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D:\DataAnalyst Course\Excel Course\Projects\Semiconductor\"/>
    </mc:Choice>
  </mc:AlternateContent>
  <xr:revisionPtr revIDLastSave="0" documentId="13_ncr:1_{3B7D0465-D598-4F07-A0DF-0AA0C41FB302}" xr6:coauthVersionLast="47" xr6:coauthVersionMax="47" xr10:uidLastSave="{00000000-0000-0000-0000-000000000000}"/>
  <bookViews>
    <workbookView xWindow="-108" yWindow="-108" windowWidth="23256" windowHeight="13176" tabRatio="684" activeTab="4" xr2:uid="{1D3428BB-164F-4C4E-A63B-BE9BC441F662}"/>
  </bookViews>
  <sheets>
    <sheet name="Trade_Flows" sheetId="2" r:id="rId1"/>
    <sheet name="company_profile (2)" sheetId="6" r:id="rId2"/>
    <sheet name="Buisness Questions" sheetId="3" r:id="rId3"/>
    <sheet name="Pivot_Sheet" sheetId="7" r:id="rId4"/>
    <sheet name="Dashboard" sheetId="9" r:id="rId5"/>
    <sheet name="SupportingAnalysis" sheetId="10" r:id="rId6"/>
    <sheet name="Helper_sheet" sheetId="8" r:id="rId7"/>
  </sheets>
  <definedNames>
    <definedName name="_xlcn.WorksheetConnection_01_semiconductor_trade_flows.csv.xlsxcompany_profile_1" hidden="1">company_profile[]</definedName>
    <definedName name="_xlcn.WorksheetConnection_01_semiconductor_trade_flows.csv.xlsxHardware_Type1" hidden="1">Hardware_Type[]</definedName>
    <definedName name="_xlcn.WorksheetConnection_01_semiconductor_trade_flows.csv.xlsxTrade_Flows_11" hidden="1">Trade_Flows[]</definedName>
    <definedName name="ExternalData_1" localSheetId="0" hidden="1">Trade_Flows!$A$1:$X$5657</definedName>
    <definedName name="ExternalData_2" localSheetId="1" hidden="1">'company_profile (2)'!$A$1:$N$243</definedName>
    <definedName name="Slicer_exporter_country">#N/A</definedName>
    <definedName name="Slicer_geopolitical_sensitivity">#N/A</definedName>
    <definedName name="Slicer_hardware_type">#N/A</definedName>
    <definedName name="Slicer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 cacheId="21" r:id="rId29"/>
    <pivotCache cacheId="22" r:id="rId30"/>
    <pivotCache cacheId="23" r:id="rId31"/>
    <pivotCache cacheId="24" r:id="rId32"/>
    <pivotCache cacheId="25" r:id="rId33"/>
  </pivotCaches>
  <extLst>
    <ext xmlns:x14="http://schemas.microsoft.com/office/spreadsheetml/2009/9/main" uri="{876F7934-8845-4945-9796-88D515C7AA90}">
      <x14:pivotCaches>
        <pivotCache cacheId="26" r:id="rId34"/>
      </x14:pivotCaches>
    </ext>
    <ext xmlns:x14="http://schemas.microsoft.com/office/spreadsheetml/2009/9/main" uri="{BBE1A952-AA13-448e-AADC-164F8A28A991}">
      <x14:slicerCaches>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rade_Flows_1" name="Trade_Flows_1" connection="WorksheetConnection_01_semiconductor_trade_flows.csv.xlsx!Trade_Flows_1"/>
          <x15:modelTable id="Hardware_Type" name="Hardware_Type" connection="WorksheetConnection_01_semiconductor_trade_flows.csv.xlsx!Hardware_Type"/>
          <x15:modelTable id="company_profile_" name="company_profile_" connection="WorksheetConnection_01_semiconductor_trade_flows.csv.xlsx!company_profile_"/>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c r="L3" i="2"/>
  <c r="B37" i="8"/>
  <c r="B40" i="8"/>
  <c r="B39" i="8"/>
  <c r="B38" i="8"/>
  <c r="B36" i="8"/>
  <c r="K3" i="8"/>
  <c r="K4" i="8"/>
  <c r="K5" i="8"/>
  <c r="K6" i="8"/>
  <c r="K7" i="8"/>
  <c r="K8" i="8"/>
  <c r="K9" i="8"/>
  <c r="K10" i="8"/>
  <c r="K11" i="8"/>
  <c r="K12" i="8"/>
  <c r="K13" i="8"/>
  <c r="K14" i="8"/>
  <c r="K15" i="8"/>
  <c r="K16" i="8"/>
  <c r="K17" i="8"/>
  <c r="K18" i="8"/>
  <c r="K19" i="8"/>
  <c r="K20" i="8"/>
  <c r="K21" i="8"/>
  <c r="K22" i="8"/>
  <c r="K23" i="8"/>
  <c r="K2" i="8"/>
  <c r="J3" i="8" a="1"/>
  <c r="J3" i="8" s="1"/>
  <c r="J4" i="8" a="1"/>
  <c r="J4" i="8" s="1"/>
  <c r="J5" i="8" a="1"/>
  <c r="J5" i="8" s="1"/>
  <c r="J6" i="8" a="1"/>
  <c r="J6" i="8" s="1"/>
  <c r="J7" i="8" a="1"/>
  <c r="J7" i="8" s="1"/>
  <c r="J8" i="8" a="1"/>
  <c r="J8" i="8" s="1"/>
  <c r="J9" i="8" a="1"/>
  <c r="J9" i="8" s="1"/>
  <c r="J10" i="8" a="1"/>
  <c r="J10" i="8" s="1"/>
  <c r="J11" i="8" a="1"/>
  <c r="J11" i="8" s="1"/>
  <c r="J12" i="8" a="1"/>
  <c r="J12" i="8" s="1"/>
  <c r="J13" i="8" a="1"/>
  <c r="J13" i="8" s="1"/>
  <c r="J14" i="8" a="1"/>
  <c r="J14" i="8" s="1"/>
  <c r="J15" i="8" a="1"/>
  <c r="J15" i="8" s="1"/>
  <c r="J16" i="8" a="1"/>
  <c r="J16" i="8" s="1"/>
  <c r="J17" i="8" a="1"/>
  <c r="J17" i="8" s="1"/>
  <c r="J18" i="8" a="1"/>
  <c r="J18" i="8" s="1"/>
  <c r="J19" i="8" a="1"/>
  <c r="J19" i="8" s="1"/>
  <c r="J20" i="8" a="1"/>
  <c r="J20" i="8" s="1"/>
  <c r="J21" i="8" a="1"/>
  <c r="J21" i="8" s="1"/>
  <c r="J22" i="8" a="1"/>
  <c r="J22" i="8" s="1"/>
  <c r="J23" i="8" a="1"/>
  <c r="J23" i="8" s="1"/>
  <c r="J2" i="8" a="1"/>
  <c r="J2" i="8"/>
  <c r="I2" i="8" a="1"/>
  <c r="I2" i="8" s="1"/>
  <c r="I3" i="8" a="1"/>
  <c r="I3" i="8" s="1"/>
  <c r="I4" i="8" a="1"/>
  <c r="I4" i="8" s="1"/>
  <c r="I5" i="8" a="1"/>
  <c r="I5" i="8"/>
  <c r="I6" i="8" a="1"/>
  <c r="I6" i="8" s="1"/>
  <c r="I7" i="8" a="1"/>
  <c r="I7" i="8" s="1"/>
  <c r="I8" i="8" a="1"/>
  <c r="I8" i="8" s="1"/>
  <c r="I9" i="8" a="1"/>
  <c r="I9" i="8"/>
  <c r="I10" i="8" a="1"/>
  <c r="I10" i="8" s="1"/>
  <c r="I11" i="8" a="1"/>
  <c r="I11" i="8" s="1"/>
  <c r="I12" i="8" a="1"/>
  <c r="I12" i="8" s="1"/>
  <c r="I13" i="8" a="1"/>
  <c r="I13" i="8" s="1"/>
  <c r="I14" i="8" a="1"/>
  <c r="I14" i="8" s="1"/>
  <c r="I15" i="8" a="1"/>
  <c r="I15" i="8" s="1"/>
  <c r="I16" i="8" a="1"/>
  <c r="I16" i="8" s="1"/>
  <c r="I17" i="8" a="1"/>
  <c r="I17" i="8" s="1"/>
  <c r="I18" i="8" a="1"/>
  <c r="I18" i="8" s="1"/>
  <c r="I19" i="8" a="1"/>
  <c r="I19" i="8" s="1"/>
  <c r="I20" i="8" a="1"/>
  <c r="I20" i="8" s="1"/>
  <c r="I21" i="8" a="1"/>
  <c r="I21" i="8" s="1"/>
  <c r="I22" i="8" a="1"/>
  <c r="I22" i="8" s="1"/>
  <c r="I23" i="8" a="1"/>
  <c r="I23" i="8"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B3" i="8"/>
  <c r="B4" i="8"/>
  <c r="B5" i="8"/>
  <c r="B6" i="8"/>
  <c r="B7" i="8"/>
  <c r="B8" i="8"/>
  <c r="B9" i="8"/>
  <c r="B10" i="8"/>
  <c r="B11" i="8"/>
  <c r="B12" i="8"/>
  <c r="B13" i="8"/>
  <c r="B14" i="8"/>
  <c r="B15" i="8"/>
  <c r="B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5E94EE-54F5-46C1-B266-3C2721CDECAA}" keepAlive="1" name="Query - 06_company_profiles" description="Connection to the '06_company_profiles' query in the workbook." type="5" refreshedVersion="0" background="1">
    <dbPr connection="Provider=Microsoft.Mashup.OleDb.1;Data Source=$Workbook$;Location=06_company_profiles;Extended Properties=&quot;&quot;" command="SELECT * FROM [06_company_profiles]"/>
  </connection>
  <connection id="2" xr16:uid="{7E91C291-F661-4E58-B9D4-D9DC8CD9C9D0}" keepAlive="1" name="Query - company_profile" description="Connection to the 'company_profile' query in the workbook." type="5" refreshedVersion="8" background="1" saveData="1">
    <dbPr connection="Provider=Microsoft.Mashup.OleDb.1;Data Source=$Workbook$;Location=company_profile;Extended Properties=&quot;&quot;" command="SELECT * FROM [company_profile]"/>
  </connection>
  <connection id="3" xr16:uid="{AC042BFA-BDAD-4781-B927-1CC7C4E5A50D}" keepAlive="1" name="Query - Trade_Flows" description="Connection to the 'Trade_Flows' query in the workbook." type="5" refreshedVersion="8" background="1" saveData="1">
    <dbPr connection="Provider=Microsoft.Mashup.OleDb.1;Data Source=$Workbook$;Location=Trade_Flows;Extended Properties=&quot;&quot;" command="SELECT * FROM [Trade_Flows]"/>
  </connection>
  <connection id="4" xr16:uid="{BF36D964-9749-4248-BFA8-6AC34F7748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FBEF0F3B-C948-4A79-BA1C-80BC589DA972}" name="WorksheetConnection_01_semiconductor_trade_flows.csv.xlsx!company_profile_" type="102" refreshedVersion="8" minRefreshableVersion="5">
    <extLst>
      <ext xmlns:x15="http://schemas.microsoft.com/office/spreadsheetml/2010/11/main" uri="{DE250136-89BD-433C-8126-D09CA5730AF9}">
        <x15:connection id="company_profile_">
          <x15:rangePr sourceName="_xlcn.WorksheetConnection_01_semiconductor_trade_flows.csv.xlsxcompany_profile_1"/>
        </x15:connection>
      </ext>
    </extLst>
  </connection>
  <connection id="6" xr16:uid="{8180E4E2-AEE4-4DF4-9D1F-951FDD1EDE59}" name="WorksheetConnection_01_semiconductor_trade_flows.csv.xlsx!Hardware_Type" type="102" refreshedVersion="8" minRefreshableVersion="5">
    <extLst>
      <ext xmlns:x15="http://schemas.microsoft.com/office/spreadsheetml/2010/11/main" uri="{DE250136-89BD-433C-8126-D09CA5730AF9}">
        <x15:connection id="Hardware_Type">
          <x15:rangePr sourceName="_xlcn.WorksheetConnection_01_semiconductor_trade_flows.csv.xlsxHardware_Type1"/>
        </x15:connection>
      </ext>
    </extLst>
  </connection>
  <connection id="7" xr16:uid="{4A0FF6AC-CA7C-47F9-A6C1-40A1B31E039F}" name="WorksheetConnection_01_semiconductor_trade_flows.csv.xlsx!Trade_Flows_1" type="102" refreshedVersion="8" minRefreshableVersion="5">
    <extLst>
      <ext xmlns:x15="http://schemas.microsoft.com/office/spreadsheetml/2010/11/main" uri="{DE250136-89BD-433C-8126-D09CA5730AF9}">
        <x15:connection id="Trade_Flows_1">
          <x15:rangePr sourceName="_xlcn.WorksheetConnection_01_semiconductor_trade_flows.csv.xlsxTrade_Flows_1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Trade_Flows_1].[geopolitical_sensitivity].&amp;[High]}"/>
    <s v="{[Trade_Flows_1].[export_control_applied].&amp;[1]}"/>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<sst xmlns="http://schemas.openxmlformats.org/spreadsheetml/2006/main" count="120919" uniqueCount="6729">
  <si>
    <t>trade_id</t>
  </si>
  <si>
    <t>year</t>
  </si>
  <si>
    <t>quarter</t>
  </si>
  <si>
    <t>year_quarter</t>
  </si>
  <si>
    <t>exporter_country_code</t>
  </si>
  <si>
    <t>exporter_country</t>
  </si>
  <si>
    <t>exporter_region</t>
  </si>
  <si>
    <t>importer_country_code</t>
  </si>
  <si>
    <t>importer_country</t>
  </si>
  <si>
    <t>importer_region</t>
  </si>
  <si>
    <t>hardware_type</t>
  </si>
  <si>
    <t>hardware_category</t>
  </si>
  <si>
    <t>volume_units</t>
  </si>
  <si>
    <t>trade_value_usd_millions</t>
  </si>
  <si>
    <t>primary_supplier</t>
  </si>
  <si>
    <t>trade_route</t>
  </si>
  <si>
    <t>export_control_applied</t>
  </si>
  <si>
    <t>restriction_factor</t>
  </si>
  <si>
    <t>geopolitical_sensitivity</t>
  </si>
  <si>
    <t>geo_risk_score_exporter</t>
  </si>
  <si>
    <t>geo_risk_score_importer</t>
  </si>
  <si>
    <t>data_source</t>
  </si>
  <si>
    <t>is_synthetic</t>
  </si>
  <si>
    <t>2015-Q1</t>
  </si>
  <si>
    <t>TW</t>
  </si>
  <si>
    <t>Taiwan</t>
  </si>
  <si>
    <t>Asia-Pacific</t>
  </si>
  <si>
    <t>US</t>
  </si>
  <si>
    <t>United States</t>
  </si>
  <si>
    <t>North America</t>
  </si>
  <si>
    <t>Advanced_Logic_Chip</t>
  </si>
  <si>
    <t>Advanced</t>
  </si>
  <si>
    <t>Intel Foundry Services</t>
  </si>
  <si>
    <t>Trans-Pacific / Suez</t>
  </si>
  <si>
    <t>Low</t>
  </si>
  <si>
    <t>2015-Q2</t>
  </si>
  <si>
    <t>TSMC</t>
  </si>
  <si>
    <t>2015-Q3</t>
  </si>
  <si>
    <t>2015-Q4</t>
  </si>
  <si>
    <t>2016-Q1</t>
  </si>
  <si>
    <t>Samsung Foundry</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</si>
  <si>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</si>
  <si>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</si>
  <si>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</si>
  <si>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</si>
  <si>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</si>
  <si>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</si>
  <si>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</si>
  <si>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</si>
  <si>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</si>
  <si>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</si>
  <si>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</si>
  <si>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</si>
  <si>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</si>
  <si>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</si>
  <si>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</si>
  <si>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</si>
  <si>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</si>
  <si>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</si>
  <si>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</si>
  <si>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</si>
  <si>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</si>
  <si>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</si>
  <si>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</si>
  <si>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</si>
  <si>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</si>
  <si>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</si>
  <si>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</si>
  <si>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</si>
  <si>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</si>
  <si>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</si>
  <si>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</si>
  <si>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</si>
  <si>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</si>
  <si>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</si>
  <si>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</si>
  <si>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</si>
  <si>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</si>
  <si>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</si>
  <si>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</si>
  <si>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NVIDIA</t>
  </si>
  <si>
    <t>AMD</t>
  </si>
  <si>
    <t>Intel Arc</t>
  </si>
  <si>
    <t>Cambricon</t>
  </si>
  <si>
    <t>Huawei Ascend</t>
  </si>
  <si>
    <t>Intel Gaudi</t>
  </si>
  <si>
    <t>Biren</t>
  </si>
  <si>
    <t>CN</t>
  </si>
  <si>
    <t>China</t>
  </si>
  <si>
    <t>Asia-Pacific Maritime</t>
  </si>
  <si>
    <t>High</t>
  </si>
  <si>
    <t>Standard</t>
  </si>
  <si>
    <t>SK Hynix</t>
  </si>
  <si>
    <t>Samsung</t>
  </si>
  <si>
    <t>Micron</t>
  </si>
  <si>
    <t>Kioxia</t>
  </si>
  <si>
    <t>Western Digital</t>
  </si>
  <si>
    <t>Consumer_Chip</t>
  </si>
  <si>
    <t>Qualcomm</t>
  </si>
  <si>
    <t>MediaTek</t>
  </si>
  <si>
    <t>Allwinner</t>
  </si>
  <si>
    <t>KR</t>
  </si>
  <si>
    <t>South Korea</t>
  </si>
  <si>
    <t>Semiconductor_Equipment</t>
  </si>
  <si>
    <t>ASML</t>
  </si>
  <si>
    <t>Applied Materials</t>
  </si>
  <si>
    <t>Tokyo Electron</t>
  </si>
  <si>
    <t>Lam Research</t>
  </si>
  <si>
    <t>JP</t>
  </si>
  <si>
    <t>Japan</t>
  </si>
  <si>
    <t>Germany</t>
  </si>
  <si>
    <t>Europe</t>
  </si>
  <si>
    <t>IN</t>
  </si>
  <si>
    <t>India</t>
  </si>
  <si>
    <t>South Asia</t>
  </si>
  <si>
    <t>AE</t>
  </si>
  <si>
    <t>United Arab Emirates</t>
  </si>
  <si>
    <t>Middle East</t>
  </si>
  <si>
    <t>Middle-East/South-Asia Corridor</t>
  </si>
  <si>
    <t>Medium</t>
  </si>
  <si>
    <t>France</t>
  </si>
  <si>
    <t>SA</t>
  </si>
  <si>
    <t>Saudi Arabia</t>
  </si>
  <si>
    <t>Synopsys</t>
  </si>
  <si>
    <t>Cadence Design</t>
  </si>
  <si>
    <t>Pakistan</t>
  </si>
  <si>
    <t>NL</t>
  </si>
  <si>
    <t>Netherlands</t>
  </si>
  <si>
    <t>Canon</t>
  </si>
  <si>
    <t>Nikon</t>
  </si>
  <si>
    <t>Intra-Atlantic</t>
  </si>
  <si>
    <t>Chemical_Materials</t>
  </si>
  <si>
    <t>Shin-Etsu Chemical</t>
  </si>
  <si>
    <t>Tokyo Ohka Kogyo</t>
  </si>
  <si>
    <t>Telecom_Chip</t>
  </si>
  <si>
    <t>Huawei HiSilicon</t>
  </si>
  <si>
    <t>Surveillance_Chip</t>
  </si>
  <si>
    <t>Hikvision</t>
  </si>
  <si>
    <t>Dahua</t>
  </si>
  <si>
    <t>Tf000001</t>
  </si>
  <si>
    <t>2015</t>
  </si>
  <si>
    <t>1</t>
  </si>
  <si>
    <t>Tw</t>
  </si>
  <si>
    <t>Us</t>
  </si>
  <si>
    <t>0</t>
  </si>
  <si>
    <t>8.34</t>
  </si>
  <si>
    <t>3.27</t>
  </si>
  <si>
    <t>Un Comtrade/Wits/Sia Reports</t>
  </si>
  <si>
    <t>Tf000002</t>
  </si>
  <si>
    <t>2</t>
  </si>
  <si>
    <t>Tsmc</t>
  </si>
  <si>
    <t>8.1</t>
  </si>
  <si>
    <t>3.1</t>
  </si>
  <si>
    <t>Tf000003</t>
  </si>
  <si>
    <t>3</t>
  </si>
  <si>
    <t>8.31</t>
  </si>
  <si>
    <t>3.23</t>
  </si>
  <si>
    <t>Tf000004</t>
  </si>
  <si>
    <t>4</t>
  </si>
  <si>
    <t>8.06</t>
  </si>
  <si>
    <t>3.34</t>
  </si>
  <si>
    <t>Tf000005</t>
  </si>
  <si>
    <t>2016</t>
  </si>
  <si>
    <t>8.11</t>
  </si>
  <si>
    <t>Tf000006</t>
  </si>
  <si>
    <t>8.14</t>
  </si>
  <si>
    <t>3.21</t>
  </si>
  <si>
    <t>Tf000007</t>
  </si>
  <si>
    <t>Tf000008</t>
  </si>
  <si>
    <t>3.16</t>
  </si>
  <si>
    <t>Tf000009</t>
  </si>
  <si>
    <t>2017</t>
  </si>
  <si>
    <t>8.29</t>
  </si>
  <si>
    <t>3.11</t>
  </si>
  <si>
    <t>Tf000010</t>
  </si>
  <si>
    <t>8.23</t>
  </si>
  <si>
    <t>3.06</t>
  </si>
  <si>
    <t>Tf000011</t>
  </si>
  <si>
    <t>3.07</t>
  </si>
  <si>
    <t>Tf000012</t>
  </si>
  <si>
    <t>3.29</t>
  </si>
  <si>
    <t>Tf000013</t>
  </si>
  <si>
    <t>2018</t>
  </si>
  <si>
    <t>8.08</t>
  </si>
  <si>
    <t>3.26</t>
  </si>
  <si>
    <t>Tf000014</t>
  </si>
  <si>
    <t>8.09</t>
  </si>
  <si>
    <t>3.2</t>
  </si>
  <si>
    <t>Tf000015</t>
  </si>
  <si>
    <t>8.32</t>
  </si>
  <si>
    <t>3.13</t>
  </si>
  <si>
    <t>Tf000016</t>
  </si>
  <si>
    <t>Tf000017</t>
  </si>
  <si>
    <t>2019</t>
  </si>
  <si>
    <t>3.4</t>
  </si>
  <si>
    <t>Tf000018</t>
  </si>
  <si>
    <t>8.33</t>
  </si>
  <si>
    <t>3.38</t>
  </si>
  <si>
    <t>Tf000019</t>
  </si>
  <si>
    <t>3.14</t>
  </si>
  <si>
    <t>Tf000020</t>
  </si>
  <si>
    <t>Tf000021</t>
  </si>
  <si>
    <t>2020</t>
  </si>
  <si>
    <t>8.13</t>
  </si>
  <si>
    <t>3.42</t>
  </si>
  <si>
    <t>Tf000022</t>
  </si>
  <si>
    <t>3.33</t>
  </si>
  <si>
    <t>Tf000023</t>
  </si>
  <si>
    <t>3.19</t>
  </si>
  <si>
    <t>Tf000024</t>
  </si>
  <si>
    <t>8.28</t>
  </si>
  <si>
    <t>Tf000025</t>
  </si>
  <si>
    <t>2021</t>
  </si>
  <si>
    <t>8.54</t>
  </si>
  <si>
    <t>3.44</t>
  </si>
  <si>
    <t>Tf000026</t>
  </si>
  <si>
    <t>8.53</t>
  </si>
  <si>
    <t>3.25</t>
  </si>
  <si>
    <t>Tf000027</t>
  </si>
  <si>
    <t>3.49</t>
  </si>
  <si>
    <t>Tf000028</t>
  </si>
  <si>
    <t>8.4</t>
  </si>
  <si>
    <t>Tf000029</t>
  </si>
  <si>
    <t>2022</t>
  </si>
  <si>
    <t>8.65</t>
  </si>
  <si>
    <t>3.51</t>
  </si>
  <si>
    <t>Tf000030</t>
  </si>
  <si>
    <t>8.82</t>
  </si>
  <si>
    <t>3.43</t>
  </si>
  <si>
    <t>Tf000031</t>
  </si>
  <si>
    <t>8.76</t>
  </si>
  <si>
    <t>3.52</t>
  </si>
  <si>
    <t>Tf000032</t>
  </si>
  <si>
    <t>8.78</t>
  </si>
  <si>
    <t>Tf000033</t>
  </si>
  <si>
    <t>2023</t>
  </si>
  <si>
    <t>8.93</t>
  </si>
  <si>
    <t>3.36</t>
  </si>
  <si>
    <t>Tf000034</t>
  </si>
  <si>
    <t>8.81</t>
  </si>
  <si>
    <t>3.54</t>
  </si>
  <si>
    <t>Tf000035</t>
  </si>
  <si>
    <t>8.95</t>
  </si>
  <si>
    <t>3.62</t>
  </si>
  <si>
    <t>Tf000036</t>
  </si>
  <si>
    <t>8.92</t>
  </si>
  <si>
    <t>3.58</t>
  </si>
  <si>
    <t>Tf000037</t>
  </si>
  <si>
    <t>2024</t>
  </si>
  <si>
    <t>9.07</t>
  </si>
  <si>
    <t>3.5</t>
  </si>
  <si>
    <t>Tf000038</t>
  </si>
  <si>
    <t>9.33</t>
  </si>
  <si>
    <t>3.65</t>
  </si>
  <si>
    <t>Tf000039</t>
  </si>
  <si>
    <t>9.31</t>
  </si>
  <si>
    <t>Tf000040</t>
  </si>
  <si>
    <t>9.32</t>
  </si>
  <si>
    <t>3.57</t>
  </si>
  <si>
    <t>Tf000041</t>
  </si>
  <si>
    <t>2025</t>
  </si>
  <si>
    <t>9.57</t>
  </si>
  <si>
    <t>Tf000042</t>
  </si>
  <si>
    <t>9.37</t>
  </si>
  <si>
    <t>3.6</t>
  </si>
  <si>
    <t>Tf000043</t>
  </si>
  <si>
    <t>9.56</t>
  </si>
  <si>
    <t>3.47</t>
  </si>
  <si>
    <t>Tf000044</t>
  </si>
  <si>
    <t>9.43</t>
  </si>
  <si>
    <t>Tf000045</t>
  </si>
  <si>
    <t>Gpu_High_End</t>
  </si>
  <si>
    <t>Nvidia</t>
  </si>
  <si>
    <t>8.15</t>
  </si>
  <si>
    <t>Tf000046</t>
  </si>
  <si>
    <t>8.21</t>
  </si>
  <si>
    <t>Tf000047</t>
  </si>
  <si>
    <t>Amd</t>
  </si>
  <si>
    <t>Tf000048</t>
  </si>
  <si>
    <t>8.2</t>
  </si>
  <si>
    <t>Tf000049</t>
  </si>
  <si>
    <t>Tf000050</t>
  </si>
  <si>
    <t>8.07</t>
  </si>
  <si>
    <t>Tf000051</t>
  </si>
  <si>
    <t>8.12</t>
  </si>
  <si>
    <t>3.09</t>
  </si>
  <si>
    <t>Tf000052</t>
  </si>
  <si>
    <t>8.35</t>
  </si>
  <si>
    <t>3.12</t>
  </si>
  <si>
    <t>Tf000053</t>
  </si>
  <si>
    <t>Tf000054</t>
  </si>
  <si>
    <t>8.16</t>
  </si>
  <si>
    <t>3.24</t>
  </si>
  <si>
    <t>Tf000055</t>
  </si>
  <si>
    <t>3.08</t>
  </si>
  <si>
    <t>Tf000056</t>
  </si>
  <si>
    <t>Tf000057</t>
  </si>
  <si>
    <t>Tf000058</t>
  </si>
  <si>
    <t>Tf000059</t>
  </si>
  <si>
    <t>Tf000060</t>
  </si>
  <si>
    <t>Tf000061</t>
  </si>
  <si>
    <t>3.39</t>
  </si>
  <si>
    <t>Tf000062</t>
  </si>
  <si>
    <t>3.31</t>
  </si>
  <si>
    <t>Tf000063</t>
  </si>
  <si>
    <t>8.22</t>
  </si>
  <si>
    <t>Tf000064</t>
  </si>
  <si>
    <t>Tf000065</t>
  </si>
  <si>
    <t>8.24</t>
  </si>
  <si>
    <t>Tf000066</t>
  </si>
  <si>
    <t>8.27</t>
  </si>
  <si>
    <t>Tf000067</t>
  </si>
  <si>
    <t>Tf000068</t>
  </si>
  <si>
    <t>Tf000069</t>
  </si>
  <si>
    <t>8.3</t>
  </si>
  <si>
    <t>Tf000070</t>
  </si>
  <si>
    <t>3.28</t>
  </si>
  <si>
    <t>Tf000071</t>
  </si>
  <si>
    <t>8.51</t>
  </si>
  <si>
    <t>Tf000072</t>
  </si>
  <si>
    <t>3.3</t>
  </si>
  <si>
    <t>Tf000073</t>
  </si>
  <si>
    <t>8.77</t>
  </si>
  <si>
    <t>3.48</t>
  </si>
  <si>
    <t>Tf000074</t>
  </si>
  <si>
    <t>8.75</t>
  </si>
  <si>
    <t>3.46</t>
  </si>
  <si>
    <t>Tf000075</t>
  </si>
  <si>
    <t>8.66</t>
  </si>
  <si>
    <t>3.37</t>
  </si>
  <si>
    <t>Tf000076</t>
  </si>
  <si>
    <t>8.84</t>
  </si>
  <si>
    <t>3.41</t>
  </si>
  <si>
    <t>Tf000077</t>
  </si>
  <si>
    <t>8.99</t>
  </si>
  <si>
    <t>3.59</t>
  </si>
  <si>
    <t>Tf000078</t>
  </si>
  <si>
    <t>8.97</t>
  </si>
  <si>
    <t>Tf000079</t>
  </si>
  <si>
    <t>9.02</t>
  </si>
  <si>
    <t>Tf000080</t>
  </si>
  <si>
    <t>Tf000081</t>
  </si>
  <si>
    <t>9.34</t>
  </si>
  <si>
    <t>3.68</t>
  </si>
  <si>
    <t>Tf000082</t>
  </si>
  <si>
    <t>9.05</t>
  </si>
  <si>
    <t>3.69</t>
  </si>
  <si>
    <t>Tf000083</t>
  </si>
  <si>
    <t>3.7</t>
  </si>
  <si>
    <t>Tf000084</t>
  </si>
  <si>
    <t>9.14</t>
  </si>
  <si>
    <t>3.53</t>
  </si>
  <si>
    <t>Tf000085</t>
  </si>
  <si>
    <t>9.4</t>
  </si>
  <si>
    <t>Tf000086</t>
  </si>
  <si>
    <t>9.58</t>
  </si>
  <si>
    <t>Tf000087</t>
  </si>
  <si>
    <t>Tf000088</t>
  </si>
  <si>
    <t>3.63</t>
  </si>
  <si>
    <t>Tf000089</t>
  </si>
  <si>
    <t>Ai_Accelerator</t>
  </si>
  <si>
    <t>Tf000090</t>
  </si>
  <si>
    <t>Tf000091</t>
  </si>
  <si>
    <t>Tf000092</t>
  </si>
  <si>
    <t>Tf000093</t>
  </si>
  <si>
    <t>Google Tpu</t>
  </si>
  <si>
    <t>Tf000094</t>
  </si>
  <si>
    <t>3.15</t>
  </si>
  <si>
    <t>Tf000095</t>
  </si>
  <si>
    <t>3.22</t>
  </si>
  <si>
    <t>Tf000096</t>
  </si>
  <si>
    <t>8.19</t>
  </si>
  <si>
    <t>Tf000097</t>
  </si>
  <si>
    <t>Tf000098</t>
  </si>
  <si>
    <t>Aws Trainium</t>
  </si>
  <si>
    <t>Tf000099</t>
  </si>
  <si>
    <t>Tf000100</t>
  </si>
  <si>
    <t>Tf000101</t>
  </si>
  <si>
    <t>Tf000102</t>
  </si>
  <si>
    <t>Tf000103</t>
  </si>
  <si>
    <t>Tf000104</t>
  </si>
  <si>
    <t>8.18</t>
  </si>
  <si>
    <t>Tf000105</t>
  </si>
  <si>
    <t>Tf000106</t>
  </si>
  <si>
    <t>8.17</t>
  </si>
  <si>
    <t>Tf000107</t>
  </si>
  <si>
    <t>Tf000108</t>
  </si>
  <si>
    <t>8.25</t>
  </si>
  <si>
    <t>Tf000109</t>
  </si>
  <si>
    <t>Tf000110</t>
  </si>
  <si>
    <t>Tf000111</t>
  </si>
  <si>
    <t>3.17</t>
  </si>
  <si>
    <t>Tf000112</t>
  </si>
  <si>
    <t>3.18</t>
  </si>
  <si>
    <t>Tf000113</t>
  </si>
  <si>
    <t>Tf000114</t>
  </si>
  <si>
    <t>8.45</t>
  </si>
  <si>
    <t>Tf000115</t>
  </si>
  <si>
    <t>8.43</t>
  </si>
  <si>
    <t>3.35</t>
  </si>
  <si>
    <t>Tf000116</t>
  </si>
  <si>
    <t>8.49</t>
  </si>
  <si>
    <t>Tf000117</t>
  </si>
  <si>
    <t>8.74</t>
  </si>
  <si>
    <t>Tf000118</t>
  </si>
  <si>
    <t>Tf000119</t>
  </si>
  <si>
    <t>Tf000120</t>
  </si>
  <si>
    <t>8.83</t>
  </si>
  <si>
    <t>Tf000121</t>
  </si>
  <si>
    <t>Tf000122</t>
  </si>
  <si>
    <t>9.08</t>
  </si>
  <si>
    <t>Tf000123</t>
  </si>
  <si>
    <t>Tf000124</t>
  </si>
  <si>
    <t>Tf000125</t>
  </si>
  <si>
    <t>9.25</t>
  </si>
  <si>
    <t>Tf000126</t>
  </si>
  <si>
    <t>9.3</t>
  </si>
  <si>
    <t>Tf000127</t>
  </si>
  <si>
    <t>9.13</t>
  </si>
  <si>
    <t>3.45</t>
  </si>
  <si>
    <t>Tf000128</t>
  </si>
  <si>
    <t>9.24</t>
  </si>
  <si>
    <t>3.67</t>
  </si>
  <si>
    <t>Tf000129</t>
  </si>
  <si>
    <t>9.54</t>
  </si>
  <si>
    <t>3.55</t>
  </si>
  <si>
    <t>Tf000130</t>
  </si>
  <si>
    <t>9.53</t>
  </si>
  <si>
    <t>3.71</t>
  </si>
  <si>
    <t>Tf000131</t>
  </si>
  <si>
    <t>9.42</t>
  </si>
  <si>
    <t>Tf000132</t>
  </si>
  <si>
    <t>3.75</t>
  </si>
  <si>
    <t>Tf000133</t>
  </si>
  <si>
    <t>Cn</t>
  </si>
  <si>
    <t>7.48</t>
  </si>
  <si>
    <t>Tf000134</t>
  </si>
  <si>
    <t>7.52</t>
  </si>
  <si>
    <t>Tf000135</t>
  </si>
  <si>
    <t>7.35</t>
  </si>
  <si>
    <t>Tf000136</t>
  </si>
  <si>
    <t>7.25</t>
  </si>
  <si>
    <t>Tf000137</t>
  </si>
  <si>
    <t>Tf000138</t>
  </si>
  <si>
    <t>7.42</t>
  </si>
  <si>
    <t>Tf000139</t>
  </si>
  <si>
    <t>7.34</t>
  </si>
  <si>
    <t>Tf000140</t>
  </si>
  <si>
    <t>Tf000141</t>
  </si>
  <si>
    <t>7.28</t>
  </si>
  <si>
    <t>Tf000142</t>
  </si>
  <si>
    <t>7.41</t>
  </si>
  <si>
    <t>Tf000143</t>
  </si>
  <si>
    <t>7.36</t>
  </si>
  <si>
    <t>Tf000144</t>
  </si>
  <si>
    <t>Tf000145</t>
  </si>
  <si>
    <t>Tf000146</t>
  </si>
  <si>
    <t>7.5</t>
  </si>
  <si>
    <t>Tf000147</t>
  </si>
  <si>
    <t>Tf000148</t>
  </si>
  <si>
    <t>Tf000149</t>
  </si>
  <si>
    <t>7.73</t>
  </si>
  <si>
    <t>Tf000150</t>
  </si>
  <si>
    <t>7.46</t>
  </si>
  <si>
    <t>Tf000151</t>
  </si>
  <si>
    <t>7.56</t>
  </si>
  <si>
    <t>Tf000152</t>
  </si>
  <si>
    <t>7.58</t>
  </si>
  <si>
    <t>Tf000153</t>
  </si>
  <si>
    <t>7.63</t>
  </si>
  <si>
    <t>Tf000154</t>
  </si>
  <si>
    <t>7.8</t>
  </si>
  <si>
    <t>Tf000155</t>
  </si>
  <si>
    <t>7.9</t>
  </si>
  <si>
    <t>Tf000156</t>
  </si>
  <si>
    <t>7.87</t>
  </si>
  <si>
    <t>Tf000157</t>
  </si>
  <si>
    <t>8.59</t>
  </si>
  <si>
    <t>7.79</t>
  </si>
  <si>
    <t>Tf000158</t>
  </si>
  <si>
    <t>Tf000159</t>
  </si>
  <si>
    <t>8.6</t>
  </si>
  <si>
    <t>7.81</t>
  </si>
  <si>
    <t>Tf000160</t>
  </si>
  <si>
    <t>7.95</t>
  </si>
  <si>
    <t>Tf000161</t>
  </si>
  <si>
    <t>Tf000162</t>
  </si>
  <si>
    <t>8.73</t>
  </si>
  <si>
    <t>Tf000163</t>
  </si>
  <si>
    <t>8.63</t>
  </si>
  <si>
    <t>8.26</t>
  </si>
  <si>
    <t>Tf000164</t>
  </si>
  <si>
    <t>8.69</t>
  </si>
  <si>
    <t>Tf000165</t>
  </si>
  <si>
    <t>0.25</t>
  </si>
  <si>
    <t>8.86</t>
  </si>
  <si>
    <t>Tf000166</t>
  </si>
  <si>
    <t>8.98</t>
  </si>
  <si>
    <t>Tf000167</t>
  </si>
  <si>
    <t>9.1</t>
  </si>
  <si>
    <t>8.36</t>
  </si>
  <si>
    <t>Tf000168</t>
  </si>
  <si>
    <t>8.89</t>
  </si>
  <si>
    <t>8.39</t>
  </si>
  <si>
    <t>Tf000169</t>
  </si>
  <si>
    <t>Tf000170</t>
  </si>
  <si>
    <t>8.55</t>
  </si>
  <si>
    <t>Tf000171</t>
  </si>
  <si>
    <t>9.18</t>
  </si>
  <si>
    <t>8.61</t>
  </si>
  <si>
    <t>Tf000172</t>
  </si>
  <si>
    <t>9.06</t>
  </si>
  <si>
    <t>Tf000173</t>
  </si>
  <si>
    <t>Tf000174</t>
  </si>
  <si>
    <t>9.48</t>
  </si>
  <si>
    <t>8.62</t>
  </si>
  <si>
    <t>Tf000175</t>
  </si>
  <si>
    <t>9.55</t>
  </si>
  <si>
    <t>Tf000176</t>
  </si>
  <si>
    <t>Tf000177</t>
  </si>
  <si>
    <t>Dram</t>
  </si>
  <si>
    <t>Sk Hynix</t>
  </si>
  <si>
    <t>7.49</t>
  </si>
  <si>
    <t>Tf000178</t>
  </si>
  <si>
    <t>Tf000179</t>
  </si>
  <si>
    <t>Tf000180</t>
  </si>
  <si>
    <t>7.29</t>
  </si>
  <si>
    <t>Tf000181</t>
  </si>
  <si>
    <t>7.32</t>
  </si>
  <si>
    <t>Tf000182</t>
  </si>
  <si>
    <t>Tf000183</t>
  </si>
  <si>
    <t>Tf000184</t>
  </si>
  <si>
    <t>7.51</t>
  </si>
  <si>
    <t>Tf000185</t>
  </si>
  <si>
    <t>Tf000186</t>
  </si>
  <si>
    <t>7.26</t>
  </si>
  <si>
    <t>Tf000187</t>
  </si>
  <si>
    <t>Tf000188</t>
  </si>
  <si>
    <t>Tf000189</t>
  </si>
  <si>
    <t>7.37</t>
  </si>
  <si>
    <t>Tf000190</t>
  </si>
  <si>
    <t>Tf000191</t>
  </si>
  <si>
    <t>Tf000192</t>
  </si>
  <si>
    <t>7.53</t>
  </si>
  <si>
    <t>Tf000193</t>
  </si>
  <si>
    <t>Tf000194</t>
  </si>
  <si>
    <t>7.72</t>
  </si>
  <si>
    <t>Tf000195</t>
  </si>
  <si>
    <t>7.62</t>
  </si>
  <si>
    <t>Tf000196</t>
  </si>
  <si>
    <t>7.47</t>
  </si>
  <si>
    <t>Tf000197</t>
  </si>
  <si>
    <t>7.65</t>
  </si>
  <si>
    <t>Tf000198</t>
  </si>
  <si>
    <t>7.71</t>
  </si>
  <si>
    <t>Tf000199</t>
  </si>
  <si>
    <t>Tf000200</t>
  </si>
  <si>
    <t>Tf000201</t>
  </si>
  <si>
    <t>8.38</t>
  </si>
  <si>
    <t>7.84</t>
  </si>
  <si>
    <t>Tf000202</t>
  </si>
  <si>
    <t>7.93</t>
  </si>
  <si>
    <t>Tf000203</t>
  </si>
  <si>
    <t>8.41</t>
  </si>
  <si>
    <t>7.94</t>
  </si>
  <si>
    <t>Tf000204</t>
  </si>
  <si>
    <t>8.03</t>
  </si>
  <si>
    <t>Tf000205</t>
  </si>
  <si>
    <t>8.57</t>
  </si>
  <si>
    <t>Tf000206</t>
  </si>
  <si>
    <t>8.05</t>
  </si>
  <si>
    <t>Tf000207</t>
  </si>
  <si>
    <t>Tf000208</t>
  </si>
  <si>
    <t>Tf000209</t>
  </si>
  <si>
    <t>8.91</t>
  </si>
  <si>
    <t>Tf000210</t>
  </si>
  <si>
    <t>Tf000211</t>
  </si>
  <si>
    <t>Tf000212</t>
  </si>
  <si>
    <t>Tf000213</t>
  </si>
  <si>
    <t>9.12</t>
  </si>
  <si>
    <t>Tf000214</t>
  </si>
  <si>
    <t>Tf000215</t>
  </si>
  <si>
    <t>9.15</t>
  </si>
  <si>
    <t>8.37</t>
  </si>
  <si>
    <t>Tf000216</t>
  </si>
  <si>
    <t>9.23</t>
  </si>
  <si>
    <t>Tf000217</t>
  </si>
  <si>
    <t>9.45</t>
  </si>
  <si>
    <t>Tf000218</t>
  </si>
  <si>
    <t>Tf000219</t>
  </si>
  <si>
    <t>Tf000220</t>
  </si>
  <si>
    <t>9.49</t>
  </si>
  <si>
    <t>8.68</t>
  </si>
  <si>
    <t>Tf000221</t>
  </si>
  <si>
    <t>Nand_Flash</t>
  </si>
  <si>
    <t>7.43</t>
  </si>
  <si>
    <t>Tf000222</t>
  </si>
  <si>
    <t>7.3</t>
  </si>
  <si>
    <t>Tf000223</t>
  </si>
  <si>
    <t>7.31</t>
  </si>
  <si>
    <t>Tf000224</t>
  </si>
  <si>
    <t>Tf000225</t>
  </si>
  <si>
    <t>Tf000226</t>
  </si>
  <si>
    <t>Tf000227</t>
  </si>
  <si>
    <t>Tf000228</t>
  </si>
  <si>
    <t>7.45</t>
  </si>
  <si>
    <t>Tf000229</t>
  </si>
  <si>
    <t>Tf000230</t>
  </si>
  <si>
    <t>Tf000231</t>
  </si>
  <si>
    <t>7.4</t>
  </si>
  <si>
    <t>Tf000232</t>
  </si>
  <si>
    <t>Tf000233</t>
  </si>
  <si>
    <t>Tf000234</t>
  </si>
  <si>
    <t>7.27</t>
  </si>
  <si>
    <t>Tf000235</t>
  </si>
  <si>
    <t>Tf000236</t>
  </si>
  <si>
    <t>Tf000237</t>
  </si>
  <si>
    <t>7.66</t>
  </si>
  <si>
    <t>Tf000238</t>
  </si>
  <si>
    <t>7.55</t>
  </si>
  <si>
    <t>Tf000239</t>
  </si>
  <si>
    <t>7.68</t>
  </si>
  <si>
    <t>Tf000240</t>
  </si>
  <si>
    <t>Tf000241</t>
  </si>
  <si>
    <t>Tf000242</t>
  </si>
  <si>
    <t>7.86</t>
  </si>
  <si>
    <t>Tf000243</t>
  </si>
  <si>
    <t>7.67</t>
  </si>
  <si>
    <t>Tf000244</t>
  </si>
  <si>
    <t>7.85</t>
  </si>
  <si>
    <t>Tf000245</t>
  </si>
  <si>
    <t>8.46</t>
  </si>
  <si>
    <t>Tf000246</t>
  </si>
  <si>
    <t>8.42</t>
  </si>
  <si>
    <t>Tf000247</t>
  </si>
  <si>
    <t>Tf000248</t>
  </si>
  <si>
    <t>8.52</t>
  </si>
  <si>
    <t>Tf000249</t>
  </si>
  <si>
    <t>Tf000250</t>
  </si>
  <si>
    <t>Tf000251</t>
  </si>
  <si>
    <t>Tf000252</t>
  </si>
  <si>
    <t>Tf000253</t>
  </si>
  <si>
    <t>8.96</t>
  </si>
  <si>
    <t>Tf000254</t>
  </si>
  <si>
    <t>8.85</t>
  </si>
  <si>
    <t>Tf000255</t>
  </si>
  <si>
    <t>Tf000256</t>
  </si>
  <si>
    <t>9.03</t>
  </si>
  <si>
    <t>Tf000257</t>
  </si>
  <si>
    <t>Tf000258</t>
  </si>
  <si>
    <t>9.09</t>
  </si>
  <si>
    <t>Tf000259</t>
  </si>
  <si>
    <t>Tf000260</t>
  </si>
  <si>
    <t>9.27</t>
  </si>
  <si>
    <t>Tf000261</t>
  </si>
  <si>
    <t>9.46</t>
  </si>
  <si>
    <t>Tf000262</t>
  </si>
  <si>
    <t>9.35</t>
  </si>
  <si>
    <t>Tf000263</t>
  </si>
  <si>
    <t>Tf000264</t>
  </si>
  <si>
    <t>Tf000265</t>
  </si>
  <si>
    <t>Unisoc</t>
  </si>
  <si>
    <t>Tf000266</t>
  </si>
  <si>
    <t>Tf000267</t>
  </si>
  <si>
    <t>Mediatek</t>
  </si>
  <si>
    <t>Tf000268</t>
  </si>
  <si>
    <t>Tf000269</t>
  </si>
  <si>
    <t>Tf000270</t>
  </si>
  <si>
    <t>Hisilicon</t>
  </si>
  <si>
    <t>Tf000271</t>
  </si>
  <si>
    <t>Tf000272</t>
  </si>
  <si>
    <t>Tf000273</t>
  </si>
  <si>
    <t>Tf000274</t>
  </si>
  <si>
    <t>Tf000275</t>
  </si>
  <si>
    <t>Tf000276</t>
  </si>
  <si>
    <t>Tf000277</t>
  </si>
  <si>
    <t>Tf000278</t>
  </si>
  <si>
    <t>Tf000279</t>
  </si>
  <si>
    <t>Tf000280</t>
  </si>
  <si>
    <t>7.44</t>
  </si>
  <si>
    <t>Tf000281</t>
  </si>
  <si>
    <t>Tf000282</t>
  </si>
  <si>
    <t>Tf000283</t>
  </si>
  <si>
    <t>Tf000284</t>
  </si>
  <si>
    <t>Tf000285</t>
  </si>
  <si>
    <t>Tf000286</t>
  </si>
  <si>
    <t>7.75</t>
  </si>
  <si>
    <t>Tf000287</t>
  </si>
  <si>
    <t>Tf000288</t>
  </si>
  <si>
    <t>7.74</t>
  </si>
  <si>
    <t>Tf000289</t>
  </si>
  <si>
    <t>8.47</t>
  </si>
  <si>
    <t>Tf000290</t>
  </si>
  <si>
    <t>8.56</t>
  </si>
  <si>
    <t>Tf000291</t>
  </si>
  <si>
    <t>7.98</t>
  </si>
  <si>
    <t>Tf000292</t>
  </si>
  <si>
    <t>Tf000293</t>
  </si>
  <si>
    <t>Tf000294</t>
  </si>
  <si>
    <t>Tf000295</t>
  </si>
  <si>
    <t>8.58</t>
  </si>
  <si>
    <t>Tf000296</t>
  </si>
  <si>
    <t>8.04</t>
  </si>
  <si>
    <t>Tf000297</t>
  </si>
  <si>
    <t>8.87</t>
  </si>
  <si>
    <t>Tf000298</t>
  </si>
  <si>
    <t>Tf000299</t>
  </si>
  <si>
    <t>Tf000300</t>
  </si>
  <si>
    <t>8.8</t>
  </si>
  <si>
    <t>Tf000301</t>
  </si>
  <si>
    <t>Tf000302</t>
  </si>
  <si>
    <t>Tf000303</t>
  </si>
  <si>
    <t>Tf000304</t>
  </si>
  <si>
    <t>Tf000305</t>
  </si>
  <si>
    <t>Tf000306</t>
  </si>
  <si>
    <t>9.39</t>
  </si>
  <si>
    <t>8.79</t>
  </si>
  <si>
    <t>Tf000307</t>
  </si>
  <si>
    <t>Tf000308</t>
  </si>
  <si>
    <t>Tf000309</t>
  </si>
  <si>
    <t>Kr</t>
  </si>
  <si>
    <t>4.83</t>
  </si>
  <si>
    <t>Tf000310</t>
  </si>
  <si>
    <t>Tf000311</t>
  </si>
  <si>
    <t>5.05</t>
  </si>
  <si>
    <t>Tf000312</t>
  </si>
  <si>
    <t>Tf000313</t>
  </si>
  <si>
    <t>4.79</t>
  </si>
  <si>
    <t>Tf000314</t>
  </si>
  <si>
    <t>4.92</t>
  </si>
  <si>
    <t>Tf000315</t>
  </si>
  <si>
    <t>4.81</t>
  </si>
  <si>
    <t>Tf000316</t>
  </si>
  <si>
    <t>5.02</t>
  </si>
  <si>
    <t>Tf000317</t>
  </si>
  <si>
    <t>4.93</t>
  </si>
  <si>
    <t>Tf000318</t>
  </si>
  <si>
    <t>Tf000319</t>
  </si>
  <si>
    <t>4.91</t>
  </si>
  <si>
    <t>Tf000320</t>
  </si>
  <si>
    <t>4.97</t>
  </si>
  <si>
    <t>Tf000321</t>
  </si>
  <si>
    <t>4.82</t>
  </si>
  <si>
    <t>Tf000322</t>
  </si>
  <si>
    <t>4.86</t>
  </si>
  <si>
    <t>Tf000323</t>
  </si>
  <si>
    <t>Tf000324</t>
  </si>
  <si>
    <t>5.03</t>
  </si>
  <si>
    <t>Tf000325</t>
  </si>
  <si>
    <t>4.76</t>
  </si>
  <si>
    <t>Tf000326</t>
  </si>
  <si>
    <t>4.77</t>
  </si>
  <si>
    <t>Tf000327</t>
  </si>
  <si>
    <t>4.85</t>
  </si>
  <si>
    <t>Tf000328</t>
  </si>
  <si>
    <t>Tf000329</t>
  </si>
  <si>
    <t>4.96</t>
  </si>
  <si>
    <t>Tf000330</t>
  </si>
  <si>
    <t>5</t>
  </si>
  <si>
    <t>Tf000331</t>
  </si>
  <si>
    <t>Tf000332</t>
  </si>
  <si>
    <t>4.78</t>
  </si>
  <si>
    <t>Tf000333</t>
  </si>
  <si>
    <t>5.04</t>
  </si>
  <si>
    <t>Tf000334</t>
  </si>
  <si>
    <t>Tf000335</t>
  </si>
  <si>
    <t>4.99</t>
  </si>
  <si>
    <t>Tf000336</t>
  </si>
  <si>
    <t>Tf000337</t>
  </si>
  <si>
    <t>8.7</t>
  </si>
  <si>
    <t>Tf000338</t>
  </si>
  <si>
    <t>Tf000339</t>
  </si>
  <si>
    <t>4.8</t>
  </si>
  <si>
    <t>Tf000340</t>
  </si>
  <si>
    <t>Tf000341</t>
  </si>
  <si>
    <t>Tf000342</t>
  </si>
  <si>
    <t>4.89</t>
  </si>
  <si>
    <t>Tf000343</t>
  </si>
  <si>
    <t>Tf000344</t>
  </si>
  <si>
    <t>Tf000345</t>
  </si>
  <si>
    <t>Tf000346</t>
  </si>
  <si>
    <t>Tf000347</t>
  </si>
  <si>
    <t>Tf000348</t>
  </si>
  <si>
    <t>4.94</t>
  </si>
  <si>
    <t>Tf000349</t>
  </si>
  <si>
    <t>Tf000350</t>
  </si>
  <si>
    <t>Tf000351</t>
  </si>
  <si>
    <t>Tf000352</t>
  </si>
  <si>
    <t>9.6</t>
  </si>
  <si>
    <t>Tf000353</t>
  </si>
  <si>
    <t>Asml</t>
  </si>
  <si>
    <t>Tf000354</t>
  </si>
  <si>
    <t>Tf000355</t>
  </si>
  <si>
    <t>4.88</t>
  </si>
  <si>
    <t>Tf000356</t>
  </si>
  <si>
    <t>Tf000357</t>
  </si>
  <si>
    <t>4.84</t>
  </si>
  <si>
    <t>Tf000358</t>
  </si>
  <si>
    <t>Tf000359</t>
  </si>
  <si>
    <t>4.87</t>
  </si>
  <si>
    <t>Tf000360</t>
  </si>
  <si>
    <t>Tf000361</t>
  </si>
  <si>
    <t>Kla</t>
  </si>
  <si>
    <t>Tf000362</t>
  </si>
  <si>
    <t>Tf000363</t>
  </si>
  <si>
    <t>Tf000364</t>
  </si>
  <si>
    <t>Tf000365</t>
  </si>
  <si>
    <t>Tf000366</t>
  </si>
  <si>
    <t>Tf000367</t>
  </si>
  <si>
    <t>Tf000368</t>
  </si>
  <si>
    <t>Tf000369</t>
  </si>
  <si>
    <t>Tf000370</t>
  </si>
  <si>
    <t>Tf000371</t>
  </si>
  <si>
    <t>Tf000372</t>
  </si>
  <si>
    <t>Tf000373</t>
  </si>
  <si>
    <t>Tf000374</t>
  </si>
  <si>
    <t>Tf000375</t>
  </si>
  <si>
    <t>4.95</t>
  </si>
  <si>
    <t>Tf000376</t>
  </si>
  <si>
    <t>Tf000377</t>
  </si>
  <si>
    <t>Tf000378</t>
  </si>
  <si>
    <t>Tf000379</t>
  </si>
  <si>
    <t>5.01</t>
  </si>
  <si>
    <t>Tf000380</t>
  </si>
  <si>
    <t>8.44</t>
  </si>
  <si>
    <t>Tf000381</t>
  </si>
  <si>
    <t>Tf000382</t>
  </si>
  <si>
    <t>Tf000383</t>
  </si>
  <si>
    <t>Tf000384</t>
  </si>
  <si>
    <t>Tf000385</t>
  </si>
  <si>
    <t>9</t>
  </si>
  <si>
    <t>Tf000386</t>
  </si>
  <si>
    <t>Tf000387</t>
  </si>
  <si>
    <t>Tf000388</t>
  </si>
  <si>
    <t>8.9</t>
  </si>
  <si>
    <t>Tf000389</t>
  </si>
  <si>
    <t>Tf000390</t>
  </si>
  <si>
    <t>Tf000391</t>
  </si>
  <si>
    <t>Tf000392</t>
  </si>
  <si>
    <t>Tf000393</t>
  </si>
  <si>
    <t>4.98</t>
  </si>
  <si>
    <t>Tf000394</t>
  </si>
  <si>
    <t>9.59</t>
  </si>
  <si>
    <t>Tf000395</t>
  </si>
  <si>
    <t>Tf000396</t>
  </si>
  <si>
    <t>9.51</t>
  </si>
  <si>
    <t>Tf000397</t>
  </si>
  <si>
    <t>Jp</t>
  </si>
  <si>
    <t>2.97</t>
  </si>
  <si>
    <t>Tf000398</t>
  </si>
  <si>
    <t>Tf000399</t>
  </si>
  <si>
    <t>Tf000400</t>
  </si>
  <si>
    <t>2.99</t>
  </si>
  <si>
    <t>Tf000401</t>
  </si>
  <si>
    <t>2.96</t>
  </si>
  <si>
    <t>Tf000402</t>
  </si>
  <si>
    <t>Tf000403</t>
  </si>
  <si>
    <t>3.03</t>
  </si>
  <si>
    <t>Tf000404</t>
  </si>
  <si>
    <t>Tf000405</t>
  </si>
  <si>
    <t>Tf000406</t>
  </si>
  <si>
    <t>Tf000407</t>
  </si>
  <si>
    <t>Tf000408</t>
  </si>
  <si>
    <t>Tf000409</t>
  </si>
  <si>
    <t>Tf000410</t>
  </si>
  <si>
    <t>Tf000411</t>
  </si>
  <si>
    <t>3.01</t>
  </si>
  <si>
    <t>Tf000412</t>
  </si>
  <si>
    <t>Tf000413</t>
  </si>
  <si>
    <t>Tf000414</t>
  </si>
  <si>
    <t>Tf000415</t>
  </si>
  <si>
    <t>Tf000416</t>
  </si>
  <si>
    <t>Tf000417</t>
  </si>
  <si>
    <t>Tf000418</t>
  </si>
  <si>
    <t>Tf000419</t>
  </si>
  <si>
    <t>Tf000420</t>
  </si>
  <si>
    <t>Tf000421</t>
  </si>
  <si>
    <t>3.04</t>
  </si>
  <si>
    <t>Tf000422</t>
  </si>
  <si>
    <t>Tf000423</t>
  </si>
  <si>
    <t>Tf000424</t>
  </si>
  <si>
    <t>Tf000425</t>
  </si>
  <si>
    <t>Tf000426</t>
  </si>
  <si>
    <t>Tf000427</t>
  </si>
  <si>
    <t>Tf000428</t>
  </si>
  <si>
    <t>8.72</t>
  </si>
  <si>
    <t>2.95</t>
  </si>
  <si>
    <t>Tf000429</t>
  </si>
  <si>
    <t>2.98</t>
  </si>
  <si>
    <t>Tf000430</t>
  </si>
  <si>
    <t>Tf000431</t>
  </si>
  <si>
    <t>Tf000432</t>
  </si>
  <si>
    <t>9.04</t>
  </si>
  <si>
    <t>Tf000433</t>
  </si>
  <si>
    <t>Tf000434</t>
  </si>
  <si>
    <t>Tf000435</t>
  </si>
  <si>
    <t>9.21</t>
  </si>
  <si>
    <t>Tf000436</t>
  </si>
  <si>
    <t>9.26</t>
  </si>
  <si>
    <t>Tf000437</t>
  </si>
  <si>
    <t>Tf000438</t>
  </si>
  <si>
    <t>Tf000439</t>
  </si>
  <si>
    <t>Tf000440</t>
  </si>
  <si>
    <t>Tf000441</t>
  </si>
  <si>
    <t>Tf000442</t>
  </si>
  <si>
    <t>3.05</t>
  </si>
  <si>
    <t>Tf000443</t>
  </si>
  <si>
    <t>Tf000444</t>
  </si>
  <si>
    <t>Tf000445</t>
  </si>
  <si>
    <t>Tf000446</t>
  </si>
  <si>
    <t>Tf000447</t>
  </si>
  <si>
    <t>Tf000448</t>
  </si>
  <si>
    <t>Tf000449</t>
  </si>
  <si>
    <t>Tf000450</t>
  </si>
  <si>
    <t>Tf000451</t>
  </si>
  <si>
    <t>Tf000452</t>
  </si>
  <si>
    <t>Tf000453</t>
  </si>
  <si>
    <t>Tf000454</t>
  </si>
  <si>
    <t>Tf000455</t>
  </si>
  <si>
    <t>Tf000456</t>
  </si>
  <si>
    <t>Tf000457</t>
  </si>
  <si>
    <t>Tf000458</t>
  </si>
  <si>
    <t>Tf000459</t>
  </si>
  <si>
    <t>Tf000460</t>
  </si>
  <si>
    <t>Tf000461</t>
  </si>
  <si>
    <t>Tf000462</t>
  </si>
  <si>
    <t>Tf000463</t>
  </si>
  <si>
    <t>Tf000464</t>
  </si>
  <si>
    <t>Tf000465</t>
  </si>
  <si>
    <t>Tf000466</t>
  </si>
  <si>
    <t>3.02</t>
  </si>
  <si>
    <t>Tf000467</t>
  </si>
  <si>
    <t>Tf000468</t>
  </si>
  <si>
    <t>Tf000469</t>
  </si>
  <si>
    <t>Tf000470</t>
  </si>
  <si>
    <t>Tf000471</t>
  </si>
  <si>
    <t>Tf000472</t>
  </si>
  <si>
    <t>8.71</t>
  </si>
  <si>
    <t>Tf000473</t>
  </si>
  <si>
    <t>Tf000474</t>
  </si>
  <si>
    <t>Tf000475</t>
  </si>
  <si>
    <t>Tf000476</t>
  </si>
  <si>
    <t>Tf000477</t>
  </si>
  <si>
    <t>Tf000478</t>
  </si>
  <si>
    <t>9.2</t>
  </si>
  <si>
    <t>Tf000479</t>
  </si>
  <si>
    <t>Tf000480</t>
  </si>
  <si>
    <t>9.11</t>
  </si>
  <si>
    <t>Tf000481</t>
  </si>
  <si>
    <t>Tf000482</t>
  </si>
  <si>
    <t>Tf000483</t>
  </si>
  <si>
    <t>Tf000484</t>
  </si>
  <si>
    <t>Tf000485</t>
  </si>
  <si>
    <t>De</t>
  </si>
  <si>
    <t>2.26</t>
  </si>
  <si>
    <t>Tf000486</t>
  </si>
  <si>
    <t>2.45</t>
  </si>
  <si>
    <t>Tf000487</t>
  </si>
  <si>
    <t>2.37</t>
  </si>
  <si>
    <t>Tf000488</t>
  </si>
  <si>
    <t>Tf000489</t>
  </si>
  <si>
    <t>2.54</t>
  </si>
  <si>
    <t>Tf000490</t>
  </si>
  <si>
    <t>2.48</t>
  </si>
  <si>
    <t>Tf000491</t>
  </si>
  <si>
    <t>2.51</t>
  </si>
  <si>
    <t>Tf000492</t>
  </si>
  <si>
    <t>Tf000493</t>
  </si>
  <si>
    <t>2.49</t>
  </si>
  <si>
    <t>Tf000494</t>
  </si>
  <si>
    <t>2.29</t>
  </si>
  <si>
    <t>Tf000495</t>
  </si>
  <si>
    <t>2.35</t>
  </si>
  <si>
    <t>Tf000496</t>
  </si>
  <si>
    <t>2.46</t>
  </si>
  <si>
    <t>Tf000497</t>
  </si>
  <si>
    <t>2.32</t>
  </si>
  <si>
    <t>Tf000498</t>
  </si>
  <si>
    <t>2.27</t>
  </si>
  <si>
    <t>Tf000499</t>
  </si>
  <si>
    <t>2.44</t>
  </si>
  <si>
    <t>Tf000500</t>
  </si>
  <si>
    <t>Tf000501</t>
  </si>
  <si>
    <t>Tf000502</t>
  </si>
  <si>
    <t>Tf000503</t>
  </si>
  <si>
    <t>2.43</t>
  </si>
  <si>
    <t>Tf000504</t>
  </si>
  <si>
    <t>2.47</t>
  </si>
  <si>
    <t>Tf000505</t>
  </si>
  <si>
    <t>2.31</t>
  </si>
  <si>
    <t>Tf000506</t>
  </si>
  <si>
    <t>2.52</t>
  </si>
  <si>
    <t>Tf000507</t>
  </si>
  <si>
    <t>Tf000508</t>
  </si>
  <si>
    <t>2.28</t>
  </si>
  <si>
    <t>Tf000509</t>
  </si>
  <si>
    <t>2.34</t>
  </si>
  <si>
    <t>Tf000510</t>
  </si>
  <si>
    <t>2.41</t>
  </si>
  <si>
    <t>Tf000511</t>
  </si>
  <si>
    <t>8.48</t>
  </si>
  <si>
    <t>Tf000512</t>
  </si>
  <si>
    <t>Tf000513</t>
  </si>
  <si>
    <t>2.3</t>
  </si>
  <si>
    <t>Tf000514</t>
  </si>
  <si>
    <t>Tf000515</t>
  </si>
  <si>
    <t>Tf000516</t>
  </si>
  <si>
    <t>2.42</t>
  </si>
  <si>
    <t>Tf000517</t>
  </si>
  <si>
    <t>Tf000518</t>
  </si>
  <si>
    <t>Tf000519</t>
  </si>
  <si>
    <t>Tf000520</t>
  </si>
  <si>
    <t>Tf000521</t>
  </si>
  <si>
    <t>Tf000522</t>
  </si>
  <si>
    <t>2.38</t>
  </si>
  <si>
    <t>Tf000523</t>
  </si>
  <si>
    <t>Tf000524</t>
  </si>
  <si>
    <t>Tf000525</t>
  </si>
  <si>
    <t>Tf000526</t>
  </si>
  <si>
    <t>Tf000527</t>
  </si>
  <si>
    <t>Tf000528</t>
  </si>
  <si>
    <t>2.4</t>
  </si>
  <si>
    <t>Tf000529</t>
  </si>
  <si>
    <t>Tf000530</t>
  </si>
  <si>
    <t>Tf000531</t>
  </si>
  <si>
    <t>Tf000532</t>
  </si>
  <si>
    <t>Tf000533</t>
  </si>
  <si>
    <t>Tf000534</t>
  </si>
  <si>
    <t>Tf000535</t>
  </si>
  <si>
    <t>Tf000536</t>
  </si>
  <si>
    <t>Tf000537</t>
  </si>
  <si>
    <t>Tf000538</t>
  </si>
  <si>
    <t>Tf000539</t>
  </si>
  <si>
    <t>2.55</t>
  </si>
  <si>
    <t>Tf000540</t>
  </si>
  <si>
    <t>Tf000541</t>
  </si>
  <si>
    <t>Tf000542</t>
  </si>
  <si>
    <t>Tf000543</t>
  </si>
  <si>
    <t>Tf000544</t>
  </si>
  <si>
    <t>Tf000545</t>
  </si>
  <si>
    <t>2.53</t>
  </si>
  <si>
    <t>Tf000546</t>
  </si>
  <si>
    <t>Tf000547</t>
  </si>
  <si>
    <t>Tf000548</t>
  </si>
  <si>
    <t>Tf000549</t>
  </si>
  <si>
    <t>Tf000550</t>
  </si>
  <si>
    <t>Tf000551</t>
  </si>
  <si>
    <t>2.33</t>
  </si>
  <si>
    <t>Tf000552</t>
  </si>
  <si>
    <t>Tf000553</t>
  </si>
  <si>
    <t>Tf000554</t>
  </si>
  <si>
    <t>Tf000555</t>
  </si>
  <si>
    <t>Tf000556</t>
  </si>
  <si>
    <t>Tf000557</t>
  </si>
  <si>
    <t>2.36</t>
  </si>
  <si>
    <t>Tf000558</t>
  </si>
  <si>
    <t>Tf000559</t>
  </si>
  <si>
    <t>8.64</t>
  </si>
  <si>
    <t>Tf000560</t>
  </si>
  <si>
    <t>Tf000561</t>
  </si>
  <si>
    <t>Tf000562</t>
  </si>
  <si>
    <t>Tf000563</t>
  </si>
  <si>
    <t>Tf000564</t>
  </si>
  <si>
    <t>Tf000565</t>
  </si>
  <si>
    <t>Tf000566</t>
  </si>
  <si>
    <t>Tf000567</t>
  </si>
  <si>
    <t>Tf000568</t>
  </si>
  <si>
    <t>Tf000569</t>
  </si>
  <si>
    <t>Tf000570</t>
  </si>
  <si>
    <t>Tf000571</t>
  </si>
  <si>
    <t>Tf000572</t>
  </si>
  <si>
    <t>Tf000573</t>
  </si>
  <si>
    <t>In</t>
  </si>
  <si>
    <t>5.15</t>
  </si>
  <si>
    <t>Tf000574</t>
  </si>
  <si>
    <t>Tf000575</t>
  </si>
  <si>
    <t>5.06</t>
  </si>
  <si>
    <t>Tf000576</t>
  </si>
  <si>
    <t>Tf000577</t>
  </si>
  <si>
    <t>Tf000578</t>
  </si>
  <si>
    <t>Tf000579</t>
  </si>
  <si>
    <t>Tf000580</t>
  </si>
  <si>
    <t>Tf000581</t>
  </si>
  <si>
    <t>5.08</t>
  </si>
  <si>
    <t>Tf000582</t>
  </si>
  <si>
    <t>Tf000583</t>
  </si>
  <si>
    <t>Tf000584</t>
  </si>
  <si>
    <t>Tf000585</t>
  </si>
  <si>
    <t>5.14</t>
  </si>
  <si>
    <t>Tf000586</t>
  </si>
  <si>
    <t>Tf000587</t>
  </si>
  <si>
    <t>Tf000588</t>
  </si>
  <si>
    <t>Tf000589</t>
  </si>
  <si>
    <t>5.07</t>
  </si>
  <si>
    <t>Tf000590</t>
  </si>
  <si>
    <t>Tf000591</t>
  </si>
  <si>
    <t>5.12</t>
  </si>
  <si>
    <t>Tf000592</t>
  </si>
  <si>
    <t>Tf000593</t>
  </si>
  <si>
    <t>Tf000594</t>
  </si>
  <si>
    <t>Tf000595</t>
  </si>
  <si>
    <t>Tf000596</t>
  </si>
  <si>
    <t>Tf000597</t>
  </si>
  <si>
    <t>4.9</t>
  </si>
  <si>
    <t>Tf000598</t>
  </si>
  <si>
    <t>Tf000599</t>
  </si>
  <si>
    <t>Tf000600</t>
  </si>
  <si>
    <t>Tf000601</t>
  </si>
  <si>
    <t>Tf000602</t>
  </si>
  <si>
    <t>Tf000603</t>
  </si>
  <si>
    <t>Tf000604</t>
  </si>
  <si>
    <t>Tf000605</t>
  </si>
  <si>
    <t>Tf000606</t>
  </si>
  <si>
    <t>Tf000607</t>
  </si>
  <si>
    <t>Tf000608</t>
  </si>
  <si>
    <t>Tf000609</t>
  </si>
  <si>
    <t>Tf000610</t>
  </si>
  <si>
    <t>9.29</t>
  </si>
  <si>
    <t>Tf000611</t>
  </si>
  <si>
    <t>Tf000612</t>
  </si>
  <si>
    <t>Tf000613</t>
  </si>
  <si>
    <t>5.13</t>
  </si>
  <si>
    <t>Tf000614</t>
  </si>
  <si>
    <t>9.41</t>
  </si>
  <si>
    <t>Tf000615</t>
  </si>
  <si>
    <t>Tf000616</t>
  </si>
  <si>
    <t>Tf000617</t>
  </si>
  <si>
    <t>Tf000618</t>
  </si>
  <si>
    <t>5.1</t>
  </si>
  <si>
    <t>Tf000619</t>
  </si>
  <si>
    <t>Tf000620</t>
  </si>
  <si>
    <t>Tf000621</t>
  </si>
  <si>
    <t>Tf000622</t>
  </si>
  <si>
    <t>Tf000623</t>
  </si>
  <si>
    <t>Tf000624</t>
  </si>
  <si>
    <t>Tf000625</t>
  </si>
  <si>
    <t>Tf000626</t>
  </si>
  <si>
    <t>Tf000627</t>
  </si>
  <si>
    <t>Tf000628</t>
  </si>
  <si>
    <t>Tf000629</t>
  </si>
  <si>
    <t>Tf000630</t>
  </si>
  <si>
    <t>Tf000631</t>
  </si>
  <si>
    <t>5.09</t>
  </si>
  <si>
    <t>Tf000632</t>
  </si>
  <si>
    <t>Tf000633</t>
  </si>
  <si>
    <t>Tf000634</t>
  </si>
  <si>
    <t>Tf000635</t>
  </si>
  <si>
    <t>Tf000636</t>
  </si>
  <si>
    <t>Tf000637</t>
  </si>
  <si>
    <t>Tf000638</t>
  </si>
  <si>
    <t>Tf000639</t>
  </si>
  <si>
    <t>Tf000640</t>
  </si>
  <si>
    <t>Tf000641</t>
  </si>
  <si>
    <t>Tf000642</t>
  </si>
  <si>
    <t>Tf000643</t>
  </si>
  <si>
    <t>Tf000644</t>
  </si>
  <si>
    <t>Tf000645</t>
  </si>
  <si>
    <t>Tf000646</t>
  </si>
  <si>
    <t>Tf000647</t>
  </si>
  <si>
    <t>Tf000648</t>
  </si>
  <si>
    <t>Tf000649</t>
  </si>
  <si>
    <t>Tf000650</t>
  </si>
  <si>
    <t>Tf000651</t>
  </si>
  <si>
    <t>Tf000652</t>
  </si>
  <si>
    <t>Tf000653</t>
  </si>
  <si>
    <t>Tf000654</t>
  </si>
  <si>
    <t>Tf000655</t>
  </si>
  <si>
    <t>9.17</t>
  </si>
  <si>
    <t>Tf000656</t>
  </si>
  <si>
    <t>Tf000657</t>
  </si>
  <si>
    <t>Tf000658</t>
  </si>
  <si>
    <t>9.38</t>
  </si>
  <si>
    <t>Tf000659</t>
  </si>
  <si>
    <t>Tf000660</t>
  </si>
  <si>
    <t>Tf000661</t>
  </si>
  <si>
    <t>Tf000662</t>
  </si>
  <si>
    <t>Tf000663</t>
  </si>
  <si>
    <t>Tf000664</t>
  </si>
  <si>
    <t>Tf000665</t>
  </si>
  <si>
    <t>Tf000666</t>
  </si>
  <si>
    <t>Tf000667</t>
  </si>
  <si>
    <t>Tf000668</t>
  </si>
  <si>
    <t>Tf000669</t>
  </si>
  <si>
    <t>Tf000670</t>
  </si>
  <si>
    <t>Tf000671</t>
  </si>
  <si>
    <t>Tf000672</t>
  </si>
  <si>
    <t>Tf000673</t>
  </si>
  <si>
    <t>Tf000674</t>
  </si>
  <si>
    <t>Tf000675</t>
  </si>
  <si>
    <t>Tf000676</t>
  </si>
  <si>
    <t>Tf000677</t>
  </si>
  <si>
    <t>Tf000678</t>
  </si>
  <si>
    <t>Tf000679</t>
  </si>
  <si>
    <t>Tf000680</t>
  </si>
  <si>
    <t>Tf000681</t>
  </si>
  <si>
    <t>Tf000682</t>
  </si>
  <si>
    <t>Tf000683</t>
  </si>
  <si>
    <t>Tf000684</t>
  </si>
  <si>
    <t>Tf000685</t>
  </si>
  <si>
    <t>Tf000686</t>
  </si>
  <si>
    <t>Tf000687</t>
  </si>
  <si>
    <t>Tf000688</t>
  </si>
  <si>
    <t>Tf000689</t>
  </si>
  <si>
    <t>Tf000690</t>
  </si>
  <si>
    <t>Tf000691</t>
  </si>
  <si>
    <t>Tf000692</t>
  </si>
  <si>
    <t>5.11</t>
  </si>
  <si>
    <t>Tf000693</t>
  </si>
  <si>
    <t>8.94</t>
  </si>
  <si>
    <t>Tf000694</t>
  </si>
  <si>
    <t>Tf000695</t>
  </si>
  <si>
    <t>Tf000696</t>
  </si>
  <si>
    <t>Tf000697</t>
  </si>
  <si>
    <t>9.16</t>
  </si>
  <si>
    <t>Tf000698</t>
  </si>
  <si>
    <t>Tf000699</t>
  </si>
  <si>
    <t>Tf000700</t>
  </si>
  <si>
    <t>Tf000701</t>
  </si>
  <si>
    <t>Tf000702</t>
  </si>
  <si>
    <t>Tf000703</t>
  </si>
  <si>
    <t>Tf000704</t>
  </si>
  <si>
    <t>Tf000705</t>
  </si>
  <si>
    <t>Ae</t>
  </si>
  <si>
    <t>4.35</t>
  </si>
  <si>
    <t>Tf000706</t>
  </si>
  <si>
    <t>4.33</t>
  </si>
  <si>
    <t>Tf000707</t>
  </si>
  <si>
    <t>4.39</t>
  </si>
  <si>
    <t>Tf000708</t>
  </si>
  <si>
    <t>4.28</t>
  </si>
  <si>
    <t>Tf000709</t>
  </si>
  <si>
    <t>4.34</t>
  </si>
  <si>
    <t>Tf000710</t>
  </si>
  <si>
    <t>Tf000711</t>
  </si>
  <si>
    <t>4.32</t>
  </si>
  <si>
    <t>Tf000712</t>
  </si>
  <si>
    <t>4.42</t>
  </si>
  <si>
    <t>Tf000713</t>
  </si>
  <si>
    <t>4.21</t>
  </si>
  <si>
    <t>Tf000714</t>
  </si>
  <si>
    <t>4.31</t>
  </si>
  <si>
    <t>Tf000715</t>
  </si>
  <si>
    <t>4.29</t>
  </si>
  <si>
    <t>Tf000716</t>
  </si>
  <si>
    <t>4.26</t>
  </si>
  <si>
    <t>Tf000717</t>
  </si>
  <si>
    <t>4.25</t>
  </si>
  <si>
    <t>Tf000718</t>
  </si>
  <si>
    <t>4.4</t>
  </si>
  <si>
    <t>Tf000719</t>
  </si>
  <si>
    <t>4.19</t>
  </si>
  <si>
    <t>Tf000720</t>
  </si>
  <si>
    <t>4.37</t>
  </si>
  <si>
    <t>Tf000721</t>
  </si>
  <si>
    <t>Tf000722</t>
  </si>
  <si>
    <t>4.44</t>
  </si>
  <si>
    <t>Tf000723</t>
  </si>
  <si>
    <t>Tf000724</t>
  </si>
  <si>
    <t>4.17</t>
  </si>
  <si>
    <t>Tf000725</t>
  </si>
  <si>
    <t>4.22</t>
  </si>
  <si>
    <t>Tf000726</t>
  </si>
  <si>
    <t>Tf000727</t>
  </si>
  <si>
    <t>4.24</t>
  </si>
  <si>
    <t>Tf000728</t>
  </si>
  <si>
    <t>Tf000729</t>
  </si>
  <si>
    <t>4.41</t>
  </si>
  <si>
    <t>Tf000730</t>
  </si>
  <si>
    <t>Tf000731</t>
  </si>
  <si>
    <t>Tf000732</t>
  </si>
  <si>
    <t>Tf000733</t>
  </si>
  <si>
    <t>Tf000734</t>
  </si>
  <si>
    <t>4.18</t>
  </si>
  <si>
    <t>Tf000735</t>
  </si>
  <si>
    <t>Tf000736</t>
  </si>
  <si>
    <t>Tf000737</t>
  </si>
  <si>
    <t>4.38</t>
  </si>
  <si>
    <t>Tf000738</t>
  </si>
  <si>
    <t>Tf000739</t>
  </si>
  <si>
    <t>Tf000740</t>
  </si>
  <si>
    <t>Tf000741</t>
  </si>
  <si>
    <t>Tf000742</t>
  </si>
  <si>
    <t>Tf000743</t>
  </si>
  <si>
    <t>Tf000744</t>
  </si>
  <si>
    <t>4.16</t>
  </si>
  <si>
    <t>Tf000745</t>
  </si>
  <si>
    <t>Tf000746</t>
  </si>
  <si>
    <t>Tf000747</t>
  </si>
  <si>
    <t>Tf000748</t>
  </si>
  <si>
    <t>9.47</t>
  </si>
  <si>
    <t>4.45</t>
  </si>
  <si>
    <t>Tf000749</t>
  </si>
  <si>
    <t>Tf000750</t>
  </si>
  <si>
    <t>Tf000751</t>
  </si>
  <si>
    <t>Tf000752</t>
  </si>
  <si>
    <t>Tf000753</t>
  </si>
  <si>
    <t>Tf000754</t>
  </si>
  <si>
    <t>Tf000755</t>
  </si>
  <si>
    <t>Tf000756</t>
  </si>
  <si>
    <t>4.36</t>
  </si>
  <si>
    <t>Tf000757</t>
  </si>
  <si>
    <t>Tf000758</t>
  </si>
  <si>
    <t>Tf000759</t>
  </si>
  <si>
    <t>Tf000760</t>
  </si>
  <si>
    <t>Tf000761</t>
  </si>
  <si>
    <t>Tf000762</t>
  </si>
  <si>
    <t>4.23</t>
  </si>
  <si>
    <t>Tf000763</t>
  </si>
  <si>
    <t>Tf000764</t>
  </si>
  <si>
    <t>Tf000765</t>
  </si>
  <si>
    <t>4.15</t>
  </si>
  <si>
    <t>Tf000766</t>
  </si>
  <si>
    <t>Tf000767</t>
  </si>
  <si>
    <t>Tf000768</t>
  </si>
  <si>
    <t>Tf000769</t>
  </si>
  <si>
    <t>Tf000770</t>
  </si>
  <si>
    <t>Tf000771</t>
  </si>
  <si>
    <t>4.3</t>
  </si>
  <si>
    <t>Tf000772</t>
  </si>
  <si>
    <t>Tf000773</t>
  </si>
  <si>
    <t>Tf000774</t>
  </si>
  <si>
    <t>Tf000775</t>
  </si>
  <si>
    <t>Tf000776</t>
  </si>
  <si>
    <t>Tf000777</t>
  </si>
  <si>
    <t>Tf000778</t>
  </si>
  <si>
    <t>Tf000779</t>
  </si>
  <si>
    <t>8.67</t>
  </si>
  <si>
    <t>Tf000780</t>
  </si>
  <si>
    <t>Tf000781</t>
  </si>
  <si>
    <t>Tf000782</t>
  </si>
  <si>
    <t>Tf000783</t>
  </si>
  <si>
    <t>Tf000784</t>
  </si>
  <si>
    <t>Tf000785</t>
  </si>
  <si>
    <t>Tf000786</t>
  </si>
  <si>
    <t>Tf000787</t>
  </si>
  <si>
    <t>Tf000788</t>
  </si>
  <si>
    <t>Tf000789</t>
  </si>
  <si>
    <t>Tf000790</t>
  </si>
  <si>
    <t>Tf000791</t>
  </si>
  <si>
    <t>Tf000792</t>
  </si>
  <si>
    <t>9.5</t>
  </si>
  <si>
    <t>Tf000793</t>
  </si>
  <si>
    <t>Fr</t>
  </si>
  <si>
    <t>2.78</t>
  </si>
  <si>
    <t>Tf000794</t>
  </si>
  <si>
    <t>2.91</t>
  </si>
  <si>
    <t>Tf000795</t>
  </si>
  <si>
    <t>2.75</t>
  </si>
  <si>
    <t>Tf000796</t>
  </si>
  <si>
    <t>2.83</t>
  </si>
  <si>
    <t>Tf000797</t>
  </si>
  <si>
    <t>2.76</t>
  </si>
  <si>
    <t>Tf000798</t>
  </si>
  <si>
    <t>2.69</t>
  </si>
  <si>
    <t>Tf000799</t>
  </si>
  <si>
    <t>2.7</t>
  </si>
  <si>
    <t>Tf000800</t>
  </si>
  <si>
    <t>2.84</t>
  </si>
  <si>
    <t>Tf000801</t>
  </si>
  <si>
    <t>2.77</t>
  </si>
  <si>
    <t>Tf000802</t>
  </si>
  <si>
    <t>Tf000803</t>
  </si>
  <si>
    <t>Tf000804</t>
  </si>
  <si>
    <t>Tf000805</t>
  </si>
  <si>
    <t>2.8</t>
  </si>
  <si>
    <t>Tf000806</t>
  </si>
  <si>
    <t>2.66</t>
  </si>
  <si>
    <t>Tf000807</t>
  </si>
  <si>
    <t>Tf000808</t>
  </si>
  <si>
    <t>2.79</t>
  </si>
  <si>
    <t>Tf000809</t>
  </si>
  <si>
    <t>2.68</t>
  </si>
  <si>
    <t>Tf000810</t>
  </si>
  <si>
    <t>2.92</t>
  </si>
  <si>
    <t>Tf000811</t>
  </si>
  <si>
    <t>Tf000812</t>
  </si>
  <si>
    <t>Tf000813</t>
  </si>
  <si>
    <t>2.81</t>
  </si>
  <si>
    <t>Tf000814</t>
  </si>
  <si>
    <t>Tf000815</t>
  </si>
  <si>
    <t>Tf000816</t>
  </si>
  <si>
    <t>2.71</t>
  </si>
  <si>
    <t>Tf000817</t>
  </si>
  <si>
    <t>2.73</t>
  </si>
  <si>
    <t>Tf000818</t>
  </si>
  <si>
    <t>Tf000819</t>
  </si>
  <si>
    <t>Tf000820</t>
  </si>
  <si>
    <t>Tf000821</t>
  </si>
  <si>
    <t>Tf000822</t>
  </si>
  <si>
    <t>Tf000823</t>
  </si>
  <si>
    <t>Tf000824</t>
  </si>
  <si>
    <t>2.94</t>
  </si>
  <si>
    <t>Tf000825</t>
  </si>
  <si>
    <t>Tf000826</t>
  </si>
  <si>
    <t>2.89</t>
  </si>
  <si>
    <t>Tf000827</t>
  </si>
  <si>
    <t>Tf000828</t>
  </si>
  <si>
    <t>Tf000829</t>
  </si>
  <si>
    <t>Tf000830</t>
  </si>
  <si>
    <t>Tf000831</t>
  </si>
  <si>
    <t>2.88</t>
  </si>
  <si>
    <t>Tf000832</t>
  </si>
  <si>
    <t>Tf000833</t>
  </si>
  <si>
    <t>Tf000834</t>
  </si>
  <si>
    <t>Tf000835</t>
  </si>
  <si>
    <t>Tf000836</t>
  </si>
  <si>
    <t>Tf000837</t>
  </si>
  <si>
    <t>2.67</t>
  </si>
  <si>
    <t>Tf000838</t>
  </si>
  <si>
    <t>Tf000839</t>
  </si>
  <si>
    <t>Tf000840</t>
  </si>
  <si>
    <t>2.87</t>
  </si>
  <si>
    <t>Tf000841</t>
  </si>
  <si>
    <t>2.74</t>
  </si>
  <si>
    <t>Tf000842</t>
  </si>
  <si>
    <t>Tf000843</t>
  </si>
  <si>
    <t>2.65</t>
  </si>
  <si>
    <t>Tf000844</t>
  </si>
  <si>
    <t>2.9</t>
  </si>
  <si>
    <t>Tf000845</t>
  </si>
  <si>
    <t>Tf000846</t>
  </si>
  <si>
    <t>Tf000847</t>
  </si>
  <si>
    <t>2.85</t>
  </si>
  <si>
    <t>Tf000848</t>
  </si>
  <si>
    <t>Tf000849</t>
  </si>
  <si>
    <t>Tf000850</t>
  </si>
  <si>
    <t>Tf000851</t>
  </si>
  <si>
    <t>Tf000852</t>
  </si>
  <si>
    <t>Tf000853</t>
  </si>
  <si>
    <t>Tf000854</t>
  </si>
  <si>
    <t>2.86</t>
  </si>
  <si>
    <t>Tf000855</t>
  </si>
  <si>
    <t>Tf000856</t>
  </si>
  <si>
    <t>Tf000857</t>
  </si>
  <si>
    <t>Tf000858</t>
  </si>
  <si>
    <t>Tf000859</t>
  </si>
  <si>
    <t>Tf000860</t>
  </si>
  <si>
    <t>Tf000861</t>
  </si>
  <si>
    <t>Tf000862</t>
  </si>
  <si>
    <t>Tf000863</t>
  </si>
  <si>
    <t>8.5</t>
  </si>
  <si>
    <t>2.72</t>
  </si>
  <si>
    <t>Tf000864</t>
  </si>
  <si>
    <t>Tf000865</t>
  </si>
  <si>
    <t>Tf000866</t>
  </si>
  <si>
    <t>Tf000867</t>
  </si>
  <si>
    <t>Tf000868</t>
  </si>
  <si>
    <t>Tf000869</t>
  </si>
  <si>
    <t>Tf000870</t>
  </si>
  <si>
    <t>9.01</t>
  </si>
  <si>
    <t>Tf000871</t>
  </si>
  <si>
    <t>Tf000872</t>
  </si>
  <si>
    <t>Tf000873</t>
  </si>
  <si>
    <t>Tf000874</t>
  </si>
  <si>
    <t>Tf000875</t>
  </si>
  <si>
    <t>Tf000876</t>
  </si>
  <si>
    <t>Tf000877</t>
  </si>
  <si>
    <t>Tf000878</t>
  </si>
  <si>
    <t>Tf000879</t>
  </si>
  <si>
    <t>Tf000880</t>
  </si>
  <si>
    <t>Tf000881</t>
  </si>
  <si>
    <t>Sa</t>
  </si>
  <si>
    <t>5.28</t>
  </si>
  <si>
    <t>Tf000882</t>
  </si>
  <si>
    <t>5.16</t>
  </si>
  <si>
    <t>Tf000883</t>
  </si>
  <si>
    <t>5.18</t>
  </si>
  <si>
    <t>Tf000884</t>
  </si>
  <si>
    <t>Tf000885</t>
  </si>
  <si>
    <t>Tf000886</t>
  </si>
  <si>
    <t>5.31</t>
  </si>
  <si>
    <t>Tf000887</t>
  </si>
  <si>
    <t>5.19</t>
  </si>
  <si>
    <t>Tf000888</t>
  </si>
  <si>
    <t>5.25</t>
  </si>
  <si>
    <t>Tf000889</t>
  </si>
  <si>
    <t>Tf000890</t>
  </si>
  <si>
    <t>Tf000891</t>
  </si>
  <si>
    <t>5.26</t>
  </si>
  <si>
    <t>Tf000892</t>
  </si>
  <si>
    <t>Tf000893</t>
  </si>
  <si>
    <t>Tf000894</t>
  </si>
  <si>
    <t>5.3</t>
  </si>
  <si>
    <t>Tf000895</t>
  </si>
  <si>
    <t>Tf000896</t>
  </si>
  <si>
    <t>5.17</t>
  </si>
  <si>
    <t>Tf000897</t>
  </si>
  <si>
    <t>5.21</t>
  </si>
  <si>
    <t>Tf000898</t>
  </si>
  <si>
    <t>Tf000899</t>
  </si>
  <si>
    <t>Tf000900</t>
  </si>
  <si>
    <t>Tf000901</t>
  </si>
  <si>
    <t>Tf000902</t>
  </si>
  <si>
    <t>5.29</t>
  </si>
  <si>
    <t>Tf000903</t>
  </si>
  <si>
    <t>Tf000904</t>
  </si>
  <si>
    <t>Tf000905</t>
  </si>
  <si>
    <t>Tf000906</t>
  </si>
  <si>
    <t>5.34</t>
  </si>
  <si>
    <t>Tf000907</t>
  </si>
  <si>
    <t>5.32</t>
  </si>
  <si>
    <t>Tf000908</t>
  </si>
  <si>
    <t>Tf000909</t>
  </si>
  <si>
    <t>Tf000910</t>
  </si>
  <si>
    <t>5.2</t>
  </si>
  <si>
    <t>Tf000911</t>
  </si>
  <si>
    <t>Tf000912</t>
  </si>
  <si>
    <t>Tf000913</t>
  </si>
  <si>
    <t>Tf000914</t>
  </si>
  <si>
    <t>Tf000915</t>
  </si>
  <si>
    <t>5.24</t>
  </si>
  <si>
    <t>Tf000916</t>
  </si>
  <si>
    <t>Tf000917</t>
  </si>
  <si>
    <t>Tf000918</t>
  </si>
  <si>
    <t>Tf000919</t>
  </si>
  <si>
    <t>Tf000920</t>
  </si>
  <si>
    <t>Tf000921</t>
  </si>
  <si>
    <t>Tf000922</t>
  </si>
  <si>
    <t>Tf000923</t>
  </si>
  <si>
    <t>Tf000924</t>
  </si>
  <si>
    <t>Tf000925</t>
  </si>
  <si>
    <t>Tf000926</t>
  </si>
  <si>
    <t>Tf000927</t>
  </si>
  <si>
    <t>Tf000928</t>
  </si>
  <si>
    <t>Tf000929</t>
  </si>
  <si>
    <t>Tf000930</t>
  </si>
  <si>
    <t>5.35</t>
  </si>
  <si>
    <t>Tf000931</t>
  </si>
  <si>
    <t>5.22</t>
  </si>
  <si>
    <t>Tf000932</t>
  </si>
  <si>
    <t>5.23</t>
  </si>
  <si>
    <t>Tf000933</t>
  </si>
  <si>
    <t>Tf000934</t>
  </si>
  <si>
    <t>Tf000935</t>
  </si>
  <si>
    <t>Tf000936</t>
  </si>
  <si>
    <t>Tf000937</t>
  </si>
  <si>
    <t>Tf000938</t>
  </si>
  <si>
    <t>Tf000939</t>
  </si>
  <si>
    <t>Tf000940</t>
  </si>
  <si>
    <t>Tf000941</t>
  </si>
  <si>
    <t>Tf000942</t>
  </si>
  <si>
    <t>Tf000943</t>
  </si>
  <si>
    <t>Tf000944</t>
  </si>
  <si>
    <t>Tf000945</t>
  </si>
  <si>
    <t>Tf000946</t>
  </si>
  <si>
    <t>Tf000947</t>
  </si>
  <si>
    <t>Tf000948</t>
  </si>
  <si>
    <t>Tf000949</t>
  </si>
  <si>
    <t>Tf000950</t>
  </si>
  <si>
    <t>Tf000951</t>
  </si>
  <si>
    <t>Tf000952</t>
  </si>
  <si>
    <t>Tf000953</t>
  </si>
  <si>
    <t>Tf000954</t>
  </si>
  <si>
    <t>Tf000955</t>
  </si>
  <si>
    <t>Tf000956</t>
  </si>
  <si>
    <t>Tf000957</t>
  </si>
  <si>
    <t>Tf000958</t>
  </si>
  <si>
    <t>Tf000959</t>
  </si>
  <si>
    <t>Tf000960</t>
  </si>
  <si>
    <t>Tf000961</t>
  </si>
  <si>
    <t>Tf000962</t>
  </si>
  <si>
    <t>5.33</t>
  </si>
  <si>
    <t>Tf000963</t>
  </si>
  <si>
    <t>Tf000964</t>
  </si>
  <si>
    <t>Tf000965</t>
  </si>
  <si>
    <t>Tf000966</t>
  </si>
  <si>
    <t>Tf000967</t>
  </si>
  <si>
    <t>Tf000968</t>
  </si>
  <si>
    <t>Tf000969</t>
  </si>
  <si>
    <t>Tf000970</t>
  </si>
  <si>
    <t>Tf000971</t>
  </si>
  <si>
    <t>Tf000972</t>
  </si>
  <si>
    <t>Tf000973</t>
  </si>
  <si>
    <t>Tf000974</t>
  </si>
  <si>
    <t>Tf000975</t>
  </si>
  <si>
    <t>Tf000976</t>
  </si>
  <si>
    <t>Tf000977</t>
  </si>
  <si>
    <t>Tf000978</t>
  </si>
  <si>
    <t>Tf000979</t>
  </si>
  <si>
    <t>Tf000980</t>
  </si>
  <si>
    <t>Tf000981</t>
  </si>
  <si>
    <t>Tf000982</t>
  </si>
  <si>
    <t>Tf000983</t>
  </si>
  <si>
    <t>Tf000984</t>
  </si>
  <si>
    <t>Tf000985</t>
  </si>
  <si>
    <t>Tf000986</t>
  </si>
  <si>
    <t>Tf000987</t>
  </si>
  <si>
    <t>Tf000988</t>
  </si>
  <si>
    <t>Tf000989</t>
  </si>
  <si>
    <t>Tf000990</t>
  </si>
  <si>
    <t>Tf000991</t>
  </si>
  <si>
    <t>Tf000992</t>
  </si>
  <si>
    <t>Tf000993</t>
  </si>
  <si>
    <t>Tf000994</t>
  </si>
  <si>
    <t>Tf000995</t>
  </si>
  <si>
    <t>Tf000996</t>
  </si>
  <si>
    <t>Tf000997</t>
  </si>
  <si>
    <t>Tf000998</t>
  </si>
  <si>
    <t>Tf000999</t>
  </si>
  <si>
    <t>Tf001000</t>
  </si>
  <si>
    <t>Tf001001</t>
  </si>
  <si>
    <t>8.88</t>
  </si>
  <si>
    <t>Tf001002</t>
  </si>
  <si>
    <t>Tf001003</t>
  </si>
  <si>
    <t>Tf001004</t>
  </si>
  <si>
    <t>Tf001005</t>
  </si>
  <si>
    <t>Tf001006</t>
  </si>
  <si>
    <t>Tf001007</t>
  </si>
  <si>
    <t>Tf001008</t>
  </si>
  <si>
    <t>Tf001009</t>
  </si>
  <si>
    <t>Tf001010</t>
  </si>
  <si>
    <t>Tf001011</t>
  </si>
  <si>
    <t>Tf001012</t>
  </si>
  <si>
    <t>Tf001013</t>
  </si>
  <si>
    <t>Eda_Software</t>
  </si>
  <si>
    <t>Tf001014</t>
  </si>
  <si>
    <t>Tf001015</t>
  </si>
  <si>
    <t>Tf001016</t>
  </si>
  <si>
    <t>Siemens Eda</t>
  </si>
  <si>
    <t>Tf001017</t>
  </si>
  <si>
    <t>Tf001018</t>
  </si>
  <si>
    <t>Tf001019</t>
  </si>
  <si>
    <t>Tf001020</t>
  </si>
  <si>
    <t>Tf001021</t>
  </si>
  <si>
    <t>Tf001022</t>
  </si>
  <si>
    <t>Tf001023</t>
  </si>
  <si>
    <t>Tf001024</t>
  </si>
  <si>
    <t>Tf001025</t>
  </si>
  <si>
    <t>Tf001026</t>
  </si>
  <si>
    <t>Tf001027</t>
  </si>
  <si>
    <t>Tf001028</t>
  </si>
  <si>
    <t>Tf001029</t>
  </si>
  <si>
    <t>Tf001030</t>
  </si>
  <si>
    <t>Tf001031</t>
  </si>
  <si>
    <t>Tf001032</t>
  </si>
  <si>
    <t>Tf001033</t>
  </si>
  <si>
    <t>Tf001034</t>
  </si>
  <si>
    <t>Tf001035</t>
  </si>
  <si>
    <t>Tf001036</t>
  </si>
  <si>
    <t>Tf001037</t>
  </si>
  <si>
    <t>Tf001038</t>
  </si>
  <si>
    <t>Tf001039</t>
  </si>
  <si>
    <t>Tf001040</t>
  </si>
  <si>
    <t>Tf001041</t>
  </si>
  <si>
    <t>Tf001042</t>
  </si>
  <si>
    <t>Tf001043</t>
  </si>
  <si>
    <t>Tf001044</t>
  </si>
  <si>
    <t>Tf001045</t>
  </si>
  <si>
    <t>Tf001046</t>
  </si>
  <si>
    <t>Tf001047</t>
  </si>
  <si>
    <t>Tf001048</t>
  </si>
  <si>
    <t>Tf001049</t>
  </si>
  <si>
    <t>Tf001050</t>
  </si>
  <si>
    <t>9.19</t>
  </si>
  <si>
    <t>Tf001051</t>
  </si>
  <si>
    <t>Tf001052</t>
  </si>
  <si>
    <t>Tf001053</t>
  </si>
  <si>
    <t>Tf001054</t>
  </si>
  <si>
    <t>Tf001055</t>
  </si>
  <si>
    <t>Tf001056</t>
  </si>
  <si>
    <t>Tf001057</t>
  </si>
  <si>
    <t>Tf001058</t>
  </si>
  <si>
    <t>Tf001059</t>
  </si>
  <si>
    <t>Tf001060</t>
  </si>
  <si>
    <t>Tf001061</t>
  </si>
  <si>
    <t>Tf001062</t>
  </si>
  <si>
    <t>Tf001063</t>
  </si>
  <si>
    <t>Tf001064</t>
  </si>
  <si>
    <t>Tf001065</t>
  </si>
  <si>
    <t>Tf001066</t>
  </si>
  <si>
    <t>Tf001067</t>
  </si>
  <si>
    <t>Tf001068</t>
  </si>
  <si>
    <t>Tf001069</t>
  </si>
  <si>
    <t>Tf001070</t>
  </si>
  <si>
    <t>Tf001071</t>
  </si>
  <si>
    <t>Tf001072</t>
  </si>
  <si>
    <t>Tf001073</t>
  </si>
  <si>
    <t>Tf001074</t>
  </si>
  <si>
    <t>Tf001075</t>
  </si>
  <si>
    <t>Tf001076</t>
  </si>
  <si>
    <t>Tf001077</t>
  </si>
  <si>
    <t>Tf001078</t>
  </si>
  <si>
    <t>Tf001079</t>
  </si>
  <si>
    <t>Tf001080</t>
  </si>
  <si>
    <t>Tf001081</t>
  </si>
  <si>
    <t>Tf001082</t>
  </si>
  <si>
    <t>Tf001083</t>
  </si>
  <si>
    <t>Tf001084</t>
  </si>
  <si>
    <t>Tf001085</t>
  </si>
  <si>
    <t>Tf001086</t>
  </si>
  <si>
    <t>Tf001087</t>
  </si>
  <si>
    <t>3.56</t>
  </si>
  <si>
    <t>Tf001088</t>
  </si>
  <si>
    <t>Tf001089</t>
  </si>
  <si>
    <t>Tf001090</t>
  </si>
  <si>
    <t>Tf001091</t>
  </si>
  <si>
    <t>Tf001092</t>
  </si>
  <si>
    <t>Tf001093</t>
  </si>
  <si>
    <t>Tf001094</t>
  </si>
  <si>
    <t>Tf001095</t>
  </si>
  <si>
    <t>Tf001096</t>
  </si>
  <si>
    <t>Tf001097</t>
  </si>
  <si>
    <t>Tf001098</t>
  </si>
  <si>
    <t>Tf001099</t>
  </si>
  <si>
    <t>Tf001100</t>
  </si>
  <si>
    <t>Tf001101</t>
  </si>
  <si>
    <t>Tf001102</t>
  </si>
  <si>
    <t>Tf001103</t>
  </si>
  <si>
    <t>Tf001104</t>
  </si>
  <si>
    <t>Tf001105</t>
  </si>
  <si>
    <t>Tf001106</t>
  </si>
  <si>
    <t>4.75</t>
  </si>
  <si>
    <t>Tf001107</t>
  </si>
  <si>
    <t>Tf001108</t>
  </si>
  <si>
    <t>Tf001109</t>
  </si>
  <si>
    <t>Tf001110</t>
  </si>
  <si>
    <t>Tf001111</t>
  </si>
  <si>
    <t>Tf001112</t>
  </si>
  <si>
    <t>3.32</t>
  </si>
  <si>
    <t>Tf001113</t>
  </si>
  <si>
    <t>Tf001114</t>
  </si>
  <si>
    <t>Tf001115</t>
  </si>
  <si>
    <t>Tf001116</t>
  </si>
  <si>
    <t>Tf001117</t>
  </si>
  <si>
    <t>Tf001118</t>
  </si>
  <si>
    <t>Tf001119</t>
  </si>
  <si>
    <t>Tf001120</t>
  </si>
  <si>
    <t>Tf001121</t>
  </si>
  <si>
    <t>Tf001122</t>
  </si>
  <si>
    <t>Tf001123</t>
  </si>
  <si>
    <t>Tf001124</t>
  </si>
  <si>
    <t>Tf001125</t>
  </si>
  <si>
    <t>Tf001126</t>
  </si>
  <si>
    <t>Tf001127</t>
  </si>
  <si>
    <t>Tf001128</t>
  </si>
  <si>
    <t>Tf001129</t>
  </si>
  <si>
    <t>Tf001130</t>
  </si>
  <si>
    <t>Tf001131</t>
  </si>
  <si>
    <t>Tf001132</t>
  </si>
  <si>
    <t>Tf001133</t>
  </si>
  <si>
    <t>Tf001134</t>
  </si>
  <si>
    <t>Tf001135</t>
  </si>
  <si>
    <t>Tf001136</t>
  </si>
  <si>
    <t>3.61</t>
  </si>
  <si>
    <t>Tf001137</t>
  </si>
  <si>
    <t>Tf001138</t>
  </si>
  <si>
    <t>Tf001139</t>
  </si>
  <si>
    <t>Tf001140</t>
  </si>
  <si>
    <t>Tf001141</t>
  </si>
  <si>
    <t>3.66</t>
  </si>
  <si>
    <t>Tf001142</t>
  </si>
  <si>
    <t>3.72</t>
  </si>
  <si>
    <t>Tf001143</t>
  </si>
  <si>
    <t>Tf001144</t>
  </si>
  <si>
    <t>3.64</t>
  </si>
  <si>
    <t>Tf001145</t>
  </si>
  <si>
    <t>Tf001146</t>
  </si>
  <si>
    <t>Tf001147</t>
  </si>
  <si>
    <t>Tf001148</t>
  </si>
  <si>
    <t>Tf001149</t>
  </si>
  <si>
    <t>Tf001150</t>
  </si>
  <si>
    <t>Tf001151</t>
  </si>
  <si>
    <t>Tf001152</t>
  </si>
  <si>
    <t>Tf001153</t>
  </si>
  <si>
    <t>Tf001154</t>
  </si>
  <si>
    <t>Tf001155</t>
  </si>
  <si>
    <t>Tf001156</t>
  </si>
  <si>
    <t>Tf001157</t>
  </si>
  <si>
    <t>Tf001158</t>
  </si>
  <si>
    <t>Tf001159</t>
  </si>
  <si>
    <t>Tf001160</t>
  </si>
  <si>
    <t>Tf001161</t>
  </si>
  <si>
    <t>Tf001162</t>
  </si>
  <si>
    <t>Tf001163</t>
  </si>
  <si>
    <t>Tf001164</t>
  </si>
  <si>
    <t>Tf001165</t>
  </si>
  <si>
    <t>Tf001166</t>
  </si>
  <si>
    <t>Tf001167</t>
  </si>
  <si>
    <t>Tf001168</t>
  </si>
  <si>
    <t>Tf001169</t>
  </si>
  <si>
    <t>Tf001170</t>
  </si>
  <si>
    <t>Tf001171</t>
  </si>
  <si>
    <t>Tf001172</t>
  </si>
  <si>
    <t>Tf001173</t>
  </si>
  <si>
    <t>Tf001174</t>
  </si>
  <si>
    <t>Tf001175</t>
  </si>
  <si>
    <t>Tf001176</t>
  </si>
  <si>
    <t>Tf001177</t>
  </si>
  <si>
    <t>Tf001178</t>
  </si>
  <si>
    <t>Tf001179</t>
  </si>
  <si>
    <t>Tf001180</t>
  </si>
  <si>
    <t>Tf001181</t>
  </si>
  <si>
    <t>Tf001182</t>
  </si>
  <si>
    <t>Tf001183</t>
  </si>
  <si>
    <t>Tf001184</t>
  </si>
  <si>
    <t>Tf001185</t>
  </si>
  <si>
    <t>Tf001186</t>
  </si>
  <si>
    <t>Tf001187</t>
  </si>
  <si>
    <t>Tf001188</t>
  </si>
  <si>
    <t>Tf001189</t>
  </si>
  <si>
    <t>Tf001190</t>
  </si>
  <si>
    <t>Tf001191</t>
  </si>
  <si>
    <t>Tf001192</t>
  </si>
  <si>
    <t>Tf001193</t>
  </si>
  <si>
    <t>Tf001194</t>
  </si>
  <si>
    <t>Tf001195</t>
  </si>
  <si>
    <t>Tf001196</t>
  </si>
  <si>
    <t>Tf001197</t>
  </si>
  <si>
    <t>Tf001198</t>
  </si>
  <si>
    <t>Tf001199</t>
  </si>
  <si>
    <t>Tf001200</t>
  </si>
  <si>
    <t>Tf001201</t>
  </si>
  <si>
    <t>Tf001202</t>
  </si>
  <si>
    <t>Tf001203</t>
  </si>
  <si>
    <t>Tf001204</t>
  </si>
  <si>
    <t>Tf001205</t>
  </si>
  <si>
    <t>Tf001206</t>
  </si>
  <si>
    <t>Tf001207</t>
  </si>
  <si>
    <t>Tf001208</t>
  </si>
  <si>
    <t>Tf001209</t>
  </si>
  <si>
    <t>Tf001210</t>
  </si>
  <si>
    <t>Tf001211</t>
  </si>
  <si>
    <t>Tf001212</t>
  </si>
  <si>
    <t>Tf001213</t>
  </si>
  <si>
    <t>Tf001214</t>
  </si>
  <si>
    <t>Tf001215</t>
  </si>
  <si>
    <t>Tf001216</t>
  </si>
  <si>
    <t>Tf001217</t>
  </si>
  <si>
    <t>Tf001218</t>
  </si>
  <si>
    <t>Tf001219</t>
  </si>
  <si>
    <t>Tf001220</t>
  </si>
  <si>
    <t>Tf001221</t>
  </si>
  <si>
    <t>Tf001222</t>
  </si>
  <si>
    <t>Tf001223</t>
  </si>
  <si>
    <t>Tf001224</t>
  </si>
  <si>
    <t>Tf001225</t>
  </si>
  <si>
    <t>Tf001226</t>
  </si>
  <si>
    <t>Tf001227</t>
  </si>
  <si>
    <t>Tf001228</t>
  </si>
  <si>
    <t>Tf001229</t>
  </si>
  <si>
    <t>Tf001230</t>
  </si>
  <si>
    <t>Tf001231</t>
  </si>
  <si>
    <t>Tf001232</t>
  </si>
  <si>
    <t>Tf001233</t>
  </si>
  <si>
    <t>Hbm_Memory</t>
  </si>
  <si>
    <t>Tf001234</t>
  </si>
  <si>
    <t>Tf001235</t>
  </si>
  <si>
    <t>Tf001236</t>
  </si>
  <si>
    <t>Tf001237</t>
  </si>
  <si>
    <t>Tf001238</t>
  </si>
  <si>
    <t>Tf001239</t>
  </si>
  <si>
    <t>Tf001240</t>
  </si>
  <si>
    <t>Tf001241</t>
  </si>
  <si>
    <t>Tf001242</t>
  </si>
  <si>
    <t>Tf001243</t>
  </si>
  <si>
    <t>Tf001244</t>
  </si>
  <si>
    <t>Tf001245</t>
  </si>
  <si>
    <t>Tf001246</t>
  </si>
  <si>
    <t>Tf001247</t>
  </si>
  <si>
    <t>Tf001248</t>
  </si>
  <si>
    <t>Tf001249</t>
  </si>
  <si>
    <t>Tf001250</t>
  </si>
  <si>
    <t>Tf001251</t>
  </si>
  <si>
    <t>Tf001252</t>
  </si>
  <si>
    <t>Tf001253</t>
  </si>
  <si>
    <t>Tf001254</t>
  </si>
  <si>
    <t>Tf001255</t>
  </si>
  <si>
    <t>Tf001256</t>
  </si>
  <si>
    <t>Tf001257</t>
  </si>
  <si>
    <t>Tf001258</t>
  </si>
  <si>
    <t>Tf001259</t>
  </si>
  <si>
    <t>Tf001260</t>
  </si>
  <si>
    <t>Tf001261</t>
  </si>
  <si>
    <t>Tf001262</t>
  </si>
  <si>
    <t>Tf001263</t>
  </si>
  <si>
    <t>Tf001264</t>
  </si>
  <si>
    <t>Tf001265</t>
  </si>
  <si>
    <t>Tf001266</t>
  </si>
  <si>
    <t>Tf001267</t>
  </si>
  <si>
    <t>Tf001268</t>
  </si>
  <si>
    <t>Tf001269</t>
  </si>
  <si>
    <t>Tf001270</t>
  </si>
  <si>
    <t>Tf001271</t>
  </si>
  <si>
    <t>Tf001272</t>
  </si>
  <si>
    <t>Tf001273</t>
  </si>
  <si>
    <t>Tf001274</t>
  </si>
  <si>
    <t>Tf001275</t>
  </si>
  <si>
    <t>Tf001276</t>
  </si>
  <si>
    <t>Tf001277</t>
  </si>
  <si>
    <t>Tf001278</t>
  </si>
  <si>
    <t>Tf001279</t>
  </si>
  <si>
    <t>Tf001280</t>
  </si>
  <si>
    <t>Tf001281</t>
  </si>
  <si>
    <t>Tf001282</t>
  </si>
  <si>
    <t>Tf001283</t>
  </si>
  <si>
    <t>Tf001284</t>
  </si>
  <si>
    <t>Tf001285</t>
  </si>
  <si>
    <t>Tf001286</t>
  </si>
  <si>
    <t>Tf001287</t>
  </si>
  <si>
    <t>Tf001288</t>
  </si>
  <si>
    <t>Tf001289</t>
  </si>
  <si>
    <t>Tf001290</t>
  </si>
  <si>
    <t>Tf001291</t>
  </si>
  <si>
    <t>Tf001292</t>
  </si>
  <si>
    <t>Tf001293</t>
  </si>
  <si>
    <t>Tf001294</t>
  </si>
  <si>
    <t>Tf001295</t>
  </si>
  <si>
    <t>Tf001296</t>
  </si>
  <si>
    <t>Tf001297</t>
  </si>
  <si>
    <t>Tf001298</t>
  </si>
  <si>
    <t>Tf001299</t>
  </si>
  <si>
    <t>Tf001300</t>
  </si>
  <si>
    <t>Tf001301</t>
  </si>
  <si>
    <t>Tf001302</t>
  </si>
  <si>
    <t>Tf001303</t>
  </si>
  <si>
    <t>Tf001304</t>
  </si>
  <si>
    <t>Tf001305</t>
  </si>
  <si>
    <t>Tf001306</t>
  </si>
  <si>
    <t>Tf001307</t>
  </si>
  <si>
    <t>Tf001308</t>
  </si>
  <si>
    <t>Tf001309</t>
  </si>
  <si>
    <t>Tf001310</t>
  </si>
  <si>
    <t>Tf001311</t>
  </si>
  <si>
    <t>Tf001312</t>
  </si>
  <si>
    <t>Tf001313</t>
  </si>
  <si>
    <t>Tf001314</t>
  </si>
  <si>
    <t>Tf001315</t>
  </si>
  <si>
    <t>Tf001316</t>
  </si>
  <si>
    <t>Tf001317</t>
  </si>
  <si>
    <t>Tf001318</t>
  </si>
  <si>
    <t>3.76</t>
  </si>
  <si>
    <t>Tf001319</t>
  </si>
  <si>
    <t>3.73</t>
  </si>
  <si>
    <t>Tf001320</t>
  </si>
  <si>
    <t>Tf001321</t>
  </si>
  <si>
    <t>Tf001322</t>
  </si>
  <si>
    <t>Tf001323</t>
  </si>
  <si>
    <t>Tf001324</t>
  </si>
  <si>
    <t>Tf001325</t>
  </si>
  <si>
    <t>Tf001326</t>
  </si>
  <si>
    <t>Tf001327</t>
  </si>
  <si>
    <t>Tf001328</t>
  </si>
  <si>
    <t>Tf001329</t>
  </si>
  <si>
    <t>Tf001330</t>
  </si>
  <si>
    <t>Tf001331</t>
  </si>
  <si>
    <t>Tf001332</t>
  </si>
  <si>
    <t>Tf001333</t>
  </si>
  <si>
    <t>Tf001334</t>
  </si>
  <si>
    <t>Tf001335</t>
  </si>
  <si>
    <t>Tf001336</t>
  </si>
  <si>
    <t>Tf001337</t>
  </si>
  <si>
    <t>Tf001338</t>
  </si>
  <si>
    <t>Tf001339</t>
  </si>
  <si>
    <t>Tf001340</t>
  </si>
  <si>
    <t>Tf001341</t>
  </si>
  <si>
    <t>Tf001342</t>
  </si>
  <si>
    <t>Tf001343</t>
  </si>
  <si>
    <t>Tf001344</t>
  </si>
  <si>
    <t>Tf001345</t>
  </si>
  <si>
    <t>Tf001346</t>
  </si>
  <si>
    <t>Tf001347</t>
  </si>
  <si>
    <t>Tf001348</t>
  </si>
  <si>
    <t>Tf001349</t>
  </si>
  <si>
    <t>Tf001350</t>
  </si>
  <si>
    <t>Tf001351</t>
  </si>
  <si>
    <t>Tf001352</t>
  </si>
  <si>
    <t>Tf001353</t>
  </si>
  <si>
    <t>Tf001354</t>
  </si>
  <si>
    <t>Tf001355</t>
  </si>
  <si>
    <t>Tf001356</t>
  </si>
  <si>
    <t>Tf001357</t>
  </si>
  <si>
    <t>Tf001358</t>
  </si>
  <si>
    <t>Tf001359</t>
  </si>
  <si>
    <t>Tf001360</t>
  </si>
  <si>
    <t>Tf001361</t>
  </si>
  <si>
    <t>Tf001362</t>
  </si>
  <si>
    <t>Tf001363</t>
  </si>
  <si>
    <t>Tf001364</t>
  </si>
  <si>
    <t>Tf001365</t>
  </si>
  <si>
    <t>Tf001366</t>
  </si>
  <si>
    <t>Tf001367</t>
  </si>
  <si>
    <t>Tf001368</t>
  </si>
  <si>
    <t>Tf001369</t>
  </si>
  <si>
    <t>Tf001370</t>
  </si>
  <si>
    <t>Tf001371</t>
  </si>
  <si>
    <t>Tf001372</t>
  </si>
  <si>
    <t>Tf001373</t>
  </si>
  <si>
    <t>Tf001374</t>
  </si>
  <si>
    <t>Tf001375</t>
  </si>
  <si>
    <t>Tf001376</t>
  </si>
  <si>
    <t>Tf001377</t>
  </si>
  <si>
    <t>Tf001378</t>
  </si>
  <si>
    <t>Tf001379</t>
  </si>
  <si>
    <t>Tf001380</t>
  </si>
  <si>
    <t>Tf001381</t>
  </si>
  <si>
    <t>Tf001382</t>
  </si>
  <si>
    <t>Tf001383</t>
  </si>
  <si>
    <t>Tf001384</t>
  </si>
  <si>
    <t>Tf001385</t>
  </si>
  <si>
    <t>Tf001386</t>
  </si>
  <si>
    <t>Tf001387</t>
  </si>
  <si>
    <t>Tf001388</t>
  </si>
  <si>
    <t>Tf001389</t>
  </si>
  <si>
    <t>Tf001390</t>
  </si>
  <si>
    <t>Tf001391</t>
  </si>
  <si>
    <t>Tf001392</t>
  </si>
  <si>
    <t>Tf001393</t>
  </si>
  <si>
    <t>Tf001394</t>
  </si>
  <si>
    <t>Tf001395</t>
  </si>
  <si>
    <t>Tf001396</t>
  </si>
  <si>
    <t>Tf001397</t>
  </si>
  <si>
    <t>Tf001398</t>
  </si>
  <si>
    <t>Tf001399</t>
  </si>
  <si>
    <t>Tf001400</t>
  </si>
  <si>
    <t>Tf001401</t>
  </si>
  <si>
    <t>Tf001402</t>
  </si>
  <si>
    <t>Tf001403</t>
  </si>
  <si>
    <t>Tf001404</t>
  </si>
  <si>
    <t>Tf001405</t>
  </si>
  <si>
    <t>Tf001406</t>
  </si>
  <si>
    <t>Tf001407</t>
  </si>
  <si>
    <t>Tf001408</t>
  </si>
  <si>
    <t>3.74</t>
  </si>
  <si>
    <t>Tf001409</t>
  </si>
  <si>
    <t>Tf001410</t>
  </si>
  <si>
    <t>Tf001411</t>
  </si>
  <si>
    <t>Tf001412</t>
  </si>
  <si>
    <t>Tf001413</t>
  </si>
  <si>
    <t>Tf001414</t>
  </si>
  <si>
    <t>Tf001415</t>
  </si>
  <si>
    <t>Tf001416</t>
  </si>
  <si>
    <t>Tf001417</t>
  </si>
  <si>
    <t>Tf001418</t>
  </si>
  <si>
    <t>Tf001419</t>
  </si>
  <si>
    <t>Tf001420</t>
  </si>
  <si>
    <t>Tf001421</t>
  </si>
  <si>
    <t>Tf001422</t>
  </si>
  <si>
    <t>Tf001423</t>
  </si>
  <si>
    <t>Tf001424</t>
  </si>
  <si>
    <t>Tf001425</t>
  </si>
  <si>
    <t>Tf001426</t>
  </si>
  <si>
    <t>Tf001427</t>
  </si>
  <si>
    <t>Tf001428</t>
  </si>
  <si>
    <t>Tf001429</t>
  </si>
  <si>
    <t>Tf001430</t>
  </si>
  <si>
    <t>Tf001431</t>
  </si>
  <si>
    <t>Tf001432</t>
  </si>
  <si>
    <t>Tf001433</t>
  </si>
  <si>
    <t>Tf001434</t>
  </si>
  <si>
    <t>Tf001435</t>
  </si>
  <si>
    <t>2.5</t>
  </si>
  <si>
    <t>Tf001436</t>
  </si>
  <si>
    <t>Tf001437</t>
  </si>
  <si>
    <t>Tf001438</t>
  </si>
  <si>
    <t>Tf001439</t>
  </si>
  <si>
    <t>Tf001440</t>
  </si>
  <si>
    <t>Tf001441</t>
  </si>
  <si>
    <t>Tf001442</t>
  </si>
  <si>
    <t>Tf001443</t>
  </si>
  <si>
    <t>Tf001444</t>
  </si>
  <si>
    <t>Tf001445</t>
  </si>
  <si>
    <t>Tf001446</t>
  </si>
  <si>
    <t>Tf001447</t>
  </si>
  <si>
    <t>Tf001448</t>
  </si>
  <si>
    <t>Tf001449</t>
  </si>
  <si>
    <t>Tf001450</t>
  </si>
  <si>
    <t>Tf001451</t>
  </si>
  <si>
    <t>Tf001452</t>
  </si>
  <si>
    <t>Tf001453</t>
  </si>
  <si>
    <t>Tf001454</t>
  </si>
  <si>
    <t>Tf001455</t>
  </si>
  <si>
    <t>Tf001456</t>
  </si>
  <si>
    <t>Tf001457</t>
  </si>
  <si>
    <t>Tf001458</t>
  </si>
  <si>
    <t>Tf001459</t>
  </si>
  <si>
    <t>Tf001460</t>
  </si>
  <si>
    <t>Tf001461</t>
  </si>
  <si>
    <t>Tf001462</t>
  </si>
  <si>
    <t>Tf001463</t>
  </si>
  <si>
    <t>Tf001464</t>
  </si>
  <si>
    <t>Tf001465</t>
  </si>
  <si>
    <t>Tf001466</t>
  </si>
  <si>
    <t>Tf001467</t>
  </si>
  <si>
    <t>Tf001468</t>
  </si>
  <si>
    <t>Tf001469</t>
  </si>
  <si>
    <t>Tf001470</t>
  </si>
  <si>
    <t>Tf001471</t>
  </si>
  <si>
    <t>Tf001472</t>
  </si>
  <si>
    <t>Tf001473</t>
  </si>
  <si>
    <t>Tf001474</t>
  </si>
  <si>
    <t>Tf001475</t>
  </si>
  <si>
    <t>Tf001476</t>
  </si>
  <si>
    <t>Tf001477</t>
  </si>
  <si>
    <t>Tf001478</t>
  </si>
  <si>
    <t>Tf001479</t>
  </si>
  <si>
    <t>Tf001480</t>
  </si>
  <si>
    <t>Tf001481</t>
  </si>
  <si>
    <t>Tf001482</t>
  </si>
  <si>
    <t>Tf001483</t>
  </si>
  <si>
    <t>Tf001484</t>
  </si>
  <si>
    <t>Tf001485</t>
  </si>
  <si>
    <t>Tf001486</t>
  </si>
  <si>
    <t>Tf001487</t>
  </si>
  <si>
    <t>Tf001488</t>
  </si>
  <si>
    <t>Tf001489</t>
  </si>
  <si>
    <t>Tf001490</t>
  </si>
  <si>
    <t>Tf001491</t>
  </si>
  <si>
    <t>Tf001492</t>
  </si>
  <si>
    <t>Tf001493</t>
  </si>
  <si>
    <t>Tf001494</t>
  </si>
  <si>
    <t>2.39</t>
  </si>
  <si>
    <t>Tf001495</t>
  </si>
  <si>
    <t>Tf001496</t>
  </si>
  <si>
    <t>Tf001497</t>
  </si>
  <si>
    <t>Tf001498</t>
  </si>
  <si>
    <t>Tf001499</t>
  </si>
  <si>
    <t>Tf001500</t>
  </si>
  <si>
    <t>Tf001501</t>
  </si>
  <si>
    <t>Tf001502</t>
  </si>
  <si>
    <t>Tf001503</t>
  </si>
  <si>
    <t>Tf001504</t>
  </si>
  <si>
    <t>Tf001505</t>
  </si>
  <si>
    <t>Tf001506</t>
  </si>
  <si>
    <t>Tf001507</t>
  </si>
  <si>
    <t>Tf001508</t>
  </si>
  <si>
    <t>Tf001509</t>
  </si>
  <si>
    <t>Tf001510</t>
  </si>
  <si>
    <t>Tf001511</t>
  </si>
  <si>
    <t>Tf001512</t>
  </si>
  <si>
    <t>Tf001513</t>
  </si>
  <si>
    <t>Tf001514</t>
  </si>
  <si>
    <t>Tf001515</t>
  </si>
  <si>
    <t>Tf001516</t>
  </si>
  <si>
    <t>Tf001517</t>
  </si>
  <si>
    <t>Tf001518</t>
  </si>
  <si>
    <t>Tf001519</t>
  </si>
  <si>
    <t>Tf001520</t>
  </si>
  <si>
    <t>Tf001521</t>
  </si>
  <si>
    <t>Tf001522</t>
  </si>
  <si>
    <t>Tf001523</t>
  </si>
  <si>
    <t>Tf001524</t>
  </si>
  <si>
    <t>Tf001525</t>
  </si>
  <si>
    <t>Tf001526</t>
  </si>
  <si>
    <t>Tf001527</t>
  </si>
  <si>
    <t>Tf001528</t>
  </si>
  <si>
    <t>Tf001529</t>
  </si>
  <si>
    <t>Tf001530</t>
  </si>
  <si>
    <t>Tf001531</t>
  </si>
  <si>
    <t>Tf001532</t>
  </si>
  <si>
    <t>Tf001533</t>
  </si>
  <si>
    <t>Tf001534</t>
  </si>
  <si>
    <t>Tf001535</t>
  </si>
  <si>
    <t>Tf001536</t>
  </si>
  <si>
    <t>Tf001537</t>
  </si>
  <si>
    <t>Tf001538</t>
  </si>
  <si>
    <t>Tf001539</t>
  </si>
  <si>
    <t>Tf001540</t>
  </si>
  <si>
    <t>Tf001541</t>
  </si>
  <si>
    <t>Tf001542</t>
  </si>
  <si>
    <t>Tf001543</t>
  </si>
  <si>
    <t>Tf001544</t>
  </si>
  <si>
    <t>Tf001545</t>
  </si>
  <si>
    <t>Tf001546</t>
  </si>
  <si>
    <t>Tf001547</t>
  </si>
  <si>
    <t>2.93</t>
  </si>
  <si>
    <t>Tf001548</t>
  </si>
  <si>
    <t>Tf001549</t>
  </si>
  <si>
    <t>Tf001550</t>
  </si>
  <si>
    <t>Tf001551</t>
  </si>
  <si>
    <t>Tf001552</t>
  </si>
  <si>
    <t>Tf001553</t>
  </si>
  <si>
    <t>Tf001554</t>
  </si>
  <si>
    <t>Tf001555</t>
  </si>
  <si>
    <t>Tf001556</t>
  </si>
  <si>
    <t>Tf001557</t>
  </si>
  <si>
    <t>Tf001558</t>
  </si>
  <si>
    <t>Tf001559</t>
  </si>
  <si>
    <t>Tf001560</t>
  </si>
  <si>
    <t>Tf001561</t>
  </si>
  <si>
    <t>Tf001562</t>
  </si>
  <si>
    <t>Tf001563</t>
  </si>
  <si>
    <t>Tf001564</t>
  </si>
  <si>
    <t>Tf001565</t>
  </si>
  <si>
    <t>Tf001566</t>
  </si>
  <si>
    <t>Tf001567</t>
  </si>
  <si>
    <t>Tf001568</t>
  </si>
  <si>
    <t>Tf001569</t>
  </si>
  <si>
    <t>Tf001570</t>
  </si>
  <si>
    <t>Tf001571</t>
  </si>
  <si>
    <t>Tf001572</t>
  </si>
  <si>
    <t>Tf001573</t>
  </si>
  <si>
    <t>Tf001574</t>
  </si>
  <si>
    <t>Tf001575</t>
  </si>
  <si>
    <t>Tf001576</t>
  </si>
  <si>
    <t>Tf001577</t>
  </si>
  <si>
    <t>Tf001578</t>
  </si>
  <si>
    <t>Tf001579</t>
  </si>
  <si>
    <t>Tf001580</t>
  </si>
  <si>
    <t>Tf001581</t>
  </si>
  <si>
    <t>Tf001582</t>
  </si>
  <si>
    <t>Tf001583</t>
  </si>
  <si>
    <t>Tf001584</t>
  </si>
  <si>
    <t>Tf001585</t>
  </si>
  <si>
    <t>Tf001586</t>
  </si>
  <si>
    <t>Tf001587</t>
  </si>
  <si>
    <t>Tf001588</t>
  </si>
  <si>
    <t>Tf001589</t>
  </si>
  <si>
    <t>Tf001590</t>
  </si>
  <si>
    <t>Tf001591</t>
  </si>
  <si>
    <t>Tf001592</t>
  </si>
  <si>
    <t>Tf001593</t>
  </si>
  <si>
    <t>Tf001594</t>
  </si>
  <si>
    <t>Tf001595</t>
  </si>
  <si>
    <t>Tf001596</t>
  </si>
  <si>
    <t>Tf001597</t>
  </si>
  <si>
    <t>Tf001598</t>
  </si>
  <si>
    <t>Tf001599</t>
  </si>
  <si>
    <t>Tf001600</t>
  </si>
  <si>
    <t>Tf001601</t>
  </si>
  <si>
    <t>Tf001602</t>
  </si>
  <si>
    <t>Tf001603</t>
  </si>
  <si>
    <t>Tf001604</t>
  </si>
  <si>
    <t>Tf001605</t>
  </si>
  <si>
    <t>Tf001606</t>
  </si>
  <si>
    <t>Tf001607</t>
  </si>
  <si>
    <t>Tf001608</t>
  </si>
  <si>
    <t>Tf001609</t>
  </si>
  <si>
    <t>Tf001610</t>
  </si>
  <si>
    <t>Tf001611</t>
  </si>
  <si>
    <t>Tf001612</t>
  </si>
  <si>
    <t>Tf001613</t>
  </si>
  <si>
    <t>Tf001614</t>
  </si>
  <si>
    <t>Tf001615</t>
  </si>
  <si>
    <t>Tf001616</t>
  </si>
  <si>
    <t>Tf001617</t>
  </si>
  <si>
    <t>Tf001618</t>
  </si>
  <si>
    <t>Tf001619</t>
  </si>
  <si>
    <t>Tf001620</t>
  </si>
  <si>
    <t>Tf001621</t>
  </si>
  <si>
    <t>Tf001622</t>
  </si>
  <si>
    <t>Tf001623</t>
  </si>
  <si>
    <t>Tf001624</t>
  </si>
  <si>
    <t>Tf001625</t>
  </si>
  <si>
    <t>Tf001626</t>
  </si>
  <si>
    <t>Tf001627</t>
  </si>
  <si>
    <t>Tf001628</t>
  </si>
  <si>
    <t>Tf001629</t>
  </si>
  <si>
    <t>Tf001630</t>
  </si>
  <si>
    <t>Tf001631</t>
  </si>
  <si>
    <t>Tf001632</t>
  </si>
  <si>
    <t>Tf001633</t>
  </si>
  <si>
    <t>Tf001634</t>
  </si>
  <si>
    <t>Tf001635</t>
  </si>
  <si>
    <t>Tf001636</t>
  </si>
  <si>
    <t>Tf001637</t>
  </si>
  <si>
    <t>Tf001638</t>
  </si>
  <si>
    <t>Tf001639</t>
  </si>
  <si>
    <t>Tf001640</t>
  </si>
  <si>
    <t>Tf001641</t>
  </si>
  <si>
    <t>Tf001642</t>
  </si>
  <si>
    <t>Tf001643</t>
  </si>
  <si>
    <t>Tf001644</t>
  </si>
  <si>
    <t>Tf001645</t>
  </si>
  <si>
    <t>Tf001646</t>
  </si>
  <si>
    <t>Tf001647</t>
  </si>
  <si>
    <t>Tf001648</t>
  </si>
  <si>
    <t>Tf001649</t>
  </si>
  <si>
    <t>Tf001650</t>
  </si>
  <si>
    <t>Tf001651</t>
  </si>
  <si>
    <t>Tf001652</t>
  </si>
  <si>
    <t>Tf001653</t>
  </si>
  <si>
    <t>Tf001654</t>
  </si>
  <si>
    <t>Tf001655</t>
  </si>
  <si>
    <t>Tf001656</t>
  </si>
  <si>
    <t>Tf001657</t>
  </si>
  <si>
    <t>Tf001658</t>
  </si>
  <si>
    <t>Tf001659</t>
  </si>
  <si>
    <t>Tf001660</t>
  </si>
  <si>
    <t>Tf001661</t>
  </si>
  <si>
    <t>Tf001662</t>
  </si>
  <si>
    <t>Tf001663</t>
  </si>
  <si>
    <t>Tf001664</t>
  </si>
  <si>
    <t>Tf001665</t>
  </si>
  <si>
    <t>Tf001666</t>
  </si>
  <si>
    <t>Tf001667</t>
  </si>
  <si>
    <t>Tf001668</t>
  </si>
  <si>
    <t>Tf001669</t>
  </si>
  <si>
    <t>Tf001670</t>
  </si>
  <si>
    <t>Tf001671</t>
  </si>
  <si>
    <t>Tf001672</t>
  </si>
  <si>
    <t>Tf001673</t>
  </si>
  <si>
    <t>Tf001674</t>
  </si>
  <si>
    <t>Tf001675</t>
  </si>
  <si>
    <t>Tf001676</t>
  </si>
  <si>
    <t>Tf001677</t>
  </si>
  <si>
    <t>Tf001678</t>
  </si>
  <si>
    <t>Tf001679</t>
  </si>
  <si>
    <t>Tf001680</t>
  </si>
  <si>
    <t>Tf001681</t>
  </si>
  <si>
    <t>Tf001682</t>
  </si>
  <si>
    <t>Tf001683</t>
  </si>
  <si>
    <t>Tf001684</t>
  </si>
  <si>
    <t>Tf001685</t>
  </si>
  <si>
    <t>Tf001686</t>
  </si>
  <si>
    <t>Tf001687</t>
  </si>
  <si>
    <t>Tf001688</t>
  </si>
  <si>
    <t>Tf001689</t>
  </si>
  <si>
    <t>Tf001690</t>
  </si>
  <si>
    <t>Tf001691</t>
  </si>
  <si>
    <t>Tf001692</t>
  </si>
  <si>
    <t>Tf001693</t>
  </si>
  <si>
    <t>Tf001694</t>
  </si>
  <si>
    <t>Tf001695</t>
  </si>
  <si>
    <t>Tf001696</t>
  </si>
  <si>
    <t>Tf001697</t>
  </si>
  <si>
    <t>Tf001698</t>
  </si>
  <si>
    <t>Tf001699</t>
  </si>
  <si>
    <t>Tf001700</t>
  </si>
  <si>
    <t>Tf001701</t>
  </si>
  <si>
    <t>Tf001702</t>
  </si>
  <si>
    <t>Tf001703</t>
  </si>
  <si>
    <t>Tf001704</t>
  </si>
  <si>
    <t>Tf001705</t>
  </si>
  <si>
    <t>Tf001706</t>
  </si>
  <si>
    <t>Tf001707</t>
  </si>
  <si>
    <t>Tf001708</t>
  </si>
  <si>
    <t>Tf001709</t>
  </si>
  <si>
    <t>Tf001710</t>
  </si>
  <si>
    <t>Tf001711</t>
  </si>
  <si>
    <t>Tf001712</t>
  </si>
  <si>
    <t>Tf001713</t>
  </si>
  <si>
    <t>Tf001714</t>
  </si>
  <si>
    <t>Tf001715</t>
  </si>
  <si>
    <t>Tf001716</t>
  </si>
  <si>
    <t>Tf001717</t>
  </si>
  <si>
    <t>Tf001718</t>
  </si>
  <si>
    <t>Tf001719</t>
  </si>
  <si>
    <t>Tf001720</t>
  </si>
  <si>
    <t>Tf001721</t>
  </si>
  <si>
    <t>Tf001722</t>
  </si>
  <si>
    <t>Tf001723</t>
  </si>
  <si>
    <t>Tf001724</t>
  </si>
  <si>
    <t>Tf001725</t>
  </si>
  <si>
    <t>Tf001726</t>
  </si>
  <si>
    <t>Tf001727</t>
  </si>
  <si>
    <t>Tf001728</t>
  </si>
  <si>
    <t>Tf001729</t>
  </si>
  <si>
    <t>Tf001730</t>
  </si>
  <si>
    <t>Tf001731</t>
  </si>
  <si>
    <t>Tf001732</t>
  </si>
  <si>
    <t>Tf001733</t>
  </si>
  <si>
    <t>Tf001734</t>
  </si>
  <si>
    <t>Tf001735</t>
  </si>
  <si>
    <t>Tf001736</t>
  </si>
  <si>
    <t>Tf001737</t>
  </si>
  <si>
    <t>Tf001738</t>
  </si>
  <si>
    <t>Tf001739</t>
  </si>
  <si>
    <t>Tf001740</t>
  </si>
  <si>
    <t>Tf001741</t>
  </si>
  <si>
    <t>Tf001742</t>
  </si>
  <si>
    <t>Tf001743</t>
  </si>
  <si>
    <t>Tf001744</t>
  </si>
  <si>
    <t>Tf001745</t>
  </si>
  <si>
    <t>Tf001746</t>
  </si>
  <si>
    <t>Tf001747</t>
  </si>
  <si>
    <t>Tf001748</t>
  </si>
  <si>
    <t>Tf001749</t>
  </si>
  <si>
    <t>Tf001750</t>
  </si>
  <si>
    <t>Tf001751</t>
  </si>
  <si>
    <t>Tf001752</t>
  </si>
  <si>
    <t>Tf001753</t>
  </si>
  <si>
    <t>Tf001754</t>
  </si>
  <si>
    <t>Tf001755</t>
  </si>
  <si>
    <t>Tf001756</t>
  </si>
  <si>
    <t>Tf001757</t>
  </si>
  <si>
    <t>Tf001758</t>
  </si>
  <si>
    <t>Tf001759</t>
  </si>
  <si>
    <t>Tf001760</t>
  </si>
  <si>
    <t>Tf001761</t>
  </si>
  <si>
    <t>Tf001762</t>
  </si>
  <si>
    <t>Tf001763</t>
  </si>
  <si>
    <t>Tf001764</t>
  </si>
  <si>
    <t>Tf001765</t>
  </si>
  <si>
    <t>Tf001766</t>
  </si>
  <si>
    <t>Tf001767</t>
  </si>
  <si>
    <t>Tf001768</t>
  </si>
  <si>
    <t>Tf001769</t>
  </si>
  <si>
    <t>7.39</t>
  </si>
  <si>
    <t>Tf001770</t>
  </si>
  <si>
    <t>Tf001771</t>
  </si>
  <si>
    <t>Tf001772</t>
  </si>
  <si>
    <t>Tf001773</t>
  </si>
  <si>
    <t>Tf001774</t>
  </si>
  <si>
    <t>7.33</t>
  </si>
  <si>
    <t>Tf001775</t>
  </si>
  <si>
    <t>Tf001776</t>
  </si>
  <si>
    <t>Tf001777</t>
  </si>
  <si>
    <t>Tf001778</t>
  </si>
  <si>
    <t>Tf001779</t>
  </si>
  <si>
    <t>Tf001780</t>
  </si>
  <si>
    <t>Tf001781</t>
  </si>
  <si>
    <t>7.64</t>
  </si>
  <si>
    <t>Tf001782</t>
  </si>
  <si>
    <t>7.77</t>
  </si>
  <si>
    <t>Tf001783</t>
  </si>
  <si>
    <t>Tf001784</t>
  </si>
  <si>
    <t>7.91</t>
  </si>
  <si>
    <t>Tf001785</t>
  </si>
  <si>
    <t>Tf001786</t>
  </si>
  <si>
    <t>Tf001787</t>
  </si>
  <si>
    <t>7.97</t>
  </si>
  <si>
    <t>Tf001788</t>
  </si>
  <si>
    <t>8</t>
  </si>
  <si>
    <t>Tf001789</t>
  </si>
  <si>
    <t>Tf001790</t>
  </si>
  <si>
    <t>8.02</t>
  </si>
  <si>
    <t>Tf001791</t>
  </si>
  <si>
    <t>Tf001792</t>
  </si>
  <si>
    <t>Tf001793</t>
  </si>
  <si>
    <t>0.35</t>
  </si>
  <si>
    <t>Tf001794</t>
  </si>
  <si>
    <t>Tf001795</t>
  </si>
  <si>
    <t>Tf001796</t>
  </si>
  <si>
    <t>Tf001797</t>
  </si>
  <si>
    <t>Tf001798</t>
  </si>
  <si>
    <t>Tf001799</t>
  </si>
  <si>
    <t>Tf001800</t>
  </si>
  <si>
    <t>Tf001801</t>
  </si>
  <si>
    <t>Tf001802</t>
  </si>
  <si>
    <t>Tf001803</t>
  </si>
  <si>
    <t>Tf001804</t>
  </si>
  <si>
    <t>Tf001805</t>
  </si>
  <si>
    <t>Tf001806</t>
  </si>
  <si>
    <t>Tf001807</t>
  </si>
  <si>
    <t>Tf001808</t>
  </si>
  <si>
    <t>Tf001809</t>
  </si>
  <si>
    <t>Tf001810</t>
  </si>
  <si>
    <t>Tf001811</t>
  </si>
  <si>
    <t>Tf001812</t>
  </si>
  <si>
    <t>Tf001813</t>
  </si>
  <si>
    <t>Tf001814</t>
  </si>
  <si>
    <t>Tf001815</t>
  </si>
  <si>
    <t>Tf001816</t>
  </si>
  <si>
    <t>Tf001817</t>
  </si>
  <si>
    <t>Tf001818</t>
  </si>
  <si>
    <t>Tf001819</t>
  </si>
  <si>
    <t>Tf001820</t>
  </si>
  <si>
    <t>7.54</t>
  </si>
  <si>
    <t>Tf001821</t>
  </si>
  <si>
    <t>Tf001822</t>
  </si>
  <si>
    <t>Tf001823</t>
  </si>
  <si>
    <t>Tf001824</t>
  </si>
  <si>
    <t>Tf001825</t>
  </si>
  <si>
    <t>7.61</t>
  </si>
  <si>
    <t>Tf001826</t>
  </si>
  <si>
    <t>7.82</t>
  </si>
  <si>
    <t>Tf001827</t>
  </si>
  <si>
    <t>Tf001828</t>
  </si>
  <si>
    <t>7.83</t>
  </si>
  <si>
    <t>Tf001829</t>
  </si>
  <si>
    <t>Tf001830</t>
  </si>
  <si>
    <t>Tf001831</t>
  </si>
  <si>
    <t>7.96</t>
  </si>
  <si>
    <t>Tf001832</t>
  </si>
  <si>
    <t>7.89</t>
  </si>
  <si>
    <t>Tf001833</t>
  </si>
  <si>
    <t>Tf001834</t>
  </si>
  <si>
    <t>7.99</t>
  </si>
  <si>
    <t>Tf001835</t>
  </si>
  <si>
    <t>Tf001836</t>
  </si>
  <si>
    <t>Tf001837</t>
  </si>
  <si>
    <t>Tf001838</t>
  </si>
  <si>
    <t>Tf001839</t>
  </si>
  <si>
    <t>Tf001840</t>
  </si>
  <si>
    <t>Tf001841</t>
  </si>
  <si>
    <t>Tf001842</t>
  </si>
  <si>
    <t>Tf001843</t>
  </si>
  <si>
    <t>7.38</t>
  </si>
  <si>
    <t>Tf001844</t>
  </si>
  <si>
    <t>Tf001845</t>
  </si>
  <si>
    <t>Tf001846</t>
  </si>
  <si>
    <t>Tf001847</t>
  </si>
  <si>
    <t>Tf001848</t>
  </si>
  <si>
    <t>Tf001849</t>
  </si>
  <si>
    <t>Tf001850</t>
  </si>
  <si>
    <t>Tf001851</t>
  </si>
  <si>
    <t>Tf001852</t>
  </si>
  <si>
    <t>Tf001853</t>
  </si>
  <si>
    <t>Tf001854</t>
  </si>
  <si>
    <t>Tf001855</t>
  </si>
  <si>
    <t>Tf001856</t>
  </si>
  <si>
    <t>Tf001857</t>
  </si>
  <si>
    <t>Tf001858</t>
  </si>
  <si>
    <t>Tf001859</t>
  </si>
  <si>
    <t>Tf001860</t>
  </si>
  <si>
    <t>7.92</t>
  </si>
  <si>
    <t>Tf001861</t>
  </si>
  <si>
    <t>Tf001862</t>
  </si>
  <si>
    <t>Tf001863</t>
  </si>
  <si>
    <t>Tf001864</t>
  </si>
  <si>
    <t>Tf001865</t>
  </si>
  <si>
    <t>Tf001866</t>
  </si>
  <si>
    <t>Tf001867</t>
  </si>
  <si>
    <t>Tf001868</t>
  </si>
  <si>
    <t>Tf001869</t>
  </si>
  <si>
    <t>Tf001870</t>
  </si>
  <si>
    <t>Tf001871</t>
  </si>
  <si>
    <t>Tf001872</t>
  </si>
  <si>
    <t>Tf001873</t>
  </si>
  <si>
    <t>Tf001874</t>
  </si>
  <si>
    <t>Tf001875</t>
  </si>
  <si>
    <t>Tf001876</t>
  </si>
  <si>
    <t>Tf001877</t>
  </si>
  <si>
    <t>Tf001878</t>
  </si>
  <si>
    <t>Tf001879</t>
  </si>
  <si>
    <t>Tf001880</t>
  </si>
  <si>
    <t>Tf001881</t>
  </si>
  <si>
    <t>Tf001882</t>
  </si>
  <si>
    <t>Tf001883</t>
  </si>
  <si>
    <t>Tf001884</t>
  </si>
  <si>
    <t>Tf001885</t>
  </si>
  <si>
    <t>Tf001886</t>
  </si>
  <si>
    <t>Tf001887</t>
  </si>
  <si>
    <t>Tf001888</t>
  </si>
  <si>
    <t>Tf001889</t>
  </si>
  <si>
    <t>Tf001890</t>
  </si>
  <si>
    <t>Tf001891</t>
  </si>
  <si>
    <t>Tf001892</t>
  </si>
  <si>
    <t>Tf001893</t>
  </si>
  <si>
    <t>Tf001894</t>
  </si>
  <si>
    <t>Tf001895</t>
  </si>
  <si>
    <t>Tf001896</t>
  </si>
  <si>
    <t>Tf001897</t>
  </si>
  <si>
    <t>Tf001898</t>
  </si>
  <si>
    <t>Tf001899</t>
  </si>
  <si>
    <t>Tf001900</t>
  </si>
  <si>
    <t>Tf001901</t>
  </si>
  <si>
    <t>Tf001902</t>
  </si>
  <si>
    <t>Tf001903</t>
  </si>
  <si>
    <t>Tf001904</t>
  </si>
  <si>
    <t>Tf001905</t>
  </si>
  <si>
    <t>Tf001906</t>
  </si>
  <si>
    <t>Tf001907</t>
  </si>
  <si>
    <t>Tf001908</t>
  </si>
  <si>
    <t>Tf001909</t>
  </si>
  <si>
    <t>Tf001910</t>
  </si>
  <si>
    <t>4.43</t>
  </si>
  <si>
    <t>Tf001911</t>
  </si>
  <si>
    <t>Tf001912</t>
  </si>
  <si>
    <t>Tf001913</t>
  </si>
  <si>
    <t>Tf001914</t>
  </si>
  <si>
    <t>Tf001915</t>
  </si>
  <si>
    <t>4.2</t>
  </si>
  <si>
    <t>Tf001916</t>
  </si>
  <si>
    <t>Tf001917</t>
  </si>
  <si>
    <t>Tf001918</t>
  </si>
  <si>
    <t>Tf001919</t>
  </si>
  <si>
    <t>Tf001920</t>
  </si>
  <si>
    <t>Tf001921</t>
  </si>
  <si>
    <t>Tf001922</t>
  </si>
  <si>
    <t>Tf001923</t>
  </si>
  <si>
    <t>Tf001924</t>
  </si>
  <si>
    <t>Tf001925</t>
  </si>
  <si>
    <t>Tf001926</t>
  </si>
  <si>
    <t>Tf001927</t>
  </si>
  <si>
    <t>Tf001928</t>
  </si>
  <si>
    <t>Tf001929</t>
  </si>
  <si>
    <t>Tf001930</t>
  </si>
  <si>
    <t>Tf001931</t>
  </si>
  <si>
    <t>Tf001932</t>
  </si>
  <si>
    <t>Tf001933</t>
  </si>
  <si>
    <t>Tf001934</t>
  </si>
  <si>
    <t>Tf001935</t>
  </si>
  <si>
    <t>Tf001936</t>
  </si>
  <si>
    <t>Tf001937</t>
  </si>
  <si>
    <t>Tf001938</t>
  </si>
  <si>
    <t>Tf001939</t>
  </si>
  <si>
    <t>Tf001940</t>
  </si>
  <si>
    <t>Tf001941</t>
  </si>
  <si>
    <t>Tf001942</t>
  </si>
  <si>
    <t>Tf001943</t>
  </si>
  <si>
    <t>Tf001944</t>
  </si>
  <si>
    <t>Tf001945</t>
  </si>
  <si>
    <t>Tf001946</t>
  </si>
  <si>
    <t>4.27</t>
  </si>
  <si>
    <t>Tf001947</t>
  </si>
  <si>
    <t>Tf001948</t>
  </si>
  <si>
    <t>Tf001949</t>
  </si>
  <si>
    <t>Tf001950</t>
  </si>
  <si>
    <t>Tf001951</t>
  </si>
  <si>
    <t>Tf001952</t>
  </si>
  <si>
    <t>Tf001953</t>
  </si>
  <si>
    <t>Tf001954</t>
  </si>
  <si>
    <t>Tf001955</t>
  </si>
  <si>
    <t>Tf001956</t>
  </si>
  <si>
    <t>Tf001957</t>
  </si>
  <si>
    <t>Tf001958</t>
  </si>
  <si>
    <t>Tf001959</t>
  </si>
  <si>
    <t>Tf001960</t>
  </si>
  <si>
    <t>Tf001961</t>
  </si>
  <si>
    <t>Tf001962</t>
  </si>
  <si>
    <t>Tf001963</t>
  </si>
  <si>
    <t>Tf001964</t>
  </si>
  <si>
    <t>Tf001965</t>
  </si>
  <si>
    <t>Tf001966</t>
  </si>
  <si>
    <t>Tf001967</t>
  </si>
  <si>
    <t>Tf001968</t>
  </si>
  <si>
    <t>Tf001969</t>
  </si>
  <si>
    <t>Tf001970</t>
  </si>
  <si>
    <t>Tf001971</t>
  </si>
  <si>
    <t>Tf001972</t>
  </si>
  <si>
    <t>Tf001973</t>
  </si>
  <si>
    <t>Tf001974</t>
  </si>
  <si>
    <t>Tf001975</t>
  </si>
  <si>
    <t>Tf001976</t>
  </si>
  <si>
    <t>Tf001977</t>
  </si>
  <si>
    <t>Tf001978</t>
  </si>
  <si>
    <t>Tf001979</t>
  </si>
  <si>
    <t>Tf001980</t>
  </si>
  <si>
    <t>Tf001981</t>
  </si>
  <si>
    <t>Tf001982</t>
  </si>
  <si>
    <t>Tf001983</t>
  </si>
  <si>
    <t>Tf001984</t>
  </si>
  <si>
    <t>Tf001985</t>
  </si>
  <si>
    <t>Tf001986</t>
  </si>
  <si>
    <t>Tf001987</t>
  </si>
  <si>
    <t>Tf001988</t>
  </si>
  <si>
    <t>Tf001989</t>
  </si>
  <si>
    <t>Tf001990</t>
  </si>
  <si>
    <t>Tf001991</t>
  </si>
  <si>
    <t>Tf001992</t>
  </si>
  <si>
    <t>Tf001993</t>
  </si>
  <si>
    <t>Tf001994</t>
  </si>
  <si>
    <t>Tf001995</t>
  </si>
  <si>
    <t>Tf001996</t>
  </si>
  <si>
    <t>Tf001997</t>
  </si>
  <si>
    <t>Tf001998</t>
  </si>
  <si>
    <t>Tf001999</t>
  </si>
  <si>
    <t>Tf002000</t>
  </si>
  <si>
    <t>Tf002001</t>
  </si>
  <si>
    <t>Tf002002</t>
  </si>
  <si>
    <t>Tf002003</t>
  </si>
  <si>
    <t>Tf002004</t>
  </si>
  <si>
    <t>Tf002005</t>
  </si>
  <si>
    <t>Tf002006</t>
  </si>
  <si>
    <t>Tf002007</t>
  </si>
  <si>
    <t>Tf002008</t>
  </si>
  <si>
    <t>Tf002009</t>
  </si>
  <si>
    <t>Tf002010</t>
  </si>
  <si>
    <t>Tf002011</t>
  </si>
  <si>
    <t>Tf002012</t>
  </si>
  <si>
    <t>Tf002013</t>
  </si>
  <si>
    <t>Tf002014</t>
  </si>
  <si>
    <t>Tf002015</t>
  </si>
  <si>
    <t>Tf002016</t>
  </si>
  <si>
    <t>Tf002017</t>
  </si>
  <si>
    <t>Tf002018</t>
  </si>
  <si>
    <t>Tf002019</t>
  </si>
  <si>
    <t>Tf002020</t>
  </si>
  <si>
    <t>Tf002021</t>
  </si>
  <si>
    <t>Tf002022</t>
  </si>
  <si>
    <t>Tf002023</t>
  </si>
  <si>
    <t>Tf002024</t>
  </si>
  <si>
    <t>Tf002025</t>
  </si>
  <si>
    <t>Tf002026</t>
  </si>
  <si>
    <t>Tf002027</t>
  </si>
  <si>
    <t>Tf002028</t>
  </si>
  <si>
    <t>Tf002029</t>
  </si>
  <si>
    <t>Tf002030</t>
  </si>
  <si>
    <t>Tf002031</t>
  </si>
  <si>
    <t>Tf002032</t>
  </si>
  <si>
    <t>5.27</t>
  </si>
  <si>
    <t>Tf002033</t>
  </si>
  <si>
    <t>Tf002034</t>
  </si>
  <si>
    <t>Tf002035</t>
  </si>
  <si>
    <t>Tf002036</t>
  </si>
  <si>
    <t>Tf002037</t>
  </si>
  <si>
    <t>Tf002038</t>
  </si>
  <si>
    <t>Tf002039</t>
  </si>
  <si>
    <t>Tf002040</t>
  </si>
  <si>
    <t>Tf002041</t>
  </si>
  <si>
    <t>Tf002042</t>
  </si>
  <si>
    <t>Tf002043</t>
  </si>
  <si>
    <t>Tf002044</t>
  </si>
  <si>
    <t>Tf002045</t>
  </si>
  <si>
    <t>Tf002046</t>
  </si>
  <si>
    <t>Tf002047</t>
  </si>
  <si>
    <t>Tf002048</t>
  </si>
  <si>
    <t>Tf002049</t>
  </si>
  <si>
    <t>Tf002050</t>
  </si>
  <si>
    <t>Tf002051</t>
  </si>
  <si>
    <t>Tf002052</t>
  </si>
  <si>
    <t>Tf002053</t>
  </si>
  <si>
    <t>Tf002054</t>
  </si>
  <si>
    <t>Tf002055</t>
  </si>
  <si>
    <t>Tf002056</t>
  </si>
  <si>
    <t>Tf002057</t>
  </si>
  <si>
    <t>Tf002058</t>
  </si>
  <si>
    <t>Tf002059</t>
  </si>
  <si>
    <t>Tf002060</t>
  </si>
  <si>
    <t>Tf002061</t>
  </si>
  <si>
    <t>Tf002062</t>
  </si>
  <si>
    <t>Tf002063</t>
  </si>
  <si>
    <t>Tf002064</t>
  </si>
  <si>
    <t>Tf002065</t>
  </si>
  <si>
    <t>Tf002066</t>
  </si>
  <si>
    <t>Tf002067</t>
  </si>
  <si>
    <t>Tf002068</t>
  </si>
  <si>
    <t>Tf002069</t>
  </si>
  <si>
    <t>Tf002070</t>
  </si>
  <si>
    <t>Tf002071</t>
  </si>
  <si>
    <t>Tf002072</t>
  </si>
  <si>
    <t>Tf002073</t>
  </si>
  <si>
    <t>Tf002074</t>
  </si>
  <si>
    <t>Tf002075</t>
  </si>
  <si>
    <t>Tf002076</t>
  </si>
  <si>
    <t>Tf002077</t>
  </si>
  <si>
    <t>Tf002078</t>
  </si>
  <si>
    <t>Tf002079</t>
  </si>
  <si>
    <t>Tf002080</t>
  </si>
  <si>
    <t>Tf002081</t>
  </si>
  <si>
    <t>Tf002082</t>
  </si>
  <si>
    <t>Tf002083</t>
  </si>
  <si>
    <t>Tf002084</t>
  </si>
  <si>
    <t>Tf002085</t>
  </si>
  <si>
    <t>Tf002086</t>
  </si>
  <si>
    <t>Tf002087</t>
  </si>
  <si>
    <t>Tf002088</t>
  </si>
  <si>
    <t>Tf002089</t>
  </si>
  <si>
    <t>Tf002090</t>
  </si>
  <si>
    <t>Tf002091</t>
  </si>
  <si>
    <t>Tf002092</t>
  </si>
  <si>
    <t>Tf002093</t>
  </si>
  <si>
    <t>Tf002094</t>
  </si>
  <si>
    <t>Tf002095</t>
  </si>
  <si>
    <t>Tf002096</t>
  </si>
  <si>
    <t>Tf002097</t>
  </si>
  <si>
    <t>Tf002098</t>
  </si>
  <si>
    <t>Tf002099</t>
  </si>
  <si>
    <t>Tf002100</t>
  </si>
  <si>
    <t>Tf002101</t>
  </si>
  <si>
    <t>Tf002102</t>
  </si>
  <si>
    <t>Tf002103</t>
  </si>
  <si>
    <t>Tf002104</t>
  </si>
  <si>
    <t>Tf002105</t>
  </si>
  <si>
    <t>Tf002106</t>
  </si>
  <si>
    <t>Tf002107</t>
  </si>
  <si>
    <t>Tf002108</t>
  </si>
  <si>
    <t>Tf002109</t>
  </si>
  <si>
    <t>Tf002110</t>
  </si>
  <si>
    <t>Tf002111</t>
  </si>
  <si>
    <t>Tf002112</t>
  </si>
  <si>
    <t>Tf002113</t>
  </si>
  <si>
    <t>Tf002114</t>
  </si>
  <si>
    <t>Tf002115</t>
  </si>
  <si>
    <t>Tf002116</t>
  </si>
  <si>
    <t>Tf002117</t>
  </si>
  <si>
    <t>Tf002118</t>
  </si>
  <si>
    <t>Tf002119</t>
  </si>
  <si>
    <t>Tf002120</t>
  </si>
  <si>
    <t>Tf002121</t>
  </si>
  <si>
    <t>Tf002122</t>
  </si>
  <si>
    <t>Tf002123</t>
  </si>
  <si>
    <t>Tf002124</t>
  </si>
  <si>
    <t>Tf002125</t>
  </si>
  <si>
    <t>Tf002126</t>
  </si>
  <si>
    <t>Tf002127</t>
  </si>
  <si>
    <t>Tf002128</t>
  </si>
  <si>
    <t>Tf002129</t>
  </si>
  <si>
    <t>Tf002130</t>
  </si>
  <si>
    <t>Tf002131</t>
  </si>
  <si>
    <t>Pk</t>
  </si>
  <si>
    <t>7.88</t>
  </si>
  <si>
    <t>Tf002132</t>
  </si>
  <si>
    <t>Tf002133</t>
  </si>
  <si>
    <t>7.78</t>
  </si>
  <si>
    <t>Tf002134</t>
  </si>
  <si>
    <t>Tf002135</t>
  </si>
  <si>
    <t>Tf002136</t>
  </si>
  <si>
    <t>Tf002137</t>
  </si>
  <si>
    <t>Tf002138</t>
  </si>
  <si>
    <t>Tf002139</t>
  </si>
  <si>
    <t>Tf002140</t>
  </si>
  <si>
    <t>Tf002141</t>
  </si>
  <si>
    <t>Tf002142</t>
  </si>
  <si>
    <t>7.7</t>
  </si>
  <si>
    <t>Tf002143</t>
  </si>
  <si>
    <t>Tf002144</t>
  </si>
  <si>
    <t>Tf002145</t>
  </si>
  <si>
    <t>Tf002146</t>
  </si>
  <si>
    <t>Tf002147</t>
  </si>
  <si>
    <t>Tf002148</t>
  </si>
  <si>
    <t>Tf002149</t>
  </si>
  <si>
    <t>Tf002150</t>
  </si>
  <si>
    <t>Tf002151</t>
  </si>
  <si>
    <t>Tf002152</t>
  </si>
  <si>
    <t>Tf002153</t>
  </si>
  <si>
    <t>Tf002154</t>
  </si>
  <si>
    <t>Tf002155</t>
  </si>
  <si>
    <t>Tf002156</t>
  </si>
  <si>
    <t>Tf002157</t>
  </si>
  <si>
    <t>Tf002158</t>
  </si>
  <si>
    <t>Tf002159</t>
  </si>
  <si>
    <t>Tf002160</t>
  </si>
  <si>
    <t>7.69</t>
  </si>
  <si>
    <t>Tf002161</t>
  </si>
  <si>
    <t>Tf002162</t>
  </si>
  <si>
    <t>Tf002163</t>
  </si>
  <si>
    <t>Tf002164</t>
  </si>
  <si>
    <t>Tf002165</t>
  </si>
  <si>
    <t>Tf002166</t>
  </si>
  <si>
    <t>Tf002167</t>
  </si>
  <si>
    <t>Tf002168</t>
  </si>
  <si>
    <t>Tf002169</t>
  </si>
  <si>
    <t>Tf002170</t>
  </si>
  <si>
    <t>Tf002171</t>
  </si>
  <si>
    <t>Tf002172</t>
  </si>
  <si>
    <t>Tf002173</t>
  </si>
  <si>
    <t>Tf002174</t>
  </si>
  <si>
    <t>Tf002175</t>
  </si>
  <si>
    <t>Tf002176</t>
  </si>
  <si>
    <t>Tf002177</t>
  </si>
  <si>
    <t>Tf002178</t>
  </si>
  <si>
    <t>Tf002179</t>
  </si>
  <si>
    <t>Tf002180</t>
  </si>
  <si>
    <t>Tf002181</t>
  </si>
  <si>
    <t>Tf002182</t>
  </si>
  <si>
    <t>Tf002183</t>
  </si>
  <si>
    <t>Tf002184</t>
  </si>
  <si>
    <t>Tf002185</t>
  </si>
  <si>
    <t>Tf002186</t>
  </si>
  <si>
    <t>Tf002187</t>
  </si>
  <si>
    <t>0.4</t>
  </si>
  <si>
    <t>Tf002188</t>
  </si>
  <si>
    <t>Tf002189</t>
  </si>
  <si>
    <t>Tf002190</t>
  </si>
  <si>
    <t>Tf002191</t>
  </si>
  <si>
    <t>Tf002192</t>
  </si>
  <si>
    <t>Tf002193</t>
  </si>
  <si>
    <t>7.76</t>
  </si>
  <si>
    <t>Tf002194</t>
  </si>
  <si>
    <t>Tf002195</t>
  </si>
  <si>
    <t>Tf002196</t>
  </si>
  <si>
    <t>Tf002197</t>
  </si>
  <si>
    <t>Tf002198</t>
  </si>
  <si>
    <t>Tf002199</t>
  </si>
  <si>
    <t>Tf002200</t>
  </si>
  <si>
    <t>Tf002201</t>
  </si>
  <si>
    <t>Tf002202</t>
  </si>
  <si>
    <t>Tf002203</t>
  </si>
  <si>
    <t>Tf002204</t>
  </si>
  <si>
    <t>Tf002205</t>
  </si>
  <si>
    <t>Tf002206</t>
  </si>
  <si>
    <t>Tf002207</t>
  </si>
  <si>
    <t>Tf002208</t>
  </si>
  <si>
    <t>Tf002209</t>
  </si>
  <si>
    <t>8.01</t>
  </si>
  <si>
    <t>Tf002210</t>
  </si>
  <si>
    <t>Tf002211</t>
  </si>
  <si>
    <t>Tf002212</t>
  </si>
  <si>
    <t>Tf002213</t>
  </si>
  <si>
    <t>Tf002214</t>
  </si>
  <si>
    <t>Tf002215</t>
  </si>
  <si>
    <t>Tf002216</t>
  </si>
  <si>
    <t>Tf002217</t>
  </si>
  <si>
    <t>Tf002218</t>
  </si>
  <si>
    <t>Tf002219</t>
  </si>
  <si>
    <t>Nl</t>
  </si>
  <si>
    <t>Euv_Lithography_Machine</t>
  </si>
  <si>
    <t>2.05</t>
  </si>
  <si>
    <t>Tf002220</t>
  </si>
  <si>
    <t>Tf002221</t>
  </si>
  <si>
    <t>2.17</t>
  </si>
  <si>
    <t>Tf002222</t>
  </si>
  <si>
    <t>2.02</t>
  </si>
  <si>
    <t>Tf002223</t>
  </si>
  <si>
    <t>2.03</t>
  </si>
  <si>
    <t>Tf002224</t>
  </si>
  <si>
    <t>2.21</t>
  </si>
  <si>
    <t>Tf002225</t>
  </si>
  <si>
    <t>2.06</t>
  </si>
  <si>
    <t>Tf002226</t>
  </si>
  <si>
    <t>2.15</t>
  </si>
  <si>
    <t>Tf002227</t>
  </si>
  <si>
    <t>Tf002228</t>
  </si>
  <si>
    <t>Tf002229</t>
  </si>
  <si>
    <t>2.11</t>
  </si>
  <si>
    <t>Tf002230</t>
  </si>
  <si>
    <t>2.16</t>
  </si>
  <si>
    <t>Tf002231</t>
  </si>
  <si>
    <t>2.08</t>
  </si>
  <si>
    <t>Tf002232</t>
  </si>
  <si>
    <t>2.2</t>
  </si>
  <si>
    <t>Tf002233</t>
  </si>
  <si>
    <t>1.98</t>
  </si>
  <si>
    <t>Tf002234</t>
  </si>
  <si>
    <t>2.23</t>
  </si>
  <si>
    <t>Tf002235</t>
  </si>
  <si>
    <t>1.95</t>
  </si>
  <si>
    <t>Tf002236</t>
  </si>
  <si>
    <t>2.12</t>
  </si>
  <si>
    <t>Tf002237</t>
  </si>
  <si>
    <t>1.97</t>
  </si>
  <si>
    <t>Tf002238</t>
  </si>
  <si>
    <t>2.04</t>
  </si>
  <si>
    <t>Tf002239</t>
  </si>
  <si>
    <t>Tf002240</t>
  </si>
  <si>
    <t>Tf002241</t>
  </si>
  <si>
    <t>Tf002242</t>
  </si>
  <si>
    <t>2.14</t>
  </si>
  <si>
    <t>Tf002243</t>
  </si>
  <si>
    <t>2.09</t>
  </si>
  <si>
    <t>Tf002244</t>
  </si>
  <si>
    <t>2.1</t>
  </si>
  <si>
    <t>Tf002245</t>
  </si>
  <si>
    <t>2.19</t>
  </si>
  <si>
    <t>Tf002246</t>
  </si>
  <si>
    <t>2.07</t>
  </si>
  <si>
    <t>Tf002247</t>
  </si>
  <si>
    <t>Tf002248</t>
  </si>
  <si>
    <t>Tf002249</t>
  </si>
  <si>
    <t>Tf002250</t>
  </si>
  <si>
    <t>Tf002251</t>
  </si>
  <si>
    <t>Tf002252</t>
  </si>
  <si>
    <t>2.24</t>
  </si>
  <si>
    <t>Tf002253</t>
  </si>
  <si>
    <t>2.01</t>
  </si>
  <si>
    <t>Tf002254</t>
  </si>
  <si>
    <t>Tf002255</t>
  </si>
  <si>
    <t>Tf002256</t>
  </si>
  <si>
    <t>1.99</t>
  </si>
  <si>
    <t>Tf002257</t>
  </si>
  <si>
    <t>Tf002258</t>
  </si>
  <si>
    <t>2.22</t>
  </si>
  <si>
    <t>9.28</t>
  </si>
  <si>
    <t>Tf002259</t>
  </si>
  <si>
    <t>Tf002260</t>
  </si>
  <si>
    <t>Tf002261</t>
  </si>
  <si>
    <t>Tf002262</t>
  </si>
  <si>
    <t>Tf002263</t>
  </si>
  <si>
    <t>Duv_Lithography_Machine</t>
  </si>
  <si>
    <t>Tf002264</t>
  </si>
  <si>
    <t>Tf002265</t>
  </si>
  <si>
    <t>Tf002266</t>
  </si>
  <si>
    <t>Tf002267</t>
  </si>
  <si>
    <t>Tf002268</t>
  </si>
  <si>
    <t>1.96</t>
  </si>
  <si>
    <t>Tf002269</t>
  </si>
  <si>
    <t>Tf002270</t>
  </si>
  <si>
    <t>Tf002271</t>
  </si>
  <si>
    <t>Tf002272</t>
  </si>
  <si>
    <t>Tf002273</t>
  </si>
  <si>
    <t>Tf002274</t>
  </si>
  <si>
    <t>Tf002275</t>
  </si>
  <si>
    <t>2.18</t>
  </si>
  <si>
    <t>Tf002276</t>
  </si>
  <si>
    <t>Tf002277</t>
  </si>
  <si>
    <t>Tf002278</t>
  </si>
  <si>
    <t>Tf002279</t>
  </si>
  <si>
    <t>Tf002280</t>
  </si>
  <si>
    <t>Tf002281</t>
  </si>
  <si>
    <t>Tf002282</t>
  </si>
  <si>
    <t>Tf002283</t>
  </si>
  <si>
    <t>Tf002284</t>
  </si>
  <si>
    <t>Tf002285</t>
  </si>
  <si>
    <t>Tf002286</t>
  </si>
  <si>
    <t>Tf002287</t>
  </si>
  <si>
    <t>Tf002288</t>
  </si>
  <si>
    <t>Tf002289</t>
  </si>
  <si>
    <t>Tf002290</t>
  </si>
  <si>
    <t>Tf002291</t>
  </si>
  <si>
    <t>Tf002292</t>
  </si>
  <si>
    <t>Tf002293</t>
  </si>
  <si>
    <t>2.25</t>
  </si>
  <si>
    <t>Tf002294</t>
  </si>
  <si>
    <t>2.13</t>
  </si>
  <si>
    <t>Tf002295</t>
  </si>
  <si>
    <t>Tf002296</t>
  </si>
  <si>
    <t>Tf002297</t>
  </si>
  <si>
    <t>Tf002298</t>
  </si>
  <si>
    <t>Tf002299</t>
  </si>
  <si>
    <t>Tf002300</t>
  </si>
  <si>
    <t>Tf002301</t>
  </si>
  <si>
    <t>Tf002302</t>
  </si>
  <si>
    <t>Tf002303</t>
  </si>
  <si>
    <t>Tf002304</t>
  </si>
  <si>
    <t>Tf002305</t>
  </si>
  <si>
    <t>Tf002306</t>
  </si>
  <si>
    <t>Tf002307</t>
  </si>
  <si>
    <t>Tf002308</t>
  </si>
  <si>
    <t>Tf002309</t>
  </si>
  <si>
    <t>Tf002310</t>
  </si>
  <si>
    <t>Tf002311</t>
  </si>
  <si>
    <t>Tf002312</t>
  </si>
  <si>
    <t>Tf002313</t>
  </si>
  <si>
    <t>Tf002314</t>
  </si>
  <si>
    <t>Tf002315</t>
  </si>
  <si>
    <t>Tf002316</t>
  </si>
  <si>
    <t>Tf002317</t>
  </si>
  <si>
    <t>Tf002318</t>
  </si>
  <si>
    <t>Tf002319</t>
  </si>
  <si>
    <t>Tf002320</t>
  </si>
  <si>
    <t>Tf002321</t>
  </si>
  <si>
    <t>Tf002322</t>
  </si>
  <si>
    <t>Tf002323</t>
  </si>
  <si>
    <t>Tf002324</t>
  </si>
  <si>
    <t>Tf002325</t>
  </si>
  <si>
    <t>Tf002326</t>
  </si>
  <si>
    <t>Tf002327</t>
  </si>
  <si>
    <t>Tf002328</t>
  </si>
  <si>
    <t>Tf002329</t>
  </si>
  <si>
    <t>Tf002330</t>
  </si>
  <si>
    <t>Tf002331</t>
  </si>
  <si>
    <t>Tf002332</t>
  </si>
  <si>
    <t>Tf002333</t>
  </si>
  <si>
    <t>Tf002334</t>
  </si>
  <si>
    <t>Tf002335</t>
  </si>
  <si>
    <t>Tf002336</t>
  </si>
  <si>
    <t>Tf002337</t>
  </si>
  <si>
    <t>Tf002338</t>
  </si>
  <si>
    <t>Tf002339</t>
  </si>
  <si>
    <t>Tf002340</t>
  </si>
  <si>
    <t>Tf002341</t>
  </si>
  <si>
    <t>Tf002342</t>
  </si>
  <si>
    <t>Tf002343</t>
  </si>
  <si>
    <t>Tf002344</t>
  </si>
  <si>
    <t>Tf002345</t>
  </si>
  <si>
    <t>Tf002346</t>
  </si>
  <si>
    <t>Tf002347</t>
  </si>
  <si>
    <t>Tf002348</t>
  </si>
  <si>
    <t>Tf002349</t>
  </si>
  <si>
    <t>Tf002350</t>
  </si>
  <si>
    <t>Tf002351</t>
  </si>
  <si>
    <t>Tf002352</t>
  </si>
  <si>
    <t>Tf002353</t>
  </si>
  <si>
    <t>Tf002354</t>
  </si>
  <si>
    <t>Tf002355</t>
  </si>
  <si>
    <t>Tf002356</t>
  </si>
  <si>
    <t>Tf002357</t>
  </si>
  <si>
    <t>Tf002358</t>
  </si>
  <si>
    <t>Tf002359</t>
  </si>
  <si>
    <t>Tf002360</t>
  </si>
  <si>
    <t>Tf002361</t>
  </si>
  <si>
    <t>Tf002362</t>
  </si>
  <si>
    <t>Tf002363</t>
  </si>
  <si>
    <t>Tf002364</t>
  </si>
  <si>
    <t>Tf002365</t>
  </si>
  <si>
    <t>Tf002366</t>
  </si>
  <si>
    <t>Tf002367</t>
  </si>
  <si>
    <t>Tf002368</t>
  </si>
  <si>
    <t>Tf002369</t>
  </si>
  <si>
    <t>Tf002370</t>
  </si>
  <si>
    <t>Tf002371</t>
  </si>
  <si>
    <t>Tf002372</t>
  </si>
  <si>
    <t>Tf002373</t>
  </si>
  <si>
    <t>Tf002374</t>
  </si>
  <si>
    <t>Tf002375</t>
  </si>
  <si>
    <t>Tf002376</t>
  </si>
  <si>
    <t>Tf002377</t>
  </si>
  <si>
    <t>Tf002378</t>
  </si>
  <si>
    <t>Tf002379</t>
  </si>
  <si>
    <t>Tf002380</t>
  </si>
  <si>
    <t>Tf002381</t>
  </si>
  <si>
    <t>Tf002382</t>
  </si>
  <si>
    <t>Tf002383</t>
  </si>
  <si>
    <t>Tf002384</t>
  </si>
  <si>
    <t>Tf002385</t>
  </si>
  <si>
    <t>Tf002386</t>
  </si>
  <si>
    <t>Tf002387</t>
  </si>
  <si>
    <t>Tf002388</t>
  </si>
  <si>
    <t>Tf002389</t>
  </si>
  <si>
    <t>Tf002390</t>
  </si>
  <si>
    <t>Tf002391</t>
  </si>
  <si>
    <t>Tf002392</t>
  </si>
  <si>
    <t>Tf002393</t>
  </si>
  <si>
    <t>Tf002394</t>
  </si>
  <si>
    <t>Tf002395</t>
  </si>
  <si>
    <t>Tf002396</t>
  </si>
  <si>
    <t>Tf002397</t>
  </si>
  <si>
    <t>Tf002398</t>
  </si>
  <si>
    <t>Tf002399</t>
  </si>
  <si>
    <t>Tf002400</t>
  </si>
  <si>
    <t>Tf002401</t>
  </si>
  <si>
    <t>Tf002402</t>
  </si>
  <si>
    <t>Tf002403</t>
  </si>
  <si>
    <t>Tf002404</t>
  </si>
  <si>
    <t>Tf002405</t>
  </si>
  <si>
    <t>Tf002406</t>
  </si>
  <si>
    <t>Tf002407</t>
  </si>
  <si>
    <t>Tf002408</t>
  </si>
  <si>
    <t>Tf002409</t>
  </si>
  <si>
    <t>Tf002410</t>
  </si>
  <si>
    <t>Tf002411</t>
  </si>
  <si>
    <t>Tf002412</t>
  </si>
  <si>
    <t>Tf002413</t>
  </si>
  <si>
    <t>Tf002414</t>
  </si>
  <si>
    <t>Tf002415</t>
  </si>
  <si>
    <t>Tf002416</t>
  </si>
  <si>
    <t>Tf002417</t>
  </si>
  <si>
    <t>Tf002418</t>
  </si>
  <si>
    <t>Tf002419</t>
  </si>
  <si>
    <t>Tf002420</t>
  </si>
  <si>
    <t>Tf002421</t>
  </si>
  <si>
    <t>Tf002422</t>
  </si>
  <si>
    <t>Tf002423</t>
  </si>
  <si>
    <t>Tf002424</t>
  </si>
  <si>
    <t>Tf002425</t>
  </si>
  <si>
    <t>Tf002426</t>
  </si>
  <si>
    <t>Tf002427</t>
  </si>
  <si>
    <t>0.6</t>
  </si>
  <si>
    <t>Tf002428</t>
  </si>
  <si>
    <t>Tf002429</t>
  </si>
  <si>
    <t>Tf002430</t>
  </si>
  <si>
    <t>Tf002431</t>
  </si>
  <si>
    <t>Tf002432</t>
  </si>
  <si>
    <t>Tf002433</t>
  </si>
  <si>
    <t>Tf002434</t>
  </si>
  <si>
    <t>Tf002435</t>
  </si>
  <si>
    <t>Tf002436</t>
  </si>
  <si>
    <t>Tf002437</t>
  </si>
  <si>
    <t>Tf002438</t>
  </si>
  <si>
    <t>Tf002439</t>
  </si>
  <si>
    <t>Tf002440</t>
  </si>
  <si>
    <t>Tf002441</t>
  </si>
  <si>
    <t>Tf002442</t>
  </si>
  <si>
    <t>Tf002443</t>
  </si>
  <si>
    <t>Tf002444</t>
  </si>
  <si>
    <t>Tf002445</t>
  </si>
  <si>
    <t>Tf002446</t>
  </si>
  <si>
    <t>Tf002447</t>
  </si>
  <si>
    <t>Tf002448</t>
  </si>
  <si>
    <t>Tf002449</t>
  </si>
  <si>
    <t>Tf002450</t>
  </si>
  <si>
    <t>Tf002451</t>
  </si>
  <si>
    <t>Tf002452</t>
  </si>
  <si>
    <t>Tf002453</t>
  </si>
  <si>
    <t>Tf002454</t>
  </si>
  <si>
    <t>Tf002455</t>
  </si>
  <si>
    <t>Tf002456</t>
  </si>
  <si>
    <t>Tf002457</t>
  </si>
  <si>
    <t>Tf002458</t>
  </si>
  <si>
    <t>Tf002459</t>
  </si>
  <si>
    <t>Tf002460</t>
  </si>
  <si>
    <t>Tf002461</t>
  </si>
  <si>
    <t>Tf002462</t>
  </si>
  <si>
    <t>Tf002463</t>
  </si>
  <si>
    <t>Tf002464</t>
  </si>
  <si>
    <t>Tf002465</t>
  </si>
  <si>
    <t>Tf002466</t>
  </si>
  <si>
    <t>Tf002467</t>
  </si>
  <si>
    <t>Tf002468</t>
  </si>
  <si>
    <t>Tf002469</t>
  </si>
  <si>
    <t>Tf002470</t>
  </si>
  <si>
    <t>Tf002471</t>
  </si>
  <si>
    <t>Tf002472</t>
  </si>
  <si>
    <t>Tf002473</t>
  </si>
  <si>
    <t>Tf002474</t>
  </si>
  <si>
    <t>Tf002475</t>
  </si>
  <si>
    <t>Tf002476</t>
  </si>
  <si>
    <t>Tf002477</t>
  </si>
  <si>
    <t>Tf002478</t>
  </si>
  <si>
    <t>Tf002479</t>
  </si>
  <si>
    <t>Tf002480</t>
  </si>
  <si>
    <t>Tf002481</t>
  </si>
  <si>
    <t>Tf002482</t>
  </si>
  <si>
    <t>Tf002483</t>
  </si>
  <si>
    <t>Tf002484</t>
  </si>
  <si>
    <t>Tf002485</t>
  </si>
  <si>
    <t>Tf002486</t>
  </si>
  <si>
    <t>Tf002487</t>
  </si>
  <si>
    <t>Tf002488</t>
  </si>
  <si>
    <t>Tf002489</t>
  </si>
  <si>
    <t>Tf002490</t>
  </si>
  <si>
    <t>Tf002491</t>
  </si>
  <si>
    <t>Tf002492</t>
  </si>
  <si>
    <t>Tf002493</t>
  </si>
  <si>
    <t>Tf002494</t>
  </si>
  <si>
    <t>Tf002495</t>
  </si>
  <si>
    <t>Tf002496</t>
  </si>
  <si>
    <t>Tf002497</t>
  </si>
  <si>
    <t>Tf002498</t>
  </si>
  <si>
    <t>Tf002499</t>
  </si>
  <si>
    <t>Tf002500</t>
  </si>
  <si>
    <t>Tf002501</t>
  </si>
  <si>
    <t>Tf002502</t>
  </si>
  <si>
    <t>Tf002503</t>
  </si>
  <si>
    <t>Tf002504</t>
  </si>
  <si>
    <t>Tf002505</t>
  </si>
  <si>
    <t>Tf002506</t>
  </si>
  <si>
    <t>Tf002507</t>
  </si>
  <si>
    <t>Tf002508</t>
  </si>
  <si>
    <t>Tf002509</t>
  </si>
  <si>
    <t>Tf002510</t>
  </si>
  <si>
    <t>Tf002511</t>
  </si>
  <si>
    <t>Tf002512</t>
  </si>
  <si>
    <t>Tf002513</t>
  </si>
  <si>
    <t>Tf002514</t>
  </si>
  <si>
    <t>Tf002515</t>
  </si>
  <si>
    <t>Tf002516</t>
  </si>
  <si>
    <t>Tf002517</t>
  </si>
  <si>
    <t>Tf002518</t>
  </si>
  <si>
    <t>Tf002519</t>
  </si>
  <si>
    <t>Tf002520</t>
  </si>
  <si>
    <t>Tf002521</t>
  </si>
  <si>
    <t>Tf002522</t>
  </si>
  <si>
    <t>Tf002523</t>
  </si>
  <si>
    <t>Tf002524</t>
  </si>
  <si>
    <t>Tf002525</t>
  </si>
  <si>
    <t>Tf002526</t>
  </si>
  <si>
    <t>Tf002527</t>
  </si>
  <si>
    <t>Tf002528</t>
  </si>
  <si>
    <t>Tf002529</t>
  </si>
  <si>
    <t>Tf002530</t>
  </si>
  <si>
    <t>Tf002531</t>
  </si>
  <si>
    <t>Tf002532</t>
  </si>
  <si>
    <t>Tf002533</t>
  </si>
  <si>
    <t>Tf002534</t>
  </si>
  <si>
    <t>Tf002535</t>
  </si>
  <si>
    <t>Tf002536</t>
  </si>
  <si>
    <t>Tf002537</t>
  </si>
  <si>
    <t>Tf002538</t>
  </si>
  <si>
    <t>Tf002539</t>
  </si>
  <si>
    <t>Tf002540</t>
  </si>
  <si>
    <t>Tf002541</t>
  </si>
  <si>
    <t>Tf002542</t>
  </si>
  <si>
    <t>Tf002543</t>
  </si>
  <si>
    <t>Tf002544</t>
  </si>
  <si>
    <t>Tf002545</t>
  </si>
  <si>
    <t>Tf002546</t>
  </si>
  <si>
    <t>Tf002547</t>
  </si>
  <si>
    <t>Tf002548</t>
  </si>
  <si>
    <t>Tf002549</t>
  </si>
  <si>
    <t>Tf002550</t>
  </si>
  <si>
    <t>Tf002551</t>
  </si>
  <si>
    <t>Tf002552</t>
  </si>
  <si>
    <t>Tf002553</t>
  </si>
  <si>
    <t>Tf002554</t>
  </si>
  <si>
    <t>Tf002555</t>
  </si>
  <si>
    <t>Tf002556</t>
  </si>
  <si>
    <t>Tf002557</t>
  </si>
  <si>
    <t>Tf002558</t>
  </si>
  <si>
    <t>Tf002559</t>
  </si>
  <si>
    <t>Tf002560</t>
  </si>
  <si>
    <t>Tf002561</t>
  </si>
  <si>
    <t>Tf002562</t>
  </si>
  <si>
    <t>Tf002563</t>
  </si>
  <si>
    <t>Tf002564</t>
  </si>
  <si>
    <t>Tf002565</t>
  </si>
  <si>
    <t>Tf002566</t>
  </si>
  <si>
    <t>Tf002567</t>
  </si>
  <si>
    <t>Tf002568</t>
  </si>
  <si>
    <t>Tf002569</t>
  </si>
  <si>
    <t>Tf002570</t>
  </si>
  <si>
    <t>Tf002571</t>
  </si>
  <si>
    <t>Tf002572</t>
  </si>
  <si>
    <t>Tf002573</t>
  </si>
  <si>
    <t>Tf002574</t>
  </si>
  <si>
    <t>Tf002575</t>
  </si>
  <si>
    <t>Tf002576</t>
  </si>
  <si>
    <t>Tf002577</t>
  </si>
  <si>
    <t>Tf002578</t>
  </si>
  <si>
    <t>Tf002579</t>
  </si>
  <si>
    <t>Tf002580</t>
  </si>
  <si>
    <t>Tf002581</t>
  </si>
  <si>
    <t>Tf002582</t>
  </si>
  <si>
    <t>Tf002583</t>
  </si>
  <si>
    <t>Tf002584</t>
  </si>
  <si>
    <t>Tf002585</t>
  </si>
  <si>
    <t>Tf002586</t>
  </si>
  <si>
    <t>Tf002587</t>
  </si>
  <si>
    <t>Tf002588</t>
  </si>
  <si>
    <t>Tf002589</t>
  </si>
  <si>
    <t>Tf002590</t>
  </si>
  <si>
    <t>Tf002591</t>
  </si>
  <si>
    <t>Tf002592</t>
  </si>
  <si>
    <t>Tf002593</t>
  </si>
  <si>
    <t>Tf002594</t>
  </si>
  <si>
    <t>Tf002595</t>
  </si>
  <si>
    <t>Tf002596</t>
  </si>
  <si>
    <t>Tf002597</t>
  </si>
  <si>
    <t>Tf002598</t>
  </si>
  <si>
    <t>Tf002599</t>
  </si>
  <si>
    <t>Tf002600</t>
  </si>
  <si>
    <t>Tf002601</t>
  </si>
  <si>
    <t>Tf002602</t>
  </si>
  <si>
    <t>Tf002603</t>
  </si>
  <si>
    <t>Tf002604</t>
  </si>
  <si>
    <t>Tf002605</t>
  </si>
  <si>
    <t>Tf002606</t>
  </si>
  <si>
    <t>Tf002607</t>
  </si>
  <si>
    <t>Tf002608</t>
  </si>
  <si>
    <t>Tf002609</t>
  </si>
  <si>
    <t>Tf002610</t>
  </si>
  <si>
    <t>Tf002611</t>
  </si>
  <si>
    <t>Tf002612</t>
  </si>
  <si>
    <t>Tf002613</t>
  </si>
  <si>
    <t>Tf002614</t>
  </si>
  <si>
    <t>Tf002615</t>
  </si>
  <si>
    <t>Tf002616</t>
  </si>
  <si>
    <t>Tf002617</t>
  </si>
  <si>
    <t>Tf002618</t>
  </si>
  <si>
    <t>Tf002619</t>
  </si>
  <si>
    <t>Tf002620</t>
  </si>
  <si>
    <t>Tf002621</t>
  </si>
  <si>
    <t>Tf002622</t>
  </si>
  <si>
    <t>Tf002623</t>
  </si>
  <si>
    <t>Tf002624</t>
  </si>
  <si>
    <t>Tf002625</t>
  </si>
  <si>
    <t>Tf002626</t>
  </si>
  <si>
    <t>Tf002627</t>
  </si>
  <si>
    <t>Tf002628</t>
  </si>
  <si>
    <t>Tf002629</t>
  </si>
  <si>
    <t>Tf002630</t>
  </si>
  <si>
    <t>Tf002631</t>
  </si>
  <si>
    <t>Tf002632</t>
  </si>
  <si>
    <t>Tf002633</t>
  </si>
  <si>
    <t>Tf002634</t>
  </si>
  <si>
    <t>Tf002635</t>
  </si>
  <si>
    <t>Tf002636</t>
  </si>
  <si>
    <t>Tf002637</t>
  </si>
  <si>
    <t>Tf002638</t>
  </si>
  <si>
    <t>Tf002639</t>
  </si>
  <si>
    <t>Tf002640</t>
  </si>
  <si>
    <t>Tf002641</t>
  </si>
  <si>
    <t>Tf002642</t>
  </si>
  <si>
    <t>Tf002643</t>
  </si>
  <si>
    <t>Tf002644</t>
  </si>
  <si>
    <t>Tf002645</t>
  </si>
  <si>
    <t>Tf002646</t>
  </si>
  <si>
    <t>Tf002647</t>
  </si>
  <si>
    <t>Tf002648</t>
  </si>
  <si>
    <t>Tf002649</t>
  </si>
  <si>
    <t>Tf002650</t>
  </si>
  <si>
    <t>Tf002651</t>
  </si>
  <si>
    <t>Tf002652</t>
  </si>
  <si>
    <t>Tf002653</t>
  </si>
  <si>
    <t>Tf002654</t>
  </si>
  <si>
    <t>Tf002655</t>
  </si>
  <si>
    <t>Tf002656</t>
  </si>
  <si>
    <t>Tf002657</t>
  </si>
  <si>
    <t>Tf002658</t>
  </si>
  <si>
    <t>Tf002659</t>
  </si>
  <si>
    <t>Tf002660</t>
  </si>
  <si>
    <t>Tf002661</t>
  </si>
  <si>
    <t>Tf002662</t>
  </si>
  <si>
    <t>Tf002663</t>
  </si>
  <si>
    <t>Tf002664</t>
  </si>
  <si>
    <t>Tf002665</t>
  </si>
  <si>
    <t>Tf002666</t>
  </si>
  <si>
    <t>Tf002667</t>
  </si>
  <si>
    <t>Tf002668</t>
  </si>
  <si>
    <t>Tf002669</t>
  </si>
  <si>
    <t>Tf002670</t>
  </si>
  <si>
    <t>Tf002671</t>
  </si>
  <si>
    <t>Tf002672</t>
  </si>
  <si>
    <t>Tf002673</t>
  </si>
  <si>
    <t>Tf002674</t>
  </si>
  <si>
    <t>Tf002675</t>
  </si>
  <si>
    <t>Tf002676</t>
  </si>
  <si>
    <t>Tf002677</t>
  </si>
  <si>
    <t>Tf002678</t>
  </si>
  <si>
    <t>Tf002679</t>
  </si>
  <si>
    <t>Tf002680</t>
  </si>
  <si>
    <t>Tf002681</t>
  </si>
  <si>
    <t>Tf002682</t>
  </si>
  <si>
    <t>Tf002683</t>
  </si>
  <si>
    <t>Tf002684</t>
  </si>
  <si>
    <t>Tf002685</t>
  </si>
  <si>
    <t>Tf002686</t>
  </si>
  <si>
    <t>Tf002687</t>
  </si>
  <si>
    <t>Tf002688</t>
  </si>
  <si>
    <t>Tf002689</t>
  </si>
  <si>
    <t>Tf002690</t>
  </si>
  <si>
    <t>Tf002691</t>
  </si>
  <si>
    <t>Tf002692</t>
  </si>
  <si>
    <t>Tf002693</t>
  </si>
  <si>
    <t>Tf002694</t>
  </si>
  <si>
    <t>Tf002695</t>
  </si>
  <si>
    <t>Tf002696</t>
  </si>
  <si>
    <t>Tf002697</t>
  </si>
  <si>
    <t>Tf002698</t>
  </si>
  <si>
    <t>Tf002699</t>
  </si>
  <si>
    <t>Tf002700</t>
  </si>
  <si>
    <t>Tf002701</t>
  </si>
  <si>
    <t>Tf002702</t>
  </si>
  <si>
    <t>Tf002703</t>
  </si>
  <si>
    <t>Tf002704</t>
  </si>
  <si>
    <t>Tf002705</t>
  </si>
  <si>
    <t>Tf002706</t>
  </si>
  <si>
    <t>Tf002707</t>
  </si>
  <si>
    <t>Tf002708</t>
  </si>
  <si>
    <t>Tf002709</t>
  </si>
  <si>
    <t>Tf002710</t>
  </si>
  <si>
    <t>Tf002711</t>
  </si>
  <si>
    <t>Tf002712</t>
  </si>
  <si>
    <t>Tf002713</t>
  </si>
  <si>
    <t>Tf002714</t>
  </si>
  <si>
    <t>Tf002715</t>
  </si>
  <si>
    <t>Tf002716</t>
  </si>
  <si>
    <t>Tf002717</t>
  </si>
  <si>
    <t>Tf002718</t>
  </si>
  <si>
    <t>Tf002719</t>
  </si>
  <si>
    <t>Tf002720</t>
  </si>
  <si>
    <t>Tf002721</t>
  </si>
  <si>
    <t>Tf002722</t>
  </si>
  <si>
    <t>Tf002723</t>
  </si>
  <si>
    <t>Tf002724</t>
  </si>
  <si>
    <t>Tf002725</t>
  </si>
  <si>
    <t>Tf002726</t>
  </si>
  <si>
    <t>Tf002727</t>
  </si>
  <si>
    <t>Tf002728</t>
  </si>
  <si>
    <t>Tf002729</t>
  </si>
  <si>
    <t>Tf002730</t>
  </si>
  <si>
    <t>Tf002731</t>
  </si>
  <si>
    <t>Tf002732</t>
  </si>
  <si>
    <t>Tf002733</t>
  </si>
  <si>
    <t>Tf002734</t>
  </si>
  <si>
    <t>Tf002735</t>
  </si>
  <si>
    <t>Tf002736</t>
  </si>
  <si>
    <t>Tf002737</t>
  </si>
  <si>
    <t>Tf002738</t>
  </si>
  <si>
    <t>Tf002739</t>
  </si>
  <si>
    <t>Tf002740</t>
  </si>
  <si>
    <t>Tf002741</t>
  </si>
  <si>
    <t>Tf002742</t>
  </si>
  <si>
    <t>Tf002743</t>
  </si>
  <si>
    <t>Tf002744</t>
  </si>
  <si>
    <t>Tf002745</t>
  </si>
  <si>
    <t>Tf002746</t>
  </si>
  <si>
    <t>Tf002747</t>
  </si>
  <si>
    <t>Tf002748</t>
  </si>
  <si>
    <t>Tf002749</t>
  </si>
  <si>
    <t>Tf002750</t>
  </si>
  <si>
    <t>Tf002751</t>
  </si>
  <si>
    <t>Tf002752</t>
  </si>
  <si>
    <t>Tf002753</t>
  </si>
  <si>
    <t>Tf002754</t>
  </si>
  <si>
    <t>Tf002755</t>
  </si>
  <si>
    <t>Tf002756</t>
  </si>
  <si>
    <t>Tf002757</t>
  </si>
  <si>
    <t>Tf002758</t>
  </si>
  <si>
    <t>Tf002759</t>
  </si>
  <si>
    <t>Tf002760</t>
  </si>
  <si>
    <t>Tf002761</t>
  </si>
  <si>
    <t>Tf002762</t>
  </si>
  <si>
    <t>Tf002763</t>
  </si>
  <si>
    <t>Tf002764</t>
  </si>
  <si>
    <t>Tf002765</t>
  </si>
  <si>
    <t>Tf002766</t>
  </si>
  <si>
    <t>Tf002767</t>
  </si>
  <si>
    <t>Tf002768</t>
  </si>
  <si>
    <t>Tf002769</t>
  </si>
  <si>
    <t>Tf002770</t>
  </si>
  <si>
    <t>Tf002771</t>
  </si>
  <si>
    <t>Tf002772</t>
  </si>
  <si>
    <t>Tf002773</t>
  </si>
  <si>
    <t>Tf002774</t>
  </si>
  <si>
    <t>Tf002775</t>
  </si>
  <si>
    <t>Tf002776</t>
  </si>
  <si>
    <t>Tf002777</t>
  </si>
  <si>
    <t>Tf002778</t>
  </si>
  <si>
    <t>Tf002779</t>
  </si>
  <si>
    <t>Tf002780</t>
  </si>
  <si>
    <t>Tf002781</t>
  </si>
  <si>
    <t>Tf002782</t>
  </si>
  <si>
    <t>Tf002783</t>
  </si>
  <si>
    <t>Tf002784</t>
  </si>
  <si>
    <t>Tf002785</t>
  </si>
  <si>
    <t>Tf002786</t>
  </si>
  <si>
    <t>Tf002787</t>
  </si>
  <si>
    <t>Tf002788</t>
  </si>
  <si>
    <t>Tf002789</t>
  </si>
  <si>
    <t>Tf002790</t>
  </si>
  <si>
    <t>Tf002791</t>
  </si>
  <si>
    <t>Tf002792</t>
  </si>
  <si>
    <t>Tf002793</t>
  </si>
  <si>
    <t>Tf002794</t>
  </si>
  <si>
    <t>Tf002795</t>
  </si>
  <si>
    <t>Tf002796</t>
  </si>
  <si>
    <t>Tf002797</t>
  </si>
  <si>
    <t>Tf002798</t>
  </si>
  <si>
    <t>Tf002799</t>
  </si>
  <si>
    <t>Tf002800</t>
  </si>
  <si>
    <t>Tf002801</t>
  </si>
  <si>
    <t>Tf002802</t>
  </si>
  <si>
    <t>Tf002803</t>
  </si>
  <si>
    <t>Tf002804</t>
  </si>
  <si>
    <t>Tf002805</t>
  </si>
  <si>
    <t>Tf002806</t>
  </si>
  <si>
    <t>Tf002807</t>
  </si>
  <si>
    <t>Tf002808</t>
  </si>
  <si>
    <t>Tf002809</t>
  </si>
  <si>
    <t>Tf002810</t>
  </si>
  <si>
    <t>Tf002811</t>
  </si>
  <si>
    <t>Tf002812</t>
  </si>
  <si>
    <t>Tf002813</t>
  </si>
  <si>
    <t>Tf002814</t>
  </si>
  <si>
    <t>Tf002815</t>
  </si>
  <si>
    <t>Tf002816</t>
  </si>
  <si>
    <t>Tf002817</t>
  </si>
  <si>
    <t>Tf002818</t>
  </si>
  <si>
    <t>Tf002819</t>
  </si>
  <si>
    <t>Tf002820</t>
  </si>
  <si>
    <t>Tf002821</t>
  </si>
  <si>
    <t>Tf002822</t>
  </si>
  <si>
    <t>Tf002823</t>
  </si>
  <si>
    <t>Tf002824</t>
  </si>
  <si>
    <t>Tf002825</t>
  </si>
  <si>
    <t>Tf002826</t>
  </si>
  <si>
    <t>Tf002827</t>
  </si>
  <si>
    <t>Tf002828</t>
  </si>
  <si>
    <t>Tf002829</t>
  </si>
  <si>
    <t>Tf002830</t>
  </si>
  <si>
    <t>Tf002831</t>
  </si>
  <si>
    <t>Tf002832</t>
  </si>
  <si>
    <t>Tf002833</t>
  </si>
  <si>
    <t>Tf002834</t>
  </si>
  <si>
    <t>Tf002835</t>
  </si>
  <si>
    <t>Tf002836</t>
  </si>
  <si>
    <t>Tf002837</t>
  </si>
  <si>
    <t>Tf002838</t>
  </si>
  <si>
    <t>Tf002839</t>
  </si>
  <si>
    <t>Tf002840</t>
  </si>
  <si>
    <t>Tf002841</t>
  </si>
  <si>
    <t>Tf002842</t>
  </si>
  <si>
    <t>Tf002843</t>
  </si>
  <si>
    <t>Tf002844</t>
  </si>
  <si>
    <t>Tf002845</t>
  </si>
  <si>
    <t>Tf002846</t>
  </si>
  <si>
    <t>Tf002847</t>
  </si>
  <si>
    <t>Tf002848</t>
  </si>
  <si>
    <t>Tf002849</t>
  </si>
  <si>
    <t>Tf002850</t>
  </si>
  <si>
    <t>Tf002851</t>
  </si>
  <si>
    <t>Tf002852</t>
  </si>
  <si>
    <t>Tf002853</t>
  </si>
  <si>
    <t>Tf002854</t>
  </si>
  <si>
    <t>Tf002855</t>
  </si>
  <si>
    <t>Tf002856</t>
  </si>
  <si>
    <t>Tf002857</t>
  </si>
  <si>
    <t>Tf002858</t>
  </si>
  <si>
    <t>Tf002859</t>
  </si>
  <si>
    <t>7.59</t>
  </si>
  <si>
    <t>Tf002860</t>
  </si>
  <si>
    <t>Tf002861</t>
  </si>
  <si>
    <t>Tf002862</t>
  </si>
  <si>
    <t>Tf002863</t>
  </si>
  <si>
    <t>Tf002864</t>
  </si>
  <si>
    <t>Tf002865</t>
  </si>
  <si>
    <t>Tf002866</t>
  </si>
  <si>
    <t>Tf002867</t>
  </si>
  <si>
    <t>Tf002868</t>
  </si>
  <si>
    <t>Tf002869</t>
  </si>
  <si>
    <t>Tf002870</t>
  </si>
  <si>
    <t>Tf002871</t>
  </si>
  <si>
    <t>Tf002872</t>
  </si>
  <si>
    <t>Tf002873</t>
  </si>
  <si>
    <t>Tf002874</t>
  </si>
  <si>
    <t>Tf002875</t>
  </si>
  <si>
    <t>Tf002876</t>
  </si>
  <si>
    <t>Tf002877</t>
  </si>
  <si>
    <t>Tf002878</t>
  </si>
  <si>
    <t>Tf002879</t>
  </si>
  <si>
    <t>Tf002880</t>
  </si>
  <si>
    <t>Tf002881</t>
  </si>
  <si>
    <t>Tf002882</t>
  </si>
  <si>
    <t>Tf002883</t>
  </si>
  <si>
    <t>Tf002884</t>
  </si>
  <si>
    <t>Tf002885</t>
  </si>
  <si>
    <t>Tf002886</t>
  </si>
  <si>
    <t>Tf002887</t>
  </si>
  <si>
    <t>Tf002888</t>
  </si>
  <si>
    <t>Tf002889</t>
  </si>
  <si>
    <t>Tf002890</t>
  </si>
  <si>
    <t>Tf002891</t>
  </si>
  <si>
    <t>Tf002892</t>
  </si>
  <si>
    <t>Tf002893</t>
  </si>
  <si>
    <t>Tf002894</t>
  </si>
  <si>
    <t>Tf002895</t>
  </si>
  <si>
    <t>Tf002896</t>
  </si>
  <si>
    <t>Tf002897</t>
  </si>
  <si>
    <t>Tf002898</t>
  </si>
  <si>
    <t>Tf002899</t>
  </si>
  <si>
    <t>Tf002900</t>
  </si>
  <si>
    <t>Tf002901</t>
  </si>
  <si>
    <t>Tf002902</t>
  </si>
  <si>
    <t>Tf002903</t>
  </si>
  <si>
    <t>Tf002904</t>
  </si>
  <si>
    <t>Tf002905</t>
  </si>
  <si>
    <t>Tf002906</t>
  </si>
  <si>
    <t>Tf002907</t>
  </si>
  <si>
    <t>Tf002908</t>
  </si>
  <si>
    <t>Tf002909</t>
  </si>
  <si>
    <t>Tf002910</t>
  </si>
  <si>
    <t>Tf002911</t>
  </si>
  <si>
    <t>Tf002912</t>
  </si>
  <si>
    <t>Tf002913</t>
  </si>
  <si>
    <t>Tf002914</t>
  </si>
  <si>
    <t>Tf002915</t>
  </si>
  <si>
    <t>Tf002916</t>
  </si>
  <si>
    <t>Tf002917</t>
  </si>
  <si>
    <t>Tf002918</t>
  </si>
  <si>
    <t>Tf002919</t>
  </si>
  <si>
    <t>Tf002920</t>
  </si>
  <si>
    <t>Tf002921</t>
  </si>
  <si>
    <t>Tf002922</t>
  </si>
  <si>
    <t>Tf002923</t>
  </si>
  <si>
    <t>Tf002924</t>
  </si>
  <si>
    <t>Tf002925</t>
  </si>
  <si>
    <t>Tf002926</t>
  </si>
  <si>
    <t>Tf002927</t>
  </si>
  <si>
    <t>Tf002928</t>
  </si>
  <si>
    <t>Tf002929</t>
  </si>
  <si>
    <t>Tf002930</t>
  </si>
  <si>
    <t>Tf002931</t>
  </si>
  <si>
    <t>Tf002932</t>
  </si>
  <si>
    <t>Tf002933</t>
  </si>
  <si>
    <t>Tf002934</t>
  </si>
  <si>
    <t>Tf002935</t>
  </si>
  <si>
    <t>Tf002936</t>
  </si>
  <si>
    <t>Tf002937</t>
  </si>
  <si>
    <t>Tf002938</t>
  </si>
  <si>
    <t>Tf002939</t>
  </si>
  <si>
    <t>Tf002940</t>
  </si>
  <si>
    <t>Tf002941</t>
  </si>
  <si>
    <t>Tf002942</t>
  </si>
  <si>
    <t>Tf002943</t>
  </si>
  <si>
    <t>Tf002944</t>
  </si>
  <si>
    <t>Tf002945</t>
  </si>
  <si>
    <t>Tf002946</t>
  </si>
  <si>
    <t>Tf002947</t>
  </si>
  <si>
    <t>Tf002948</t>
  </si>
  <si>
    <t>Tf002949</t>
  </si>
  <si>
    <t>Tf002950</t>
  </si>
  <si>
    <t>Tf002951</t>
  </si>
  <si>
    <t>Tf002952</t>
  </si>
  <si>
    <t>Tf002953</t>
  </si>
  <si>
    <t>Tf002954</t>
  </si>
  <si>
    <t>Tf002955</t>
  </si>
  <si>
    <t>Tf002956</t>
  </si>
  <si>
    <t>Tf002957</t>
  </si>
  <si>
    <t>Tf002958</t>
  </si>
  <si>
    <t>Tf002959</t>
  </si>
  <si>
    <t>Tf002960</t>
  </si>
  <si>
    <t>Tf002961</t>
  </si>
  <si>
    <t>0.5</t>
  </si>
  <si>
    <t>Tf002962</t>
  </si>
  <si>
    <t>Tf002963</t>
  </si>
  <si>
    <t>Tf002964</t>
  </si>
  <si>
    <t>Tf002965</t>
  </si>
  <si>
    <t>Tf002966</t>
  </si>
  <si>
    <t>Tf002967</t>
  </si>
  <si>
    <t>Tf002968</t>
  </si>
  <si>
    <t>Tf002969</t>
  </si>
  <si>
    <t>Tf002970</t>
  </si>
  <si>
    <t>Tf002971</t>
  </si>
  <si>
    <t>Tf002972</t>
  </si>
  <si>
    <t>Tf002973</t>
  </si>
  <si>
    <t>Tf002974</t>
  </si>
  <si>
    <t>Tf002975</t>
  </si>
  <si>
    <t>Tf002976</t>
  </si>
  <si>
    <t>Tf002977</t>
  </si>
  <si>
    <t>Tf002978</t>
  </si>
  <si>
    <t>Tf002979</t>
  </si>
  <si>
    <t>Tf002980</t>
  </si>
  <si>
    <t>Tf002981</t>
  </si>
  <si>
    <t>Tf002982</t>
  </si>
  <si>
    <t>Tf002983</t>
  </si>
  <si>
    <t>Tf002984</t>
  </si>
  <si>
    <t>Tf002985</t>
  </si>
  <si>
    <t>Tf002986</t>
  </si>
  <si>
    <t>Tf002987</t>
  </si>
  <si>
    <t>Tf002988</t>
  </si>
  <si>
    <t>Tf002989</t>
  </si>
  <si>
    <t>Tf002990</t>
  </si>
  <si>
    <t>Tf002991</t>
  </si>
  <si>
    <t>Tf002992</t>
  </si>
  <si>
    <t>Tf002993</t>
  </si>
  <si>
    <t>Tf002994</t>
  </si>
  <si>
    <t>Tf002995</t>
  </si>
  <si>
    <t>Tf002996</t>
  </si>
  <si>
    <t>Tf002997</t>
  </si>
  <si>
    <t>Tf002998</t>
  </si>
  <si>
    <t>Tf002999</t>
  </si>
  <si>
    <t>Tf003000</t>
  </si>
  <si>
    <t>Tf003001</t>
  </si>
  <si>
    <t>Tf003002</t>
  </si>
  <si>
    <t>Tf003003</t>
  </si>
  <si>
    <t>Tf003004</t>
  </si>
  <si>
    <t>Tf003005</t>
  </si>
  <si>
    <t>Tf003006</t>
  </si>
  <si>
    <t>Tf003007</t>
  </si>
  <si>
    <t>Tf003008</t>
  </si>
  <si>
    <t>Tf003009</t>
  </si>
  <si>
    <t>Tf003010</t>
  </si>
  <si>
    <t>Tf003011</t>
  </si>
  <si>
    <t>Tf003012</t>
  </si>
  <si>
    <t>Tf003013</t>
  </si>
  <si>
    <t>Tf003014</t>
  </si>
  <si>
    <t>Tf003015</t>
  </si>
  <si>
    <t>Tf003016</t>
  </si>
  <si>
    <t>Tf003017</t>
  </si>
  <si>
    <t>Tf003018</t>
  </si>
  <si>
    <t>Tf003019</t>
  </si>
  <si>
    <t>Tf003020</t>
  </si>
  <si>
    <t>Tf003021</t>
  </si>
  <si>
    <t>Tf003022</t>
  </si>
  <si>
    <t>Tf003023</t>
  </si>
  <si>
    <t>Tf003024</t>
  </si>
  <si>
    <t>Tf003025</t>
  </si>
  <si>
    <t>Tf003026</t>
  </si>
  <si>
    <t>Tf003027</t>
  </si>
  <si>
    <t>Tf003028</t>
  </si>
  <si>
    <t>Tf003029</t>
  </si>
  <si>
    <t>Tf003030</t>
  </si>
  <si>
    <t>Tf003031</t>
  </si>
  <si>
    <t>Tf003032</t>
  </si>
  <si>
    <t>Tf003033</t>
  </si>
  <si>
    <t>Tf003034</t>
  </si>
  <si>
    <t>Tf003035</t>
  </si>
  <si>
    <t>Tf003036</t>
  </si>
  <si>
    <t>Tf003037</t>
  </si>
  <si>
    <t>Tf003038</t>
  </si>
  <si>
    <t>Tf003039</t>
  </si>
  <si>
    <t>Tf003040</t>
  </si>
  <si>
    <t>Tf003041</t>
  </si>
  <si>
    <t>Tf003042</t>
  </si>
  <si>
    <t>Tf003043</t>
  </si>
  <si>
    <t>Tf003044</t>
  </si>
  <si>
    <t>Tf003045</t>
  </si>
  <si>
    <t>Tf003046</t>
  </si>
  <si>
    <t>Tf003047</t>
  </si>
  <si>
    <t>Tf003048</t>
  </si>
  <si>
    <t>Tf003049</t>
  </si>
  <si>
    <t>Tf003050</t>
  </si>
  <si>
    <t>Tf003051</t>
  </si>
  <si>
    <t>Tf003052</t>
  </si>
  <si>
    <t>Tf003053</t>
  </si>
  <si>
    <t>Tf003054</t>
  </si>
  <si>
    <t>Tf003055</t>
  </si>
  <si>
    <t>Tf003056</t>
  </si>
  <si>
    <t>Tf003057</t>
  </si>
  <si>
    <t>Tf003058</t>
  </si>
  <si>
    <t>Tf003059</t>
  </si>
  <si>
    <t>Tf003060</t>
  </si>
  <si>
    <t>Tf003061</t>
  </si>
  <si>
    <t>Tf003062</t>
  </si>
  <si>
    <t>Tf003063</t>
  </si>
  <si>
    <t>Tf003064</t>
  </si>
  <si>
    <t>Tf003065</t>
  </si>
  <si>
    <t>Tf003066</t>
  </si>
  <si>
    <t>Tf003067</t>
  </si>
  <si>
    <t>Tf003068</t>
  </si>
  <si>
    <t>Tf003069</t>
  </si>
  <si>
    <t>Tf003070</t>
  </si>
  <si>
    <t>Tf003071</t>
  </si>
  <si>
    <t>Tf003072</t>
  </si>
  <si>
    <t>Tf003073</t>
  </si>
  <si>
    <t>Tf003074</t>
  </si>
  <si>
    <t>Tf003075</t>
  </si>
  <si>
    <t>Tf003076</t>
  </si>
  <si>
    <t>Tf003077</t>
  </si>
  <si>
    <t>Tf003078</t>
  </si>
  <si>
    <t>Tf003079</t>
  </si>
  <si>
    <t>Tf003080</t>
  </si>
  <si>
    <t>Tf003081</t>
  </si>
  <si>
    <t>Tf003082</t>
  </si>
  <si>
    <t>Tf003083</t>
  </si>
  <si>
    <t>Tf003084</t>
  </si>
  <si>
    <t>Tf003085</t>
  </si>
  <si>
    <t>Tf003086</t>
  </si>
  <si>
    <t>Tf003087</t>
  </si>
  <si>
    <t>Tf003088</t>
  </si>
  <si>
    <t>Tf003089</t>
  </si>
  <si>
    <t>Tf003090</t>
  </si>
  <si>
    <t>Tf003091</t>
  </si>
  <si>
    <t>Tf003092</t>
  </si>
  <si>
    <t>Tf003093</t>
  </si>
  <si>
    <t>Tf003094</t>
  </si>
  <si>
    <t>Tf003095</t>
  </si>
  <si>
    <t>Tf003096</t>
  </si>
  <si>
    <t>Tf003097</t>
  </si>
  <si>
    <t>Tf003098</t>
  </si>
  <si>
    <t>Tf003099</t>
  </si>
  <si>
    <t>Tf003100</t>
  </si>
  <si>
    <t>Tf003101</t>
  </si>
  <si>
    <t>Tf003102</t>
  </si>
  <si>
    <t>Tf003103</t>
  </si>
  <si>
    <t>9.52</t>
  </si>
  <si>
    <t>Tf003104</t>
  </si>
  <si>
    <t>Tf003105</t>
  </si>
  <si>
    <t>Tf003106</t>
  </si>
  <si>
    <t>Tf003107</t>
  </si>
  <si>
    <t>Tf003108</t>
  </si>
  <si>
    <t>Tf003109</t>
  </si>
  <si>
    <t>Tf003110</t>
  </si>
  <si>
    <t>Tf003111</t>
  </si>
  <si>
    <t>Tf003112</t>
  </si>
  <si>
    <t>Tf003113</t>
  </si>
  <si>
    <t>Tf003114</t>
  </si>
  <si>
    <t>Tf003115</t>
  </si>
  <si>
    <t>Tf003116</t>
  </si>
  <si>
    <t>Tf003117</t>
  </si>
  <si>
    <t>Tf003118</t>
  </si>
  <si>
    <t>Tf003119</t>
  </si>
  <si>
    <t>Tf003120</t>
  </si>
  <si>
    <t>Tf003121</t>
  </si>
  <si>
    <t>Tf003122</t>
  </si>
  <si>
    <t>Tf003123</t>
  </si>
  <si>
    <t>Tf003124</t>
  </si>
  <si>
    <t>Tf003125</t>
  </si>
  <si>
    <t>Tf003126</t>
  </si>
  <si>
    <t>Tf003127</t>
  </si>
  <si>
    <t>Tf003128</t>
  </si>
  <si>
    <t>Tf003129</t>
  </si>
  <si>
    <t>Tf003130</t>
  </si>
  <si>
    <t>Tf003131</t>
  </si>
  <si>
    <t>Tf003132</t>
  </si>
  <si>
    <t>Tf003133</t>
  </si>
  <si>
    <t>Tf003134</t>
  </si>
  <si>
    <t>Tf003135</t>
  </si>
  <si>
    <t>Tf003136</t>
  </si>
  <si>
    <t>Tf003137</t>
  </si>
  <si>
    <t>Tf003138</t>
  </si>
  <si>
    <t>Tf003139</t>
  </si>
  <si>
    <t>Tf003140</t>
  </si>
  <si>
    <t>Tf003141</t>
  </si>
  <si>
    <t>Tf003142</t>
  </si>
  <si>
    <t>Tf003143</t>
  </si>
  <si>
    <t>Tf003144</t>
  </si>
  <si>
    <t>Tf003145</t>
  </si>
  <si>
    <t>Tf003146</t>
  </si>
  <si>
    <t>Tf003147</t>
  </si>
  <si>
    <t>Tf003148</t>
  </si>
  <si>
    <t>Tf003149</t>
  </si>
  <si>
    <t>Tf003150</t>
  </si>
  <si>
    <t>Tf003151</t>
  </si>
  <si>
    <t>Tf003152</t>
  </si>
  <si>
    <t>Tf003153</t>
  </si>
  <si>
    <t>Tf003154</t>
  </si>
  <si>
    <t>Tf003155</t>
  </si>
  <si>
    <t>Tf003156</t>
  </si>
  <si>
    <t>Tf003157</t>
  </si>
  <si>
    <t>Tf003158</t>
  </si>
  <si>
    <t>Tf003159</t>
  </si>
  <si>
    <t>Tf003160</t>
  </si>
  <si>
    <t>Tf003161</t>
  </si>
  <si>
    <t>Tf003162</t>
  </si>
  <si>
    <t>Tf003163</t>
  </si>
  <si>
    <t>Tf003164</t>
  </si>
  <si>
    <t>Tf003165</t>
  </si>
  <si>
    <t>Tf003166</t>
  </si>
  <si>
    <t>Tf003167</t>
  </si>
  <si>
    <t>Tf003168</t>
  </si>
  <si>
    <t>Tf003169</t>
  </si>
  <si>
    <t>Tf003170</t>
  </si>
  <si>
    <t>Tf003171</t>
  </si>
  <si>
    <t>Tf003172</t>
  </si>
  <si>
    <t>Tf003173</t>
  </si>
  <si>
    <t>Tf003174</t>
  </si>
  <si>
    <t>Tf003175</t>
  </si>
  <si>
    <t>Tf003176</t>
  </si>
  <si>
    <t>Tf003177</t>
  </si>
  <si>
    <t>Tf003178</t>
  </si>
  <si>
    <t>Tf003179</t>
  </si>
  <si>
    <t>Tf003180</t>
  </si>
  <si>
    <t>Tf003181</t>
  </si>
  <si>
    <t>Tf003182</t>
  </si>
  <si>
    <t>Tf003183</t>
  </si>
  <si>
    <t>Tf003184</t>
  </si>
  <si>
    <t>Tf003185</t>
  </si>
  <si>
    <t>Tf003186</t>
  </si>
  <si>
    <t>Tf003187</t>
  </si>
  <si>
    <t>Tf003188</t>
  </si>
  <si>
    <t>Tf003189</t>
  </si>
  <si>
    <t>Tf003190</t>
  </si>
  <si>
    <t>Tf003191</t>
  </si>
  <si>
    <t>Tf003192</t>
  </si>
  <si>
    <t>Tf003193</t>
  </si>
  <si>
    <t>Tf003194</t>
  </si>
  <si>
    <t>Tf003195</t>
  </si>
  <si>
    <t>Tf003196</t>
  </si>
  <si>
    <t>Tf003197</t>
  </si>
  <si>
    <t>Tf003198</t>
  </si>
  <si>
    <t>Tf003199</t>
  </si>
  <si>
    <t>Tf003200</t>
  </si>
  <si>
    <t>Tf003201</t>
  </si>
  <si>
    <t>Tf003202</t>
  </si>
  <si>
    <t>Tf003203</t>
  </si>
  <si>
    <t>Tf003204</t>
  </si>
  <si>
    <t>Tf003205</t>
  </si>
  <si>
    <t>Tf003206</t>
  </si>
  <si>
    <t>Tf003207</t>
  </si>
  <si>
    <t>Tf003208</t>
  </si>
  <si>
    <t>Tf003209</t>
  </si>
  <si>
    <t>Tf003210</t>
  </si>
  <si>
    <t>Tf003211</t>
  </si>
  <si>
    <t>Tf003212</t>
  </si>
  <si>
    <t>Tf003213</t>
  </si>
  <si>
    <t>Tf003214</t>
  </si>
  <si>
    <t>Tf003215</t>
  </si>
  <si>
    <t>Tf003216</t>
  </si>
  <si>
    <t>Tf003217</t>
  </si>
  <si>
    <t>Tf003218</t>
  </si>
  <si>
    <t>Tf003219</t>
  </si>
  <si>
    <t>Tf003220</t>
  </si>
  <si>
    <t>Tf003221</t>
  </si>
  <si>
    <t>Tf003222</t>
  </si>
  <si>
    <t>Tf003223</t>
  </si>
  <si>
    <t>Tf003224</t>
  </si>
  <si>
    <t>Tf003225</t>
  </si>
  <si>
    <t>Tf003226</t>
  </si>
  <si>
    <t>Tf003227</t>
  </si>
  <si>
    <t>Tf003228</t>
  </si>
  <si>
    <t>Tf003229</t>
  </si>
  <si>
    <t>Tf003230</t>
  </si>
  <si>
    <t>Tf003231</t>
  </si>
  <si>
    <t>Tf003232</t>
  </si>
  <si>
    <t>Tf003233</t>
  </si>
  <si>
    <t>Tf003234</t>
  </si>
  <si>
    <t>Tf003235</t>
  </si>
  <si>
    <t>Tf003236</t>
  </si>
  <si>
    <t>Tf003237</t>
  </si>
  <si>
    <t>Tf003238</t>
  </si>
  <si>
    <t>Tf003239</t>
  </si>
  <si>
    <t>Tf003240</t>
  </si>
  <si>
    <t>Tf003241</t>
  </si>
  <si>
    <t>Tf003242</t>
  </si>
  <si>
    <t>Tf003243</t>
  </si>
  <si>
    <t>Tf003244</t>
  </si>
  <si>
    <t>Tf003245</t>
  </si>
  <si>
    <t>Tf003246</t>
  </si>
  <si>
    <t>Tf003247</t>
  </si>
  <si>
    <t>Tf003248</t>
  </si>
  <si>
    <t>Tf003249</t>
  </si>
  <si>
    <t>Tf003250</t>
  </si>
  <si>
    <t>Tf003251</t>
  </si>
  <si>
    <t>Tf003252</t>
  </si>
  <si>
    <t>Tf003253</t>
  </si>
  <si>
    <t>Tf003254</t>
  </si>
  <si>
    <t>Tf003255</t>
  </si>
  <si>
    <t>Tf003256</t>
  </si>
  <si>
    <t>Tf003257</t>
  </si>
  <si>
    <t>Tf003258</t>
  </si>
  <si>
    <t>Tf003259</t>
  </si>
  <si>
    <t>Tf003260</t>
  </si>
  <si>
    <t>Tf003261</t>
  </si>
  <si>
    <t>Tf003262</t>
  </si>
  <si>
    <t>Tf003263</t>
  </si>
  <si>
    <t>Tf003264</t>
  </si>
  <si>
    <t>Tf003265</t>
  </si>
  <si>
    <t>Tf003266</t>
  </si>
  <si>
    <t>Tf003267</t>
  </si>
  <si>
    <t>Tf003268</t>
  </si>
  <si>
    <t>Tf003269</t>
  </si>
  <si>
    <t>Tf003270</t>
  </si>
  <si>
    <t>Tf003271</t>
  </si>
  <si>
    <t>Tf003272</t>
  </si>
  <si>
    <t>Tf003273</t>
  </si>
  <si>
    <t>Tf003274</t>
  </si>
  <si>
    <t>Tf003275</t>
  </si>
  <si>
    <t>Tf003276</t>
  </si>
  <si>
    <t>Tf003277</t>
  </si>
  <si>
    <t>Tf003278</t>
  </si>
  <si>
    <t>Tf003279</t>
  </si>
  <si>
    <t>Tf003280</t>
  </si>
  <si>
    <t>Tf003281</t>
  </si>
  <si>
    <t>Tf003282</t>
  </si>
  <si>
    <t>Tf003283</t>
  </si>
  <si>
    <t>Tf003284</t>
  </si>
  <si>
    <t>Tf003285</t>
  </si>
  <si>
    <t>Tf003286</t>
  </si>
  <si>
    <t>Tf003287</t>
  </si>
  <si>
    <t>Tf003288</t>
  </si>
  <si>
    <t>Tf003289</t>
  </si>
  <si>
    <t>Tf003290</t>
  </si>
  <si>
    <t>Tf003291</t>
  </si>
  <si>
    <t>Tf003292</t>
  </si>
  <si>
    <t>Tf003293</t>
  </si>
  <si>
    <t>Tf003294</t>
  </si>
  <si>
    <t>Tf003295</t>
  </si>
  <si>
    <t>Tf003296</t>
  </si>
  <si>
    <t>Tf003297</t>
  </si>
  <si>
    <t>Tf003298</t>
  </si>
  <si>
    <t>Tf003299</t>
  </si>
  <si>
    <t>Tf003300</t>
  </si>
  <si>
    <t>Tf003301</t>
  </si>
  <si>
    <t>Tf003302</t>
  </si>
  <si>
    <t>Tf003303</t>
  </si>
  <si>
    <t>Tf003304</t>
  </si>
  <si>
    <t>Tf003305</t>
  </si>
  <si>
    <t>Tf003306</t>
  </si>
  <si>
    <t>Tf003307</t>
  </si>
  <si>
    <t>Tf003308</t>
  </si>
  <si>
    <t>Tf003309</t>
  </si>
  <si>
    <t>Tf003310</t>
  </si>
  <si>
    <t>Tf003311</t>
  </si>
  <si>
    <t>Tf003312</t>
  </si>
  <si>
    <t>Tf003313</t>
  </si>
  <si>
    <t>Tf003314</t>
  </si>
  <si>
    <t>Tf003315</t>
  </si>
  <si>
    <t>Tf003316</t>
  </si>
  <si>
    <t>Tf003317</t>
  </si>
  <si>
    <t>Tf003318</t>
  </si>
  <si>
    <t>Tf003319</t>
  </si>
  <si>
    <t>Tf003320</t>
  </si>
  <si>
    <t>Tf003321</t>
  </si>
  <si>
    <t>Tf003322</t>
  </si>
  <si>
    <t>Tf003323</t>
  </si>
  <si>
    <t>Tf003324</t>
  </si>
  <si>
    <t>Tf003325</t>
  </si>
  <si>
    <t>Tf003326</t>
  </si>
  <si>
    <t>Tf003327</t>
  </si>
  <si>
    <t>Tf003328</t>
  </si>
  <si>
    <t>Tf003329</t>
  </si>
  <si>
    <t>Tf003330</t>
  </si>
  <si>
    <t>Tf003331</t>
  </si>
  <si>
    <t>Tf003332</t>
  </si>
  <si>
    <t>Tf003333</t>
  </si>
  <si>
    <t>Tf003334</t>
  </si>
  <si>
    <t>Tf003335</t>
  </si>
  <si>
    <t>Tf003336</t>
  </si>
  <si>
    <t>Tf003337</t>
  </si>
  <si>
    <t>Tf003338</t>
  </si>
  <si>
    <t>Tf003339</t>
  </si>
  <si>
    <t>Tf003340</t>
  </si>
  <si>
    <t>Tf003341</t>
  </si>
  <si>
    <t>Tf003342</t>
  </si>
  <si>
    <t>Tf003343</t>
  </si>
  <si>
    <t>Tf003344</t>
  </si>
  <si>
    <t>Tf003345</t>
  </si>
  <si>
    <t>Tf003346</t>
  </si>
  <si>
    <t>Tf003347</t>
  </si>
  <si>
    <t>Tf003348</t>
  </si>
  <si>
    <t>Tf003349</t>
  </si>
  <si>
    <t>Tf003350</t>
  </si>
  <si>
    <t>Tf003351</t>
  </si>
  <si>
    <t>Tf003352</t>
  </si>
  <si>
    <t>Tf003353</t>
  </si>
  <si>
    <t>Tf003354</t>
  </si>
  <si>
    <t>Tf003355</t>
  </si>
  <si>
    <t>Tf003356</t>
  </si>
  <si>
    <t>Tf003357</t>
  </si>
  <si>
    <t>Tf003358</t>
  </si>
  <si>
    <t>Tf003359</t>
  </si>
  <si>
    <t>Tf003360</t>
  </si>
  <si>
    <t>Tf003361</t>
  </si>
  <si>
    <t>Tf003362</t>
  </si>
  <si>
    <t>Tf003363</t>
  </si>
  <si>
    <t>Tf003364</t>
  </si>
  <si>
    <t>Tf003365</t>
  </si>
  <si>
    <t>Tf003366</t>
  </si>
  <si>
    <t>Tf003367</t>
  </si>
  <si>
    <t>Tf003368</t>
  </si>
  <si>
    <t>Tf003369</t>
  </si>
  <si>
    <t>Tf003370</t>
  </si>
  <si>
    <t>Tf003371</t>
  </si>
  <si>
    <t>Tf003372</t>
  </si>
  <si>
    <t>Tf003373</t>
  </si>
  <si>
    <t>Tf003374</t>
  </si>
  <si>
    <t>Tf003375</t>
  </si>
  <si>
    <t>Tf003376</t>
  </si>
  <si>
    <t>Tf003377</t>
  </si>
  <si>
    <t>Tf003378</t>
  </si>
  <si>
    <t>Tf003379</t>
  </si>
  <si>
    <t>Tf003380</t>
  </si>
  <si>
    <t>Tf003381</t>
  </si>
  <si>
    <t>Tf003382</t>
  </si>
  <si>
    <t>Tf003383</t>
  </si>
  <si>
    <t>Tf003384</t>
  </si>
  <si>
    <t>Tf003385</t>
  </si>
  <si>
    <t>Tf003386</t>
  </si>
  <si>
    <t>Tf003387</t>
  </si>
  <si>
    <t>Tf003388</t>
  </si>
  <si>
    <t>Tf003389</t>
  </si>
  <si>
    <t>Tf003390</t>
  </si>
  <si>
    <t>Tf003391</t>
  </si>
  <si>
    <t>Tf003392</t>
  </si>
  <si>
    <t>Tf003393</t>
  </si>
  <si>
    <t>Tf003394</t>
  </si>
  <si>
    <t>Tf003395</t>
  </si>
  <si>
    <t>Tf003396</t>
  </si>
  <si>
    <t>Tf003397</t>
  </si>
  <si>
    <t>Tf003398</t>
  </si>
  <si>
    <t>Tf003399</t>
  </si>
  <si>
    <t>Tf003400</t>
  </si>
  <si>
    <t>Tf003401</t>
  </si>
  <si>
    <t>Tf003402</t>
  </si>
  <si>
    <t>Tf003403</t>
  </si>
  <si>
    <t>Tf003404</t>
  </si>
  <si>
    <t>Tf003405</t>
  </si>
  <si>
    <t>Tf003406</t>
  </si>
  <si>
    <t>Tf003407</t>
  </si>
  <si>
    <t>Tf003408</t>
  </si>
  <si>
    <t>Tf003409</t>
  </si>
  <si>
    <t>Tf003410</t>
  </si>
  <si>
    <t>Tf003411</t>
  </si>
  <si>
    <t>Tf003412</t>
  </si>
  <si>
    <t>Tf003413</t>
  </si>
  <si>
    <t>Tf003414</t>
  </si>
  <si>
    <t>Tf003415</t>
  </si>
  <si>
    <t>Tf003416</t>
  </si>
  <si>
    <t>Tf003417</t>
  </si>
  <si>
    <t>Tf003418</t>
  </si>
  <si>
    <t>Tf003419</t>
  </si>
  <si>
    <t>Tf003420</t>
  </si>
  <si>
    <t>Tf003421</t>
  </si>
  <si>
    <t>Tf003422</t>
  </si>
  <si>
    <t>Tf003423</t>
  </si>
  <si>
    <t>Tf003424</t>
  </si>
  <si>
    <t>Tf003425</t>
  </si>
  <si>
    <t>Tf003426</t>
  </si>
  <si>
    <t>Tf003427</t>
  </si>
  <si>
    <t>Tf003428</t>
  </si>
  <si>
    <t>Tf003429</t>
  </si>
  <si>
    <t>Tf003430</t>
  </si>
  <si>
    <t>Tf003431</t>
  </si>
  <si>
    <t>Tf003432</t>
  </si>
  <si>
    <t>Tf003433</t>
  </si>
  <si>
    <t>Tf003434</t>
  </si>
  <si>
    <t>Tf003435</t>
  </si>
  <si>
    <t>Tf003436</t>
  </si>
  <si>
    <t>Tf003437</t>
  </si>
  <si>
    <t>Tf003438</t>
  </si>
  <si>
    <t>Tf003439</t>
  </si>
  <si>
    <t>Tf003440</t>
  </si>
  <si>
    <t>Tf003441</t>
  </si>
  <si>
    <t>Tf003442</t>
  </si>
  <si>
    <t>Tf003443</t>
  </si>
  <si>
    <t>Tf003444</t>
  </si>
  <si>
    <t>Tf003445</t>
  </si>
  <si>
    <t>Tf003446</t>
  </si>
  <si>
    <t>Tf003447</t>
  </si>
  <si>
    <t>Tf003448</t>
  </si>
  <si>
    <t>Tf003449</t>
  </si>
  <si>
    <t>Tf003450</t>
  </si>
  <si>
    <t>Tf003451</t>
  </si>
  <si>
    <t>Tf003452</t>
  </si>
  <si>
    <t>Tf003453</t>
  </si>
  <si>
    <t>Tf003454</t>
  </si>
  <si>
    <t>Tf003455</t>
  </si>
  <si>
    <t>Tf003456</t>
  </si>
  <si>
    <t>Tf003457</t>
  </si>
  <si>
    <t>Tf003458</t>
  </si>
  <si>
    <t>Tf003459</t>
  </si>
  <si>
    <t>Tf003460</t>
  </si>
  <si>
    <t>Tf003461</t>
  </si>
  <si>
    <t>Tf003462</t>
  </si>
  <si>
    <t>Tf003463</t>
  </si>
  <si>
    <t>Tf003464</t>
  </si>
  <si>
    <t>Tf003465</t>
  </si>
  <si>
    <t>Tf003466</t>
  </si>
  <si>
    <t>Tf003467</t>
  </si>
  <si>
    <t>Tf003468</t>
  </si>
  <si>
    <t>Tf003469</t>
  </si>
  <si>
    <t>Tf003470</t>
  </si>
  <si>
    <t>Tf003471</t>
  </si>
  <si>
    <t>Tf003472</t>
  </si>
  <si>
    <t>Tf003473</t>
  </si>
  <si>
    <t>Tf003474</t>
  </si>
  <si>
    <t>Tf003475</t>
  </si>
  <si>
    <t>Tf003476</t>
  </si>
  <si>
    <t>Tf003477</t>
  </si>
  <si>
    <t>Tf003478</t>
  </si>
  <si>
    <t>Tf003479</t>
  </si>
  <si>
    <t>Tf003480</t>
  </si>
  <si>
    <t>Tf003481</t>
  </si>
  <si>
    <t>Tf003482</t>
  </si>
  <si>
    <t>Tf003483</t>
  </si>
  <si>
    <t>Tf003484</t>
  </si>
  <si>
    <t>Tf003485</t>
  </si>
  <si>
    <t>Tf003486</t>
  </si>
  <si>
    <t>Tf003487</t>
  </si>
  <si>
    <t>Tf003488</t>
  </si>
  <si>
    <t>Tf003489</t>
  </si>
  <si>
    <t>Tf003490</t>
  </si>
  <si>
    <t>Tf003491</t>
  </si>
  <si>
    <t>Tf003492</t>
  </si>
  <si>
    <t>Tf003493</t>
  </si>
  <si>
    <t>Tf003494</t>
  </si>
  <si>
    <t>Tf003495</t>
  </si>
  <si>
    <t>Tf003496</t>
  </si>
  <si>
    <t>Tf003497</t>
  </si>
  <si>
    <t>Tf003498</t>
  </si>
  <si>
    <t>Tf003499</t>
  </si>
  <si>
    <t>Tf003500</t>
  </si>
  <si>
    <t>Tf003501</t>
  </si>
  <si>
    <t>Tf003502</t>
  </si>
  <si>
    <t>Tf003503</t>
  </si>
  <si>
    <t>Tf003504</t>
  </si>
  <si>
    <t>Tf003505</t>
  </si>
  <si>
    <t>Tf003506</t>
  </si>
  <si>
    <t>Tf003507</t>
  </si>
  <si>
    <t>Tf003508</t>
  </si>
  <si>
    <t>Tf003509</t>
  </si>
  <si>
    <t>Tf003510</t>
  </si>
  <si>
    <t>Tf003511</t>
  </si>
  <si>
    <t>Tf003512</t>
  </si>
  <si>
    <t>Tf003513</t>
  </si>
  <si>
    <t>Tf003514</t>
  </si>
  <si>
    <t>Tf003515</t>
  </si>
  <si>
    <t>Tf003516</t>
  </si>
  <si>
    <t>Tf003517</t>
  </si>
  <si>
    <t>Tf003518</t>
  </si>
  <si>
    <t>Tf003519</t>
  </si>
  <si>
    <t>Tf003520</t>
  </si>
  <si>
    <t>Tf003521</t>
  </si>
  <si>
    <t>Tf003522</t>
  </si>
  <si>
    <t>Tf003523</t>
  </si>
  <si>
    <t>Tf003524</t>
  </si>
  <si>
    <t>Tf003525</t>
  </si>
  <si>
    <t>Tf003526</t>
  </si>
  <si>
    <t>Tf003527</t>
  </si>
  <si>
    <t>Tf003528</t>
  </si>
  <si>
    <t>Tf003529</t>
  </si>
  <si>
    <t>Tf003530</t>
  </si>
  <si>
    <t>Tf003531</t>
  </si>
  <si>
    <t>Tf003532</t>
  </si>
  <si>
    <t>Tf003533</t>
  </si>
  <si>
    <t>Tf003534</t>
  </si>
  <si>
    <t>Tf003535</t>
  </si>
  <si>
    <t>Tf003536</t>
  </si>
  <si>
    <t>Tf003537</t>
  </si>
  <si>
    <t>Tf003538</t>
  </si>
  <si>
    <t>Tf003539</t>
  </si>
  <si>
    <t>Tf003540</t>
  </si>
  <si>
    <t>Tf003541</t>
  </si>
  <si>
    <t>Tf003542</t>
  </si>
  <si>
    <t>Tf003543</t>
  </si>
  <si>
    <t>Tf003544</t>
  </si>
  <si>
    <t>Tf003545</t>
  </si>
  <si>
    <t>Tf003546</t>
  </si>
  <si>
    <t>Tf003547</t>
  </si>
  <si>
    <t>Tf003548</t>
  </si>
  <si>
    <t>Tf003549</t>
  </si>
  <si>
    <t>Tf003550</t>
  </si>
  <si>
    <t>Tf003551</t>
  </si>
  <si>
    <t>Tf003552</t>
  </si>
  <si>
    <t>Tf003553</t>
  </si>
  <si>
    <t>Tf003554</t>
  </si>
  <si>
    <t>Tf003555</t>
  </si>
  <si>
    <t>Tf003556</t>
  </si>
  <si>
    <t>Tf003557</t>
  </si>
  <si>
    <t>Tf003558</t>
  </si>
  <si>
    <t>Tf003559</t>
  </si>
  <si>
    <t>Tf003560</t>
  </si>
  <si>
    <t>Tf003561</t>
  </si>
  <si>
    <t>Tf003562</t>
  </si>
  <si>
    <t>Tf003563</t>
  </si>
  <si>
    <t>Tf003564</t>
  </si>
  <si>
    <t>Tf003565</t>
  </si>
  <si>
    <t>Tf003566</t>
  </si>
  <si>
    <t>Tf003567</t>
  </si>
  <si>
    <t>Tf003568</t>
  </si>
  <si>
    <t>Tf003569</t>
  </si>
  <si>
    <t>Tf003570</t>
  </si>
  <si>
    <t>Tf003571</t>
  </si>
  <si>
    <t>Tf003572</t>
  </si>
  <si>
    <t>Tf003573</t>
  </si>
  <si>
    <t>Tf003574</t>
  </si>
  <si>
    <t>Tf003575</t>
  </si>
  <si>
    <t>Tf003576</t>
  </si>
  <si>
    <t>Tf003577</t>
  </si>
  <si>
    <t>Tf003578</t>
  </si>
  <si>
    <t>Tf003579</t>
  </si>
  <si>
    <t>Tf003580</t>
  </si>
  <si>
    <t>Tf003581</t>
  </si>
  <si>
    <t>Tf003582</t>
  </si>
  <si>
    <t>Tf003583</t>
  </si>
  <si>
    <t>Tf003584</t>
  </si>
  <si>
    <t>Tf003585</t>
  </si>
  <si>
    <t>Tf003586</t>
  </si>
  <si>
    <t>Tf003587</t>
  </si>
  <si>
    <t>Tf003588</t>
  </si>
  <si>
    <t>Tf003589</t>
  </si>
  <si>
    <t>Tf003590</t>
  </si>
  <si>
    <t>Tf003591</t>
  </si>
  <si>
    <t>Tf003592</t>
  </si>
  <si>
    <t>Tf003593</t>
  </si>
  <si>
    <t>Tf003594</t>
  </si>
  <si>
    <t>Tf003595</t>
  </si>
  <si>
    <t>Tf003596</t>
  </si>
  <si>
    <t>Tf003597</t>
  </si>
  <si>
    <t>Tf003598</t>
  </si>
  <si>
    <t>Tf003599</t>
  </si>
  <si>
    <t>Tf003600</t>
  </si>
  <si>
    <t>Tf003601</t>
  </si>
  <si>
    <t>Tf003602</t>
  </si>
  <si>
    <t>Tf003603</t>
  </si>
  <si>
    <t>Tf003604</t>
  </si>
  <si>
    <t>Tf003605</t>
  </si>
  <si>
    <t>Tf003606</t>
  </si>
  <si>
    <t>Tf003607</t>
  </si>
  <si>
    <t>Tf003608</t>
  </si>
  <si>
    <t>Tf003609</t>
  </si>
  <si>
    <t>Tf003610</t>
  </si>
  <si>
    <t>Tf003611</t>
  </si>
  <si>
    <t>Tf003612</t>
  </si>
  <si>
    <t>Tf003613</t>
  </si>
  <si>
    <t>Tf003614</t>
  </si>
  <si>
    <t>Tf003615</t>
  </si>
  <si>
    <t>Tf003616</t>
  </si>
  <si>
    <t>Tf003617</t>
  </si>
  <si>
    <t>Tf003618</t>
  </si>
  <si>
    <t>Tf003619</t>
  </si>
  <si>
    <t>Tf003620</t>
  </si>
  <si>
    <t>Tf003621</t>
  </si>
  <si>
    <t>Tf003622</t>
  </si>
  <si>
    <t>Tf003623</t>
  </si>
  <si>
    <t>Tf003624</t>
  </si>
  <si>
    <t>Tf003625</t>
  </si>
  <si>
    <t>Tf003626</t>
  </si>
  <si>
    <t>Tf003627</t>
  </si>
  <si>
    <t>Tf003628</t>
  </si>
  <si>
    <t>Tf003629</t>
  </si>
  <si>
    <t>Tf003630</t>
  </si>
  <si>
    <t>Tf003631</t>
  </si>
  <si>
    <t>Tf003632</t>
  </si>
  <si>
    <t>Tf003633</t>
  </si>
  <si>
    <t>Tf003634</t>
  </si>
  <si>
    <t>Tf003635</t>
  </si>
  <si>
    <t>Tf003636</t>
  </si>
  <si>
    <t>Sumco</t>
  </si>
  <si>
    <t>Tf003637</t>
  </si>
  <si>
    <t>Tf003638</t>
  </si>
  <si>
    <t>Tf003639</t>
  </si>
  <si>
    <t>Tf003640</t>
  </si>
  <si>
    <t>Tf003641</t>
  </si>
  <si>
    <t>Tf003642</t>
  </si>
  <si>
    <t>Tf003643</t>
  </si>
  <si>
    <t>Tf003644</t>
  </si>
  <si>
    <t>Jsr Corp</t>
  </si>
  <si>
    <t>Tf003645</t>
  </si>
  <si>
    <t>Tf003646</t>
  </si>
  <si>
    <t>Tf003647</t>
  </si>
  <si>
    <t>Tf003648</t>
  </si>
  <si>
    <t>Tf003649</t>
  </si>
  <si>
    <t>Tf003650</t>
  </si>
  <si>
    <t>Tf003651</t>
  </si>
  <si>
    <t>Tf003652</t>
  </si>
  <si>
    <t>Tf003653</t>
  </si>
  <si>
    <t>Tf003654</t>
  </si>
  <si>
    <t>Tf003655</t>
  </si>
  <si>
    <t>Tf003656</t>
  </si>
  <si>
    <t>Tf003657</t>
  </si>
  <si>
    <t>Tf003658</t>
  </si>
  <si>
    <t>Tf003659</t>
  </si>
  <si>
    <t>Tf003660</t>
  </si>
  <si>
    <t>Tf003661</t>
  </si>
  <si>
    <t>Tf003662</t>
  </si>
  <si>
    <t>Tf003663</t>
  </si>
  <si>
    <t>Tf003664</t>
  </si>
  <si>
    <t>Tf003665</t>
  </si>
  <si>
    <t>Tf003666</t>
  </si>
  <si>
    <t>Tf003667</t>
  </si>
  <si>
    <t>Tf003668</t>
  </si>
  <si>
    <t>Tf003669</t>
  </si>
  <si>
    <t>Tf003670</t>
  </si>
  <si>
    <t>Tf003671</t>
  </si>
  <si>
    <t>9.22</t>
  </si>
  <si>
    <t>Tf003672</t>
  </si>
  <si>
    <t>Tf003673</t>
  </si>
  <si>
    <t>Tf003674</t>
  </si>
  <si>
    <t>Tf003675</t>
  </si>
  <si>
    <t>Tf003676</t>
  </si>
  <si>
    <t>Tf003677</t>
  </si>
  <si>
    <t>Tf003678</t>
  </si>
  <si>
    <t>Tf003679</t>
  </si>
  <si>
    <t>Tf003680</t>
  </si>
  <si>
    <t>Tf003681</t>
  </si>
  <si>
    <t>Tf003682</t>
  </si>
  <si>
    <t>Tf003683</t>
  </si>
  <si>
    <t>Tf003684</t>
  </si>
  <si>
    <t>Tf003685</t>
  </si>
  <si>
    <t>Tf003686</t>
  </si>
  <si>
    <t>Tf003687</t>
  </si>
  <si>
    <t>Tf003688</t>
  </si>
  <si>
    <t>Tf003689</t>
  </si>
  <si>
    <t>Tf003690</t>
  </si>
  <si>
    <t>Tf003691</t>
  </si>
  <si>
    <t>Tf003692</t>
  </si>
  <si>
    <t>Tf003693</t>
  </si>
  <si>
    <t>Tf003694</t>
  </si>
  <si>
    <t>Tf003695</t>
  </si>
  <si>
    <t>Tf003696</t>
  </si>
  <si>
    <t>Tf003697</t>
  </si>
  <si>
    <t>Tf003698</t>
  </si>
  <si>
    <t>Tf003699</t>
  </si>
  <si>
    <t>Tf003700</t>
  </si>
  <si>
    <t>Tf003701</t>
  </si>
  <si>
    <t>Tf003702</t>
  </si>
  <si>
    <t>Tf003703</t>
  </si>
  <si>
    <t>Tf003704</t>
  </si>
  <si>
    <t>Tf003705</t>
  </si>
  <si>
    <t>Tf003706</t>
  </si>
  <si>
    <t>Tf003707</t>
  </si>
  <si>
    <t>Tf003708</t>
  </si>
  <si>
    <t>Tf003709</t>
  </si>
  <si>
    <t>Tf003710</t>
  </si>
  <si>
    <t>Tf003711</t>
  </si>
  <si>
    <t>Tf003712</t>
  </si>
  <si>
    <t>Tf003713</t>
  </si>
  <si>
    <t>Tf003714</t>
  </si>
  <si>
    <t>Tf003715</t>
  </si>
  <si>
    <t>Tf003716</t>
  </si>
  <si>
    <t>Tf003717</t>
  </si>
  <si>
    <t>Tf003718</t>
  </si>
  <si>
    <t>Tf003719</t>
  </si>
  <si>
    <t>Tf003720</t>
  </si>
  <si>
    <t>Tf003721</t>
  </si>
  <si>
    <t>Tf003722</t>
  </si>
  <si>
    <t>Tf003723</t>
  </si>
  <si>
    <t>Tf003724</t>
  </si>
  <si>
    <t>Tf003725</t>
  </si>
  <si>
    <t>Tf003726</t>
  </si>
  <si>
    <t>Tf003727</t>
  </si>
  <si>
    <t>Tf003728</t>
  </si>
  <si>
    <t>Tf003729</t>
  </si>
  <si>
    <t>Tf003730</t>
  </si>
  <si>
    <t>Tf003731</t>
  </si>
  <si>
    <t>Tf003732</t>
  </si>
  <si>
    <t>Tf003733</t>
  </si>
  <si>
    <t>Tf003734</t>
  </si>
  <si>
    <t>Tf003735</t>
  </si>
  <si>
    <t>Tf003736</t>
  </si>
  <si>
    <t>Tf003737</t>
  </si>
  <si>
    <t>Tf003738</t>
  </si>
  <si>
    <t>Tf003739</t>
  </si>
  <si>
    <t>Tf003740</t>
  </si>
  <si>
    <t>Tf003741</t>
  </si>
  <si>
    <t>Tf003742</t>
  </si>
  <si>
    <t>Tf003743</t>
  </si>
  <si>
    <t>Tf003744</t>
  </si>
  <si>
    <t>Tf003745</t>
  </si>
  <si>
    <t>Tf003746</t>
  </si>
  <si>
    <t>Tf003747</t>
  </si>
  <si>
    <t>Tf003748</t>
  </si>
  <si>
    <t>Tf003749</t>
  </si>
  <si>
    <t>Tf003750</t>
  </si>
  <si>
    <t>Tf003751</t>
  </si>
  <si>
    <t>Tf003752</t>
  </si>
  <si>
    <t>Tf003753</t>
  </si>
  <si>
    <t>Tf003754</t>
  </si>
  <si>
    <t>Tf003755</t>
  </si>
  <si>
    <t>Tf003756</t>
  </si>
  <si>
    <t>Tf003757</t>
  </si>
  <si>
    <t>Tf003758</t>
  </si>
  <si>
    <t>Tf003759</t>
  </si>
  <si>
    <t>Tf003760</t>
  </si>
  <si>
    <t>Tf003761</t>
  </si>
  <si>
    <t>Tf003762</t>
  </si>
  <si>
    <t>Tf003763</t>
  </si>
  <si>
    <t>Tf003764</t>
  </si>
  <si>
    <t>Tf003765</t>
  </si>
  <si>
    <t>Tf003766</t>
  </si>
  <si>
    <t>Tf003767</t>
  </si>
  <si>
    <t>Tf003768</t>
  </si>
  <si>
    <t>Tf003769</t>
  </si>
  <si>
    <t>Tf003770</t>
  </si>
  <si>
    <t>Tf003771</t>
  </si>
  <si>
    <t>Tf003772</t>
  </si>
  <si>
    <t>Tf003773</t>
  </si>
  <si>
    <t>Tf003774</t>
  </si>
  <si>
    <t>Tf003775</t>
  </si>
  <si>
    <t>Tf003776</t>
  </si>
  <si>
    <t>Tf003777</t>
  </si>
  <si>
    <t>Tf003778</t>
  </si>
  <si>
    <t>Tf003779</t>
  </si>
  <si>
    <t>Tf003780</t>
  </si>
  <si>
    <t>Tf003781</t>
  </si>
  <si>
    <t>Tf003782</t>
  </si>
  <si>
    <t>Tf003783</t>
  </si>
  <si>
    <t>Tf003784</t>
  </si>
  <si>
    <t>Tf003785</t>
  </si>
  <si>
    <t>Tf003786</t>
  </si>
  <si>
    <t>Tf003787</t>
  </si>
  <si>
    <t>Tf003788</t>
  </si>
  <si>
    <t>Tf003789</t>
  </si>
  <si>
    <t>Tf003790</t>
  </si>
  <si>
    <t>Tf003791</t>
  </si>
  <si>
    <t>Tf003792</t>
  </si>
  <si>
    <t>Tf003793</t>
  </si>
  <si>
    <t>Tf003794</t>
  </si>
  <si>
    <t>Tf003795</t>
  </si>
  <si>
    <t>Tf003796</t>
  </si>
  <si>
    <t>Tf003797</t>
  </si>
  <si>
    <t>Tf003798</t>
  </si>
  <si>
    <t>Tf003799</t>
  </si>
  <si>
    <t>Tf003800</t>
  </si>
  <si>
    <t>Tf003801</t>
  </si>
  <si>
    <t>Tf003802</t>
  </si>
  <si>
    <t>Tf003803</t>
  </si>
  <si>
    <t>Tf003804</t>
  </si>
  <si>
    <t>Tf003805</t>
  </si>
  <si>
    <t>Tf003806</t>
  </si>
  <si>
    <t>Tf003807</t>
  </si>
  <si>
    <t>Tf003808</t>
  </si>
  <si>
    <t>Tf003809</t>
  </si>
  <si>
    <t>Tf003810</t>
  </si>
  <si>
    <t>Tf003811</t>
  </si>
  <si>
    <t>Tf003812</t>
  </si>
  <si>
    <t>Tf003813</t>
  </si>
  <si>
    <t>Tf003814</t>
  </si>
  <si>
    <t>Tf003815</t>
  </si>
  <si>
    <t>Tf003816</t>
  </si>
  <si>
    <t>Tf003817</t>
  </si>
  <si>
    <t>Tf003818</t>
  </si>
  <si>
    <t>Tf003819</t>
  </si>
  <si>
    <t>Tf003820</t>
  </si>
  <si>
    <t>Tf003821</t>
  </si>
  <si>
    <t>Tf003822</t>
  </si>
  <si>
    <t>Tf003823</t>
  </si>
  <si>
    <t>Tf003824</t>
  </si>
  <si>
    <t>Tf003825</t>
  </si>
  <si>
    <t>Tf003826</t>
  </si>
  <si>
    <t>Tf003827</t>
  </si>
  <si>
    <t>Tf003828</t>
  </si>
  <si>
    <t>Tf003829</t>
  </si>
  <si>
    <t>Tf003830</t>
  </si>
  <si>
    <t>Tf003831</t>
  </si>
  <si>
    <t>Tf003832</t>
  </si>
  <si>
    <t>Tf003833</t>
  </si>
  <si>
    <t>Tf003834</t>
  </si>
  <si>
    <t>Tf003835</t>
  </si>
  <si>
    <t>Tf003836</t>
  </si>
  <si>
    <t>Tf003837</t>
  </si>
  <si>
    <t>Tf003838</t>
  </si>
  <si>
    <t>Tf003839</t>
  </si>
  <si>
    <t>Tf003840</t>
  </si>
  <si>
    <t>Tf003841</t>
  </si>
  <si>
    <t>Tf003842</t>
  </si>
  <si>
    <t>Tf003843</t>
  </si>
  <si>
    <t>Tf003844</t>
  </si>
  <si>
    <t>Tf003845</t>
  </si>
  <si>
    <t>Tf003846</t>
  </si>
  <si>
    <t>Tf003847</t>
  </si>
  <si>
    <t>Tf003848</t>
  </si>
  <si>
    <t>Tf003849</t>
  </si>
  <si>
    <t>Tf003850</t>
  </si>
  <si>
    <t>Tf003851</t>
  </si>
  <si>
    <t>Tf003852</t>
  </si>
  <si>
    <t>Tf003853</t>
  </si>
  <si>
    <t>Tf003854</t>
  </si>
  <si>
    <t>Tf003855</t>
  </si>
  <si>
    <t>Tf003856</t>
  </si>
  <si>
    <t>Tf003857</t>
  </si>
  <si>
    <t>Tf003858</t>
  </si>
  <si>
    <t>Tf003859</t>
  </si>
  <si>
    <t>Tf003860</t>
  </si>
  <si>
    <t>Tf003861</t>
  </si>
  <si>
    <t>Tf003862</t>
  </si>
  <si>
    <t>Tf003863</t>
  </si>
  <si>
    <t>Tf003864</t>
  </si>
  <si>
    <t>Tf003865</t>
  </si>
  <si>
    <t>Tf003866</t>
  </si>
  <si>
    <t>Tf003867</t>
  </si>
  <si>
    <t>Tf003868</t>
  </si>
  <si>
    <t>Tf003869</t>
  </si>
  <si>
    <t>Tf003870</t>
  </si>
  <si>
    <t>Tf003871</t>
  </si>
  <si>
    <t>Tf003872</t>
  </si>
  <si>
    <t>Tf003873</t>
  </si>
  <si>
    <t>Tf003874</t>
  </si>
  <si>
    <t>Tf003875</t>
  </si>
  <si>
    <t>Tf003876</t>
  </si>
  <si>
    <t>Tf003877</t>
  </si>
  <si>
    <t>Tf003878</t>
  </si>
  <si>
    <t>Tf003879</t>
  </si>
  <si>
    <t>Tf003880</t>
  </si>
  <si>
    <t>Tf003881</t>
  </si>
  <si>
    <t>Tf003882</t>
  </si>
  <si>
    <t>Tf003883</t>
  </si>
  <si>
    <t>Tf003884</t>
  </si>
  <si>
    <t>Tf003885</t>
  </si>
  <si>
    <t>Tf003886</t>
  </si>
  <si>
    <t>Tf003887</t>
  </si>
  <si>
    <t>Tf003888</t>
  </si>
  <si>
    <t>Tf003889</t>
  </si>
  <si>
    <t>Tf003890</t>
  </si>
  <si>
    <t>Tf003891</t>
  </si>
  <si>
    <t>Tf003892</t>
  </si>
  <si>
    <t>Tf003893</t>
  </si>
  <si>
    <t>Tf003894</t>
  </si>
  <si>
    <t>Tf003895</t>
  </si>
  <si>
    <t>Tf003896</t>
  </si>
  <si>
    <t>Tf003897</t>
  </si>
  <si>
    <t>Tf003898</t>
  </si>
  <si>
    <t>Tf003899</t>
  </si>
  <si>
    <t>Tf003900</t>
  </si>
  <si>
    <t>Tf003901</t>
  </si>
  <si>
    <t>Tf003902</t>
  </si>
  <si>
    <t>Tf003903</t>
  </si>
  <si>
    <t>Tf003904</t>
  </si>
  <si>
    <t>Tf003905</t>
  </si>
  <si>
    <t>Tf003906</t>
  </si>
  <si>
    <t>Tf003907</t>
  </si>
  <si>
    <t>Tf003908</t>
  </si>
  <si>
    <t>Tf003909</t>
  </si>
  <si>
    <t>Tf003910</t>
  </si>
  <si>
    <t>Tf003911</t>
  </si>
  <si>
    <t>Tf003912</t>
  </si>
  <si>
    <t>Tf003913</t>
  </si>
  <si>
    <t>Tf003914</t>
  </si>
  <si>
    <t>Tf003915</t>
  </si>
  <si>
    <t>Tf003916</t>
  </si>
  <si>
    <t>Tf003917</t>
  </si>
  <si>
    <t>Tf003918</t>
  </si>
  <si>
    <t>Tf003919</t>
  </si>
  <si>
    <t>Tf003920</t>
  </si>
  <si>
    <t>Tf003921</t>
  </si>
  <si>
    <t>Tf003922</t>
  </si>
  <si>
    <t>Tf003923</t>
  </si>
  <si>
    <t>Tf003924</t>
  </si>
  <si>
    <t>Tf003925</t>
  </si>
  <si>
    <t>Tf003926</t>
  </si>
  <si>
    <t>Tf003927</t>
  </si>
  <si>
    <t>Tf003928</t>
  </si>
  <si>
    <t>Tf003929</t>
  </si>
  <si>
    <t>Tf003930</t>
  </si>
  <si>
    <t>Tf003931</t>
  </si>
  <si>
    <t>Tf003932</t>
  </si>
  <si>
    <t>Tf003933</t>
  </si>
  <si>
    <t>Tf003934</t>
  </si>
  <si>
    <t>Tf003935</t>
  </si>
  <si>
    <t>Tf003936</t>
  </si>
  <si>
    <t>Tf003937</t>
  </si>
  <si>
    <t>Tf003938</t>
  </si>
  <si>
    <t>Tf003939</t>
  </si>
  <si>
    <t>Tf003940</t>
  </si>
  <si>
    <t>Tf003941</t>
  </si>
  <si>
    <t>Tf003942</t>
  </si>
  <si>
    <t>Tf003943</t>
  </si>
  <si>
    <t>Tf003944</t>
  </si>
  <si>
    <t>Tf003945</t>
  </si>
  <si>
    <t>Tf003946</t>
  </si>
  <si>
    <t>Tf003947</t>
  </si>
  <si>
    <t>Tf003948</t>
  </si>
  <si>
    <t>Tf003949</t>
  </si>
  <si>
    <t>Tf003950</t>
  </si>
  <si>
    <t>Tf003951</t>
  </si>
  <si>
    <t>Tf003952</t>
  </si>
  <si>
    <t>Tf003953</t>
  </si>
  <si>
    <t>Tf003954</t>
  </si>
  <si>
    <t>Tf003955</t>
  </si>
  <si>
    <t>Tf003956</t>
  </si>
  <si>
    <t>Tf003957</t>
  </si>
  <si>
    <t>7.57</t>
  </si>
  <si>
    <t>Tf003958</t>
  </si>
  <si>
    <t>7.6</t>
  </si>
  <si>
    <t>Tf003959</t>
  </si>
  <si>
    <t>Tf003960</t>
  </si>
  <si>
    <t>Tf003961</t>
  </si>
  <si>
    <t>Tf003962</t>
  </si>
  <si>
    <t>Tf003963</t>
  </si>
  <si>
    <t>Tf003964</t>
  </si>
  <si>
    <t>Tf003965</t>
  </si>
  <si>
    <t>Tf003966</t>
  </si>
  <si>
    <t>Tf003967</t>
  </si>
  <si>
    <t>Tf003968</t>
  </si>
  <si>
    <t>Tf003969</t>
  </si>
  <si>
    <t>Tf003970</t>
  </si>
  <si>
    <t>Tf003971</t>
  </si>
  <si>
    <t>Tf003972</t>
  </si>
  <si>
    <t>Tf003973</t>
  </si>
  <si>
    <t>0.55</t>
  </si>
  <si>
    <t>Tf003974</t>
  </si>
  <si>
    <t>Tf003975</t>
  </si>
  <si>
    <t>Tf003976</t>
  </si>
  <si>
    <t>Tf003977</t>
  </si>
  <si>
    <t>Tf003978</t>
  </si>
  <si>
    <t>Tf003979</t>
  </si>
  <si>
    <t>Tf003980</t>
  </si>
  <si>
    <t>Tf003981</t>
  </si>
  <si>
    <t>Tf003982</t>
  </si>
  <si>
    <t>Tf003983</t>
  </si>
  <si>
    <t>Tf003984</t>
  </si>
  <si>
    <t>Tf003985</t>
  </si>
  <si>
    <t>Tf003986</t>
  </si>
  <si>
    <t>Tf003987</t>
  </si>
  <si>
    <t>Tf003988</t>
  </si>
  <si>
    <t>Tf003989</t>
  </si>
  <si>
    <t>Tf003990</t>
  </si>
  <si>
    <t>Tf003991</t>
  </si>
  <si>
    <t>Tf003992</t>
  </si>
  <si>
    <t>Tf003993</t>
  </si>
  <si>
    <t>Tf003994</t>
  </si>
  <si>
    <t>Tf003995</t>
  </si>
  <si>
    <t>Tf003996</t>
  </si>
  <si>
    <t>Tf003997</t>
  </si>
  <si>
    <t>Tf003998</t>
  </si>
  <si>
    <t>Tf003999</t>
  </si>
  <si>
    <t>Tf004000</t>
  </si>
  <si>
    <t>Tf004001</t>
  </si>
  <si>
    <t>Tf004002</t>
  </si>
  <si>
    <t>Tf004003</t>
  </si>
  <si>
    <t>Tf004004</t>
  </si>
  <si>
    <t>Tf004005</t>
  </si>
  <si>
    <t>Tf004006</t>
  </si>
  <si>
    <t>Tf004007</t>
  </si>
  <si>
    <t>Tf004008</t>
  </si>
  <si>
    <t>Tf004009</t>
  </si>
  <si>
    <t>Tf004010</t>
  </si>
  <si>
    <t>Tf004011</t>
  </si>
  <si>
    <t>Tf004012</t>
  </si>
  <si>
    <t>Tf004013</t>
  </si>
  <si>
    <t>Tf004014</t>
  </si>
  <si>
    <t>Tf004015</t>
  </si>
  <si>
    <t>Tf004016</t>
  </si>
  <si>
    <t>Tf004017</t>
  </si>
  <si>
    <t>Tf004018</t>
  </si>
  <si>
    <t>Tf004019</t>
  </si>
  <si>
    <t>Tf004020</t>
  </si>
  <si>
    <t>Tf004021</t>
  </si>
  <si>
    <t>Tf004022</t>
  </si>
  <si>
    <t>Tf004023</t>
  </si>
  <si>
    <t>Tf004024</t>
  </si>
  <si>
    <t>Tf004025</t>
  </si>
  <si>
    <t>Tf004026</t>
  </si>
  <si>
    <t>Tf004027</t>
  </si>
  <si>
    <t>Tf004028</t>
  </si>
  <si>
    <t>Tf004029</t>
  </si>
  <si>
    <t>Tf004030</t>
  </si>
  <si>
    <t>Tf004031</t>
  </si>
  <si>
    <t>Tf004032</t>
  </si>
  <si>
    <t>Tf004033</t>
  </si>
  <si>
    <t>Tf004034</t>
  </si>
  <si>
    <t>Tf004035</t>
  </si>
  <si>
    <t>Tf004036</t>
  </si>
  <si>
    <t>Tf004037</t>
  </si>
  <si>
    <t>Tf004038</t>
  </si>
  <si>
    <t>Tf004039</t>
  </si>
  <si>
    <t>Tf004040</t>
  </si>
  <si>
    <t>Tf004041</t>
  </si>
  <si>
    <t>Tf004042</t>
  </si>
  <si>
    <t>Tf004043</t>
  </si>
  <si>
    <t>Tf004044</t>
  </si>
  <si>
    <t>Tf004045</t>
  </si>
  <si>
    <t>Tf004046</t>
  </si>
  <si>
    <t>Tf004047</t>
  </si>
  <si>
    <t>Tf004048</t>
  </si>
  <si>
    <t>Tf004049</t>
  </si>
  <si>
    <t>Tf004050</t>
  </si>
  <si>
    <t>Tf004051</t>
  </si>
  <si>
    <t>Tf004052</t>
  </si>
  <si>
    <t>Tf004053</t>
  </si>
  <si>
    <t>Tf004054</t>
  </si>
  <si>
    <t>Tf004055</t>
  </si>
  <si>
    <t>Tf004056</t>
  </si>
  <si>
    <t>Tf004057</t>
  </si>
  <si>
    <t>Tf004058</t>
  </si>
  <si>
    <t>Tf004059</t>
  </si>
  <si>
    <t>Tf004060</t>
  </si>
  <si>
    <t>Tf004061</t>
  </si>
  <si>
    <t>Tf004062</t>
  </si>
  <si>
    <t>Tf004063</t>
  </si>
  <si>
    <t>Tf004064</t>
  </si>
  <si>
    <t>Tf004065</t>
  </si>
  <si>
    <t>Tf004066</t>
  </si>
  <si>
    <t>Tf004067</t>
  </si>
  <si>
    <t>Tf004068</t>
  </si>
  <si>
    <t>Tf004069</t>
  </si>
  <si>
    <t>Tf004070</t>
  </si>
  <si>
    <t>Tf004071</t>
  </si>
  <si>
    <t>Tf004072</t>
  </si>
  <si>
    <t>Tf004073</t>
  </si>
  <si>
    <t>Tf004074</t>
  </si>
  <si>
    <t>Tf004075</t>
  </si>
  <si>
    <t>Tf004076</t>
  </si>
  <si>
    <t>Tf004077</t>
  </si>
  <si>
    <t>Tf004078</t>
  </si>
  <si>
    <t>Tf004079</t>
  </si>
  <si>
    <t>Tf004080</t>
  </si>
  <si>
    <t>Tf004081</t>
  </si>
  <si>
    <t>Tf004082</t>
  </si>
  <si>
    <t>Tf004083</t>
  </si>
  <si>
    <t>Tf004084</t>
  </si>
  <si>
    <t>Tf004085</t>
  </si>
  <si>
    <t>Tf004086</t>
  </si>
  <si>
    <t>Tf004087</t>
  </si>
  <si>
    <t>Tf004088</t>
  </si>
  <si>
    <t>Tf004089</t>
  </si>
  <si>
    <t>Tf004090</t>
  </si>
  <si>
    <t>Tf004091</t>
  </si>
  <si>
    <t>Tf004092</t>
  </si>
  <si>
    <t>Tf004093</t>
  </si>
  <si>
    <t>Tf004094</t>
  </si>
  <si>
    <t>Tf004095</t>
  </si>
  <si>
    <t>Tf004096</t>
  </si>
  <si>
    <t>Tf004097</t>
  </si>
  <si>
    <t>Tf004098</t>
  </si>
  <si>
    <t>Tf004099</t>
  </si>
  <si>
    <t>Tf004100</t>
  </si>
  <si>
    <t>Tf004101</t>
  </si>
  <si>
    <t>Tf004102</t>
  </si>
  <si>
    <t>Tf004103</t>
  </si>
  <si>
    <t>Tf004104</t>
  </si>
  <si>
    <t>Tf004105</t>
  </si>
  <si>
    <t>Tf004106</t>
  </si>
  <si>
    <t>Tf004107</t>
  </si>
  <si>
    <t>Tf004108</t>
  </si>
  <si>
    <t>Tf004109</t>
  </si>
  <si>
    <t>Tf004110</t>
  </si>
  <si>
    <t>Tf004111</t>
  </si>
  <si>
    <t>Tf004112</t>
  </si>
  <si>
    <t>Tf004113</t>
  </si>
  <si>
    <t>Tf004114</t>
  </si>
  <si>
    <t>Tf004115</t>
  </si>
  <si>
    <t>Tf004116</t>
  </si>
  <si>
    <t>Tf004117</t>
  </si>
  <si>
    <t>Tf004118</t>
  </si>
  <si>
    <t>Tf004119</t>
  </si>
  <si>
    <t>Tf004120</t>
  </si>
  <si>
    <t>Tf004121</t>
  </si>
  <si>
    <t>Tf004122</t>
  </si>
  <si>
    <t>Tf004123</t>
  </si>
  <si>
    <t>Tf004124</t>
  </si>
  <si>
    <t>Tf004125</t>
  </si>
  <si>
    <t>Tf004126</t>
  </si>
  <si>
    <t>Tf004127</t>
  </si>
  <si>
    <t>Tf004128</t>
  </si>
  <si>
    <t>Tf004129</t>
  </si>
  <si>
    <t>Tf004130</t>
  </si>
  <si>
    <t>Tf004131</t>
  </si>
  <si>
    <t>Tf004132</t>
  </si>
  <si>
    <t>Tf004133</t>
  </si>
  <si>
    <t>Tf004134</t>
  </si>
  <si>
    <t>Tf004135</t>
  </si>
  <si>
    <t>Tf004136</t>
  </si>
  <si>
    <t>Tf004137</t>
  </si>
  <si>
    <t>Tf004138</t>
  </si>
  <si>
    <t>Tf004139</t>
  </si>
  <si>
    <t>Tf004140</t>
  </si>
  <si>
    <t>Tf004141</t>
  </si>
  <si>
    <t>Tf004142</t>
  </si>
  <si>
    <t>Tf004143</t>
  </si>
  <si>
    <t>Tf004144</t>
  </si>
  <si>
    <t>Tf004145</t>
  </si>
  <si>
    <t>Tf004146</t>
  </si>
  <si>
    <t>Tf004147</t>
  </si>
  <si>
    <t>Tf004148</t>
  </si>
  <si>
    <t>Tf004149</t>
  </si>
  <si>
    <t>Tf004150</t>
  </si>
  <si>
    <t>Tf004151</t>
  </si>
  <si>
    <t>Tf004152</t>
  </si>
  <si>
    <t>Tf004153</t>
  </si>
  <si>
    <t>Tf004154</t>
  </si>
  <si>
    <t>Tf004155</t>
  </si>
  <si>
    <t>Tf004156</t>
  </si>
  <si>
    <t>Tf004157</t>
  </si>
  <si>
    <t>Tf004158</t>
  </si>
  <si>
    <t>Tf004159</t>
  </si>
  <si>
    <t>Tf004160</t>
  </si>
  <si>
    <t>Tf004161</t>
  </si>
  <si>
    <t>Tf004162</t>
  </si>
  <si>
    <t>Tf004163</t>
  </si>
  <si>
    <t>Tf004164</t>
  </si>
  <si>
    <t>Tf004165</t>
  </si>
  <si>
    <t>Tf004166</t>
  </si>
  <si>
    <t>Tf004167</t>
  </si>
  <si>
    <t>Tf004168</t>
  </si>
  <si>
    <t>Tf004169</t>
  </si>
  <si>
    <t>Tf004170</t>
  </si>
  <si>
    <t>Tf004171</t>
  </si>
  <si>
    <t>Tf004172</t>
  </si>
  <si>
    <t>Tf004173</t>
  </si>
  <si>
    <t>Tf004174</t>
  </si>
  <si>
    <t>Tf004175</t>
  </si>
  <si>
    <t>Tf004176</t>
  </si>
  <si>
    <t>Tf004177</t>
  </si>
  <si>
    <t>Tf004178</t>
  </si>
  <si>
    <t>Tf004179</t>
  </si>
  <si>
    <t>Tf004180</t>
  </si>
  <si>
    <t>Tf004181</t>
  </si>
  <si>
    <t>Tf004182</t>
  </si>
  <si>
    <t>Tf004183</t>
  </si>
  <si>
    <t>Tf004184</t>
  </si>
  <si>
    <t>Tf004185</t>
  </si>
  <si>
    <t>Tf004186</t>
  </si>
  <si>
    <t>Tf004187</t>
  </si>
  <si>
    <t>Tf004188</t>
  </si>
  <si>
    <t>Tf004189</t>
  </si>
  <si>
    <t>Tf004190</t>
  </si>
  <si>
    <t>Tf004191</t>
  </si>
  <si>
    <t>Tf004192</t>
  </si>
  <si>
    <t>Tf004193</t>
  </si>
  <si>
    <t>Tf004194</t>
  </si>
  <si>
    <t>Tf004195</t>
  </si>
  <si>
    <t>Tf004196</t>
  </si>
  <si>
    <t>Tf004197</t>
  </si>
  <si>
    <t>Tf004198</t>
  </si>
  <si>
    <t>Tf004199</t>
  </si>
  <si>
    <t>Tf004200</t>
  </si>
  <si>
    <t>Tf004201</t>
  </si>
  <si>
    <t>Tf004202</t>
  </si>
  <si>
    <t>Tf004203</t>
  </si>
  <si>
    <t>Tf004204</t>
  </si>
  <si>
    <t>Tf004205</t>
  </si>
  <si>
    <t>Tf004206</t>
  </si>
  <si>
    <t>Tf004207</t>
  </si>
  <si>
    <t>Tf004208</t>
  </si>
  <si>
    <t>Tf004209</t>
  </si>
  <si>
    <t>Tf004210</t>
  </si>
  <si>
    <t>Tf004211</t>
  </si>
  <si>
    <t>Tf004212</t>
  </si>
  <si>
    <t>Tf004213</t>
  </si>
  <si>
    <t>Tf004214</t>
  </si>
  <si>
    <t>Tf004215</t>
  </si>
  <si>
    <t>Tf004216</t>
  </si>
  <si>
    <t>Tf004217</t>
  </si>
  <si>
    <t>Tf004218</t>
  </si>
  <si>
    <t>Tf004219</t>
  </si>
  <si>
    <t>Tf004220</t>
  </si>
  <si>
    <t>Tf004221</t>
  </si>
  <si>
    <t>Tf004222</t>
  </si>
  <si>
    <t>Tf004223</t>
  </si>
  <si>
    <t>Tf004224</t>
  </si>
  <si>
    <t>Tf004225</t>
  </si>
  <si>
    <t>Tf004226</t>
  </si>
  <si>
    <t>Tf004227</t>
  </si>
  <si>
    <t>Tf004228</t>
  </si>
  <si>
    <t>Tf004229</t>
  </si>
  <si>
    <t>Tf004230</t>
  </si>
  <si>
    <t>Tf004231</t>
  </si>
  <si>
    <t>Tf004232</t>
  </si>
  <si>
    <t>Tf004233</t>
  </si>
  <si>
    <t>Tf004234</t>
  </si>
  <si>
    <t>Tf004235</t>
  </si>
  <si>
    <t>Tf004236</t>
  </si>
  <si>
    <t>Tf004237</t>
  </si>
  <si>
    <t>Tf004238</t>
  </si>
  <si>
    <t>Tf004239</t>
  </si>
  <si>
    <t>Tf004240</t>
  </si>
  <si>
    <t>Tf004241</t>
  </si>
  <si>
    <t>Tf004242</t>
  </si>
  <si>
    <t>Tf004243</t>
  </si>
  <si>
    <t>Tf004244</t>
  </si>
  <si>
    <t>Tf004245</t>
  </si>
  <si>
    <t>Tf004246</t>
  </si>
  <si>
    <t>3.77</t>
  </si>
  <si>
    <t>Tf004247</t>
  </si>
  <si>
    <t>Tf004248</t>
  </si>
  <si>
    <t>Tf004249</t>
  </si>
  <si>
    <t>Tf004250</t>
  </si>
  <si>
    <t>Tf004251</t>
  </si>
  <si>
    <t>Tf004252</t>
  </si>
  <si>
    <t>Tf004253</t>
  </si>
  <si>
    <t>Tf004254</t>
  </si>
  <si>
    <t>Tf004255</t>
  </si>
  <si>
    <t>Tf004256</t>
  </si>
  <si>
    <t>Tf004257</t>
  </si>
  <si>
    <t>Tf004258</t>
  </si>
  <si>
    <t>Tf004259</t>
  </si>
  <si>
    <t>Tf004260</t>
  </si>
  <si>
    <t>Tf004261</t>
  </si>
  <si>
    <t>Tf004262</t>
  </si>
  <si>
    <t>Tf004263</t>
  </si>
  <si>
    <t>Tf004264</t>
  </si>
  <si>
    <t>Tf004265</t>
  </si>
  <si>
    <t>Tf004266</t>
  </si>
  <si>
    <t>Tf004267</t>
  </si>
  <si>
    <t>Tf004268</t>
  </si>
  <si>
    <t>Tf004269</t>
  </si>
  <si>
    <t>Tf004270</t>
  </si>
  <si>
    <t>Tf004271</t>
  </si>
  <si>
    <t>Tf004272</t>
  </si>
  <si>
    <t>Tf004273</t>
  </si>
  <si>
    <t>Tf004274</t>
  </si>
  <si>
    <t>Tf004275</t>
  </si>
  <si>
    <t>Tf004276</t>
  </si>
  <si>
    <t>Tf004277</t>
  </si>
  <si>
    <t>Tf004278</t>
  </si>
  <si>
    <t>Tf004279</t>
  </si>
  <si>
    <t>Tf004280</t>
  </si>
  <si>
    <t>Tf004281</t>
  </si>
  <si>
    <t>Tf004282</t>
  </si>
  <si>
    <t>Tf004283</t>
  </si>
  <si>
    <t>Tf004284</t>
  </si>
  <si>
    <t>Tf004285</t>
  </si>
  <si>
    <t>Tf004286</t>
  </si>
  <si>
    <t>Tf004287</t>
  </si>
  <si>
    <t>Tf004288</t>
  </si>
  <si>
    <t>Tf004289</t>
  </si>
  <si>
    <t>Tf004290</t>
  </si>
  <si>
    <t>Tf004291</t>
  </si>
  <si>
    <t>Tf004292</t>
  </si>
  <si>
    <t>Tf004293</t>
  </si>
  <si>
    <t>Tf004294</t>
  </si>
  <si>
    <t>Tf004295</t>
  </si>
  <si>
    <t>Tf004296</t>
  </si>
  <si>
    <t>Tf004297</t>
  </si>
  <si>
    <t>Tf004298</t>
  </si>
  <si>
    <t>Tf004299</t>
  </si>
  <si>
    <t>Tf004300</t>
  </si>
  <si>
    <t>Tf004301</t>
  </si>
  <si>
    <t>Tf004302</t>
  </si>
  <si>
    <t>Tf004303</t>
  </si>
  <si>
    <t>Tf004304</t>
  </si>
  <si>
    <t>Tf004305</t>
  </si>
  <si>
    <t>Tf004306</t>
  </si>
  <si>
    <t>Tf004307</t>
  </si>
  <si>
    <t>Tf004308</t>
  </si>
  <si>
    <t>Tf004309</t>
  </si>
  <si>
    <t>Tf004310</t>
  </si>
  <si>
    <t>Tf004311</t>
  </si>
  <si>
    <t>Tf004312</t>
  </si>
  <si>
    <t>Tf004313</t>
  </si>
  <si>
    <t>Tf004314</t>
  </si>
  <si>
    <t>Tf004315</t>
  </si>
  <si>
    <t>Tf004316</t>
  </si>
  <si>
    <t>Tf004317</t>
  </si>
  <si>
    <t>Tf004318</t>
  </si>
  <si>
    <t>Tf004319</t>
  </si>
  <si>
    <t>Tf004320</t>
  </si>
  <si>
    <t>Tf004321</t>
  </si>
  <si>
    <t>Tf004322</t>
  </si>
  <si>
    <t>Tf004323</t>
  </si>
  <si>
    <t>Tf004324</t>
  </si>
  <si>
    <t>Tf004325</t>
  </si>
  <si>
    <t>Tf004326</t>
  </si>
  <si>
    <t>Tf004327</t>
  </si>
  <si>
    <t>Tf004328</t>
  </si>
  <si>
    <t>Tf004329</t>
  </si>
  <si>
    <t>Tf004330</t>
  </si>
  <si>
    <t>Tf004331</t>
  </si>
  <si>
    <t>Tf004332</t>
  </si>
  <si>
    <t>Tf004333</t>
  </si>
  <si>
    <t>Tf004334</t>
  </si>
  <si>
    <t>Tf004335</t>
  </si>
  <si>
    <t>Tf004336</t>
  </si>
  <si>
    <t>Tf004337</t>
  </si>
  <si>
    <t>Tf004338</t>
  </si>
  <si>
    <t>Tf004339</t>
  </si>
  <si>
    <t>Tf004340</t>
  </si>
  <si>
    <t>Tf004341</t>
  </si>
  <si>
    <t>Tf004342</t>
  </si>
  <si>
    <t>Tf004343</t>
  </si>
  <si>
    <t>Tf004344</t>
  </si>
  <si>
    <t>Tf004345</t>
  </si>
  <si>
    <t>Tf004346</t>
  </si>
  <si>
    <t>Tf004347</t>
  </si>
  <si>
    <t>Tf004348</t>
  </si>
  <si>
    <t>Tf004349</t>
  </si>
  <si>
    <t>Tf004350</t>
  </si>
  <si>
    <t>Tf004351</t>
  </si>
  <si>
    <t>Tf004352</t>
  </si>
  <si>
    <t>Tf004353</t>
  </si>
  <si>
    <t>Tf004354</t>
  </si>
  <si>
    <t>Tf004355</t>
  </si>
  <si>
    <t>Tf004356</t>
  </si>
  <si>
    <t>Tf004357</t>
  </si>
  <si>
    <t>Tf004358</t>
  </si>
  <si>
    <t>Tf004359</t>
  </si>
  <si>
    <t>Tf004360</t>
  </si>
  <si>
    <t>Tf004361</t>
  </si>
  <si>
    <t>Tf004362</t>
  </si>
  <si>
    <t>Tf004363</t>
  </si>
  <si>
    <t>Tf004364</t>
  </si>
  <si>
    <t>Tf004365</t>
  </si>
  <si>
    <t>Tf004366</t>
  </si>
  <si>
    <t>Tf004367</t>
  </si>
  <si>
    <t>Tf004368</t>
  </si>
  <si>
    <t>Tf004369</t>
  </si>
  <si>
    <t>Tf004370</t>
  </si>
  <si>
    <t>Tf004371</t>
  </si>
  <si>
    <t>Tf004372</t>
  </si>
  <si>
    <t>Tf004373</t>
  </si>
  <si>
    <t>Tf004374</t>
  </si>
  <si>
    <t>Tf004375</t>
  </si>
  <si>
    <t>Tf004376</t>
  </si>
  <si>
    <t>Tf004377</t>
  </si>
  <si>
    <t>Tf004378</t>
  </si>
  <si>
    <t>Tf004379</t>
  </si>
  <si>
    <t>Tf004380</t>
  </si>
  <si>
    <t>Tf004381</t>
  </si>
  <si>
    <t>Tf004382</t>
  </si>
  <si>
    <t>Tf004383</t>
  </si>
  <si>
    <t>Tf004384</t>
  </si>
  <si>
    <t>Tf004385</t>
  </si>
  <si>
    <t>Tf004386</t>
  </si>
  <si>
    <t>Tf004387</t>
  </si>
  <si>
    <t>Tf004388</t>
  </si>
  <si>
    <t>Tf004389</t>
  </si>
  <si>
    <t>Tf004390</t>
  </si>
  <si>
    <t>Tf004391</t>
  </si>
  <si>
    <t>Tf004392</t>
  </si>
  <si>
    <t>Tf004393</t>
  </si>
  <si>
    <t>Tf004394</t>
  </si>
  <si>
    <t>Tf004395</t>
  </si>
  <si>
    <t>Tf004396</t>
  </si>
  <si>
    <t>Tf004397</t>
  </si>
  <si>
    <t>Tf004398</t>
  </si>
  <si>
    <t>Tf004399</t>
  </si>
  <si>
    <t>Tf004400</t>
  </si>
  <si>
    <t>Tf004401</t>
  </si>
  <si>
    <t>Tf004402</t>
  </si>
  <si>
    <t>Tf004403</t>
  </si>
  <si>
    <t>Tf004404</t>
  </si>
  <si>
    <t>Tf004405</t>
  </si>
  <si>
    <t>Tf004406</t>
  </si>
  <si>
    <t>Tf004407</t>
  </si>
  <si>
    <t>Tf004408</t>
  </si>
  <si>
    <t>Tf004409</t>
  </si>
  <si>
    <t>Tf004410</t>
  </si>
  <si>
    <t>Tf004411</t>
  </si>
  <si>
    <t>Tf004412</t>
  </si>
  <si>
    <t>Tf004413</t>
  </si>
  <si>
    <t>Tf004414</t>
  </si>
  <si>
    <t>Tf004415</t>
  </si>
  <si>
    <t>Tf004416</t>
  </si>
  <si>
    <t>Tf004417</t>
  </si>
  <si>
    <t>Tf004418</t>
  </si>
  <si>
    <t>Tf004419</t>
  </si>
  <si>
    <t>Tf004420</t>
  </si>
  <si>
    <t>Tf004421</t>
  </si>
  <si>
    <t>Tf004422</t>
  </si>
  <si>
    <t>Tf004423</t>
  </si>
  <si>
    <t>Tf004424</t>
  </si>
  <si>
    <t>Tf004425</t>
  </si>
  <si>
    <t>Tf004426</t>
  </si>
  <si>
    <t>Tf004427</t>
  </si>
  <si>
    <t>Tf004428</t>
  </si>
  <si>
    <t>Tf004429</t>
  </si>
  <si>
    <t>Tf004430</t>
  </si>
  <si>
    <t>Tf004431</t>
  </si>
  <si>
    <t>Tf004432</t>
  </si>
  <si>
    <t>Tf004433</t>
  </si>
  <si>
    <t>Tf004434</t>
  </si>
  <si>
    <t>Tf004435</t>
  </si>
  <si>
    <t>Tf004436</t>
  </si>
  <si>
    <t>Tf004437</t>
  </si>
  <si>
    <t>Tf004438</t>
  </si>
  <si>
    <t>Tf004439</t>
  </si>
  <si>
    <t>Tf004440</t>
  </si>
  <si>
    <t>Tf004441</t>
  </si>
  <si>
    <t>Tf004442</t>
  </si>
  <si>
    <t>Tf004443</t>
  </si>
  <si>
    <t>Tf004444</t>
  </si>
  <si>
    <t>Tf004445</t>
  </si>
  <si>
    <t>Tf004446</t>
  </si>
  <si>
    <t>Tf004447</t>
  </si>
  <si>
    <t>Tf004448</t>
  </si>
  <si>
    <t>Tf004449</t>
  </si>
  <si>
    <t>Tf004450</t>
  </si>
  <si>
    <t>Tf004451</t>
  </si>
  <si>
    <t>Tf004452</t>
  </si>
  <si>
    <t>Tf004453</t>
  </si>
  <si>
    <t>Tf004454</t>
  </si>
  <si>
    <t>Tf004455</t>
  </si>
  <si>
    <t>Tf004456</t>
  </si>
  <si>
    <t>Tf004457</t>
  </si>
  <si>
    <t>Tf004458</t>
  </si>
  <si>
    <t>Tf004459</t>
  </si>
  <si>
    <t>Tf004460</t>
  </si>
  <si>
    <t>Tf004461</t>
  </si>
  <si>
    <t>Tf004462</t>
  </si>
  <si>
    <t>Tf004463</t>
  </si>
  <si>
    <t>Tf004464</t>
  </si>
  <si>
    <t>Tf004465</t>
  </si>
  <si>
    <t>Tf004466</t>
  </si>
  <si>
    <t>Tf004467</t>
  </si>
  <si>
    <t>Tf004468</t>
  </si>
  <si>
    <t>Tf004469</t>
  </si>
  <si>
    <t>Tf004470</t>
  </si>
  <si>
    <t>Tf004471</t>
  </si>
  <si>
    <t>Tf004472</t>
  </si>
  <si>
    <t>Tf004473</t>
  </si>
  <si>
    <t>Tf004474</t>
  </si>
  <si>
    <t>Tf004475</t>
  </si>
  <si>
    <t>Tf004476</t>
  </si>
  <si>
    <t>Tf004477</t>
  </si>
  <si>
    <t>Tf004478</t>
  </si>
  <si>
    <t>Tf004479</t>
  </si>
  <si>
    <t>Tf004480</t>
  </si>
  <si>
    <t>Tf004481</t>
  </si>
  <si>
    <t>Tf004482</t>
  </si>
  <si>
    <t>Tf004483</t>
  </si>
  <si>
    <t>Tf004484</t>
  </si>
  <si>
    <t>Tf004485</t>
  </si>
  <si>
    <t>Tf004486</t>
  </si>
  <si>
    <t>Tf004487</t>
  </si>
  <si>
    <t>Tf004488</t>
  </si>
  <si>
    <t>Tf004489</t>
  </si>
  <si>
    <t>Tf004490</t>
  </si>
  <si>
    <t>Tf004491</t>
  </si>
  <si>
    <t>Tf004492</t>
  </si>
  <si>
    <t>Tf004493</t>
  </si>
  <si>
    <t>Tf004494</t>
  </si>
  <si>
    <t>Tf004495</t>
  </si>
  <si>
    <t>Tf004496</t>
  </si>
  <si>
    <t>Tf004497</t>
  </si>
  <si>
    <t>Tf004498</t>
  </si>
  <si>
    <t>Tf004499</t>
  </si>
  <si>
    <t>Tf004500</t>
  </si>
  <si>
    <t>Tf004501</t>
  </si>
  <si>
    <t>Tf004502</t>
  </si>
  <si>
    <t>Tf004503</t>
  </si>
  <si>
    <t>Tf004504</t>
  </si>
  <si>
    <t>Tf004505</t>
  </si>
  <si>
    <t>Tf004506</t>
  </si>
  <si>
    <t>Tf004507</t>
  </si>
  <si>
    <t>Tf004508</t>
  </si>
  <si>
    <t>Tf004509</t>
  </si>
  <si>
    <t>Tf004510</t>
  </si>
  <si>
    <t>Tf004511</t>
  </si>
  <si>
    <t>Tf004512</t>
  </si>
  <si>
    <t>Tf004513</t>
  </si>
  <si>
    <t>Tf004514</t>
  </si>
  <si>
    <t>Tf004515</t>
  </si>
  <si>
    <t>Tf004516</t>
  </si>
  <si>
    <t>Tf004517</t>
  </si>
  <si>
    <t>Tf004518</t>
  </si>
  <si>
    <t>Tf004519</t>
  </si>
  <si>
    <t>Tf004520</t>
  </si>
  <si>
    <t>Tf004521</t>
  </si>
  <si>
    <t>Tf004522</t>
  </si>
  <si>
    <t>Tf004523</t>
  </si>
  <si>
    <t>Tf004524</t>
  </si>
  <si>
    <t>Tf004525</t>
  </si>
  <si>
    <t>Tf004526</t>
  </si>
  <si>
    <t>Tf004527</t>
  </si>
  <si>
    <t>Tf004528</t>
  </si>
  <si>
    <t>Tf004529</t>
  </si>
  <si>
    <t>Tf004530</t>
  </si>
  <si>
    <t>Tf004531</t>
  </si>
  <si>
    <t>Tf004532</t>
  </si>
  <si>
    <t>Tf004533</t>
  </si>
  <si>
    <t>Tf004534</t>
  </si>
  <si>
    <t>Tf004535</t>
  </si>
  <si>
    <t>Tf004536</t>
  </si>
  <si>
    <t>Tf004537</t>
  </si>
  <si>
    <t>Tf004538</t>
  </si>
  <si>
    <t>Tf004539</t>
  </si>
  <si>
    <t>Tf004540</t>
  </si>
  <si>
    <t>Tf004541</t>
  </si>
  <si>
    <t>Tf004542</t>
  </si>
  <si>
    <t>Tf004543</t>
  </si>
  <si>
    <t>Tf004544</t>
  </si>
  <si>
    <t>Tf004545</t>
  </si>
  <si>
    <t>Tf004546</t>
  </si>
  <si>
    <t>Tf004547</t>
  </si>
  <si>
    <t>Tf004548</t>
  </si>
  <si>
    <t>Tf004549</t>
  </si>
  <si>
    <t>Tf004550</t>
  </si>
  <si>
    <t>Tf004551</t>
  </si>
  <si>
    <t>Tf004552</t>
  </si>
  <si>
    <t>Tf004553</t>
  </si>
  <si>
    <t>Tf004554</t>
  </si>
  <si>
    <t>Tf004555</t>
  </si>
  <si>
    <t>Tf004556</t>
  </si>
  <si>
    <t>Tf004557</t>
  </si>
  <si>
    <t>Tf004558</t>
  </si>
  <si>
    <t>Tf004559</t>
  </si>
  <si>
    <t>Tf004560</t>
  </si>
  <si>
    <t>Tf004561</t>
  </si>
  <si>
    <t>Tf004562</t>
  </si>
  <si>
    <t>Tf004563</t>
  </si>
  <si>
    <t>Tf004564</t>
  </si>
  <si>
    <t>Tf004565</t>
  </si>
  <si>
    <t>Tf004566</t>
  </si>
  <si>
    <t>Tf004567</t>
  </si>
  <si>
    <t>Tf004568</t>
  </si>
  <si>
    <t>Tf004569</t>
  </si>
  <si>
    <t>Tf004570</t>
  </si>
  <si>
    <t>Tf004571</t>
  </si>
  <si>
    <t>Tf004572</t>
  </si>
  <si>
    <t>Tf004573</t>
  </si>
  <si>
    <t>Tf004574</t>
  </si>
  <si>
    <t>Tf004575</t>
  </si>
  <si>
    <t>Tf004576</t>
  </si>
  <si>
    <t>Tf004577</t>
  </si>
  <si>
    <t>Tf004578</t>
  </si>
  <si>
    <t>Tf004579</t>
  </si>
  <si>
    <t>Tf004580</t>
  </si>
  <si>
    <t>Tf004581</t>
  </si>
  <si>
    <t>Tf004582</t>
  </si>
  <si>
    <t>Tf004583</t>
  </si>
  <si>
    <t>Tf004584</t>
  </si>
  <si>
    <t>Tf004585</t>
  </si>
  <si>
    <t>Tf004586</t>
  </si>
  <si>
    <t>Tf004587</t>
  </si>
  <si>
    <t>Tf004588</t>
  </si>
  <si>
    <t>Tf004589</t>
  </si>
  <si>
    <t>Tf004590</t>
  </si>
  <si>
    <t>Tf004591</t>
  </si>
  <si>
    <t>Tf004592</t>
  </si>
  <si>
    <t>Tf004593</t>
  </si>
  <si>
    <t>Tf004594</t>
  </si>
  <si>
    <t>Tf004595</t>
  </si>
  <si>
    <t>Tf004596</t>
  </si>
  <si>
    <t>Tf004597</t>
  </si>
  <si>
    <t>Tf004598</t>
  </si>
  <si>
    <t>Tf004599</t>
  </si>
  <si>
    <t>Tf004600</t>
  </si>
  <si>
    <t>Tf004601</t>
  </si>
  <si>
    <t>Tf004602</t>
  </si>
  <si>
    <t>Tf004603</t>
  </si>
  <si>
    <t>Tf004604</t>
  </si>
  <si>
    <t>Huawei Hisilicon</t>
  </si>
  <si>
    <t>Tf004605</t>
  </si>
  <si>
    <t>Tf004606</t>
  </si>
  <si>
    <t>Tf004607</t>
  </si>
  <si>
    <t>Tf004608</t>
  </si>
  <si>
    <t>Tf004609</t>
  </si>
  <si>
    <t>Zte Microelectronics</t>
  </si>
  <si>
    <t>Tf004610</t>
  </si>
  <si>
    <t>Tf004611</t>
  </si>
  <si>
    <t>Tf004612</t>
  </si>
  <si>
    <t>Tf004613</t>
  </si>
  <si>
    <t>Tf004614</t>
  </si>
  <si>
    <t>Tf004615</t>
  </si>
  <si>
    <t>Tf004616</t>
  </si>
  <si>
    <t>Tf004617</t>
  </si>
  <si>
    <t>Tf004618</t>
  </si>
  <si>
    <t>Tf004619</t>
  </si>
  <si>
    <t>Tf004620</t>
  </si>
  <si>
    <t>Tf004621</t>
  </si>
  <si>
    <t>Tf004622</t>
  </si>
  <si>
    <t>Tf004623</t>
  </si>
  <si>
    <t>Tf004624</t>
  </si>
  <si>
    <t>Tf004625</t>
  </si>
  <si>
    <t>Tf004626</t>
  </si>
  <si>
    <t>Tf004627</t>
  </si>
  <si>
    <t>Tf004628</t>
  </si>
  <si>
    <t>Tf004629</t>
  </si>
  <si>
    <t>Tf004630</t>
  </si>
  <si>
    <t>Tf004631</t>
  </si>
  <si>
    <t>Tf004632</t>
  </si>
  <si>
    <t>Tf004633</t>
  </si>
  <si>
    <t>Tf004634</t>
  </si>
  <si>
    <t>Tf004635</t>
  </si>
  <si>
    <t>Tf004636</t>
  </si>
  <si>
    <t>Tf004637</t>
  </si>
  <si>
    <t>Tf004638</t>
  </si>
  <si>
    <t>Tf004639</t>
  </si>
  <si>
    <t>Tf004640</t>
  </si>
  <si>
    <t>Tf004641</t>
  </si>
  <si>
    <t>Tf004642</t>
  </si>
  <si>
    <t>Tf004643</t>
  </si>
  <si>
    <t>Tf004644</t>
  </si>
  <si>
    <t>Tf004645</t>
  </si>
  <si>
    <t>Tf004646</t>
  </si>
  <si>
    <t>Tf004647</t>
  </si>
  <si>
    <t>Tf004648</t>
  </si>
  <si>
    <t>Tf004649</t>
  </si>
  <si>
    <t>Tf004650</t>
  </si>
  <si>
    <t>Tf004651</t>
  </si>
  <si>
    <t>Tf004652</t>
  </si>
  <si>
    <t>Tf004653</t>
  </si>
  <si>
    <t>Tf004654</t>
  </si>
  <si>
    <t>Tf004655</t>
  </si>
  <si>
    <t>Tf004656</t>
  </si>
  <si>
    <t>Tf004657</t>
  </si>
  <si>
    <t>Tf004658</t>
  </si>
  <si>
    <t>Tf004659</t>
  </si>
  <si>
    <t>Tf004660</t>
  </si>
  <si>
    <t>Tf004661</t>
  </si>
  <si>
    <t>Tf004662</t>
  </si>
  <si>
    <t>Tf004663</t>
  </si>
  <si>
    <t>Tf004664</t>
  </si>
  <si>
    <t>Tf004665</t>
  </si>
  <si>
    <t>Tf004666</t>
  </si>
  <si>
    <t>Tf004667</t>
  </si>
  <si>
    <t>Tf004668</t>
  </si>
  <si>
    <t>Tf004669</t>
  </si>
  <si>
    <t>Tf004670</t>
  </si>
  <si>
    <t>Tf004671</t>
  </si>
  <si>
    <t>Tf004672</t>
  </si>
  <si>
    <t>Tf004673</t>
  </si>
  <si>
    <t>Tf004674</t>
  </si>
  <si>
    <t>Tf004675</t>
  </si>
  <si>
    <t>Tf004676</t>
  </si>
  <si>
    <t>Tf004677</t>
  </si>
  <si>
    <t>Tf004678</t>
  </si>
  <si>
    <t>Tf004679</t>
  </si>
  <si>
    <t>Tf004680</t>
  </si>
  <si>
    <t>Tf004681</t>
  </si>
  <si>
    <t>Tf004682</t>
  </si>
  <si>
    <t>Tf004683</t>
  </si>
  <si>
    <t>Tf004684</t>
  </si>
  <si>
    <t>Tf004685</t>
  </si>
  <si>
    <t>Tf004686</t>
  </si>
  <si>
    <t>Tf004687</t>
  </si>
  <si>
    <t>Tf004688</t>
  </si>
  <si>
    <t>Tf004689</t>
  </si>
  <si>
    <t>Tf004690</t>
  </si>
  <si>
    <t>Tf004691</t>
  </si>
  <si>
    <t>Tf004692</t>
  </si>
  <si>
    <t>Tf004693</t>
  </si>
  <si>
    <t>Tf004694</t>
  </si>
  <si>
    <t>Tf004695</t>
  </si>
  <si>
    <t>Tf004696</t>
  </si>
  <si>
    <t>Tf004697</t>
  </si>
  <si>
    <t>Tf004698</t>
  </si>
  <si>
    <t>Tf004699</t>
  </si>
  <si>
    <t>Tf004700</t>
  </si>
  <si>
    <t>Tf004701</t>
  </si>
  <si>
    <t>Tf004702</t>
  </si>
  <si>
    <t>Tf004703</t>
  </si>
  <si>
    <t>Tf004704</t>
  </si>
  <si>
    <t>Tf004705</t>
  </si>
  <si>
    <t>Tf004706</t>
  </si>
  <si>
    <t>Tf004707</t>
  </si>
  <si>
    <t>Tf004708</t>
  </si>
  <si>
    <t>Tf004709</t>
  </si>
  <si>
    <t>Tf004710</t>
  </si>
  <si>
    <t>Tf004711</t>
  </si>
  <si>
    <t>Tf004712</t>
  </si>
  <si>
    <t>Tf004713</t>
  </si>
  <si>
    <t>Tf004714</t>
  </si>
  <si>
    <t>Tf004715</t>
  </si>
  <si>
    <t>Tf004716</t>
  </si>
  <si>
    <t>Tf004717</t>
  </si>
  <si>
    <t>Tf004718</t>
  </si>
  <si>
    <t>Tf004719</t>
  </si>
  <si>
    <t>Tf004720</t>
  </si>
  <si>
    <t>Tf004721</t>
  </si>
  <si>
    <t>Tf004722</t>
  </si>
  <si>
    <t>Tf004723</t>
  </si>
  <si>
    <t>Tf004724</t>
  </si>
  <si>
    <t>Tf004725</t>
  </si>
  <si>
    <t>Tf004726</t>
  </si>
  <si>
    <t>Tf004727</t>
  </si>
  <si>
    <t>Tf004728</t>
  </si>
  <si>
    <t>Tf004729</t>
  </si>
  <si>
    <t>Tf004730</t>
  </si>
  <si>
    <t>Tf004731</t>
  </si>
  <si>
    <t>Tf004732</t>
  </si>
  <si>
    <t>Tf004733</t>
  </si>
  <si>
    <t>Tf004734</t>
  </si>
  <si>
    <t>Tf004735</t>
  </si>
  <si>
    <t>Tf004736</t>
  </si>
  <si>
    <t>Tf004737</t>
  </si>
  <si>
    <t>Tf004738</t>
  </si>
  <si>
    <t>Tf004739</t>
  </si>
  <si>
    <t>Tf004740</t>
  </si>
  <si>
    <t>Tf004741</t>
  </si>
  <si>
    <t>Tf004742</t>
  </si>
  <si>
    <t>Tf004743</t>
  </si>
  <si>
    <t>Tf004744</t>
  </si>
  <si>
    <t>Tf004745</t>
  </si>
  <si>
    <t>Tf004746</t>
  </si>
  <si>
    <t>Tf004747</t>
  </si>
  <si>
    <t>Tf004748</t>
  </si>
  <si>
    <t>Tf004749</t>
  </si>
  <si>
    <t>Tf004750</t>
  </si>
  <si>
    <t>Tf004751</t>
  </si>
  <si>
    <t>Tf004752</t>
  </si>
  <si>
    <t>Tf004753</t>
  </si>
  <si>
    <t>Tf004754</t>
  </si>
  <si>
    <t>Tf004755</t>
  </si>
  <si>
    <t>Tf004756</t>
  </si>
  <si>
    <t>Tf004757</t>
  </si>
  <si>
    <t>Tf004758</t>
  </si>
  <si>
    <t>Tf004759</t>
  </si>
  <si>
    <t>Tf004760</t>
  </si>
  <si>
    <t>Tf004761</t>
  </si>
  <si>
    <t>Tf004762</t>
  </si>
  <si>
    <t>Tf004763</t>
  </si>
  <si>
    <t>Tf004764</t>
  </si>
  <si>
    <t>Tf004765</t>
  </si>
  <si>
    <t>Tf004766</t>
  </si>
  <si>
    <t>Tf004767</t>
  </si>
  <si>
    <t>Tf004768</t>
  </si>
  <si>
    <t>Tf004769</t>
  </si>
  <si>
    <t>Tf004770</t>
  </si>
  <si>
    <t>Tf004771</t>
  </si>
  <si>
    <t>Tf004772</t>
  </si>
  <si>
    <t>Tf004773</t>
  </si>
  <si>
    <t>Tf004774</t>
  </si>
  <si>
    <t>Tf004775</t>
  </si>
  <si>
    <t>Tf004776</t>
  </si>
  <si>
    <t>Tf004777</t>
  </si>
  <si>
    <t>Tf004778</t>
  </si>
  <si>
    <t>Tf004779</t>
  </si>
  <si>
    <t>Tf004780</t>
  </si>
  <si>
    <t>Tf004781</t>
  </si>
  <si>
    <t>Tf004782</t>
  </si>
  <si>
    <t>Tf004783</t>
  </si>
  <si>
    <t>Tf004784</t>
  </si>
  <si>
    <t>Tf004785</t>
  </si>
  <si>
    <t>Tf004786</t>
  </si>
  <si>
    <t>Tf004787</t>
  </si>
  <si>
    <t>Tf004788</t>
  </si>
  <si>
    <t>Tf004789</t>
  </si>
  <si>
    <t>Tf004790</t>
  </si>
  <si>
    <t>Tf004791</t>
  </si>
  <si>
    <t>Tf004792</t>
  </si>
  <si>
    <t>Tf004793</t>
  </si>
  <si>
    <t>Tf004794</t>
  </si>
  <si>
    <t>Tf004795</t>
  </si>
  <si>
    <t>Tf004796</t>
  </si>
  <si>
    <t>Tf004797</t>
  </si>
  <si>
    <t>Tf004798</t>
  </si>
  <si>
    <t>Tf004799</t>
  </si>
  <si>
    <t>Tf004800</t>
  </si>
  <si>
    <t>Tf004801</t>
  </si>
  <si>
    <t>Tf004802</t>
  </si>
  <si>
    <t>Tf004803</t>
  </si>
  <si>
    <t>Tf004804</t>
  </si>
  <si>
    <t>Tf004805</t>
  </si>
  <si>
    <t>Tf004806</t>
  </si>
  <si>
    <t>Tf004807</t>
  </si>
  <si>
    <t>Tf004808</t>
  </si>
  <si>
    <t>Tf004809</t>
  </si>
  <si>
    <t>Tf004810</t>
  </si>
  <si>
    <t>Tf004811</t>
  </si>
  <si>
    <t>Tf004812</t>
  </si>
  <si>
    <t>Tf004813</t>
  </si>
  <si>
    <t>Tf004814</t>
  </si>
  <si>
    <t>Tf004815</t>
  </si>
  <si>
    <t>Tf004816</t>
  </si>
  <si>
    <t>Tf004817</t>
  </si>
  <si>
    <t>Tf004818</t>
  </si>
  <si>
    <t>Tf004819</t>
  </si>
  <si>
    <t>Tf004820</t>
  </si>
  <si>
    <t>Tf004821</t>
  </si>
  <si>
    <t>Tf004822</t>
  </si>
  <si>
    <t>Tf004823</t>
  </si>
  <si>
    <t>Tf004824</t>
  </si>
  <si>
    <t>Tf004825</t>
  </si>
  <si>
    <t>Tf004826</t>
  </si>
  <si>
    <t>Tf004827</t>
  </si>
  <si>
    <t>Tf004828</t>
  </si>
  <si>
    <t>Tf004829</t>
  </si>
  <si>
    <t>Tf004830</t>
  </si>
  <si>
    <t>Tf004831</t>
  </si>
  <si>
    <t>Tf004832</t>
  </si>
  <si>
    <t>Tf004833</t>
  </si>
  <si>
    <t>Tf004834</t>
  </si>
  <si>
    <t>Tf004835</t>
  </si>
  <si>
    <t>Tf004836</t>
  </si>
  <si>
    <t>Tf004837</t>
  </si>
  <si>
    <t>Tf004838</t>
  </si>
  <si>
    <t>Tf004839</t>
  </si>
  <si>
    <t>Tf004840</t>
  </si>
  <si>
    <t>Tf004841</t>
  </si>
  <si>
    <t>Tf004842</t>
  </si>
  <si>
    <t>Tf004843</t>
  </si>
  <si>
    <t>Tf004844</t>
  </si>
  <si>
    <t>Tf004845</t>
  </si>
  <si>
    <t>Tf004846</t>
  </si>
  <si>
    <t>Tf004847</t>
  </si>
  <si>
    <t>Tf004848</t>
  </si>
  <si>
    <t>Tf004849</t>
  </si>
  <si>
    <t>Tf004850</t>
  </si>
  <si>
    <t>Tf004851</t>
  </si>
  <si>
    <t>Tf004852</t>
  </si>
  <si>
    <t>Tf004853</t>
  </si>
  <si>
    <t>Tf004854</t>
  </si>
  <si>
    <t>Tf004855</t>
  </si>
  <si>
    <t>Tf004856</t>
  </si>
  <si>
    <t>Tf004857</t>
  </si>
  <si>
    <t>Tf004858</t>
  </si>
  <si>
    <t>Tf004859</t>
  </si>
  <si>
    <t>Tf004860</t>
  </si>
  <si>
    <t>Tf004861</t>
  </si>
  <si>
    <t>Tf004862</t>
  </si>
  <si>
    <t>Tf004863</t>
  </si>
  <si>
    <t>Tf004864</t>
  </si>
  <si>
    <t>Tf004865</t>
  </si>
  <si>
    <t>Tf004866</t>
  </si>
  <si>
    <t>Tf004867</t>
  </si>
  <si>
    <t>Tf004868</t>
  </si>
  <si>
    <t>Tf004869</t>
  </si>
  <si>
    <t>Tf004870</t>
  </si>
  <si>
    <t>Tf004871</t>
  </si>
  <si>
    <t>Tf004872</t>
  </si>
  <si>
    <t>Tf004873</t>
  </si>
  <si>
    <t>Tf004874</t>
  </si>
  <si>
    <t>Tf004875</t>
  </si>
  <si>
    <t>Tf004876</t>
  </si>
  <si>
    <t>Tf004877</t>
  </si>
  <si>
    <t>Tf004878</t>
  </si>
  <si>
    <t>Tf004879</t>
  </si>
  <si>
    <t>Tf004880</t>
  </si>
  <si>
    <t>Tf004881</t>
  </si>
  <si>
    <t>Tf004882</t>
  </si>
  <si>
    <t>Tf004883</t>
  </si>
  <si>
    <t>Tf004884</t>
  </si>
  <si>
    <t>Tf004885</t>
  </si>
  <si>
    <t>Tf004886</t>
  </si>
  <si>
    <t>Tf004887</t>
  </si>
  <si>
    <t>Tf004888</t>
  </si>
  <si>
    <t>Tf004889</t>
  </si>
  <si>
    <t>Tf004890</t>
  </si>
  <si>
    <t>Tf004891</t>
  </si>
  <si>
    <t>Tf004892</t>
  </si>
  <si>
    <t>Tf004893</t>
  </si>
  <si>
    <t>Tf004894</t>
  </si>
  <si>
    <t>Tf004895</t>
  </si>
  <si>
    <t>Tf004896</t>
  </si>
  <si>
    <t>Tf004897</t>
  </si>
  <si>
    <t>Tf004898</t>
  </si>
  <si>
    <t>Tf004899</t>
  </si>
  <si>
    <t>Tf004900</t>
  </si>
  <si>
    <t>Tf004901</t>
  </si>
  <si>
    <t>Tf004902</t>
  </si>
  <si>
    <t>Tf004903</t>
  </si>
  <si>
    <t>Tf004904</t>
  </si>
  <si>
    <t>Tf004905</t>
  </si>
  <si>
    <t>Tf004906</t>
  </si>
  <si>
    <t>Tf004907</t>
  </si>
  <si>
    <t>Tf004908</t>
  </si>
  <si>
    <t>Tf004909</t>
  </si>
  <si>
    <t>Tf004910</t>
  </si>
  <si>
    <t>Tf004911</t>
  </si>
  <si>
    <t>Tf004912</t>
  </si>
  <si>
    <t>Tf004913</t>
  </si>
  <si>
    <t>Tf004914</t>
  </si>
  <si>
    <t>Tf004915</t>
  </si>
  <si>
    <t>Tf004916</t>
  </si>
  <si>
    <t>Tf004917</t>
  </si>
  <si>
    <t>Tf004918</t>
  </si>
  <si>
    <t>Tf004919</t>
  </si>
  <si>
    <t>Tf004920</t>
  </si>
  <si>
    <t>Tf004921</t>
  </si>
  <si>
    <t>Tf004922</t>
  </si>
  <si>
    <t>Tf004923</t>
  </si>
  <si>
    <t>Tf004924</t>
  </si>
  <si>
    <t>Tf004925</t>
  </si>
  <si>
    <t>Tf004926</t>
  </si>
  <si>
    <t>Tf004927</t>
  </si>
  <si>
    <t>Tf004928</t>
  </si>
  <si>
    <t>Tf004929</t>
  </si>
  <si>
    <t>Tf004930</t>
  </si>
  <si>
    <t>Tf004931</t>
  </si>
  <si>
    <t>Tf004932</t>
  </si>
  <si>
    <t>Tf004933</t>
  </si>
  <si>
    <t>Tf004934</t>
  </si>
  <si>
    <t>Tf004935</t>
  </si>
  <si>
    <t>Tf004936</t>
  </si>
  <si>
    <t>Tf004937</t>
  </si>
  <si>
    <t>Tf004938</t>
  </si>
  <si>
    <t>Tf004939</t>
  </si>
  <si>
    <t>Tf004940</t>
  </si>
  <si>
    <t>Tf004941</t>
  </si>
  <si>
    <t>Tf004942</t>
  </si>
  <si>
    <t>Tf004943</t>
  </si>
  <si>
    <t>Tf004944</t>
  </si>
  <si>
    <t>Tf004945</t>
  </si>
  <si>
    <t>Tf004946</t>
  </si>
  <si>
    <t>Tf004947</t>
  </si>
  <si>
    <t>Tf004948</t>
  </si>
  <si>
    <t>Tf004949</t>
  </si>
  <si>
    <t>Tf004950</t>
  </si>
  <si>
    <t>Tf004951</t>
  </si>
  <si>
    <t>Tf004952</t>
  </si>
  <si>
    <t>Tf004953</t>
  </si>
  <si>
    <t>Tf004954</t>
  </si>
  <si>
    <t>Tf004955</t>
  </si>
  <si>
    <t>Tf004956</t>
  </si>
  <si>
    <t>Tf004957</t>
  </si>
  <si>
    <t>Tf004958</t>
  </si>
  <si>
    <t>Tf004959</t>
  </si>
  <si>
    <t>Tf004960</t>
  </si>
  <si>
    <t>Tf004961</t>
  </si>
  <si>
    <t>Tf004962</t>
  </si>
  <si>
    <t>Tf004963</t>
  </si>
  <si>
    <t>Tf004964</t>
  </si>
  <si>
    <t>Tf004965</t>
  </si>
  <si>
    <t>Tf004966</t>
  </si>
  <si>
    <t>Tf004967</t>
  </si>
  <si>
    <t>Tf004968</t>
  </si>
  <si>
    <t>Tf004969</t>
  </si>
  <si>
    <t>Tf004970</t>
  </si>
  <si>
    <t>Tf004971</t>
  </si>
  <si>
    <t>Tf004972</t>
  </si>
  <si>
    <t>Tf004973</t>
  </si>
  <si>
    <t>Tf004974</t>
  </si>
  <si>
    <t>Tf004975</t>
  </si>
  <si>
    <t>Tf004976</t>
  </si>
  <si>
    <t>Tf004977</t>
  </si>
  <si>
    <t>Tf004978</t>
  </si>
  <si>
    <t>Tf004979</t>
  </si>
  <si>
    <t>Tf004980</t>
  </si>
  <si>
    <t>Tf004981</t>
  </si>
  <si>
    <t>Tf004982</t>
  </si>
  <si>
    <t>Tf004983</t>
  </si>
  <si>
    <t>Tf004984</t>
  </si>
  <si>
    <t>Tf004985</t>
  </si>
  <si>
    <t>Tf004986</t>
  </si>
  <si>
    <t>Tf004987</t>
  </si>
  <si>
    <t>Tf004988</t>
  </si>
  <si>
    <t>Tf004989</t>
  </si>
  <si>
    <t>Tf004990</t>
  </si>
  <si>
    <t>Tf004991</t>
  </si>
  <si>
    <t>Tf004992</t>
  </si>
  <si>
    <t>Tf004993</t>
  </si>
  <si>
    <t>Tf004994</t>
  </si>
  <si>
    <t>Tf004995</t>
  </si>
  <si>
    <t>Tf004996</t>
  </si>
  <si>
    <t>Tf004997</t>
  </si>
  <si>
    <t>Tf004998</t>
  </si>
  <si>
    <t>Tf004999</t>
  </si>
  <si>
    <t>Tf005000</t>
  </si>
  <si>
    <t>Tf005001</t>
  </si>
  <si>
    <t>Tf005002</t>
  </si>
  <si>
    <t>Tf005003</t>
  </si>
  <si>
    <t>Tf005004</t>
  </si>
  <si>
    <t>Tf005005</t>
  </si>
  <si>
    <t>Tf005006</t>
  </si>
  <si>
    <t>Tf005007</t>
  </si>
  <si>
    <t>Tf005008</t>
  </si>
  <si>
    <t>Tf005009</t>
  </si>
  <si>
    <t>Tf005010</t>
  </si>
  <si>
    <t>Tf005011</t>
  </si>
  <si>
    <t>Tf005012</t>
  </si>
  <si>
    <t>Tf005013</t>
  </si>
  <si>
    <t>Tf005014</t>
  </si>
  <si>
    <t>Tf005015</t>
  </si>
  <si>
    <t>Tf005016</t>
  </si>
  <si>
    <t>Tf005017</t>
  </si>
  <si>
    <t>Tf005018</t>
  </si>
  <si>
    <t>Tf005019</t>
  </si>
  <si>
    <t>Tf005020</t>
  </si>
  <si>
    <t>Tf005021</t>
  </si>
  <si>
    <t>Tf005022</t>
  </si>
  <si>
    <t>Tf005023</t>
  </si>
  <si>
    <t>Tf005024</t>
  </si>
  <si>
    <t>Tf005025</t>
  </si>
  <si>
    <t>Tf005026</t>
  </si>
  <si>
    <t>Tf005027</t>
  </si>
  <si>
    <t>Tf005028</t>
  </si>
  <si>
    <t>Tf005029</t>
  </si>
  <si>
    <t>Tf005030</t>
  </si>
  <si>
    <t>Tf005031</t>
  </si>
  <si>
    <t>Tf005032</t>
  </si>
  <si>
    <t>Tf005033</t>
  </si>
  <si>
    <t>Tf005034</t>
  </si>
  <si>
    <t>Tf005035</t>
  </si>
  <si>
    <t>Tf005036</t>
  </si>
  <si>
    <t>Tf005037</t>
  </si>
  <si>
    <t>Tf005038</t>
  </si>
  <si>
    <t>Tf005039</t>
  </si>
  <si>
    <t>Tf005040</t>
  </si>
  <si>
    <t>Tf005041</t>
  </si>
  <si>
    <t>Tf005042</t>
  </si>
  <si>
    <t>Tf005043</t>
  </si>
  <si>
    <t>Tf005044</t>
  </si>
  <si>
    <t>Tf005045</t>
  </si>
  <si>
    <t>Tf005046</t>
  </si>
  <si>
    <t>Tf005047</t>
  </si>
  <si>
    <t>Tf005048</t>
  </si>
  <si>
    <t>Tf005049</t>
  </si>
  <si>
    <t>Tf005050</t>
  </si>
  <si>
    <t>Tf005051</t>
  </si>
  <si>
    <t>Tf005052</t>
  </si>
  <si>
    <t>Tf005053</t>
  </si>
  <si>
    <t>Tf005054</t>
  </si>
  <si>
    <t>Tf005055</t>
  </si>
  <si>
    <t>Tf005056</t>
  </si>
  <si>
    <t>Tf005057</t>
  </si>
  <si>
    <t>Tf005058</t>
  </si>
  <si>
    <t>Tf005059</t>
  </si>
  <si>
    <t>Tf005060</t>
  </si>
  <si>
    <t>Tf005061</t>
  </si>
  <si>
    <t>Tf005062</t>
  </si>
  <si>
    <t>Tf005063</t>
  </si>
  <si>
    <t>Tf005064</t>
  </si>
  <si>
    <t>Tf005065</t>
  </si>
  <si>
    <t>Tf005066</t>
  </si>
  <si>
    <t>Tf005067</t>
  </si>
  <si>
    <t>Tf005068</t>
  </si>
  <si>
    <t>Tf005069</t>
  </si>
  <si>
    <t>Tf005070</t>
  </si>
  <si>
    <t>Tf005071</t>
  </si>
  <si>
    <t>Tf005072</t>
  </si>
  <si>
    <t>Tf005073</t>
  </si>
  <si>
    <t>Tf005074</t>
  </si>
  <si>
    <t>Tf005075</t>
  </si>
  <si>
    <t>Tf005076</t>
  </si>
  <si>
    <t>Tf005077</t>
  </si>
  <si>
    <t>Tf005078</t>
  </si>
  <si>
    <t>Tf005079</t>
  </si>
  <si>
    <t>Tf005080</t>
  </si>
  <si>
    <t>Tf005081</t>
  </si>
  <si>
    <t>Tf005082</t>
  </si>
  <si>
    <t>Tf005083</t>
  </si>
  <si>
    <t>Tf005084</t>
  </si>
  <si>
    <t>Tf005085</t>
  </si>
  <si>
    <t>Tf005086</t>
  </si>
  <si>
    <t>Tf005087</t>
  </si>
  <si>
    <t>Tf005088</t>
  </si>
  <si>
    <t>Tf005089</t>
  </si>
  <si>
    <t>Tf005090</t>
  </si>
  <si>
    <t>Tf005091</t>
  </si>
  <si>
    <t>Tf005092</t>
  </si>
  <si>
    <t>Tf005093</t>
  </si>
  <si>
    <t>Tf005094</t>
  </si>
  <si>
    <t>Tf005095</t>
  </si>
  <si>
    <t>Tf005096</t>
  </si>
  <si>
    <t>Tf005097</t>
  </si>
  <si>
    <t>Tf005098</t>
  </si>
  <si>
    <t>Tf005099</t>
  </si>
  <si>
    <t>Tf005100</t>
  </si>
  <si>
    <t>Tf005101</t>
  </si>
  <si>
    <t>Tf005102</t>
  </si>
  <si>
    <t>Tf005103</t>
  </si>
  <si>
    <t>Tf005104</t>
  </si>
  <si>
    <t>Tf005105</t>
  </si>
  <si>
    <t>Tf005106</t>
  </si>
  <si>
    <t>Tf005107</t>
  </si>
  <si>
    <t>Tf005108</t>
  </si>
  <si>
    <t>Tf005109</t>
  </si>
  <si>
    <t>Tf005110</t>
  </si>
  <si>
    <t>Tf005111</t>
  </si>
  <si>
    <t>Tf005112</t>
  </si>
  <si>
    <t>Tf005113</t>
  </si>
  <si>
    <t>Tf005114</t>
  </si>
  <si>
    <t>Tf005115</t>
  </si>
  <si>
    <t>Tf005116</t>
  </si>
  <si>
    <t>Tf005117</t>
  </si>
  <si>
    <t>Tf005118</t>
  </si>
  <si>
    <t>Tf005119</t>
  </si>
  <si>
    <t>Tf005120</t>
  </si>
  <si>
    <t>Tf005121</t>
  </si>
  <si>
    <t>Tf005122</t>
  </si>
  <si>
    <t>Tf005123</t>
  </si>
  <si>
    <t>Tf005124</t>
  </si>
  <si>
    <t>Tf005125</t>
  </si>
  <si>
    <t>Tf005126</t>
  </si>
  <si>
    <t>Tf005127</t>
  </si>
  <si>
    <t>Tf005128</t>
  </si>
  <si>
    <t>Tf005129</t>
  </si>
  <si>
    <t>Tf005130</t>
  </si>
  <si>
    <t>Tf005131</t>
  </si>
  <si>
    <t>Tf005132</t>
  </si>
  <si>
    <t>Tf005133</t>
  </si>
  <si>
    <t>Tf005134</t>
  </si>
  <si>
    <t>Tf005135</t>
  </si>
  <si>
    <t>Tf005136</t>
  </si>
  <si>
    <t>Tf005137</t>
  </si>
  <si>
    <t>Tf005138</t>
  </si>
  <si>
    <t>Tf005139</t>
  </si>
  <si>
    <t>Tf005140</t>
  </si>
  <si>
    <t>Tf005141</t>
  </si>
  <si>
    <t>Tf005142</t>
  </si>
  <si>
    <t>Tf005143</t>
  </si>
  <si>
    <t>Tf005144</t>
  </si>
  <si>
    <t>Tf005145</t>
  </si>
  <si>
    <t>Tf005146</t>
  </si>
  <si>
    <t>Tf005147</t>
  </si>
  <si>
    <t>Tf005148</t>
  </si>
  <si>
    <t>Tf005149</t>
  </si>
  <si>
    <t>Tf005150</t>
  </si>
  <si>
    <t>Tf005151</t>
  </si>
  <si>
    <t>Tf005152</t>
  </si>
  <si>
    <t>Tf005153</t>
  </si>
  <si>
    <t>Tf005154</t>
  </si>
  <si>
    <t>Tf005155</t>
  </si>
  <si>
    <t>Tf005156</t>
  </si>
  <si>
    <t>Tf005157</t>
  </si>
  <si>
    <t>Tf005158</t>
  </si>
  <si>
    <t>Tf005159</t>
  </si>
  <si>
    <t>Tf005160</t>
  </si>
  <si>
    <t>Tf005161</t>
  </si>
  <si>
    <t>Tf005162</t>
  </si>
  <si>
    <t>Tf005163</t>
  </si>
  <si>
    <t>Tf005164</t>
  </si>
  <si>
    <t>Tf005165</t>
  </si>
  <si>
    <t>Tf005166</t>
  </si>
  <si>
    <t>Tf005167</t>
  </si>
  <si>
    <t>Tf005168</t>
  </si>
  <si>
    <t>Tf005169</t>
  </si>
  <si>
    <t>Tf005170</t>
  </si>
  <si>
    <t>Tf005171</t>
  </si>
  <si>
    <t>Tf005172</t>
  </si>
  <si>
    <t>Tf005173</t>
  </si>
  <si>
    <t>Tf005174</t>
  </si>
  <si>
    <t>Tf005175</t>
  </si>
  <si>
    <t>Tf005176</t>
  </si>
  <si>
    <t>Tf005177</t>
  </si>
  <si>
    <t>Tf005178</t>
  </si>
  <si>
    <t>Tf005179</t>
  </si>
  <si>
    <t>Tf005180</t>
  </si>
  <si>
    <t>Tf005181</t>
  </si>
  <si>
    <t>Tf005182</t>
  </si>
  <si>
    <t>Tf005183</t>
  </si>
  <si>
    <t>Tf005184</t>
  </si>
  <si>
    <t>Tf005185</t>
  </si>
  <si>
    <t>Tf005186</t>
  </si>
  <si>
    <t>Tf005187</t>
  </si>
  <si>
    <t>Tf005188</t>
  </si>
  <si>
    <t>Tf005189</t>
  </si>
  <si>
    <t>Tf005190</t>
  </si>
  <si>
    <t>Tf005191</t>
  </si>
  <si>
    <t>Tf005192</t>
  </si>
  <si>
    <t>Tf005193</t>
  </si>
  <si>
    <t>Tf005194</t>
  </si>
  <si>
    <t>Tf005195</t>
  </si>
  <si>
    <t>Tf005196</t>
  </si>
  <si>
    <t>Tf005197</t>
  </si>
  <si>
    <t>Tf005198</t>
  </si>
  <si>
    <t>Tf005199</t>
  </si>
  <si>
    <t>Tf005200</t>
  </si>
  <si>
    <t>Tf005201</t>
  </si>
  <si>
    <t>Tf005202</t>
  </si>
  <si>
    <t>Tf005203</t>
  </si>
  <si>
    <t>Tf005204</t>
  </si>
  <si>
    <t>Tf005205</t>
  </si>
  <si>
    <t>Tf005206</t>
  </si>
  <si>
    <t>Tf005207</t>
  </si>
  <si>
    <t>Tf005208</t>
  </si>
  <si>
    <t>Tf005209</t>
  </si>
  <si>
    <t>Tf005210</t>
  </si>
  <si>
    <t>Tf005211</t>
  </si>
  <si>
    <t>Tf005212</t>
  </si>
  <si>
    <t>Tf005213</t>
  </si>
  <si>
    <t>Tf005214</t>
  </si>
  <si>
    <t>Tf005215</t>
  </si>
  <si>
    <t>Tf005216</t>
  </si>
  <si>
    <t>Tf005217</t>
  </si>
  <si>
    <t>Tf005218</t>
  </si>
  <si>
    <t>Tf005219</t>
  </si>
  <si>
    <t>Tf005220</t>
  </si>
  <si>
    <t>Tf005221</t>
  </si>
  <si>
    <t>Tf005222</t>
  </si>
  <si>
    <t>Tf005223</t>
  </si>
  <si>
    <t>Tf005224</t>
  </si>
  <si>
    <t>Tf005225</t>
  </si>
  <si>
    <t>Tf005226</t>
  </si>
  <si>
    <t>Tf005227</t>
  </si>
  <si>
    <t>Tf005228</t>
  </si>
  <si>
    <t>Tf005229</t>
  </si>
  <si>
    <t>Tf005230</t>
  </si>
  <si>
    <t>Tf005231</t>
  </si>
  <si>
    <t>Tf005232</t>
  </si>
  <si>
    <t>Tf005233</t>
  </si>
  <si>
    <t>Tf005234</t>
  </si>
  <si>
    <t>Tf005235</t>
  </si>
  <si>
    <t>Tf005236</t>
  </si>
  <si>
    <t>Tf005237</t>
  </si>
  <si>
    <t>Tf005238</t>
  </si>
  <si>
    <t>Tf005239</t>
  </si>
  <si>
    <t>Tf005240</t>
  </si>
  <si>
    <t>Tf005241</t>
  </si>
  <si>
    <t>Tf005242</t>
  </si>
  <si>
    <t>Tf005243</t>
  </si>
  <si>
    <t>Tf005244</t>
  </si>
  <si>
    <t>Tf005245</t>
  </si>
  <si>
    <t>Tf005246</t>
  </si>
  <si>
    <t>Tf005247</t>
  </si>
  <si>
    <t>Tf005248</t>
  </si>
  <si>
    <t>Tf005249</t>
  </si>
  <si>
    <t>Tf005250</t>
  </si>
  <si>
    <t>Tf005251</t>
  </si>
  <si>
    <t>Tf005252</t>
  </si>
  <si>
    <t>Tf005253</t>
  </si>
  <si>
    <t>Tf005254</t>
  </si>
  <si>
    <t>Tf005255</t>
  </si>
  <si>
    <t>Tf005256</t>
  </si>
  <si>
    <t>Tf005257</t>
  </si>
  <si>
    <t>Tf005258</t>
  </si>
  <si>
    <t>Tf005259</t>
  </si>
  <si>
    <t>Tf005260</t>
  </si>
  <si>
    <t>Tf005261</t>
  </si>
  <si>
    <t>Tf005262</t>
  </si>
  <si>
    <t>Tf005263</t>
  </si>
  <si>
    <t>Tf005264</t>
  </si>
  <si>
    <t>Tf005265</t>
  </si>
  <si>
    <t>Tf005266</t>
  </si>
  <si>
    <t>Tf005267</t>
  </si>
  <si>
    <t>Tf005268</t>
  </si>
  <si>
    <t>Tf005269</t>
  </si>
  <si>
    <t>Tf005270</t>
  </si>
  <si>
    <t>Tf005271</t>
  </si>
  <si>
    <t>Tf005272</t>
  </si>
  <si>
    <t>Tf005273</t>
  </si>
  <si>
    <t>Tf005274</t>
  </si>
  <si>
    <t>Tf005275</t>
  </si>
  <si>
    <t>Tf005276</t>
  </si>
  <si>
    <t>Tf005277</t>
  </si>
  <si>
    <t>Tf005278</t>
  </si>
  <si>
    <t>Tf005279</t>
  </si>
  <si>
    <t>Tf005280</t>
  </si>
  <si>
    <t>Tf005281</t>
  </si>
  <si>
    <t>Tf005282</t>
  </si>
  <si>
    <t>Tf005283</t>
  </si>
  <si>
    <t>Tf005284</t>
  </si>
  <si>
    <t>Tf005285</t>
  </si>
  <si>
    <t>Tf005286</t>
  </si>
  <si>
    <t>Tf005287</t>
  </si>
  <si>
    <t>Tf005288</t>
  </si>
  <si>
    <t>Tf005289</t>
  </si>
  <si>
    <t>Tf005290</t>
  </si>
  <si>
    <t>Tf005291</t>
  </si>
  <si>
    <t>Tf005292</t>
  </si>
  <si>
    <t>Tf005293</t>
  </si>
  <si>
    <t>Tf005294</t>
  </si>
  <si>
    <t>Tf005295</t>
  </si>
  <si>
    <t>Tf005296</t>
  </si>
  <si>
    <t>Tf005297</t>
  </si>
  <si>
    <t>Tf005298</t>
  </si>
  <si>
    <t>Tf005299</t>
  </si>
  <si>
    <t>Tf005300</t>
  </si>
  <si>
    <t>Tf005301</t>
  </si>
  <si>
    <t>Tf005302</t>
  </si>
  <si>
    <t>Tf005303</t>
  </si>
  <si>
    <t>Tf005304</t>
  </si>
  <si>
    <t>Tf005305</t>
  </si>
  <si>
    <t>Tf005306</t>
  </si>
  <si>
    <t>Tf005307</t>
  </si>
  <si>
    <t>Tf005308</t>
  </si>
  <si>
    <t>Tf005309</t>
  </si>
  <si>
    <t>Tf005310</t>
  </si>
  <si>
    <t>Tf005311</t>
  </si>
  <si>
    <t>Tf005312</t>
  </si>
  <si>
    <t>Tf005313</t>
  </si>
  <si>
    <t>Tf005314</t>
  </si>
  <si>
    <t>Tf005315</t>
  </si>
  <si>
    <t>Tf005316</t>
  </si>
  <si>
    <t>Tf005317</t>
  </si>
  <si>
    <t>Tf005318</t>
  </si>
  <si>
    <t>Tf005319</t>
  </si>
  <si>
    <t>Tf005320</t>
  </si>
  <si>
    <t>Tf005321</t>
  </si>
  <si>
    <t>Tf005322</t>
  </si>
  <si>
    <t>Tf005323</t>
  </si>
  <si>
    <t>Tf005324</t>
  </si>
  <si>
    <t>Tf005325</t>
  </si>
  <si>
    <t>Tf005326</t>
  </si>
  <si>
    <t>Tf005327</t>
  </si>
  <si>
    <t>Tf005328</t>
  </si>
  <si>
    <t>Tf005329</t>
  </si>
  <si>
    <t>Tf005330</t>
  </si>
  <si>
    <t>Tf005331</t>
  </si>
  <si>
    <t>Tf005332</t>
  </si>
  <si>
    <t>Tf005333</t>
  </si>
  <si>
    <t>Tf005334</t>
  </si>
  <si>
    <t>Tf005335</t>
  </si>
  <si>
    <t>Tf005336</t>
  </si>
  <si>
    <t>Tf005337</t>
  </si>
  <si>
    <t>Tf005338</t>
  </si>
  <si>
    <t>Tf005339</t>
  </si>
  <si>
    <t>Tf005340</t>
  </si>
  <si>
    <t>Tf005341</t>
  </si>
  <si>
    <t>Tf005342</t>
  </si>
  <si>
    <t>Tf005343</t>
  </si>
  <si>
    <t>Tf005344</t>
  </si>
  <si>
    <t>Tf005345</t>
  </si>
  <si>
    <t>Tf005346</t>
  </si>
  <si>
    <t>Tf005347</t>
  </si>
  <si>
    <t>Tf005348</t>
  </si>
  <si>
    <t>Tf005349</t>
  </si>
  <si>
    <t>Tf005350</t>
  </si>
  <si>
    <t>Tf005351</t>
  </si>
  <si>
    <t>Tf005352</t>
  </si>
  <si>
    <t>Tf005353</t>
  </si>
  <si>
    <t>Tf005354</t>
  </si>
  <si>
    <t>Tf005355</t>
  </si>
  <si>
    <t>Tf005356</t>
  </si>
  <si>
    <t>Tf005357</t>
  </si>
  <si>
    <t>Tf005358</t>
  </si>
  <si>
    <t>Tf005359</t>
  </si>
  <si>
    <t>Tf005360</t>
  </si>
  <si>
    <t>Tf005361</t>
  </si>
  <si>
    <t>Tf005362</t>
  </si>
  <si>
    <t>Tf005363</t>
  </si>
  <si>
    <t>Tf005364</t>
  </si>
  <si>
    <t>Tf005365</t>
  </si>
  <si>
    <t>Tf005366</t>
  </si>
  <si>
    <t>Tf005367</t>
  </si>
  <si>
    <t>Tf005368</t>
  </si>
  <si>
    <t>Tf005369</t>
  </si>
  <si>
    <t>Tf005370</t>
  </si>
  <si>
    <t>Tf005371</t>
  </si>
  <si>
    <t>Tf005372</t>
  </si>
  <si>
    <t>Tf005373</t>
  </si>
  <si>
    <t>Tf005374</t>
  </si>
  <si>
    <t>Tf005375</t>
  </si>
  <si>
    <t>Tf005376</t>
  </si>
  <si>
    <t>Tf005377</t>
  </si>
  <si>
    <t>Tf005378</t>
  </si>
  <si>
    <t>Tf005379</t>
  </si>
  <si>
    <t>Tf005380</t>
  </si>
  <si>
    <t>Tf005381</t>
  </si>
  <si>
    <t>Tf005382</t>
  </si>
  <si>
    <t>Tf005383</t>
  </si>
  <si>
    <t>Tf005384</t>
  </si>
  <si>
    <t>Tf005385</t>
  </si>
  <si>
    <t>Tf005386</t>
  </si>
  <si>
    <t>Tf005387</t>
  </si>
  <si>
    <t>Tf005388</t>
  </si>
  <si>
    <t>Tf005389</t>
  </si>
  <si>
    <t>Tf005390</t>
  </si>
  <si>
    <t>Tf005391</t>
  </si>
  <si>
    <t>Tf005392</t>
  </si>
  <si>
    <t>Tf005393</t>
  </si>
  <si>
    <t>Tf005394</t>
  </si>
  <si>
    <t>Tf005395</t>
  </si>
  <si>
    <t>Tf005396</t>
  </si>
  <si>
    <t>Tf005397</t>
  </si>
  <si>
    <t>Tf005398</t>
  </si>
  <si>
    <t>Tf005399</t>
  </si>
  <si>
    <t>Tf005400</t>
  </si>
  <si>
    <t>Tf005401</t>
  </si>
  <si>
    <t>Tf005402</t>
  </si>
  <si>
    <t>Tf005403</t>
  </si>
  <si>
    <t>Tf005404</t>
  </si>
  <si>
    <t>Tf005405</t>
  </si>
  <si>
    <t>Tf005406</t>
  </si>
  <si>
    <t>Tf005407</t>
  </si>
  <si>
    <t>Tf005408</t>
  </si>
  <si>
    <t>Tf005409</t>
  </si>
  <si>
    <t>Tf005410</t>
  </si>
  <si>
    <t>Tf005411</t>
  </si>
  <si>
    <t>Tf005412</t>
  </si>
  <si>
    <t>Tf005413</t>
  </si>
  <si>
    <t>Tf005414</t>
  </si>
  <si>
    <t>Tf005415</t>
  </si>
  <si>
    <t>Tf005416</t>
  </si>
  <si>
    <t>Tf005417</t>
  </si>
  <si>
    <t>Tf005418</t>
  </si>
  <si>
    <t>Tf005419</t>
  </si>
  <si>
    <t>Tf005420</t>
  </si>
  <si>
    <t>Tf005421</t>
  </si>
  <si>
    <t>Tf005422</t>
  </si>
  <si>
    <t>Tf005423</t>
  </si>
  <si>
    <t>Tf005424</t>
  </si>
  <si>
    <t>Tf005425</t>
  </si>
  <si>
    <t>Tf005426</t>
  </si>
  <si>
    <t>Tf005427</t>
  </si>
  <si>
    <t>Tf005428</t>
  </si>
  <si>
    <t>Tf005429</t>
  </si>
  <si>
    <t>Tf005430</t>
  </si>
  <si>
    <t>Tf005431</t>
  </si>
  <si>
    <t>Tf005432</t>
  </si>
  <si>
    <t>Tf005433</t>
  </si>
  <si>
    <t>Tf005434</t>
  </si>
  <si>
    <t>Tf005435</t>
  </si>
  <si>
    <t>Tf005436</t>
  </si>
  <si>
    <t>Tf005437</t>
  </si>
  <si>
    <t>Tf005438</t>
  </si>
  <si>
    <t>Tf005439</t>
  </si>
  <si>
    <t>Tf005440</t>
  </si>
  <si>
    <t>Tf005441</t>
  </si>
  <si>
    <t>Tf005442</t>
  </si>
  <si>
    <t>Tf005443</t>
  </si>
  <si>
    <t>Tf005444</t>
  </si>
  <si>
    <t>Tf005445</t>
  </si>
  <si>
    <t>Tf005446</t>
  </si>
  <si>
    <t>Tf005447</t>
  </si>
  <si>
    <t>Tf005448</t>
  </si>
  <si>
    <t>Tf005449</t>
  </si>
  <si>
    <t>Tf005450</t>
  </si>
  <si>
    <t>Tf005451</t>
  </si>
  <si>
    <t>Tf005452</t>
  </si>
  <si>
    <t>Tf005453</t>
  </si>
  <si>
    <t>Tf005454</t>
  </si>
  <si>
    <t>Tf005455</t>
  </si>
  <si>
    <t>Tf005456</t>
  </si>
  <si>
    <t>Tf005457</t>
  </si>
  <si>
    <t>Tf005458</t>
  </si>
  <si>
    <t>Tf005459</t>
  </si>
  <si>
    <t>Tf005460</t>
  </si>
  <si>
    <t>Tf005461</t>
  </si>
  <si>
    <t>Tf005462</t>
  </si>
  <si>
    <t>Tf005463</t>
  </si>
  <si>
    <t>Tf005464</t>
  </si>
  <si>
    <t>Tf005465</t>
  </si>
  <si>
    <t>Tf005466</t>
  </si>
  <si>
    <t>Tf005467</t>
  </si>
  <si>
    <t>Tf005468</t>
  </si>
  <si>
    <t>Tf005469</t>
  </si>
  <si>
    <t>Tf005470</t>
  </si>
  <si>
    <t>Tf005471</t>
  </si>
  <si>
    <t>Tf005472</t>
  </si>
  <si>
    <t>Tf005473</t>
  </si>
  <si>
    <t>Tf005474</t>
  </si>
  <si>
    <t>Tf005475</t>
  </si>
  <si>
    <t>Tf005476</t>
  </si>
  <si>
    <t>Tf005477</t>
  </si>
  <si>
    <t>Tf005478</t>
  </si>
  <si>
    <t>Tf005479</t>
  </si>
  <si>
    <t>Tf005480</t>
  </si>
  <si>
    <t>Tf005481</t>
  </si>
  <si>
    <t>Tf005482</t>
  </si>
  <si>
    <t>Tf005483</t>
  </si>
  <si>
    <t>Tf005484</t>
  </si>
  <si>
    <t>Tf005485</t>
  </si>
  <si>
    <t>Tf005486</t>
  </si>
  <si>
    <t>Tf005487</t>
  </si>
  <si>
    <t>Tf005488</t>
  </si>
  <si>
    <t>Tf005489</t>
  </si>
  <si>
    <t>Tf005490</t>
  </si>
  <si>
    <t>Tf005491</t>
  </si>
  <si>
    <t>Tf005492</t>
  </si>
  <si>
    <t>Tf005493</t>
  </si>
  <si>
    <t>Tf005494</t>
  </si>
  <si>
    <t>Tf005495</t>
  </si>
  <si>
    <t>Tf005496</t>
  </si>
  <si>
    <t>Tf005497</t>
  </si>
  <si>
    <t>Tf005498</t>
  </si>
  <si>
    <t>Tf005499</t>
  </si>
  <si>
    <t>Tf005500</t>
  </si>
  <si>
    <t>Tf005501</t>
  </si>
  <si>
    <t>Tf005502</t>
  </si>
  <si>
    <t>Tf005503</t>
  </si>
  <si>
    <t>Tf005504</t>
  </si>
  <si>
    <t>Tf005505</t>
  </si>
  <si>
    <t>Tf005506</t>
  </si>
  <si>
    <t>Tf005507</t>
  </si>
  <si>
    <t>Tf005508</t>
  </si>
  <si>
    <t>Tf005509</t>
  </si>
  <si>
    <t>Tf005510</t>
  </si>
  <si>
    <t>Tf005511</t>
  </si>
  <si>
    <t>Tf005512</t>
  </si>
  <si>
    <t>Tf005513</t>
  </si>
  <si>
    <t>Tf005514</t>
  </si>
  <si>
    <t>Tf005515</t>
  </si>
  <si>
    <t>Tf005516</t>
  </si>
  <si>
    <t>Tf005517</t>
  </si>
  <si>
    <t>Tf005518</t>
  </si>
  <si>
    <t>Tf005519</t>
  </si>
  <si>
    <t>Tf005520</t>
  </si>
  <si>
    <t>Tf005521</t>
  </si>
  <si>
    <t>Tf005522</t>
  </si>
  <si>
    <t>Tf005523</t>
  </si>
  <si>
    <t>Tf005524</t>
  </si>
  <si>
    <t>Tf005525</t>
  </si>
  <si>
    <t>Tf005526</t>
  </si>
  <si>
    <t>Tf005527</t>
  </si>
  <si>
    <t>Tf005528</t>
  </si>
  <si>
    <t>Tf005529</t>
  </si>
  <si>
    <t>Tf005530</t>
  </si>
  <si>
    <t>Tf005531</t>
  </si>
  <si>
    <t>Tf005532</t>
  </si>
  <si>
    <t>Tf005533</t>
  </si>
  <si>
    <t>Tf005534</t>
  </si>
  <si>
    <t>Tf005535</t>
  </si>
  <si>
    <t>Tf005536</t>
  </si>
  <si>
    <t>Tf005537</t>
  </si>
  <si>
    <t>Tf005538</t>
  </si>
  <si>
    <t>Tf005539</t>
  </si>
  <si>
    <t>Tf005540</t>
  </si>
  <si>
    <t>Tf005541</t>
  </si>
  <si>
    <t>Tf005542</t>
  </si>
  <si>
    <t>Tf005543</t>
  </si>
  <si>
    <t>Tf005544</t>
  </si>
  <si>
    <t>Tf005545</t>
  </si>
  <si>
    <t>2.82</t>
  </si>
  <si>
    <t>Tf005546</t>
  </si>
  <si>
    <t>Tf005547</t>
  </si>
  <si>
    <t>Tf005548</t>
  </si>
  <si>
    <t>Tf005549</t>
  </si>
  <si>
    <t>Tf005550</t>
  </si>
  <si>
    <t>Tf005551</t>
  </si>
  <si>
    <t>Tf005552</t>
  </si>
  <si>
    <t>Tf005553</t>
  </si>
  <si>
    <t>Tf005554</t>
  </si>
  <si>
    <t>Tf005555</t>
  </si>
  <si>
    <t>Tf005556</t>
  </si>
  <si>
    <t>Tf005557</t>
  </si>
  <si>
    <t>Tf005558</t>
  </si>
  <si>
    <t>Tf005559</t>
  </si>
  <si>
    <t>Tf005560</t>
  </si>
  <si>
    <t>Tf005561</t>
  </si>
  <si>
    <t>Tf005562</t>
  </si>
  <si>
    <t>Tf005563</t>
  </si>
  <si>
    <t>Tf005564</t>
  </si>
  <si>
    <t>Tf005565</t>
  </si>
  <si>
    <t>Tf005566</t>
  </si>
  <si>
    <t>Tf005567</t>
  </si>
  <si>
    <t>Tf005568</t>
  </si>
  <si>
    <t>Tf005569</t>
  </si>
  <si>
    <t>Tf005570</t>
  </si>
  <si>
    <t>Tf005571</t>
  </si>
  <si>
    <t>Tf005572</t>
  </si>
  <si>
    <t>Tf005573</t>
  </si>
  <si>
    <t>Tf005574</t>
  </si>
  <si>
    <t>Tf005575</t>
  </si>
  <si>
    <t>Tf005576</t>
  </si>
  <si>
    <t>Tf005577</t>
  </si>
  <si>
    <t>Tf005578</t>
  </si>
  <si>
    <t>Tf005579</t>
  </si>
  <si>
    <t>Tf005580</t>
  </si>
  <si>
    <t>Tf005581</t>
  </si>
  <si>
    <t>Tf005582</t>
  </si>
  <si>
    <t>Tf005583</t>
  </si>
  <si>
    <t>Tf005584</t>
  </si>
  <si>
    <t>Tf005585</t>
  </si>
  <si>
    <t>Tf005586</t>
  </si>
  <si>
    <t>Tf005587</t>
  </si>
  <si>
    <t>Tf005588</t>
  </si>
  <si>
    <t>Tf005589</t>
  </si>
  <si>
    <t>Tf005590</t>
  </si>
  <si>
    <t>Tf005591</t>
  </si>
  <si>
    <t>Tf005592</t>
  </si>
  <si>
    <t>Tf005593</t>
  </si>
  <si>
    <t>Tf005594</t>
  </si>
  <si>
    <t>Tf005595</t>
  </si>
  <si>
    <t>Tf005596</t>
  </si>
  <si>
    <t>Tf005597</t>
  </si>
  <si>
    <t>Tf005598</t>
  </si>
  <si>
    <t>Tf005599</t>
  </si>
  <si>
    <t>Tf005600</t>
  </si>
  <si>
    <t>Tf005601</t>
  </si>
  <si>
    <t>Tf005602</t>
  </si>
  <si>
    <t>Tf005603</t>
  </si>
  <si>
    <t>Tf005604</t>
  </si>
  <si>
    <t>Tf005605</t>
  </si>
  <si>
    <t>Tf005606</t>
  </si>
  <si>
    <t>Tf005607</t>
  </si>
  <si>
    <t>Tf005608</t>
  </si>
  <si>
    <t>Tf005609</t>
  </si>
  <si>
    <t>Tf005610</t>
  </si>
  <si>
    <t>Tf005611</t>
  </si>
  <si>
    <t>Tf005612</t>
  </si>
  <si>
    <t>Tf005613</t>
  </si>
  <si>
    <t>Tf005614</t>
  </si>
  <si>
    <t>Tf005615</t>
  </si>
  <si>
    <t>Tf005616</t>
  </si>
  <si>
    <t>Tf005617</t>
  </si>
  <si>
    <t>Tf005618</t>
  </si>
  <si>
    <t>Tf005619</t>
  </si>
  <si>
    <t>Tf005620</t>
  </si>
  <si>
    <t>Tf005621</t>
  </si>
  <si>
    <t>Tf005622</t>
  </si>
  <si>
    <t>Tf005623</t>
  </si>
  <si>
    <t>Tf005624</t>
  </si>
  <si>
    <t>Tf005625</t>
  </si>
  <si>
    <t>Tf005626</t>
  </si>
  <si>
    <t>Tf005627</t>
  </si>
  <si>
    <t>Tf005628</t>
  </si>
  <si>
    <t>Tf005629</t>
  </si>
  <si>
    <t>Tf005630</t>
  </si>
  <si>
    <t>Tf005631</t>
  </si>
  <si>
    <t>Tf005632</t>
  </si>
  <si>
    <t>Tf005633</t>
  </si>
  <si>
    <t>Tf005634</t>
  </si>
  <si>
    <t>Tf005635</t>
  </si>
  <si>
    <t>Tf005636</t>
  </si>
  <si>
    <t>Tf005637</t>
  </si>
  <si>
    <t>Tf005638</t>
  </si>
  <si>
    <t>Tf005639</t>
  </si>
  <si>
    <t>Tf005640</t>
  </si>
  <si>
    <t>Tf005641</t>
  </si>
  <si>
    <t>Tf005642</t>
  </si>
  <si>
    <t>Tf005643</t>
  </si>
  <si>
    <t>Tf005644</t>
  </si>
  <si>
    <t>Tf005645</t>
  </si>
  <si>
    <t>Tf005646</t>
  </si>
  <si>
    <t>Tf005647</t>
  </si>
  <si>
    <t>Tf005648</t>
  </si>
  <si>
    <t>Tf005649</t>
  </si>
  <si>
    <t>Tf005650</t>
  </si>
  <si>
    <t>Tf005651</t>
  </si>
  <si>
    <t>Tf005652</t>
  </si>
  <si>
    <t>Tf005653</t>
  </si>
  <si>
    <t>Tf005654</t>
  </si>
  <si>
    <t>Tf005655</t>
  </si>
  <si>
    <t>Tf005656</t>
  </si>
  <si>
    <t>company_name</t>
  </si>
  <si>
    <t>hq_country_code</t>
  </si>
  <si>
    <t>hq_country</t>
  </si>
  <si>
    <t>primary_domain</t>
  </si>
  <si>
    <t>year_founded</t>
  </si>
  <si>
    <t>strategic_focus</t>
  </si>
  <si>
    <t>revenue_usd_bn</t>
  </si>
  <si>
    <t>rd_expenditure_usd_bn</t>
  </si>
  <si>
    <t>employees</t>
  </si>
  <si>
    <t>geopolitical_exposure</t>
  </si>
  <si>
    <t>sanction_risk_flag</t>
  </si>
  <si>
    <t>GPU/AI Accelerator</t>
  </si>
  <si>
    <t>GPU AI Training/Inference</t>
  </si>
  <si>
    <t>GPU/CPU</t>
  </si>
  <si>
    <t>GPU CPU Data Center</t>
  </si>
  <si>
    <t>Intel</t>
  </si>
  <si>
    <t>CPU/Foundry/AI</t>
  </si>
  <si>
    <t>CPU Foundry AI-Gaudi</t>
  </si>
  <si>
    <t>Mobile/Edge AI</t>
  </si>
  <si>
    <t>Mobile SoC Edge AI</t>
  </si>
  <si>
    <t>Semiconductor Equipment</t>
  </si>
  <si>
    <t>Deposition Etch Equipment</t>
  </si>
  <si>
    <t>Etch Deposition Equipment</t>
  </si>
  <si>
    <t>KLA Corporation</t>
  </si>
  <si>
    <t>Process Control</t>
  </si>
  <si>
    <t>Metrology Inspection</t>
  </si>
  <si>
    <t>Micron Technology</t>
  </si>
  <si>
    <t>Memory</t>
  </si>
  <si>
    <t>DRAM NAND HBM</t>
  </si>
  <si>
    <t>Lithography</t>
  </si>
  <si>
    <t>EUV DUV Lithography Monopoly</t>
  </si>
  <si>
    <t>Foundry</t>
  </si>
  <si>
    <t>Advanced Logic 3nm 5nm 7nm</t>
  </si>
  <si>
    <t>Mobile SoC</t>
  </si>
  <si>
    <t>Mobile Chips Edge AI</t>
  </si>
  <si>
    <t>Memory/Foundry</t>
  </si>
  <si>
    <t>DRAM NAND HBM Foundry</t>
  </si>
  <si>
    <t>DRAM HBM AI Memory</t>
  </si>
  <si>
    <t>Etch CVD Equipment</t>
  </si>
  <si>
    <t>Materials</t>
  </si>
  <si>
    <t>Silicon Wafers Photoresists</t>
  </si>
  <si>
    <t>AI Chip/Telecom</t>
  </si>
  <si>
    <t>Kirin Ascend Chips 5G</t>
  </si>
  <si>
    <t>SMIC</t>
  </si>
  <si>
    <t>Mature Node Foundry 14nm+</t>
  </si>
  <si>
    <t>AI Accelerator</t>
  </si>
  <si>
    <t>AI Inference Chips</t>
  </si>
  <si>
    <t>Biren Technology</t>
  </si>
  <si>
    <t>GPU/AI</t>
  </si>
  <si>
    <t>High-Performance GPU</t>
  </si>
  <si>
    <t>G42</t>
  </si>
  <si>
    <t>AI Infrastructure</t>
  </si>
  <si>
    <t>AI Cloud Data Centers</t>
  </si>
  <si>
    <t>Reliance Jio</t>
  </si>
  <si>
    <t>Telecom/AI</t>
  </si>
  <si>
    <t>AI Infrastructure 5G</t>
  </si>
  <si>
    <t>STC</t>
  </si>
  <si>
    <t>AI Infrastructure Cloud</t>
  </si>
  <si>
    <t>company_id.1</t>
  </si>
  <si>
    <t>Co0001</t>
  </si>
  <si>
    <t>Co0002</t>
  </si>
  <si>
    <t>Co0003</t>
  </si>
  <si>
    <t>Co0004</t>
  </si>
  <si>
    <t>Co0005</t>
  </si>
  <si>
    <t>Co0006</t>
  </si>
  <si>
    <t>Co0007</t>
  </si>
  <si>
    <t>Co0008</t>
  </si>
  <si>
    <t>Co0009</t>
  </si>
  <si>
    <t>Co0010</t>
  </si>
  <si>
    <t>Co0011</t>
  </si>
  <si>
    <t>Co0012</t>
  </si>
  <si>
    <t>Co0013</t>
  </si>
  <si>
    <t>Co0014</t>
  </si>
  <si>
    <t>Co0015</t>
  </si>
  <si>
    <t>Co0016</t>
  </si>
  <si>
    <t>Co0017</t>
  </si>
  <si>
    <t>Co0018</t>
  </si>
  <si>
    <t>Co0019</t>
  </si>
  <si>
    <t>Co0020</t>
  </si>
  <si>
    <t>Co0021</t>
  </si>
  <si>
    <t>Co0022</t>
  </si>
  <si>
    <t>Co0023</t>
  </si>
  <si>
    <t>Co0024</t>
  </si>
  <si>
    <t>Co0025</t>
  </si>
  <si>
    <t>Co0026</t>
  </si>
  <si>
    <t>Co0027</t>
  </si>
  <si>
    <t>Co0028</t>
  </si>
  <si>
    <t>Co0029</t>
  </si>
  <si>
    <t>Co0030</t>
  </si>
  <si>
    <t>Co0031</t>
  </si>
  <si>
    <t>Co0032</t>
  </si>
  <si>
    <t>Co0033</t>
  </si>
  <si>
    <t>Co0034</t>
  </si>
  <si>
    <t>Co0035</t>
  </si>
  <si>
    <t>Co0036</t>
  </si>
  <si>
    <t>Co0037</t>
  </si>
  <si>
    <t>Co0038</t>
  </si>
  <si>
    <t>Co0039</t>
  </si>
  <si>
    <t>Co0040</t>
  </si>
  <si>
    <t>Co0041</t>
  </si>
  <si>
    <t>Co0042</t>
  </si>
  <si>
    <t>Co0043</t>
  </si>
  <si>
    <t>Co0044</t>
  </si>
  <si>
    <t>Co0045</t>
  </si>
  <si>
    <t>Co0046</t>
  </si>
  <si>
    <t>Co0047</t>
  </si>
  <si>
    <t>Co0048</t>
  </si>
  <si>
    <t>Co0049</t>
  </si>
  <si>
    <t>Co0050</t>
  </si>
  <si>
    <t>Co0051</t>
  </si>
  <si>
    <t>Co0052</t>
  </si>
  <si>
    <t>Co0053</t>
  </si>
  <si>
    <t>Co0054</t>
  </si>
  <si>
    <t>Co0055</t>
  </si>
  <si>
    <t>Co0056</t>
  </si>
  <si>
    <t>Co0057</t>
  </si>
  <si>
    <t>Co0058</t>
  </si>
  <si>
    <t>Co0059</t>
  </si>
  <si>
    <t>Co0060</t>
  </si>
  <si>
    <t>Co0061</t>
  </si>
  <si>
    <t>Co0062</t>
  </si>
  <si>
    <t>Co0063</t>
  </si>
  <si>
    <t>Co0064</t>
  </si>
  <si>
    <t>Co0065</t>
  </si>
  <si>
    <t>Co0066</t>
  </si>
  <si>
    <t>Co0067</t>
  </si>
  <si>
    <t>Co0068</t>
  </si>
  <si>
    <t>Co0069</t>
  </si>
  <si>
    <t>Co0070</t>
  </si>
  <si>
    <t>Co0071</t>
  </si>
  <si>
    <t>Co0072</t>
  </si>
  <si>
    <t>Co0073</t>
  </si>
  <si>
    <t>Co0074</t>
  </si>
  <si>
    <t>Co0075</t>
  </si>
  <si>
    <t>Co0076</t>
  </si>
  <si>
    <t>Co0077</t>
  </si>
  <si>
    <t>Co0078</t>
  </si>
  <si>
    <t>Co0079</t>
  </si>
  <si>
    <t>Co0080</t>
  </si>
  <si>
    <t>Co0081</t>
  </si>
  <si>
    <t>Co0082</t>
  </si>
  <si>
    <t>Co0083</t>
  </si>
  <si>
    <t>Co0084</t>
  </si>
  <si>
    <t>Co0085</t>
  </si>
  <si>
    <t>Co0086</t>
  </si>
  <si>
    <t>Co0087</t>
  </si>
  <si>
    <t>Co0088</t>
  </si>
  <si>
    <t>Co0089</t>
  </si>
  <si>
    <t>Co0090</t>
  </si>
  <si>
    <t>Co0091</t>
  </si>
  <si>
    <t>Co0092</t>
  </si>
  <si>
    <t>Co0093</t>
  </si>
  <si>
    <t>Co0094</t>
  </si>
  <si>
    <t>Co0095</t>
  </si>
  <si>
    <t>Co0096</t>
  </si>
  <si>
    <t>Co0097</t>
  </si>
  <si>
    <t>Co0098</t>
  </si>
  <si>
    <t>Co0099</t>
  </si>
  <si>
    <t>Co0100</t>
  </si>
  <si>
    <t>Co0101</t>
  </si>
  <si>
    <t>Co0102</t>
  </si>
  <si>
    <t>Co0103</t>
  </si>
  <si>
    <t>Co0104</t>
  </si>
  <si>
    <t>Co0105</t>
  </si>
  <si>
    <t>Co0106</t>
  </si>
  <si>
    <t>Co0107</t>
  </si>
  <si>
    <t>Co0108</t>
  </si>
  <si>
    <t>Co0109</t>
  </si>
  <si>
    <t>Co0110</t>
  </si>
  <si>
    <t>Co0111</t>
  </si>
  <si>
    <t>Co0112</t>
  </si>
  <si>
    <t>Co0113</t>
  </si>
  <si>
    <t>Co0114</t>
  </si>
  <si>
    <t>Co0115</t>
  </si>
  <si>
    <t>Co0116</t>
  </si>
  <si>
    <t>Co0117</t>
  </si>
  <si>
    <t>Co0118</t>
  </si>
  <si>
    <t>Co0119</t>
  </si>
  <si>
    <t>Co0120</t>
  </si>
  <si>
    <t>Co0121</t>
  </si>
  <si>
    <t>Co0122</t>
  </si>
  <si>
    <t>Co0123</t>
  </si>
  <si>
    <t>Co0124</t>
  </si>
  <si>
    <t>Co0125</t>
  </si>
  <si>
    <t>Co0126</t>
  </si>
  <si>
    <t>Co0127</t>
  </si>
  <si>
    <t>Co0128</t>
  </si>
  <si>
    <t>Co0129</t>
  </si>
  <si>
    <t>Co0130</t>
  </si>
  <si>
    <t>Co0131</t>
  </si>
  <si>
    <t>Co0132</t>
  </si>
  <si>
    <t>Co0133</t>
  </si>
  <si>
    <t>Co0134</t>
  </si>
  <si>
    <t>Co0135</t>
  </si>
  <si>
    <t>Co0136</t>
  </si>
  <si>
    <t>Co0137</t>
  </si>
  <si>
    <t>Co0138</t>
  </si>
  <si>
    <t>Co0139</t>
  </si>
  <si>
    <t>Co0140</t>
  </si>
  <si>
    <t>Co0141</t>
  </si>
  <si>
    <t>Co0142</t>
  </si>
  <si>
    <t>Co0143</t>
  </si>
  <si>
    <t>Co0144</t>
  </si>
  <si>
    <t>Co0145</t>
  </si>
  <si>
    <t>Co0146</t>
  </si>
  <si>
    <t>Co0147</t>
  </si>
  <si>
    <t>Co0148</t>
  </si>
  <si>
    <t>Co0149</t>
  </si>
  <si>
    <t>Co0150</t>
  </si>
  <si>
    <t>Co0151</t>
  </si>
  <si>
    <t>Co0152</t>
  </si>
  <si>
    <t>Co0153</t>
  </si>
  <si>
    <t>Co0154</t>
  </si>
  <si>
    <t>Co0155</t>
  </si>
  <si>
    <t>Co0156</t>
  </si>
  <si>
    <t>Co0157</t>
  </si>
  <si>
    <t>Co0158</t>
  </si>
  <si>
    <t>Co0159</t>
  </si>
  <si>
    <t>Co0160</t>
  </si>
  <si>
    <t>Co0161</t>
  </si>
  <si>
    <t>Co0162</t>
  </si>
  <si>
    <t>Co0163</t>
  </si>
  <si>
    <t>Co0164</t>
  </si>
  <si>
    <t>Co0165</t>
  </si>
  <si>
    <t>Co0166</t>
  </si>
  <si>
    <t>Co0167</t>
  </si>
  <si>
    <t>Co0168</t>
  </si>
  <si>
    <t>Co0169</t>
  </si>
  <si>
    <t>Co0170</t>
  </si>
  <si>
    <t>Co0171</t>
  </si>
  <si>
    <t>Co0172</t>
  </si>
  <si>
    <t>Co0173</t>
  </si>
  <si>
    <t>Co0174</t>
  </si>
  <si>
    <t>Co0175</t>
  </si>
  <si>
    <t>Co0176</t>
  </si>
  <si>
    <t>Co0177</t>
  </si>
  <si>
    <t>Co0178</t>
  </si>
  <si>
    <t>Co0179</t>
  </si>
  <si>
    <t>Co0180</t>
  </si>
  <si>
    <t>Co0181</t>
  </si>
  <si>
    <t>Co0182</t>
  </si>
  <si>
    <t>Co0183</t>
  </si>
  <si>
    <t>Co0184</t>
  </si>
  <si>
    <t>Co0185</t>
  </si>
  <si>
    <t>Co0186</t>
  </si>
  <si>
    <t>Co0187</t>
  </si>
  <si>
    <t>Co0188</t>
  </si>
  <si>
    <t>Co0189</t>
  </si>
  <si>
    <t>Co0190</t>
  </si>
  <si>
    <t>Co0191</t>
  </si>
  <si>
    <t>Co0192</t>
  </si>
  <si>
    <t>Co0193</t>
  </si>
  <si>
    <t>Co0194</t>
  </si>
  <si>
    <t>Co0195</t>
  </si>
  <si>
    <t>Co0196</t>
  </si>
  <si>
    <t>Co0197</t>
  </si>
  <si>
    <t>Co0198</t>
  </si>
  <si>
    <t>Co0199</t>
  </si>
  <si>
    <t>Co0200</t>
  </si>
  <si>
    <t>Co0201</t>
  </si>
  <si>
    <t>Co0202</t>
  </si>
  <si>
    <t>Co0203</t>
  </si>
  <si>
    <t>Co0204</t>
  </si>
  <si>
    <t>Co0205</t>
  </si>
  <si>
    <t>Co0206</t>
  </si>
  <si>
    <t>Co0207</t>
  </si>
  <si>
    <t>Co0208</t>
  </si>
  <si>
    <t>Co0209</t>
  </si>
  <si>
    <t>Co0210</t>
  </si>
  <si>
    <t>Co0211</t>
  </si>
  <si>
    <t>Co0212</t>
  </si>
  <si>
    <t>Co0213</t>
  </si>
  <si>
    <t>Co0214</t>
  </si>
  <si>
    <t>Co0215</t>
  </si>
  <si>
    <t>Co0216</t>
  </si>
  <si>
    <t>Co0217</t>
  </si>
  <si>
    <t>Co0218</t>
  </si>
  <si>
    <t>Co0219</t>
  </si>
  <si>
    <t>Co0220</t>
  </si>
  <si>
    <t>Co0221</t>
  </si>
  <si>
    <t>Co0222</t>
  </si>
  <si>
    <t>Co0223</t>
  </si>
  <si>
    <t>Co0224</t>
  </si>
  <si>
    <t>Co0225</t>
  </si>
  <si>
    <t>Co0226</t>
  </si>
  <si>
    <t>Co0227</t>
  </si>
  <si>
    <t>Co0228</t>
  </si>
  <si>
    <t>Co0229</t>
  </si>
  <si>
    <t>Co0230</t>
  </si>
  <si>
    <t>Co0231</t>
  </si>
  <si>
    <t>Co0232</t>
  </si>
  <si>
    <t>Co0233</t>
  </si>
  <si>
    <t>Co0234</t>
  </si>
  <si>
    <t>Co0235</t>
  </si>
  <si>
    <t>Co0236</t>
  </si>
  <si>
    <t>Co0237</t>
  </si>
  <si>
    <t>Co0238</t>
  </si>
  <si>
    <t>Co0239</t>
  </si>
  <si>
    <t>Co0240</t>
  </si>
  <si>
    <t>Co0241</t>
  </si>
  <si>
    <t>Co0242</t>
  </si>
  <si>
    <t>Total</t>
  </si>
  <si>
    <t>Sum of trade_value_usd_millions</t>
  </si>
  <si>
    <t>Grand Total</t>
  </si>
  <si>
    <t>Sum of volume_units</t>
  </si>
  <si>
    <t>Total Exporting</t>
  </si>
  <si>
    <t>Total Importing</t>
  </si>
  <si>
    <t>Time-Trend</t>
  </si>
  <si>
    <t>Country_dominating supply</t>
  </si>
  <si>
    <t>Most Importing Countries</t>
  </si>
  <si>
    <t xml:space="preserve">Most value generating trade route </t>
  </si>
  <si>
    <t>Hardware type traded</t>
  </si>
  <si>
    <t>Companies Dominating</t>
  </si>
  <si>
    <t>Avearge price per unit</t>
  </si>
  <si>
    <t>Hardware_type</t>
  </si>
  <si>
    <t>Segment</t>
  </si>
  <si>
    <t>Chip</t>
  </si>
  <si>
    <t>Equipment</t>
  </si>
  <si>
    <t>Software</t>
  </si>
  <si>
    <t>Material</t>
  </si>
  <si>
    <t>Hardware_Segment</t>
  </si>
  <si>
    <t>Sum of Trade_Value_per_Unit</t>
  </si>
  <si>
    <t>Q8</t>
  </si>
  <si>
    <t>Q9</t>
  </si>
  <si>
    <t>Count of geopolitical_sensitivity</t>
  </si>
  <si>
    <t>Q10</t>
  </si>
  <si>
    <t>Q11</t>
  </si>
  <si>
    <t>Q12</t>
  </si>
  <si>
    <t>Company_name</t>
  </si>
  <si>
    <t>Revenue_2015</t>
  </si>
  <si>
    <t>Revenue_2025</t>
  </si>
  <si>
    <t>Growth</t>
  </si>
  <si>
    <t>Sum of Growth</t>
  </si>
  <si>
    <t>Q13</t>
  </si>
  <si>
    <t>Sum of rd_expenditure_usd_bn</t>
  </si>
  <si>
    <t>Q14</t>
  </si>
  <si>
    <t>Share of High Geopolitical Trade by Hardware Type (%)</t>
  </si>
  <si>
    <t>Q15</t>
  </si>
  <si>
    <t>Total_trade_usd</t>
  </si>
  <si>
    <t>Total_Companies</t>
  </si>
  <si>
    <t>Companies_Revenue_usd_bn</t>
  </si>
  <si>
    <t>Total_Importing_countries</t>
  </si>
  <si>
    <t>Countries_Dominating_in_Exports</t>
  </si>
  <si>
    <t>Most_Value_Generating_Trade_route</t>
  </si>
  <si>
    <t>Hardware_Traded</t>
  </si>
  <si>
    <t>Share_%</t>
  </si>
  <si>
    <t>High_Geopolitical_Sensitivity_Routes</t>
  </si>
  <si>
    <t>Countries_Trading_High_Sensitivity</t>
  </si>
  <si>
    <t>Total_Trading_Countries</t>
  </si>
  <si>
    <t>TOTAL TRADE VALUE (USD)</t>
  </si>
  <si>
    <t>TOTAL TRADING COUNTRIES</t>
  </si>
  <si>
    <t>TOTAL EXPORTING COMPANIES</t>
  </si>
  <si>
    <t>EXPORT-CONTROLLED TRADE</t>
  </si>
  <si>
    <t>HIGH RISK TRADE SHARE</t>
  </si>
  <si>
    <t>Count of trade_route</t>
  </si>
  <si>
    <t>TOTAL COUNTRIES</t>
  </si>
  <si>
    <r>
      <rPr>
        <b/>
        <sz val="26"/>
        <color theme="1"/>
        <rFont val="Segoe UI"/>
        <family val="2"/>
      </rPr>
      <t>GLOBAL SEMICONDUCTOR TRADE INTELLIGENCE DASHBOARD</t>
    </r>
    <r>
      <rPr>
        <b/>
        <sz val="28"/>
        <color theme="1"/>
        <rFont val="Segoe UI"/>
        <family val="2"/>
      </rPr>
      <t xml:space="preserve">
</t>
    </r>
    <r>
      <rPr>
        <b/>
        <sz val="12"/>
        <color theme="1"/>
        <rFont val="Segoe UI"/>
        <family val="2"/>
      </rPr>
      <t>TRADE ANALYSIS | SUPPLY CHAIN | GEOPOLITICAL RISK (2015–2025)</t>
    </r>
  </si>
  <si>
    <t>What is the total global semiconductor trade value represented in the dataset?</t>
  </si>
  <si>
    <t>How many companies are included in the semiconductor ecosystem?</t>
  </si>
  <si>
    <t>How many countries participate in global semiconductor exports and imports?</t>
  </si>
  <si>
    <t>What percentage of semiconductor trade is subject to export controls?</t>
  </si>
  <si>
    <t>What percentage of total semiconductor trade falls under high geopolitical sensitivity?</t>
  </si>
  <si>
    <t>How has global semiconductor trade value changed over time (2015–2025)?</t>
  </si>
  <si>
    <t>Which hardware segments generate the highest semiconductor trade value?</t>
  </si>
  <si>
    <t>Which semiconductor equipment types generate the highest trade value?</t>
  </si>
  <si>
    <t>Which international trade routes generate the highest semiconductor trade value?</t>
  </si>
  <si>
    <t>Which countries dominate global semiconductor exports?</t>
  </si>
  <si>
    <t>Which primary suppliers dominate the global semiconductor supply chain?</t>
  </si>
  <si>
    <t>Which semiconductor companies generate the highest revenue?</t>
  </si>
  <si>
    <t>How is export-controlled semiconductor trade distributed across hardware segments?</t>
  </si>
  <si>
    <t>How is semiconductor trade distributed between Advanced and Standard hardware categories?</t>
  </si>
  <si>
    <t>Which exporter regions account for the highest number of geopolitically sensitive semiconductor exports?</t>
  </si>
  <si>
    <t>Which hardware types account for the largest share of high-risk semiconductor trade?</t>
  </si>
  <si>
    <t>Which exporting countries account for the largest share of high geopolitical sensitivity trade?</t>
  </si>
  <si>
    <t>Which trade routes carry the highest volume of geopolitically sensitive semiconductor trade?</t>
  </si>
  <si>
    <t>Which semiconductor companies invest the most in Research &amp; Development (R&amp;D)?</t>
  </si>
  <si>
    <t>Which semiconductor companies experienced the highest revenue growth between the available reporting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</si>
</sst>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quot;Trillion&quot;"/>
    <numFmt numFmtId="165" formatCode="0.0%"/>
    <numFmt numFmtId="166" formatCode="#,##0.0,,\ &quot;Tr.&quot;"/>
  </numFmts>
  <fonts count="22" x14ac:knownFonts="1">
    <font>
      <sz val="11"/>
      <color theme="1"/>
      <name val="Segoe UI"/>
      <family val="2"/>
      <scheme val="minor"/>
    </font>
    <font>
      <sz val="11"/>
      <color theme="1"/>
      <name val="Segoe UI"/>
      <family val="2"/>
      <scheme val="minor"/>
    </font>
    <font>
      <sz val="18"/>
      <color theme="3"/>
      <name val="Segoe UI"/>
      <family val="2"/>
      <scheme val="major"/>
    </font>
    <font>
      <b/>
      <sz val="15"/>
      <color theme="3"/>
      <name val="Segoe UI"/>
      <family val="2"/>
      <scheme val="minor"/>
    </font>
    <font>
      <b/>
      <sz val="13"/>
      <color theme="3"/>
      <name val="Segoe UI"/>
      <family val="2"/>
      <scheme val="minor"/>
    </font>
    <font>
      <b/>
      <sz val="11"/>
      <color theme="3"/>
      <name val="Segoe UI"/>
      <family val="2"/>
      <scheme val="minor"/>
    </font>
    <font>
      <sz val="11"/>
      <color rgb="FF006100"/>
      <name val="Segoe UI"/>
      <family val="2"/>
      <scheme val="minor"/>
    </font>
    <font>
      <sz val="11"/>
      <color rgb="FF9C0006"/>
      <name val="Segoe UI"/>
      <family val="2"/>
      <scheme val="minor"/>
    </font>
    <font>
      <sz val="11"/>
      <color rgb="FF9C5700"/>
      <name val="Segoe UI"/>
      <family val="2"/>
      <scheme val="minor"/>
    </font>
    <font>
      <sz val="11"/>
      <color rgb="FF3F3F76"/>
      <name val="Segoe UI"/>
      <family val="2"/>
      <scheme val="minor"/>
    </font>
    <font>
      <b/>
      <sz val="11"/>
      <color rgb="FF3F3F3F"/>
      <name val="Segoe UI"/>
      <family val="2"/>
      <scheme val="minor"/>
    </font>
    <font>
      <b/>
      <sz val="11"/>
      <color rgb="FFFA7D00"/>
      <name val="Segoe UI"/>
      <family val="2"/>
      <scheme val="minor"/>
    </font>
    <font>
      <sz val="11"/>
      <color rgb="FFFA7D00"/>
      <name val="Segoe UI"/>
      <family val="2"/>
      <scheme val="minor"/>
    </font>
    <font>
      <b/>
      <sz val="11"/>
      <color theme="0"/>
      <name val="Segoe UI"/>
      <family val="2"/>
      <scheme val="minor"/>
    </font>
    <font>
      <sz val="11"/>
      <color rgb="FFFF0000"/>
      <name val="Segoe UI"/>
      <family val="2"/>
      <scheme val="minor"/>
    </font>
    <font>
      <i/>
      <sz val="11"/>
      <color rgb="FF7F7F7F"/>
      <name val="Segoe UI"/>
      <family val="2"/>
      <scheme val="minor"/>
    </font>
    <font>
      <b/>
      <sz val="11"/>
      <color theme="1"/>
      <name val="Segoe UI"/>
      <family val="2"/>
      <scheme val="minor"/>
    </font>
    <font>
      <sz val="11"/>
      <color theme="0"/>
      <name val="Segoe UI"/>
      <family val="2"/>
      <scheme val="minor"/>
    </font>
    <font>
      <b/>
      <sz val="11"/>
      <color theme="1"/>
      <name val="Segoe UI"/>
      <family val="2"/>
    </font>
    <font>
      <b/>
      <sz val="28"/>
      <color theme="1"/>
      <name val="Segoe UI"/>
      <family val="2"/>
    </font>
    <font>
      <b/>
      <sz val="12"/>
      <color theme="1"/>
      <name val="Segoe UI"/>
      <family val="2"/>
    </font>
    <font>
      <b/>
      <sz val="26"/>
      <color theme="1"/>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2" fontId="0" fillId="0" borderId="0" xfId="0" applyNumberFormat="1"/>
    <xf numFmtId="0" fontId="16" fillId="0" borderId="0" xfId="0" applyFont="1"/>
    <xf numFmtId="0" fontId="0" fillId="0" borderId="0" xfId="0" pivotButton="1"/>
    <xf numFmtId="164" fontId="0" fillId="0" borderId="0" xfId="0" applyNumberFormat="1"/>
    <xf numFmtId="1" fontId="0" fillId="0" borderId="0" xfId="0" applyNumberFormat="1"/>
    <xf numFmtId="10" fontId="0" fillId="0" borderId="0" xfId="0" applyNumberFormat="1"/>
    <xf numFmtId="0" fontId="0" fillId="33" borderId="10" xfId="0" applyFill="1" applyBorder="1"/>
    <xf numFmtId="0" fontId="0" fillId="0" borderId="10" xfId="0" applyBorder="1"/>
    <xf numFmtId="3" fontId="0" fillId="0" borderId="0" xfId="0" applyNumberFormat="1"/>
    <xf numFmtId="2" fontId="16" fillId="0" borderId="0" xfId="0" applyNumberFormat="1" applyFont="1"/>
    <xf numFmtId="9" fontId="0" fillId="0" borderId="0" xfId="0" applyNumberFormat="1"/>
    <xf numFmtId="165" fontId="0" fillId="0" borderId="0" xfId="0" applyNumberFormat="1"/>
    <xf numFmtId="166" fontId="0" fillId="0" borderId="0" xfId="0" applyNumberFormat="1"/>
    <xf numFmtId="0" fontId="18" fillId="34" borderId="0" xfId="0" applyFont="1" applyFill="1"/>
    <xf numFmtId="0" fontId="18" fillId="34" borderId="0" xfId="0" applyFont="1" applyFill="1" applyAlignment="1">
      <alignment vertical="center"/>
    </xf>
    <xf numFmtId="0" fontId="19" fillId="34" borderId="0" xfId="0" applyFont="1" applyFill="1" applyAlignment="1">
      <alignment horizontal="left" vertical="center" wrapText="1"/>
    </xf>
    <xf numFmtId="0" fontId="19" fillId="34" borderId="0" xfId="0" applyFont="1" applyFill="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13" formatCode="0%"/>
    </dxf>
    <dxf>
      <font>
        <b val="0"/>
        <i val="0"/>
        <strike val="0"/>
        <condense val="0"/>
        <extend val="0"/>
        <outline val="0"/>
        <shadow val="0"/>
        <u val="none"/>
        <vertAlign val="baseline"/>
        <sz val="11"/>
        <color theme="1"/>
        <name val="Segoe UI"/>
        <family val="2"/>
        <scheme val="minor"/>
      </font>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1"/>
        <color theme="1"/>
        <name val="Segoe UI"/>
        <family val="2"/>
        <scheme val="minor"/>
      </font>
    </dxf>
    <dxf>
      <font>
        <b val="0"/>
        <i val="0"/>
        <strike val="0"/>
        <condense val="0"/>
        <extend val="0"/>
        <outline val="0"/>
        <shadow val="0"/>
        <u val="none"/>
        <vertAlign val="baseline"/>
        <sz val="11"/>
        <color theme="1"/>
        <name val="Segoe U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1"/>
        <color theme="1"/>
        <name val="Segoe UI"/>
        <family val="2"/>
        <scheme val="minor"/>
      </font>
    </dxf>
    <dxf>
      <numFmt numFmtId="2" formatCode="0.00"/>
    </dxf>
    <dxf>
      <font>
        <b val="0"/>
        <i val="0"/>
        <strike val="0"/>
        <condense val="0"/>
        <extend val="0"/>
        <outline val="0"/>
        <shadow val="0"/>
        <u val="none"/>
        <vertAlign val="baseline"/>
        <sz val="11"/>
        <color theme="1"/>
        <name val="Segoe U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1"/>
        <color theme="1"/>
        <name val="Segoe UI"/>
        <family val="2"/>
        <scheme val="minor"/>
      </font>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9E2EC"/>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openxmlformats.org/officeDocument/2006/relationships/theme" Target="theme/theme1.xml"/><Relationship Id="rId21" Type="http://schemas.openxmlformats.org/officeDocument/2006/relationships/pivotCacheDefinition" Target="pivotCache/pivotCacheDefinition14.xml"/><Relationship Id="rId34" Type="http://schemas.openxmlformats.org/officeDocument/2006/relationships/pivotCacheDefinition" Target="pivotCache/pivotCacheDefinition27.xml"/><Relationship Id="rId42" Type="http://schemas.openxmlformats.org/officeDocument/2006/relationships/sharedStrings" Target="sharedStrings.xml"/><Relationship Id="rId47" Type="http://schemas.openxmlformats.org/officeDocument/2006/relationships/customXml" Target="../customXml/item2.xml"/><Relationship Id="rId50" Type="http://schemas.openxmlformats.org/officeDocument/2006/relationships/customXml" Target="../customXml/item5.xml"/><Relationship Id="rId55" Type="http://schemas.openxmlformats.org/officeDocument/2006/relationships/customXml" Target="../customXml/item10.xml"/><Relationship Id="rId63"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ivotCacheDefinition" Target="pivotCache/pivotCacheDefinition22.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ivotCacheDefinition" Target="pivotCache/pivotCacheDefinition25.xml"/><Relationship Id="rId37" Type="http://schemas.microsoft.com/office/2007/relationships/slicerCache" Target="slicerCaches/slicerCache3.xml"/><Relationship Id="rId40" Type="http://schemas.openxmlformats.org/officeDocument/2006/relationships/connections" Target="connections.xml"/><Relationship Id="rId45" Type="http://schemas.openxmlformats.org/officeDocument/2006/relationships/calcChain" Target="calcChain.xml"/><Relationship Id="rId53" Type="http://schemas.openxmlformats.org/officeDocument/2006/relationships/customXml" Target="../customXml/item8.xml"/><Relationship Id="rId58" Type="http://schemas.openxmlformats.org/officeDocument/2006/relationships/customXml" Target="../customXml/item13.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microsoft.com/office/2007/relationships/slicerCache" Target="slicerCaches/slicerCache1.xml"/><Relationship Id="rId43" Type="http://schemas.openxmlformats.org/officeDocument/2006/relationships/sheetMetadata" Target="metadata.xml"/><Relationship Id="rId48" Type="http://schemas.openxmlformats.org/officeDocument/2006/relationships/customXml" Target="../customXml/item3.xml"/><Relationship Id="rId56" Type="http://schemas.openxmlformats.org/officeDocument/2006/relationships/customXml" Target="../customXml/item11.xml"/><Relationship Id="rId8" Type="http://schemas.openxmlformats.org/officeDocument/2006/relationships/pivotCacheDefinition" Target="pivotCache/pivotCacheDefinition1.xml"/><Relationship Id="rId51" Type="http://schemas.openxmlformats.org/officeDocument/2006/relationships/customXml" Target="../customXml/item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microsoft.com/office/2007/relationships/slicerCache" Target="slicerCaches/slicerCache4.xml"/><Relationship Id="rId46" Type="http://schemas.openxmlformats.org/officeDocument/2006/relationships/customXml" Target="../customXml/item1.xml"/><Relationship Id="rId59" Type="http://schemas.openxmlformats.org/officeDocument/2006/relationships/customXml" Target="../customXml/item14.xml"/><Relationship Id="rId20" Type="http://schemas.openxmlformats.org/officeDocument/2006/relationships/pivotCacheDefinition" Target="pivotCache/pivotCacheDefinition13.xml"/><Relationship Id="rId41" Type="http://schemas.openxmlformats.org/officeDocument/2006/relationships/styles" Target="styles.xml"/><Relationship Id="rId54" Type="http://schemas.openxmlformats.org/officeDocument/2006/relationships/customXml" Target="../customXml/item9.xml"/><Relationship Id="rId62"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microsoft.com/office/2007/relationships/slicerCache" Target="slicerCaches/slicerCache2.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[01_semiconductor_trade_flows.csv.xlsx]Pivot_Sheet!Time_Trend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2">
                    <a:lumMod val="10000"/>
                  </a:schemeClr>
                </a:solidFill>
              </a:rPr>
              <a:t>Global Semiconductor Trade Value Trend (2015–2025)</a:t>
            </a:r>
            <a:endParaRPr lang="en-US" sz="1400"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50800" cap="rnd">
            <a:solidFill>
              <a:schemeClr val="accent1"/>
            </a:solidFill>
            <a:round/>
          </a:ln>
          <a:effectLst/>
        </c:spPr>
        <c:marker>
          <c:symbol val="none"/>
        </c:marker>
      </c:pivotFmt>
      <c:pivotFmt>
        <c:idx val="9"/>
        <c:spPr>
          <a:ln w="50800" cap="rnd">
            <a:solidFill>
              <a:schemeClr val="accent1"/>
            </a:solidFill>
            <a:round/>
          </a:ln>
          <a:effectLst/>
        </c:spPr>
        <c:marker>
          <c:symbol val="none"/>
        </c:marker>
        <c:dLbl>
          <c:idx val="0"/>
          <c:layout>
            <c:manualLayout>
              <c:x val="-1.3895185105460778E-2"/>
              <c:y val="-4.8947788065843621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64930839664623E-2"/>
          <c:y val="0.13401533969269552"/>
          <c:w val="0.93081698839543692"/>
          <c:h val="0.7856889393512142"/>
        </c:manualLayout>
      </c:layout>
      <c:lineChart>
        <c:grouping val="standard"/>
        <c:varyColors val="0"/>
        <c:ser>
          <c:idx val="0"/>
          <c:order val="0"/>
          <c:tx>
            <c:strRef>
              <c:f>Pivot_Sheet!$F$81:$F$82</c:f>
              <c:strCache>
                <c:ptCount val="1"/>
                <c:pt idx="0">
                  <c:v>Total</c:v>
                </c:pt>
              </c:strCache>
            </c:strRef>
          </c:tx>
          <c:spPr>
            <a:ln w="50800" cap="rnd">
              <a:solidFill>
                <a:schemeClr val="accent1"/>
              </a:solidFill>
              <a:round/>
            </a:ln>
            <a:effectLst/>
          </c:spPr>
          <c:marker>
            <c:symbol val="none"/>
          </c:marker>
          <c:dPt>
            <c:idx val="10"/>
            <c:marker>
              <c:symbol val="none"/>
            </c:marker>
            <c:bubble3D val="0"/>
            <c:extLst>
              <c:ext xmlns:c16="http://schemas.microsoft.com/office/drawing/2014/chart" uri="{C3380CC4-5D6E-409C-BE32-E72D297353CC}">
                <c16:uniqueId val="{00000004-9211-46CB-81E7-6BF41B5509BA}"/>
              </c:ext>
            </c:extLst>
          </c:dPt>
          <c:dLbls>
            <c:dLbl>
              <c:idx val="10"/>
              <c:layout>
                <c:manualLayout>
                  <c:x val="-1.3895185105460778E-2"/>
                  <c:y val="-4.8947788065843621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11-46CB-81E7-6BF41B5509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Pivot_Sheet!$E$83:$E$94</c:f>
              <c:strCache>
                <c:ptCount val="11"/>
                <c:pt idx="0">
                  <c:v>2015</c:v>
                </c:pt>
                <c:pt idx="1">
                  <c:v>2016</c:v>
                </c:pt>
                <c:pt idx="2">
                  <c:v>2017</c:v>
                </c:pt>
                <c:pt idx="3">
                  <c:v>2019</c:v>
                </c:pt>
                <c:pt idx="4">
                  <c:v>2018</c:v>
                </c:pt>
                <c:pt idx="5">
                  <c:v>2020</c:v>
                </c:pt>
                <c:pt idx="6">
                  <c:v>2021</c:v>
                </c:pt>
                <c:pt idx="7">
                  <c:v>2022</c:v>
                </c:pt>
                <c:pt idx="8">
                  <c:v>2023</c:v>
                </c:pt>
                <c:pt idx="9">
                  <c:v>2024</c:v>
                </c:pt>
                <c:pt idx="10">
                  <c:v>2025</c:v>
                </c:pt>
              </c:strCache>
            </c:strRef>
          </c:cat>
          <c:val>
            <c:numRef>
              <c:f>Pivot_Sheet!$F$83:$F$94</c:f>
              <c:numCache>
                <c:formatCode>#,##0</c:formatCode>
                <c:ptCount val="11"/>
                <c:pt idx="0">
                  <c:v>191967.12</c:v>
                </c:pt>
                <c:pt idx="1">
                  <c:v>229233.66</c:v>
                </c:pt>
                <c:pt idx="2">
                  <c:v>269585.14</c:v>
                </c:pt>
                <c:pt idx="3">
                  <c:v>272469.43</c:v>
                </c:pt>
                <c:pt idx="4">
                  <c:v>280922.84000000003</c:v>
                </c:pt>
                <c:pt idx="5">
                  <c:v>289180.56</c:v>
                </c:pt>
                <c:pt idx="6">
                  <c:v>369159.45</c:v>
                </c:pt>
                <c:pt idx="7">
                  <c:v>422987.49</c:v>
                </c:pt>
                <c:pt idx="8">
                  <c:v>457539.08</c:v>
                </c:pt>
                <c:pt idx="9">
                  <c:v>539287.43000000005</c:v>
                </c:pt>
                <c:pt idx="10">
                  <c:v>584436.68000000005</c:v>
                </c:pt>
              </c:numCache>
            </c:numRef>
          </c:val>
          <c:smooth val="0"/>
          <c:extLst>
            <c:ext xmlns:c16="http://schemas.microsoft.com/office/drawing/2014/chart" uri="{C3380CC4-5D6E-409C-BE32-E72D297353CC}">
              <c16:uniqueId val="{00000000-9211-46CB-81E7-6BF41B5509BA}"/>
            </c:ext>
          </c:extLst>
        </c:ser>
        <c:dLbls>
          <c:showLegendKey val="0"/>
          <c:showVal val="0"/>
          <c:showCatName val="0"/>
          <c:showSerName val="0"/>
          <c:showPercent val="0"/>
          <c:showBubbleSize val="0"/>
        </c:dLbls>
        <c:smooth val="0"/>
        <c:axId val="1884398815"/>
        <c:axId val="1832505263"/>
      </c:lineChart>
      <c:catAx>
        <c:axId val="1884398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832505263"/>
        <c:crosses val="autoZero"/>
        <c:auto val="1"/>
        <c:lblAlgn val="ctr"/>
        <c:lblOffset val="100"/>
        <c:noMultiLvlLbl val="0"/>
      </c:catAx>
      <c:valAx>
        <c:axId val="1832505263"/>
        <c:scaling>
          <c:orientation val="minMax"/>
          <c:max val="600000"/>
        </c:scaling>
        <c:delete val="0"/>
        <c:axPos val="l"/>
        <c:majorGridlines>
          <c:spPr>
            <a:ln w="3175" cap="flat" cmpd="sng" algn="ctr">
              <a:solidFill>
                <a:schemeClr val="bg2"/>
              </a:solidFill>
              <a:round/>
            </a:ln>
            <a:effectLst/>
          </c:spPr>
        </c:majorGridlines>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0">
                  <a:noFill/>
                </a:ln>
                <a:solidFill>
                  <a:schemeClr val="tx1">
                    <a:lumMod val="95000"/>
                    <a:lumOff val="5000"/>
                  </a:schemeClr>
                </a:solidFill>
                <a:latin typeface="+mn-lt"/>
                <a:ea typeface="+mn-ea"/>
                <a:cs typeface="+mn-cs"/>
              </a:defRPr>
            </a:pPr>
            <a:endParaRPr lang="en-US"/>
          </a:p>
        </c:txPr>
        <c:crossAx val="1884398815"/>
        <c:crosses val="autoZero"/>
        <c:crossBetween val="between"/>
        <c:majorUnit val="100000"/>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[01_semiconductor_trade_flows.csv.xlsx]Pivot_Sheet!PivotTable7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Semiconductor Exporting Countries by Trade Share</a:t>
            </a:r>
            <a:endParaRPr lang="en-US" b="1" baseline="0">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59513888888889"/>
          <c:y val="0.10977407407407408"/>
          <c:w val="0.88362546296296285"/>
          <c:h val="0.87605634920634923"/>
        </c:manualLayout>
      </c:layout>
      <c:barChart>
        <c:barDir val="bar"/>
        <c:grouping val="clustered"/>
        <c:varyColors val="0"/>
        <c:ser>
          <c:idx val="0"/>
          <c:order val="0"/>
          <c:tx>
            <c:strRef>
              <c:f>Pivot_Sheet!$I$3:$I$4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Pivot_Sheet!$H$5:$H$15</c:f>
              <c:strCache>
                <c:ptCount val="10"/>
                <c:pt idx="0">
                  <c:v>Netherlands</c:v>
                </c:pt>
                <c:pt idx="1">
                  <c:v>Taiwan</c:v>
                </c:pt>
                <c:pt idx="2">
                  <c:v>United States</c:v>
                </c:pt>
                <c:pt idx="3">
                  <c:v>Japan</c:v>
                </c:pt>
                <c:pt idx="4">
                  <c:v>South Korea</c:v>
                </c:pt>
                <c:pt idx="5">
                  <c:v>China</c:v>
                </c:pt>
                <c:pt idx="6">
                  <c:v>Germany</c:v>
                </c:pt>
                <c:pt idx="7">
                  <c:v>United Arab Emirates</c:v>
                </c:pt>
                <c:pt idx="8">
                  <c:v>France</c:v>
                </c:pt>
                <c:pt idx="9">
                  <c:v>India</c:v>
                </c:pt>
              </c:strCache>
            </c:strRef>
          </c:cat>
          <c:val>
            <c:numRef>
              <c:f>Pivot_Sheet!$I$5:$I$15</c:f>
              <c:numCache>
                <c:formatCode>0.0%</c:formatCode>
                <c:ptCount val="10"/>
                <c:pt idx="0">
                  <c:v>0.42179131899160882</c:v>
                </c:pt>
                <c:pt idx="1">
                  <c:v>0.15777158030904598</c:v>
                </c:pt>
                <c:pt idx="2">
                  <c:v>0.13519169305377368</c:v>
                </c:pt>
                <c:pt idx="3">
                  <c:v>0.11627503599982876</c:v>
                </c:pt>
                <c:pt idx="4">
                  <c:v>9.8917165288631273E-2</c:v>
                </c:pt>
                <c:pt idx="5">
                  <c:v>3.6804341403040813E-2</c:v>
                </c:pt>
                <c:pt idx="6">
                  <c:v>2.1893091039112324E-2</c:v>
                </c:pt>
                <c:pt idx="7">
                  <c:v>4.5296031860777167E-3</c:v>
                </c:pt>
                <c:pt idx="8">
                  <c:v>4.2544606579615887E-3</c:v>
                </c:pt>
                <c:pt idx="9">
                  <c:v>2.5717100709189921E-3</c:v>
                </c:pt>
              </c:numCache>
            </c:numRef>
          </c:val>
          <c:extLst>
            <c:ext xmlns:c16="http://schemas.microsoft.com/office/drawing/2014/chart" uri="{C3380CC4-5D6E-409C-BE32-E72D297353CC}">
              <c16:uniqueId val="{00000000-7BBF-43C2-A89A-BBE2DBCFC380}"/>
            </c:ext>
          </c:extLst>
        </c:ser>
        <c:dLbls>
          <c:showLegendKey val="0"/>
          <c:showVal val="0"/>
          <c:showCatName val="0"/>
          <c:showSerName val="0"/>
          <c:showPercent val="0"/>
          <c:showBubbleSize val="0"/>
        </c:dLbls>
        <c:gapWidth val="84"/>
        <c:axId val="920506799"/>
        <c:axId val="906798095"/>
      </c:barChart>
      <c:catAx>
        <c:axId val="920506799"/>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98095"/>
        <c:crosses val="autoZero"/>
        <c:auto val="1"/>
        <c:lblAlgn val="ctr"/>
        <c:lblOffset val="100"/>
        <c:noMultiLvlLbl val="0"/>
      </c:catAx>
      <c:valAx>
        <c:axId val="906798095"/>
        <c:scaling>
          <c:orientation val="minMax"/>
          <c:max val="0.5"/>
        </c:scaling>
        <c:delete val="1"/>
        <c:axPos val="t"/>
        <c:majorGridlines>
          <c:spPr>
            <a:ln w="3175" cap="flat" cmpd="sng" algn="ctr">
              <a:noFill/>
              <a:round/>
            </a:ln>
            <a:effectLst/>
          </c:spPr>
        </c:majorGridlines>
        <c:numFmt formatCode="0.0%" sourceLinked="1"/>
        <c:majorTickMark val="none"/>
        <c:minorTickMark val="none"/>
        <c:tickLblPos val="none"/>
        <c:crossAx val="92050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[01_semiconductor_trade_flows.csv.xlsx]Pivot_Sheet!Most_Importer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Importing Countries by Trade Share</a:t>
            </a:r>
            <a:endParaRPr lang="en-US" b="1"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3191964285715"/>
          <c:y val="0.1040625"/>
          <c:w val="0.87482155257936522"/>
          <c:h val="0.8624495884773663"/>
        </c:manualLayout>
      </c:layout>
      <c:barChart>
        <c:barDir val="bar"/>
        <c:grouping val="clustered"/>
        <c:varyColors val="0"/>
        <c:ser>
          <c:idx val="0"/>
          <c:order val="0"/>
          <c:tx>
            <c:strRef>
              <c:f>Pivot_Sheet!$I$18:$I$19</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Pivot_Sheet!$H$20:$H$31</c:f>
              <c:strCache>
                <c:ptCount val="11"/>
                <c:pt idx="0">
                  <c:v>China</c:v>
                </c:pt>
                <c:pt idx="1">
                  <c:v>Taiwan</c:v>
                </c:pt>
                <c:pt idx="2">
                  <c:v>South Korea</c:v>
                </c:pt>
                <c:pt idx="3">
                  <c:v>United States</c:v>
                </c:pt>
                <c:pt idx="4">
                  <c:v>India</c:v>
                </c:pt>
                <c:pt idx="5">
                  <c:v>Japan</c:v>
                </c:pt>
                <c:pt idx="6">
                  <c:v>Germany</c:v>
                </c:pt>
                <c:pt idx="7">
                  <c:v>United Arab Emirates</c:v>
                </c:pt>
                <c:pt idx="8">
                  <c:v>Saudi Arabia</c:v>
                </c:pt>
                <c:pt idx="9">
                  <c:v>France</c:v>
                </c:pt>
                <c:pt idx="10">
                  <c:v>Pakistan</c:v>
                </c:pt>
              </c:strCache>
            </c:strRef>
          </c:cat>
          <c:val>
            <c:numRef>
              <c:f>Pivot_Sheet!$I$20:$I$31</c:f>
              <c:numCache>
                <c:formatCode>0.00%</c:formatCode>
                <c:ptCount val="11"/>
                <c:pt idx="0">
                  <c:v>0.20482693616623671</c:v>
                </c:pt>
                <c:pt idx="1">
                  <c:v>0.20387548751028242</c:v>
                </c:pt>
                <c:pt idx="2">
                  <c:v>0.17049214592904202</c:v>
                </c:pt>
                <c:pt idx="3">
                  <c:v>0.16170412671045953</c:v>
                </c:pt>
                <c:pt idx="4">
                  <c:v>8.7872152293790154E-2</c:v>
                </c:pt>
                <c:pt idx="5">
                  <c:v>7.7389128788186726E-2</c:v>
                </c:pt>
                <c:pt idx="6">
                  <c:v>3.4272713363069487E-2</c:v>
                </c:pt>
                <c:pt idx="7">
                  <c:v>2.3732205013366443E-2</c:v>
                </c:pt>
                <c:pt idx="8">
                  <c:v>1.5627515185899606E-2</c:v>
                </c:pt>
                <c:pt idx="9">
                  <c:v>1.2264344646873506E-2</c:v>
                </c:pt>
                <c:pt idx="10">
                  <c:v>7.943244392793463E-3</c:v>
                </c:pt>
              </c:numCache>
            </c:numRef>
          </c:val>
          <c:extLst>
            <c:ext xmlns:c16="http://schemas.microsoft.com/office/drawing/2014/chart" uri="{C3380CC4-5D6E-409C-BE32-E72D297353CC}">
              <c16:uniqueId val="{00000000-67D9-4CF7-8767-77D9BFA03ED5}"/>
            </c:ext>
          </c:extLst>
        </c:ser>
        <c:dLbls>
          <c:dLblPos val="outEnd"/>
          <c:showLegendKey val="0"/>
          <c:showVal val="1"/>
          <c:showCatName val="0"/>
          <c:showSerName val="0"/>
          <c:showPercent val="0"/>
          <c:showBubbleSize val="0"/>
        </c:dLbls>
        <c:gapWidth val="86"/>
        <c:axId val="920516079"/>
        <c:axId val="906792815"/>
      </c:barChart>
      <c:catAx>
        <c:axId val="92051607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92815"/>
        <c:crosses val="autoZero"/>
        <c:auto val="1"/>
        <c:lblAlgn val="ctr"/>
        <c:lblOffset val="100"/>
        <c:noMultiLvlLbl val="0"/>
      </c:catAx>
      <c:valAx>
        <c:axId val="906792815"/>
        <c:scaling>
          <c:orientation val="minMax"/>
        </c:scaling>
        <c:delete val="1"/>
        <c:axPos val="t"/>
        <c:majorGridlines>
          <c:spPr>
            <a:ln w="3175" cap="flat" cmpd="sng" algn="ctr">
              <a:noFill/>
              <a:round/>
            </a:ln>
            <a:effectLst/>
          </c:spPr>
        </c:majorGridlines>
        <c:numFmt formatCode="0.00%" sourceLinked="1"/>
        <c:majorTickMark val="out"/>
        <c:minorTickMark val="none"/>
        <c:tickLblPos val="nextTo"/>
        <c:crossAx val="92051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[01_semiconductor_trade_flows.csv.xlsx]Pivot_Sheet!Company_traded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Primary Suppliers by Trade Value Share</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6736111111111"/>
          <c:y val="9.1797253226698683E-2"/>
          <c:w val="0.88434263392857126"/>
          <c:h val="0.8829868298590402"/>
        </c:manualLayout>
      </c:layout>
      <c:barChart>
        <c:barDir val="bar"/>
        <c:grouping val="clustered"/>
        <c:varyColors val="0"/>
        <c:ser>
          <c:idx val="0"/>
          <c:order val="0"/>
          <c:tx>
            <c:strRef>
              <c:f>Pivot_Sheet!$O$10:$O$11</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Pivot_Sheet!$N$12:$N$22</c:f>
              <c:strCache>
                <c:ptCount val="10"/>
                <c:pt idx="0">
                  <c:v>Asml</c:v>
                </c:pt>
                <c:pt idx="1">
                  <c:v>Canon</c:v>
                </c:pt>
                <c:pt idx="2">
                  <c:v>Nikon</c:v>
                </c:pt>
                <c:pt idx="3">
                  <c:v>Micron</c:v>
                </c:pt>
                <c:pt idx="4">
                  <c:v>Sk Hynix</c:v>
                </c:pt>
                <c:pt idx="5">
                  <c:v>Samsung</c:v>
                </c:pt>
                <c:pt idx="6">
                  <c:v>Nvidia</c:v>
                </c:pt>
                <c:pt idx="7">
                  <c:v>Amd</c:v>
                </c:pt>
                <c:pt idx="8">
                  <c:v>Tsmc</c:v>
                </c:pt>
                <c:pt idx="9">
                  <c:v>Intel Foundry Services</c:v>
                </c:pt>
              </c:strCache>
            </c:strRef>
          </c:cat>
          <c:val>
            <c:numRef>
              <c:f>Pivot_Sheet!$O$12:$O$22</c:f>
              <c:numCache>
                <c:formatCode>0.00%</c:formatCode>
                <c:ptCount val="10"/>
                <c:pt idx="0">
                  <c:v>0.41315290439545105</c:v>
                </c:pt>
                <c:pt idx="1">
                  <c:v>0.14652089074559685</c:v>
                </c:pt>
                <c:pt idx="2">
                  <c:v>0.14419906726370596</c:v>
                </c:pt>
                <c:pt idx="3">
                  <c:v>5.0716477500721113E-2</c:v>
                </c:pt>
                <c:pt idx="4">
                  <c:v>4.9670812424503226E-2</c:v>
                </c:pt>
                <c:pt idx="5">
                  <c:v>4.9478868587657314E-2</c:v>
                </c:pt>
                <c:pt idx="6">
                  <c:v>4.3017447233649281E-2</c:v>
                </c:pt>
                <c:pt idx="7">
                  <c:v>4.001302225372546E-2</c:v>
                </c:pt>
                <c:pt idx="8">
                  <c:v>3.2125469702406172E-2</c:v>
                </c:pt>
                <c:pt idx="9">
                  <c:v>3.1105039892583605E-2</c:v>
                </c:pt>
              </c:numCache>
            </c:numRef>
          </c:val>
          <c:extLst>
            <c:ext xmlns:c16="http://schemas.microsoft.com/office/drawing/2014/chart" uri="{C3380CC4-5D6E-409C-BE32-E72D297353CC}">
              <c16:uniqueId val="{00000000-5772-49C8-8DCD-CE83E73BBCCE}"/>
            </c:ext>
          </c:extLst>
        </c:ser>
        <c:dLbls>
          <c:showLegendKey val="0"/>
          <c:showVal val="0"/>
          <c:showCatName val="0"/>
          <c:showSerName val="0"/>
          <c:showPercent val="0"/>
          <c:showBubbleSize val="0"/>
        </c:dLbls>
        <c:gapWidth val="100"/>
        <c:axId val="878945887"/>
        <c:axId val="906783215"/>
      </c:barChart>
      <c:catAx>
        <c:axId val="8789458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83215"/>
        <c:crosses val="autoZero"/>
        <c:auto val="1"/>
        <c:lblAlgn val="ctr"/>
        <c:lblOffset val="100"/>
        <c:noMultiLvlLbl val="0"/>
      </c:catAx>
      <c:valAx>
        <c:axId val="906783215"/>
        <c:scaling>
          <c:orientation val="minMax"/>
        </c:scaling>
        <c:delete val="1"/>
        <c:axPos val="t"/>
        <c:numFmt formatCode="0.00%" sourceLinked="1"/>
        <c:majorTickMark val="none"/>
        <c:minorTickMark val="none"/>
        <c:tickLblPos val="nextTo"/>
        <c:crossAx val="8789458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[01_semiconductor_trade_flows.csv.xlsx]Pivot_Sheet!PivotTable3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High-Risk Trade by Hardware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05293088478842"/>
          <c:y val="9.2560194527059089E-2"/>
          <c:w val="0.86494706911521158"/>
          <c:h val="0.89713694740001726"/>
        </c:manualLayout>
      </c:layout>
      <c:barChart>
        <c:barDir val="bar"/>
        <c:grouping val="clustered"/>
        <c:varyColors val="0"/>
        <c:ser>
          <c:idx val="0"/>
          <c:order val="0"/>
          <c:tx>
            <c:strRef>
              <c:f>Pivot_Sheet!$C$67:$C$68</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Pivot_Sheet!$B$69:$B$83</c:f>
              <c:strCache>
                <c:ptCount val="14"/>
                <c:pt idx="0">
                  <c:v>Duv_Lithography_Machine</c:v>
                </c:pt>
                <c:pt idx="1">
                  <c:v>Euv_Lithography_Machine</c:v>
                </c:pt>
                <c:pt idx="2">
                  <c:v>Dram</c:v>
                </c:pt>
                <c:pt idx="3">
                  <c:v>Semiconductor_Equipment</c:v>
                </c:pt>
                <c:pt idx="4">
                  <c:v>Nand_Flash</c:v>
                </c:pt>
                <c:pt idx="5">
                  <c:v>Consumer_Chip</c:v>
                </c:pt>
                <c:pt idx="6">
                  <c:v>Advanced_Logic_Chip</c:v>
                </c:pt>
                <c:pt idx="7">
                  <c:v>Gpu_High_End</c:v>
                </c:pt>
                <c:pt idx="8">
                  <c:v>Chemical_Materials</c:v>
                </c:pt>
                <c:pt idx="9">
                  <c:v>Telecom_Chip</c:v>
                </c:pt>
                <c:pt idx="10">
                  <c:v>Ai_Accelerator</c:v>
                </c:pt>
                <c:pt idx="11">
                  <c:v>Eda_Software</c:v>
                </c:pt>
                <c:pt idx="12">
                  <c:v>Hbm_Memory</c:v>
                </c:pt>
                <c:pt idx="13">
                  <c:v>Surveillance_Chip</c:v>
                </c:pt>
              </c:strCache>
            </c:strRef>
          </c:cat>
          <c:val>
            <c:numRef>
              <c:f>Pivot_Sheet!$C$69:$C$83</c:f>
              <c:numCache>
                <c:formatCode>0.00%</c:formatCode>
                <c:ptCount val="14"/>
                <c:pt idx="0">
                  <c:v>0.34275140730702924</c:v>
                </c:pt>
                <c:pt idx="1">
                  <c:v>0.20040952879628929</c:v>
                </c:pt>
                <c:pt idx="2">
                  <c:v>7.8292846532558927E-2</c:v>
                </c:pt>
                <c:pt idx="3">
                  <c:v>7.0704127753162163E-2</c:v>
                </c:pt>
                <c:pt idx="4">
                  <c:v>6.7898972032659932E-2</c:v>
                </c:pt>
                <c:pt idx="5">
                  <c:v>5.9822579967288403E-2</c:v>
                </c:pt>
                <c:pt idx="6">
                  <c:v>4.7054237408397925E-2</c:v>
                </c:pt>
                <c:pt idx="7">
                  <c:v>3.6640360190059958E-2</c:v>
                </c:pt>
                <c:pt idx="8">
                  <c:v>2.386536346628803E-2</c:v>
                </c:pt>
                <c:pt idx="9">
                  <c:v>2.2915530272640441E-2</c:v>
                </c:pt>
                <c:pt idx="10">
                  <c:v>2.2727828808173679E-2</c:v>
                </c:pt>
                <c:pt idx="11">
                  <c:v>1.2828798922204574E-2</c:v>
                </c:pt>
                <c:pt idx="12">
                  <c:v>9.8508015562195402E-3</c:v>
                </c:pt>
                <c:pt idx="13">
                  <c:v>4.2376169870279295E-3</c:v>
                </c:pt>
              </c:numCache>
            </c:numRef>
          </c:val>
          <c:extLst>
            <c:ext xmlns:c16="http://schemas.microsoft.com/office/drawing/2014/chart" uri="{C3380CC4-5D6E-409C-BE32-E72D297353CC}">
              <c16:uniqueId val="{00000000-F041-4441-858F-BF3D4361E369}"/>
            </c:ext>
          </c:extLst>
        </c:ser>
        <c:dLbls>
          <c:dLblPos val="outEnd"/>
          <c:showLegendKey val="0"/>
          <c:showVal val="1"/>
          <c:showCatName val="0"/>
          <c:showSerName val="0"/>
          <c:showPercent val="0"/>
          <c:showBubbleSize val="0"/>
        </c:dLbls>
        <c:gapWidth val="86"/>
        <c:axId val="1608361103"/>
        <c:axId val="73354351"/>
      </c:barChart>
      <c:catAx>
        <c:axId val="16083611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54351"/>
        <c:crosses val="autoZero"/>
        <c:auto val="1"/>
        <c:lblAlgn val="ctr"/>
        <c:lblOffset val="100"/>
        <c:noMultiLvlLbl val="0"/>
      </c:catAx>
      <c:valAx>
        <c:axId val="73354351"/>
        <c:scaling>
          <c:orientation val="minMax"/>
        </c:scaling>
        <c:delete val="1"/>
        <c:axPos val="t"/>
        <c:majorGridlines>
          <c:spPr>
            <a:ln w="3175" cap="flat" cmpd="sng" algn="ctr">
              <a:noFill/>
              <a:round/>
            </a:ln>
            <a:effectLst/>
          </c:spPr>
        </c:majorGridlines>
        <c:numFmt formatCode="0.00%" sourceLinked="1"/>
        <c:majorTickMark val="none"/>
        <c:minorTickMark val="none"/>
        <c:tickLblPos val="nextTo"/>
        <c:crossAx val="160836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[01_semiconductor_trade_flows.csv.xlsx]Pivot_Sheet!Trade_route_Highest_Revneue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Semiconductor Trade Routes by Trade Value.</a:t>
            </a:r>
            <a:endParaRPr lang="en-US"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0773851032788"/>
          <c:y val="8.599692728508096E-2"/>
          <c:w val="0.82383597972822165"/>
          <c:h val="0.88889414666838806"/>
        </c:manualLayout>
      </c:layout>
      <c:barChart>
        <c:barDir val="bar"/>
        <c:grouping val="clustered"/>
        <c:varyColors val="0"/>
        <c:ser>
          <c:idx val="0"/>
          <c:order val="0"/>
          <c:tx>
            <c:strRef>
              <c:f>Pivot_Sheet!$L$3:$L$4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Pivot_Sheet!$K$5:$K$9</c:f>
              <c:strCache>
                <c:ptCount val="4"/>
                <c:pt idx="0">
                  <c:v>Trans-Pacific / Suez</c:v>
                </c:pt>
                <c:pt idx="1">
                  <c:v>Asia-Pacific Maritime</c:v>
                </c:pt>
                <c:pt idx="2">
                  <c:v>Intra-Atlantic</c:v>
                </c:pt>
                <c:pt idx="3">
                  <c:v>Middle-East/South-Asia Corridor</c:v>
                </c:pt>
              </c:strCache>
            </c:strRef>
          </c:cat>
          <c:val>
            <c:numRef>
              <c:f>Pivot_Sheet!$L$5:$L$9</c:f>
              <c:numCache>
                <c:formatCode>#,##0</c:formatCode>
                <c:ptCount val="4"/>
                <c:pt idx="0">
                  <c:v>2441183.5299999998</c:v>
                </c:pt>
                <c:pt idx="1">
                  <c:v>1051780.24</c:v>
                </c:pt>
                <c:pt idx="2">
                  <c:v>210703.2</c:v>
                </c:pt>
                <c:pt idx="3">
                  <c:v>203101.91</c:v>
                </c:pt>
              </c:numCache>
            </c:numRef>
          </c:val>
          <c:extLst>
            <c:ext xmlns:c16="http://schemas.microsoft.com/office/drawing/2014/chart" uri="{C3380CC4-5D6E-409C-BE32-E72D297353CC}">
              <c16:uniqueId val="{00000000-C5D0-4F2F-8814-D03B5EA72D11}"/>
            </c:ext>
          </c:extLst>
        </c:ser>
        <c:dLbls>
          <c:showLegendKey val="0"/>
          <c:showVal val="0"/>
          <c:showCatName val="0"/>
          <c:showSerName val="0"/>
          <c:showPercent val="0"/>
          <c:showBubbleSize val="0"/>
        </c:dLbls>
        <c:gapWidth val="182"/>
        <c:axId val="878973727"/>
        <c:axId val="906825455"/>
      </c:barChart>
      <c:catAx>
        <c:axId val="8789737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825455"/>
        <c:crosses val="autoZero"/>
        <c:auto val="1"/>
        <c:lblAlgn val="ctr"/>
        <c:lblOffset val="100"/>
        <c:noMultiLvlLbl val="0"/>
      </c:catAx>
      <c:valAx>
        <c:axId val="906825455"/>
        <c:scaling>
          <c:orientation val="minMax"/>
        </c:scaling>
        <c:delete val="1"/>
        <c:axPos val="t"/>
        <c:numFmt formatCode="#,##0" sourceLinked="1"/>
        <c:majorTickMark val="none"/>
        <c:minorTickMark val="none"/>
        <c:tickLblPos val="nextTo"/>
        <c:crossAx val="87897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[01_semiconductor_trade_flows.csv.xlsx]Pivot_Sheet!PivotTable17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Export-Controlled Trade Value by Hardware Segment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42609822946335E-2"/>
          <c:y val="0.10013770596275952"/>
          <c:w val="0.94300537677173502"/>
          <c:h val="0.85272920634888416"/>
        </c:manualLayout>
      </c:layout>
      <c:barChart>
        <c:barDir val="col"/>
        <c:grouping val="clustered"/>
        <c:varyColors val="0"/>
        <c:ser>
          <c:idx val="0"/>
          <c:order val="0"/>
          <c:tx>
            <c:strRef>
              <c:f>Pivot_Sheet!$O$91:$O$92</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Pivot_Sheet!$N$93:$N$95</c:f>
              <c:strCache>
                <c:ptCount val="2"/>
                <c:pt idx="0">
                  <c:v>Chip</c:v>
                </c:pt>
                <c:pt idx="1">
                  <c:v>Equipment</c:v>
                </c:pt>
              </c:strCache>
            </c:strRef>
          </c:cat>
          <c:val>
            <c:numRef>
              <c:f>Pivot_Sheet!$O$93:$O$95</c:f>
              <c:numCache>
                <c:formatCode>General</c:formatCode>
                <c:ptCount val="2"/>
                <c:pt idx="0">
                  <c:v>15806.35</c:v>
                </c:pt>
                <c:pt idx="1">
                  <c:v>53960.15</c:v>
                </c:pt>
              </c:numCache>
            </c:numRef>
          </c:val>
          <c:extLst>
            <c:ext xmlns:c16="http://schemas.microsoft.com/office/drawing/2014/chart" uri="{C3380CC4-5D6E-409C-BE32-E72D297353CC}">
              <c16:uniqueId val="{00000000-E526-42A6-888C-FE61D11F262B}"/>
            </c:ext>
          </c:extLst>
        </c:ser>
        <c:dLbls>
          <c:dLblPos val="outEnd"/>
          <c:showLegendKey val="0"/>
          <c:showVal val="1"/>
          <c:showCatName val="0"/>
          <c:showSerName val="0"/>
          <c:showPercent val="0"/>
          <c:showBubbleSize val="0"/>
        </c:dLbls>
        <c:gapWidth val="219"/>
        <c:overlap val="-27"/>
        <c:axId val="94079615"/>
        <c:axId val="73355311"/>
      </c:barChart>
      <c:catAx>
        <c:axId val="9407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355311"/>
        <c:crosses val="autoZero"/>
        <c:auto val="1"/>
        <c:lblAlgn val="ctr"/>
        <c:lblOffset val="100"/>
        <c:noMultiLvlLbl val="0"/>
      </c:catAx>
      <c:valAx>
        <c:axId val="73355311"/>
        <c:scaling>
          <c:orientation val="minMax"/>
        </c:scaling>
        <c:delete val="0"/>
        <c:axPos val="l"/>
        <c:majorGridlines>
          <c:spPr>
            <a:ln w="3175" cap="flat" cmpd="sng" algn="ctr">
              <a:solidFill>
                <a:schemeClr val="bg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07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[01_semiconductor_trade_flows.csv.xlsx]Pivot_Sheet!PivotTable15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2">
                    <a:lumMod val="10000"/>
                  </a:schemeClr>
                </a:solidFill>
              </a:rPr>
              <a:t>Trade Value by Equipment Type</a:t>
            </a:r>
            <a:endParaRPr lang="en-US"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51086088358221E-2"/>
          <c:y val="0.11711184260480094"/>
          <c:w val="0.90913578338306988"/>
          <c:h val="0.80724995355869344"/>
        </c:manualLayout>
      </c:layout>
      <c:barChart>
        <c:barDir val="col"/>
        <c:grouping val="clustered"/>
        <c:varyColors val="0"/>
        <c:ser>
          <c:idx val="0"/>
          <c:order val="0"/>
          <c:tx>
            <c:strRef>
              <c:f>Pivot_Sheet!$I$94:$I$95</c:f>
              <c:strCache>
                <c:ptCount val="1"/>
                <c:pt idx="0">
                  <c:v>Total</c:v>
                </c:pt>
              </c:strCache>
            </c:strRef>
          </c:tx>
          <c:spPr>
            <a:solidFill>
              <a:schemeClr val="accent1"/>
            </a:solidFill>
            <a:ln>
              <a:noFill/>
            </a:ln>
            <a:effectLst/>
          </c:spPr>
          <c:invertIfNegative val="0"/>
          <c:cat>
            <c:strRef>
              <c:f>Pivot_Sheet!$H$96:$H$99</c:f>
              <c:strCache>
                <c:ptCount val="3"/>
                <c:pt idx="0">
                  <c:v>Duv_Lithography_Machine</c:v>
                </c:pt>
                <c:pt idx="1">
                  <c:v>Euv_Lithography_Machine</c:v>
                </c:pt>
                <c:pt idx="2">
                  <c:v>Semiconductor_Equipment</c:v>
                </c:pt>
              </c:strCache>
            </c:strRef>
          </c:cat>
          <c:val>
            <c:numRef>
              <c:f>Pivot_Sheet!$I$96:$I$99</c:f>
              <c:numCache>
                <c:formatCode>#,##0</c:formatCode>
                <c:ptCount val="3"/>
                <c:pt idx="0">
                  <c:v>1255720.9099999999</c:v>
                </c:pt>
                <c:pt idx="1">
                  <c:v>684073.02</c:v>
                </c:pt>
                <c:pt idx="2">
                  <c:v>310185.36</c:v>
                </c:pt>
              </c:numCache>
            </c:numRef>
          </c:val>
          <c:extLst>
            <c:ext xmlns:c16="http://schemas.microsoft.com/office/drawing/2014/chart" uri="{C3380CC4-5D6E-409C-BE32-E72D297353CC}">
              <c16:uniqueId val="{00000000-1D30-4E8E-B817-68E76806140F}"/>
            </c:ext>
          </c:extLst>
        </c:ser>
        <c:dLbls>
          <c:showLegendKey val="0"/>
          <c:showVal val="0"/>
          <c:showCatName val="0"/>
          <c:showSerName val="0"/>
          <c:showPercent val="0"/>
          <c:showBubbleSize val="0"/>
        </c:dLbls>
        <c:gapWidth val="160"/>
        <c:overlap val="-13"/>
        <c:axId val="1884379327"/>
        <c:axId val="906789935"/>
      </c:barChart>
      <c:catAx>
        <c:axId val="188437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89935"/>
        <c:crosses val="autoZero"/>
        <c:auto val="1"/>
        <c:lblAlgn val="ctr"/>
        <c:lblOffset val="100"/>
        <c:noMultiLvlLbl val="0"/>
      </c:catAx>
      <c:valAx>
        <c:axId val="906789935"/>
        <c:scaling>
          <c:orientation val="minMax"/>
        </c:scaling>
        <c:delete val="0"/>
        <c:axPos val="l"/>
        <c:majorGridlines>
          <c:spPr>
            <a:ln w="3175" cap="flat" cmpd="sng" algn="ctr">
              <a:solidFill>
                <a:schemeClr val="bg2"/>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37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[01_semiconductor_trade_flows.csv.xlsx]Pivot_Sheet!Company_dominating</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Semiconductor Companies by Revenue (2025)</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06851215654125"/>
          <c:y val="0.10241105926386172"/>
          <c:w val="0.8605553289927016"/>
          <c:h val="0.87616909215111105"/>
        </c:manualLayout>
      </c:layout>
      <c:barChart>
        <c:barDir val="bar"/>
        <c:grouping val="clustered"/>
        <c:varyColors val="0"/>
        <c:ser>
          <c:idx val="0"/>
          <c:order val="0"/>
          <c:tx>
            <c:strRef>
              <c:f>Pivot_Sheet!$B$9:$B$10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Pivot_Sheet!$A$11:$A$21</c:f>
              <c:strCache>
                <c:ptCount val="10"/>
                <c:pt idx="0">
                  <c:v>Samsung</c:v>
                </c:pt>
                <c:pt idx="1">
                  <c:v>NVIDIA</c:v>
                </c:pt>
                <c:pt idx="2">
                  <c:v>TSMC</c:v>
                </c:pt>
                <c:pt idx="3">
                  <c:v>Intel</c:v>
                </c:pt>
                <c:pt idx="4">
                  <c:v>SK Hynix</c:v>
                </c:pt>
                <c:pt idx="5">
                  <c:v>Qualcomm</c:v>
                </c:pt>
                <c:pt idx="6">
                  <c:v>Micron Technology</c:v>
                </c:pt>
                <c:pt idx="7">
                  <c:v>ASML</c:v>
                </c:pt>
                <c:pt idx="8">
                  <c:v>Applied Materials</c:v>
                </c:pt>
                <c:pt idx="9">
                  <c:v>AMD</c:v>
                </c:pt>
              </c:strCache>
            </c:strRef>
          </c:cat>
          <c:val>
            <c:numRef>
              <c:f>Pivot_Sheet!$B$11:$B$21</c:f>
              <c:numCache>
                <c:formatCode>General</c:formatCode>
                <c:ptCount val="10"/>
                <c:pt idx="0">
                  <c:v>269.89999999999998</c:v>
                </c:pt>
                <c:pt idx="1">
                  <c:v>177.89</c:v>
                </c:pt>
                <c:pt idx="2">
                  <c:v>107.59</c:v>
                </c:pt>
                <c:pt idx="3">
                  <c:v>80.06</c:v>
                </c:pt>
                <c:pt idx="4">
                  <c:v>68.28</c:v>
                </c:pt>
                <c:pt idx="5">
                  <c:v>46.87</c:v>
                </c:pt>
                <c:pt idx="6">
                  <c:v>43.34</c:v>
                </c:pt>
                <c:pt idx="7">
                  <c:v>37.64</c:v>
                </c:pt>
                <c:pt idx="8">
                  <c:v>31.98</c:v>
                </c:pt>
                <c:pt idx="9">
                  <c:v>28.5</c:v>
                </c:pt>
              </c:numCache>
            </c:numRef>
          </c:val>
          <c:extLst>
            <c:ext xmlns:c16="http://schemas.microsoft.com/office/drawing/2014/chart" uri="{C3380CC4-5D6E-409C-BE32-E72D297353CC}">
              <c16:uniqueId val="{00000000-231C-4E46-8C6C-C713BC383FE9}"/>
            </c:ext>
          </c:extLst>
        </c:ser>
        <c:dLbls>
          <c:dLblPos val="outEnd"/>
          <c:showLegendKey val="0"/>
          <c:showVal val="1"/>
          <c:showCatName val="0"/>
          <c:showSerName val="0"/>
          <c:showPercent val="0"/>
          <c:showBubbleSize val="0"/>
        </c:dLbls>
        <c:gapWidth val="182"/>
        <c:axId val="878964447"/>
        <c:axId val="906820655"/>
      </c:barChart>
      <c:catAx>
        <c:axId val="8789644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6820655"/>
        <c:crosses val="autoZero"/>
        <c:auto val="1"/>
        <c:lblAlgn val="ctr"/>
        <c:lblOffset val="100"/>
        <c:noMultiLvlLbl val="0"/>
      </c:catAx>
      <c:valAx>
        <c:axId val="906820655"/>
        <c:scaling>
          <c:orientation val="minMax"/>
        </c:scaling>
        <c:delete val="1"/>
        <c:axPos val="t"/>
        <c:numFmt formatCode="General" sourceLinked="1"/>
        <c:majorTickMark val="none"/>
        <c:minorTickMark val="none"/>
        <c:tickLblPos val="nextTo"/>
        <c:crossAx val="87896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[01_semiconductor_trade_flows.csv.xlsx]Pivot_Sheet!PivotTable2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Leading Semiconductor Companies in Global Trade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3333947257054E-2"/>
          <c:y val="9.8735298166109917E-2"/>
          <c:w val="0.90326666052742943"/>
          <c:h val="0.87689285266301253"/>
        </c:manualLayout>
      </c:layout>
      <c:barChart>
        <c:barDir val="bar"/>
        <c:grouping val="clustered"/>
        <c:varyColors val="0"/>
        <c:ser>
          <c:idx val="0"/>
          <c:order val="0"/>
          <c:tx>
            <c:strRef>
              <c:f>Pivot_Sheet!$T$3:$T$4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Pivot_Sheet!$S$5:$S$15</c:f>
              <c:strCache>
                <c:ptCount val="10"/>
                <c:pt idx="0">
                  <c:v>Samsung</c:v>
                </c:pt>
                <c:pt idx="1">
                  <c:v>Intel</c:v>
                </c:pt>
                <c:pt idx="2">
                  <c:v>TSMC</c:v>
                </c:pt>
                <c:pt idx="3">
                  <c:v>NVIDIA</c:v>
                </c:pt>
                <c:pt idx="4">
                  <c:v>ASML</c:v>
                </c:pt>
                <c:pt idx="5">
                  <c:v>SK Hynix</c:v>
                </c:pt>
                <c:pt idx="6">
                  <c:v>Qualcomm</c:v>
                </c:pt>
                <c:pt idx="7">
                  <c:v>AMD</c:v>
                </c:pt>
                <c:pt idx="8">
                  <c:v>Micron Technology</c:v>
                </c:pt>
                <c:pt idx="9">
                  <c:v>Shin-Etsu Chemical</c:v>
                </c:pt>
              </c:strCache>
            </c:strRef>
          </c:cat>
          <c:val>
            <c:numRef>
              <c:f>Pivot_Sheet!$T$5:$T$15</c:f>
              <c:numCache>
                <c:formatCode>0.0%</c:formatCode>
                <c:ptCount val="10"/>
                <c:pt idx="0">
                  <c:v>0.30002056872525318</c:v>
                </c:pt>
                <c:pt idx="1">
                  <c:v>0.18864092147889133</c:v>
                </c:pt>
                <c:pt idx="2">
                  <c:v>0.14790199002416823</c:v>
                </c:pt>
                <c:pt idx="3">
                  <c:v>0.12513498225947445</c:v>
                </c:pt>
                <c:pt idx="4">
                  <c:v>4.8040828919627694E-2</c:v>
                </c:pt>
                <c:pt idx="5">
                  <c:v>4.4916953771789982E-2</c:v>
                </c:pt>
                <c:pt idx="6">
                  <c:v>4.107317324008844E-2</c:v>
                </c:pt>
                <c:pt idx="7">
                  <c:v>3.8077852625083557E-2</c:v>
                </c:pt>
                <c:pt idx="8">
                  <c:v>3.6702319123772295E-2</c:v>
                </c:pt>
                <c:pt idx="9">
                  <c:v>2.9490409831850663E-2</c:v>
                </c:pt>
              </c:numCache>
            </c:numRef>
          </c:val>
          <c:extLst>
            <c:ext xmlns:c16="http://schemas.microsoft.com/office/drawing/2014/chart" uri="{C3380CC4-5D6E-409C-BE32-E72D297353CC}">
              <c16:uniqueId val="{00000000-8C10-4C30-8E21-3B0A8B0489F8}"/>
            </c:ext>
          </c:extLst>
        </c:ser>
        <c:dLbls>
          <c:dLblPos val="outEnd"/>
          <c:showLegendKey val="0"/>
          <c:showVal val="1"/>
          <c:showCatName val="0"/>
          <c:showSerName val="0"/>
          <c:showPercent val="0"/>
          <c:showBubbleSize val="0"/>
        </c:dLbls>
        <c:gapWidth val="88"/>
        <c:axId val="878946351"/>
        <c:axId val="906815375"/>
      </c:barChart>
      <c:catAx>
        <c:axId val="8789463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6815375"/>
        <c:crosses val="autoZero"/>
        <c:auto val="1"/>
        <c:lblAlgn val="ctr"/>
        <c:lblOffset val="100"/>
        <c:noMultiLvlLbl val="0"/>
      </c:catAx>
      <c:valAx>
        <c:axId val="906815375"/>
        <c:scaling>
          <c:orientation val="minMax"/>
        </c:scaling>
        <c:delete val="1"/>
        <c:axPos val="t"/>
        <c:numFmt formatCode="0.0%" sourceLinked="1"/>
        <c:majorTickMark val="none"/>
        <c:minorTickMark val="none"/>
        <c:tickLblPos val="nextTo"/>
        <c:crossAx val="8789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[01_semiconductor_trade_flows.csv.xlsx]Pivot_Sheet!PivotTable16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2">
                    <a:lumMod val="10000"/>
                  </a:schemeClr>
                </a:solidFill>
              </a:rPr>
              <a:t>Trade Value by Chip Hardware Type</a:t>
            </a:r>
            <a:endParaRPr lang="en-US"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Pivot_Sheet!$L$94:$L$95</c:f>
              <c:strCache>
                <c:ptCount val="1"/>
                <c:pt idx="0">
                  <c:v>Total</c:v>
                </c:pt>
              </c:strCache>
            </c:strRef>
          </c:tx>
          <c:spPr>
            <a:solidFill>
              <a:schemeClr val="accent1"/>
            </a:solidFill>
            <a:ln>
              <a:noFill/>
            </a:ln>
            <a:effectLst/>
          </c:spPr>
          <c:invertIfNegative val="0"/>
          <c:cat>
            <c:strRef>
              <c:f>Pivot_Sheet!$K$96:$K$105</c:f>
              <c:strCache>
                <c:ptCount val="9"/>
                <c:pt idx="0">
                  <c:v>Advanced_Logic_Chip</c:v>
                </c:pt>
                <c:pt idx="1">
                  <c:v>Ai_Accelerator</c:v>
                </c:pt>
                <c:pt idx="2">
                  <c:v>Consumer_Chip</c:v>
                </c:pt>
                <c:pt idx="3">
                  <c:v>Dram</c:v>
                </c:pt>
                <c:pt idx="4">
                  <c:v>Gpu_High_End</c:v>
                </c:pt>
                <c:pt idx="5">
                  <c:v>Hbm_Memory</c:v>
                </c:pt>
                <c:pt idx="6">
                  <c:v>Nand_Flash</c:v>
                </c:pt>
                <c:pt idx="7">
                  <c:v>Surveillance_Chip</c:v>
                </c:pt>
                <c:pt idx="8">
                  <c:v>Telecom_Chip</c:v>
                </c:pt>
              </c:strCache>
            </c:strRef>
          </c:cat>
          <c:val>
            <c:numRef>
              <c:f>Pivot_Sheet!$L$96:$L$105</c:f>
              <c:numCache>
                <c:formatCode>General</c:formatCode>
                <c:ptCount val="9"/>
                <c:pt idx="0">
                  <c:v>267261.28000000003</c:v>
                </c:pt>
                <c:pt idx="1">
                  <c:v>337781.76000000001</c:v>
                </c:pt>
                <c:pt idx="2">
                  <c:v>135859.21</c:v>
                </c:pt>
                <c:pt idx="3">
                  <c:v>214824.05</c:v>
                </c:pt>
                <c:pt idx="4">
                  <c:v>284097.94</c:v>
                </c:pt>
                <c:pt idx="5">
                  <c:v>105128.11</c:v>
                </c:pt>
                <c:pt idx="6">
                  <c:v>164236</c:v>
                </c:pt>
                <c:pt idx="7">
                  <c:v>7374.57</c:v>
                </c:pt>
                <c:pt idx="8">
                  <c:v>42696.09</c:v>
                </c:pt>
              </c:numCache>
            </c:numRef>
          </c:val>
          <c:extLst>
            <c:ext xmlns:c16="http://schemas.microsoft.com/office/drawing/2014/chart" uri="{C3380CC4-5D6E-409C-BE32-E72D297353CC}">
              <c16:uniqueId val="{00000000-07E3-4EAF-901D-33734AD5C37E}"/>
            </c:ext>
          </c:extLst>
        </c:ser>
        <c:dLbls>
          <c:showLegendKey val="0"/>
          <c:showVal val="0"/>
          <c:showCatName val="0"/>
          <c:showSerName val="0"/>
          <c:showPercent val="0"/>
          <c:showBubbleSize val="0"/>
        </c:dLbls>
        <c:gapWidth val="228"/>
        <c:overlap val="-22"/>
        <c:axId val="920518863"/>
        <c:axId val="906829775"/>
      </c:barChart>
      <c:catAx>
        <c:axId val="92051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829775"/>
        <c:crosses val="autoZero"/>
        <c:auto val="1"/>
        <c:lblAlgn val="ctr"/>
        <c:lblOffset val="100"/>
        <c:noMultiLvlLbl val="0"/>
      </c:catAx>
      <c:valAx>
        <c:axId val="906829775"/>
        <c:scaling>
          <c:orientation val="minMax"/>
        </c:scaling>
        <c:delete val="0"/>
        <c:axPos val="l"/>
        <c:majorGridlines>
          <c:spPr>
            <a:ln w="3175" cap="flat" cmpd="sng" algn="ctr">
              <a:solidFill>
                <a:schemeClr val="bg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51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11546</xdr:rowOff>
    </xdr:from>
    <xdr:to>
      <xdr:col>3</xdr:col>
      <xdr:colOff>409950</xdr:colOff>
      <xdr:row>5</xdr:row>
      <xdr:rowOff>260274</xdr:rowOff>
    </xdr:to>
    <xdr:sp macro="" textlink="">
      <xdr:nvSpPr>
        <xdr:cNvPr id="2" name="Rectangle: Rounded Corners 1">
          <a:extLst>
            <a:ext uri="{FF2B5EF4-FFF2-40B4-BE49-F238E27FC236}">
              <a16:creationId xmlns:a16="http://schemas.microsoft.com/office/drawing/2014/main" id="{CD1CB1BD-B113-27C1-1E8B-2631E544EF89}"/>
            </a:ext>
          </a:extLst>
        </xdr:cNvPr>
        <xdr:cNvSpPr/>
      </xdr:nvSpPr>
      <xdr:spPr>
        <a:xfrm>
          <a:off x="0" y="889001"/>
          <a:ext cx="3076950" cy="1080000"/>
        </a:xfrm>
        <a:prstGeom prst="roundRect">
          <a:avLst/>
        </a:prstGeom>
        <a:solidFill>
          <a:schemeClr val="bg1"/>
        </a:solidFill>
        <a:ln w="12700">
          <a:solidFill>
            <a:srgbClr val="D9E2EC"/>
          </a:solidFill>
        </a:ln>
        <a:effectLst>
          <a:outerShdw blurRad="38100" dist="38100" dir="5400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tx1"/>
              </a:solidFill>
              <a:effectLst/>
              <a:latin typeface="Segoe UI" panose="020B0502040204020203" pitchFamily="34" charset="0"/>
              <a:ea typeface="Calibri"/>
              <a:cs typeface="Segoe UI" panose="020B0502040204020203" pitchFamily="34" charset="0"/>
            </a:rPr>
            <a:t>GLOBAL TRADE VALUE</a:t>
          </a:r>
          <a:endParaRPr lang="en-US" sz="1200" b="1" i="0" u="none" strike="noStrike" baseline="0">
            <a:solidFill>
              <a:schemeClr val="tx1"/>
            </a:solidFill>
            <a:effectLst/>
            <a:latin typeface="Segoe UI" panose="020B0502040204020203" pitchFamily="34" charset="0"/>
            <a:ea typeface="Calibri"/>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1" i="0" u="none" strike="noStrike">
            <a:solidFill>
              <a:schemeClr val="tx1"/>
            </a:solidFill>
            <a:effectLst/>
            <a:latin typeface="Segoe UI" panose="020B0502040204020203" pitchFamily="34" charset="0"/>
            <a:ea typeface="Calibri"/>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200" b="1" i="0" u="none" strike="noStrike">
              <a:solidFill>
                <a:srgbClr val="000000"/>
              </a:solidFill>
              <a:effectLst/>
              <a:latin typeface="Segoe UI" panose="020B0502040204020203" pitchFamily="34" charset="0"/>
              <a:ea typeface="Calibri"/>
              <a:cs typeface="Segoe UI" panose="020B0502040204020203" pitchFamily="34" charset="0"/>
            </a:rPr>
            <a:t>$3.9 Tr.</a:t>
          </a:r>
        </a:p>
      </xdr:txBody>
    </xdr:sp>
    <xdr:clientData/>
  </xdr:twoCellAnchor>
  <xdr:twoCellAnchor>
    <xdr:from>
      <xdr:col>3</xdr:col>
      <xdr:colOff>865549</xdr:colOff>
      <xdr:row>2</xdr:row>
      <xdr:rowOff>11546</xdr:rowOff>
    </xdr:from>
    <xdr:to>
      <xdr:col>7</xdr:col>
      <xdr:colOff>386499</xdr:colOff>
      <xdr:row>5</xdr:row>
      <xdr:rowOff>260274</xdr:rowOff>
    </xdr:to>
    <xdr:sp macro="" textlink="Helper_sheet!B37">
      <xdr:nvSpPr>
        <xdr:cNvPr id="15" name="Rectangle: Rounded Corners 14">
          <a:extLst>
            <a:ext uri="{FF2B5EF4-FFF2-40B4-BE49-F238E27FC236}">
              <a16:creationId xmlns:a16="http://schemas.microsoft.com/office/drawing/2014/main" id="{5B659755-CDC0-4463-8514-66CB118750D6}"/>
            </a:ext>
          </a:extLst>
        </xdr:cNvPr>
        <xdr:cNvSpPr/>
      </xdr:nvSpPr>
      <xdr:spPr>
        <a:xfrm>
          <a:off x="3532549" y="889001"/>
          <a:ext cx="3076950" cy="1080000"/>
        </a:xfrm>
        <a:prstGeom prst="roundRect">
          <a:avLst/>
        </a:prstGeom>
        <a:solidFill>
          <a:schemeClr val="bg1"/>
        </a:solidFill>
        <a:ln w="12700">
          <a:solidFill>
            <a:srgbClr val="D9E2EC"/>
          </a:solidFill>
        </a:ln>
        <a:effectLst>
          <a:outerShdw blurRad="38100" dist="38100" dir="5400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baseline="0">
              <a:ln>
                <a:noFill/>
              </a:ln>
              <a:solidFill>
                <a:srgbClr val="000000"/>
              </a:solidFill>
              <a:effectLst/>
              <a:latin typeface="Segoe UI"/>
              <a:ea typeface="Calibri"/>
              <a:cs typeface="Segoe UI"/>
            </a:rPr>
            <a:t>TRADING COUNTRIES</a:t>
          </a:r>
          <a:endParaRPr lang="en-US" sz="1600" b="1" i="0" u="none" strike="noStrike" baseline="0">
            <a:ln>
              <a:noFill/>
            </a:ln>
            <a:solidFill>
              <a:srgbClr val="000000"/>
            </a:solidFill>
            <a:effectLst/>
            <a:latin typeface="Segoe UI"/>
            <a:ea typeface="Calibri"/>
            <a:cs typeface="Segoe UI"/>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1" i="0" u="none" strike="noStrike" baseline="0">
            <a:ln>
              <a:noFill/>
            </a:ln>
            <a:solidFill>
              <a:srgbClr val="000000"/>
            </a:solidFill>
            <a:effectLst/>
            <a:latin typeface="Segoe UI"/>
            <a:ea typeface="Calibri"/>
            <a:cs typeface="Segoe UI"/>
          </a:endParaRPr>
        </a:p>
        <a:p>
          <a:pPr marL="0" marR="0" lvl="0" indent="0" algn="ctr" defTabSz="914400" eaLnBrk="1" fontAlgn="auto" latinLnBrk="0" hangingPunct="1">
            <a:lnSpc>
              <a:spcPct val="100000"/>
            </a:lnSpc>
            <a:spcBef>
              <a:spcPts val="0"/>
            </a:spcBef>
            <a:spcAft>
              <a:spcPts val="0"/>
            </a:spcAft>
            <a:buClrTx/>
            <a:buSzTx/>
            <a:buFontTx/>
            <a:buNone/>
            <a:tabLst/>
            <a:defRPr/>
          </a:pPr>
          <a:fld id="{C6E40911-8B9E-44FE-B906-4874B5C8437A}" type="TxLink">
            <a:rPr lang="en-US" sz="2200" b="1" i="0" u="none" strike="noStrike" baseline="0">
              <a:ln>
                <a:noFill/>
              </a:ln>
              <a:solidFill>
                <a:srgbClr val="000000"/>
              </a:solidFill>
              <a:effectLst/>
              <a:latin typeface="Segoe UI"/>
              <a:ea typeface="Calibri"/>
              <a:cs typeface="Segoe UI"/>
            </a:rPr>
            <a:pPr marL="0" marR="0" lvl="0" indent="0" algn="ctr" defTabSz="914400" eaLnBrk="1" fontAlgn="auto" latinLnBrk="0" hangingPunct="1">
              <a:lnSpc>
                <a:spcPct val="100000"/>
              </a:lnSpc>
              <a:spcBef>
                <a:spcPts val="0"/>
              </a:spcBef>
              <a:spcAft>
                <a:spcPts val="0"/>
              </a:spcAft>
              <a:buClrTx/>
              <a:buSzTx/>
              <a:buFontTx/>
              <a:buNone/>
              <a:tabLst/>
              <a:defRPr/>
            </a:pPr>
            <a:t>12</a:t>
          </a:fld>
          <a:r>
            <a:rPr lang="en-US" sz="2200" b="1" i="0" u="none" strike="noStrike" baseline="0">
              <a:ln>
                <a:noFill/>
              </a:ln>
              <a:solidFill>
                <a:srgbClr val="000000"/>
              </a:solidFill>
              <a:effectLst/>
              <a:latin typeface="Segoe UI"/>
              <a:ea typeface="Calibri"/>
              <a:cs typeface="Segoe UI"/>
            </a:rPr>
            <a:t> Countries</a:t>
          </a:r>
          <a:endParaRPr lang="en-US" sz="2200" b="1" i="0" u="none" strike="noStrike">
            <a:ln>
              <a:noFill/>
            </a:ln>
            <a:solidFill>
              <a:srgbClr val="000000"/>
            </a:solidFill>
            <a:effectLst/>
            <a:latin typeface="Segoe UI" panose="020B0502040204020203" pitchFamily="34" charset="0"/>
            <a:ea typeface="Calibri"/>
            <a:cs typeface="Segoe UI" panose="020B0502040204020203" pitchFamily="34" charset="0"/>
          </a:endParaRPr>
        </a:p>
      </xdr:txBody>
    </xdr:sp>
    <xdr:clientData/>
  </xdr:twoCellAnchor>
  <xdr:twoCellAnchor>
    <xdr:from>
      <xdr:col>7</xdr:col>
      <xdr:colOff>853643</xdr:colOff>
      <xdr:row>2</xdr:row>
      <xdr:rowOff>11546</xdr:rowOff>
    </xdr:from>
    <xdr:to>
      <xdr:col>11</xdr:col>
      <xdr:colOff>374593</xdr:colOff>
      <xdr:row>5</xdr:row>
      <xdr:rowOff>260274</xdr:rowOff>
    </xdr:to>
    <xdr:sp macro="" textlink="Helper_sheet!B38">
      <xdr:nvSpPr>
        <xdr:cNvPr id="17" name="Rectangle: Rounded Corners 16">
          <a:extLst>
            <a:ext uri="{FF2B5EF4-FFF2-40B4-BE49-F238E27FC236}">
              <a16:creationId xmlns:a16="http://schemas.microsoft.com/office/drawing/2014/main" id="{14204375-AF0F-4656-9149-29C6ED79467F}"/>
            </a:ext>
          </a:extLst>
        </xdr:cNvPr>
        <xdr:cNvSpPr/>
      </xdr:nvSpPr>
      <xdr:spPr>
        <a:xfrm>
          <a:off x="7076643" y="889001"/>
          <a:ext cx="3076950" cy="1080000"/>
        </a:xfrm>
        <a:prstGeom prst="roundRect">
          <a:avLst/>
        </a:prstGeom>
        <a:solidFill>
          <a:schemeClr val="bg1"/>
        </a:solidFill>
        <a:ln w="12700">
          <a:solidFill>
            <a:srgbClr val="D9E2EC"/>
          </a:solidFill>
        </a:ln>
        <a:effectLst>
          <a:outerShdw blurRad="38100" dist="38100" dir="5400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a:solidFill>
                <a:srgbClr val="000000"/>
              </a:solidFill>
              <a:effectLst/>
              <a:latin typeface="Segoe UI" panose="020B0502040204020203" pitchFamily="34" charset="0"/>
              <a:ea typeface="Calibri"/>
              <a:cs typeface="Segoe UI" panose="020B0502040204020203" pitchFamily="34" charset="0"/>
            </a:rPr>
            <a:t>TOTAL</a:t>
          </a:r>
          <a:r>
            <a:rPr lang="en-US" sz="1400" b="1" i="0" u="none" strike="noStrike" baseline="0">
              <a:solidFill>
                <a:srgbClr val="000000"/>
              </a:solidFill>
              <a:effectLst/>
              <a:latin typeface="Segoe UI" panose="020B0502040204020203" pitchFamily="34" charset="0"/>
              <a:ea typeface="Calibri"/>
              <a:cs typeface="Segoe UI" panose="020B0502040204020203" pitchFamily="34" charset="0"/>
            </a:rPr>
            <a:t> TRADING COMPANIES</a:t>
          </a:r>
          <a:endParaRPr lang="en-US" sz="1600" b="1" i="0" u="none" strike="noStrike" baseline="0">
            <a:solidFill>
              <a:srgbClr val="000000"/>
            </a:solidFill>
            <a:effectLst/>
            <a:latin typeface="Segoe UI" panose="020B0502040204020203" pitchFamily="34" charset="0"/>
            <a:ea typeface="Calibri"/>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1" i="0" u="none" strike="noStrike" baseline="0">
            <a:solidFill>
              <a:srgbClr val="000000"/>
            </a:solidFill>
            <a:effectLst/>
            <a:latin typeface="Segoe UI" panose="020B0502040204020203" pitchFamily="34" charset="0"/>
            <a:ea typeface="Calibri"/>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fld id="{13098D0C-1E12-47DB-9D06-459C77853E07}" type="TxLink">
            <a:rPr lang="en-US" sz="2200" b="1" i="0" u="none" strike="noStrike">
              <a:solidFill>
                <a:srgbClr val="000000"/>
              </a:solidFill>
              <a:effectLst/>
              <a:latin typeface="Segoe UI" panose="020B0502040204020203" pitchFamily="34" charset="0"/>
              <a:ea typeface="Calibri"/>
              <a:cs typeface="Segoe UI" panose="020B05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22</a:t>
          </a:fld>
          <a:endParaRPr lang="en-US" sz="2200" b="1" i="0" u="none" strike="noStrike">
            <a:solidFill>
              <a:srgbClr val="000000"/>
            </a:solidFill>
            <a:effectLst/>
            <a:latin typeface="Segoe UI" panose="020B0502040204020203" pitchFamily="34" charset="0"/>
            <a:ea typeface="Calibri"/>
            <a:cs typeface="Segoe UI" panose="020B0502040204020203" pitchFamily="34" charset="0"/>
          </a:endParaRPr>
        </a:p>
      </xdr:txBody>
    </xdr:sp>
    <xdr:clientData/>
  </xdr:twoCellAnchor>
  <xdr:twoCellAnchor>
    <xdr:from>
      <xdr:col>11</xdr:col>
      <xdr:colOff>841737</xdr:colOff>
      <xdr:row>2</xdr:row>
      <xdr:rowOff>11546</xdr:rowOff>
    </xdr:from>
    <xdr:to>
      <xdr:col>15</xdr:col>
      <xdr:colOff>362687</xdr:colOff>
      <xdr:row>5</xdr:row>
      <xdr:rowOff>260274</xdr:rowOff>
    </xdr:to>
    <xdr:sp macro="" textlink="Helper_sheet!B39">
      <xdr:nvSpPr>
        <xdr:cNvPr id="18" name="Rectangle: Rounded Corners 17">
          <a:extLst>
            <a:ext uri="{FF2B5EF4-FFF2-40B4-BE49-F238E27FC236}">
              <a16:creationId xmlns:a16="http://schemas.microsoft.com/office/drawing/2014/main" id="{84F546C3-2F77-413C-977A-4B7B30751888}"/>
            </a:ext>
          </a:extLst>
        </xdr:cNvPr>
        <xdr:cNvSpPr/>
      </xdr:nvSpPr>
      <xdr:spPr>
        <a:xfrm>
          <a:off x="10620737" y="889001"/>
          <a:ext cx="3076950" cy="1080000"/>
        </a:xfrm>
        <a:prstGeom prst="roundRect">
          <a:avLst/>
        </a:prstGeom>
        <a:solidFill>
          <a:schemeClr val="bg1"/>
        </a:solidFill>
        <a:ln w="12700">
          <a:solidFill>
            <a:srgbClr val="D9E2EC"/>
          </a:solidFill>
        </a:ln>
        <a:effectLst>
          <a:outerShdw blurRad="38100" dist="38100" dir="5400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baseline="0">
              <a:solidFill>
                <a:srgbClr val="000000"/>
              </a:solidFill>
              <a:effectLst/>
              <a:latin typeface="Segoe UI" panose="020B0502040204020203" pitchFamily="34" charset="0"/>
              <a:ea typeface="Calibri"/>
              <a:cs typeface="Segoe UI" panose="020B0502040204020203" pitchFamily="34" charset="0"/>
            </a:rPr>
            <a:t>EXPORT-CONTROLLED TRADE</a:t>
          </a:r>
          <a:endParaRPr lang="en-US" sz="1600" b="1" i="0" u="none" strike="noStrike" baseline="0">
            <a:solidFill>
              <a:srgbClr val="000000"/>
            </a:solidFill>
            <a:effectLst/>
            <a:latin typeface="Segoe UI" panose="020B0502040204020203" pitchFamily="34" charset="0"/>
            <a:ea typeface="Calibri"/>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1" i="0" u="none" strike="noStrike" baseline="0">
            <a:solidFill>
              <a:srgbClr val="000000"/>
            </a:solidFill>
            <a:effectLst/>
            <a:latin typeface="Segoe UI" panose="020B0502040204020203" pitchFamily="34" charset="0"/>
            <a:ea typeface="Calibri"/>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fld id="{4690CCD9-30F0-4B0C-86B6-293A08AC354A}" type="TxLink">
            <a:rPr lang="en-US" sz="2200" b="1" i="0" u="none" strike="noStrike" baseline="0">
              <a:solidFill>
                <a:srgbClr val="000000"/>
              </a:solidFill>
              <a:effectLst/>
              <a:latin typeface="Segoe UI" panose="020B0502040204020203" pitchFamily="34" charset="0"/>
              <a:ea typeface="Calibri"/>
              <a:cs typeface="Segoe UI" panose="020B05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1.79%</a:t>
          </a:fld>
          <a:endParaRPr lang="en-US" sz="2200" b="1" i="0" u="none" strike="noStrike">
            <a:solidFill>
              <a:srgbClr val="000000"/>
            </a:solidFill>
            <a:effectLst/>
            <a:latin typeface="Segoe UI" panose="020B0502040204020203" pitchFamily="34" charset="0"/>
            <a:ea typeface="Calibri"/>
            <a:cs typeface="Segoe UI" panose="020B0502040204020203" pitchFamily="34" charset="0"/>
          </a:endParaRPr>
        </a:p>
      </xdr:txBody>
    </xdr:sp>
    <xdr:clientData/>
  </xdr:twoCellAnchor>
  <xdr:twoCellAnchor>
    <xdr:from>
      <xdr:col>15</xdr:col>
      <xdr:colOff>829830</xdr:colOff>
      <xdr:row>2</xdr:row>
      <xdr:rowOff>11546</xdr:rowOff>
    </xdr:from>
    <xdr:to>
      <xdr:col>19</xdr:col>
      <xdr:colOff>350780</xdr:colOff>
      <xdr:row>5</xdr:row>
      <xdr:rowOff>260274</xdr:rowOff>
    </xdr:to>
    <xdr:sp macro="" textlink="Helper_sheet!B40">
      <xdr:nvSpPr>
        <xdr:cNvPr id="19" name="Rectangle: Rounded Corners 18">
          <a:extLst>
            <a:ext uri="{FF2B5EF4-FFF2-40B4-BE49-F238E27FC236}">
              <a16:creationId xmlns:a16="http://schemas.microsoft.com/office/drawing/2014/main" id="{D774B2B8-7B16-4601-ADF7-8DFF1BA97C47}"/>
            </a:ext>
          </a:extLst>
        </xdr:cNvPr>
        <xdr:cNvSpPr/>
      </xdr:nvSpPr>
      <xdr:spPr>
        <a:xfrm>
          <a:off x="14164830" y="889001"/>
          <a:ext cx="3076950" cy="1080000"/>
        </a:xfrm>
        <a:prstGeom prst="roundRect">
          <a:avLst/>
        </a:prstGeom>
        <a:solidFill>
          <a:schemeClr val="bg1"/>
        </a:solidFill>
        <a:ln w="12700">
          <a:solidFill>
            <a:srgbClr val="D9E2EC"/>
          </a:solidFill>
        </a:ln>
        <a:effectLst>
          <a:outerShdw blurRad="38100" dist="38100" dir="5400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a:solidFill>
                <a:srgbClr val="000000"/>
              </a:solidFill>
              <a:effectLst/>
              <a:latin typeface="Segoe UI" panose="020B0502040204020203" pitchFamily="34" charset="0"/>
              <a:ea typeface="Calibri"/>
              <a:cs typeface="Segoe UI" panose="020B0502040204020203" pitchFamily="34" charset="0"/>
            </a:rPr>
            <a:t>HIGH RISK TRADE SHARE</a:t>
          </a:r>
          <a:endParaRPr lang="en-US" sz="1600" b="1" i="0" u="none" strike="noStrike">
            <a:solidFill>
              <a:srgbClr val="000000"/>
            </a:solidFill>
            <a:effectLst/>
            <a:latin typeface="Segoe UI" panose="020B0502040204020203" pitchFamily="34" charset="0"/>
            <a:ea typeface="Calibri"/>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1" i="0" u="none" strike="noStrike">
            <a:solidFill>
              <a:srgbClr val="000000"/>
            </a:solidFill>
            <a:effectLst/>
            <a:latin typeface="Segoe UI" panose="020B0502040204020203" pitchFamily="34" charset="0"/>
            <a:ea typeface="Calibri"/>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fld id="{48DD00F0-2AE1-45CD-9A62-C8F31FA7D431}" type="TxLink">
            <a:rPr lang="en-US" sz="2200" b="1" i="0" u="none" strike="noStrike">
              <a:solidFill>
                <a:srgbClr val="000000"/>
              </a:solidFill>
              <a:effectLst/>
              <a:latin typeface="Segoe UI" panose="020B0502040204020203" pitchFamily="34" charset="0"/>
              <a:ea typeface="Calibri"/>
              <a:cs typeface="Segoe UI" panose="020B05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44.5%</a:t>
          </a:fld>
          <a:endParaRPr lang="en-US" sz="2200" b="1" i="0" u="none" strike="noStrike">
            <a:solidFill>
              <a:srgbClr val="000000"/>
            </a:solidFill>
            <a:effectLst/>
            <a:latin typeface="Segoe UI" panose="020B0502040204020203" pitchFamily="34" charset="0"/>
            <a:ea typeface="Calibri"/>
            <a:cs typeface="Segoe UI" panose="020B0502040204020203" pitchFamily="34" charset="0"/>
          </a:endParaRPr>
        </a:p>
      </xdr:txBody>
    </xdr:sp>
    <xdr:clientData/>
  </xdr:twoCellAnchor>
  <xdr:twoCellAnchor editAs="oneCell">
    <xdr:from>
      <xdr:col>10</xdr:col>
      <xdr:colOff>698279</xdr:colOff>
      <xdr:row>7</xdr:row>
      <xdr:rowOff>95698</xdr:rowOff>
    </xdr:from>
    <xdr:to>
      <xdr:col>14</xdr:col>
      <xdr:colOff>74791</xdr:colOff>
      <xdr:row>12</xdr:row>
      <xdr:rowOff>84215</xdr:rowOff>
    </xdr:to>
    <mc:AlternateContent xmlns:mc="http://schemas.openxmlformats.org/markup-compatibility/2006" xmlns:a14="http://schemas.microsoft.com/office/drawing/2010/main">
      <mc:Choice Requires="a14">
        <xdr:graphicFrame macro="">
          <xdr:nvGraphicFramePr>
            <xdr:cNvPr id="35" name="Exporter Country">
              <a:extLst>
                <a:ext uri="{FF2B5EF4-FFF2-40B4-BE49-F238E27FC236}">
                  <a16:creationId xmlns:a16="http://schemas.microsoft.com/office/drawing/2014/main" id="{5C98A0CF-298D-47D0-B00B-0027FA1EEB2C}"/>
                </a:ext>
              </a:extLst>
            </xdr:cNvPr>
            <xdr:cNvGraphicFramePr/>
          </xdr:nvGraphicFramePr>
          <xdr:xfrm>
            <a:off x="0" y="0"/>
            <a:ext cx="0" cy="0"/>
          </xdr:xfrm>
          <a:graphic>
            <a:graphicData uri="http://schemas.microsoft.com/office/drawing/2010/slicer">
              <sle:slicer xmlns:sle="http://schemas.microsoft.com/office/drawing/2010/slicer" name="Exporter Country"/>
            </a:graphicData>
          </a:graphic>
        </xdr:graphicFrame>
      </mc:Choice>
      <mc:Fallback xmlns="">
        <xdr:sp macro="" textlink="">
          <xdr:nvSpPr>
            <xdr:cNvPr id="0" name=""/>
            <xdr:cNvSpPr>
              <a:spLocks noTextEdit="1"/>
            </xdr:cNvSpPr>
          </xdr:nvSpPr>
          <xdr:spPr>
            <a:xfrm>
              <a:off x="9651779" y="2353123"/>
              <a:ext cx="2957912" cy="1369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222627</xdr:colOff>
      <xdr:row>7</xdr:row>
      <xdr:rowOff>97958</xdr:rowOff>
    </xdr:from>
    <xdr:to>
      <xdr:col>10</xdr:col>
      <xdr:colOff>496460</xdr:colOff>
      <xdr:row>12</xdr:row>
      <xdr:rowOff>86475</xdr:rowOff>
    </xdr:to>
    <mc:AlternateContent xmlns:mc="http://schemas.openxmlformats.org/markup-compatibility/2006" xmlns:a14="http://schemas.microsoft.com/office/drawing/2010/main">
      <mc:Choice Requires="a14">
        <xdr:graphicFrame macro="">
          <xdr:nvGraphicFramePr>
            <xdr:cNvPr id="37" name="Hardware Type">
              <a:extLst>
                <a:ext uri="{FF2B5EF4-FFF2-40B4-BE49-F238E27FC236}">
                  <a16:creationId xmlns:a16="http://schemas.microsoft.com/office/drawing/2014/main" id="{C63486B1-EFA1-482A-8C16-07C8C43301E2}"/>
                </a:ext>
              </a:extLst>
            </xdr:cNvPr>
            <xdr:cNvGraphicFramePr/>
          </xdr:nvGraphicFramePr>
          <xdr:xfrm>
            <a:off x="0" y="0"/>
            <a:ext cx="0" cy="0"/>
          </xdr:xfrm>
          <a:graphic>
            <a:graphicData uri="http://schemas.microsoft.com/office/drawing/2010/slicer">
              <sle:slicer xmlns:sle="http://schemas.microsoft.com/office/drawing/2010/slicer" name="Hardware Type"/>
            </a:graphicData>
          </a:graphic>
        </xdr:graphicFrame>
      </mc:Choice>
      <mc:Fallback xmlns="">
        <xdr:sp macro="" textlink="">
          <xdr:nvSpPr>
            <xdr:cNvPr id="0" name=""/>
            <xdr:cNvSpPr>
              <a:spLocks noTextEdit="1"/>
            </xdr:cNvSpPr>
          </xdr:nvSpPr>
          <xdr:spPr>
            <a:xfrm>
              <a:off x="6490077" y="2355383"/>
              <a:ext cx="2959883" cy="1369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122372</xdr:colOff>
      <xdr:row>7</xdr:row>
      <xdr:rowOff>82981</xdr:rowOff>
    </xdr:from>
    <xdr:to>
      <xdr:col>3</xdr:col>
      <xdr:colOff>394234</xdr:colOff>
      <xdr:row>12</xdr:row>
      <xdr:rowOff>71498</xdr:rowOff>
    </xdr:to>
    <mc:AlternateContent xmlns:mc="http://schemas.openxmlformats.org/markup-compatibility/2006" xmlns:a14="http://schemas.microsoft.com/office/drawing/2010/main">
      <mc:Choice Requires="a14">
        <xdr:graphicFrame macro="">
          <xdr:nvGraphicFramePr>
            <xdr:cNvPr id="40" name="Year">
              <a:extLst>
                <a:ext uri="{FF2B5EF4-FFF2-40B4-BE49-F238E27FC236}">
                  <a16:creationId xmlns:a16="http://schemas.microsoft.com/office/drawing/2014/main" id="{0CAF990D-CB11-484D-A18C-3F9C5EAB490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372" y="2340406"/>
              <a:ext cx="2957912" cy="1369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629296</xdr:colOff>
      <xdr:row>7</xdr:row>
      <xdr:rowOff>82981</xdr:rowOff>
    </xdr:from>
    <xdr:to>
      <xdr:col>7</xdr:col>
      <xdr:colOff>5808</xdr:colOff>
      <xdr:row>12</xdr:row>
      <xdr:rowOff>71498</xdr:rowOff>
    </xdr:to>
    <mc:AlternateContent xmlns:mc="http://schemas.openxmlformats.org/markup-compatibility/2006" xmlns:a14="http://schemas.microsoft.com/office/drawing/2010/main">
      <mc:Choice Requires="a14">
        <xdr:graphicFrame macro="">
          <xdr:nvGraphicFramePr>
            <xdr:cNvPr id="41" name="Geopolitical Sensitivity">
              <a:extLst>
                <a:ext uri="{FF2B5EF4-FFF2-40B4-BE49-F238E27FC236}">
                  <a16:creationId xmlns:a16="http://schemas.microsoft.com/office/drawing/2014/main" id="{E0E0EFE2-47F8-4DAF-8682-39ABDE83341E}"/>
                </a:ext>
              </a:extLst>
            </xdr:cNvPr>
            <xdr:cNvGraphicFramePr/>
          </xdr:nvGraphicFramePr>
          <xdr:xfrm>
            <a:off x="0" y="0"/>
            <a:ext cx="0" cy="0"/>
          </xdr:xfrm>
          <a:graphic>
            <a:graphicData uri="http://schemas.microsoft.com/office/drawing/2010/slicer">
              <sle:slicer xmlns:sle="http://schemas.microsoft.com/office/drawing/2010/slicer" name="Geopolitical Sensitivity"/>
            </a:graphicData>
          </a:graphic>
        </xdr:graphicFrame>
      </mc:Choice>
      <mc:Fallback xmlns="">
        <xdr:sp macro="" textlink="">
          <xdr:nvSpPr>
            <xdr:cNvPr id="0" name=""/>
            <xdr:cNvSpPr>
              <a:spLocks noTextEdit="1"/>
            </xdr:cNvSpPr>
          </xdr:nvSpPr>
          <xdr:spPr>
            <a:xfrm>
              <a:off x="3315346" y="2340406"/>
              <a:ext cx="2957912" cy="1369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12</xdr:row>
      <xdr:rowOff>266701</xdr:rowOff>
    </xdr:from>
    <xdr:to>
      <xdr:col>9</xdr:col>
      <xdr:colOff>6658</xdr:colOff>
      <xdr:row>27</xdr:row>
      <xdr:rowOff>11326</xdr:rowOff>
    </xdr:to>
    <xdr:graphicFrame macro="">
      <xdr:nvGraphicFramePr>
        <xdr:cNvPr id="3" name="Chart 2">
          <a:extLst>
            <a:ext uri="{FF2B5EF4-FFF2-40B4-BE49-F238E27FC236}">
              <a16:creationId xmlns:a16="http://schemas.microsoft.com/office/drawing/2014/main" id="{110A5787-9115-4192-9E8A-4575FE75A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257175</xdr:rowOff>
    </xdr:from>
    <xdr:to>
      <xdr:col>9</xdr:col>
      <xdr:colOff>5850</xdr:colOff>
      <xdr:row>42</xdr:row>
      <xdr:rowOff>2216</xdr:rowOff>
    </xdr:to>
    <xdr:graphicFrame macro="">
      <xdr:nvGraphicFramePr>
        <xdr:cNvPr id="5" name="Chart 4">
          <a:extLst>
            <a:ext uri="{FF2B5EF4-FFF2-40B4-BE49-F238E27FC236}">
              <a16:creationId xmlns:a16="http://schemas.microsoft.com/office/drawing/2014/main" id="{F46985C1-52FE-4B36-9F3A-6FB9C3161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27</xdr:row>
      <xdr:rowOff>257175</xdr:rowOff>
    </xdr:from>
    <xdr:to>
      <xdr:col>19</xdr:col>
      <xdr:colOff>5850</xdr:colOff>
      <xdr:row>42</xdr:row>
      <xdr:rowOff>1800</xdr:rowOff>
    </xdr:to>
    <xdr:graphicFrame macro="">
      <xdr:nvGraphicFramePr>
        <xdr:cNvPr id="6" name="Chart 5">
          <a:extLst>
            <a:ext uri="{FF2B5EF4-FFF2-40B4-BE49-F238E27FC236}">
              <a16:creationId xmlns:a16="http://schemas.microsoft.com/office/drawing/2014/main" id="{83378AD1-4774-4F39-896A-8B397BD08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12</xdr:row>
      <xdr:rowOff>266701</xdr:rowOff>
    </xdr:from>
    <xdr:to>
      <xdr:col>19</xdr:col>
      <xdr:colOff>5850</xdr:colOff>
      <xdr:row>27</xdr:row>
      <xdr:rowOff>11743</xdr:rowOff>
    </xdr:to>
    <xdr:graphicFrame macro="">
      <xdr:nvGraphicFramePr>
        <xdr:cNvPr id="10" name="Chart 9">
          <a:extLst>
            <a:ext uri="{FF2B5EF4-FFF2-40B4-BE49-F238E27FC236}">
              <a16:creationId xmlns:a16="http://schemas.microsoft.com/office/drawing/2014/main" id="{E6045A76-39A7-4B30-BC1B-09ED4B2BA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42</xdr:row>
      <xdr:rowOff>273739</xdr:rowOff>
    </xdr:from>
    <xdr:to>
      <xdr:col>9</xdr:col>
      <xdr:colOff>5850</xdr:colOff>
      <xdr:row>57</xdr:row>
      <xdr:rowOff>18782</xdr:rowOff>
    </xdr:to>
    <xdr:graphicFrame macro="">
      <xdr:nvGraphicFramePr>
        <xdr:cNvPr id="4" name="Chart 3">
          <a:extLst>
            <a:ext uri="{FF2B5EF4-FFF2-40B4-BE49-F238E27FC236}">
              <a16:creationId xmlns:a16="http://schemas.microsoft.com/office/drawing/2014/main" id="{DADCC89C-1260-4923-A598-71FFB316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14605</xdr:colOff>
      <xdr:row>42</xdr:row>
      <xdr:rowOff>273739</xdr:rowOff>
    </xdr:from>
    <xdr:to>
      <xdr:col>19</xdr:col>
      <xdr:colOff>21263</xdr:colOff>
      <xdr:row>57</xdr:row>
      <xdr:rowOff>18782</xdr:rowOff>
    </xdr:to>
    <xdr:graphicFrame macro="">
      <xdr:nvGraphicFramePr>
        <xdr:cNvPr id="23" name="Chart 22">
          <a:extLst>
            <a:ext uri="{FF2B5EF4-FFF2-40B4-BE49-F238E27FC236}">
              <a16:creationId xmlns:a16="http://schemas.microsoft.com/office/drawing/2014/main" id="{1055D45D-9E85-418F-AF2E-066FA3C60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37811</xdr:colOff>
      <xdr:row>2</xdr:row>
      <xdr:rowOff>80819</xdr:rowOff>
    </xdr:from>
    <xdr:to>
      <xdr:col>4</xdr:col>
      <xdr:colOff>418812</xdr:colOff>
      <xdr:row>3</xdr:row>
      <xdr:rowOff>61577</xdr:rowOff>
    </xdr:to>
    <xdr:pic>
      <xdr:nvPicPr>
        <xdr:cNvPr id="31" name="Graphic 30" descr="Earth globe: Africa and Europe with solid fill">
          <a:extLst>
            <a:ext uri="{FF2B5EF4-FFF2-40B4-BE49-F238E27FC236}">
              <a16:creationId xmlns:a16="http://schemas.microsoft.com/office/drawing/2014/main" id="{20423E4A-1711-49CE-A04F-C1564B390F7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19211" y="957119"/>
          <a:ext cx="381001" cy="256983"/>
        </a:xfrm>
        <a:prstGeom prst="rect">
          <a:avLst/>
        </a:prstGeom>
      </xdr:spPr>
    </xdr:pic>
    <xdr:clientData/>
  </xdr:twoCellAnchor>
  <xdr:twoCellAnchor editAs="oneCell">
    <xdr:from>
      <xdr:col>0</xdr:col>
      <xdr:colOff>24278</xdr:colOff>
      <xdr:row>2</xdr:row>
      <xdr:rowOff>52244</xdr:rowOff>
    </xdr:from>
    <xdr:to>
      <xdr:col>0</xdr:col>
      <xdr:colOff>390525</xdr:colOff>
      <xdr:row>3</xdr:row>
      <xdr:rowOff>28250</xdr:rowOff>
    </xdr:to>
    <xdr:pic>
      <xdr:nvPicPr>
        <xdr:cNvPr id="34" name="Graphic 33" descr="Dollar with solid fill">
          <a:extLst>
            <a:ext uri="{FF2B5EF4-FFF2-40B4-BE49-F238E27FC236}">
              <a16:creationId xmlns:a16="http://schemas.microsoft.com/office/drawing/2014/main" id="{49E89684-649E-4F21-8E81-3F71C70878A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278" y="928544"/>
          <a:ext cx="366247" cy="252231"/>
        </a:xfrm>
        <a:prstGeom prst="rect">
          <a:avLst/>
        </a:prstGeom>
      </xdr:spPr>
    </xdr:pic>
    <xdr:clientData/>
  </xdr:twoCellAnchor>
  <xdr:twoCellAnchor editAs="oneCell">
    <xdr:from>
      <xdr:col>7</xdr:col>
      <xdr:colOff>844244</xdr:colOff>
      <xdr:row>2</xdr:row>
      <xdr:rowOff>71294</xdr:rowOff>
    </xdr:from>
    <xdr:to>
      <xdr:col>8</xdr:col>
      <xdr:colOff>272501</xdr:colOff>
      <xdr:row>3</xdr:row>
      <xdr:rowOff>47625</xdr:rowOff>
    </xdr:to>
    <xdr:pic>
      <xdr:nvPicPr>
        <xdr:cNvPr id="39" name="Graphic 38" descr="Building with solid fill">
          <a:extLst>
            <a:ext uri="{FF2B5EF4-FFF2-40B4-BE49-F238E27FC236}">
              <a16:creationId xmlns:a16="http://schemas.microsoft.com/office/drawing/2014/main" id="{F6C01C30-11B5-41E2-A3A8-812DB67E794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111694" y="947594"/>
          <a:ext cx="323607" cy="252556"/>
        </a:xfrm>
        <a:prstGeom prst="rect">
          <a:avLst/>
        </a:prstGeom>
      </xdr:spPr>
    </xdr:pic>
    <xdr:clientData/>
  </xdr:twoCellAnchor>
  <xdr:twoCellAnchor editAs="oneCell">
    <xdr:from>
      <xdr:col>11</xdr:col>
      <xdr:colOff>849850</xdr:colOff>
      <xdr:row>2</xdr:row>
      <xdr:rowOff>57728</xdr:rowOff>
    </xdr:from>
    <xdr:to>
      <xdr:col>12</xdr:col>
      <xdr:colOff>270985</xdr:colOff>
      <xdr:row>3</xdr:row>
      <xdr:rowOff>1</xdr:rowOff>
    </xdr:to>
    <xdr:pic>
      <xdr:nvPicPr>
        <xdr:cNvPr id="44" name="Graphic 43" descr="No sign with solid fill">
          <a:extLst>
            <a:ext uri="{FF2B5EF4-FFF2-40B4-BE49-F238E27FC236}">
              <a16:creationId xmlns:a16="http://schemas.microsoft.com/office/drawing/2014/main" id="{7FEDE396-4169-42E9-AA91-10D97138119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628850" y="935183"/>
          <a:ext cx="310135" cy="219363"/>
        </a:xfrm>
        <a:prstGeom prst="rect">
          <a:avLst/>
        </a:prstGeom>
      </xdr:spPr>
    </xdr:pic>
    <xdr:clientData/>
  </xdr:twoCellAnchor>
  <xdr:twoCellAnchor editAs="oneCell">
    <xdr:from>
      <xdr:col>16</xdr:col>
      <xdr:colOff>34637</xdr:colOff>
      <xdr:row>2</xdr:row>
      <xdr:rowOff>69273</xdr:rowOff>
    </xdr:from>
    <xdr:to>
      <xdr:col>16</xdr:col>
      <xdr:colOff>300183</xdr:colOff>
      <xdr:row>3</xdr:row>
      <xdr:rowOff>2</xdr:rowOff>
    </xdr:to>
    <xdr:pic>
      <xdr:nvPicPr>
        <xdr:cNvPr id="46" name="Graphic 45" descr="Warning with solid fill">
          <a:extLst>
            <a:ext uri="{FF2B5EF4-FFF2-40B4-BE49-F238E27FC236}">
              <a16:creationId xmlns:a16="http://schemas.microsoft.com/office/drawing/2014/main" id="{448CA13E-3E68-7C5E-9A7F-92BCC24C31E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258637" y="946728"/>
          <a:ext cx="265546" cy="207819"/>
        </a:xfrm>
        <a:prstGeom prst="rect">
          <a:avLst/>
        </a:prstGeom>
      </xdr:spPr>
    </xdr:pic>
    <xdr:clientData/>
  </xdr:twoCellAnchor>
  <xdr:twoCellAnchor>
    <xdr:from>
      <xdr:col>14</xdr:col>
      <xdr:colOff>504388</xdr:colOff>
      <xdr:row>6</xdr:row>
      <xdr:rowOff>209549</xdr:rowOff>
    </xdr:from>
    <xdr:to>
      <xdr:col>19</xdr:col>
      <xdr:colOff>371475</xdr:colOff>
      <xdr:row>12</xdr:row>
      <xdr:rowOff>66674</xdr:rowOff>
    </xdr:to>
    <xdr:sp macro="" textlink="">
      <xdr:nvSpPr>
        <xdr:cNvPr id="47" name="Rectangle: Rounded Corners 46">
          <a:extLst>
            <a:ext uri="{FF2B5EF4-FFF2-40B4-BE49-F238E27FC236}">
              <a16:creationId xmlns:a16="http://schemas.microsoft.com/office/drawing/2014/main" id="{FDD022C8-AD23-51C8-89F8-A62E501EFB20}"/>
            </a:ext>
          </a:extLst>
        </xdr:cNvPr>
        <xdr:cNvSpPr/>
      </xdr:nvSpPr>
      <xdr:spPr>
        <a:xfrm>
          <a:off x="13039288" y="2190749"/>
          <a:ext cx="4343837" cy="1514475"/>
        </a:xfrm>
        <a:prstGeom prst="roundRect">
          <a:avLst/>
        </a:prstGeom>
        <a:solidFill>
          <a:schemeClr val="bg2"/>
        </a:solidFill>
        <a:ln>
          <a:noFill/>
        </a:ln>
        <a:effectLst>
          <a:outerShdw blurRad="38100" dist="38100" dir="5400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1050">
              <a:solidFill>
                <a:schemeClr val="tx1"/>
              </a:solidFill>
            </a:rPr>
            <a:t>KEY</a:t>
          </a:r>
          <a:r>
            <a:rPr lang="en-IN" sz="1050" baseline="0">
              <a:solidFill>
                <a:schemeClr val="tx1"/>
              </a:solidFill>
            </a:rPr>
            <a:t> INSIGHTS</a:t>
          </a:r>
          <a:endParaRPr lang="en-IN" sz="1050">
            <a:solidFill>
              <a:schemeClr val="tx1"/>
            </a:solidFill>
          </a:endParaRPr>
        </a:p>
        <a:p>
          <a:pPr lvl="0" algn="l"/>
          <a:r>
            <a:rPr lang="en-IN" sz="1050">
              <a:solidFill>
                <a:schemeClr val="tx1"/>
              </a:solidFill>
            </a:rPr>
            <a:t>- ASML accounts for over 40% of supplier trade,</a:t>
          </a:r>
          <a:r>
            <a:rPr lang="en-IN" sz="1050" baseline="0">
              <a:solidFill>
                <a:schemeClr val="tx1"/>
              </a:solidFill>
            </a:rPr>
            <a:t> </a:t>
          </a:r>
          <a:r>
            <a:rPr lang="en-IN" sz="1050">
              <a:solidFill>
                <a:schemeClr val="tx1"/>
              </a:solidFill>
            </a:rPr>
            <a:t>highlighting supplier concentration.</a:t>
          </a:r>
        </a:p>
        <a:p>
          <a:pPr lvl="0" algn="l"/>
          <a:r>
            <a:rPr lang="en-IN" sz="1050">
              <a:solidFill>
                <a:schemeClr val="tx1"/>
              </a:solidFill>
            </a:rPr>
            <a:t>-</a:t>
          </a:r>
          <a:r>
            <a:rPr lang="en-IN" sz="1050" baseline="0">
              <a:solidFill>
                <a:schemeClr val="tx1"/>
              </a:solidFill>
            </a:rPr>
            <a:t> </a:t>
          </a:r>
          <a:r>
            <a:rPr lang="en-IN" sz="1050">
              <a:solidFill>
                <a:schemeClr val="tx1"/>
              </a:solidFill>
            </a:rPr>
            <a:t>High-risk semiconductor trade represents</a:t>
          </a:r>
          <a:r>
            <a:rPr lang="en-IN" sz="1050" baseline="0">
              <a:solidFill>
                <a:schemeClr val="tx1"/>
              </a:solidFill>
            </a:rPr>
            <a:t> </a:t>
          </a:r>
          <a:r>
            <a:rPr lang="en-IN" sz="1050">
              <a:solidFill>
                <a:schemeClr val="tx1"/>
              </a:solidFill>
            </a:rPr>
            <a:t>44.5% of global trade.</a:t>
          </a:r>
        </a:p>
        <a:p>
          <a:pPr lvl="0" algn="l"/>
          <a:r>
            <a:rPr lang="en-IN" sz="1050">
              <a:solidFill>
                <a:schemeClr val="tx1"/>
              </a:solidFill>
            </a:rPr>
            <a:t>- The Trans-Pacific/Suez corridor carries</a:t>
          </a:r>
          <a:r>
            <a:rPr lang="en-IN" sz="1050" baseline="0">
              <a:solidFill>
                <a:schemeClr val="tx1"/>
              </a:solidFill>
            </a:rPr>
            <a:t> </a:t>
          </a:r>
          <a:r>
            <a:rPr lang="en-IN" sz="1050">
              <a:solidFill>
                <a:schemeClr val="tx1"/>
              </a:solidFill>
            </a:rPr>
            <a:t>the highest semiconductor trade value.</a:t>
          </a:r>
        </a:p>
        <a:p>
          <a:pPr lvl="0" algn="l"/>
          <a:r>
            <a:rPr lang="en-IN" sz="1050">
              <a:solidFill>
                <a:schemeClr val="tx1"/>
              </a:solidFill>
            </a:rPr>
            <a:t>- Top 3 exporting countries </a:t>
          </a:r>
          <a:r>
            <a:rPr lang="en-IN" sz="1050" baseline="0">
              <a:solidFill>
                <a:schemeClr val="tx1"/>
              </a:solidFill>
            </a:rPr>
            <a:t>drive </a:t>
          </a:r>
          <a:r>
            <a:rPr lang="en-IN" sz="1050">
              <a:solidFill>
                <a:schemeClr val="tx1"/>
              </a:solidFill>
            </a:rPr>
            <a:t>for over 70%</a:t>
          </a:r>
          <a:r>
            <a:rPr lang="en-IN" sz="1050" baseline="0">
              <a:solidFill>
                <a:schemeClr val="tx1"/>
              </a:solidFill>
            </a:rPr>
            <a:t> of total trade value.</a:t>
          </a:r>
          <a:endParaRPr lang="en-IN" sz="105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0</xdr:row>
      <xdr:rowOff>0</xdr:rowOff>
    </xdr:from>
    <xdr:to>
      <xdr:col>26</xdr:col>
      <xdr:colOff>17280</xdr:colOff>
      <xdr:row>18</xdr:row>
      <xdr:rowOff>47520</xdr:rowOff>
    </xdr:to>
    <xdr:graphicFrame macro="">
      <xdr:nvGraphicFramePr>
        <xdr:cNvPr id="3" name="Chart 2">
          <a:extLst>
            <a:ext uri="{FF2B5EF4-FFF2-40B4-BE49-F238E27FC236}">
              <a16:creationId xmlns:a16="http://schemas.microsoft.com/office/drawing/2014/main" id="{FEF1D7A0-E3D1-4AE9-8E41-584D609EF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10886</xdr:rowOff>
    </xdr:from>
    <xdr:to>
      <xdr:col>12</xdr:col>
      <xdr:colOff>17280</xdr:colOff>
      <xdr:row>38</xdr:row>
      <xdr:rowOff>58406</xdr:rowOff>
    </xdr:to>
    <xdr:graphicFrame macro="">
      <xdr:nvGraphicFramePr>
        <xdr:cNvPr id="4" name="Chart 3">
          <a:extLst>
            <a:ext uri="{FF2B5EF4-FFF2-40B4-BE49-F238E27FC236}">
              <a16:creationId xmlns:a16="http://schemas.microsoft.com/office/drawing/2014/main" id="{617908E0-14E9-4F2A-91E2-977CE82BF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653142</xdr:colOff>
      <xdr:row>20</xdr:row>
      <xdr:rowOff>10886</xdr:rowOff>
    </xdr:from>
    <xdr:to>
      <xdr:col>26</xdr:col>
      <xdr:colOff>29798</xdr:colOff>
      <xdr:row>38</xdr:row>
      <xdr:rowOff>130796</xdr:rowOff>
    </xdr:to>
    <xdr:graphicFrame macro="">
      <xdr:nvGraphicFramePr>
        <xdr:cNvPr id="5" name="Chart 4">
          <a:extLst>
            <a:ext uri="{FF2B5EF4-FFF2-40B4-BE49-F238E27FC236}">
              <a16:creationId xmlns:a16="http://schemas.microsoft.com/office/drawing/2014/main" id="{DAFE1F09-C00D-4392-97DD-FF2C7A3EE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40</xdr:row>
      <xdr:rowOff>0</xdr:rowOff>
    </xdr:from>
    <xdr:to>
      <xdr:col>12</xdr:col>
      <xdr:colOff>5851</xdr:colOff>
      <xdr:row>58</xdr:row>
      <xdr:rowOff>99820</xdr:rowOff>
    </xdr:to>
    <xdr:graphicFrame macro="">
      <xdr:nvGraphicFramePr>
        <xdr:cNvPr id="6" name="Chart 5">
          <a:extLst>
            <a:ext uri="{FF2B5EF4-FFF2-40B4-BE49-F238E27FC236}">
              <a16:creationId xmlns:a16="http://schemas.microsoft.com/office/drawing/2014/main" id="{390EEC19-A341-4B14-BD85-A0CF34A0A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10886</xdr:rowOff>
    </xdr:from>
    <xdr:to>
      <xdr:col>11</xdr:col>
      <xdr:colOff>582793</xdr:colOff>
      <xdr:row>17</xdr:row>
      <xdr:rowOff>209866</xdr:rowOff>
    </xdr:to>
    <xdr:graphicFrame macro="">
      <xdr:nvGraphicFramePr>
        <xdr:cNvPr id="7" name="Chart 6">
          <a:extLst>
            <a:ext uri="{FF2B5EF4-FFF2-40B4-BE49-F238E27FC236}">
              <a16:creationId xmlns:a16="http://schemas.microsoft.com/office/drawing/2014/main" id="{D1DE718F-3878-49F2-A49D-D1D85A871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Chauhan DC" refreshedDate="46212.907215277781" createdVersion="8" refreshedVersion="8" minRefreshableVersion="3" recordCount="242" xr:uid="{5FB25F22-A36B-4B75-BE47-FCA5E6931DEE}">
  <cacheSource type="worksheet">
    <worksheetSource name="company_profile"/>
  </cacheSource>
  <cacheFields count="14">
    <cacheField name="company_id.1" numFmtId="0">
      <sharedItems/>
    </cacheField>
    <cacheField name="company_name" numFmtId="0">
      <sharedItems count="22">
        <s v="NVIDIA"/>
        <s v="AMD"/>
        <s v="Intel"/>
        <s v="Qualcomm"/>
        <s v="Applied Materials"/>
        <s v="Lam Research"/>
        <s v="KLA Corporation"/>
        <s v="Micron Technology"/>
        <s v="ASML"/>
        <s v="TSMC"/>
        <s v="MediaTek"/>
        <s v="Samsung"/>
        <s v="SK Hynix"/>
        <s v="Tokyo Electron"/>
        <s v="Shin-Etsu Chemical"/>
        <s v="Huawei HiSilicon"/>
        <s v="SMIC"/>
        <s v="Cambricon"/>
        <s v="Biren Technology"/>
        <s v="G42"/>
        <s v="Reliance Jio"/>
        <s v="STC"/>
      </sharedItems>
    </cacheField>
    <cacheField name="hq_country_code" numFmtId="0">
      <sharedItems/>
    </cacheField>
    <cacheField name="hq_country" numFmtId="0">
      <sharedItems/>
    </cacheField>
    <cacheField name="primary_domain" numFmtId="0">
      <sharedItems/>
    </cacheField>
    <cacheField name="year_founded" numFmtId="0">
      <sharedItems containsSemiMixedTypes="0" containsString="0" containsNumber="1" containsInteger="1" minValue="1926" maxValue="2019"/>
    </cacheField>
    <cacheField name="strategic_focus" numFmtId="0">
      <sharedItems/>
    </cacheField>
    <cacheField name="year" numFmtId="0">
      <sharedItems containsSemiMixedTypes="0" containsString="0" containsNumber="1" containsInteger="1" minValue="2015" maxValue="2025"/>
    </cacheField>
    <cacheField name="revenue_usd_bn" numFmtId="0">
      <sharedItems containsSemiMixedTypes="0" containsString="0" containsNumber="1" minValue="0" maxValue="269.89999999999998"/>
    </cacheField>
    <cacheField name="rd_expenditure_usd_bn" numFmtId="0">
      <sharedItems containsSemiMixedTypes="0" containsString="0" containsNumber="1" minValue="0" maxValue="33.200000000000003"/>
    </cacheField>
    <cacheField name="employees" numFmtId="0">
      <sharedItems containsSemiMixedTypes="0" containsString="0" containsNumber="1" containsInteger="1" minValue="0" maxValue="323977"/>
    </cacheField>
    <cacheField name="geopolitical_exposure" numFmtId="0">
      <sharedItems/>
    </cacheField>
    <cacheField name="sanction_risk_flag" numFmtId="0">
      <sharedItems containsSemiMixedTypes="0" containsString="0" containsNumber="1" containsInteger="1" minValue="0" maxValue="1"/>
    </cacheField>
    <cacheField name="is_synthetic"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Chauhan DC" refreshedDate="46212.994471296297" createdVersion="8" refreshedVersion="8" minRefreshableVersion="3" recordCount="5656" xr:uid="{D31E0ECC-92C5-4F1B-8B8C-50CD83742EC5}">
  <cacheSource type="worksheet">
    <worksheetSource name="Trade_Flows"/>
  </cacheSource>
  <cacheFields count="25">
    <cacheField name="trade_id" numFmtId="0">
      <sharedItems/>
    </cacheField>
    <cacheField name="year" numFmtId="0">
      <sharedItems/>
    </cacheField>
    <cacheField name="quarter" numFmtId="0">
      <sharedItems/>
    </cacheField>
    <cacheField name="year_quarter" numFmtId="0">
      <sharedItems/>
    </cacheField>
    <cacheField name="exporter_country_code" numFmtId="0">
      <sharedItems/>
    </cacheField>
    <cacheField name="exporter_country" numFmtId="0">
      <sharedItems/>
    </cacheField>
    <cacheField name="exporter_region" numFmtId="0">
      <sharedItems/>
    </cacheField>
    <cacheField name="importer_country_code" numFmtId="0">
      <sharedItems/>
    </cacheField>
    <cacheField name="importer_country" numFmtId="0">
      <sharedItems/>
    </cacheField>
    <cacheField name="importer_region" numFmtId="0">
      <sharedItems/>
    </cacheField>
    <cacheField name="hardware_type" numFmtId="0">
      <sharedItems count="14">
        <s v="Advanced_Logic_Chip"/>
        <s v="Gpu_High_End"/>
        <s v="Ai_Accelerator"/>
        <s v="Dram"/>
        <s v="Nand_Flash"/>
        <s v="Consumer_Chip"/>
        <s v="Semiconductor_Equipment"/>
        <s v="Eda_Software"/>
        <s v="Hbm_Memory"/>
        <s v="Euv_Lithography_Machine"/>
        <s v="Duv_Lithography_Machine"/>
        <s v="Chemical_Materials"/>
        <s v="Telecom_Chip"/>
        <s v="Surveillance_Chip"/>
      </sharedItems>
    </cacheField>
    <cacheField name="Hardware_Segment" numFmtId="0">
      <sharedItems count="4">
        <s v="Chip"/>
        <s v="Equipment"/>
        <s v="Software"/>
        <s v="Material"/>
      </sharedItems>
    </cacheField>
    <cacheField name="hardware_category" numFmtId="0">
      <sharedItems/>
    </cacheField>
    <cacheField name="volume_units" numFmtId="1">
      <sharedItems containsSemiMixedTypes="0" containsString="0" containsNumber="1" containsInteger="1" minValue="5" maxValue="112572"/>
    </cacheField>
    <cacheField name="trade_value_usd_millions" numFmtId="2">
      <sharedItems containsSemiMixedTypes="0" containsString="0" containsNumber="1" minValue="16.09" maxValue="21840.98"/>
    </cacheField>
    <cacheField name="primary_supplier" numFmtId="0">
      <sharedItems/>
    </cacheField>
    <cacheField name="trade_route" numFmtId="0">
      <sharedItems/>
    </cacheField>
    <cacheField name="export_control_applied" numFmtId="0">
      <sharedItems/>
    </cacheField>
    <cacheField name="restriction_factor" numFmtId="0">
      <sharedItems/>
    </cacheField>
    <cacheField name="geopolitical_sensitivity" numFmtId="0">
      <sharedItems/>
    </cacheField>
    <cacheField name="geo_risk_score_exporter" numFmtId="0">
      <sharedItems/>
    </cacheField>
    <cacheField name="geo_risk_score_importer" numFmtId="0">
      <sharedItems/>
    </cacheField>
    <cacheField name="data_source" numFmtId="0">
      <sharedItems/>
    </cacheField>
    <cacheField name="is_synthetic" numFmtId="0">
      <sharedItems/>
    </cacheField>
    <cacheField name="Trade_Value_per_Unit" numFmtId="0" formula="trade_value_usd_millions* 1000000 /volume_units"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04189537037" backgroundQuery="1" createdVersion="8" refreshedVersion="8" minRefreshableVersion="3" recordCount="0" supportSubquery="1" supportAdvancedDrill="1" xr:uid="{E3123509-F8AB-4DAA-B2B8-21A80ECDAAE4}">
  <cacheSource type="external" connectionId="4"/>
  <cacheFields count="2">
    <cacheField name="[Trade_Flows_1].[geopolitical_sensitivity].[geopolitical_sensitivity]" caption="geopolitical_sensitivity" numFmtId="0" hierarchy="35" level="1">
      <sharedItems count="3">
        <s v="High"/>
        <s v="Low"/>
        <s v="Medium"/>
      </sharedItems>
    </cacheField>
    <cacheField name="[Measures].[Count of trade_route]" caption="Count of trade_route" numFmtId="0" hierarchy="59" level="32767"/>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0" memberValueDatatype="130" unbalanced="0"/>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2" memberValueDatatype="130" unbalanced="0">
      <fieldsUsage count="2">
        <fieldUsage x="-1"/>
        <fieldUsage x="0"/>
      </fieldsUsage>
    </cacheHierarchy>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041896296294" backgroundQuery="1" createdVersion="8" refreshedVersion="8" minRefreshableVersion="3" recordCount="0" supportSubquery="1" supportAdvancedDrill="1" xr:uid="{8DD4F7A6-50AC-4074-92BE-E43CD6B37A85}">
  <cacheSource type="external" connectionId="4"/>
  <cacheFields count="3">
    <cacheField name="[Trade_Flows_1].[hardware_type].[hardware_type]" caption="hardware_type" numFmtId="0" hierarchy="26" level="1">
      <sharedItems count="9">
        <s v="Advanced_Logic_Chip"/>
        <s v="Ai_Accelerator"/>
        <s v="Consumer_Chip"/>
        <s v="Dram"/>
        <s v="Gpu_High_End"/>
        <s v="Hbm_Memory"/>
        <s v="Nand_Flash"/>
        <s v="Surveillance_Chip"/>
        <s v="Telecom_Chip"/>
      </sharedItems>
    </cacheField>
    <cacheField name="[Trade_Flows_1].[Hardware_Segment].[Hardware_Segment]" caption="Hardware_Segment" numFmtId="0" hierarchy="27" level="1">
      <sharedItems containsSemiMixedTypes="0" containsNonDate="0" containsString="0"/>
    </cacheField>
    <cacheField name="[Measures].[Sum of trade_value_usd_millions]" caption="Sum of trade_value_usd_millions" numFmtId="0" hierarchy="66" level="32767"/>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0" memberValueDatatype="130" unbalanced="0"/>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2" memberValueDatatype="130" unbalanced="0">
      <fieldsUsage count="2">
        <fieldUsage x="-1"/>
        <fieldUsage x="0"/>
      </fieldsUsage>
    </cacheHierarchy>
    <cacheHierarchy uniqueName="[Trade_Flows_1].[Hardware_Segment]" caption="Hardware_Segment" attribute="1" defaultMemberUniqueName="[Trade_Flows_1].[Hardware_Segment].[All]" allUniqueName="[Trade_Flows_1].[Hardware_Segment].[All]" dimensionUniqueName="[Trade_Flows_1]" displayFolder="" count="2" memberValueDatatype="130" unbalanced="0">
      <fieldsUsage count="2">
        <fieldUsage x="-1"/>
        <fieldUsage x="1"/>
      </fieldsUsage>
    </cacheHierarchy>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041897222225" backgroundQuery="1" createdVersion="8" refreshedVersion="8" minRefreshableVersion="3" recordCount="0" supportSubquery="1" supportAdvancedDrill="1" xr:uid="{B59EB3FE-4BC1-4FF2-83EF-8E313EEF16A8}">
  <cacheSource type="external" connectionId="4"/>
  <cacheFields count="3">
    <cacheField name="[Trade_Flows_1].[Hardware_Segment].[Hardware_Segment]" caption="Hardware_Segment" numFmtId="0" hierarchy="27" level="1">
      <sharedItems containsSemiMixedTypes="0" containsNonDate="0" containsString="0"/>
    </cacheField>
    <cacheField name="[Trade_Flows_1].[hardware_type].[hardware_type]" caption="hardware_type" numFmtId="0" hierarchy="26" level="1">
      <sharedItems count="3">
        <s v="Duv_Lithography_Machine"/>
        <s v="Euv_Lithography_Machine"/>
        <s v="Semiconductor_Equipment"/>
      </sharedItems>
    </cacheField>
    <cacheField name="[Measures].[Sum of trade_value_usd_millions]" caption="Sum of trade_value_usd_millions" numFmtId="0" hierarchy="66" level="32767"/>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0" memberValueDatatype="130" unbalanced="0"/>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2" memberValueDatatype="130" unbalanced="0">
      <fieldsUsage count="2">
        <fieldUsage x="-1"/>
        <fieldUsage x="1"/>
      </fieldsUsage>
    </cacheHierarchy>
    <cacheHierarchy uniqueName="[Trade_Flows_1].[Hardware_Segment]" caption="Hardware_Segment" attribute="1" defaultMemberUniqueName="[Trade_Flows_1].[Hardware_Segment].[All]" allUniqueName="[Trade_Flows_1].[Hardware_Segment].[All]" dimensionUniqueName="[Trade_Flows_1]" displayFolder="" count="2" memberValueDatatype="130" unbalanced="0">
      <fieldsUsage count="2">
        <fieldUsage x="-1"/>
        <fieldUsage x="0"/>
      </fieldsUsage>
    </cacheHierarchy>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041898148149" backgroundQuery="1" createdVersion="8" refreshedVersion="8" minRefreshableVersion="3" recordCount="0" supportSubquery="1" supportAdvancedDrill="1" xr:uid="{A8254D66-4B4E-4C75-B625-A0B87DE03EBA}">
  <cacheSource type="external" connectionId="4"/>
  <cacheFields count="2">
    <cacheField name="[Trade_Flows_1].[Hardware_Segment].[Hardware_Segment]" caption="Hardware_Segment" numFmtId="0" hierarchy="27" level="1">
      <sharedItems count="4">
        <s v="Chip"/>
        <s v="Equipment"/>
        <s v="Material"/>
        <s v="Software"/>
      </sharedItems>
    </cacheField>
    <cacheField name="[Measures].[Sum of volume_units]" caption="Sum of volume_units" numFmtId="0" hierarchy="62" level="32767"/>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0" memberValueDatatype="130" unbalanced="0"/>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2" memberValueDatatype="130" unbalanced="0">
      <fieldsUsage count="2">
        <fieldUsage x="-1"/>
        <fieldUsage x="0"/>
      </fieldsUsage>
    </cacheHierarchy>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oneField="1" hidden="1">
      <fieldsUsage count="1">
        <fieldUsage x="1"/>
      </fieldsUsage>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041921412034" backgroundQuery="1" createdVersion="8" refreshedVersion="8" minRefreshableVersion="3" recordCount="0" supportSubquery="1" supportAdvancedDrill="1" xr:uid="{F1472A0D-CF26-4F5D-9B55-6C57CEA3F4BE}">
  <cacheSource type="external" connectionId="4"/>
  <cacheFields count="3">
    <cacheField name="[Trade_Flows_1].[Hardware_Segment].[Hardware_Segment]" caption="Hardware_Segment" numFmtId="0" hierarchy="27" level="1">
      <sharedItems count="2">
        <s v="Chip"/>
        <s v="Equipment"/>
      </sharedItems>
    </cacheField>
    <cacheField name="[Measures].[Sum of trade_value_usd_millions]" caption="Sum of trade_value_usd_millions" numFmtId="0" hierarchy="66" level="32767"/>
    <cacheField name="[Trade_Flows_1].[export_control_applied].[export_control_applied]" caption="export_control_applied" numFmtId="0" hierarchy="33"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0" memberValueDatatype="130" unbalanced="0"/>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2" memberValueDatatype="130" unbalanced="0">
      <fieldsUsage count="2">
        <fieldUsage x="-1"/>
        <fieldUsage x="0"/>
      </fieldsUsage>
    </cacheHierarchy>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2" memberValueDatatype="130" unbalanced="0">
      <fieldsUsage count="2">
        <fieldUsage x="-1"/>
        <fieldUsage x="2"/>
      </fieldsUsage>
    </cacheHierarchy>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Chauhan DC" refreshedDate="46215.111820486112" createdVersion="8" refreshedVersion="8" minRefreshableVersion="3" recordCount="22" xr:uid="{F84DA4A1-3814-4089-88A8-DB8E5C59F3DF}">
  <cacheSource type="worksheet">
    <worksheetSource name="Growth_Table"/>
  </cacheSource>
  <cacheFields count="4">
    <cacheField name="Company_name" numFmtId="0">
      <sharedItems count="22">
        <s v="NVIDIA"/>
        <s v="AMD"/>
        <s v="Intel"/>
        <s v="Qualcomm"/>
        <s v="Applied Materials"/>
        <s v="Lam Research"/>
        <s v="KLA Corporation"/>
        <s v="Micron Technology"/>
        <s v="ASML"/>
        <s v="TSMC"/>
        <s v="MediaTek"/>
        <s v="Samsung"/>
        <s v="SK Hynix"/>
        <s v="Tokyo Electron"/>
        <s v="Shin-Etsu Chemical"/>
        <s v="Huawei HiSilicon"/>
        <s v="SMIC"/>
        <s v="Cambricon"/>
        <s v="Biren Technology"/>
        <s v="G42"/>
        <s v="Reliance Jio"/>
        <s v="STC"/>
      </sharedItems>
    </cacheField>
    <cacheField name="Revenue_2015" numFmtId="0">
      <sharedItems containsSemiMixedTypes="0" containsString="0" containsNumber="1" minValue="0" maxValue="169.74"/>
    </cacheField>
    <cacheField name="Revenue_2025" numFmtId="0">
      <sharedItems containsSemiMixedTypes="0" containsString="0" containsNumber="1" minValue="0.2" maxValue="269.89999999999998"/>
    </cacheField>
    <cacheField name="Growth" numFmtId="9">
      <sharedItems containsMixedTypes="1" containsNumber="1" minValue="8.7706004925175274E-2" maxValue="14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4398151" backgroundQuery="1" createdVersion="8" refreshedVersion="8" minRefreshableVersion="3" recordCount="0" supportSubquery="1" supportAdvancedDrill="1" xr:uid="{BFEC9790-AD44-4F52-8332-83F9CFA65206}">
  <cacheSource type="external" connectionId="4"/>
  <cacheFields count="3">
    <cacheField name="[company_profile_].[company_name].[company_name]" caption="company_name" numFmtId="0" hierarchy="1" level="1">
      <sharedItems count="10">
        <s v="AMD"/>
        <s v="Applied Materials"/>
        <s v="ASML"/>
        <s v="Intel"/>
        <s v="Micron Technology"/>
        <s v="NVIDIA"/>
        <s v="Qualcomm"/>
        <s v="Samsung"/>
        <s v="SK Hynix"/>
        <s v="TSMC"/>
      </sharedItems>
    </cacheField>
    <cacheField name="[Measures].[Max of revenue_usd_bn]" caption="Max of revenue_usd_bn" numFmtId="0" hierarchy="50"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2" memberValueDatatype="130" unbalanced="0">
      <fieldsUsage count="2">
        <fieldUsage x="-1"/>
        <fieldUsage x="0"/>
      </fieldsUsage>
    </cacheHierarchy>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2"/>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4861112" backgroundQuery="1" createdVersion="8" refreshedVersion="8" minRefreshableVersion="3" recordCount="0" supportSubquery="1" supportAdvancedDrill="1" xr:uid="{5C73713D-6EE3-4135-A25B-15C1AE2F80E3}">
  <cacheSource type="external" connectionId="4"/>
  <cacheFields count="3">
    <cacheField name="[Trade_Flows_1].[primary_supplier].[primary_supplier]" caption="primary_supplier" numFmtId="0" hierarchy="31" level="1">
      <sharedItems count="10">
        <s v="Amd"/>
        <s v="Asml"/>
        <s v="Canon"/>
        <s v="Intel Foundry Services"/>
        <s v="Micron"/>
        <s v="Nikon"/>
        <s v="Nvidia"/>
        <s v="Samsung"/>
        <s v="Sk Hynix"/>
        <s v="Tsmc"/>
      </sharedItems>
    </cacheField>
    <cacheField name="[Measures].[Sum of trade_value_usd_millions]" caption="Sum of trade_value_usd_millions" numFmtId="0" hierarchy="66"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2"/>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2" memberValueDatatype="130" unbalanced="0">
      <fieldsUsage count="2">
        <fieldUsage x="-1"/>
        <fieldUsage x="0"/>
      </fieldsUsage>
    </cacheHierarchy>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5208336" backgroundQuery="1" createdVersion="8" refreshedVersion="8" minRefreshableVersion="3" recordCount="0" supportSubquery="1" supportAdvancedDrill="1" xr:uid="{1DBA1553-FCAE-44C9-8999-7903B6D46BE7}">
  <cacheSource type="external" connectionId="4"/>
  <cacheFields count="3">
    <cacheField name="[Trade_Flows_1].[hardware_type].[hardware_type]" caption="hardware_type" numFmtId="0" hierarchy="26" level="1">
      <sharedItems count="10">
        <s v="Advanced_Logic_Chip"/>
        <s v="Ai_Accelerator"/>
        <s v="Consumer_Chip"/>
        <s v="Dram"/>
        <s v="Duv_Lithography_Machine"/>
        <s v="Euv_Lithography_Machine"/>
        <s v="Gpu_High_End"/>
        <s v="Hbm_Memory"/>
        <s v="Nand_Flash"/>
        <s v="Semiconductor_Equipment"/>
      </sharedItems>
    </cacheField>
    <cacheField name="[Measures].[Sum of trade_value_usd_millions]" caption="Sum of trade_value_usd_millions" numFmtId="0" hierarchy="66"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2"/>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2" memberValueDatatype="130" unbalanced="0">
      <fieldsUsage count="2">
        <fieldUsage x="-1"/>
        <fieldUsage x="0"/>
      </fieldsUsage>
    </cacheHierarchy>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5208336" backgroundQuery="1" createdVersion="8" refreshedVersion="8" minRefreshableVersion="3" recordCount="0" supportSubquery="1" supportAdvancedDrill="1" xr:uid="{2B66D7E4-FF7C-4116-90C2-699124598B5E}">
  <cacheSource type="external" connectionId="4"/>
  <cacheFields count="2">
    <cacheField name="[Measures].[Distinct Count of importer_country]" caption="Distinct Count of importer_country" numFmtId="0" hierarchy="58"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1"/>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5555559" backgroundQuery="1" createdVersion="8" refreshedVersion="8" minRefreshableVersion="3" recordCount="0" supportSubquery="1" supportAdvancedDrill="1" xr:uid="{71110BDF-BDB7-45B9-9705-F81BD2C70A65}">
  <cacheSource type="external" connectionId="4"/>
  <cacheFields count="4">
    <cacheField name="[Trade_Flows_1].[importer_country].[importer_country]" caption="importer_country" numFmtId="0" hierarchy="24" level="1">
      <sharedItems count="11">
        <s v="China"/>
        <s v="France"/>
        <s v="Germany"/>
        <s v="India"/>
        <s v="Japan"/>
        <s v="Pakistan"/>
        <s v="Saudi Arabia"/>
        <s v="South Korea"/>
        <s v="Taiwan"/>
        <s v="United Arab Emirates"/>
        <s v="United States"/>
      </sharedItems>
    </cacheField>
    <cacheField name="[Trade_Flows_1].[hardware_type].[hardware_type]" caption="hardware_type" numFmtId="0" hierarchy="26" level="1">
      <sharedItems containsSemiMixedTypes="0" containsNonDate="0" containsString="0"/>
    </cacheField>
    <cacheField name="[Measures].[Sum of trade_value_usd_millions]" caption="Sum of trade_value_usd_millions" numFmtId="0" hierarchy="66"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3"/>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2" memberValueDatatype="130" unbalanced="0">
      <fieldsUsage count="2">
        <fieldUsage x="-1"/>
        <fieldUsage x="0"/>
      </fieldsUsage>
    </cacheHierarchy>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2" memberValueDatatype="130" unbalanced="0">
      <fieldsUsage count="2">
        <fieldUsage x="-1"/>
        <fieldUsage x="1"/>
      </fieldsUsage>
    </cacheHierarchy>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5902775" backgroundQuery="1" createdVersion="8" refreshedVersion="8" minRefreshableVersion="3" recordCount="0" supportSubquery="1" supportAdvancedDrill="1" xr:uid="{E293B144-9489-4CFF-BF01-77B310DE3497}">
  <cacheSource type="external" connectionId="4"/>
  <cacheFields count="4">
    <cacheField name="[Trade_Flows_1].[exporter_country].[exporter_country]" caption="exporter_country" numFmtId="0" hierarchy="21" level="1">
      <sharedItems count="8">
        <s v="China"/>
        <s v="France"/>
        <s v="Germany"/>
        <s v="Japan"/>
        <s v="Netherlands"/>
        <s v="South Korea"/>
        <s v="Taiwan"/>
        <s v="United States"/>
      </sharedItems>
    </cacheField>
    <cacheField name="[Measures].[Sum of trade_value_usd_millions]" caption="Sum of trade_value_usd_millions" numFmtId="0" hierarchy="66" level="32767"/>
    <cacheField name="[Trade_Flows_1].[geopolitical_sensitivity].[geopolitical_sensitivity]" caption="geopolitical_sensitivity" numFmtId="0" hierarchy="35" level="1">
      <sharedItems containsSemiMixedTypes="0" containsNonDate="0" containsString="0"/>
    </cacheField>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3"/>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2" memberValueDatatype="130" unbalanced="0">
      <fieldsUsage count="2">
        <fieldUsage x="-1"/>
        <fieldUsage x="0"/>
      </fieldsUsage>
    </cacheHierarchy>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2" memberValueDatatype="130" unbalanced="0">
      <fieldsUsage count="2">
        <fieldUsage x="-1"/>
        <fieldUsage x="2"/>
      </fieldsUsage>
    </cacheHierarchy>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6249998" backgroundQuery="1" createdVersion="8" refreshedVersion="8" minRefreshableVersion="3" recordCount="0" supportSubquery="1" supportAdvancedDrill="1" xr:uid="{48B25BBF-AD3F-4BFE-B514-744639B5BA73}">
  <cacheSource type="external" connectionId="4"/>
  <cacheFields count="4">
    <cacheField name="[Trade_Flows_1].[exporter_region].[exporter_region]" caption="exporter_region" numFmtId="0" hierarchy="22" level="1">
      <sharedItems count="3">
        <s v="Asia-Pacific"/>
        <s v="Europe"/>
        <s v="North America"/>
      </sharedItems>
    </cacheField>
    <cacheField name="[Measures].[Count of geopolitical_sensitivity]" caption="Count of geopolitical_sensitivity" numFmtId="0" hierarchy="74" level="32767"/>
    <cacheField name="[Trade_Flows_1].[geopolitical_sensitivity].[geopolitical_sensitivity]" caption="geopolitical_sensitivity" numFmtId="0" hierarchy="35" level="1">
      <sharedItems containsSemiMixedTypes="0" containsNonDate="0" containsString="0"/>
    </cacheField>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3"/>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2" memberValueDatatype="130" unbalanced="0">
      <fieldsUsage count="2">
        <fieldUsage x="-1"/>
        <fieldUsage x="0"/>
      </fieldsUsage>
    </cacheHierarchy>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2" memberValueDatatype="130" unbalanced="0">
      <fieldsUsage count="2">
        <fieldUsage x="-1"/>
        <fieldUsage x="2"/>
      </fieldsUsage>
    </cacheHierarchy>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oneField="1" hidden="1">
      <fieldsUsage count="1">
        <fieldUsage x="1"/>
      </fieldsUsage>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6597221" backgroundQuery="1" createdVersion="8" refreshedVersion="8" minRefreshableVersion="3" recordCount="0" supportSubquery="1" supportAdvancedDrill="1" xr:uid="{8E66E95C-716A-444A-887F-2717709DF9A3}">
  <cacheSource type="external" connectionId="4"/>
  <cacheFields count="3">
    <cacheField name="[Trade_Flows_1].[hardware_category].[hardware_category]" caption="hardware_category" numFmtId="0" hierarchy="28" level="1">
      <sharedItems count="2">
        <s v="Advanced"/>
        <s v="Standard"/>
      </sharedItems>
    </cacheField>
    <cacheField name="[Measures].[Sum of trade_value_usd_millions]" caption="Sum of trade_value_usd_millions" numFmtId="0" hierarchy="66"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2"/>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2" memberValueDatatype="130" unbalanced="0">
      <fieldsUsage count="2">
        <fieldUsage x="-1"/>
        <fieldUsage x="0"/>
      </fieldsUsage>
    </cacheHierarchy>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7060183" backgroundQuery="1" createdVersion="8" refreshedVersion="8" minRefreshableVersion="3" recordCount="0" supportSubquery="1" supportAdvancedDrill="1" xr:uid="{A7112CD6-3A9C-4FA8-960C-6DF3868BF2E7}">
  <cacheSource type="external" connectionId="4"/>
  <cacheFields count="3">
    <cacheField name="[Trade_Flows_1].[geopolitical_sensitivity].[geopolitical_sensitivity]" caption="geopolitical_sensitivity" numFmtId="0" hierarchy="35" level="1">
      <sharedItems count="3">
        <s v="High"/>
        <s v="Low"/>
        <s v="Medium"/>
      </sharedItems>
    </cacheField>
    <cacheField name="[Measures].[Sum of trade_value_usd_millions]" caption="Sum of trade_value_usd_millions" numFmtId="0" hierarchy="66"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2"/>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2" memberValueDatatype="130" unbalanced="0">
      <fieldsUsage count="2">
        <fieldUsage x="-1"/>
        <fieldUsage x="0"/>
      </fieldsUsage>
    </cacheHierarchy>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7407407" backgroundQuery="1" createdVersion="8" refreshedVersion="8" minRefreshableVersion="3" recordCount="0" supportSubquery="1" supportAdvancedDrill="1" xr:uid="{878C237A-95CB-4495-B80A-E4FD3DC3A3FA}">
  <cacheSource type="external" connectionId="4"/>
  <cacheFields count="4">
    <cacheField name="[Trade_Flows_1].[hardware_type].[hardware_type]" caption="hardware_type" numFmtId="0" hierarchy="26" level="1">
      <sharedItems count="14">
        <s v="Advanced_Logic_Chip"/>
        <s v="Ai_Accelerator"/>
        <s v="Chemical_Materials"/>
        <s v="Consumer_Chip"/>
        <s v="Dram"/>
        <s v="Duv_Lithography_Machine"/>
        <s v="Eda_Software"/>
        <s v="Euv_Lithography_Machine"/>
        <s v="Gpu_High_End"/>
        <s v="Hbm_Memory"/>
        <s v="Nand_Flash"/>
        <s v="Semiconductor_Equipment"/>
        <s v="Surveillance_Chip"/>
        <s v="Telecom_Chip"/>
      </sharedItems>
    </cacheField>
    <cacheField name="[Measures].[Sum of trade_value_usd_millions]" caption="Sum of trade_value_usd_millions" numFmtId="0" hierarchy="66" level="32767"/>
    <cacheField name="[Trade_Flows_1].[geopolitical_sensitivity].[geopolitical_sensitivity]" caption="geopolitical_sensitivity" numFmtId="0" hierarchy="35" level="1">
      <sharedItems containsSemiMixedTypes="0" containsNonDate="0" containsString="0"/>
    </cacheField>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3"/>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2" memberValueDatatype="130" unbalanced="0">
      <fieldsUsage count="2">
        <fieldUsage x="-1"/>
        <fieldUsage x="0"/>
      </fieldsUsage>
    </cacheHierarchy>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2" memberValueDatatype="130" unbalanced="0">
      <fieldsUsage count="2">
        <fieldUsage x="-1"/>
        <fieldUsage x="2"/>
      </fieldsUsage>
    </cacheHierarchy>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775463" backgroundQuery="1" createdVersion="8" refreshedVersion="8" minRefreshableVersion="3" recordCount="0" supportSubquery="1" supportAdvancedDrill="1" xr:uid="{DA092158-893C-438D-997C-036ABA1DB566}">
  <cacheSource type="external" connectionId="4"/>
  <cacheFields count="3">
    <cacheField name="[Trade_Flows_1].[export_control_applied].[export_control_applied]" caption="export_control_applied" numFmtId="0" hierarchy="33" level="1">
      <sharedItems count="2">
        <s v="0"/>
        <s v="1"/>
      </sharedItems>
    </cacheField>
    <cacheField name="[Measures].[Sum of trade_value_usd_millions]" caption="Sum of trade_value_usd_millions" numFmtId="0" hierarchy="66"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2"/>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2" memberValueDatatype="130" unbalanced="0">
      <fieldsUsage count="2">
        <fieldUsage x="-1"/>
        <fieldUsage x="0"/>
      </fieldsUsage>
    </cacheHierarchy>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775463" backgroundQuery="1" createdVersion="8" refreshedVersion="8" minRefreshableVersion="3" recordCount="0" supportSubquery="1" supportAdvancedDrill="1" xr:uid="{43A1CC64-D1AC-4A23-9212-45D4070995DC}">
  <cacheSource type="external" connectionId="4"/>
  <cacheFields count="2">
    <cacheField name="[Measures].[Distinct Count of exporter_country]" caption="Distinct Count of exporter_country" numFmtId="0" hierarchy="65"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1"/>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8101853" backgroundQuery="1" createdVersion="8" refreshedVersion="8" minRefreshableVersion="3" recordCount="0" supportSubquery="1" supportAdvancedDrill="1" xr:uid="{C9E510F8-44B5-456B-BCE3-B4737632CF2F}">
  <cacheSource type="external" connectionId="4"/>
  <cacheFields count="3">
    <cacheField name="[Trade_Flows_1].[exporter_country].[exporter_country]" caption="exporter_country" numFmtId="0" hierarchy="21" level="1">
      <sharedItems count="10">
        <s v="China"/>
        <s v="France"/>
        <s v="Germany"/>
        <s v="India"/>
        <s v="Japan"/>
        <s v="Netherlands"/>
        <s v="South Korea"/>
        <s v="Taiwan"/>
        <s v="United Arab Emirates"/>
        <s v="United States"/>
      </sharedItems>
    </cacheField>
    <cacheField name="[Measures].[Sum of trade_value_usd_millions]" caption="Sum of trade_value_usd_millions" numFmtId="0" hierarchy="66"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2"/>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2" memberValueDatatype="130" unbalanced="0">
      <fieldsUsage count="2">
        <fieldUsage x="-1"/>
        <fieldUsage x="0"/>
      </fieldsUsage>
    </cacheHierarchy>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8564815" backgroundQuery="1" createdVersion="8" refreshedVersion="8" minRefreshableVersion="3" recordCount="0" supportSubquery="1" supportAdvancedDrill="1" xr:uid="{3634DEBA-2A58-488A-81EF-5D230D81FC8A}">
  <cacheSource type="external" connectionId="4"/>
  <cacheFields count="4">
    <cacheField name="[Trade_Flows_1].[trade_route].[trade_route]" caption="trade_route" numFmtId="0" hierarchy="32" level="1">
      <sharedItems count="3">
        <s v="Asia-Pacific Maritime"/>
        <s v="Middle-East/South-Asia Corridor"/>
        <s v="Trans-Pacific / Suez"/>
      </sharedItems>
    </cacheField>
    <cacheField name="[Trade_Flows_1].[geopolitical_sensitivity].[geopolitical_sensitivity]" caption="geopolitical_sensitivity" numFmtId="0" hierarchy="35" level="1">
      <sharedItems containsSemiMixedTypes="0" containsNonDate="0" containsString="0"/>
    </cacheField>
    <cacheField name="[Measures].[Count of geopolitical_sensitivity]" caption="Count of geopolitical_sensitivity" numFmtId="0" hierarchy="74"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3"/>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2" memberValueDatatype="130" unbalanced="0">
      <fieldsUsage count="2">
        <fieldUsage x="-1"/>
        <fieldUsage x="0"/>
      </fieldsUsage>
    </cacheHierarchy>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2" memberValueDatatype="130" unbalanced="0">
      <fieldsUsage count="2">
        <fieldUsage x="-1"/>
        <fieldUsage x="1"/>
      </fieldsUsage>
    </cacheHierarchy>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oneField="1" hidden="1">
      <fieldsUsage count="1">
        <fieldUsage x="2"/>
      </fieldsUsage>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8912038" backgroundQuery="1" createdVersion="8" refreshedVersion="8" minRefreshableVersion="3" recordCount="0" supportSubquery="1" supportAdvancedDrill="1" xr:uid="{F999F187-EC9A-49AF-942F-79549582A3F1}">
  <cacheSource type="external" connectionId="4"/>
  <cacheFields count="2">
    <cacheField name="[Measures].[Distinct Count of company_name]" caption="Distinct Count of company_name" numFmtId="0" hierarchy="47"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1"/>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309375" backgroundQuery="1" createdVersion="8" refreshedVersion="8" minRefreshableVersion="3" recordCount="0" supportSubquery="1" supportAdvancedDrill="1" xr:uid="{852A58AA-26D2-476F-86BA-78CE8CE74E10}">
  <cacheSource type="external" connectionId="4"/>
  <cacheFields count="3">
    <cacheField name="[Trade_Flows_1].[trade_route].[trade_route]" caption="trade_route" numFmtId="0" hierarchy="32" level="1">
      <sharedItems count="4">
        <s v="Asia-Pacific Maritime"/>
        <s v="Intra-Atlantic"/>
        <s v="Middle-East/South-Asia Corridor"/>
        <s v="Trans-Pacific / Suez"/>
      </sharedItems>
    </cacheField>
    <cacheField name="[Measures].[Sum of trade_value_usd_millions]" caption="Sum of trade_value_usd_millions" numFmtId="0" hierarchy="66" level="32767"/>
    <cacheField name="[Trade_Flows_1].[year].[year]" caption="year" numFmtId="0" hierarchy="17"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2"/>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2" memberValueDatatype="130" unbalanced="0">
      <fieldsUsage count="2">
        <fieldUsage x="-1"/>
        <fieldUsage x="0"/>
      </fieldsUsage>
    </cacheHierarchy>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116754513889" backgroundQuery="1" createdVersion="8" refreshedVersion="8" minRefreshableVersion="3" recordCount="0" supportSubquery="1" supportAdvancedDrill="1" xr:uid="{A6E66663-F393-4138-B3BE-B98CBE99E1AD}">
  <cacheSource type="external" connectionId="4"/>
  <cacheFields count="4">
    <cacheField name="[Trade_Flows_1].[export_control_applied].[export_control_applied]" caption="export_control_applied" numFmtId="0" hierarchy="33" level="1">
      <sharedItems count="2">
        <s v="0"/>
        <s v="1"/>
      </sharedItems>
    </cacheField>
    <cacheField name="[Measures].[Sum of trade_value_usd_millions]" caption="Sum of trade_value_usd_millions" numFmtId="0" hierarchy="66" level="32767"/>
    <cacheField name="[Trade_Flows_1].[Hardware_Segment].[Hardware_Segment]" caption="Hardware_Segment" numFmtId="0" hierarchy="27" level="1">
      <sharedItems count="4">
        <s v="Chip"/>
        <s v="Equipment"/>
        <s v="Material"/>
        <s v="Software"/>
      </sharedItems>
    </cacheField>
    <cacheField name="[Trade_Flows_1].[hardware_type].[hardware_type]" caption="hardware_type" numFmtId="0" hierarchy="26" level="1">
      <sharedItems containsSemiMixedTypes="0" containsNonDate="0" containsString="0"/>
    </cacheField>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2"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2" memberValueDatatype="130" unbalanced="0">
      <fieldsUsage count="2">
        <fieldUsage x="-1"/>
        <fieldUsage x="3"/>
      </fieldsUsage>
    </cacheHierarchy>
    <cacheHierarchy uniqueName="[Trade_Flows_1].[Hardware_Segment]" caption="Hardware_Segment" attribute="1" defaultMemberUniqueName="[Trade_Flows_1].[Hardware_Segment].[All]" allUniqueName="[Trade_Flows_1].[Hardware_Segment].[All]" dimensionUniqueName="[Trade_Flows_1]" displayFolder="" count="2" memberValueDatatype="130" unbalanced="0">
      <fieldsUsage count="2">
        <fieldUsage x="-1"/>
        <fieldUsage x="2"/>
      </fieldsUsage>
    </cacheHierarchy>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2" memberValueDatatype="130" unbalanced="0">
      <fieldsUsage count="2">
        <fieldUsage x="-1"/>
        <fieldUsage x="0"/>
      </fieldsUsage>
    </cacheHierarchy>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2"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295032870374" backgroundQuery="1" createdVersion="8" refreshedVersion="8" minRefreshableVersion="3" recordCount="0" supportSubquery="1" supportAdvancedDrill="1" xr:uid="{794CD384-8421-4595-A5FF-1D7BF894F854}">
  <cacheSource type="external" connectionId="4"/>
  <cacheFields count="2">
    <cacheField name="[Trade_Flows_1].[year].[year]" caption="year" numFmtId="0" hierarchy="17" level="1">
      <sharedItems count="11">
        <s v="2015"/>
        <s v="2016"/>
        <s v="2017"/>
        <s v="2018"/>
        <s v="2019"/>
        <s v="2020"/>
        <s v="2021"/>
        <s v="2022"/>
        <s v="2023"/>
        <s v="2024"/>
        <s v="2025"/>
      </sharedItems>
    </cacheField>
    <cacheField name="[Measures].[Sum of trade_value_usd_millions]" caption="Sum of trade_value_usd_millions" numFmtId="0" hierarchy="66" level="32767"/>
  </cacheFields>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fieldsUsage count="2">
        <fieldUsage x="-1"/>
        <fieldUsage x="0"/>
      </fieldsUsage>
    </cacheHierarchy>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0"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0"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0"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dimensions count="4">
    <dimension name="company_profile_" uniqueName="[company_profile_]" caption="company_profile_"/>
    <dimension name="Hardware_Type" uniqueName="[Hardware_Type]" caption="Hardware_Type"/>
    <dimension measure="1" name="Measures" uniqueName="[Measures]" caption="Measures"/>
    <dimension name="Trade_Flows_1" uniqueName="[Trade_Flows_1]" caption="Trade_Flows_1"/>
  </dimensions>
  <measureGroups count="3">
    <measureGroup name="company_profile_" caption="company_profile_"/>
    <measureGroup name="Hardware_Type" caption="Hardware_Type"/>
    <measureGroup name="Trade_Flows_1" caption="Trade_Flows_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Chauhan DC" refreshedDate="46215.041898842595" backgroundQuery="1" createdVersion="3" refreshedVersion="8" minRefreshableVersion="3" recordCount="0" supportSubquery="1" supportAdvancedDrill="1" xr:uid="{7A1E742A-4F1E-424E-9C7D-6709392D9FC6}">
  <cacheSource type="external" connectionId="4">
    <extLst>
      <ext xmlns:x14="http://schemas.microsoft.com/office/spreadsheetml/2009/9/main" uri="{F057638F-6D5F-4e77-A914-E7F072B9BCA8}">
        <x14:sourceConnection name="ThisWorkbookDataModel"/>
      </ext>
    </extLst>
  </cacheSource>
  <cacheFields count="0"/>
  <cacheHierarchies count="76">
    <cacheHierarchy uniqueName="[company_profile_].[company_id.1]" caption="company_id.1" attribute="1" defaultMemberUniqueName="[company_profile_].[company_id.1].[All]" allUniqueName="[company_profile_].[company_id.1].[All]" dimensionUniqueName="[company_profile_]" displayFolder="" count="0" memberValueDatatype="130" unbalanced="0"/>
    <cacheHierarchy uniqueName="[company_profile_].[company_name]" caption="company_name" attribute="1" defaultMemberUniqueName="[company_profile_].[company_name].[All]" allUniqueName="[company_profile_].[company_name].[All]" dimensionUniqueName="[company_profile_]" displayFolder="" count="0" memberValueDatatype="130" unbalanced="0"/>
    <cacheHierarchy uniqueName="[company_profile_].[hq_country_code]" caption="hq_country_code" attribute="1" defaultMemberUniqueName="[company_profile_].[hq_country_code].[All]" allUniqueName="[company_profile_].[hq_country_code].[All]" dimensionUniqueName="[company_profile_]" displayFolder="" count="0" memberValueDatatype="130" unbalanced="0"/>
    <cacheHierarchy uniqueName="[company_profile_].[hq_country]" caption="hq_country" attribute="1" defaultMemberUniqueName="[company_profile_].[hq_country].[All]" allUniqueName="[company_profile_].[hq_country].[All]" dimensionUniqueName="[company_profile_]" displayFolder="" count="0" memberValueDatatype="130" unbalanced="0"/>
    <cacheHierarchy uniqueName="[company_profile_].[primary_domain]" caption="primary_domain" attribute="1" defaultMemberUniqueName="[company_profile_].[primary_domain].[All]" allUniqueName="[company_profile_].[primary_domain].[All]" dimensionUniqueName="[company_profile_]" displayFolder="" count="0" memberValueDatatype="130" unbalanced="0"/>
    <cacheHierarchy uniqueName="[company_profile_].[year_founded]" caption="year_founded" attribute="1" defaultMemberUniqueName="[company_profile_].[year_founded].[All]" allUniqueName="[company_profile_].[year_founded].[All]" dimensionUniqueName="[company_profile_]" displayFolder="" count="0" memberValueDatatype="20" unbalanced="0"/>
    <cacheHierarchy uniqueName="[company_profile_].[strategic_focus]" caption="strategic_focus" attribute="1" defaultMemberUniqueName="[company_profile_].[strategic_focus].[All]" allUniqueName="[company_profile_].[strategic_focus].[All]" dimensionUniqueName="[company_profile_]" displayFolder="" count="0" memberValueDatatype="130" unbalanced="0"/>
    <cacheHierarchy uniqueName="[company_profile_].[year]" caption="year" attribute="1" defaultMemberUniqueName="[company_profile_].[year].[All]" allUniqueName="[company_profile_].[year].[All]" dimensionUniqueName="[company_profile_]" displayFolder="" count="0" memberValueDatatype="20" unbalanced="0"/>
    <cacheHierarchy uniqueName="[company_profile_].[revenue_usd_bn]" caption="revenue_usd_bn" attribute="1" defaultMemberUniqueName="[company_profile_].[revenue_usd_bn].[All]" allUniqueName="[company_profile_].[revenue_usd_bn].[All]" dimensionUniqueName="[company_profile_]" displayFolder="" count="0" memberValueDatatype="5" unbalanced="0"/>
    <cacheHierarchy uniqueName="[company_profile_].[rd_expenditure_usd_bn]" caption="rd_expenditure_usd_bn" attribute="1" defaultMemberUniqueName="[company_profile_].[rd_expenditure_usd_bn].[All]" allUniqueName="[company_profile_].[rd_expenditure_usd_bn].[All]" dimensionUniqueName="[company_profile_]" displayFolder="" count="0" memberValueDatatype="5" unbalanced="0"/>
    <cacheHierarchy uniqueName="[company_profile_].[employees]" caption="employees" attribute="1" defaultMemberUniqueName="[company_profile_].[employees].[All]" allUniqueName="[company_profile_].[employees].[All]" dimensionUniqueName="[company_profile_]" displayFolder="" count="0" memberValueDatatype="20" unbalanced="0"/>
    <cacheHierarchy uniqueName="[company_profile_].[geopolitical_exposure]" caption="geopolitical_exposure" attribute="1" defaultMemberUniqueName="[company_profile_].[geopolitical_exposure].[All]" allUniqueName="[company_profile_].[geopolitical_exposure].[All]" dimensionUniqueName="[company_profile_]" displayFolder="" count="0" memberValueDatatype="130" unbalanced="0"/>
    <cacheHierarchy uniqueName="[company_profile_].[sanction_risk_flag]" caption="sanction_risk_flag" attribute="1" defaultMemberUniqueName="[company_profile_].[sanction_risk_flag].[All]" allUniqueName="[company_profile_].[sanction_risk_flag].[All]" dimensionUniqueName="[company_profile_]" displayFolder="" count="0" memberValueDatatype="20" unbalanced="0"/>
    <cacheHierarchy uniqueName="[company_profile_].[is_synthetic]" caption="is_synthetic" attribute="1" defaultMemberUniqueName="[company_profile_].[is_synthetic].[All]" allUniqueName="[company_profile_].[is_synthetic].[All]" dimensionUniqueName="[company_profile_]" displayFolder="" count="0" memberValueDatatype="20" unbalanced="0"/>
    <cacheHierarchy uniqueName="[Hardware_Type].[Hardware_type]" caption="Hardware_type" attribute="1" defaultMemberUniqueName="[Hardware_Type].[Hardware_type].[All]" allUniqueName="[Hardware_Type].[Hardware_type].[All]" dimensionUniqueName="[Hardware_Type]" displayFolder="" count="0" memberValueDatatype="130" unbalanced="0"/>
    <cacheHierarchy uniqueName="[Hardware_Type].[Avearge price per unit]" caption="Avearge price per unit" attribute="1" defaultMemberUniqueName="[Hardware_Type].[Avearge price per unit].[All]" allUniqueName="[Hardware_Type].[Avearge price per unit].[All]" dimensionUniqueName="[Hardware_Type]" displayFolder="" count="0" memberValueDatatype="5" unbalanced="0"/>
    <cacheHierarchy uniqueName="[Trade_Flows_1].[trade_id]" caption="trade_id" attribute="1" defaultMemberUniqueName="[Trade_Flows_1].[trade_id].[All]" allUniqueName="[Trade_Flows_1].[trade_id].[All]" dimensionUniqueName="[Trade_Flows_1]" displayFolder="" count="0" memberValueDatatype="130" unbalanced="0"/>
    <cacheHierarchy uniqueName="[Trade_Flows_1].[year]" caption="year" attribute="1" defaultMemberUniqueName="[Trade_Flows_1].[year].[All]" allUniqueName="[Trade_Flows_1].[year].[All]" dimensionUniqueName="[Trade_Flows_1]" displayFolder="" count="2" memberValueDatatype="130" unbalanced="0"/>
    <cacheHierarchy uniqueName="[Trade_Flows_1].[quarter]" caption="quarter" attribute="1" defaultMemberUniqueName="[Trade_Flows_1].[quarter].[All]" allUniqueName="[Trade_Flows_1].[quarter].[All]" dimensionUniqueName="[Trade_Flows_1]" displayFolder="" count="0" memberValueDatatype="130" unbalanced="0"/>
    <cacheHierarchy uniqueName="[Trade_Flows_1].[year_quarter]" caption="year_quarter" attribute="1" defaultMemberUniqueName="[Trade_Flows_1].[year_quarter].[All]" allUniqueName="[Trade_Flows_1].[year_quarter].[All]" dimensionUniqueName="[Trade_Flows_1]" displayFolder="" count="0" memberValueDatatype="130" unbalanced="0"/>
    <cacheHierarchy uniqueName="[Trade_Flows_1].[exporter_country_code]" caption="exporter_country_code" attribute="1" defaultMemberUniqueName="[Trade_Flows_1].[exporter_country_code].[All]" allUniqueName="[Trade_Flows_1].[exporter_country_code].[All]" dimensionUniqueName="[Trade_Flows_1]" displayFolder="" count="0" memberValueDatatype="130" unbalanced="0"/>
    <cacheHierarchy uniqueName="[Trade_Flows_1].[exporter_country]" caption="exporter_country" attribute="1" defaultMemberUniqueName="[Trade_Flows_1].[exporter_country].[All]" allUniqueName="[Trade_Flows_1].[exporter_country].[All]" dimensionUniqueName="[Trade_Flows_1]" displayFolder="" count="2" memberValueDatatype="130" unbalanced="0"/>
    <cacheHierarchy uniqueName="[Trade_Flows_1].[exporter_region]" caption="exporter_region" attribute="1" defaultMemberUniqueName="[Trade_Flows_1].[exporter_region].[All]" allUniqueName="[Trade_Flows_1].[exporter_region].[All]" dimensionUniqueName="[Trade_Flows_1]" displayFolder="" count="0" memberValueDatatype="130" unbalanced="0"/>
    <cacheHierarchy uniqueName="[Trade_Flows_1].[importer_country_code]" caption="importer_country_code" attribute="1" defaultMemberUniqueName="[Trade_Flows_1].[importer_country_code].[All]" allUniqueName="[Trade_Flows_1].[importer_country_code].[All]" dimensionUniqueName="[Trade_Flows_1]" displayFolder="" count="0" memberValueDatatype="130" unbalanced="0"/>
    <cacheHierarchy uniqueName="[Trade_Flows_1].[importer_country]" caption="importer_country" attribute="1" defaultMemberUniqueName="[Trade_Flows_1].[importer_country].[All]" allUniqueName="[Trade_Flows_1].[importer_country].[All]" dimensionUniqueName="[Trade_Flows_1]" displayFolder="" count="0" memberValueDatatype="130" unbalanced="0"/>
    <cacheHierarchy uniqueName="[Trade_Flows_1].[importer_region]" caption="importer_region" attribute="1" defaultMemberUniqueName="[Trade_Flows_1].[importer_region].[All]" allUniqueName="[Trade_Flows_1].[importer_region].[All]" dimensionUniqueName="[Trade_Flows_1]" displayFolder="" count="0" memberValueDatatype="130" unbalanced="0"/>
    <cacheHierarchy uniqueName="[Trade_Flows_1].[hardware_type]" caption="hardware_type" attribute="1" defaultMemberUniqueName="[Trade_Flows_1].[hardware_type].[All]" allUniqueName="[Trade_Flows_1].[hardware_type].[All]" dimensionUniqueName="[Trade_Flows_1]" displayFolder="" count="2" memberValueDatatype="130" unbalanced="0"/>
    <cacheHierarchy uniqueName="[Trade_Flows_1].[Hardware_Segment]" caption="Hardware_Segment" attribute="1" defaultMemberUniqueName="[Trade_Flows_1].[Hardware_Segment].[All]" allUniqueName="[Trade_Flows_1].[Hardware_Segment].[All]" dimensionUniqueName="[Trade_Flows_1]" displayFolder="" count="0" memberValueDatatype="130" unbalanced="0"/>
    <cacheHierarchy uniqueName="[Trade_Flows_1].[hardware_category]" caption="hardware_category" attribute="1" defaultMemberUniqueName="[Trade_Flows_1].[hardware_category].[All]" allUniqueName="[Trade_Flows_1].[hardware_category].[All]" dimensionUniqueName="[Trade_Flows_1]" displayFolder="" count="0" memberValueDatatype="130" unbalanced="0"/>
    <cacheHierarchy uniqueName="[Trade_Flows_1].[volume_units]" caption="volume_units" attribute="1" defaultMemberUniqueName="[Trade_Flows_1].[volume_units].[All]" allUniqueName="[Trade_Flows_1].[volume_units].[All]" dimensionUniqueName="[Trade_Flows_1]" displayFolder="" count="0" memberValueDatatype="20" unbalanced="0"/>
    <cacheHierarchy uniqueName="[Trade_Flows_1].[trade_value_usd_millions]" caption="trade_value_usd_millions" attribute="1" defaultMemberUniqueName="[Trade_Flows_1].[trade_value_usd_millions].[All]" allUniqueName="[Trade_Flows_1].[trade_value_usd_millions].[All]" dimensionUniqueName="[Trade_Flows_1]" displayFolder="" count="0" memberValueDatatype="5" unbalanced="0"/>
    <cacheHierarchy uniqueName="[Trade_Flows_1].[primary_supplier]" caption="primary_supplier" attribute="1" defaultMemberUniqueName="[Trade_Flows_1].[primary_supplier].[All]" allUniqueName="[Trade_Flows_1].[primary_supplier].[All]" dimensionUniqueName="[Trade_Flows_1]" displayFolder="" count="0" memberValueDatatype="130" unbalanced="0"/>
    <cacheHierarchy uniqueName="[Trade_Flows_1].[trade_route]" caption="trade_route" attribute="1" defaultMemberUniqueName="[Trade_Flows_1].[trade_route].[All]" allUniqueName="[Trade_Flows_1].[trade_route].[All]" dimensionUniqueName="[Trade_Flows_1]" displayFolder="" count="0" memberValueDatatype="130" unbalanced="0"/>
    <cacheHierarchy uniqueName="[Trade_Flows_1].[export_control_applied]" caption="export_control_applied" attribute="1" defaultMemberUniqueName="[Trade_Flows_1].[export_control_applied].[All]" allUniqueName="[Trade_Flows_1].[export_control_applied].[All]" dimensionUniqueName="[Trade_Flows_1]" displayFolder="" count="0" memberValueDatatype="130" unbalanced="0"/>
    <cacheHierarchy uniqueName="[Trade_Flows_1].[restriction_factor]" caption="restriction_factor" attribute="1" defaultMemberUniqueName="[Trade_Flows_1].[restriction_factor].[All]" allUniqueName="[Trade_Flows_1].[restriction_factor].[All]" dimensionUniqueName="[Trade_Flows_1]" displayFolder="" count="0" memberValueDatatype="130" unbalanced="0"/>
    <cacheHierarchy uniqueName="[Trade_Flows_1].[geopolitical_sensitivity]" caption="geopolitical_sensitivity" attribute="1" defaultMemberUniqueName="[Trade_Flows_1].[geopolitical_sensitivity].[All]" allUniqueName="[Trade_Flows_1].[geopolitical_sensitivity].[All]" dimensionUniqueName="[Trade_Flows_1]" displayFolder="" count="2" memberValueDatatype="130" unbalanced="0"/>
    <cacheHierarchy uniqueName="[Trade_Flows_1].[geo_risk_score_exporter]" caption="geo_risk_score_exporter" attribute="1" defaultMemberUniqueName="[Trade_Flows_1].[geo_risk_score_exporter].[All]" allUniqueName="[Trade_Flows_1].[geo_risk_score_exporter].[All]" dimensionUniqueName="[Trade_Flows_1]" displayFolder="" count="0" memberValueDatatype="130" unbalanced="0"/>
    <cacheHierarchy uniqueName="[Trade_Flows_1].[geo_risk_score_importer]" caption="geo_risk_score_importer" attribute="1" defaultMemberUniqueName="[Trade_Flows_1].[geo_risk_score_importer].[All]" allUniqueName="[Trade_Flows_1].[geo_risk_score_importer].[All]" dimensionUniqueName="[Trade_Flows_1]" displayFolder="" count="0" memberValueDatatype="130" unbalanced="0"/>
    <cacheHierarchy uniqueName="[Trade_Flows_1].[data_source]" caption="data_source" attribute="1" defaultMemberUniqueName="[Trade_Flows_1].[data_source].[All]" allUniqueName="[Trade_Flows_1].[data_source].[All]" dimensionUniqueName="[Trade_Flows_1]" displayFolder="" count="0" memberValueDatatype="130" unbalanced="0"/>
    <cacheHierarchy uniqueName="[Trade_Flows_1].[is_synthetic]" caption="is_synthetic" attribute="1" defaultMemberUniqueName="[Trade_Flows_1].[is_synthetic].[All]" allUniqueName="[Trade_Flows_1].[is_synthetic].[All]" dimensionUniqueName="[Trade_Flows_1]" displayFolder="" count="0" memberValueDatatype="130" unbalanced="0"/>
    <cacheHierarchy uniqueName="[Measures].[__XL_Count Trade_Flows_1]" caption="__XL_Count Trade_Flows_1" measure="1" displayFolder="" measureGroup="Trade_Flows_1" count="0" hidden="1"/>
    <cacheHierarchy uniqueName="[Measures].[__XL_Count company_profile_]" caption="__XL_Count company_profile_" measure="1" displayFolder="" measureGroup="company_profile_" count="0" hidden="1"/>
    <cacheHierarchy uniqueName="[Measures].[__XL_Count Hardware_Type]" caption="__XL_Count Hardware_Type" measure="1" displayFolder="" measureGroup="Hardware_Type" count="0" hidden="1"/>
    <cacheHierarchy uniqueName="[Measures].[__No measures defined]" caption="__No measures defined" measure="1" displayFolder="" count="0" hidden="1"/>
    <cacheHierarchy uniqueName="[Measures].[Count of trade_value_usd_millions]" caption="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Distinct Count of trade_value_usd_millions]" caption="Distinct Count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company_name]" caption="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Distinct Count of company_name]" caption="Distinct Count of company_name" measure="1" displayFolder="" measureGroup="company_profile_" count="0" hidden="1">
      <extLst>
        <ext xmlns:x15="http://schemas.microsoft.com/office/spreadsheetml/2010/11/main" uri="{B97F6D7D-B522-45F9-BDA1-12C45D357490}">
          <x15:cacheHierarchy aggregatedColumn="1"/>
        </ext>
      </extLst>
    </cacheHierarchy>
    <cacheHierarchy uniqueName="[Measures].[Sum of revenue_usd_bn]" caption="Sum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Distinct Count of revenue_usd_bn]" caption="Distinct Count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Max of revenue_usd_bn]" caption="Max of revenue_usd_bn" measure="1" displayFolder="" measureGroup="company_profile_"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Distinct Count of year]" caption="Distinct Count of year" measure="1" displayFolder="" measureGroup="company_profile_" count="0" hidden="1">
      <extLst>
        <ext xmlns:x15="http://schemas.microsoft.com/office/spreadsheetml/2010/11/main" uri="{B97F6D7D-B522-45F9-BDA1-12C45D357490}">
          <x15:cacheHierarchy aggregatedColumn="7"/>
        </ext>
      </extLst>
    </cacheHierarchy>
    <cacheHierarchy uniqueName="[Measures].[Max of year]" caption="Max of year" measure="1" displayFolder="" measureGroup="company_profile_" count="0" hidden="1">
      <extLst>
        <ext xmlns:x15="http://schemas.microsoft.com/office/spreadsheetml/2010/11/main" uri="{B97F6D7D-B522-45F9-BDA1-12C45D357490}">
          <x15:cacheHierarchy aggregatedColumn="7"/>
        </ext>
      </extLst>
    </cacheHierarchy>
    <cacheHierarchy uniqueName="[Measures].[Count of geopolitical_exposure]" caption="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Distinct Count of geopolitical_exposure]" caption="Distinct Count of geopolitical_exposure" measure="1" displayFolder="" measureGroup="company_profile_" count="0" hidden="1">
      <extLst>
        <ext xmlns:x15="http://schemas.microsoft.com/office/spreadsheetml/2010/11/main" uri="{B97F6D7D-B522-45F9-BDA1-12C45D357490}">
          <x15:cacheHierarchy aggregatedColumn="11"/>
        </ext>
      </extLst>
    </cacheHierarchy>
    <cacheHierarchy uniqueName="[Measures].[Count of importer_country]" caption="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Distinct Count of importer_country]" caption="Distinct Count of importer_country" measure="1" displayFolder="" measureGroup="Trade_Flows_1" count="0" hidden="1">
      <extLst>
        <ext xmlns:x15="http://schemas.microsoft.com/office/spreadsheetml/2010/11/main" uri="{B97F6D7D-B522-45F9-BDA1-12C45D357490}">
          <x15:cacheHierarchy aggregatedColumn="24"/>
        </ext>
      </extLst>
    </cacheHierarchy>
    <cacheHierarchy uniqueName="[Measures].[Count of trade_route]" caption="Count of trade_route" measure="1" displayFolder="" measureGroup="Trade_Flows_1" count="0" hidden="1">
      <extLst>
        <ext xmlns:x15="http://schemas.microsoft.com/office/spreadsheetml/2010/11/main" uri="{B97F6D7D-B522-45F9-BDA1-12C45D357490}">
          <x15:cacheHierarchy aggregatedColumn="32"/>
        </ext>
      </extLst>
    </cacheHierarchy>
    <cacheHierarchy uniqueName="[Measures].[Count of volume_units]" caption="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Max of volume_units]" caption="Max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Sum of volume_units]" caption="Sum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Distinct Count of volume_units]" caption="Distinct Count of volume_units" measure="1" displayFolder="" measureGroup="Trade_Flows_1" count="0" hidden="1">
      <extLst>
        <ext xmlns:x15="http://schemas.microsoft.com/office/spreadsheetml/2010/11/main" uri="{B97F6D7D-B522-45F9-BDA1-12C45D357490}">
          <x15:cacheHierarchy aggregatedColumn="29"/>
        </ext>
      </extLst>
    </cacheHierarchy>
    <cacheHierarchy uniqueName="[Measures].[Count of exporter_country]" caption="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Distinct Count of exporter_country]" caption="Distinct Count of exporter_country" measure="1" displayFolder="" measureGroup="Trade_Flows_1" count="0" hidden="1">
      <extLst>
        <ext xmlns:x15="http://schemas.microsoft.com/office/spreadsheetml/2010/11/main" uri="{B97F6D7D-B522-45F9-BDA1-12C45D357490}">
          <x15:cacheHierarchy aggregatedColumn="21"/>
        </ext>
      </extLst>
    </cacheHierarchy>
    <cacheHierarchy uniqueName="[Measures].[Sum of trade_value_usd_millions]" caption="Sum of trade_value_usd_millions" measure="1" displayFolder="" measureGroup="Trade_Flows_1" count="0" hidden="1">
      <extLst>
        <ext xmlns:x15="http://schemas.microsoft.com/office/spreadsheetml/2010/11/main" uri="{B97F6D7D-B522-45F9-BDA1-12C45D357490}">
          <x15:cacheHierarchy aggregatedColumn="30"/>
        </ext>
      </extLst>
    </cacheHierarchy>
    <cacheHierarchy uniqueName="[Measures].[Count of year 2]" caption="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Distinct Count of year 2]" caption="Distinct Count of year 2" measure="1" displayFolder="" measureGroup="Trade_Flows_1" count="0" hidden="1">
      <extLst>
        <ext xmlns:x15="http://schemas.microsoft.com/office/spreadsheetml/2010/11/main" uri="{B97F6D7D-B522-45F9-BDA1-12C45D357490}">
          <x15:cacheHierarchy aggregatedColumn="17"/>
        </ext>
      </extLst>
    </cacheHierarchy>
    <cacheHierarchy uniqueName="[Measures].[Count of hardware_type]" caption="Count of hardware_type" measure="1" displayFolder="" measureGroup="Trade_Flows_1" count="0" hidden="1">
      <extLst>
        <ext xmlns:x15="http://schemas.microsoft.com/office/spreadsheetml/2010/11/main" uri="{B97F6D7D-B522-45F9-BDA1-12C45D357490}">
          <x15:cacheHierarchy aggregatedColumn="26"/>
        </ext>
      </extLst>
    </cacheHierarchy>
    <cacheHierarchy uniqueName="[Measures].[Count of hardware_category]" caption="Count of hardware_category" measure="1" displayFolder="" measureGroup="Trade_Flows_1" count="0" hidden="1">
      <extLst>
        <ext xmlns:x15="http://schemas.microsoft.com/office/spreadsheetml/2010/11/main" uri="{B97F6D7D-B522-45F9-BDA1-12C45D357490}">
          <x15:cacheHierarchy aggregatedColumn="28"/>
        </ext>
      </extLst>
    </cacheHierarchy>
    <cacheHierarchy uniqueName="[Measures].[Count of restriction_factor]" caption="Count of restriction_factor" measure="1" displayFolder="" measureGroup="Trade_Flows_1" count="0" hidden="1">
      <extLst>
        <ext xmlns:x15="http://schemas.microsoft.com/office/spreadsheetml/2010/11/main" uri="{B97F6D7D-B522-45F9-BDA1-12C45D357490}">
          <x15:cacheHierarchy aggregatedColumn="34"/>
        </ext>
      </extLst>
    </cacheHierarchy>
    <cacheHierarchy uniqueName="[Measures].[Count of export_control_applied]" caption="Count of export_control_applied" measure="1" displayFolder="" measureGroup="Trade_Flows_1" count="0" hidden="1">
      <extLst>
        <ext xmlns:x15="http://schemas.microsoft.com/office/spreadsheetml/2010/11/main" uri="{B97F6D7D-B522-45F9-BDA1-12C45D357490}">
          <x15:cacheHierarchy aggregatedColumn="33"/>
        </ext>
      </extLst>
    </cacheHierarchy>
    <cacheHierarchy uniqueName="[Measures].[Count of Hardware_Segment]" caption="Count of Hardware_Segment" measure="1" displayFolder="" measureGroup="Trade_Flows_1" count="0" hidden="1">
      <extLst>
        <ext xmlns:x15="http://schemas.microsoft.com/office/spreadsheetml/2010/11/main" uri="{B97F6D7D-B522-45F9-BDA1-12C45D357490}">
          <x15:cacheHierarchy aggregatedColumn="27"/>
        </ext>
      </extLst>
    </cacheHierarchy>
    <cacheHierarchy uniqueName="[Measures].[Count of geopolitical_sensitivity]" caption="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y uniqueName="[Measures].[Distinct Count of geopolitical_sensitivity]" caption="Distinct Count of geopolitical_sensitivity" measure="1" displayFolder="" measureGroup="Trade_Flows_1"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116881285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2">
  <r>
    <s v="Co0001"/>
    <x v="0"/>
    <s v="US"/>
    <s v="United States"/>
    <s v="GPU/AI Accelerator"/>
    <n v="1993"/>
    <s v="GPU AI Training/Inference"/>
    <n v="2015"/>
    <n v="4.7"/>
    <n v="0.84"/>
    <n v="9942"/>
    <s v="High"/>
    <n v="0"/>
    <n v="0"/>
  </r>
  <r>
    <s v="Co0002"/>
    <x v="0"/>
    <s v="US"/>
    <s v="United States"/>
    <s v="GPU/AI Accelerator"/>
    <n v="1993"/>
    <s v="GPU AI Training/Inference"/>
    <n v="2016"/>
    <n v="6.1"/>
    <n v="1.45"/>
    <n v="11122"/>
    <s v="High"/>
    <n v="0"/>
    <n v="0"/>
  </r>
  <r>
    <s v="Co0003"/>
    <x v="0"/>
    <s v="US"/>
    <s v="United States"/>
    <s v="GPU/AI Accelerator"/>
    <n v="1993"/>
    <s v="GPU AI Training/Inference"/>
    <n v="2017"/>
    <n v="9.3699999999999992"/>
    <n v="1.64"/>
    <n v="13066"/>
    <s v="High"/>
    <n v="0"/>
    <n v="0"/>
  </r>
  <r>
    <s v="Co0004"/>
    <x v="0"/>
    <s v="US"/>
    <s v="United States"/>
    <s v="GPU/AI Accelerator"/>
    <n v="1993"/>
    <s v="GPU AI Training/Inference"/>
    <n v="2018"/>
    <n v="11.61"/>
    <n v="2.27"/>
    <n v="13996"/>
    <s v="High"/>
    <n v="0"/>
    <n v="0"/>
  </r>
  <r>
    <s v="Co0005"/>
    <x v="0"/>
    <s v="US"/>
    <s v="United States"/>
    <s v="GPU/AI Accelerator"/>
    <n v="1993"/>
    <s v="GPU AI Training/Inference"/>
    <n v="2019"/>
    <n v="10.57"/>
    <n v="2.09"/>
    <n v="14993"/>
    <s v="High"/>
    <n v="0"/>
    <n v="0"/>
  </r>
  <r>
    <s v="Co0006"/>
    <x v="0"/>
    <s v="US"/>
    <s v="United States"/>
    <s v="GPU/AI Accelerator"/>
    <n v="1993"/>
    <s v="GPU AI Training/Inference"/>
    <n v="2020"/>
    <n v="11.19"/>
    <n v="2.56"/>
    <n v="19352"/>
    <s v="High"/>
    <n v="0"/>
    <n v="0"/>
  </r>
  <r>
    <s v="Co0007"/>
    <x v="0"/>
    <s v="US"/>
    <s v="United States"/>
    <s v="GPU/AI Accelerator"/>
    <n v="1993"/>
    <s v="GPU AI Training/Inference"/>
    <n v="2021"/>
    <n v="17.329999999999998"/>
    <n v="4.1500000000000004"/>
    <n v="22695"/>
    <s v="High"/>
    <n v="0"/>
    <n v="0"/>
  </r>
  <r>
    <s v="Co0008"/>
    <x v="0"/>
    <s v="US"/>
    <s v="United States"/>
    <s v="GPU/AI Accelerator"/>
    <n v="1993"/>
    <s v="GPU AI Training/Inference"/>
    <n v="2022"/>
    <n v="25.76"/>
    <n v="4.8899999999999997"/>
    <n v="30109"/>
    <s v="High"/>
    <n v="0"/>
    <n v="0"/>
  </r>
  <r>
    <s v="Co0009"/>
    <x v="0"/>
    <s v="US"/>
    <s v="United States"/>
    <s v="GPU/AI Accelerator"/>
    <n v="1993"/>
    <s v="GPU AI Training/Inference"/>
    <n v="2023"/>
    <n v="63.47"/>
    <n v="14.06"/>
    <n v="35389"/>
    <s v="High"/>
    <n v="0"/>
    <n v="0"/>
  </r>
  <r>
    <s v="Co0010"/>
    <x v="0"/>
    <s v="US"/>
    <s v="United States"/>
    <s v="GPU/AI Accelerator"/>
    <n v="1993"/>
    <s v="GPU AI Training/Inference"/>
    <n v="2024"/>
    <n v="133.06"/>
    <n v="30.19"/>
    <n v="40795"/>
    <s v="High"/>
    <n v="0"/>
    <n v="1"/>
  </r>
  <r>
    <s v="Co0011"/>
    <x v="0"/>
    <s v="US"/>
    <s v="United States"/>
    <s v="GPU/AI Accelerator"/>
    <n v="1993"/>
    <s v="GPU AI Training/Inference"/>
    <n v="2025"/>
    <n v="177.89"/>
    <n v="33.200000000000003"/>
    <n v="45103"/>
    <s v="High"/>
    <n v="0"/>
    <n v="1"/>
  </r>
  <r>
    <s v="Co0012"/>
    <x v="1"/>
    <s v="US"/>
    <s v="United States"/>
    <s v="GPU/CPU"/>
    <n v="1969"/>
    <s v="GPU CPU Data Center"/>
    <n v="2015"/>
    <n v="3.78"/>
    <n v="0.65"/>
    <n v="9602"/>
    <s v="High"/>
    <n v="0"/>
    <n v="0"/>
  </r>
  <r>
    <s v="Co0013"/>
    <x v="1"/>
    <s v="US"/>
    <s v="United States"/>
    <s v="GPU/CPU"/>
    <n v="1969"/>
    <s v="GPU CPU Data Center"/>
    <n v="2016"/>
    <n v="5.0199999999999996"/>
    <n v="1.21"/>
    <n v="10264"/>
    <s v="High"/>
    <n v="0"/>
    <n v="0"/>
  </r>
  <r>
    <s v="Co0014"/>
    <x v="1"/>
    <s v="US"/>
    <s v="United States"/>
    <s v="GPU/CPU"/>
    <n v="1969"/>
    <s v="GPU CPU Data Center"/>
    <n v="2017"/>
    <n v="5.0599999999999996"/>
    <n v="0.88"/>
    <n v="10815"/>
    <s v="High"/>
    <n v="0"/>
    <n v="0"/>
  </r>
  <r>
    <s v="Co0015"/>
    <x v="1"/>
    <s v="US"/>
    <s v="United States"/>
    <s v="GPU/CPU"/>
    <n v="1969"/>
    <s v="GPU CPU Data Center"/>
    <n v="2018"/>
    <n v="6.34"/>
    <n v="1.2"/>
    <n v="12592"/>
    <s v="High"/>
    <n v="0"/>
    <n v="0"/>
  </r>
  <r>
    <s v="Co0016"/>
    <x v="1"/>
    <s v="US"/>
    <s v="United States"/>
    <s v="GPU/CPU"/>
    <n v="1969"/>
    <s v="GPU CPU Data Center"/>
    <n v="2019"/>
    <n v="6.76"/>
    <n v="1.38"/>
    <n v="13040"/>
    <s v="High"/>
    <n v="0"/>
    <n v="0"/>
  </r>
  <r>
    <s v="Co0017"/>
    <x v="1"/>
    <s v="US"/>
    <s v="United States"/>
    <s v="GPU/CPU"/>
    <n v="1969"/>
    <s v="GPU CPU Data Center"/>
    <n v="2020"/>
    <n v="9.64"/>
    <n v="2.2400000000000002"/>
    <n v="15688"/>
    <s v="High"/>
    <n v="0"/>
    <n v="0"/>
  </r>
  <r>
    <s v="Co0018"/>
    <x v="1"/>
    <s v="US"/>
    <s v="United States"/>
    <s v="GPU/CPU"/>
    <n v="1969"/>
    <s v="GPU CPU Data Center"/>
    <n v="2021"/>
    <n v="16.149999999999999"/>
    <n v="2.9"/>
    <n v="21635"/>
    <s v="High"/>
    <n v="0"/>
    <n v="0"/>
  </r>
  <r>
    <s v="Co0019"/>
    <x v="1"/>
    <s v="US"/>
    <s v="United States"/>
    <s v="GPU/CPU"/>
    <n v="1969"/>
    <s v="GPU CPU Data Center"/>
    <n v="2022"/>
    <n v="22.74"/>
    <n v="3.77"/>
    <n v="25766"/>
    <s v="High"/>
    <n v="0"/>
    <n v="0"/>
  </r>
  <r>
    <s v="Co0020"/>
    <x v="1"/>
    <s v="US"/>
    <s v="United States"/>
    <s v="GPU/CPU"/>
    <n v="1969"/>
    <s v="GPU CPU Data Center"/>
    <n v="2023"/>
    <n v="22.62"/>
    <n v="5.0599999999999996"/>
    <n v="25709"/>
    <s v="High"/>
    <n v="0"/>
    <n v="0"/>
  </r>
  <r>
    <s v="Co0021"/>
    <x v="1"/>
    <s v="US"/>
    <s v="United States"/>
    <s v="GPU/CPU"/>
    <n v="1969"/>
    <s v="GPU CPU Data Center"/>
    <n v="2024"/>
    <n v="24.77"/>
    <n v="4.1399999999999997"/>
    <n v="27059"/>
    <s v="High"/>
    <n v="0"/>
    <n v="1"/>
  </r>
  <r>
    <s v="Co0022"/>
    <x v="1"/>
    <s v="US"/>
    <s v="United States"/>
    <s v="GPU/CPU"/>
    <n v="1969"/>
    <s v="GPU CPU Data Center"/>
    <n v="2025"/>
    <n v="28.5"/>
    <n v="6.19"/>
    <n v="28413"/>
    <s v="High"/>
    <n v="0"/>
    <n v="1"/>
  </r>
  <r>
    <s v="Co0023"/>
    <x v="2"/>
    <s v="US"/>
    <s v="United States"/>
    <s v="CPU/Foundry/AI"/>
    <n v="1968"/>
    <s v="CPU Foundry AI-Gaudi"/>
    <n v="2015"/>
    <n v="52.79"/>
    <n v="11.15"/>
    <n v="117667"/>
    <s v="High"/>
    <n v="0"/>
    <n v="0"/>
  </r>
  <r>
    <s v="Co0024"/>
    <x v="2"/>
    <s v="US"/>
    <s v="United States"/>
    <s v="CPU/Foundry/AI"/>
    <n v="1968"/>
    <s v="CPU Foundry AI-Gaudi"/>
    <n v="2016"/>
    <n v="58.84"/>
    <n v="14.05"/>
    <n v="107053"/>
    <s v="High"/>
    <n v="0"/>
    <n v="0"/>
  </r>
  <r>
    <s v="Co0025"/>
    <x v="2"/>
    <s v="US"/>
    <s v="United States"/>
    <s v="CPU/Foundry/AI"/>
    <n v="1968"/>
    <s v="CPU Foundry AI-Gaudi"/>
    <n v="2017"/>
    <n v="60.42"/>
    <n v="11.05"/>
    <n v="102282"/>
    <s v="High"/>
    <n v="0"/>
    <n v="0"/>
  </r>
  <r>
    <s v="Co0026"/>
    <x v="2"/>
    <s v="US"/>
    <s v="United States"/>
    <s v="CPU/Foundry/AI"/>
    <n v="1968"/>
    <s v="CPU Foundry AI-Gaudi"/>
    <n v="2018"/>
    <n v="72.930000000000007"/>
    <n v="17.14"/>
    <n v="112645"/>
    <s v="High"/>
    <n v="0"/>
    <n v="0"/>
  </r>
  <r>
    <s v="Co0027"/>
    <x v="2"/>
    <s v="US"/>
    <s v="United States"/>
    <s v="CPU/Foundry/AI"/>
    <n v="1968"/>
    <s v="CPU Foundry AI-Gaudi"/>
    <n v="2019"/>
    <n v="74.14"/>
    <n v="16.29"/>
    <n v="112855"/>
    <s v="High"/>
    <n v="0"/>
    <n v="0"/>
  </r>
  <r>
    <s v="Co0028"/>
    <x v="2"/>
    <s v="US"/>
    <s v="United States"/>
    <s v="CPU/Foundry/AI"/>
    <n v="1968"/>
    <s v="CPU Foundry AI-Gaudi"/>
    <n v="2020"/>
    <n v="79.959999999999994"/>
    <n v="12.05"/>
    <n v="123438"/>
    <s v="High"/>
    <n v="0"/>
    <n v="0"/>
  </r>
  <r>
    <s v="Co0029"/>
    <x v="2"/>
    <s v="US"/>
    <s v="United States"/>
    <s v="CPU/Foundry/AI"/>
    <n v="1968"/>
    <s v="CPU Foundry AI-Gaudi"/>
    <n v="2021"/>
    <n v="80.06"/>
    <n v="19.36"/>
    <n v="133160"/>
    <s v="High"/>
    <n v="0"/>
    <n v="0"/>
  </r>
  <r>
    <s v="Co0030"/>
    <x v="2"/>
    <s v="US"/>
    <s v="United States"/>
    <s v="CPU/Foundry/AI"/>
    <n v="1968"/>
    <s v="CPU Foundry AI-Gaudi"/>
    <n v="2022"/>
    <n v="65.42"/>
    <n v="16"/>
    <n v="133298"/>
    <s v="High"/>
    <n v="0"/>
    <n v="0"/>
  </r>
  <r>
    <s v="Co0031"/>
    <x v="2"/>
    <s v="US"/>
    <s v="United States"/>
    <s v="CPU/Foundry/AI"/>
    <n v="1968"/>
    <s v="CPU Foundry AI-Gaudi"/>
    <n v="2023"/>
    <n v="54.2"/>
    <n v="8.19"/>
    <n v="122338"/>
    <s v="High"/>
    <n v="0"/>
    <n v="0"/>
  </r>
  <r>
    <s v="Co0032"/>
    <x v="2"/>
    <s v="US"/>
    <s v="United States"/>
    <s v="CPU/Foundry/AI"/>
    <n v="1968"/>
    <s v="CPU Foundry AI-Gaudi"/>
    <n v="2024"/>
    <n v="55.25"/>
    <n v="10.78"/>
    <n v="109715"/>
    <s v="High"/>
    <n v="0"/>
    <n v="1"/>
  </r>
  <r>
    <s v="Co0033"/>
    <x v="2"/>
    <s v="US"/>
    <s v="United States"/>
    <s v="CPU/Foundry/AI"/>
    <n v="1968"/>
    <s v="CPU Foundry AI-Gaudi"/>
    <n v="2025"/>
    <n v="57.42"/>
    <n v="10.68"/>
    <n v="101670"/>
    <s v="High"/>
    <n v="0"/>
    <n v="1"/>
  </r>
  <r>
    <s v="Co0034"/>
    <x v="3"/>
    <s v="US"/>
    <s v="United States"/>
    <s v="Mobile/Edge AI"/>
    <n v="1985"/>
    <s v="Mobile SoC Edge AI"/>
    <n v="2015"/>
    <n v="25.89"/>
    <n v="2.59"/>
    <n v="34344"/>
    <s v="High"/>
    <n v="0"/>
    <n v="0"/>
  </r>
  <r>
    <s v="Co0035"/>
    <x v="3"/>
    <s v="US"/>
    <s v="United States"/>
    <s v="Mobile/Edge AI"/>
    <n v="1985"/>
    <s v="Mobile SoC Edge AI"/>
    <n v="2016"/>
    <n v="14.92"/>
    <n v="1.8"/>
    <n v="30313"/>
    <s v="High"/>
    <n v="0"/>
    <n v="0"/>
  </r>
  <r>
    <s v="Co0036"/>
    <x v="3"/>
    <s v="US"/>
    <s v="United States"/>
    <s v="Mobile/Edge AI"/>
    <n v="1985"/>
    <s v="Mobile SoC Edge AI"/>
    <n v="2017"/>
    <n v="21.62"/>
    <n v="1.65"/>
    <n v="30507"/>
    <s v="High"/>
    <n v="0"/>
    <n v="0"/>
  </r>
  <r>
    <s v="Co0037"/>
    <x v="3"/>
    <s v="US"/>
    <s v="United States"/>
    <s v="Mobile/Edge AI"/>
    <n v="1985"/>
    <s v="Mobile SoC Edge AI"/>
    <n v="2018"/>
    <n v="21.19"/>
    <n v="1.61"/>
    <n v="34712"/>
    <s v="High"/>
    <n v="0"/>
    <n v="0"/>
  </r>
  <r>
    <s v="Co0038"/>
    <x v="3"/>
    <s v="US"/>
    <s v="United States"/>
    <s v="Mobile/Edge AI"/>
    <n v="1985"/>
    <s v="Mobile SoC Edge AI"/>
    <n v="2019"/>
    <n v="24.33"/>
    <n v="2.88"/>
    <n v="36654"/>
    <s v="High"/>
    <n v="0"/>
    <n v="0"/>
  </r>
  <r>
    <s v="Co0039"/>
    <x v="3"/>
    <s v="US"/>
    <s v="United States"/>
    <s v="Mobile/Edge AI"/>
    <n v="1985"/>
    <s v="Mobile SoC Edge AI"/>
    <n v="2020"/>
    <n v="23.98"/>
    <n v="2.94"/>
    <n v="43488"/>
    <s v="High"/>
    <n v="0"/>
    <n v="0"/>
  </r>
  <r>
    <s v="Co0040"/>
    <x v="3"/>
    <s v="US"/>
    <s v="United States"/>
    <s v="Mobile/Edge AI"/>
    <n v="1985"/>
    <s v="Mobile SoC Edge AI"/>
    <n v="2021"/>
    <n v="34.700000000000003"/>
    <n v="4.67"/>
    <n v="50642"/>
    <s v="High"/>
    <n v="0"/>
    <n v="0"/>
  </r>
  <r>
    <s v="Co0041"/>
    <x v="3"/>
    <s v="US"/>
    <s v="United States"/>
    <s v="Mobile/Edge AI"/>
    <n v="1985"/>
    <s v="Mobile SoC Edge AI"/>
    <n v="2022"/>
    <n v="45.78"/>
    <n v="2.33"/>
    <n v="50901"/>
    <s v="High"/>
    <n v="0"/>
    <n v="0"/>
  </r>
  <r>
    <s v="Co0042"/>
    <x v="3"/>
    <s v="US"/>
    <s v="United States"/>
    <s v="Mobile/Edge AI"/>
    <n v="1985"/>
    <s v="Mobile SoC Edge AI"/>
    <n v="2023"/>
    <n v="37.049999999999997"/>
    <n v="1.89"/>
    <n v="49570"/>
    <s v="High"/>
    <n v="0"/>
    <n v="0"/>
  </r>
  <r>
    <s v="Co0043"/>
    <x v="3"/>
    <s v="US"/>
    <s v="United States"/>
    <s v="Mobile/Edge AI"/>
    <n v="1985"/>
    <s v="Mobile SoC Edge AI"/>
    <n v="2024"/>
    <n v="41.22"/>
    <n v="4.8899999999999997"/>
    <n v="50034"/>
    <s v="High"/>
    <n v="0"/>
    <n v="1"/>
  </r>
  <r>
    <s v="Co0044"/>
    <x v="3"/>
    <s v="US"/>
    <s v="United States"/>
    <s v="Mobile/Edge AI"/>
    <n v="1985"/>
    <s v="Mobile SoC Edge AI"/>
    <n v="2025"/>
    <n v="46.87"/>
    <n v="4.7"/>
    <n v="51083"/>
    <s v="High"/>
    <n v="0"/>
    <n v="1"/>
  </r>
  <r>
    <s v="Co0045"/>
    <x v="4"/>
    <s v="US"/>
    <s v="United States"/>
    <s v="Semiconductor Equipment"/>
    <n v="1967"/>
    <s v="Deposition Etch Equipment"/>
    <n v="2015"/>
    <n v="9.5"/>
    <n v="1.23"/>
    <n v="14883"/>
    <s v="High"/>
    <n v="0"/>
    <n v="0"/>
  </r>
  <r>
    <s v="Co0046"/>
    <x v="4"/>
    <s v="US"/>
    <s v="United States"/>
    <s v="Semiconductor Equipment"/>
    <n v="1967"/>
    <s v="Deposition Etch Equipment"/>
    <n v="2016"/>
    <n v="10.74"/>
    <n v="0.64"/>
    <n v="15784"/>
    <s v="High"/>
    <n v="0"/>
    <n v="0"/>
  </r>
  <r>
    <s v="Co0047"/>
    <x v="4"/>
    <s v="US"/>
    <s v="United States"/>
    <s v="Semiconductor Equipment"/>
    <n v="1967"/>
    <s v="Deposition Etch Equipment"/>
    <n v="2017"/>
    <n v="14.96"/>
    <n v="1.73"/>
    <n v="17974"/>
    <s v="High"/>
    <n v="0"/>
    <n v="0"/>
  </r>
  <r>
    <s v="Co0048"/>
    <x v="4"/>
    <s v="US"/>
    <s v="United States"/>
    <s v="Semiconductor Equipment"/>
    <n v="1967"/>
    <s v="Deposition Etch Equipment"/>
    <n v="2018"/>
    <n v="17.149999999999999"/>
    <n v="1.73"/>
    <n v="21686"/>
    <s v="High"/>
    <n v="0"/>
    <n v="0"/>
  </r>
  <r>
    <s v="Co0049"/>
    <x v="4"/>
    <s v="US"/>
    <s v="United States"/>
    <s v="Semiconductor Equipment"/>
    <n v="1967"/>
    <s v="Deposition Etch Equipment"/>
    <n v="2019"/>
    <n v="17.170000000000002"/>
    <n v="2.04"/>
    <n v="20713"/>
    <s v="High"/>
    <n v="0"/>
    <n v="0"/>
  </r>
  <r>
    <s v="Co0050"/>
    <x v="4"/>
    <s v="US"/>
    <s v="United States"/>
    <s v="Semiconductor Equipment"/>
    <n v="1967"/>
    <s v="Deposition Etch Equipment"/>
    <n v="2020"/>
    <n v="17.36"/>
    <n v="1.1299999999999999"/>
    <n v="25248"/>
    <s v="High"/>
    <n v="0"/>
    <n v="0"/>
  </r>
  <r>
    <s v="Co0051"/>
    <x v="4"/>
    <s v="US"/>
    <s v="United States"/>
    <s v="Semiconductor Equipment"/>
    <n v="1967"/>
    <s v="Deposition Etch Equipment"/>
    <n v="2021"/>
    <n v="24.12"/>
    <n v="3.25"/>
    <n v="29140"/>
    <s v="High"/>
    <n v="0"/>
    <n v="0"/>
  </r>
  <r>
    <s v="Co0052"/>
    <x v="4"/>
    <s v="US"/>
    <s v="United States"/>
    <s v="Semiconductor Equipment"/>
    <n v="1967"/>
    <s v="Deposition Etch Equipment"/>
    <n v="2022"/>
    <n v="25.83"/>
    <n v="3.31"/>
    <n v="34325"/>
    <s v="High"/>
    <n v="0"/>
    <n v="0"/>
  </r>
  <r>
    <s v="Co0053"/>
    <x v="4"/>
    <s v="US"/>
    <s v="United States"/>
    <s v="Semiconductor Equipment"/>
    <n v="1967"/>
    <s v="Deposition Etch Equipment"/>
    <n v="2023"/>
    <n v="26.92"/>
    <n v="3.12"/>
    <n v="33842"/>
    <s v="High"/>
    <n v="0"/>
    <n v="0"/>
  </r>
  <r>
    <s v="Co0054"/>
    <x v="4"/>
    <s v="US"/>
    <s v="United States"/>
    <s v="Semiconductor Equipment"/>
    <n v="1967"/>
    <s v="Deposition Etch Equipment"/>
    <n v="2024"/>
    <n v="28.78"/>
    <n v="1.56"/>
    <n v="35329"/>
    <s v="High"/>
    <n v="0"/>
    <n v="1"/>
  </r>
  <r>
    <s v="Co0055"/>
    <x v="4"/>
    <s v="US"/>
    <s v="United States"/>
    <s v="Semiconductor Equipment"/>
    <n v="1967"/>
    <s v="Deposition Etch Equipment"/>
    <n v="2025"/>
    <n v="31.98"/>
    <n v="1.91"/>
    <n v="36236"/>
    <s v="High"/>
    <n v="0"/>
    <n v="1"/>
  </r>
  <r>
    <s v="Co0056"/>
    <x v="5"/>
    <s v="US"/>
    <s v="United States"/>
    <s v="Semiconductor Equipment"/>
    <n v="1980"/>
    <s v="Etch Deposition Equipment"/>
    <n v="2015"/>
    <n v="5.55"/>
    <n v="0.63"/>
    <n v="7103"/>
    <s v="High"/>
    <n v="0"/>
    <n v="0"/>
  </r>
  <r>
    <s v="Co0057"/>
    <x v="5"/>
    <s v="US"/>
    <s v="United States"/>
    <s v="Semiconductor Equipment"/>
    <n v="1980"/>
    <s v="Etch Deposition Equipment"/>
    <n v="2016"/>
    <n v="8.36"/>
    <n v="0.63"/>
    <n v="8631"/>
    <s v="High"/>
    <n v="0"/>
    <n v="0"/>
  </r>
  <r>
    <s v="Co0058"/>
    <x v="5"/>
    <s v="US"/>
    <s v="United States"/>
    <s v="Semiconductor Equipment"/>
    <n v="1980"/>
    <s v="Etch Deposition Equipment"/>
    <n v="2017"/>
    <n v="8.2799999999999994"/>
    <n v="0.76"/>
    <n v="9680"/>
    <s v="High"/>
    <n v="0"/>
    <n v="0"/>
  </r>
  <r>
    <s v="Co0059"/>
    <x v="5"/>
    <s v="US"/>
    <s v="United States"/>
    <s v="Semiconductor Equipment"/>
    <n v="1980"/>
    <s v="Etch Deposition Equipment"/>
    <n v="2018"/>
    <n v="11.16"/>
    <n v="0.59"/>
    <n v="11295"/>
    <s v="High"/>
    <n v="0"/>
    <n v="0"/>
  </r>
  <r>
    <s v="Co0060"/>
    <x v="5"/>
    <s v="US"/>
    <s v="United States"/>
    <s v="Semiconductor Equipment"/>
    <n v="1980"/>
    <s v="Etch Deposition Equipment"/>
    <n v="2019"/>
    <n v="9.7899999999999991"/>
    <n v="0.84"/>
    <n v="12052"/>
    <s v="High"/>
    <n v="0"/>
    <n v="0"/>
  </r>
  <r>
    <s v="Co0061"/>
    <x v="5"/>
    <s v="US"/>
    <s v="United States"/>
    <s v="Semiconductor Equipment"/>
    <n v="1980"/>
    <s v="Etch Deposition Equipment"/>
    <n v="2020"/>
    <n v="15"/>
    <n v="1.1000000000000001"/>
    <n v="13078"/>
    <s v="High"/>
    <n v="0"/>
    <n v="0"/>
  </r>
  <r>
    <s v="Co0062"/>
    <x v="5"/>
    <s v="US"/>
    <s v="United States"/>
    <s v="Semiconductor Equipment"/>
    <n v="1980"/>
    <s v="Etch Deposition Equipment"/>
    <n v="2021"/>
    <n v="16.78"/>
    <n v="1.6"/>
    <n v="17489"/>
    <s v="High"/>
    <n v="0"/>
    <n v="0"/>
  </r>
  <r>
    <s v="Co0063"/>
    <x v="5"/>
    <s v="US"/>
    <s v="United States"/>
    <s v="Semiconductor Equipment"/>
    <n v="1980"/>
    <s v="Etch Deposition Equipment"/>
    <n v="2022"/>
    <n v="16.82"/>
    <n v="1.35"/>
    <n v="18868"/>
    <s v="High"/>
    <n v="0"/>
    <n v="0"/>
  </r>
  <r>
    <s v="Co0064"/>
    <x v="5"/>
    <s v="US"/>
    <s v="United States"/>
    <s v="Semiconductor Equipment"/>
    <n v="1980"/>
    <s v="Etch Deposition Equipment"/>
    <n v="2023"/>
    <n v="13.74"/>
    <n v="1.74"/>
    <n v="18033"/>
    <s v="High"/>
    <n v="0"/>
    <n v="0"/>
  </r>
  <r>
    <s v="Co0065"/>
    <x v="5"/>
    <s v="US"/>
    <s v="United States"/>
    <s v="Semiconductor Equipment"/>
    <n v="1980"/>
    <s v="Etch Deposition Equipment"/>
    <n v="2024"/>
    <n v="18.14"/>
    <n v="1.1399999999999999"/>
    <n v="19247"/>
    <s v="High"/>
    <n v="0"/>
    <n v="1"/>
  </r>
  <r>
    <s v="Co0066"/>
    <x v="5"/>
    <s v="US"/>
    <s v="United States"/>
    <s v="Semiconductor Equipment"/>
    <n v="1980"/>
    <s v="Etch Deposition Equipment"/>
    <n v="2025"/>
    <n v="21.86"/>
    <n v="2.57"/>
    <n v="20087"/>
    <s v="High"/>
    <n v="0"/>
    <n v="1"/>
  </r>
  <r>
    <s v="Co0067"/>
    <x v="6"/>
    <s v="US"/>
    <s v="United States"/>
    <s v="Process Control"/>
    <n v="1975"/>
    <s v="Metrology Inspection"/>
    <n v="2015"/>
    <n v="2.85"/>
    <n v="0.33"/>
    <n v="5550"/>
    <s v="High"/>
    <n v="0"/>
    <n v="0"/>
  </r>
  <r>
    <s v="Co0068"/>
    <x v="6"/>
    <s v="US"/>
    <s v="United States"/>
    <s v="Process Control"/>
    <n v="1975"/>
    <s v="Metrology Inspection"/>
    <n v="2016"/>
    <n v="3.17"/>
    <n v="0.39"/>
    <n v="6046"/>
    <s v="High"/>
    <n v="0"/>
    <n v="0"/>
  </r>
  <r>
    <s v="Co0069"/>
    <x v="6"/>
    <s v="US"/>
    <s v="United States"/>
    <s v="Process Control"/>
    <n v="1975"/>
    <s v="Metrology Inspection"/>
    <n v="2017"/>
    <n v="3.67"/>
    <n v="0.44"/>
    <n v="7054"/>
    <s v="High"/>
    <n v="0"/>
    <n v="0"/>
  </r>
  <r>
    <s v="Co0070"/>
    <x v="6"/>
    <s v="US"/>
    <s v="United States"/>
    <s v="Process Control"/>
    <n v="1975"/>
    <s v="Metrology Inspection"/>
    <n v="2018"/>
    <n v="4.6100000000000003"/>
    <n v="0.69"/>
    <n v="7610"/>
    <s v="High"/>
    <n v="0"/>
    <n v="0"/>
  </r>
  <r>
    <s v="Co0071"/>
    <x v="6"/>
    <s v="US"/>
    <s v="United States"/>
    <s v="Process Control"/>
    <n v="1975"/>
    <s v="Metrology Inspection"/>
    <n v="2019"/>
    <n v="4.7300000000000004"/>
    <n v="0.27"/>
    <n v="7835"/>
    <s v="High"/>
    <n v="0"/>
    <n v="0"/>
  </r>
  <r>
    <s v="Co0072"/>
    <x v="6"/>
    <s v="US"/>
    <s v="United States"/>
    <s v="Process Control"/>
    <n v="1975"/>
    <s v="Metrology Inspection"/>
    <n v="2020"/>
    <n v="5.93"/>
    <n v="0.76"/>
    <n v="9579"/>
    <s v="High"/>
    <n v="0"/>
    <n v="0"/>
  </r>
  <r>
    <s v="Co0073"/>
    <x v="6"/>
    <s v="US"/>
    <s v="United States"/>
    <s v="Process Control"/>
    <n v="1975"/>
    <s v="Metrology Inspection"/>
    <n v="2021"/>
    <n v="7.8"/>
    <n v="0.62"/>
    <n v="12073"/>
    <s v="High"/>
    <n v="0"/>
    <n v="0"/>
  </r>
  <r>
    <s v="Co0074"/>
    <x v="6"/>
    <s v="US"/>
    <s v="United States"/>
    <s v="Process Control"/>
    <n v="1975"/>
    <s v="Metrology Inspection"/>
    <n v="2022"/>
    <n v="10.77"/>
    <n v="1.28"/>
    <n v="14844"/>
    <s v="High"/>
    <n v="0"/>
    <n v="0"/>
  </r>
  <r>
    <s v="Co0075"/>
    <x v="6"/>
    <s v="US"/>
    <s v="United States"/>
    <s v="Process Control"/>
    <n v="1975"/>
    <s v="Metrology Inspection"/>
    <n v="2023"/>
    <n v="9.6"/>
    <n v="1.0900000000000001"/>
    <n v="14705"/>
    <s v="High"/>
    <n v="0"/>
    <n v="0"/>
  </r>
  <r>
    <s v="Co0076"/>
    <x v="6"/>
    <s v="US"/>
    <s v="United States"/>
    <s v="Process Control"/>
    <n v="1975"/>
    <s v="Metrology Inspection"/>
    <n v="2024"/>
    <n v="11.54"/>
    <n v="1.64"/>
    <n v="16101"/>
    <s v="High"/>
    <n v="0"/>
    <n v="1"/>
  </r>
  <r>
    <s v="Co0077"/>
    <x v="6"/>
    <s v="US"/>
    <s v="United States"/>
    <s v="Process Control"/>
    <n v="1975"/>
    <s v="Metrology Inspection"/>
    <n v="2025"/>
    <n v="14.66"/>
    <n v="1.92"/>
    <n v="16820"/>
    <s v="High"/>
    <n v="0"/>
    <n v="1"/>
  </r>
  <r>
    <s v="Co0078"/>
    <x v="7"/>
    <s v="US"/>
    <s v="United States"/>
    <s v="Memory"/>
    <n v="1978"/>
    <s v="DRAM NAND HBM"/>
    <n v="2015"/>
    <n v="13.3"/>
    <n v="1.71"/>
    <n v="30480"/>
    <s v="High"/>
    <n v="0"/>
    <n v="0"/>
  </r>
  <r>
    <s v="Co0079"/>
    <x v="7"/>
    <s v="US"/>
    <s v="United States"/>
    <s v="Memory"/>
    <n v="1978"/>
    <s v="DRAM NAND HBM"/>
    <n v="2016"/>
    <n v="11.87"/>
    <n v="0.99"/>
    <n v="18929"/>
    <s v="High"/>
    <n v="0"/>
    <n v="0"/>
  </r>
  <r>
    <s v="Co0080"/>
    <x v="7"/>
    <s v="US"/>
    <s v="United States"/>
    <s v="Memory"/>
    <n v="1978"/>
    <s v="DRAM NAND HBM"/>
    <n v="2017"/>
    <n v="20.88"/>
    <n v="2.4700000000000002"/>
    <n v="19430"/>
    <s v="High"/>
    <n v="0"/>
    <n v="0"/>
  </r>
  <r>
    <s v="Co0081"/>
    <x v="7"/>
    <s v="US"/>
    <s v="United States"/>
    <s v="Memory"/>
    <n v="1978"/>
    <s v="DRAM NAND HBM"/>
    <n v="2018"/>
    <n v="30.71"/>
    <n v="4.42"/>
    <n v="34646"/>
    <s v="High"/>
    <n v="0"/>
    <n v="0"/>
  </r>
  <r>
    <s v="Co0082"/>
    <x v="7"/>
    <s v="US"/>
    <s v="United States"/>
    <s v="Memory"/>
    <n v="1978"/>
    <s v="DRAM NAND HBM"/>
    <n v="2019"/>
    <n v="23.23"/>
    <n v="3.09"/>
    <n v="34304"/>
    <s v="High"/>
    <n v="0"/>
    <n v="0"/>
  </r>
  <r>
    <s v="Co0083"/>
    <x v="7"/>
    <s v="US"/>
    <s v="United States"/>
    <s v="Memory"/>
    <n v="1978"/>
    <s v="DRAM NAND HBM"/>
    <n v="2020"/>
    <n v="22.25"/>
    <n v="1.78"/>
    <n v="39309"/>
    <s v="High"/>
    <n v="0"/>
    <n v="0"/>
  </r>
  <r>
    <s v="Co0084"/>
    <x v="7"/>
    <s v="US"/>
    <s v="United States"/>
    <s v="Memory"/>
    <n v="1978"/>
    <s v="DRAM NAND HBM"/>
    <n v="2021"/>
    <n v="27.5"/>
    <n v="1.84"/>
    <n v="42887"/>
    <s v="High"/>
    <n v="0"/>
    <n v="0"/>
  </r>
  <r>
    <s v="Co0085"/>
    <x v="7"/>
    <s v="US"/>
    <s v="United States"/>
    <s v="Memory"/>
    <n v="1978"/>
    <s v="DRAM NAND HBM"/>
    <n v="2022"/>
    <n v="30.79"/>
    <n v="3.07"/>
    <n v="48313"/>
    <s v="High"/>
    <n v="0"/>
    <n v="0"/>
  </r>
  <r>
    <s v="Co0086"/>
    <x v="7"/>
    <s v="US"/>
    <s v="United States"/>
    <s v="Memory"/>
    <n v="1978"/>
    <s v="DRAM NAND HBM"/>
    <n v="2023"/>
    <n v="15.76"/>
    <n v="2.17"/>
    <n v="43236"/>
    <s v="High"/>
    <n v="0"/>
    <n v="0"/>
  </r>
  <r>
    <s v="Co0087"/>
    <x v="7"/>
    <s v="US"/>
    <s v="United States"/>
    <s v="Memory"/>
    <n v="1978"/>
    <s v="DRAM NAND HBM"/>
    <n v="2024"/>
    <n v="31.32"/>
    <n v="4.33"/>
    <n v="40188"/>
    <s v="High"/>
    <n v="0"/>
    <n v="1"/>
  </r>
  <r>
    <s v="Co0088"/>
    <x v="7"/>
    <s v="US"/>
    <s v="United States"/>
    <s v="Memory"/>
    <n v="1978"/>
    <s v="DRAM NAND HBM"/>
    <n v="2025"/>
    <n v="43.34"/>
    <n v="2.68"/>
    <n v="42499"/>
    <s v="High"/>
    <n v="0"/>
    <n v="1"/>
  </r>
  <r>
    <s v="Co0089"/>
    <x v="8"/>
    <s v="NL"/>
    <s v="Netherlands"/>
    <s v="Lithography"/>
    <n v="1984"/>
    <s v="EUV DUV Lithography Monopoly"/>
    <n v="2015"/>
    <n v="6.24"/>
    <n v="1.3"/>
    <n v="12908"/>
    <s v="Medium"/>
    <n v="0"/>
    <n v="0"/>
  </r>
  <r>
    <s v="Co0090"/>
    <x v="8"/>
    <s v="NL"/>
    <s v="Netherlands"/>
    <s v="Lithography"/>
    <n v="1984"/>
    <s v="EUV DUV Lithography Monopoly"/>
    <n v="2016"/>
    <n v="6.67"/>
    <n v="1.24"/>
    <n v="15082"/>
    <s v="Medium"/>
    <n v="0"/>
    <n v="0"/>
  </r>
  <r>
    <s v="Co0091"/>
    <x v="8"/>
    <s v="NL"/>
    <s v="Netherlands"/>
    <s v="Lithography"/>
    <n v="1984"/>
    <s v="EUV DUV Lithography Monopoly"/>
    <n v="2017"/>
    <n v="9.32"/>
    <n v="1.6"/>
    <n v="17091"/>
    <s v="Medium"/>
    <n v="0"/>
    <n v="0"/>
  </r>
  <r>
    <s v="Co0092"/>
    <x v="8"/>
    <s v="NL"/>
    <s v="Netherlands"/>
    <s v="Lithography"/>
    <n v="1984"/>
    <s v="EUV DUV Lithography Monopoly"/>
    <n v="2018"/>
    <n v="10.72"/>
    <n v="2.02"/>
    <n v="21291"/>
    <s v="Medium"/>
    <n v="0"/>
    <n v="0"/>
  </r>
  <r>
    <s v="Co0093"/>
    <x v="8"/>
    <s v="NL"/>
    <s v="Netherlands"/>
    <s v="Lithography"/>
    <n v="1984"/>
    <s v="EUV DUV Lithography Monopoly"/>
    <n v="2019"/>
    <n v="11.84"/>
    <n v="2.19"/>
    <n v="24142"/>
    <s v="Medium"/>
    <n v="0"/>
    <n v="0"/>
  </r>
  <r>
    <s v="Co0094"/>
    <x v="8"/>
    <s v="NL"/>
    <s v="Netherlands"/>
    <s v="Lithography"/>
    <n v="1984"/>
    <s v="EUV DUV Lithography Monopoly"/>
    <n v="2020"/>
    <n v="13.71"/>
    <n v="2.35"/>
    <n v="26973"/>
    <s v="Medium"/>
    <n v="0"/>
    <n v="0"/>
  </r>
  <r>
    <s v="Co0095"/>
    <x v="8"/>
    <s v="NL"/>
    <s v="Netherlands"/>
    <s v="Lithography"/>
    <n v="1984"/>
    <s v="EUV DUV Lithography Monopoly"/>
    <n v="2021"/>
    <n v="18.2"/>
    <n v="3.28"/>
    <n v="31439"/>
    <s v="Medium"/>
    <n v="0"/>
    <n v="0"/>
  </r>
  <r>
    <s v="Co0096"/>
    <x v="8"/>
    <s v="NL"/>
    <s v="Netherlands"/>
    <s v="Lithography"/>
    <n v="1984"/>
    <s v="EUV DUV Lithography Monopoly"/>
    <n v="2022"/>
    <n v="21.21"/>
    <n v="4.43"/>
    <n v="39720"/>
    <s v="Medium"/>
    <n v="0"/>
    <n v="0"/>
  </r>
  <r>
    <s v="Co0097"/>
    <x v="8"/>
    <s v="NL"/>
    <s v="Netherlands"/>
    <s v="Lithography"/>
    <n v="1984"/>
    <s v="EUV DUV Lithography Monopoly"/>
    <n v="2023"/>
    <n v="28.39"/>
    <n v="4.5599999999999996"/>
    <n v="41236"/>
    <s v="Medium"/>
    <n v="0"/>
    <n v="0"/>
  </r>
  <r>
    <s v="Co0098"/>
    <x v="8"/>
    <s v="NL"/>
    <s v="Netherlands"/>
    <s v="Lithography"/>
    <n v="1984"/>
    <s v="EUV DUV Lithography Monopoly"/>
    <n v="2024"/>
    <n v="33.01"/>
    <n v="5.58"/>
    <n v="45222"/>
    <s v="Medium"/>
    <n v="0"/>
    <n v="1"/>
  </r>
  <r>
    <s v="Co0099"/>
    <x v="8"/>
    <s v="NL"/>
    <s v="Netherlands"/>
    <s v="Lithography"/>
    <n v="1984"/>
    <s v="EUV DUV Lithography Monopoly"/>
    <n v="2025"/>
    <n v="37.64"/>
    <n v="8.82"/>
    <n v="48074"/>
    <s v="Medium"/>
    <n v="0"/>
    <n v="1"/>
  </r>
  <r>
    <s v="Co0100"/>
    <x v="9"/>
    <s v="TW"/>
    <s v="Taiwan"/>
    <s v="Foundry"/>
    <n v="1987"/>
    <s v="Advanced Logic 3nm 5nm 7nm"/>
    <n v="2015"/>
    <n v="25.43"/>
    <n v="5.64"/>
    <n v="45174"/>
    <s v="High"/>
    <n v="0"/>
    <n v="0"/>
  </r>
  <r>
    <s v="Co0101"/>
    <x v="9"/>
    <s v="TW"/>
    <s v="Taiwan"/>
    <s v="Foundry"/>
    <n v="1987"/>
    <s v="Advanced Logic 3nm 5nm 7nm"/>
    <n v="2016"/>
    <n v="30.91"/>
    <n v="5.49"/>
    <n v="47577"/>
    <s v="High"/>
    <n v="0"/>
    <n v="0"/>
  </r>
  <r>
    <s v="Co0102"/>
    <x v="9"/>
    <s v="TW"/>
    <s v="Taiwan"/>
    <s v="Foundry"/>
    <n v="1987"/>
    <s v="Advanced Logic 3nm 5nm 7nm"/>
    <n v="2017"/>
    <n v="33.18"/>
    <n v="7.4"/>
    <n v="47494"/>
    <s v="High"/>
    <n v="0"/>
    <n v="0"/>
  </r>
  <r>
    <s v="Co0103"/>
    <x v="9"/>
    <s v="TW"/>
    <s v="Taiwan"/>
    <s v="Foundry"/>
    <n v="1987"/>
    <s v="Advanced Logic 3nm 5nm 7nm"/>
    <n v="2018"/>
    <n v="35.29"/>
    <n v="5.64"/>
    <n v="50807"/>
    <s v="High"/>
    <n v="0"/>
    <n v="0"/>
  </r>
  <r>
    <s v="Co0104"/>
    <x v="9"/>
    <s v="TW"/>
    <s v="Taiwan"/>
    <s v="Foundry"/>
    <n v="1987"/>
    <s v="Advanced Logic 3nm 5nm 7nm"/>
    <n v="2019"/>
    <n v="34.39"/>
    <n v="6.03"/>
    <n v="51604"/>
    <s v="High"/>
    <n v="0"/>
    <n v="0"/>
  </r>
  <r>
    <s v="Co0105"/>
    <x v="9"/>
    <s v="TW"/>
    <s v="Taiwan"/>
    <s v="Foundry"/>
    <n v="1987"/>
    <s v="Advanced Logic 3nm 5nm 7nm"/>
    <n v="2020"/>
    <n v="43.49"/>
    <n v="10.09"/>
    <n v="56575"/>
    <s v="High"/>
    <n v="0"/>
    <n v="0"/>
  </r>
  <r>
    <s v="Co0106"/>
    <x v="9"/>
    <s v="TW"/>
    <s v="Taiwan"/>
    <s v="Foundry"/>
    <n v="1987"/>
    <s v="Advanced Logic 3nm 5nm 7nm"/>
    <n v="2021"/>
    <n v="54.68"/>
    <n v="8.2200000000000006"/>
    <n v="65446"/>
    <s v="High"/>
    <n v="0"/>
    <n v="0"/>
  </r>
  <r>
    <s v="Co0107"/>
    <x v="9"/>
    <s v="TW"/>
    <s v="Taiwan"/>
    <s v="Foundry"/>
    <n v="1987"/>
    <s v="Advanced Logic 3nm 5nm 7nm"/>
    <n v="2022"/>
    <n v="72.94"/>
    <n v="11.55"/>
    <n v="72653"/>
    <s v="High"/>
    <n v="0"/>
    <n v="0"/>
  </r>
  <r>
    <s v="Co0108"/>
    <x v="9"/>
    <s v="TW"/>
    <s v="Taiwan"/>
    <s v="Foundry"/>
    <n v="1987"/>
    <s v="Advanced Logic 3nm 5nm 7nm"/>
    <n v="2023"/>
    <n v="71.7"/>
    <n v="16.170000000000002"/>
    <n v="77109"/>
    <s v="High"/>
    <n v="0"/>
    <n v="0"/>
  </r>
  <r>
    <s v="Co0109"/>
    <x v="9"/>
    <s v="TW"/>
    <s v="Taiwan"/>
    <s v="Foundry"/>
    <n v="1987"/>
    <s v="Advanced Logic 3nm 5nm 7nm"/>
    <n v="2024"/>
    <n v="87.68"/>
    <n v="14.77"/>
    <n v="78072"/>
    <s v="High"/>
    <n v="0"/>
    <n v="1"/>
  </r>
  <r>
    <s v="Co0110"/>
    <x v="9"/>
    <s v="TW"/>
    <s v="Taiwan"/>
    <s v="Foundry"/>
    <n v="1987"/>
    <s v="Advanced Logic 3nm 5nm 7nm"/>
    <n v="2025"/>
    <n v="107.59"/>
    <n v="24.05"/>
    <n v="80051"/>
    <s v="High"/>
    <n v="0"/>
    <n v="1"/>
  </r>
  <r>
    <s v="Co0111"/>
    <x v="10"/>
    <s v="TW"/>
    <s v="Taiwan"/>
    <s v="Mobile SoC"/>
    <n v="1997"/>
    <s v="Mobile Chips Edge AI"/>
    <n v="2015"/>
    <n v="5.95"/>
    <n v="0.85"/>
    <n v="14878"/>
    <s v="High"/>
    <n v="0"/>
    <n v="0"/>
  </r>
  <r>
    <s v="Co0112"/>
    <x v="10"/>
    <s v="TW"/>
    <s v="Taiwan"/>
    <s v="Mobile SoC"/>
    <n v="1997"/>
    <s v="Mobile Chips Edge AI"/>
    <n v="2016"/>
    <n v="7.15"/>
    <n v="1.07"/>
    <n v="17298"/>
    <s v="High"/>
    <n v="0"/>
    <n v="0"/>
  </r>
  <r>
    <s v="Co0113"/>
    <x v="10"/>
    <s v="TW"/>
    <s v="Taiwan"/>
    <s v="Mobile SoC"/>
    <n v="1997"/>
    <s v="Mobile Chips Edge AI"/>
    <n v="2017"/>
    <n v="8.2200000000000006"/>
    <n v="1.06"/>
    <n v="16855"/>
    <s v="High"/>
    <n v="0"/>
    <n v="0"/>
  </r>
  <r>
    <s v="Co0114"/>
    <x v="10"/>
    <s v="TW"/>
    <s v="Taiwan"/>
    <s v="Mobile SoC"/>
    <n v="1997"/>
    <s v="Mobile Chips Edge AI"/>
    <n v="2018"/>
    <n v="8.4"/>
    <n v="1.08"/>
    <n v="16831"/>
    <s v="High"/>
    <n v="0"/>
    <n v="0"/>
  </r>
  <r>
    <s v="Co0115"/>
    <x v="10"/>
    <s v="TW"/>
    <s v="Taiwan"/>
    <s v="Mobile SoC"/>
    <n v="1997"/>
    <s v="Mobile Chips Edge AI"/>
    <n v="2019"/>
    <n v="10.23"/>
    <n v="1.18"/>
    <n v="16797"/>
    <s v="High"/>
    <n v="0"/>
    <n v="0"/>
  </r>
  <r>
    <s v="Co0116"/>
    <x v="10"/>
    <s v="TW"/>
    <s v="Taiwan"/>
    <s v="Mobile SoC"/>
    <n v="1997"/>
    <s v="Mobile Chips Edge AI"/>
    <n v="2020"/>
    <n v="18.010000000000002"/>
    <n v="1.4"/>
    <n v="17730"/>
    <s v="High"/>
    <n v="0"/>
    <n v="0"/>
  </r>
  <r>
    <s v="Co0117"/>
    <x v="10"/>
    <s v="TW"/>
    <s v="Taiwan"/>
    <s v="Mobile SoC"/>
    <n v="1997"/>
    <s v="Mobile Chips Edge AI"/>
    <n v="2021"/>
    <n v="17.5"/>
    <n v="2.21"/>
    <n v="19903"/>
    <s v="High"/>
    <n v="0"/>
    <n v="0"/>
  </r>
  <r>
    <s v="Co0118"/>
    <x v="10"/>
    <s v="TW"/>
    <s v="Taiwan"/>
    <s v="Mobile SoC"/>
    <n v="1997"/>
    <s v="Mobile Chips Edge AI"/>
    <n v="2022"/>
    <n v="15.32"/>
    <n v="0.78"/>
    <n v="22143"/>
    <s v="High"/>
    <n v="0"/>
    <n v="0"/>
  </r>
  <r>
    <s v="Co0119"/>
    <x v="10"/>
    <s v="TW"/>
    <s v="Taiwan"/>
    <s v="Mobile SoC"/>
    <n v="1997"/>
    <s v="Mobile Chips Edge AI"/>
    <n v="2023"/>
    <n v="14.08"/>
    <n v="1.0900000000000001"/>
    <n v="18789"/>
    <s v="High"/>
    <n v="0"/>
    <n v="0"/>
  </r>
  <r>
    <s v="Co0120"/>
    <x v="10"/>
    <s v="TW"/>
    <s v="Taiwan"/>
    <s v="Mobile SoC"/>
    <n v="1997"/>
    <s v="Mobile Chips Edge AI"/>
    <n v="2024"/>
    <n v="16.399999999999999"/>
    <n v="0.94"/>
    <n v="19928"/>
    <s v="High"/>
    <n v="0"/>
    <n v="1"/>
  </r>
  <r>
    <s v="Co0121"/>
    <x v="10"/>
    <s v="TW"/>
    <s v="Taiwan"/>
    <s v="Mobile SoC"/>
    <n v="1997"/>
    <s v="Mobile Chips Edge AI"/>
    <n v="2025"/>
    <n v="20.5"/>
    <n v="2.2000000000000002"/>
    <n v="22253"/>
    <s v="High"/>
    <n v="0"/>
    <n v="1"/>
  </r>
  <r>
    <s v="Co0122"/>
    <x v="11"/>
    <s v="KR"/>
    <s v="South Korea"/>
    <s v="Memory/Foundry"/>
    <n v="1969"/>
    <s v="DRAM NAND HBM Foundry"/>
    <n v="2015"/>
    <n v="169.74"/>
    <n v="24.88"/>
    <n v="323977"/>
    <s v="Medium"/>
    <n v="0"/>
    <n v="0"/>
  </r>
  <r>
    <s v="Co0123"/>
    <x v="11"/>
    <s v="KR"/>
    <s v="South Korea"/>
    <s v="Memory/Foundry"/>
    <n v="1969"/>
    <s v="DRAM NAND HBM Foundry"/>
    <n v="2016"/>
    <n v="168.82"/>
    <n v="22.65"/>
    <n v="311529"/>
    <s v="Medium"/>
    <n v="0"/>
    <n v="0"/>
  </r>
  <r>
    <s v="Co0124"/>
    <x v="11"/>
    <s v="KR"/>
    <s v="South Korea"/>
    <s v="Memory/Foundry"/>
    <n v="1969"/>
    <s v="DRAM NAND HBM Foundry"/>
    <n v="2017"/>
    <n v="196.78"/>
    <n v="19.260000000000002"/>
    <n v="304830"/>
    <s v="Medium"/>
    <n v="0"/>
    <n v="0"/>
  </r>
  <r>
    <s v="Co0125"/>
    <x v="11"/>
    <s v="KR"/>
    <s v="South Korea"/>
    <s v="Memory/Foundry"/>
    <n v="1969"/>
    <s v="DRAM NAND HBM Foundry"/>
    <n v="2018"/>
    <n v="218.27"/>
    <n v="31.21"/>
    <n v="307771"/>
    <s v="Medium"/>
    <n v="0"/>
    <n v="0"/>
  </r>
  <r>
    <s v="Co0126"/>
    <x v="11"/>
    <s v="KR"/>
    <s v="South Korea"/>
    <s v="Memory/Foundry"/>
    <n v="1969"/>
    <s v="DRAM NAND HBM Foundry"/>
    <n v="2019"/>
    <n v="206.93"/>
    <n v="22.46"/>
    <n v="296895"/>
    <s v="Medium"/>
    <n v="0"/>
    <n v="0"/>
  </r>
  <r>
    <s v="Co0127"/>
    <x v="11"/>
    <s v="KR"/>
    <s v="South Korea"/>
    <s v="Memory/Foundry"/>
    <n v="1969"/>
    <s v="DRAM NAND HBM Foundry"/>
    <n v="2020"/>
    <n v="202.75"/>
    <n v="17.41"/>
    <n v="282868"/>
    <s v="Medium"/>
    <n v="0"/>
    <n v="0"/>
  </r>
  <r>
    <s v="Co0128"/>
    <x v="11"/>
    <s v="KR"/>
    <s v="South Korea"/>
    <s v="Memory/Foundry"/>
    <n v="1969"/>
    <s v="DRAM NAND HBM Foundry"/>
    <n v="2021"/>
    <n v="244.53"/>
    <n v="17.53"/>
    <n v="270725"/>
    <s v="Medium"/>
    <n v="0"/>
    <n v="0"/>
  </r>
  <r>
    <s v="Co0129"/>
    <x v="11"/>
    <s v="KR"/>
    <s v="South Korea"/>
    <s v="Memory/Foundry"/>
    <n v="1969"/>
    <s v="DRAM NAND HBM Foundry"/>
    <n v="2022"/>
    <n v="225.17"/>
    <n v="23.59"/>
    <n v="274199"/>
    <s v="Medium"/>
    <n v="0"/>
    <n v="0"/>
  </r>
  <r>
    <s v="Co0130"/>
    <x v="11"/>
    <s v="KR"/>
    <s v="South Korea"/>
    <s v="Memory/Foundry"/>
    <n v="1969"/>
    <s v="DRAM NAND HBM Foundry"/>
    <n v="2023"/>
    <n v="189.8"/>
    <n v="10.79"/>
    <n v="269334"/>
    <s v="Medium"/>
    <n v="0"/>
    <n v="0"/>
  </r>
  <r>
    <s v="Co0131"/>
    <x v="11"/>
    <s v="KR"/>
    <s v="South Korea"/>
    <s v="Memory/Foundry"/>
    <n v="1969"/>
    <s v="DRAM NAND HBM Foundry"/>
    <n v="2024"/>
    <n v="212.19"/>
    <n v="11.92"/>
    <n v="260481"/>
    <s v="Medium"/>
    <n v="0"/>
    <n v="1"/>
  </r>
  <r>
    <s v="Co0132"/>
    <x v="11"/>
    <s v="KR"/>
    <s v="South Korea"/>
    <s v="Memory/Foundry"/>
    <n v="1969"/>
    <s v="DRAM NAND HBM Foundry"/>
    <n v="2025"/>
    <n v="269.89999999999998"/>
    <n v="31.68"/>
    <n v="251349"/>
    <s v="Medium"/>
    <n v="0"/>
    <n v="1"/>
  </r>
  <r>
    <s v="Co0133"/>
    <x v="12"/>
    <s v="KR"/>
    <s v="South Korea"/>
    <s v="Memory"/>
    <n v="1983"/>
    <s v="DRAM HBM AI Memory"/>
    <n v="2015"/>
    <n v="14.54"/>
    <n v="1.84"/>
    <n v="25895"/>
    <s v="Medium"/>
    <n v="0"/>
    <n v="0"/>
  </r>
  <r>
    <s v="Co0134"/>
    <x v="12"/>
    <s v="KR"/>
    <s v="South Korea"/>
    <s v="Memory"/>
    <n v="1983"/>
    <s v="DRAM HBM AI Memory"/>
    <n v="2016"/>
    <n v="17"/>
    <n v="1.71"/>
    <n v="27243"/>
    <s v="Medium"/>
    <n v="0"/>
    <n v="0"/>
  </r>
  <r>
    <s v="Co0135"/>
    <x v="12"/>
    <s v="KR"/>
    <s v="South Korea"/>
    <s v="Memory"/>
    <n v="1983"/>
    <s v="DRAM HBM AI Memory"/>
    <n v="2017"/>
    <n v="26.65"/>
    <n v="2.95"/>
    <n v="28292"/>
    <s v="Medium"/>
    <n v="0"/>
    <n v="0"/>
  </r>
  <r>
    <s v="Co0136"/>
    <x v="12"/>
    <s v="KR"/>
    <s v="South Korea"/>
    <s v="Memory"/>
    <n v="1983"/>
    <s v="DRAM HBM AI Memory"/>
    <n v="2018"/>
    <n v="37.020000000000003"/>
    <n v="5.36"/>
    <n v="30347"/>
    <s v="Medium"/>
    <n v="0"/>
    <n v="0"/>
  </r>
  <r>
    <s v="Co0137"/>
    <x v="12"/>
    <s v="KR"/>
    <s v="South Korea"/>
    <s v="Memory"/>
    <n v="1983"/>
    <s v="DRAM HBM AI Memory"/>
    <n v="2019"/>
    <n v="22.22"/>
    <n v="1.3"/>
    <n v="30092"/>
    <s v="Medium"/>
    <n v="0"/>
    <n v="0"/>
  </r>
  <r>
    <s v="Co0138"/>
    <x v="12"/>
    <s v="KR"/>
    <s v="South Korea"/>
    <s v="Memory"/>
    <n v="1983"/>
    <s v="DRAM HBM AI Memory"/>
    <n v="2020"/>
    <n v="23.86"/>
    <n v="3.19"/>
    <n v="29894"/>
    <s v="Medium"/>
    <n v="0"/>
    <n v="0"/>
  </r>
  <r>
    <s v="Co0139"/>
    <x v="12"/>
    <s v="KR"/>
    <s v="South Korea"/>
    <s v="Memory"/>
    <n v="1983"/>
    <s v="DRAM HBM AI Memory"/>
    <n v="2021"/>
    <n v="36.65"/>
    <n v="1.9"/>
    <n v="32295"/>
    <s v="Medium"/>
    <n v="0"/>
    <n v="0"/>
  </r>
  <r>
    <s v="Co0140"/>
    <x v="12"/>
    <s v="KR"/>
    <s v="South Korea"/>
    <s v="Memory"/>
    <n v="1983"/>
    <s v="DRAM HBM AI Memory"/>
    <n v="2022"/>
    <n v="36.47"/>
    <n v="2.64"/>
    <n v="34545"/>
    <s v="Medium"/>
    <n v="0"/>
    <n v="0"/>
  </r>
  <r>
    <s v="Co0141"/>
    <x v="12"/>
    <s v="KR"/>
    <s v="South Korea"/>
    <s v="Memory"/>
    <n v="1983"/>
    <s v="DRAM HBM AI Memory"/>
    <n v="2023"/>
    <n v="31.26"/>
    <n v="3.77"/>
    <n v="33909"/>
    <s v="Medium"/>
    <n v="0"/>
    <n v="0"/>
  </r>
  <r>
    <s v="Co0142"/>
    <x v="12"/>
    <s v="KR"/>
    <s v="South Korea"/>
    <s v="Memory"/>
    <n v="1983"/>
    <s v="DRAM HBM AI Memory"/>
    <n v="2024"/>
    <n v="49.77"/>
    <n v="5.82"/>
    <n v="35942"/>
    <s v="Medium"/>
    <n v="0"/>
    <n v="1"/>
  </r>
  <r>
    <s v="Co0143"/>
    <x v="12"/>
    <s v="KR"/>
    <s v="South Korea"/>
    <s v="Memory"/>
    <n v="1983"/>
    <s v="DRAM HBM AI Memory"/>
    <n v="2025"/>
    <n v="68.28"/>
    <n v="4.46"/>
    <n v="38382"/>
    <s v="Medium"/>
    <n v="0"/>
    <n v="1"/>
  </r>
  <r>
    <s v="Co0144"/>
    <x v="13"/>
    <s v="JP"/>
    <s v="Japan"/>
    <s v="Semiconductor Equipment"/>
    <n v="1963"/>
    <s v="Etch CVD Equipment"/>
    <n v="2015"/>
    <n v="5.84"/>
    <n v="0.78"/>
    <n v="10062"/>
    <s v="Medium"/>
    <n v="0"/>
    <n v="0"/>
  </r>
  <r>
    <s v="Co0145"/>
    <x v="13"/>
    <s v="JP"/>
    <s v="Japan"/>
    <s v="Semiconductor Equipment"/>
    <n v="1963"/>
    <s v="Etch CVD Equipment"/>
    <n v="2016"/>
    <n v="7.92"/>
    <n v="0.68"/>
    <n v="11097"/>
    <s v="Medium"/>
    <n v="0"/>
    <n v="0"/>
  </r>
  <r>
    <s v="Co0146"/>
    <x v="13"/>
    <s v="JP"/>
    <s v="Japan"/>
    <s v="Semiconductor Equipment"/>
    <n v="1963"/>
    <s v="Etch CVD Equipment"/>
    <n v="2017"/>
    <n v="9.5299999999999994"/>
    <n v="1.3"/>
    <n v="12852"/>
    <s v="Medium"/>
    <n v="0"/>
    <n v="0"/>
  </r>
  <r>
    <s v="Co0147"/>
    <x v="13"/>
    <s v="JP"/>
    <s v="Japan"/>
    <s v="Semiconductor Equipment"/>
    <n v="1963"/>
    <s v="Etch CVD Equipment"/>
    <n v="2018"/>
    <n v="12.53"/>
    <n v="0.72"/>
    <n v="14252"/>
    <s v="Medium"/>
    <n v="0"/>
    <n v="0"/>
  </r>
  <r>
    <s v="Co0148"/>
    <x v="13"/>
    <s v="JP"/>
    <s v="Japan"/>
    <s v="Semiconductor Equipment"/>
    <n v="1963"/>
    <s v="Etch CVD Equipment"/>
    <n v="2019"/>
    <n v="11.94"/>
    <n v="1.45"/>
    <n v="14083"/>
    <s v="Medium"/>
    <n v="0"/>
    <n v="0"/>
  </r>
  <r>
    <s v="Co0149"/>
    <x v="13"/>
    <s v="JP"/>
    <s v="Japan"/>
    <s v="Semiconductor Equipment"/>
    <n v="1963"/>
    <s v="Etch CVD Equipment"/>
    <n v="2020"/>
    <n v="14.4"/>
    <n v="1.24"/>
    <n v="14151"/>
    <s v="Medium"/>
    <n v="0"/>
    <n v="0"/>
  </r>
  <r>
    <s v="Co0150"/>
    <x v="13"/>
    <s v="JP"/>
    <s v="Japan"/>
    <s v="Semiconductor Equipment"/>
    <n v="1963"/>
    <s v="Etch CVD Equipment"/>
    <n v="2021"/>
    <n v="17.91"/>
    <n v="0.92"/>
    <n v="14822"/>
    <s v="Medium"/>
    <n v="0"/>
    <n v="0"/>
  </r>
  <r>
    <s v="Co0151"/>
    <x v="13"/>
    <s v="JP"/>
    <s v="Japan"/>
    <s v="Semiconductor Equipment"/>
    <n v="1963"/>
    <s v="Etch CVD Equipment"/>
    <n v="2022"/>
    <n v="21.97"/>
    <n v="1.8"/>
    <n v="17706"/>
    <s v="Medium"/>
    <n v="0"/>
    <n v="0"/>
  </r>
  <r>
    <s v="Co0152"/>
    <x v="13"/>
    <s v="JP"/>
    <s v="Japan"/>
    <s v="Semiconductor Equipment"/>
    <n v="1963"/>
    <s v="Etch CVD Equipment"/>
    <n v="2023"/>
    <n v="18.64"/>
    <n v="2.5"/>
    <n v="22347"/>
    <s v="Medium"/>
    <n v="0"/>
    <n v="0"/>
  </r>
  <r>
    <s v="Co0153"/>
    <x v="13"/>
    <s v="JP"/>
    <s v="Japan"/>
    <s v="Semiconductor Equipment"/>
    <n v="1963"/>
    <s v="Etch CVD Equipment"/>
    <n v="2024"/>
    <n v="21.46"/>
    <n v="1.49"/>
    <n v="23648"/>
    <s v="Medium"/>
    <n v="0"/>
    <n v="1"/>
  </r>
  <r>
    <s v="Co0154"/>
    <x v="13"/>
    <s v="JP"/>
    <s v="Japan"/>
    <s v="Semiconductor Equipment"/>
    <n v="1963"/>
    <s v="Etch CVD Equipment"/>
    <n v="2025"/>
    <n v="28.27"/>
    <n v="1.93"/>
    <n v="26051"/>
    <s v="Medium"/>
    <n v="0"/>
    <n v="1"/>
  </r>
  <r>
    <s v="Co0155"/>
    <x v="14"/>
    <s v="JP"/>
    <s v="Japan"/>
    <s v="Materials"/>
    <n v="1926"/>
    <s v="Silicon Wafers Photoresists"/>
    <n v="2015"/>
    <n v="12.1"/>
    <n v="1.69"/>
    <n v="15932"/>
    <s v="Medium"/>
    <n v="0"/>
    <n v="0"/>
  </r>
  <r>
    <s v="Co0156"/>
    <x v="14"/>
    <s v="JP"/>
    <s v="Japan"/>
    <s v="Materials"/>
    <n v="1926"/>
    <s v="Silicon Wafers Photoresists"/>
    <n v="2016"/>
    <n v="12.01"/>
    <n v="1.21"/>
    <n v="16927"/>
    <s v="Medium"/>
    <n v="0"/>
    <n v="0"/>
  </r>
  <r>
    <s v="Co0157"/>
    <x v="14"/>
    <s v="JP"/>
    <s v="Japan"/>
    <s v="Materials"/>
    <n v="1926"/>
    <s v="Silicon Wafers Photoresists"/>
    <n v="2017"/>
    <n v="14.86"/>
    <n v="1.6"/>
    <n v="18265"/>
    <s v="Medium"/>
    <n v="0"/>
    <n v="0"/>
  </r>
  <r>
    <s v="Co0158"/>
    <x v="14"/>
    <s v="JP"/>
    <s v="Japan"/>
    <s v="Materials"/>
    <n v="1926"/>
    <s v="Silicon Wafers Photoresists"/>
    <n v="2018"/>
    <n v="14.78"/>
    <n v="2.1800000000000002"/>
    <n v="19922"/>
    <s v="Medium"/>
    <n v="0"/>
    <n v="0"/>
  </r>
  <r>
    <s v="Co0159"/>
    <x v="14"/>
    <s v="JP"/>
    <s v="Japan"/>
    <s v="Materials"/>
    <n v="1926"/>
    <s v="Silicon Wafers Photoresists"/>
    <n v="2019"/>
    <n v="15.16"/>
    <n v="1.44"/>
    <n v="21236"/>
    <s v="Medium"/>
    <n v="0"/>
    <n v="0"/>
  </r>
  <r>
    <s v="Co0160"/>
    <x v="14"/>
    <s v="JP"/>
    <s v="Japan"/>
    <s v="Materials"/>
    <n v="1926"/>
    <s v="Silicon Wafers Photoresists"/>
    <n v="2020"/>
    <n v="16.350000000000001"/>
    <n v="1.97"/>
    <n v="21937"/>
    <s v="Medium"/>
    <n v="0"/>
    <n v="0"/>
  </r>
  <r>
    <s v="Co0161"/>
    <x v="14"/>
    <s v="JP"/>
    <s v="Japan"/>
    <s v="Materials"/>
    <n v="1926"/>
    <s v="Silicon Wafers Photoresists"/>
    <n v="2021"/>
    <n v="20.5"/>
    <n v="2.0099999999999998"/>
    <n v="23006"/>
    <s v="Medium"/>
    <n v="0"/>
    <n v="0"/>
  </r>
  <r>
    <s v="Co0162"/>
    <x v="14"/>
    <s v="JP"/>
    <s v="Japan"/>
    <s v="Materials"/>
    <n v="1926"/>
    <s v="Silicon Wafers Photoresists"/>
    <n v="2022"/>
    <n v="20.66"/>
    <n v="2.97"/>
    <n v="23690"/>
    <s v="Medium"/>
    <n v="0"/>
    <n v="0"/>
  </r>
  <r>
    <s v="Co0163"/>
    <x v="14"/>
    <s v="JP"/>
    <s v="Japan"/>
    <s v="Materials"/>
    <n v="1926"/>
    <s v="Silicon Wafers Photoresists"/>
    <n v="2023"/>
    <n v="19.73"/>
    <n v="2.4"/>
    <n v="25300"/>
    <s v="Medium"/>
    <n v="0"/>
    <n v="0"/>
  </r>
  <r>
    <s v="Co0164"/>
    <x v="14"/>
    <s v="JP"/>
    <s v="Japan"/>
    <s v="Materials"/>
    <n v="1926"/>
    <s v="Silicon Wafers Photoresists"/>
    <n v="2024"/>
    <n v="22.64"/>
    <n v="2.54"/>
    <n v="26454"/>
    <s v="Medium"/>
    <n v="0"/>
    <n v="1"/>
  </r>
  <r>
    <s v="Co0165"/>
    <x v="14"/>
    <s v="JP"/>
    <s v="Japan"/>
    <s v="Materials"/>
    <n v="1926"/>
    <s v="Silicon Wafers Photoresists"/>
    <n v="2025"/>
    <n v="25.99"/>
    <n v="2.93"/>
    <n v="26641"/>
    <s v="Medium"/>
    <n v="0"/>
    <n v="1"/>
  </r>
  <r>
    <s v="Co0166"/>
    <x v="15"/>
    <s v="CN"/>
    <s v="China"/>
    <s v="AI Chip/Telecom"/>
    <n v="2004"/>
    <s v="Kirin Ascend Chips 5G"/>
    <n v="2015"/>
    <n v="8.2200000000000006"/>
    <n v="1.02"/>
    <n v="7926"/>
    <s v="High"/>
    <n v="1"/>
    <n v="0"/>
  </r>
  <r>
    <s v="Co0167"/>
    <x v="15"/>
    <s v="CN"/>
    <s v="China"/>
    <s v="AI Chip/Telecom"/>
    <n v="2004"/>
    <s v="Kirin Ascend Chips 5G"/>
    <n v="2016"/>
    <n v="10.28"/>
    <n v="0.84"/>
    <n v="10132"/>
    <s v="High"/>
    <n v="1"/>
    <n v="0"/>
  </r>
  <r>
    <s v="Co0168"/>
    <x v="15"/>
    <s v="CN"/>
    <s v="China"/>
    <s v="AI Chip/Telecom"/>
    <n v="2004"/>
    <s v="Kirin Ascend Chips 5G"/>
    <n v="2017"/>
    <n v="14.25"/>
    <n v="1.77"/>
    <n v="11906"/>
    <s v="High"/>
    <n v="1"/>
    <n v="0"/>
  </r>
  <r>
    <s v="Co0169"/>
    <x v="15"/>
    <s v="CN"/>
    <s v="China"/>
    <s v="AI Chip/Telecom"/>
    <n v="2004"/>
    <s v="Kirin Ascend Chips 5G"/>
    <n v="2018"/>
    <n v="19.93"/>
    <n v="1.82"/>
    <n v="16062"/>
    <s v="High"/>
    <n v="1"/>
    <n v="0"/>
  </r>
  <r>
    <s v="Co0170"/>
    <x v="15"/>
    <s v="CN"/>
    <s v="China"/>
    <s v="AI Chip/Telecom"/>
    <n v="2004"/>
    <s v="Kirin Ascend Chips 5G"/>
    <n v="2019"/>
    <n v="21.26"/>
    <n v="1.23"/>
    <n v="19742"/>
    <s v="High"/>
    <n v="1"/>
    <n v="0"/>
  </r>
  <r>
    <s v="Co0171"/>
    <x v="15"/>
    <s v="CN"/>
    <s v="China"/>
    <s v="AI Chip/Telecom"/>
    <n v="2004"/>
    <s v="Kirin Ascend Chips 5G"/>
    <n v="2020"/>
    <n v="18.21"/>
    <n v="0.95"/>
    <n v="22306"/>
    <s v="High"/>
    <n v="1"/>
    <n v="0"/>
  </r>
  <r>
    <s v="Co0172"/>
    <x v="15"/>
    <s v="CN"/>
    <s v="China"/>
    <s v="AI Chip/Telecom"/>
    <n v="2004"/>
    <s v="Kirin Ascend Chips 5G"/>
    <n v="2021"/>
    <n v="11.48"/>
    <n v="1.42"/>
    <n v="17969"/>
    <s v="High"/>
    <n v="1"/>
    <n v="0"/>
  </r>
  <r>
    <s v="Co0173"/>
    <x v="15"/>
    <s v="CN"/>
    <s v="China"/>
    <s v="AI Chip/Telecom"/>
    <n v="2004"/>
    <s v="Kirin Ascend Chips 5G"/>
    <n v="2022"/>
    <n v="7.73"/>
    <n v="0.56999999999999995"/>
    <n v="14862"/>
    <s v="High"/>
    <n v="1"/>
    <n v="0"/>
  </r>
  <r>
    <s v="Co0174"/>
    <x v="15"/>
    <s v="CN"/>
    <s v="China"/>
    <s v="AI Chip/Telecom"/>
    <n v="2004"/>
    <s v="Kirin Ascend Chips 5G"/>
    <n v="2023"/>
    <n v="6.93"/>
    <n v="0.59"/>
    <n v="13845"/>
    <s v="High"/>
    <n v="1"/>
    <n v="0"/>
  </r>
  <r>
    <s v="Co0175"/>
    <x v="15"/>
    <s v="CN"/>
    <s v="China"/>
    <s v="AI Chip/Telecom"/>
    <n v="2004"/>
    <s v="Kirin Ascend Chips 5G"/>
    <n v="2024"/>
    <n v="9.2100000000000009"/>
    <n v="0.54"/>
    <n v="15066"/>
    <s v="High"/>
    <n v="1"/>
    <n v="1"/>
  </r>
  <r>
    <s v="Co0176"/>
    <x v="15"/>
    <s v="CN"/>
    <s v="China"/>
    <s v="AI Chip/Telecom"/>
    <n v="2004"/>
    <s v="Kirin Ascend Chips 5G"/>
    <n v="2025"/>
    <n v="12.17"/>
    <n v="1.75"/>
    <n v="16984"/>
    <s v="High"/>
    <n v="1"/>
    <n v="1"/>
  </r>
  <r>
    <s v="Co0177"/>
    <x v="16"/>
    <s v="CN"/>
    <s v="China"/>
    <s v="Foundry"/>
    <n v="2000"/>
    <s v="Mature Node Foundry 14nm+"/>
    <n v="2015"/>
    <n v="2.15"/>
    <n v="0.27"/>
    <n v="12108"/>
    <s v="High"/>
    <n v="1"/>
    <n v="0"/>
  </r>
  <r>
    <s v="Co0178"/>
    <x v="16"/>
    <s v="CN"/>
    <s v="China"/>
    <s v="Foundry"/>
    <n v="2000"/>
    <s v="Mature Node Foundry 14nm+"/>
    <n v="2016"/>
    <n v="2.82"/>
    <n v="0.28000000000000003"/>
    <n v="13209"/>
    <s v="High"/>
    <n v="1"/>
    <n v="0"/>
  </r>
  <r>
    <s v="Co0179"/>
    <x v="16"/>
    <s v="CN"/>
    <s v="China"/>
    <s v="Foundry"/>
    <n v="2000"/>
    <s v="Mature Node Foundry 14nm+"/>
    <n v="2017"/>
    <n v="3.16"/>
    <n v="0.24"/>
    <n v="14787"/>
    <s v="High"/>
    <n v="1"/>
    <n v="0"/>
  </r>
  <r>
    <s v="Co0180"/>
    <x v="16"/>
    <s v="CN"/>
    <s v="China"/>
    <s v="Foundry"/>
    <n v="2000"/>
    <s v="Mature Node Foundry 14nm+"/>
    <n v="2018"/>
    <n v="3.43"/>
    <n v="0.34"/>
    <n v="16876"/>
    <s v="High"/>
    <n v="1"/>
    <n v="0"/>
  </r>
  <r>
    <s v="Co0181"/>
    <x v="16"/>
    <s v="CN"/>
    <s v="China"/>
    <s v="Foundry"/>
    <n v="2000"/>
    <s v="Mature Node Foundry 14nm+"/>
    <n v="2019"/>
    <n v="3.16"/>
    <n v="0.31"/>
    <n v="17095"/>
    <s v="High"/>
    <n v="1"/>
    <n v="0"/>
  </r>
  <r>
    <s v="Co0182"/>
    <x v="16"/>
    <s v="CN"/>
    <s v="China"/>
    <s v="Foundry"/>
    <n v="2000"/>
    <s v="Mature Node Foundry 14nm+"/>
    <n v="2020"/>
    <n v="3.71"/>
    <n v="0.34"/>
    <n v="19113"/>
    <s v="High"/>
    <n v="1"/>
    <n v="0"/>
  </r>
  <r>
    <s v="Co0183"/>
    <x v="16"/>
    <s v="CN"/>
    <s v="China"/>
    <s v="Foundry"/>
    <n v="2000"/>
    <s v="Mature Node Foundry 14nm+"/>
    <n v="2021"/>
    <n v="7.18"/>
    <n v="0.52"/>
    <n v="21642"/>
    <s v="High"/>
    <n v="1"/>
    <n v="0"/>
  </r>
  <r>
    <s v="Co0184"/>
    <x v="16"/>
    <s v="CN"/>
    <s v="China"/>
    <s v="Foundry"/>
    <n v="2000"/>
    <s v="Mature Node Foundry 14nm+"/>
    <n v="2022"/>
    <n v="7.1"/>
    <n v="0.66"/>
    <n v="27470"/>
    <s v="High"/>
    <n v="1"/>
    <n v="0"/>
  </r>
  <r>
    <s v="Co0185"/>
    <x v="16"/>
    <s v="CN"/>
    <s v="China"/>
    <s v="Foundry"/>
    <n v="2000"/>
    <s v="Mature Node Foundry 14nm+"/>
    <n v="2023"/>
    <n v="6.01"/>
    <n v="0.35"/>
    <n v="28581"/>
    <s v="High"/>
    <n v="1"/>
    <n v="0"/>
  </r>
  <r>
    <s v="Co0186"/>
    <x v="16"/>
    <s v="CN"/>
    <s v="China"/>
    <s v="Foundry"/>
    <n v="2000"/>
    <s v="Mature Node Foundry 14nm+"/>
    <n v="2024"/>
    <n v="7.06"/>
    <n v="0.71"/>
    <n v="30611"/>
    <s v="High"/>
    <n v="1"/>
    <n v="1"/>
  </r>
  <r>
    <s v="Co0187"/>
    <x v="16"/>
    <s v="CN"/>
    <s v="China"/>
    <s v="Foundry"/>
    <n v="2000"/>
    <s v="Mature Node Foundry 14nm+"/>
    <n v="2025"/>
    <n v="7.9"/>
    <n v="0.65"/>
    <n v="33401"/>
    <s v="High"/>
    <n v="1"/>
    <n v="1"/>
  </r>
  <r>
    <s v="Co0188"/>
    <x v="17"/>
    <s v="CN"/>
    <s v="China"/>
    <s v="AI Accelerator"/>
    <n v="2016"/>
    <s v="AI Inference Chips"/>
    <n v="2015"/>
    <n v="0.01"/>
    <n v="0"/>
    <n v="504"/>
    <s v="High"/>
    <n v="1"/>
    <n v="0"/>
  </r>
  <r>
    <s v="Co0189"/>
    <x v="17"/>
    <s v="CN"/>
    <s v="China"/>
    <s v="AI Accelerator"/>
    <n v="2016"/>
    <s v="AI Inference Chips"/>
    <n v="2016"/>
    <n v="0.02"/>
    <n v="0"/>
    <n v="805"/>
    <s v="High"/>
    <n v="1"/>
    <n v="0"/>
  </r>
  <r>
    <s v="Co0190"/>
    <x v="17"/>
    <s v="CN"/>
    <s v="China"/>
    <s v="AI Accelerator"/>
    <n v="2016"/>
    <s v="AI Inference Chips"/>
    <n v="2017"/>
    <n v="0.04"/>
    <n v="0"/>
    <n v="1222"/>
    <s v="High"/>
    <n v="1"/>
    <n v="0"/>
  </r>
  <r>
    <s v="Co0191"/>
    <x v="17"/>
    <s v="CN"/>
    <s v="China"/>
    <s v="AI Accelerator"/>
    <n v="2016"/>
    <s v="AI Inference Chips"/>
    <n v="2018"/>
    <n v="0.06"/>
    <n v="0.01"/>
    <n v="1776"/>
    <s v="High"/>
    <n v="1"/>
    <n v="0"/>
  </r>
  <r>
    <s v="Co0192"/>
    <x v="17"/>
    <s v="CN"/>
    <s v="China"/>
    <s v="AI Accelerator"/>
    <n v="2016"/>
    <s v="AI Inference Chips"/>
    <n v="2019"/>
    <n v="0.12"/>
    <n v="0.02"/>
    <n v="2482"/>
    <s v="High"/>
    <n v="1"/>
    <n v="0"/>
  </r>
  <r>
    <s v="Co0193"/>
    <x v="17"/>
    <s v="CN"/>
    <s v="China"/>
    <s v="AI Accelerator"/>
    <n v="2016"/>
    <s v="AI Inference Chips"/>
    <n v="2020"/>
    <n v="0.21"/>
    <n v="0.02"/>
    <n v="3048"/>
    <s v="High"/>
    <n v="1"/>
    <n v="0"/>
  </r>
  <r>
    <s v="Co0194"/>
    <x v="17"/>
    <s v="CN"/>
    <s v="China"/>
    <s v="AI Accelerator"/>
    <n v="2016"/>
    <s v="AI Inference Chips"/>
    <n v="2021"/>
    <n v="0.34"/>
    <n v="0.03"/>
    <n v="3553"/>
    <s v="High"/>
    <n v="1"/>
    <n v="0"/>
  </r>
  <r>
    <s v="Co0195"/>
    <x v="17"/>
    <s v="CN"/>
    <s v="China"/>
    <s v="AI Accelerator"/>
    <n v="2016"/>
    <s v="AI Inference Chips"/>
    <n v="2022"/>
    <n v="0.48"/>
    <n v="0.06"/>
    <n v="3941"/>
    <s v="High"/>
    <n v="1"/>
    <n v="0"/>
  </r>
  <r>
    <s v="Co0196"/>
    <x v="17"/>
    <s v="CN"/>
    <s v="China"/>
    <s v="AI Accelerator"/>
    <n v="2016"/>
    <s v="AI Inference Chips"/>
    <n v="2023"/>
    <n v="0.73"/>
    <n v="7.0000000000000007E-2"/>
    <n v="4134"/>
    <s v="High"/>
    <n v="1"/>
    <n v="0"/>
  </r>
  <r>
    <s v="Co0197"/>
    <x v="17"/>
    <s v="CN"/>
    <s v="China"/>
    <s v="AI Accelerator"/>
    <n v="2016"/>
    <s v="AI Inference Chips"/>
    <n v="2024"/>
    <n v="0.97"/>
    <n v="0.06"/>
    <n v="4544"/>
    <s v="High"/>
    <n v="1"/>
    <n v="1"/>
  </r>
  <r>
    <s v="Co0198"/>
    <x v="17"/>
    <s v="CN"/>
    <s v="China"/>
    <s v="AI Accelerator"/>
    <n v="2016"/>
    <s v="AI Inference Chips"/>
    <n v="2025"/>
    <n v="1.46"/>
    <n v="0.15"/>
    <n v="4939"/>
    <s v="High"/>
    <n v="1"/>
    <n v="1"/>
  </r>
  <r>
    <s v="Co0199"/>
    <x v="18"/>
    <s v="CN"/>
    <s v="China"/>
    <s v="GPU/AI"/>
    <n v="2019"/>
    <s v="High-Performance GPU"/>
    <n v="2015"/>
    <n v="0"/>
    <n v="0"/>
    <n v="0"/>
    <s v="High"/>
    <n v="1"/>
    <n v="0"/>
  </r>
  <r>
    <s v="Co0200"/>
    <x v="18"/>
    <s v="CN"/>
    <s v="China"/>
    <s v="GPU/AI"/>
    <n v="2019"/>
    <s v="High-Performance GPU"/>
    <n v="2016"/>
    <n v="0"/>
    <n v="0"/>
    <n v="0"/>
    <s v="High"/>
    <n v="1"/>
    <n v="0"/>
  </r>
  <r>
    <s v="Co0201"/>
    <x v="18"/>
    <s v="CN"/>
    <s v="China"/>
    <s v="GPU/AI"/>
    <n v="2019"/>
    <s v="High-Performance GPU"/>
    <n v="2017"/>
    <n v="0"/>
    <n v="0"/>
    <n v="0"/>
    <s v="High"/>
    <n v="1"/>
    <n v="0"/>
  </r>
  <r>
    <s v="Co0202"/>
    <x v="18"/>
    <s v="CN"/>
    <s v="China"/>
    <s v="GPU/AI"/>
    <n v="2019"/>
    <s v="High-Performance GPU"/>
    <n v="2018"/>
    <n v="0"/>
    <n v="0"/>
    <n v="0"/>
    <s v="High"/>
    <n v="1"/>
    <n v="0"/>
  </r>
  <r>
    <s v="Co0203"/>
    <x v="18"/>
    <s v="CN"/>
    <s v="China"/>
    <s v="GPU/AI"/>
    <n v="2019"/>
    <s v="High-Performance GPU"/>
    <n v="2019"/>
    <n v="0.01"/>
    <n v="0"/>
    <n v="203"/>
    <s v="High"/>
    <n v="1"/>
    <n v="0"/>
  </r>
  <r>
    <s v="Co0204"/>
    <x v="18"/>
    <s v="CN"/>
    <s v="China"/>
    <s v="GPU/AI"/>
    <n v="2019"/>
    <s v="High-Performance GPU"/>
    <n v="2020"/>
    <n v="0.02"/>
    <n v="0"/>
    <n v="501"/>
    <s v="High"/>
    <n v="1"/>
    <n v="0"/>
  </r>
  <r>
    <s v="Co0205"/>
    <x v="18"/>
    <s v="CN"/>
    <s v="China"/>
    <s v="GPU/AI"/>
    <n v="2019"/>
    <s v="High-Performance GPU"/>
    <n v="2021"/>
    <n v="0.05"/>
    <n v="0"/>
    <n v="1017"/>
    <s v="High"/>
    <n v="1"/>
    <n v="0"/>
  </r>
  <r>
    <s v="Co0206"/>
    <x v="18"/>
    <s v="CN"/>
    <s v="China"/>
    <s v="GPU/AI"/>
    <n v="2019"/>
    <s v="High-Performance GPU"/>
    <n v="2022"/>
    <n v="0.1"/>
    <n v="0.01"/>
    <n v="1485"/>
    <s v="High"/>
    <n v="1"/>
    <n v="0"/>
  </r>
  <r>
    <s v="Co0207"/>
    <x v="18"/>
    <s v="CN"/>
    <s v="China"/>
    <s v="GPU/AI"/>
    <n v="2019"/>
    <s v="High-Performance GPU"/>
    <n v="2023"/>
    <n v="0.08"/>
    <n v="0.01"/>
    <n v="1220"/>
    <s v="High"/>
    <n v="1"/>
    <n v="0"/>
  </r>
  <r>
    <s v="Co0208"/>
    <x v="18"/>
    <s v="CN"/>
    <s v="China"/>
    <s v="GPU/AI"/>
    <n v="2019"/>
    <s v="High-Performance GPU"/>
    <n v="2024"/>
    <n v="0.12"/>
    <n v="0.01"/>
    <n v="1372"/>
    <s v="High"/>
    <n v="1"/>
    <n v="1"/>
  </r>
  <r>
    <s v="Co0209"/>
    <x v="18"/>
    <s v="CN"/>
    <s v="China"/>
    <s v="GPU/AI"/>
    <n v="2019"/>
    <s v="High-Performance GPU"/>
    <n v="2025"/>
    <n v="0.2"/>
    <n v="0.02"/>
    <n v="1770"/>
    <s v="High"/>
    <n v="1"/>
    <n v="1"/>
  </r>
  <r>
    <s v="Co0210"/>
    <x v="19"/>
    <s v="AE"/>
    <s v="United Arab Emirates"/>
    <s v="AI Infrastructure"/>
    <n v="2018"/>
    <s v="AI Cloud Data Centers"/>
    <n v="2015"/>
    <n v="0.1"/>
    <n v="0.01"/>
    <n v="101"/>
    <s v="Medium"/>
    <n v="0"/>
    <n v="0"/>
  </r>
  <r>
    <s v="Co0211"/>
    <x v="19"/>
    <s v="AE"/>
    <s v="United Arab Emirates"/>
    <s v="AI Infrastructure"/>
    <n v="2018"/>
    <s v="AI Cloud Data Centers"/>
    <n v="2016"/>
    <n v="0.2"/>
    <n v="0.01"/>
    <n v="203"/>
    <s v="Medium"/>
    <n v="0"/>
    <n v="0"/>
  </r>
  <r>
    <s v="Co0212"/>
    <x v="19"/>
    <s v="AE"/>
    <s v="United Arab Emirates"/>
    <s v="AI Infrastructure"/>
    <n v="2018"/>
    <s v="AI Cloud Data Centers"/>
    <n v="2017"/>
    <n v="0.3"/>
    <n v="0.02"/>
    <n v="502"/>
    <s v="Medium"/>
    <n v="0"/>
    <n v="0"/>
  </r>
  <r>
    <s v="Co0213"/>
    <x v="19"/>
    <s v="AE"/>
    <s v="United Arab Emirates"/>
    <s v="AI Infrastructure"/>
    <n v="2018"/>
    <s v="AI Cloud Data Centers"/>
    <n v="2018"/>
    <n v="0.51"/>
    <n v="0.03"/>
    <n v="983"/>
    <s v="Medium"/>
    <n v="0"/>
    <n v="0"/>
  </r>
  <r>
    <s v="Co0214"/>
    <x v="19"/>
    <s v="AE"/>
    <s v="United Arab Emirates"/>
    <s v="AI Infrastructure"/>
    <n v="2018"/>
    <s v="AI Cloud Data Centers"/>
    <n v="2019"/>
    <n v="0.77"/>
    <n v="0.09"/>
    <n v="2034"/>
    <s v="Medium"/>
    <n v="0"/>
    <n v="0"/>
  </r>
  <r>
    <s v="Co0215"/>
    <x v="19"/>
    <s v="AE"/>
    <s v="United Arab Emirates"/>
    <s v="AI Infrastructure"/>
    <n v="2018"/>
    <s v="AI Cloud Data Centers"/>
    <n v="2020"/>
    <n v="1.22"/>
    <n v="0.1"/>
    <n v="3006"/>
    <s v="Medium"/>
    <n v="0"/>
    <n v="0"/>
  </r>
  <r>
    <s v="Co0216"/>
    <x v="19"/>
    <s v="AE"/>
    <s v="United Arab Emirates"/>
    <s v="AI Infrastructure"/>
    <n v="2018"/>
    <s v="AI Cloud Data Centers"/>
    <n v="2021"/>
    <n v="2.02"/>
    <n v="0.13"/>
    <n v="4483"/>
    <s v="Medium"/>
    <n v="0"/>
    <n v="0"/>
  </r>
  <r>
    <s v="Co0217"/>
    <x v="19"/>
    <s v="AE"/>
    <s v="United Arab Emirates"/>
    <s v="AI Infrastructure"/>
    <n v="2018"/>
    <s v="AI Cloud Data Centers"/>
    <n v="2022"/>
    <n v="3.57"/>
    <n v="0.25"/>
    <n v="6896"/>
    <s v="Medium"/>
    <n v="0"/>
    <n v="0"/>
  </r>
  <r>
    <s v="Co0218"/>
    <x v="19"/>
    <s v="AE"/>
    <s v="United Arab Emirates"/>
    <s v="AI Infrastructure"/>
    <n v="2018"/>
    <s v="AI Cloud Data Centers"/>
    <n v="2023"/>
    <n v="5.16"/>
    <n v="0.57999999999999996"/>
    <n v="10064"/>
    <s v="Medium"/>
    <n v="0"/>
    <n v="0"/>
  </r>
  <r>
    <s v="Co0219"/>
    <x v="19"/>
    <s v="AE"/>
    <s v="United Arab Emirates"/>
    <s v="AI Infrastructure"/>
    <n v="2018"/>
    <s v="AI Cloud Data Centers"/>
    <n v="2024"/>
    <n v="7.93"/>
    <n v="0.94"/>
    <n v="13941"/>
    <s v="Medium"/>
    <n v="0"/>
    <n v="1"/>
  </r>
  <r>
    <s v="Co0220"/>
    <x v="19"/>
    <s v="AE"/>
    <s v="United Arab Emirates"/>
    <s v="AI Infrastructure"/>
    <n v="2018"/>
    <s v="AI Cloud Data Centers"/>
    <n v="2025"/>
    <n v="12.29"/>
    <n v="1.81"/>
    <n v="18007"/>
    <s v="Medium"/>
    <n v="0"/>
    <n v="1"/>
  </r>
  <r>
    <s v="Co0221"/>
    <x v="20"/>
    <s v="IN"/>
    <s v="India"/>
    <s v="Telecom/AI"/>
    <n v="2016"/>
    <s v="AI Infrastructure 5G"/>
    <n v="2015"/>
    <n v="0"/>
    <n v="0"/>
    <n v="0"/>
    <s v="Medium"/>
    <n v="0"/>
    <n v="0"/>
  </r>
  <r>
    <s v="Co0222"/>
    <x v="20"/>
    <s v="IN"/>
    <s v="India"/>
    <s v="Telecom/AI"/>
    <n v="2016"/>
    <s v="AI Infrastructure 5G"/>
    <n v="2016"/>
    <n v="2.5099999999999998"/>
    <n v="0.14000000000000001"/>
    <n v="2501"/>
    <s v="Medium"/>
    <n v="0"/>
    <n v="0"/>
  </r>
  <r>
    <s v="Co0223"/>
    <x v="20"/>
    <s v="IN"/>
    <s v="India"/>
    <s v="Telecom/AI"/>
    <n v="2016"/>
    <s v="AI Infrastructure 5G"/>
    <n v="2017"/>
    <n v="5.04"/>
    <n v="0.64"/>
    <n v="5080"/>
    <s v="Medium"/>
    <n v="0"/>
    <n v="0"/>
  </r>
  <r>
    <s v="Co0224"/>
    <x v="20"/>
    <s v="IN"/>
    <s v="India"/>
    <s v="Telecom/AI"/>
    <n v="2016"/>
    <s v="AI Infrastructure 5G"/>
    <n v="2018"/>
    <n v="9.26"/>
    <n v="0.79"/>
    <n v="8877"/>
    <s v="Medium"/>
    <n v="0"/>
    <n v="0"/>
  </r>
  <r>
    <s v="Co0225"/>
    <x v="20"/>
    <s v="IN"/>
    <s v="India"/>
    <s v="Telecom/AI"/>
    <n v="2016"/>
    <s v="AI Infrastructure 5G"/>
    <n v="2019"/>
    <n v="10.71"/>
    <n v="1.1599999999999999"/>
    <n v="10919"/>
    <s v="Medium"/>
    <n v="0"/>
    <n v="0"/>
  </r>
  <r>
    <s v="Co0226"/>
    <x v="20"/>
    <s v="IN"/>
    <s v="India"/>
    <s v="Telecom/AI"/>
    <n v="2016"/>
    <s v="AI Infrastructure 5G"/>
    <n v="2020"/>
    <n v="11.84"/>
    <n v="1.1100000000000001"/>
    <n v="12029"/>
    <s v="Medium"/>
    <n v="0"/>
    <n v="0"/>
  </r>
  <r>
    <s v="Co0227"/>
    <x v="20"/>
    <s v="IN"/>
    <s v="India"/>
    <s v="Telecom/AI"/>
    <n v="2016"/>
    <s v="AI Infrastructure 5G"/>
    <n v="2021"/>
    <n v="14.68"/>
    <n v="2.04"/>
    <n v="14757"/>
    <s v="Medium"/>
    <n v="0"/>
    <n v="0"/>
  </r>
  <r>
    <s v="Co0228"/>
    <x v="20"/>
    <s v="IN"/>
    <s v="India"/>
    <s v="Telecom/AI"/>
    <n v="2016"/>
    <s v="AI Infrastructure 5G"/>
    <n v="2022"/>
    <n v="17.12"/>
    <n v="2.27"/>
    <n v="17641"/>
    <s v="Medium"/>
    <n v="0"/>
    <n v="0"/>
  </r>
  <r>
    <s v="Co0229"/>
    <x v="20"/>
    <s v="IN"/>
    <s v="India"/>
    <s v="Telecom/AI"/>
    <n v="2016"/>
    <s v="AI Infrastructure 5G"/>
    <n v="2023"/>
    <n v="20.99"/>
    <n v="1.08"/>
    <n v="20181"/>
    <s v="Medium"/>
    <n v="0"/>
    <n v="0"/>
  </r>
  <r>
    <s v="Co0230"/>
    <x v="20"/>
    <s v="IN"/>
    <s v="India"/>
    <s v="Telecom/AI"/>
    <n v="2016"/>
    <s v="AI Infrastructure 5G"/>
    <n v="2024"/>
    <n v="21.4"/>
    <n v="2.8"/>
    <n v="22415"/>
    <s v="Medium"/>
    <n v="0"/>
    <n v="1"/>
  </r>
  <r>
    <s v="Co0231"/>
    <x v="20"/>
    <s v="IN"/>
    <s v="India"/>
    <s v="Telecom/AI"/>
    <n v="2016"/>
    <s v="AI Infrastructure 5G"/>
    <n v="2025"/>
    <n v="25.17"/>
    <n v="1.29"/>
    <n v="24736"/>
    <s v="Medium"/>
    <n v="0"/>
    <n v="1"/>
  </r>
  <r>
    <s v="Co0232"/>
    <x v="21"/>
    <s v="SA"/>
    <s v="Saudi Arabia"/>
    <s v="Telecom/AI"/>
    <n v="1998"/>
    <s v="AI Infrastructure Cloud"/>
    <n v="2015"/>
    <n v="5.24"/>
    <n v="0.27"/>
    <n v="12053"/>
    <s v="Medium"/>
    <n v="0"/>
    <n v="0"/>
  </r>
  <r>
    <s v="Co0233"/>
    <x v="21"/>
    <s v="SA"/>
    <s v="Saudi Arabia"/>
    <s v="Telecom/AI"/>
    <n v="1998"/>
    <s v="AI Infrastructure Cloud"/>
    <n v="2016"/>
    <n v="6.3"/>
    <n v="0.76"/>
    <n v="12341"/>
    <s v="Medium"/>
    <n v="0"/>
    <n v="0"/>
  </r>
  <r>
    <s v="Co0234"/>
    <x v="21"/>
    <s v="SA"/>
    <s v="Saudi Arabia"/>
    <s v="Telecom/AI"/>
    <n v="1998"/>
    <s v="AI Infrastructure Cloud"/>
    <n v="2017"/>
    <n v="6.28"/>
    <n v="0.36"/>
    <n v="13020"/>
    <s v="Medium"/>
    <n v="0"/>
    <n v="0"/>
  </r>
  <r>
    <s v="Co0235"/>
    <x v="21"/>
    <s v="SA"/>
    <s v="Saudi Arabia"/>
    <s v="Telecom/AI"/>
    <n v="1998"/>
    <s v="AI Infrastructure Cloud"/>
    <n v="2018"/>
    <n v="7.19"/>
    <n v="0.42"/>
    <n v="13545"/>
    <s v="Medium"/>
    <n v="0"/>
    <n v="0"/>
  </r>
  <r>
    <s v="Co0236"/>
    <x v="21"/>
    <s v="SA"/>
    <s v="Saudi Arabia"/>
    <s v="Telecom/AI"/>
    <n v="1998"/>
    <s v="AI Infrastructure Cloud"/>
    <n v="2019"/>
    <n v="7.45"/>
    <n v="1.06"/>
    <n v="14026"/>
    <s v="Medium"/>
    <n v="0"/>
    <n v="0"/>
  </r>
  <r>
    <s v="Co0237"/>
    <x v="21"/>
    <s v="SA"/>
    <s v="Saudi Arabia"/>
    <s v="Telecom/AI"/>
    <n v="1998"/>
    <s v="AI Infrastructure Cloud"/>
    <n v="2020"/>
    <n v="7.81"/>
    <n v="0.45"/>
    <n v="14743"/>
    <s v="Medium"/>
    <n v="0"/>
    <n v="0"/>
  </r>
  <r>
    <s v="Co0238"/>
    <x v="21"/>
    <s v="SA"/>
    <s v="Saudi Arabia"/>
    <s v="Telecom/AI"/>
    <n v="1998"/>
    <s v="AI Infrastructure Cloud"/>
    <n v="2021"/>
    <n v="7.7"/>
    <n v="0.76"/>
    <n v="15292"/>
    <s v="Medium"/>
    <n v="0"/>
    <n v="0"/>
  </r>
  <r>
    <s v="Co0239"/>
    <x v="21"/>
    <s v="SA"/>
    <s v="Saudi Arabia"/>
    <s v="Telecom/AI"/>
    <n v="1998"/>
    <s v="AI Infrastructure Cloud"/>
    <n v="2022"/>
    <n v="8.2799999999999994"/>
    <n v="0.63"/>
    <n v="15667"/>
    <s v="Medium"/>
    <n v="0"/>
    <n v="0"/>
  </r>
  <r>
    <s v="Co0240"/>
    <x v="21"/>
    <s v="SA"/>
    <s v="Saudi Arabia"/>
    <s v="Telecom/AI"/>
    <n v="1998"/>
    <s v="AI Infrastructure Cloud"/>
    <n v="2023"/>
    <n v="9.1999999999999993"/>
    <n v="1.18"/>
    <n v="16215"/>
    <s v="Medium"/>
    <n v="0"/>
    <n v="0"/>
  </r>
  <r>
    <s v="Co0241"/>
    <x v="21"/>
    <s v="SA"/>
    <s v="Saudi Arabia"/>
    <s v="Telecom/AI"/>
    <n v="1998"/>
    <s v="AI Infrastructure Cloud"/>
    <n v="2024"/>
    <n v="9.2899999999999991"/>
    <n v="0.85"/>
    <n v="16435"/>
    <s v="Medium"/>
    <n v="0"/>
    <n v="1"/>
  </r>
  <r>
    <s v="Co0242"/>
    <x v="21"/>
    <s v="SA"/>
    <s v="Saudi Arabia"/>
    <s v="Telecom/AI"/>
    <n v="1998"/>
    <s v="AI Infrastructure Cloud"/>
    <n v="2025"/>
    <n v="9.99"/>
    <n v="0.95"/>
    <n v="16773"/>
    <s v="Medium"/>
    <n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56">
  <r>
    <s v="Tf000001"/>
    <s v="2015"/>
    <s v="1"/>
    <s v="2015-Q1"/>
    <s v="Tw"/>
    <s v="Taiwan"/>
    <s v="Asia-Pacific"/>
    <s v="Us"/>
    <s v="United States"/>
    <s v="North America"/>
    <x v="0"/>
    <x v="0"/>
    <s v="Advanced"/>
    <n v="10591"/>
    <n v="617.82000000000005"/>
    <s v="Intel Foundry Services"/>
    <s v="Trans-Pacific / Suez"/>
    <s v="0"/>
    <s v="1"/>
    <s v="Low"/>
    <s v="8.34"/>
    <s v="3.27"/>
    <s v="Un Comtrade/Wits/Sia Reports"/>
    <s v="0"/>
  </r>
  <r>
    <s v="Tf000002"/>
    <s v="2015"/>
    <s v="2"/>
    <s v="2015-Q2"/>
    <s v="Tw"/>
    <s v="Taiwan"/>
    <s v="Asia-Pacific"/>
    <s v="Us"/>
    <s v="United States"/>
    <s v="North America"/>
    <x v="0"/>
    <x v="0"/>
    <s v="Advanced"/>
    <n v="12775"/>
    <n v="745.24"/>
    <s v="Tsmc"/>
    <s v="Trans-Pacific / Suez"/>
    <s v="0"/>
    <s v="1"/>
    <s v="Low"/>
    <s v="8.1"/>
    <s v="3.1"/>
    <s v="Un Comtrade/Wits/Sia Reports"/>
    <s v="0"/>
  </r>
  <r>
    <s v="Tf000003"/>
    <s v="2015"/>
    <s v="3"/>
    <s v="2015-Q3"/>
    <s v="Tw"/>
    <s v="Taiwan"/>
    <s v="Asia-Pacific"/>
    <s v="Us"/>
    <s v="United States"/>
    <s v="North America"/>
    <x v="0"/>
    <x v="0"/>
    <s v="Advanced"/>
    <n v="11692"/>
    <n v="682.08"/>
    <s v="Tsmc"/>
    <s v="Trans-Pacific / Suez"/>
    <s v="0"/>
    <s v="1"/>
    <s v="Low"/>
    <s v="8.31"/>
    <s v="3.23"/>
    <s v="Un Comtrade/Wits/Sia Reports"/>
    <s v="0"/>
  </r>
  <r>
    <s v="Tf000004"/>
    <s v="2015"/>
    <s v="4"/>
    <s v="2015-Q4"/>
    <s v="Tw"/>
    <s v="Taiwan"/>
    <s v="Asia-Pacific"/>
    <s v="Us"/>
    <s v="United States"/>
    <s v="North America"/>
    <x v="0"/>
    <x v="0"/>
    <s v="Advanced"/>
    <n v="12095"/>
    <n v="705.56"/>
    <s v="Intel Foundry Services"/>
    <s v="Trans-Pacific / Suez"/>
    <s v="0"/>
    <s v="1"/>
    <s v="Low"/>
    <s v="8.06"/>
    <s v="3.34"/>
    <s v="Un Comtrade/Wits/Sia Reports"/>
    <s v="0"/>
  </r>
  <r>
    <s v="Tf000005"/>
    <s v="2016"/>
    <s v="1"/>
    <s v="2016-Q1"/>
    <s v="Tw"/>
    <s v="Taiwan"/>
    <s v="Asia-Pacific"/>
    <s v="Us"/>
    <s v="United States"/>
    <s v="North America"/>
    <x v="0"/>
    <x v="0"/>
    <s v="Advanced"/>
    <n v="13363"/>
    <n v="779.53"/>
    <s v="Samsung Foundry"/>
    <s v="Trans-Pacific / Suez"/>
    <s v="0"/>
    <s v="1"/>
    <s v="Low"/>
    <s v="8.11"/>
    <s v="3.1"/>
    <s v="Un Comtrade/Wits/Sia Reports"/>
    <s v="0"/>
  </r>
  <r>
    <s v="Tf000006"/>
    <s v="2016"/>
    <s v="2"/>
    <s v="2016-Q2"/>
    <s v="Tw"/>
    <s v="Taiwan"/>
    <s v="Asia-Pacific"/>
    <s v="Us"/>
    <s v="United States"/>
    <s v="North America"/>
    <x v="0"/>
    <x v="0"/>
    <s v="Advanced"/>
    <n v="13069"/>
    <n v="762.38"/>
    <s v="Tsmc"/>
    <s v="Trans-Pacific / Suez"/>
    <s v="0"/>
    <s v="1"/>
    <s v="Low"/>
    <s v="8.14"/>
    <s v="3.21"/>
    <s v="Un Comtrade/Wits/Sia Reports"/>
    <s v="0"/>
  </r>
  <r>
    <s v="Tf000007"/>
    <s v="2016"/>
    <s v="3"/>
    <s v="2016-Q3"/>
    <s v="Tw"/>
    <s v="Taiwan"/>
    <s v="Asia-Pacific"/>
    <s v="Us"/>
    <s v="United States"/>
    <s v="North America"/>
    <x v="0"/>
    <x v="0"/>
    <s v="Advanced"/>
    <n v="14581"/>
    <n v="850.61"/>
    <s v="Tsmc"/>
    <s v="Trans-Pacific / Suez"/>
    <s v="0"/>
    <s v="1"/>
    <s v="Low"/>
    <s v="8.14"/>
    <s v="3.23"/>
    <s v="Un Comtrade/Wits/Sia Reports"/>
    <s v="0"/>
  </r>
  <r>
    <s v="Tf000008"/>
    <s v="2016"/>
    <s v="4"/>
    <s v="2016-Q4"/>
    <s v="Tw"/>
    <s v="Taiwan"/>
    <s v="Asia-Pacific"/>
    <s v="Us"/>
    <s v="United States"/>
    <s v="North America"/>
    <x v="0"/>
    <x v="0"/>
    <s v="Advanced"/>
    <n v="11926"/>
    <n v="695.71"/>
    <s v="Tsmc"/>
    <s v="Trans-Pacific / Suez"/>
    <s v="0"/>
    <s v="1"/>
    <s v="Low"/>
    <s v="8.14"/>
    <s v="3.16"/>
    <s v="Un Comtrade/Wits/Sia Reports"/>
    <s v="0"/>
  </r>
  <r>
    <s v="Tf000009"/>
    <s v="2017"/>
    <s v="1"/>
    <s v="2017-Q1"/>
    <s v="Tw"/>
    <s v="Taiwan"/>
    <s v="Asia-Pacific"/>
    <s v="Us"/>
    <s v="United States"/>
    <s v="North America"/>
    <x v="0"/>
    <x v="0"/>
    <s v="Advanced"/>
    <n v="13686"/>
    <n v="798.36"/>
    <s v="Intel Foundry Services"/>
    <s v="Trans-Pacific / Suez"/>
    <s v="0"/>
    <s v="1"/>
    <s v="Low"/>
    <s v="8.29"/>
    <s v="3.11"/>
    <s v="Un Comtrade/Wits/Sia Reports"/>
    <s v="0"/>
  </r>
  <r>
    <s v="Tf000010"/>
    <s v="2017"/>
    <s v="2"/>
    <s v="2017-Q2"/>
    <s v="Tw"/>
    <s v="Taiwan"/>
    <s v="Asia-Pacific"/>
    <s v="Us"/>
    <s v="United States"/>
    <s v="North America"/>
    <x v="0"/>
    <x v="0"/>
    <s v="Advanced"/>
    <n v="15862"/>
    <n v="925.28"/>
    <s v="Tsmc"/>
    <s v="Trans-Pacific / Suez"/>
    <s v="0"/>
    <s v="1"/>
    <s v="Low"/>
    <s v="8.23"/>
    <s v="3.06"/>
    <s v="Un Comtrade/Wits/Sia Reports"/>
    <s v="0"/>
  </r>
  <r>
    <s v="Tf000011"/>
    <s v="2017"/>
    <s v="3"/>
    <s v="2017-Q3"/>
    <s v="Tw"/>
    <s v="Taiwan"/>
    <s v="Asia-Pacific"/>
    <s v="Us"/>
    <s v="United States"/>
    <s v="North America"/>
    <x v="0"/>
    <x v="0"/>
    <s v="Advanced"/>
    <n v="16995"/>
    <n v="991.41"/>
    <s v="Intel Foundry Services"/>
    <s v="Trans-Pacific / Suez"/>
    <s v="0"/>
    <s v="1"/>
    <s v="Low"/>
    <s v="8.1"/>
    <s v="3.07"/>
    <s v="Un Comtrade/Wits/Sia Reports"/>
    <s v="0"/>
  </r>
  <r>
    <s v="Tf000012"/>
    <s v="2017"/>
    <s v="4"/>
    <s v="2017-Q4"/>
    <s v="Tw"/>
    <s v="Taiwan"/>
    <s v="Asia-Pacific"/>
    <s v="Us"/>
    <s v="United States"/>
    <s v="North America"/>
    <x v="0"/>
    <x v="0"/>
    <s v="Advanced"/>
    <n v="16164"/>
    <n v="942.9"/>
    <s v="Intel Foundry Services"/>
    <s v="Trans-Pacific / Suez"/>
    <s v="0"/>
    <s v="1"/>
    <s v="Low"/>
    <s v="8.34"/>
    <s v="3.29"/>
    <s v="Un Comtrade/Wits/Sia Reports"/>
    <s v="0"/>
  </r>
  <r>
    <s v="Tf000013"/>
    <s v="2018"/>
    <s v="1"/>
    <s v="2018-Q1"/>
    <s v="Tw"/>
    <s v="Taiwan"/>
    <s v="Asia-Pacific"/>
    <s v="Us"/>
    <s v="United States"/>
    <s v="North America"/>
    <x v="0"/>
    <x v="0"/>
    <s v="Advanced"/>
    <n v="14571"/>
    <n v="849.98"/>
    <s v="Intel Foundry Services"/>
    <s v="Trans-Pacific / Suez"/>
    <s v="0"/>
    <s v="1"/>
    <s v="Low"/>
    <s v="8.08"/>
    <s v="3.26"/>
    <s v="Un Comtrade/Wits/Sia Reports"/>
    <s v="0"/>
  </r>
  <r>
    <s v="Tf000014"/>
    <s v="2018"/>
    <s v="2"/>
    <s v="2018-Q2"/>
    <s v="Tw"/>
    <s v="Taiwan"/>
    <s v="Asia-Pacific"/>
    <s v="Us"/>
    <s v="United States"/>
    <s v="North America"/>
    <x v="0"/>
    <x v="0"/>
    <s v="Advanced"/>
    <n v="17221"/>
    <n v="1004.56"/>
    <s v="Tsmc"/>
    <s v="Trans-Pacific / Suez"/>
    <s v="0"/>
    <s v="1"/>
    <s v="Low"/>
    <s v="8.09"/>
    <s v="3.2"/>
    <s v="Un Comtrade/Wits/Sia Reports"/>
    <s v="0"/>
  </r>
  <r>
    <s v="Tf000015"/>
    <s v="2018"/>
    <s v="3"/>
    <s v="2018-Q3"/>
    <s v="Tw"/>
    <s v="Taiwan"/>
    <s v="Asia-Pacific"/>
    <s v="Us"/>
    <s v="United States"/>
    <s v="North America"/>
    <x v="0"/>
    <x v="0"/>
    <s v="Advanced"/>
    <n v="16265"/>
    <n v="948.83"/>
    <s v="Intel Foundry Services"/>
    <s v="Trans-Pacific / Suez"/>
    <s v="0"/>
    <s v="1"/>
    <s v="Low"/>
    <s v="8.32"/>
    <s v="3.13"/>
    <s v="Un Comtrade/Wits/Sia Reports"/>
    <s v="0"/>
  </r>
  <r>
    <s v="Tf000016"/>
    <s v="2018"/>
    <s v="4"/>
    <s v="2018-Q4"/>
    <s v="Tw"/>
    <s v="Taiwan"/>
    <s v="Asia-Pacific"/>
    <s v="Us"/>
    <s v="United States"/>
    <s v="North America"/>
    <x v="0"/>
    <x v="0"/>
    <s v="Advanced"/>
    <n v="16757"/>
    <n v="977.5"/>
    <s v="Samsung Foundry"/>
    <s v="Trans-Pacific / Suez"/>
    <s v="0"/>
    <s v="1"/>
    <s v="Low"/>
    <s v="8.14"/>
    <s v="3.21"/>
    <s v="Un Comtrade/Wits/Sia Reports"/>
    <s v="0"/>
  </r>
  <r>
    <s v="Tf000017"/>
    <s v="2019"/>
    <s v="1"/>
    <s v="2019-Q1"/>
    <s v="Tw"/>
    <s v="Taiwan"/>
    <s v="Asia-Pacific"/>
    <s v="Us"/>
    <s v="United States"/>
    <s v="North America"/>
    <x v="0"/>
    <x v="0"/>
    <s v="Advanced"/>
    <n v="16563"/>
    <n v="966.21"/>
    <s v="Tsmc"/>
    <s v="Trans-Pacific / Suez"/>
    <s v="0"/>
    <s v="1"/>
    <s v="Low"/>
    <s v="8.11"/>
    <s v="3.4"/>
    <s v="Un Comtrade/Wits/Sia Reports"/>
    <s v="0"/>
  </r>
  <r>
    <s v="Tf000018"/>
    <s v="2019"/>
    <s v="2"/>
    <s v="2019-Q2"/>
    <s v="Tw"/>
    <s v="Taiwan"/>
    <s v="Asia-Pacific"/>
    <s v="Us"/>
    <s v="United States"/>
    <s v="North America"/>
    <x v="0"/>
    <x v="0"/>
    <s v="Advanced"/>
    <n v="19956"/>
    <n v="1164.1099999999999"/>
    <s v="Tsmc"/>
    <s v="Trans-Pacific / Suez"/>
    <s v="0"/>
    <s v="1"/>
    <s v="Low"/>
    <s v="8.33"/>
    <s v="3.38"/>
    <s v="Un Comtrade/Wits/Sia Reports"/>
    <s v="0"/>
  </r>
  <r>
    <s v="Tf000019"/>
    <s v="2019"/>
    <s v="3"/>
    <s v="2019-Q3"/>
    <s v="Tw"/>
    <s v="Taiwan"/>
    <s v="Asia-Pacific"/>
    <s v="Us"/>
    <s v="United States"/>
    <s v="North America"/>
    <x v="0"/>
    <x v="0"/>
    <s v="Advanced"/>
    <n v="20080"/>
    <n v="1171.3900000000001"/>
    <s v="Tsmc"/>
    <s v="Trans-Pacific / Suez"/>
    <s v="0"/>
    <s v="1"/>
    <s v="Low"/>
    <s v="8.33"/>
    <s v="3.14"/>
    <s v="Un Comtrade/Wits/Sia Reports"/>
    <s v="0"/>
  </r>
  <r>
    <s v="Tf000020"/>
    <s v="2019"/>
    <s v="4"/>
    <s v="2019-Q4"/>
    <s v="Tw"/>
    <s v="Taiwan"/>
    <s v="Asia-Pacific"/>
    <s v="Us"/>
    <s v="United States"/>
    <s v="North America"/>
    <x v="0"/>
    <x v="0"/>
    <s v="Advanced"/>
    <n v="16019"/>
    <n v="934.45"/>
    <s v="Tsmc"/>
    <s v="Trans-Pacific / Suez"/>
    <s v="0"/>
    <s v="1"/>
    <s v="Low"/>
    <s v="8.06"/>
    <s v="3.21"/>
    <s v="Un Comtrade/Wits/Sia Reports"/>
    <s v="0"/>
  </r>
  <r>
    <s v="Tf000021"/>
    <s v="2020"/>
    <s v="1"/>
    <s v="2020-Q1"/>
    <s v="Tw"/>
    <s v="Taiwan"/>
    <s v="Asia-Pacific"/>
    <s v="Us"/>
    <s v="United States"/>
    <s v="North America"/>
    <x v="0"/>
    <x v="0"/>
    <s v="Advanced"/>
    <n v="15588"/>
    <n v="909.31"/>
    <s v="Tsmc"/>
    <s v="Trans-Pacific / Suez"/>
    <s v="0"/>
    <s v="1"/>
    <s v="Low"/>
    <s v="8.13"/>
    <s v="3.42"/>
    <s v="Un Comtrade/Wits/Sia Reports"/>
    <s v="0"/>
  </r>
  <r>
    <s v="Tf000022"/>
    <s v="2020"/>
    <s v="2"/>
    <s v="2020-Q2"/>
    <s v="Tw"/>
    <s v="Taiwan"/>
    <s v="Asia-Pacific"/>
    <s v="Us"/>
    <s v="United States"/>
    <s v="North America"/>
    <x v="0"/>
    <x v="0"/>
    <s v="Advanced"/>
    <n v="17674"/>
    <n v="1031.03"/>
    <s v="Intel Foundry Services"/>
    <s v="Trans-Pacific / Suez"/>
    <s v="0"/>
    <s v="1"/>
    <s v="Low"/>
    <s v="8.13"/>
    <s v="3.33"/>
    <s v="Un Comtrade/Wits/Sia Reports"/>
    <s v="0"/>
  </r>
  <r>
    <s v="Tf000023"/>
    <s v="2020"/>
    <s v="3"/>
    <s v="2020-Q3"/>
    <s v="Tw"/>
    <s v="Taiwan"/>
    <s v="Asia-Pacific"/>
    <s v="Us"/>
    <s v="United States"/>
    <s v="North America"/>
    <x v="0"/>
    <x v="0"/>
    <s v="Advanced"/>
    <n v="17530"/>
    <n v="1022.63"/>
    <s v="Intel Foundry Services"/>
    <s v="Trans-Pacific / Suez"/>
    <s v="0"/>
    <s v="1"/>
    <s v="Low"/>
    <s v="8.29"/>
    <s v="3.19"/>
    <s v="Un Comtrade/Wits/Sia Reports"/>
    <s v="0"/>
  </r>
  <r>
    <s v="Tf000024"/>
    <s v="2020"/>
    <s v="4"/>
    <s v="2020-Q4"/>
    <s v="Tw"/>
    <s v="Taiwan"/>
    <s v="Asia-Pacific"/>
    <s v="Us"/>
    <s v="United States"/>
    <s v="North America"/>
    <x v="0"/>
    <x v="0"/>
    <s v="Advanced"/>
    <n v="18870"/>
    <n v="1100.77"/>
    <s v="Tsmc"/>
    <s v="Trans-Pacific / Suez"/>
    <s v="0"/>
    <s v="1"/>
    <s v="Low"/>
    <s v="8.28"/>
    <s v="3.23"/>
    <s v="Un Comtrade/Wits/Sia Reports"/>
    <s v="0"/>
  </r>
  <r>
    <s v="Tf000025"/>
    <s v="2021"/>
    <s v="1"/>
    <s v="2021-Q1"/>
    <s v="Tw"/>
    <s v="Taiwan"/>
    <s v="Asia-Pacific"/>
    <s v="Us"/>
    <s v="United States"/>
    <s v="North America"/>
    <x v="0"/>
    <x v="0"/>
    <s v="Advanced"/>
    <n v="16040"/>
    <n v="935.67"/>
    <s v="Intel Foundry Services"/>
    <s v="Trans-Pacific / Suez"/>
    <s v="0"/>
    <s v="1"/>
    <s v="Low"/>
    <s v="8.54"/>
    <s v="3.44"/>
    <s v="Un Comtrade/Wits/Sia Reports"/>
    <s v="0"/>
  </r>
  <r>
    <s v="Tf000026"/>
    <s v="2021"/>
    <s v="2"/>
    <s v="2021-Q2"/>
    <s v="Tw"/>
    <s v="Taiwan"/>
    <s v="Asia-Pacific"/>
    <s v="Us"/>
    <s v="United States"/>
    <s v="North America"/>
    <x v="0"/>
    <x v="0"/>
    <s v="Advanced"/>
    <n v="21943"/>
    <n v="1280.02"/>
    <s v="Tsmc"/>
    <s v="Trans-Pacific / Suez"/>
    <s v="0"/>
    <s v="1"/>
    <s v="Low"/>
    <s v="8.53"/>
    <s v="3.25"/>
    <s v="Un Comtrade/Wits/Sia Reports"/>
    <s v="0"/>
  </r>
  <r>
    <s v="Tf000027"/>
    <s v="2021"/>
    <s v="3"/>
    <s v="2021-Q3"/>
    <s v="Tw"/>
    <s v="Taiwan"/>
    <s v="Asia-Pacific"/>
    <s v="Us"/>
    <s v="United States"/>
    <s v="North America"/>
    <x v="0"/>
    <x v="0"/>
    <s v="Advanced"/>
    <n v="21059"/>
    <n v="1228.47"/>
    <s v="Intel Foundry Services"/>
    <s v="Trans-Pacific / Suez"/>
    <s v="0"/>
    <s v="1"/>
    <s v="Low"/>
    <s v="8.33"/>
    <s v="3.49"/>
    <s v="Un Comtrade/Wits/Sia Reports"/>
    <s v="0"/>
  </r>
  <r>
    <s v="Tf000028"/>
    <s v="2021"/>
    <s v="4"/>
    <s v="2021-Q4"/>
    <s v="Tw"/>
    <s v="Taiwan"/>
    <s v="Asia-Pacific"/>
    <s v="Us"/>
    <s v="United States"/>
    <s v="North America"/>
    <x v="0"/>
    <x v="0"/>
    <s v="Advanced"/>
    <n v="19768"/>
    <n v="1153.1400000000001"/>
    <s v="Intel Foundry Services"/>
    <s v="Trans-Pacific / Suez"/>
    <s v="0"/>
    <s v="1"/>
    <s v="Low"/>
    <s v="8.4"/>
    <s v="3.25"/>
    <s v="Un Comtrade/Wits/Sia Reports"/>
    <s v="0"/>
  </r>
  <r>
    <s v="Tf000029"/>
    <s v="2022"/>
    <s v="1"/>
    <s v="2022-Q1"/>
    <s v="Tw"/>
    <s v="Taiwan"/>
    <s v="Asia-Pacific"/>
    <s v="Us"/>
    <s v="United States"/>
    <s v="North America"/>
    <x v="0"/>
    <x v="0"/>
    <s v="Advanced"/>
    <n v="19459"/>
    <n v="1135.1300000000001"/>
    <s v="Intel Foundry Services"/>
    <s v="Trans-Pacific / Suez"/>
    <s v="0"/>
    <s v="1"/>
    <s v="Low"/>
    <s v="8.65"/>
    <s v="3.51"/>
    <s v="Un Comtrade/Wits/Sia Reports"/>
    <s v="0"/>
  </r>
  <r>
    <s v="Tf000030"/>
    <s v="2022"/>
    <s v="2"/>
    <s v="2022-Q2"/>
    <s v="Tw"/>
    <s v="Taiwan"/>
    <s v="Asia-Pacific"/>
    <s v="Us"/>
    <s v="United States"/>
    <s v="North America"/>
    <x v="0"/>
    <x v="0"/>
    <s v="Advanced"/>
    <n v="24065"/>
    <n v="1403.8"/>
    <s v="Intel Foundry Services"/>
    <s v="Trans-Pacific / Suez"/>
    <s v="0"/>
    <s v="1"/>
    <s v="Low"/>
    <s v="8.82"/>
    <s v="3.43"/>
    <s v="Un Comtrade/Wits/Sia Reports"/>
    <s v="0"/>
  </r>
  <r>
    <s v="Tf000031"/>
    <s v="2022"/>
    <s v="3"/>
    <s v="2022-Q3"/>
    <s v="Tw"/>
    <s v="Taiwan"/>
    <s v="Asia-Pacific"/>
    <s v="Us"/>
    <s v="United States"/>
    <s v="North America"/>
    <x v="0"/>
    <x v="0"/>
    <s v="Advanced"/>
    <n v="22186"/>
    <n v="1294.23"/>
    <s v="Samsung Foundry"/>
    <s v="Trans-Pacific / Suez"/>
    <s v="0"/>
    <s v="1"/>
    <s v="Low"/>
    <s v="8.76"/>
    <s v="3.52"/>
    <s v="Un Comtrade/Wits/Sia Reports"/>
    <s v="0"/>
  </r>
  <r>
    <s v="Tf000032"/>
    <s v="2022"/>
    <s v="4"/>
    <s v="2022-Q4"/>
    <s v="Tw"/>
    <s v="Taiwan"/>
    <s v="Asia-Pacific"/>
    <s v="Us"/>
    <s v="United States"/>
    <s v="North America"/>
    <x v="0"/>
    <x v="0"/>
    <s v="Advanced"/>
    <n v="21820"/>
    <n v="1272.8499999999999"/>
    <s v="Tsmc"/>
    <s v="Trans-Pacific / Suez"/>
    <s v="0"/>
    <s v="1"/>
    <s v="Low"/>
    <s v="8.78"/>
    <s v="3.44"/>
    <s v="Un Comtrade/Wits/Sia Reports"/>
    <s v="0"/>
  </r>
  <r>
    <s v="Tf000033"/>
    <s v="2023"/>
    <s v="1"/>
    <s v="2023-Q1"/>
    <s v="Tw"/>
    <s v="Taiwan"/>
    <s v="Asia-Pacific"/>
    <s v="Us"/>
    <s v="United States"/>
    <s v="North America"/>
    <x v="0"/>
    <x v="0"/>
    <s v="Advanced"/>
    <n v="22874"/>
    <n v="1334.32"/>
    <s v="Samsung Foundry"/>
    <s v="Trans-Pacific / Suez"/>
    <s v="0"/>
    <s v="1"/>
    <s v="Low"/>
    <s v="8.93"/>
    <s v="3.36"/>
    <s v="Un Comtrade/Wits/Sia Reports"/>
    <s v="0"/>
  </r>
  <r>
    <s v="Tf000034"/>
    <s v="2023"/>
    <s v="2"/>
    <s v="2023-Q2"/>
    <s v="Tw"/>
    <s v="Taiwan"/>
    <s v="Asia-Pacific"/>
    <s v="Us"/>
    <s v="United States"/>
    <s v="North America"/>
    <x v="0"/>
    <x v="0"/>
    <s v="Advanced"/>
    <n v="23553"/>
    <n v="1373.94"/>
    <s v="Intel Foundry Services"/>
    <s v="Trans-Pacific / Suez"/>
    <s v="0"/>
    <s v="1"/>
    <s v="Low"/>
    <s v="8.81"/>
    <s v="3.54"/>
    <s v="Un Comtrade/Wits/Sia Reports"/>
    <s v="0"/>
  </r>
  <r>
    <s v="Tf000035"/>
    <s v="2023"/>
    <s v="3"/>
    <s v="2023-Q3"/>
    <s v="Tw"/>
    <s v="Taiwan"/>
    <s v="Asia-Pacific"/>
    <s v="Us"/>
    <s v="United States"/>
    <s v="North America"/>
    <x v="0"/>
    <x v="0"/>
    <s v="Advanced"/>
    <n v="26035"/>
    <n v="1518.76"/>
    <s v="Samsung Foundry"/>
    <s v="Trans-Pacific / Suez"/>
    <s v="0"/>
    <s v="1"/>
    <s v="Low"/>
    <s v="8.95"/>
    <s v="3.62"/>
    <s v="Un Comtrade/Wits/Sia Reports"/>
    <s v="0"/>
  </r>
  <r>
    <s v="Tf000036"/>
    <s v="2023"/>
    <s v="4"/>
    <s v="2023-Q4"/>
    <s v="Tw"/>
    <s v="Taiwan"/>
    <s v="Asia-Pacific"/>
    <s v="Us"/>
    <s v="United States"/>
    <s v="North America"/>
    <x v="0"/>
    <x v="0"/>
    <s v="Advanced"/>
    <n v="22555"/>
    <n v="1315.76"/>
    <s v="Tsmc"/>
    <s v="Trans-Pacific / Suez"/>
    <s v="0"/>
    <s v="1"/>
    <s v="Low"/>
    <s v="8.92"/>
    <s v="3.58"/>
    <s v="Un Comtrade/Wits/Sia Reports"/>
    <s v="0"/>
  </r>
  <r>
    <s v="Tf000037"/>
    <s v="2024"/>
    <s v="1"/>
    <s v="2024-Q1"/>
    <s v="Tw"/>
    <s v="Taiwan"/>
    <s v="Asia-Pacific"/>
    <s v="Us"/>
    <s v="United States"/>
    <s v="North America"/>
    <x v="0"/>
    <x v="0"/>
    <s v="Advanced"/>
    <n v="24672"/>
    <n v="1439.22"/>
    <s v="Tsmc"/>
    <s v="Trans-Pacific / Suez"/>
    <s v="0"/>
    <s v="1"/>
    <s v="Low"/>
    <s v="9.07"/>
    <s v="3.5"/>
    <s v="Un Comtrade/Wits/Sia Reports"/>
    <s v="1"/>
  </r>
  <r>
    <s v="Tf000038"/>
    <s v="2024"/>
    <s v="2"/>
    <s v="2024-Q2"/>
    <s v="Tw"/>
    <s v="Taiwan"/>
    <s v="Asia-Pacific"/>
    <s v="Us"/>
    <s v="United States"/>
    <s v="North America"/>
    <x v="0"/>
    <x v="0"/>
    <s v="Advanced"/>
    <n v="27707"/>
    <n v="1616.29"/>
    <s v="Intel Foundry Services"/>
    <s v="Trans-Pacific / Suez"/>
    <s v="0"/>
    <s v="1"/>
    <s v="Low"/>
    <s v="9.33"/>
    <s v="3.65"/>
    <s v="Un Comtrade/Wits/Sia Reports"/>
    <s v="1"/>
  </r>
  <r>
    <s v="Tf000039"/>
    <s v="2024"/>
    <s v="3"/>
    <s v="2024-Q3"/>
    <s v="Tw"/>
    <s v="Taiwan"/>
    <s v="Asia-Pacific"/>
    <s v="Us"/>
    <s v="United States"/>
    <s v="North America"/>
    <x v="0"/>
    <x v="0"/>
    <s v="Advanced"/>
    <n v="32622"/>
    <n v="1902.95"/>
    <s v="Samsung Foundry"/>
    <s v="Trans-Pacific / Suez"/>
    <s v="0"/>
    <s v="1"/>
    <s v="Low"/>
    <s v="9.31"/>
    <s v="3.65"/>
    <s v="Un Comtrade/Wits/Sia Reports"/>
    <s v="1"/>
  </r>
  <r>
    <s v="Tf000040"/>
    <s v="2024"/>
    <s v="4"/>
    <s v="2024-Q4"/>
    <s v="Tw"/>
    <s v="Taiwan"/>
    <s v="Asia-Pacific"/>
    <s v="Us"/>
    <s v="United States"/>
    <s v="North America"/>
    <x v="0"/>
    <x v="0"/>
    <s v="Advanced"/>
    <n v="25745"/>
    <n v="1501.84"/>
    <s v="Samsung Foundry"/>
    <s v="Trans-Pacific / Suez"/>
    <s v="0"/>
    <s v="1"/>
    <s v="Low"/>
    <s v="9.32"/>
    <s v="3.57"/>
    <s v="Un Comtrade/Wits/Sia Reports"/>
    <s v="1"/>
  </r>
  <r>
    <s v="Tf000041"/>
    <s v="2025"/>
    <s v="1"/>
    <s v="2025-Q1"/>
    <s v="Tw"/>
    <s v="Taiwan"/>
    <s v="Asia-Pacific"/>
    <s v="Us"/>
    <s v="United States"/>
    <s v="North America"/>
    <x v="0"/>
    <x v="0"/>
    <s v="Advanced"/>
    <n v="32245"/>
    <n v="1881"/>
    <s v="Samsung Foundry"/>
    <s v="Trans-Pacific / Suez"/>
    <s v="0"/>
    <s v="1"/>
    <s v="Low"/>
    <s v="9.57"/>
    <s v="3.57"/>
    <s v="Un Comtrade/Wits/Sia Reports"/>
    <s v="1"/>
  </r>
  <r>
    <s v="Tf000042"/>
    <s v="2025"/>
    <s v="2"/>
    <s v="2025-Q2"/>
    <s v="Tw"/>
    <s v="Taiwan"/>
    <s v="Asia-Pacific"/>
    <s v="Us"/>
    <s v="United States"/>
    <s v="North America"/>
    <x v="0"/>
    <x v="0"/>
    <s v="Advanced"/>
    <n v="31108"/>
    <n v="1814.64"/>
    <s v="Tsmc"/>
    <s v="Trans-Pacific / Suez"/>
    <s v="0"/>
    <s v="1"/>
    <s v="Low"/>
    <s v="9.37"/>
    <s v="3.6"/>
    <s v="Un Comtrade/Wits/Sia Reports"/>
    <s v="1"/>
  </r>
  <r>
    <s v="Tf000043"/>
    <s v="2025"/>
    <s v="3"/>
    <s v="2025-Q3"/>
    <s v="Tw"/>
    <s v="Taiwan"/>
    <s v="Asia-Pacific"/>
    <s v="Us"/>
    <s v="United States"/>
    <s v="North America"/>
    <x v="0"/>
    <x v="0"/>
    <s v="Advanced"/>
    <n v="38715"/>
    <n v="2258.4"/>
    <s v="Tsmc"/>
    <s v="Trans-Pacific / Suez"/>
    <s v="0"/>
    <s v="1"/>
    <s v="Low"/>
    <s v="9.56"/>
    <s v="3.47"/>
    <s v="Un Comtrade/Wits/Sia Reports"/>
    <s v="1"/>
  </r>
  <r>
    <s v="Tf000044"/>
    <s v="2025"/>
    <s v="4"/>
    <s v="2025-Q4"/>
    <s v="Tw"/>
    <s v="Taiwan"/>
    <s v="Asia-Pacific"/>
    <s v="Us"/>
    <s v="United States"/>
    <s v="North America"/>
    <x v="0"/>
    <x v="0"/>
    <s v="Advanced"/>
    <n v="31761"/>
    <n v="1852.77"/>
    <s v="Samsung Foundry"/>
    <s v="Trans-Pacific / Suez"/>
    <s v="0"/>
    <s v="1"/>
    <s v="Low"/>
    <s v="9.43"/>
    <s v="3.54"/>
    <s v="Un Comtrade/Wits/Sia Reports"/>
    <s v="1"/>
  </r>
  <r>
    <s v="Tf000045"/>
    <s v="2015"/>
    <s v="1"/>
    <s v="2015-Q1"/>
    <s v="Tw"/>
    <s v="Taiwan"/>
    <s v="Asia-Pacific"/>
    <s v="Us"/>
    <s v="United States"/>
    <s v="North America"/>
    <x v="1"/>
    <x v="0"/>
    <s v="Advanced"/>
    <n v="9923"/>
    <n v="578.89"/>
    <s v="Nvidia"/>
    <s v="Trans-Pacific / Suez"/>
    <s v="0"/>
    <s v="1"/>
    <s v="Low"/>
    <s v="8.15"/>
    <s v="3.33"/>
    <s v="Un Comtrade/Wits/Sia Reports"/>
    <s v="0"/>
  </r>
  <r>
    <s v="Tf000046"/>
    <s v="2015"/>
    <s v="2"/>
    <s v="2015-Q2"/>
    <s v="Tw"/>
    <s v="Taiwan"/>
    <s v="Asia-Pacific"/>
    <s v="Us"/>
    <s v="United States"/>
    <s v="North America"/>
    <x v="1"/>
    <x v="0"/>
    <s v="Advanced"/>
    <n v="11950"/>
    <n v="697.11"/>
    <s v="Nvidia"/>
    <s v="Trans-Pacific / Suez"/>
    <s v="0"/>
    <s v="1"/>
    <s v="Low"/>
    <s v="8.21"/>
    <s v="3.26"/>
    <s v="Un Comtrade/Wits/Sia Reports"/>
    <s v="0"/>
  </r>
  <r>
    <s v="Tf000047"/>
    <s v="2015"/>
    <s v="3"/>
    <s v="2015-Q3"/>
    <s v="Tw"/>
    <s v="Taiwan"/>
    <s v="Asia-Pacific"/>
    <s v="Us"/>
    <s v="United States"/>
    <s v="North America"/>
    <x v="1"/>
    <x v="0"/>
    <s v="Advanced"/>
    <n v="12651"/>
    <n v="738.03"/>
    <s v="Amd"/>
    <s v="Trans-Pacific / Suez"/>
    <s v="0"/>
    <s v="1"/>
    <s v="Low"/>
    <s v="8.34"/>
    <s v="3.34"/>
    <s v="Un Comtrade/Wits/Sia Reports"/>
    <s v="0"/>
  </r>
  <r>
    <s v="Tf000048"/>
    <s v="2015"/>
    <s v="4"/>
    <s v="2015-Q4"/>
    <s v="Tw"/>
    <s v="Taiwan"/>
    <s v="Asia-Pacific"/>
    <s v="Us"/>
    <s v="United States"/>
    <s v="North America"/>
    <x v="1"/>
    <x v="0"/>
    <s v="Advanced"/>
    <n v="10833"/>
    <n v="631.97"/>
    <s v="Nvidia"/>
    <s v="Trans-Pacific / Suez"/>
    <s v="0"/>
    <s v="1"/>
    <s v="Low"/>
    <s v="8.2"/>
    <s v="3.14"/>
    <s v="Un Comtrade/Wits/Sia Reports"/>
    <s v="0"/>
  </r>
  <r>
    <s v="Tf000049"/>
    <s v="2016"/>
    <s v="1"/>
    <s v="2016-Q1"/>
    <s v="Tw"/>
    <s v="Taiwan"/>
    <s v="Asia-Pacific"/>
    <s v="Us"/>
    <s v="United States"/>
    <s v="North America"/>
    <x v="1"/>
    <x v="0"/>
    <s v="Advanced"/>
    <n v="11736"/>
    <n v="684.65"/>
    <s v="Amd"/>
    <s v="Trans-Pacific / Suez"/>
    <s v="0"/>
    <s v="1"/>
    <s v="Low"/>
    <s v="8.06"/>
    <s v="3.23"/>
    <s v="Un Comtrade/Wits/Sia Reports"/>
    <s v="0"/>
  </r>
  <r>
    <s v="Tf000050"/>
    <s v="2016"/>
    <s v="2"/>
    <s v="2016-Q2"/>
    <s v="Tw"/>
    <s v="Taiwan"/>
    <s v="Asia-Pacific"/>
    <s v="Us"/>
    <s v="United States"/>
    <s v="North America"/>
    <x v="1"/>
    <x v="0"/>
    <s v="Advanced"/>
    <n v="14153"/>
    <n v="825.6"/>
    <s v="Amd"/>
    <s v="Trans-Pacific / Suez"/>
    <s v="0"/>
    <s v="1"/>
    <s v="Low"/>
    <s v="8.07"/>
    <s v="3.13"/>
    <s v="Un Comtrade/Wits/Sia Reports"/>
    <s v="0"/>
  </r>
  <r>
    <s v="Tf000051"/>
    <s v="2016"/>
    <s v="3"/>
    <s v="2016-Q3"/>
    <s v="Tw"/>
    <s v="Taiwan"/>
    <s v="Asia-Pacific"/>
    <s v="Us"/>
    <s v="United States"/>
    <s v="North America"/>
    <x v="1"/>
    <x v="0"/>
    <s v="Advanced"/>
    <n v="16276"/>
    <n v="949.46"/>
    <s v="Intel Arc"/>
    <s v="Trans-Pacific / Suez"/>
    <s v="0"/>
    <s v="1"/>
    <s v="Low"/>
    <s v="8.12"/>
    <s v="3.09"/>
    <s v="Un Comtrade/Wits/Sia Reports"/>
    <s v="0"/>
  </r>
  <r>
    <s v="Tf000052"/>
    <s v="2016"/>
    <s v="4"/>
    <s v="2016-Q4"/>
    <s v="Tw"/>
    <s v="Taiwan"/>
    <s v="Asia-Pacific"/>
    <s v="Us"/>
    <s v="United States"/>
    <s v="North America"/>
    <x v="1"/>
    <x v="0"/>
    <s v="Advanced"/>
    <n v="13022"/>
    <n v="759.67"/>
    <s v="Amd"/>
    <s v="Trans-Pacific / Suez"/>
    <s v="0"/>
    <s v="1"/>
    <s v="Low"/>
    <s v="8.35"/>
    <s v="3.12"/>
    <s v="Un Comtrade/Wits/Sia Reports"/>
    <s v="0"/>
  </r>
  <r>
    <s v="Tf000053"/>
    <s v="2017"/>
    <s v="1"/>
    <s v="2017-Q1"/>
    <s v="Tw"/>
    <s v="Taiwan"/>
    <s v="Asia-Pacific"/>
    <s v="Us"/>
    <s v="United States"/>
    <s v="North America"/>
    <x v="1"/>
    <x v="0"/>
    <s v="Advanced"/>
    <n v="14403"/>
    <n v="840.2"/>
    <s v="Nvidia"/>
    <s v="Trans-Pacific / Suez"/>
    <s v="0"/>
    <s v="1"/>
    <s v="Low"/>
    <s v="8.28"/>
    <s v="3.12"/>
    <s v="Un Comtrade/Wits/Sia Reports"/>
    <s v="0"/>
  </r>
  <r>
    <s v="Tf000054"/>
    <s v="2017"/>
    <s v="2"/>
    <s v="2017-Q2"/>
    <s v="Tw"/>
    <s v="Taiwan"/>
    <s v="Asia-Pacific"/>
    <s v="Us"/>
    <s v="United States"/>
    <s v="North America"/>
    <x v="1"/>
    <x v="0"/>
    <s v="Advanced"/>
    <n v="16673"/>
    <n v="972.64"/>
    <s v="Intel Arc"/>
    <s v="Trans-Pacific / Suez"/>
    <s v="0"/>
    <s v="1"/>
    <s v="Low"/>
    <s v="8.16"/>
    <s v="3.24"/>
    <s v="Un Comtrade/Wits/Sia Reports"/>
    <s v="0"/>
  </r>
  <r>
    <s v="Tf000055"/>
    <s v="2017"/>
    <s v="3"/>
    <s v="2017-Q3"/>
    <s v="Tw"/>
    <s v="Taiwan"/>
    <s v="Asia-Pacific"/>
    <s v="Us"/>
    <s v="United States"/>
    <s v="North America"/>
    <x v="1"/>
    <x v="0"/>
    <s v="Advanced"/>
    <n v="17098"/>
    <n v="997.44"/>
    <s v="Amd"/>
    <s v="Trans-Pacific / Suez"/>
    <s v="0"/>
    <s v="1"/>
    <s v="Low"/>
    <s v="8.21"/>
    <s v="3.08"/>
    <s v="Un Comtrade/Wits/Sia Reports"/>
    <s v="0"/>
  </r>
  <r>
    <s v="Tf000056"/>
    <s v="2017"/>
    <s v="4"/>
    <s v="2017-Q4"/>
    <s v="Tw"/>
    <s v="Taiwan"/>
    <s v="Asia-Pacific"/>
    <s v="Us"/>
    <s v="United States"/>
    <s v="North America"/>
    <x v="1"/>
    <x v="0"/>
    <s v="Advanced"/>
    <n v="15766"/>
    <n v="919.7"/>
    <s v="Intel Arc"/>
    <s v="Trans-Pacific / Suez"/>
    <s v="0"/>
    <s v="1"/>
    <s v="Low"/>
    <s v="8.15"/>
    <s v="3.11"/>
    <s v="Un Comtrade/Wits/Sia Reports"/>
    <s v="0"/>
  </r>
  <r>
    <s v="Tf000057"/>
    <s v="2018"/>
    <s v="1"/>
    <s v="2018-Q1"/>
    <s v="Tw"/>
    <s v="Taiwan"/>
    <s v="Asia-Pacific"/>
    <s v="Us"/>
    <s v="United States"/>
    <s v="North America"/>
    <x v="1"/>
    <x v="0"/>
    <s v="Advanced"/>
    <n v="13603"/>
    <n v="793.51"/>
    <s v="Nvidia"/>
    <s v="Trans-Pacific / Suez"/>
    <s v="0"/>
    <s v="1"/>
    <s v="Low"/>
    <s v="8.23"/>
    <s v="3.25"/>
    <s v="Un Comtrade/Wits/Sia Reports"/>
    <s v="0"/>
  </r>
  <r>
    <s v="Tf000058"/>
    <s v="2018"/>
    <s v="2"/>
    <s v="2018-Q2"/>
    <s v="Tw"/>
    <s v="Taiwan"/>
    <s v="Asia-Pacific"/>
    <s v="Us"/>
    <s v="United States"/>
    <s v="North America"/>
    <x v="1"/>
    <x v="0"/>
    <s v="Advanced"/>
    <n v="15444"/>
    <n v="900.95"/>
    <s v="Amd"/>
    <s v="Trans-Pacific / Suez"/>
    <s v="0"/>
    <s v="1"/>
    <s v="Low"/>
    <s v="8.2"/>
    <s v="3.12"/>
    <s v="Un Comtrade/Wits/Sia Reports"/>
    <s v="0"/>
  </r>
  <r>
    <s v="Tf000059"/>
    <s v="2018"/>
    <s v="3"/>
    <s v="2018-Q3"/>
    <s v="Tw"/>
    <s v="Taiwan"/>
    <s v="Asia-Pacific"/>
    <s v="Us"/>
    <s v="United States"/>
    <s v="North America"/>
    <x v="1"/>
    <x v="0"/>
    <s v="Advanced"/>
    <n v="18950"/>
    <n v="1105.42"/>
    <s v="Nvidia"/>
    <s v="Trans-Pacific / Suez"/>
    <s v="0"/>
    <s v="1"/>
    <s v="Low"/>
    <s v="8.1"/>
    <s v="3.26"/>
    <s v="Un Comtrade/Wits/Sia Reports"/>
    <s v="0"/>
  </r>
  <r>
    <s v="Tf000060"/>
    <s v="2018"/>
    <s v="4"/>
    <s v="2018-Q4"/>
    <s v="Tw"/>
    <s v="Taiwan"/>
    <s v="Asia-Pacific"/>
    <s v="Us"/>
    <s v="United States"/>
    <s v="North America"/>
    <x v="1"/>
    <x v="0"/>
    <s v="Advanced"/>
    <n v="15689"/>
    <n v="915.23"/>
    <s v="Intel Arc"/>
    <s v="Trans-Pacific / Suez"/>
    <s v="0"/>
    <s v="1"/>
    <s v="Low"/>
    <s v="8.33"/>
    <s v="3.09"/>
    <s v="Un Comtrade/Wits/Sia Reports"/>
    <s v="0"/>
  </r>
  <r>
    <s v="Tf000061"/>
    <s v="2019"/>
    <s v="1"/>
    <s v="2019-Q1"/>
    <s v="Tw"/>
    <s v="Taiwan"/>
    <s v="Asia-Pacific"/>
    <s v="Us"/>
    <s v="United States"/>
    <s v="North America"/>
    <x v="1"/>
    <x v="0"/>
    <s v="Advanced"/>
    <n v="15755"/>
    <n v="919.05"/>
    <s v="Amd"/>
    <s v="Trans-Pacific / Suez"/>
    <s v="0"/>
    <s v="1"/>
    <s v="Low"/>
    <s v="8.08"/>
    <s v="3.39"/>
    <s v="Un Comtrade/Wits/Sia Reports"/>
    <s v="0"/>
  </r>
  <r>
    <s v="Tf000062"/>
    <s v="2019"/>
    <s v="2"/>
    <s v="2019-Q2"/>
    <s v="Tw"/>
    <s v="Taiwan"/>
    <s v="Asia-Pacific"/>
    <s v="Us"/>
    <s v="United States"/>
    <s v="North America"/>
    <x v="1"/>
    <x v="0"/>
    <s v="Advanced"/>
    <n v="20415"/>
    <n v="1190.8900000000001"/>
    <s v="Intel Arc"/>
    <s v="Trans-Pacific / Suez"/>
    <s v="0"/>
    <s v="1"/>
    <s v="Low"/>
    <s v="8.13"/>
    <s v="3.31"/>
    <s v="Un Comtrade/Wits/Sia Reports"/>
    <s v="0"/>
  </r>
  <r>
    <s v="Tf000063"/>
    <s v="2019"/>
    <s v="3"/>
    <s v="2019-Q3"/>
    <s v="Tw"/>
    <s v="Taiwan"/>
    <s v="Asia-Pacific"/>
    <s v="Us"/>
    <s v="United States"/>
    <s v="North America"/>
    <x v="1"/>
    <x v="0"/>
    <s v="Advanced"/>
    <n v="21113"/>
    <n v="1231.6300000000001"/>
    <s v="Intel Arc"/>
    <s v="Trans-Pacific / Suez"/>
    <s v="0"/>
    <s v="1"/>
    <s v="Low"/>
    <s v="8.22"/>
    <s v="3.27"/>
    <s v="Un Comtrade/Wits/Sia Reports"/>
    <s v="0"/>
  </r>
  <r>
    <s v="Tf000064"/>
    <s v="2019"/>
    <s v="4"/>
    <s v="2019-Q4"/>
    <s v="Tw"/>
    <s v="Taiwan"/>
    <s v="Asia-Pacific"/>
    <s v="Us"/>
    <s v="United States"/>
    <s v="North America"/>
    <x v="1"/>
    <x v="0"/>
    <s v="Advanced"/>
    <n v="16209"/>
    <n v="945.55"/>
    <s v="Amd"/>
    <s v="Trans-Pacific / Suez"/>
    <s v="0"/>
    <s v="1"/>
    <s v="Low"/>
    <s v="8.08"/>
    <s v="3.38"/>
    <s v="Un Comtrade/Wits/Sia Reports"/>
    <s v="0"/>
  </r>
  <r>
    <s v="Tf000065"/>
    <s v="2020"/>
    <s v="1"/>
    <s v="2020-Q1"/>
    <s v="Tw"/>
    <s v="Taiwan"/>
    <s v="Asia-Pacific"/>
    <s v="Us"/>
    <s v="United States"/>
    <s v="North America"/>
    <x v="1"/>
    <x v="0"/>
    <s v="Advanced"/>
    <n v="17555"/>
    <n v="1024.05"/>
    <s v="Intel Arc"/>
    <s v="Trans-Pacific / Suez"/>
    <s v="0"/>
    <s v="1"/>
    <s v="Low"/>
    <s v="8.24"/>
    <s v="3.27"/>
    <s v="Un Comtrade/Wits/Sia Reports"/>
    <s v="0"/>
  </r>
  <r>
    <s v="Tf000066"/>
    <s v="2020"/>
    <s v="2"/>
    <s v="2020-Q2"/>
    <s v="Tw"/>
    <s v="Taiwan"/>
    <s v="Asia-Pacific"/>
    <s v="Us"/>
    <s v="United States"/>
    <s v="North America"/>
    <x v="1"/>
    <x v="0"/>
    <s v="Advanced"/>
    <n v="17641"/>
    <n v="1029.0899999999999"/>
    <s v="Nvidia"/>
    <s v="Trans-Pacific / Suez"/>
    <s v="0"/>
    <s v="1"/>
    <s v="Low"/>
    <s v="8.27"/>
    <s v="3.44"/>
    <s v="Un Comtrade/Wits/Sia Reports"/>
    <s v="0"/>
  </r>
  <r>
    <s v="Tf000067"/>
    <s v="2020"/>
    <s v="3"/>
    <s v="2020-Q3"/>
    <s v="Tw"/>
    <s v="Taiwan"/>
    <s v="Asia-Pacific"/>
    <s v="Us"/>
    <s v="United States"/>
    <s v="North America"/>
    <x v="1"/>
    <x v="0"/>
    <s v="Advanced"/>
    <n v="20966"/>
    <n v="1223.03"/>
    <s v="Intel Arc"/>
    <s v="Trans-Pacific / Suez"/>
    <s v="0"/>
    <s v="1"/>
    <s v="Low"/>
    <s v="8.28"/>
    <s v="3.36"/>
    <s v="Un Comtrade/Wits/Sia Reports"/>
    <s v="0"/>
  </r>
  <r>
    <s v="Tf000068"/>
    <s v="2020"/>
    <s v="4"/>
    <s v="2020-Q4"/>
    <s v="Tw"/>
    <s v="Taiwan"/>
    <s v="Asia-Pacific"/>
    <s v="Us"/>
    <s v="United States"/>
    <s v="North America"/>
    <x v="1"/>
    <x v="0"/>
    <s v="Advanced"/>
    <n v="15209"/>
    <n v="887.23"/>
    <s v="Nvidia"/>
    <s v="Trans-Pacific / Suez"/>
    <s v="0"/>
    <s v="1"/>
    <s v="Low"/>
    <s v="8.1"/>
    <s v="3.44"/>
    <s v="Un Comtrade/Wits/Sia Reports"/>
    <s v="0"/>
  </r>
  <r>
    <s v="Tf000069"/>
    <s v="2021"/>
    <s v="1"/>
    <s v="2021-Q1"/>
    <s v="Tw"/>
    <s v="Taiwan"/>
    <s v="Asia-Pacific"/>
    <s v="Us"/>
    <s v="United States"/>
    <s v="North America"/>
    <x v="1"/>
    <x v="0"/>
    <s v="Advanced"/>
    <n v="29863"/>
    <n v="1742.06"/>
    <s v="Nvidia"/>
    <s v="Trans-Pacific / Suez"/>
    <s v="0"/>
    <s v="1"/>
    <s v="Low"/>
    <s v="8.3"/>
    <s v="3.26"/>
    <s v="Un Comtrade/Wits/Sia Reports"/>
    <s v="0"/>
  </r>
  <r>
    <s v="Tf000070"/>
    <s v="2021"/>
    <s v="2"/>
    <s v="2021-Q2"/>
    <s v="Tw"/>
    <s v="Taiwan"/>
    <s v="Asia-Pacific"/>
    <s v="Us"/>
    <s v="United States"/>
    <s v="North America"/>
    <x v="1"/>
    <x v="0"/>
    <s v="Advanced"/>
    <n v="34585"/>
    <n v="2017.51"/>
    <s v="Intel Arc"/>
    <s v="Trans-Pacific / Suez"/>
    <s v="0"/>
    <s v="1"/>
    <s v="Low"/>
    <s v="8.3"/>
    <s v="3.28"/>
    <s v="Un Comtrade/Wits/Sia Reports"/>
    <s v="0"/>
  </r>
  <r>
    <s v="Tf000071"/>
    <s v="2021"/>
    <s v="3"/>
    <s v="2021-Q3"/>
    <s v="Tw"/>
    <s v="Taiwan"/>
    <s v="Asia-Pacific"/>
    <s v="Us"/>
    <s v="United States"/>
    <s v="North America"/>
    <x v="1"/>
    <x v="0"/>
    <s v="Advanced"/>
    <n v="35287"/>
    <n v="2058.46"/>
    <s v="Nvidia"/>
    <s v="Trans-Pacific / Suez"/>
    <s v="0"/>
    <s v="1"/>
    <s v="Low"/>
    <s v="8.51"/>
    <s v="3.43"/>
    <s v="Un Comtrade/Wits/Sia Reports"/>
    <s v="0"/>
  </r>
  <r>
    <s v="Tf000072"/>
    <s v="2021"/>
    <s v="4"/>
    <s v="2021-Q4"/>
    <s v="Tw"/>
    <s v="Taiwan"/>
    <s v="Asia-Pacific"/>
    <s v="Us"/>
    <s v="United States"/>
    <s v="North America"/>
    <x v="1"/>
    <x v="0"/>
    <s v="Advanced"/>
    <n v="28687"/>
    <n v="1673.41"/>
    <s v="Amd"/>
    <s v="Trans-Pacific / Suez"/>
    <s v="0"/>
    <s v="1"/>
    <s v="Low"/>
    <s v="8.51"/>
    <s v="3.3"/>
    <s v="Un Comtrade/Wits/Sia Reports"/>
    <s v="0"/>
  </r>
  <r>
    <s v="Tf000073"/>
    <s v="2022"/>
    <s v="1"/>
    <s v="2022-Q1"/>
    <s v="Tw"/>
    <s v="Taiwan"/>
    <s v="Asia-Pacific"/>
    <s v="Us"/>
    <s v="United States"/>
    <s v="North America"/>
    <x v="1"/>
    <x v="0"/>
    <s v="Advanced"/>
    <n v="31247"/>
    <n v="1822.78"/>
    <s v="Nvidia"/>
    <s v="Trans-Pacific / Suez"/>
    <s v="0"/>
    <s v="1"/>
    <s v="Low"/>
    <s v="8.77"/>
    <s v="3.48"/>
    <s v="Un Comtrade/Wits/Sia Reports"/>
    <s v="0"/>
  </r>
  <r>
    <s v="Tf000074"/>
    <s v="2022"/>
    <s v="2"/>
    <s v="2022-Q2"/>
    <s v="Tw"/>
    <s v="Taiwan"/>
    <s v="Asia-Pacific"/>
    <s v="Us"/>
    <s v="United States"/>
    <s v="North America"/>
    <x v="1"/>
    <x v="0"/>
    <s v="Advanced"/>
    <n v="40397"/>
    <n v="2356.5300000000002"/>
    <s v="Nvidia"/>
    <s v="Trans-Pacific / Suez"/>
    <s v="0"/>
    <s v="1"/>
    <s v="Low"/>
    <s v="8.75"/>
    <s v="3.46"/>
    <s v="Un Comtrade/Wits/Sia Reports"/>
    <s v="0"/>
  </r>
  <r>
    <s v="Tf000075"/>
    <s v="2022"/>
    <s v="3"/>
    <s v="2022-Q3"/>
    <s v="Tw"/>
    <s v="Taiwan"/>
    <s v="Asia-Pacific"/>
    <s v="Us"/>
    <s v="United States"/>
    <s v="North America"/>
    <x v="1"/>
    <x v="0"/>
    <s v="Advanced"/>
    <n v="35255"/>
    <n v="2056.6"/>
    <s v="Nvidia"/>
    <s v="Trans-Pacific / Suez"/>
    <s v="0"/>
    <s v="1"/>
    <s v="Low"/>
    <s v="8.66"/>
    <s v="3.37"/>
    <s v="Un Comtrade/Wits/Sia Reports"/>
    <s v="0"/>
  </r>
  <r>
    <s v="Tf000076"/>
    <s v="2022"/>
    <s v="4"/>
    <s v="2022-Q4"/>
    <s v="Tw"/>
    <s v="Taiwan"/>
    <s v="Asia-Pacific"/>
    <s v="Us"/>
    <s v="United States"/>
    <s v="North America"/>
    <x v="1"/>
    <x v="0"/>
    <s v="Advanced"/>
    <n v="32292"/>
    <n v="1883.72"/>
    <s v="Amd"/>
    <s v="Trans-Pacific / Suez"/>
    <s v="0"/>
    <s v="1"/>
    <s v="Low"/>
    <s v="8.84"/>
    <s v="3.41"/>
    <s v="Un Comtrade/Wits/Sia Reports"/>
    <s v="0"/>
  </r>
  <r>
    <s v="Tf000077"/>
    <s v="2023"/>
    <s v="1"/>
    <s v="2023-Q1"/>
    <s v="Tw"/>
    <s v="Taiwan"/>
    <s v="Asia-Pacific"/>
    <s v="Us"/>
    <s v="United States"/>
    <s v="North America"/>
    <x v="1"/>
    <x v="0"/>
    <s v="Advanced"/>
    <n v="69693"/>
    <n v="4065.46"/>
    <s v="Amd"/>
    <s v="Trans-Pacific / Suez"/>
    <s v="0"/>
    <s v="1"/>
    <s v="Low"/>
    <s v="8.99"/>
    <s v="3.59"/>
    <s v="Un Comtrade/Wits/Sia Reports"/>
    <s v="0"/>
  </r>
  <r>
    <s v="Tf000078"/>
    <s v="2023"/>
    <s v="2"/>
    <s v="2023-Q2"/>
    <s v="Tw"/>
    <s v="Taiwan"/>
    <s v="Asia-Pacific"/>
    <s v="Us"/>
    <s v="United States"/>
    <s v="North America"/>
    <x v="1"/>
    <x v="0"/>
    <s v="Advanced"/>
    <n v="72846"/>
    <n v="4249.3500000000004"/>
    <s v="Amd"/>
    <s v="Trans-Pacific / Suez"/>
    <s v="0"/>
    <s v="1"/>
    <s v="Low"/>
    <s v="8.97"/>
    <s v="3.5"/>
    <s v="Un Comtrade/Wits/Sia Reports"/>
    <s v="0"/>
  </r>
  <r>
    <s v="Tf000079"/>
    <s v="2023"/>
    <s v="3"/>
    <s v="2023-Q3"/>
    <s v="Tw"/>
    <s v="Taiwan"/>
    <s v="Asia-Pacific"/>
    <s v="Us"/>
    <s v="United States"/>
    <s v="North America"/>
    <x v="1"/>
    <x v="0"/>
    <s v="Advanced"/>
    <n v="70719"/>
    <n v="4125.29"/>
    <s v="Intel Arc"/>
    <s v="Trans-Pacific / Suez"/>
    <s v="0"/>
    <s v="1"/>
    <s v="Low"/>
    <s v="9.02"/>
    <s v="3.43"/>
    <s v="Un Comtrade/Wits/Sia Reports"/>
    <s v="0"/>
  </r>
  <r>
    <s v="Tf000080"/>
    <s v="2023"/>
    <s v="4"/>
    <s v="2023-Q4"/>
    <s v="Tw"/>
    <s v="Taiwan"/>
    <s v="Asia-Pacific"/>
    <s v="Us"/>
    <s v="United States"/>
    <s v="North America"/>
    <x v="1"/>
    <x v="0"/>
    <s v="Advanced"/>
    <n v="59528"/>
    <n v="3472.48"/>
    <s v="Amd"/>
    <s v="Trans-Pacific / Suez"/>
    <s v="0"/>
    <s v="1"/>
    <s v="Low"/>
    <s v="8.99"/>
    <s v="3.4"/>
    <s v="Un Comtrade/Wits/Sia Reports"/>
    <s v="0"/>
  </r>
  <r>
    <s v="Tf000081"/>
    <s v="2024"/>
    <s v="1"/>
    <s v="2024-Q1"/>
    <s v="Tw"/>
    <s v="Taiwan"/>
    <s v="Asia-Pacific"/>
    <s v="Us"/>
    <s v="United States"/>
    <s v="North America"/>
    <x v="1"/>
    <x v="0"/>
    <s v="Advanced"/>
    <n v="81703"/>
    <n v="4766.0200000000004"/>
    <s v="Nvidia"/>
    <s v="Trans-Pacific / Suez"/>
    <s v="0"/>
    <s v="1"/>
    <s v="Low"/>
    <s v="9.34"/>
    <s v="3.68"/>
    <s v="Un Comtrade/Wits/Sia Reports"/>
    <s v="1"/>
  </r>
  <r>
    <s v="Tf000082"/>
    <s v="2024"/>
    <s v="2"/>
    <s v="2024-Q2"/>
    <s v="Tw"/>
    <s v="Taiwan"/>
    <s v="Asia-Pacific"/>
    <s v="Us"/>
    <s v="United States"/>
    <s v="North America"/>
    <x v="1"/>
    <x v="0"/>
    <s v="Advanced"/>
    <n v="81816"/>
    <n v="4772.63"/>
    <s v="Amd"/>
    <s v="Trans-Pacific / Suez"/>
    <s v="0"/>
    <s v="1"/>
    <s v="Low"/>
    <s v="9.05"/>
    <s v="3.69"/>
    <s v="Un Comtrade/Wits/Sia Reports"/>
    <s v="1"/>
  </r>
  <r>
    <s v="Tf000083"/>
    <s v="2024"/>
    <s v="3"/>
    <s v="2024-Q3"/>
    <s v="Tw"/>
    <s v="Taiwan"/>
    <s v="Asia-Pacific"/>
    <s v="Us"/>
    <s v="United States"/>
    <s v="North America"/>
    <x v="1"/>
    <x v="0"/>
    <s v="Advanced"/>
    <n v="86982"/>
    <n v="5073.9799999999996"/>
    <s v="Amd"/>
    <s v="Trans-Pacific / Suez"/>
    <s v="0"/>
    <s v="1"/>
    <s v="Low"/>
    <s v="9.34"/>
    <s v="3.7"/>
    <s v="Un Comtrade/Wits/Sia Reports"/>
    <s v="1"/>
  </r>
  <r>
    <s v="Tf000084"/>
    <s v="2024"/>
    <s v="4"/>
    <s v="2024-Q4"/>
    <s v="Tw"/>
    <s v="Taiwan"/>
    <s v="Asia-Pacific"/>
    <s v="Us"/>
    <s v="United States"/>
    <s v="North America"/>
    <x v="1"/>
    <x v="0"/>
    <s v="Advanced"/>
    <n v="84556"/>
    <n v="4932.45"/>
    <s v="Nvidia"/>
    <s v="Trans-Pacific / Suez"/>
    <s v="0"/>
    <s v="1"/>
    <s v="Low"/>
    <s v="9.14"/>
    <s v="3.53"/>
    <s v="Un Comtrade/Wits/Sia Reports"/>
    <s v="1"/>
  </r>
  <r>
    <s v="Tf000085"/>
    <s v="2025"/>
    <s v="1"/>
    <s v="2025-Q1"/>
    <s v="Tw"/>
    <s v="Taiwan"/>
    <s v="Asia-Pacific"/>
    <s v="Us"/>
    <s v="United States"/>
    <s v="North America"/>
    <x v="1"/>
    <x v="0"/>
    <s v="Advanced"/>
    <n v="91169"/>
    <n v="5318.25"/>
    <s v="Intel Arc"/>
    <s v="Trans-Pacific / Suez"/>
    <s v="0"/>
    <s v="1"/>
    <s v="Low"/>
    <s v="9.4"/>
    <s v="3.52"/>
    <s v="Un Comtrade/Wits/Sia Reports"/>
    <s v="1"/>
  </r>
  <r>
    <s v="Tf000086"/>
    <s v="2025"/>
    <s v="2"/>
    <s v="2025-Q2"/>
    <s v="Tw"/>
    <s v="Taiwan"/>
    <s v="Asia-Pacific"/>
    <s v="Us"/>
    <s v="United States"/>
    <s v="North America"/>
    <x v="1"/>
    <x v="0"/>
    <s v="Advanced"/>
    <n v="97406"/>
    <n v="5682.02"/>
    <s v="Amd"/>
    <s v="Trans-Pacific / Suez"/>
    <s v="0"/>
    <s v="1"/>
    <s v="Low"/>
    <s v="9.58"/>
    <s v="3.68"/>
    <s v="Un Comtrade/Wits/Sia Reports"/>
    <s v="1"/>
  </r>
  <r>
    <s v="Tf000087"/>
    <s v="2025"/>
    <s v="3"/>
    <s v="2025-Q3"/>
    <s v="Tw"/>
    <s v="Taiwan"/>
    <s v="Asia-Pacific"/>
    <s v="Us"/>
    <s v="United States"/>
    <s v="North America"/>
    <x v="1"/>
    <x v="0"/>
    <s v="Advanced"/>
    <n v="102409"/>
    <n v="5973.89"/>
    <s v="Intel Arc"/>
    <s v="Trans-Pacific / Suez"/>
    <s v="0"/>
    <s v="1"/>
    <s v="Low"/>
    <s v="9.33"/>
    <s v="3.65"/>
    <s v="Un Comtrade/Wits/Sia Reports"/>
    <s v="1"/>
  </r>
  <r>
    <s v="Tf000088"/>
    <s v="2025"/>
    <s v="4"/>
    <s v="2025-Q4"/>
    <s v="Tw"/>
    <s v="Taiwan"/>
    <s v="Asia-Pacific"/>
    <s v="Us"/>
    <s v="United States"/>
    <s v="North America"/>
    <x v="1"/>
    <x v="0"/>
    <s v="Advanced"/>
    <n v="99136"/>
    <n v="5782.98"/>
    <s v="Intel Arc"/>
    <s v="Trans-Pacific / Suez"/>
    <s v="0"/>
    <s v="1"/>
    <s v="Low"/>
    <s v="9.34"/>
    <s v="3.63"/>
    <s v="Un Comtrade/Wits/Sia Reports"/>
    <s v="1"/>
  </r>
  <r>
    <s v="Tf000089"/>
    <s v="2015"/>
    <s v="1"/>
    <s v="2015-Q1"/>
    <s v="Tw"/>
    <s v="Taiwan"/>
    <s v="Asia-Pacific"/>
    <s v="Us"/>
    <s v="United States"/>
    <s v="North America"/>
    <x v="2"/>
    <x v="0"/>
    <s v="Advanced"/>
    <n v="11909"/>
    <n v="694.69"/>
    <s v="Cambricon"/>
    <s v="Trans-Pacific / Suez"/>
    <s v="0"/>
    <s v="1"/>
    <s v="Low"/>
    <s v="8.27"/>
    <s v="3.26"/>
    <s v="Un Comtrade/Wits/Sia Reports"/>
    <s v="0"/>
  </r>
  <r>
    <s v="Tf000090"/>
    <s v="2015"/>
    <s v="2"/>
    <s v="2015-Q2"/>
    <s v="Tw"/>
    <s v="Taiwan"/>
    <s v="Asia-Pacific"/>
    <s v="Us"/>
    <s v="United States"/>
    <s v="North America"/>
    <x v="2"/>
    <x v="0"/>
    <s v="Advanced"/>
    <n v="13086"/>
    <n v="763.38"/>
    <s v="Nvidia"/>
    <s v="Trans-Pacific / Suez"/>
    <s v="0"/>
    <s v="1"/>
    <s v="Low"/>
    <s v="8.16"/>
    <s v="3.14"/>
    <s v="Un Comtrade/Wits/Sia Reports"/>
    <s v="0"/>
  </r>
  <r>
    <s v="Tf000091"/>
    <s v="2015"/>
    <s v="3"/>
    <s v="2015-Q3"/>
    <s v="Tw"/>
    <s v="Taiwan"/>
    <s v="Asia-Pacific"/>
    <s v="Us"/>
    <s v="United States"/>
    <s v="North America"/>
    <x v="2"/>
    <x v="0"/>
    <s v="Advanced"/>
    <n v="14051"/>
    <n v="819.65"/>
    <s v="Huawei Ascend"/>
    <s v="Trans-Pacific / Suez"/>
    <s v="0"/>
    <s v="1"/>
    <s v="Low"/>
    <s v="8.29"/>
    <s v="3.31"/>
    <s v="Un Comtrade/Wits/Sia Reports"/>
    <s v="0"/>
  </r>
  <r>
    <s v="Tf000092"/>
    <s v="2015"/>
    <s v="4"/>
    <s v="2015-Q4"/>
    <s v="Tw"/>
    <s v="Taiwan"/>
    <s v="Asia-Pacific"/>
    <s v="Us"/>
    <s v="United States"/>
    <s v="North America"/>
    <x v="2"/>
    <x v="0"/>
    <s v="Advanced"/>
    <n v="12662"/>
    <n v="738.65"/>
    <s v="Cambricon"/>
    <s v="Trans-Pacific / Suez"/>
    <s v="0"/>
    <s v="1"/>
    <s v="Low"/>
    <s v="8.2"/>
    <s v="3.2"/>
    <s v="Un Comtrade/Wits/Sia Reports"/>
    <s v="0"/>
  </r>
  <r>
    <s v="Tf000093"/>
    <s v="2016"/>
    <s v="1"/>
    <s v="2016-Q1"/>
    <s v="Tw"/>
    <s v="Taiwan"/>
    <s v="Asia-Pacific"/>
    <s v="Us"/>
    <s v="United States"/>
    <s v="North America"/>
    <x v="2"/>
    <x v="0"/>
    <s v="Advanced"/>
    <n v="13262"/>
    <n v="773.62"/>
    <s v="Google Tpu"/>
    <s v="Trans-Pacific / Suez"/>
    <s v="0"/>
    <s v="1"/>
    <s v="Low"/>
    <s v="8.24"/>
    <s v="3.26"/>
    <s v="Un Comtrade/Wits/Sia Reports"/>
    <s v="0"/>
  </r>
  <r>
    <s v="Tf000094"/>
    <s v="2016"/>
    <s v="2"/>
    <s v="2016-Q2"/>
    <s v="Tw"/>
    <s v="Taiwan"/>
    <s v="Asia-Pacific"/>
    <s v="Us"/>
    <s v="United States"/>
    <s v="North America"/>
    <x v="2"/>
    <x v="0"/>
    <s v="Advanced"/>
    <n v="15148"/>
    <n v="883.64"/>
    <s v="Huawei Ascend"/>
    <s v="Trans-Pacific / Suez"/>
    <s v="0"/>
    <s v="1"/>
    <s v="Low"/>
    <s v="8.32"/>
    <s v="3.15"/>
    <s v="Un Comtrade/Wits/Sia Reports"/>
    <s v="0"/>
  </r>
  <r>
    <s v="Tf000095"/>
    <s v="2016"/>
    <s v="3"/>
    <s v="2016-Q3"/>
    <s v="Tw"/>
    <s v="Taiwan"/>
    <s v="Asia-Pacific"/>
    <s v="Us"/>
    <s v="United States"/>
    <s v="North America"/>
    <x v="2"/>
    <x v="0"/>
    <s v="Advanced"/>
    <n v="14381"/>
    <n v="838.91"/>
    <s v="Cambricon"/>
    <s v="Trans-Pacific / Suez"/>
    <s v="0"/>
    <s v="1"/>
    <s v="Low"/>
    <s v="8.08"/>
    <s v="3.22"/>
    <s v="Un Comtrade/Wits/Sia Reports"/>
    <s v="0"/>
  </r>
  <r>
    <s v="Tf000096"/>
    <s v="2016"/>
    <s v="4"/>
    <s v="2016-Q4"/>
    <s v="Tw"/>
    <s v="Taiwan"/>
    <s v="Asia-Pacific"/>
    <s v="Us"/>
    <s v="United States"/>
    <s v="North America"/>
    <x v="2"/>
    <x v="0"/>
    <s v="Advanced"/>
    <n v="11601"/>
    <n v="676.78"/>
    <s v="Google Tpu"/>
    <s v="Trans-Pacific / Suez"/>
    <s v="0"/>
    <s v="1"/>
    <s v="Low"/>
    <s v="8.19"/>
    <s v="3.21"/>
    <s v="Un Comtrade/Wits/Sia Reports"/>
    <s v="0"/>
  </r>
  <r>
    <s v="Tf000097"/>
    <s v="2017"/>
    <s v="1"/>
    <s v="2017-Q1"/>
    <s v="Tw"/>
    <s v="Taiwan"/>
    <s v="Asia-Pacific"/>
    <s v="Us"/>
    <s v="United States"/>
    <s v="North America"/>
    <x v="2"/>
    <x v="0"/>
    <s v="Advanced"/>
    <n v="13123"/>
    <n v="765.53"/>
    <s v="Google Tpu"/>
    <s v="Trans-Pacific / Suez"/>
    <s v="0"/>
    <s v="1"/>
    <s v="Low"/>
    <s v="8.23"/>
    <s v="3.06"/>
    <s v="Un Comtrade/Wits/Sia Reports"/>
    <s v="0"/>
  </r>
  <r>
    <s v="Tf000098"/>
    <s v="2017"/>
    <s v="2"/>
    <s v="2017-Q2"/>
    <s v="Tw"/>
    <s v="Taiwan"/>
    <s v="Asia-Pacific"/>
    <s v="Us"/>
    <s v="United States"/>
    <s v="North America"/>
    <x v="2"/>
    <x v="0"/>
    <s v="Advanced"/>
    <n v="14052"/>
    <n v="819.74"/>
    <s v="Aws Trainium"/>
    <s v="Trans-Pacific / Suez"/>
    <s v="0"/>
    <s v="1"/>
    <s v="Low"/>
    <s v="8.3"/>
    <s v="3.16"/>
    <s v="Un Comtrade/Wits/Sia Reports"/>
    <s v="0"/>
  </r>
  <r>
    <s v="Tf000099"/>
    <s v="2017"/>
    <s v="3"/>
    <s v="2017-Q3"/>
    <s v="Tw"/>
    <s v="Taiwan"/>
    <s v="Asia-Pacific"/>
    <s v="Us"/>
    <s v="United States"/>
    <s v="North America"/>
    <x v="2"/>
    <x v="0"/>
    <s v="Advanced"/>
    <n v="15085"/>
    <n v="879.96"/>
    <s v="Aws Trainium"/>
    <s v="Trans-Pacific / Suez"/>
    <s v="0"/>
    <s v="1"/>
    <s v="Low"/>
    <s v="8.21"/>
    <s v="3.28"/>
    <s v="Un Comtrade/Wits/Sia Reports"/>
    <s v="0"/>
  </r>
  <r>
    <s v="Tf000100"/>
    <s v="2017"/>
    <s v="4"/>
    <s v="2017-Q4"/>
    <s v="Tw"/>
    <s v="Taiwan"/>
    <s v="Asia-Pacific"/>
    <s v="Us"/>
    <s v="United States"/>
    <s v="North America"/>
    <x v="2"/>
    <x v="0"/>
    <s v="Advanced"/>
    <n v="13596"/>
    <n v="793.15"/>
    <s v="Intel Gaudi"/>
    <s v="Trans-Pacific / Suez"/>
    <s v="0"/>
    <s v="1"/>
    <s v="Low"/>
    <s v="8.24"/>
    <s v="3.08"/>
    <s v="Un Comtrade/Wits/Sia Reports"/>
    <s v="0"/>
  </r>
  <r>
    <s v="Tf000101"/>
    <s v="2018"/>
    <s v="1"/>
    <s v="2018-Q1"/>
    <s v="Tw"/>
    <s v="Taiwan"/>
    <s v="Asia-Pacific"/>
    <s v="Us"/>
    <s v="United States"/>
    <s v="North America"/>
    <x v="2"/>
    <x v="0"/>
    <s v="Advanced"/>
    <n v="13643"/>
    <n v="795.85"/>
    <s v="Cambricon"/>
    <s v="Trans-Pacific / Suez"/>
    <s v="0"/>
    <s v="1"/>
    <s v="Low"/>
    <s v="8.21"/>
    <s v="3.21"/>
    <s v="Un Comtrade/Wits/Sia Reports"/>
    <s v="0"/>
  </r>
  <r>
    <s v="Tf000102"/>
    <s v="2018"/>
    <s v="2"/>
    <s v="2018-Q2"/>
    <s v="Tw"/>
    <s v="Taiwan"/>
    <s v="Asia-Pacific"/>
    <s v="Us"/>
    <s v="United States"/>
    <s v="North America"/>
    <x v="2"/>
    <x v="0"/>
    <s v="Advanced"/>
    <n v="18048"/>
    <n v="1052.82"/>
    <s v="Cambricon"/>
    <s v="Trans-Pacific / Suez"/>
    <s v="0"/>
    <s v="1"/>
    <s v="Low"/>
    <s v="8.27"/>
    <s v="3.34"/>
    <s v="Un Comtrade/Wits/Sia Reports"/>
    <s v="0"/>
  </r>
  <r>
    <s v="Tf000103"/>
    <s v="2018"/>
    <s v="3"/>
    <s v="2018-Q3"/>
    <s v="Tw"/>
    <s v="Taiwan"/>
    <s v="Asia-Pacific"/>
    <s v="Us"/>
    <s v="United States"/>
    <s v="North America"/>
    <x v="2"/>
    <x v="0"/>
    <s v="Advanced"/>
    <n v="18383"/>
    <n v="1072.3800000000001"/>
    <s v="Huawei Ascend"/>
    <s v="Trans-Pacific / Suez"/>
    <s v="0"/>
    <s v="1"/>
    <s v="Low"/>
    <s v="8.15"/>
    <s v="3.29"/>
    <s v="Un Comtrade/Wits/Sia Reports"/>
    <s v="0"/>
  </r>
  <r>
    <s v="Tf000104"/>
    <s v="2018"/>
    <s v="4"/>
    <s v="2018-Q4"/>
    <s v="Tw"/>
    <s v="Taiwan"/>
    <s v="Asia-Pacific"/>
    <s v="Us"/>
    <s v="United States"/>
    <s v="North America"/>
    <x v="2"/>
    <x v="0"/>
    <s v="Advanced"/>
    <n v="15240"/>
    <n v="889.06"/>
    <s v="Google Tpu"/>
    <s v="Trans-Pacific / Suez"/>
    <s v="0"/>
    <s v="1"/>
    <s v="Low"/>
    <s v="8.18"/>
    <s v="3.07"/>
    <s v="Un Comtrade/Wits/Sia Reports"/>
    <s v="0"/>
  </r>
  <r>
    <s v="Tf000105"/>
    <s v="2019"/>
    <s v="1"/>
    <s v="2019-Q1"/>
    <s v="Tw"/>
    <s v="Taiwan"/>
    <s v="Asia-Pacific"/>
    <s v="Us"/>
    <s v="United States"/>
    <s v="North America"/>
    <x v="2"/>
    <x v="0"/>
    <s v="Advanced"/>
    <n v="14514"/>
    <n v="846.65"/>
    <s v="Cambricon"/>
    <s v="Trans-Pacific / Suez"/>
    <s v="0"/>
    <s v="1"/>
    <s v="Low"/>
    <s v="8.34"/>
    <s v="3.36"/>
    <s v="Un Comtrade/Wits/Sia Reports"/>
    <s v="0"/>
  </r>
  <r>
    <s v="Tf000106"/>
    <s v="2019"/>
    <s v="2"/>
    <s v="2019-Q2"/>
    <s v="Tw"/>
    <s v="Taiwan"/>
    <s v="Asia-Pacific"/>
    <s v="Us"/>
    <s v="United States"/>
    <s v="North America"/>
    <x v="2"/>
    <x v="0"/>
    <s v="Advanced"/>
    <n v="19600"/>
    <n v="1143.3599999999999"/>
    <s v="Intel Gaudi"/>
    <s v="Trans-Pacific / Suez"/>
    <s v="0"/>
    <s v="1"/>
    <s v="Low"/>
    <s v="8.17"/>
    <s v="3.16"/>
    <s v="Un Comtrade/Wits/Sia Reports"/>
    <s v="0"/>
  </r>
  <r>
    <s v="Tf000107"/>
    <s v="2019"/>
    <s v="3"/>
    <s v="2019-Q3"/>
    <s v="Tw"/>
    <s v="Taiwan"/>
    <s v="Asia-Pacific"/>
    <s v="Us"/>
    <s v="United States"/>
    <s v="North America"/>
    <x v="2"/>
    <x v="0"/>
    <s v="Advanced"/>
    <n v="18002"/>
    <n v="1050.1300000000001"/>
    <s v="Biren"/>
    <s v="Trans-Pacific / Suez"/>
    <s v="0"/>
    <s v="1"/>
    <s v="Low"/>
    <s v="8.13"/>
    <s v="3.27"/>
    <s v="Un Comtrade/Wits/Sia Reports"/>
    <s v="0"/>
  </r>
  <r>
    <s v="Tf000108"/>
    <s v="2019"/>
    <s v="4"/>
    <s v="2019-Q4"/>
    <s v="Tw"/>
    <s v="Taiwan"/>
    <s v="Asia-Pacific"/>
    <s v="Us"/>
    <s v="United States"/>
    <s v="North America"/>
    <x v="2"/>
    <x v="0"/>
    <s v="Advanced"/>
    <n v="18169"/>
    <n v="1059.92"/>
    <s v="Biren"/>
    <s v="Trans-Pacific / Suez"/>
    <s v="0"/>
    <s v="1"/>
    <s v="Low"/>
    <s v="8.25"/>
    <s v="3.19"/>
    <s v="Un Comtrade/Wits/Sia Reports"/>
    <s v="0"/>
  </r>
  <r>
    <s v="Tf000109"/>
    <s v="2020"/>
    <s v="1"/>
    <s v="2020-Q1"/>
    <s v="Tw"/>
    <s v="Taiwan"/>
    <s v="Asia-Pacific"/>
    <s v="Us"/>
    <s v="United States"/>
    <s v="North America"/>
    <x v="2"/>
    <x v="0"/>
    <s v="Advanced"/>
    <n v="17764"/>
    <n v="1036.26"/>
    <s v="Biren"/>
    <s v="Trans-Pacific / Suez"/>
    <s v="0"/>
    <s v="1"/>
    <s v="Low"/>
    <s v="8.27"/>
    <s v="3.34"/>
    <s v="Un Comtrade/Wits/Sia Reports"/>
    <s v="0"/>
  </r>
  <r>
    <s v="Tf000110"/>
    <s v="2020"/>
    <s v="2"/>
    <s v="2020-Q2"/>
    <s v="Tw"/>
    <s v="Taiwan"/>
    <s v="Asia-Pacific"/>
    <s v="Us"/>
    <s v="United States"/>
    <s v="North America"/>
    <x v="2"/>
    <x v="0"/>
    <s v="Advanced"/>
    <n v="18794"/>
    <n v="1096.3599999999999"/>
    <s v="Nvidia"/>
    <s v="Trans-Pacific / Suez"/>
    <s v="0"/>
    <s v="1"/>
    <s v="Low"/>
    <s v="8.18"/>
    <s v="3.24"/>
    <s v="Un Comtrade/Wits/Sia Reports"/>
    <s v="0"/>
  </r>
  <r>
    <s v="Tf000111"/>
    <s v="2020"/>
    <s v="3"/>
    <s v="2020-Q3"/>
    <s v="Tw"/>
    <s v="Taiwan"/>
    <s v="Asia-Pacific"/>
    <s v="Us"/>
    <s v="United States"/>
    <s v="North America"/>
    <x v="2"/>
    <x v="0"/>
    <s v="Advanced"/>
    <n v="18520"/>
    <n v="1080.3800000000001"/>
    <s v="Google Tpu"/>
    <s v="Trans-Pacific / Suez"/>
    <s v="0"/>
    <s v="1"/>
    <s v="Low"/>
    <s v="8.28"/>
    <s v="3.17"/>
    <s v="Un Comtrade/Wits/Sia Reports"/>
    <s v="0"/>
  </r>
  <r>
    <s v="Tf000112"/>
    <s v="2020"/>
    <s v="4"/>
    <s v="2020-Q4"/>
    <s v="Tw"/>
    <s v="Taiwan"/>
    <s v="Asia-Pacific"/>
    <s v="Us"/>
    <s v="United States"/>
    <s v="North America"/>
    <x v="2"/>
    <x v="0"/>
    <s v="Advanced"/>
    <n v="15339"/>
    <n v="894.78"/>
    <s v="Biren"/>
    <s v="Trans-Pacific / Suez"/>
    <s v="0"/>
    <s v="1"/>
    <s v="Low"/>
    <s v="8.06"/>
    <s v="3.18"/>
    <s v="Un Comtrade/Wits/Sia Reports"/>
    <s v="0"/>
  </r>
  <r>
    <s v="Tf000113"/>
    <s v="2021"/>
    <s v="1"/>
    <s v="2021-Q1"/>
    <s v="Tw"/>
    <s v="Taiwan"/>
    <s v="Asia-Pacific"/>
    <s v="Us"/>
    <s v="United States"/>
    <s v="North America"/>
    <x v="2"/>
    <x v="0"/>
    <s v="Advanced"/>
    <n v="31604"/>
    <n v="1843.58"/>
    <s v="Nvidia"/>
    <s v="Trans-Pacific / Suez"/>
    <s v="0"/>
    <s v="1"/>
    <s v="Low"/>
    <s v="8.51"/>
    <s v="3.37"/>
    <s v="Un Comtrade/Wits/Sia Reports"/>
    <s v="0"/>
  </r>
  <r>
    <s v="Tf000114"/>
    <s v="2021"/>
    <s v="2"/>
    <s v="2021-Q2"/>
    <s v="Tw"/>
    <s v="Taiwan"/>
    <s v="Asia-Pacific"/>
    <s v="Us"/>
    <s v="United States"/>
    <s v="North America"/>
    <x v="2"/>
    <x v="0"/>
    <s v="Advanced"/>
    <n v="30067"/>
    <n v="1753.96"/>
    <s v="Biren"/>
    <s v="Trans-Pacific / Suez"/>
    <s v="0"/>
    <s v="1"/>
    <s v="Low"/>
    <s v="8.45"/>
    <s v="3.37"/>
    <s v="Un Comtrade/Wits/Sia Reports"/>
    <s v="0"/>
  </r>
  <r>
    <s v="Tf000115"/>
    <s v="2021"/>
    <s v="3"/>
    <s v="2021-Q3"/>
    <s v="Tw"/>
    <s v="Taiwan"/>
    <s v="Asia-Pacific"/>
    <s v="Us"/>
    <s v="United States"/>
    <s v="North America"/>
    <x v="2"/>
    <x v="0"/>
    <s v="Advanced"/>
    <n v="32144"/>
    <n v="1875.08"/>
    <s v="Intel Gaudi"/>
    <s v="Trans-Pacific / Suez"/>
    <s v="0"/>
    <s v="1"/>
    <s v="Low"/>
    <s v="8.43"/>
    <s v="3.35"/>
    <s v="Un Comtrade/Wits/Sia Reports"/>
    <s v="0"/>
  </r>
  <r>
    <s v="Tf000116"/>
    <s v="2021"/>
    <s v="4"/>
    <s v="2021-Q4"/>
    <s v="Tw"/>
    <s v="Taiwan"/>
    <s v="Asia-Pacific"/>
    <s v="Us"/>
    <s v="United States"/>
    <s v="North America"/>
    <x v="2"/>
    <x v="0"/>
    <s v="Advanced"/>
    <n v="31574"/>
    <n v="1841.82"/>
    <s v="Aws Trainium"/>
    <s v="Trans-Pacific / Suez"/>
    <s v="0"/>
    <s v="1"/>
    <s v="Low"/>
    <s v="8.49"/>
    <s v="3.24"/>
    <s v="Un Comtrade/Wits/Sia Reports"/>
    <s v="0"/>
  </r>
  <r>
    <s v="Tf000117"/>
    <s v="2022"/>
    <s v="1"/>
    <s v="2022-Q1"/>
    <s v="Tw"/>
    <s v="Taiwan"/>
    <s v="Asia-Pacific"/>
    <s v="Us"/>
    <s v="United States"/>
    <s v="North America"/>
    <x v="2"/>
    <x v="0"/>
    <s v="Advanced"/>
    <n v="31632"/>
    <n v="1845.25"/>
    <s v="Intel Gaudi"/>
    <s v="Trans-Pacific / Suez"/>
    <s v="0"/>
    <s v="1"/>
    <s v="Low"/>
    <s v="8.74"/>
    <s v="3.44"/>
    <s v="Un Comtrade/Wits/Sia Reports"/>
    <s v="0"/>
  </r>
  <r>
    <s v="Tf000118"/>
    <s v="2022"/>
    <s v="2"/>
    <s v="2022-Q2"/>
    <s v="Tw"/>
    <s v="Taiwan"/>
    <s v="Asia-Pacific"/>
    <s v="Us"/>
    <s v="United States"/>
    <s v="North America"/>
    <x v="2"/>
    <x v="0"/>
    <s v="Advanced"/>
    <n v="40462"/>
    <n v="2360.3200000000002"/>
    <s v="Nvidia"/>
    <s v="Trans-Pacific / Suez"/>
    <s v="0"/>
    <s v="1"/>
    <s v="Low"/>
    <s v="8.75"/>
    <s v="3.34"/>
    <s v="Un Comtrade/Wits/Sia Reports"/>
    <s v="0"/>
  </r>
  <r>
    <s v="Tf000119"/>
    <s v="2022"/>
    <s v="3"/>
    <s v="2022-Q3"/>
    <s v="Tw"/>
    <s v="Taiwan"/>
    <s v="Asia-Pacific"/>
    <s v="Us"/>
    <s v="United States"/>
    <s v="North America"/>
    <x v="2"/>
    <x v="0"/>
    <s v="Advanced"/>
    <n v="35039"/>
    <n v="2043.96"/>
    <s v="Google Tpu"/>
    <s v="Trans-Pacific / Suez"/>
    <s v="0"/>
    <s v="1"/>
    <s v="Low"/>
    <s v="8.74"/>
    <s v="3.3"/>
    <s v="Un Comtrade/Wits/Sia Reports"/>
    <s v="0"/>
  </r>
  <r>
    <s v="Tf000120"/>
    <s v="2022"/>
    <s v="4"/>
    <s v="2022-Q4"/>
    <s v="Tw"/>
    <s v="Taiwan"/>
    <s v="Asia-Pacific"/>
    <s v="Us"/>
    <s v="United States"/>
    <s v="North America"/>
    <x v="2"/>
    <x v="0"/>
    <s v="Advanced"/>
    <n v="35114"/>
    <n v="2048.36"/>
    <s v="Huawei Ascend"/>
    <s v="Trans-Pacific / Suez"/>
    <s v="0"/>
    <s v="1"/>
    <s v="Low"/>
    <s v="8.83"/>
    <s v="3.46"/>
    <s v="Un Comtrade/Wits/Sia Reports"/>
    <s v="0"/>
  </r>
  <r>
    <s v="Tf000121"/>
    <s v="2023"/>
    <s v="1"/>
    <s v="2023-Q1"/>
    <s v="Tw"/>
    <s v="Taiwan"/>
    <s v="Asia-Pacific"/>
    <s v="Us"/>
    <s v="United States"/>
    <s v="North America"/>
    <x v="2"/>
    <x v="0"/>
    <s v="Advanced"/>
    <n v="61990"/>
    <n v="3616.1"/>
    <s v="Cambricon"/>
    <s v="Trans-Pacific / Suez"/>
    <s v="0"/>
    <s v="1"/>
    <s v="Low"/>
    <s v="8.99"/>
    <s v="3.49"/>
    <s v="Un Comtrade/Wits/Sia Reports"/>
    <s v="0"/>
  </r>
  <r>
    <s v="Tf000122"/>
    <s v="2023"/>
    <s v="2"/>
    <s v="2023-Q2"/>
    <s v="Tw"/>
    <s v="Taiwan"/>
    <s v="Asia-Pacific"/>
    <s v="Us"/>
    <s v="United States"/>
    <s v="North America"/>
    <x v="2"/>
    <x v="0"/>
    <s v="Advanced"/>
    <n v="73597"/>
    <n v="4293.16"/>
    <s v="Intel Gaudi"/>
    <s v="Trans-Pacific / Suez"/>
    <s v="0"/>
    <s v="1"/>
    <s v="Low"/>
    <s v="9.08"/>
    <s v="3.47"/>
    <s v="Un Comtrade/Wits/Sia Reports"/>
    <s v="0"/>
  </r>
  <r>
    <s v="Tf000123"/>
    <s v="2023"/>
    <s v="3"/>
    <s v="2023-Q3"/>
    <s v="Tw"/>
    <s v="Taiwan"/>
    <s v="Asia-Pacific"/>
    <s v="Us"/>
    <s v="United States"/>
    <s v="North America"/>
    <x v="2"/>
    <x v="0"/>
    <s v="Advanced"/>
    <n v="84745"/>
    <n v="4943.4799999999996"/>
    <s v="Google Tpu"/>
    <s v="Trans-Pacific / Suez"/>
    <s v="0"/>
    <s v="1"/>
    <s v="Low"/>
    <s v="9.07"/>
    <s v="3.41"/>
    <s v="Un Comtrade/Wits/Sia Reports"/>
    <s v="0"/>
  </r>
  <r>
    <s v="Tf000124"/>
    <s v="2023"/>
    <s v="4"/>
    <s v="2023-Q4"/>
    <s v="Tw"/>
    <s v="Taiwan"/>
    <s v="Asia-Pacific"/>
    <s v="Us"/>
    <s v="United States"/>
    <s v="North America"/>
    <x v="2"/>
    <x v="0"/>
    <s v="Advanced"/>
    <n v="60254"/>
    <n v="3514.86"/>
    <s v="Cambricon"/>
    <s v="Trans-Pacific / Suez"/>
    <s v="0"/>
    <s v="1"/>
    <s v="Low"/>
    <s v="8.83"/>
    <s v="3.36"/>
    <s v="Un Comtrade/Wits/Sia Reports"/>
    <s v="0"/>
  </r>
  <r>
    <s v="Tf000125"/>
    <s v="2024"/>
    <s v="1"/>
    <s v="2024-Q1"/>
    <s v="Tw"/>
    <s v="Taiwan"/>
    <s v="Asia-Pacific"/>
    <s v="Us"/>
    <s v="United States"/>
    <s v="North America"/>
    <x v="2"/>
    <x v="0"/>
    <s v="Advanced"/>
    <n v="66699"/>
    <n v="3890.82"/>
    <s v="Aws Trainium"/>
    <s v="Trans-Pacific / Suez"/>
    <s v="0"/>
    <s v="1"/>
    <s v="Low"/>
    <s v="9.25"/>
    <s v="3.43"/>
    <s v="Un Comtrade/Wits/Sia Reports"/>
    <s v="1"/>
  </r>
  <r>
    <s v="Tf000126"/>
    <s v="2024"/>
    <s v="2"/>
    <s v="2024-Q2"/>
    <s v="Tw"/>
    <s v="Taiwan"/>
    <s v="Asia-Pacific"/>
    <s v="Us"/>
    <s v="United States"/>
    <s v="North America"/>
    <x v="2"/>
    <x v="0"/>
    <s v="Advanced"/>
    <n v="80779"/>
    <n v="4712.1099999999997"/>
    <s v="Aws Trainium"/>
    <s v="Trans-Pacific / Suez"/>
    <s v="0"/>
    <s v="1"/>
    <s v="Low"/>
    <s v="9.3"/>
    <s v="3.42"/>
    <s v="Un Comtrade/Wits/Sia Reports"/>
    <s v="1"/>
  </r>
  <r>
    <s v="Tf000127"/>
    <s v="2024"/>
    <s v="3"/>
    <s v="2024-Q3"/>
    <s v="Tw"/>
    <s v="Taiwan"/>
    <s v="Asia-Pacific"/>
    <s v="Us"/>
    <s v="United States"/>
    <s v="North America"/>
    <x v="2"/>
    <x v="0"/>
    <s v="Advanced"/>
    <n v="95187"/>
    <n v="5552.63"/>
    <s v="Cambricon"/>
    <s v="Trans-Pacific / Suez"/>
    <s v="0"/>
    <s v="1"/>
    <s v="Low"/>
    <s v="9.13"/>
    <s v="3.45"/>
    <s v="Un Comtrade/Wits/Sia Reports"/>
    <s v="1"/>
  </r>
  <r>
    <s v="Tf000128"/>
    <s v="2024"/>
    <s v="4"/>
    <s v="2024-Q4"/>
    <s v="Tw"/>
    <s v="Taiwan"/>
    <s v="Asia-Pacific"/>
    <s v="Us"/>
    <s v="United States"/>
    <s v="North America"/>
    <x v="2"/>
    <x v="0"/>
    <s v="Advanced"/>
    <n v="81632"/>
    <n v="4761.8999999999996"/>
    <s v="Aws Trainium"/>
    <s v="Trans-Pacific / Suez"/>
    <s v="0"/>
    <s v="1"/>
    <s v="Low"/>
    <s v="9.24"/>
    <s v="3.67"/>
    <s v="Un Comtrade/Wits/Sia Reports"/>
    <s v="1"/>
  </r>
  <r>
    <s v="Tf000129"/>
    <s v="2025"/>
    <s v="1"/>
    <s v="2025-Q1"/>
    <s v="Tw"/>
    <s v="Taiwan"/>
    <s v="Asia-Pacific"/>
    <s v="Us"/>
    <s v="United States"/>
    <s v="North America"/>
    <x v="2"/>
    <x v="0"/>
    <s v="Advanced"/>
    <n v="88827"/>
    <n v="5181.62"/>
    <s v="Google Tpu"/>
    <s v="Trans-Pacific / Suez"/>
    <s v="0"/>
    <s v="1"/>
    <s v="Low"/>
    <s v="9.54"/>
    <s v="3.55"/>
    <s v="Un Comtrade/Wits/Sia Reports"/>
    <s v="1"/>
  </r>
  <r>
    <s v="Tf000130"/>
    <s v="2025"/>
    <s v="2"/>
    <s v="2025-Q2"/>
    <s v="Tw"/>
    <s v="Taiwan"/>
    <s v="Asia-Pacific"/>
    <s v="Us"/>
    <s v="United States"/>
    <s v="North America"/>
    <x v="2"/>
    <x v="0"/>
    <s v="Advanced"/>
    <n v="88656"/>
    <n v="5171.6499999999996"/>
    <s v="Intel Gaudi"/>
    <s v="Trans-Pacific / Suez"/>
    <s v="0"/>
    <s v="1"/>
    <s v="Low"/>
    <s v="9.53"/>
    <s v="3.71"/>
    <s v="Un Comtrade/Wits/Sia Reports"/>
    <s v="1"/>
  </r>
  <r>
    <s v="Tf000131"/>
    <s v="2025"/>
    <s v="3"/>
    <s v="2025-Q3"/>
    <s v="Tw"/>
    <s v="Taiwan"/>
    <s v="Asia-Pacific"/>
    <s v="Us"/>
    <s v="United States"/>
    <s v="North America"/>
    <x v="2"/>
    <x v="0"/>
    <s v="Advanced"/>
    <n v="112572"/>
    <n v="6566.72"/>
    <s v="Google Tpu"/>
    <s v="Trans-Pacific / Suez"/>
    <s v="0"/>
    <s v="1"/>
    <s v="Low"/>
    <s v="9.42"/>
    <s v="3.58"/>
    <s v="Un Comtrade/Wits/Sia Reports"/>
    <s v="1"/>
  </r>
  <r>
    <s v="Tf000132"/>
    <s v="2025"/>
    <s v="4"/>
    <s v="2025-Q4"/>
    <s v="Tw"/>
    <s v="Taiwan"/>
    <s v="Asia-Pacific"/>
    <s v="Us"/>
    <s v="United States"/>
    <s v="North America"/>
    <x v="2"/>
    <x v="0"/>
    <s v="Advanced"/>
    <n v="94588"/>
    <n v="5517.67"/>
    <s v="Google Tpu"/>
    <s v="Trans-Pacific / Suez"/>
    <s v="0"/>
    <s v="1"/>
    <s v="Low"/>
    <s v="9.4"/>
    <s v="3.75"/>
    <s v="Un Comtrade/Wits/Sia Reports"/>
    <s v="1"/>
  </r>
  <r>
    <s v="Tf000133"/>
    <s v="2015"/>
    <s v="1"/>
    <s v="2015-Q1"/>
    <s v="Tw"/>
    <s v="Taiwan"/>
    <s v="Asia-Pacific"/>
    <s v="Cn"/>
    <s v="China"/>
    <s v="Asia-Pacific"/>
    <x v="0"/>
    <x v="0"/>
    <s v="Advanced"/>
    <n v="14824"/>
    <n v="741.21"/>
    <s v="Intel Foundry Services"/>
    <s v="Asia-Pacific Maritime"/>
    <s v="0"/>
    <s v="1"/>
    <s v="High"/>
    <s v="8.18"/>
    <s v="7.48"/>
    <s v="Un Comtrade/Wits/Sia Reports"/>
    <s v="0"/>
  </r>
  <r>
    <s v="Tf000134"/>
    <s v="2015"/>
    <s v="2"/>
    <s v="2015-Q2"/>
    <s v="Tw"/>
    <s v="Taiwan"/>
    <s v="Asia-Pacific"/>
    <s v="Cn"/>
    <s v="China"/>
    <s v="Asia-Pacific"/>
    <x v="0"/>
    <x v="0"/>
    <s v="Advanced"/>
    <n v="16553"/>
    <n v="827.65"/>
    <s v="Intel Foundry Services"/>
    <s v="Asia-Pacific Maritime"/>
    <s v="0"/>
    <s v="1"/>
    <s v="High"/>
    <s v="8.08"/>
    <s v="7.52"/>
    <s v="Un Comtrade/Wits/Sia Reports"/>
    <s v="0"/>
  </r>
  <r>
    <s v="Tf000135"/>
    <s v="2015"/>
    <s v="3"/>
    <s v="2015-Q3"/>
    <s v="Tw"/>
    <s v="Taiwan"/>
    <s v="Asia-Pacific"/>
    <s v="Cn"/>
    <s v="China"/>
    <s v="Asia-Pacific"/>
    <x v="0"/>
    <x v="0"/>
    <s v="Advanced"/>
    <n v="16370"/>
    <n v="818.53"/>
    <s v="Intel Foundry Services"/>
    <s v="Asia-Pacific Maritime"/>
    <s v="0"/>
    <s v="1"/>
    <s v="High"/>
    <s v="8.3"/>
    <s v="7.35"/>
    <s v="Un Comtrade/Wits/Sia Reports"/>
    <s v="0"/>
  </r>
  <r>
    <s v="Tf000136"/>
    <s v="2015"/>
    <s v="4"/>
    <s v="2015-Q4"/>
    <s v="Tw"/>
    <s v="Taiwan"/>
    <s v="Asia-Pacific"/>
    <s v="Cn"/>
    <s v="China"/>
    <s v="Asia-Pacific"/>
    <x v="0"/>
    <x v="0"/>
    <s v="Advanced"/>
    <n v="15766"/>
    <n v="788.35"/>
    <s v="Samsung Foundry"/>
    <s v="Asia-Pacific Maritime"/>
    <s v="0"/>
    <s v="1"/>
    <s v="High"/>
    <s v="8.17"/>
    <s v="7.25"/>
    <s v="Un Comtrade/Wits/Sia Reports"/>
    <s v="0"/>
  </r>
  <r>
    <s v="Tf000137"/>
    <s v="2016"/>
    <s v="1"/>
    <s v="2016-Q1"/>
    <s v="Tw"/>
    <s v="Taiwan"/>
    <s v="Asia-Pacific"/>
    <s v="Cn"/>
    <s v="China"/>
    <s v="Asia-Pacific"/>
    <x v="0"/>
    <x v="0"/>
    <s v="Advanced"/>
    <n v="16975"/>
    <n v="848.76"/>
    <s v="Intel Foundry Services"/>
    <s v="Asia-Pacific Maritime"/>
    <s v="0"/>
    <s v="1"/>
    <s v="High"/>
    <s v="8.08"/>
    <s v="7.35"/>
    <s v="Un Comtrade/Wits/Sia Reports"/>
    <s v="0"/>
  </r>
  <r>
    <s v="Tf000138"/>
    <s v="2016"/>
    <s v="2"/>
    <s v="2016-Q2"/>
    <s v="Tw"/>
    <s v="Taiwan"/>
    <s v="Asia-Pacific"/>
    <s v="Cn"/>
    <s v="China"/>
    <s v="Asia-Pacific"/>
    <x v="0"/>
    <x v="0"/>
    <s v="Advanced"/>
    <n v="19589"/>
    <n v="979.49"/>
    <s v="Intel Foundry Services"/>
    <s v="Asia-Pacific Maritime"/>
    <s v="0"/>
    <s v="1"/>
    <s v="High"/>
    <s v="8.34"/>
    <s v="7.42"/>
    <s v="Un Comtrade/Wits/Sia Reports"/>
    <s v="0"/>
  </r>
  <r>
    <s v="Tf000139"/>
    <s v="2016"/>
    <s v="3"/>
    <s v="2016-Q3"/>
    <s v="Tw"/>
    <s v="Taiwan"/>
    <s v="Asia-Pacific"/>
    <s v="Cn"/>
    <s v="China"/>
    <s v="Asia-Pacific"/>
    <x v="0"/>
    <x v="0"/>
    <s v="Advanced"/>
    <n v="19116"/>
    <n v="955.82"/>
    <s v="Samsung Foundry"/>
    <s v="Asia-Pacific Maritime"/>
    <s v="0"/>
    <s v="1"/>
    <s v="High"/>
    <s v="8.18"/>
    <s v="7.34"/>
    <s v="Un Comtrade/Wits/Sia Reports"/>
    <s v="0"/>
  </r>
  <r>
    <s v="Tf000140"/>
    <s v="2016"/>
    <s v="4"/>
    <s v="2016-Q4"/>
    <s v="Tw"/>
    <s v="Taiwan"/>
    <s v="Asia-Pacific"/>
    <s v="Cn"/>
    <s v="China"/>
    <s v="Asia-Pacific"/>
    <x v="0"/>
    <x v="0"/>
    <s v="Advanced"/>
    <n v="15648"/>
    <n v="782.45"/>
    <s v="Intel Foundry Services"/>
    <s v="Asia-Pacific Maritime"/>
    <s v="0"/>
    <s v="1"/>
    <s v="High"/>
    <s v="8.25"/>
    <s v="7.48"/>
    <s v="Un Comtrade/Wits/Sia Reports"/>
    <s v="0"/>
  </r>
  <r>
    <s v="Tf000141"/>
    <s v="2017"/>
    <s v="1"/>
    <s v="2017-Q1"/>
    <s v="Tw"/>
    <s v="Taiwan"/>
    <s v="Asia-Pacific"/>
    <s v="Cn"/>
    <s v="China"/>
    <s v="Asia-Pacific"/>
    <x v="0"/>
    <x v="0"/>
    <s v="Advanced"/>
    <n v="18499"/>
    <n v="925"/>
    <s v="Samsung Foundry"/>
    <s v="Asia-Pacific Maritime"/>
    <s v="0"/>
    <s v="1"/>
    <s v="High"/>
    <s v="8.29"/>
    <s v="7.28"/>
    <s v="Un Comtrade/Wits/Sia Reports"/>
    <s v="0"/>
  </r>
  <r>
    <s v="Tf000142"/>
    <s v="2017"/>
    <s v="2"/>
    <s v="2017-Q2"/>
    <s v="Tw"/>
    <s v="Taiwan"/>
    <s v="Asia-Pacific"/>
    <s v="Cn"/>
    <s v="China"/>
    <s v="Asia-Pacific"/>
    <x v="0"/>
    <x v="0"/>
    <s v="Advanced"/>
    <n v="19733"/>
    <n v="986.68"/>
    <s v="Samsung Foundry"/>
    <s v="Asia-Pacific Maritime"/>
    <s v="0"/>
    <s v="1"/>
    <s v="High"/>
    <s v="8.07"/>
    <s v="7.41"/>
    <s v="Un Comtrade/Wits/Sia Reports"/>
    <s v="0"/>
  </r>
  <r>
    <s v="Tf000143"/>
    <s v="2017"/>
    <s v="3"/>
    <s v="2017-Q3"/>
    <s v="Tw"/>
    <s v="Taiwan"/>
    <s v="Asia-Pacific"/>
    <s v="Cn"/>
    <s v="China"/>
    <s v="Asia-Pacific"/>
    <x v="0"/>
    <x v="0"/>
    <s v="Advanced"/>
    <n v="20419"/>
    <n v="1020.97"/>
    <s v="Tsmc"/>
    <s v="Asia-Pacific Maritime"/>
    <s v="0"/>
    <s v="1"/>
    <s v="High"/>
    <s v="8.32"/>
    <s v="7.36"/>
    <s v="Un Comtrade/Wits/Sia Reports"/>
    <s v="0"/>
  </r>
  <r>
    <s v="Tf000144"/>
    <s v="2017"/>
    <s v="4"/>
    <s v="2017-Q4"/>
    <s v="Tw"/>
    <s v="Taiwan"/>
    <s v="Asia-Pacific"/>
    <s v="Cn"/>
    <s v="China"/>
    <s v="Asia-Pacific"/>
    <x v="0"/>
    <x v="0"/>
    <s v="Advanced"/>
    <n v="16563"/>
    <n v="828.18"/>
    <s v="Tsmc"/>
    <s v="Asia-Pacific Maritime"/>
    <s v="0"/>
    <s v="1"/>
    <s v="High"/>
    <s v="8.09"/>
    <s v="7.48"/>
    <s v="Un Comtrade/Wits/Sia Reports"/>
    <s v="0"/>
  </r>
  <r>
    <s v="Tf000145"/>
    <s v="2018"/>
    <s v="1"/>
    <s v="2018-Q1"/>
    <s v="Tw"/>
    <s v="Taiwan"/>
    <s v="Asia-Pacific"/>
    <s v="Cn"/>
    <s v="China"/>
    <s v="Asia-Pacific"/>
    <x v="0"/>
    <x v="0"/>
    <s v="Advanced"/>
    <n v="19652"/>
    <n v="982.61"/>
    <s v="Intel Foundry Services"/>
    <s v="Asia-Pacific Maritime"/>
    <s v="0"/>
    <s v="1"/>
    <s v="High"/>
    <s v="8.08"/>
    <s v="7.28"/>
    <s v="Un Comtrade/Wits/Sia Reports"/>
    <s v="0"/>
  </r>
  <r>
    <s v="Tf000146"/>
    <s v="2018"/>
    <s v="2"/>
    <s v="2018-Q2"/>
    <s v="Tw"/>
    <s v="Taiwan"/>
    <s v="Asia-Pacific"/>
    <s v="Cn"/>
    <s v="China"/>
    <s v="Asia-Pacific"/>
    <x v="0"/>
    <x v="0"/>
    <s v="Advanced"/>
    <n v="22893"/>
    <n v="1144.67"/>
    <s v="Samsung Foundry"/>
    <s v="Asia-Pacific Maritime"/>
    <s v="0"/>
    <s v="1"/>
    <s v="High"/>
    <s v="8.07"/>
    <s v="7.5"/>
    <s v="Un Comtrade/Wits/Sia Reports"/>
    <s v="0"/>
  </r>
  <r>
    <s v="Tf000147"/>
    <s v="2018"/>
    <s v="3"/>
    <s v="2018-Q3"/>
    <s v="Tw"/>
    <s v="Taiwan"/>
    <s v="Asia-Pacific"/>
    <s v="Cn"/>
    <s v="China"/>
    <s v="Asia-Pacific"/>
    <x v="0"/>
    <x v="0"/>
    <s v="Advanced"/>
    <n v="24023"/>
    <n v="1201.1500000000001"/>
    <s v="Tsmc"/>
    <s v="Asia-Pacific Maritime"/>
    <s v="0"/>
    <s v="1"/>
    <s v="High"/>
    <s v="8.07"/>
    <s v="7.28"/>
    <s v="Un Comtrade/Wits/Sia Reports"/>
    <s v="0"/>
  </r>
  <r>
    <s v="Tf000148"/>
    <s v="2018"/>
    <s v="4"/>
    <s v="2018-Q4"/>
    <s v="Tw"/>
    <s v="Taiwan"/>
    <s v="Asia-Pacific"/>
    <s v="Cn"/>
    <s v="China"/>
    <s v="Asia-Pacific"/>
    <x v="0"/>
    <x v="0"/>
    <s v="Advanced"/>
    <n v="22514"/>
    <n v="1125.73"/>
    <s v="Tsmc"/>
    <s v="Asia-Pacific Maritime"/>
    <s v="0"/>
    <s v="1"/>
    <s v="High"/>
    <s v="8.16"/>
    <s v="7.36"/>
    <s v="Un Comtrade/Wits/Sia Reports"/>
    <s v="0"/>
  </r>
  <r>
    <s v="Tf000149"/>
    <s v="2019"/>
    <s v="1"/>
    <s v="2019-Q1"/>
    <s v="Tw"/>
    <s v="Taiwan"/>
    <s v="Asia-Pacific"/>
    <s v="Cn"/>
    <s v="China"/>
    <s v="Asia-Pacific"/>
    <x v="0"/>
    <x v="0"/>
    <s v="Advanced"/>
    <n v="22012"/>
    <n v="1100.5999999999999"/>
    <s v="Tsmc"/>
    <s v="Asia-Pacific Maritime"/>
    <s v="0"/>
    <s v="1"/>
    <s v="High"/>
    <s v="8.33"/>
    <s v="7.73"/>
    <s v="Un Comtrade/Wits/Sia Reports"/>
    <s v="0"/>
  </r>
  <r>
    <s v="Tf000150"/>
    <s v="2019"/>
    <s v="2"/>
    <s v="2019-Q2"/>
    <s v="Tw"/>
    <s v="Taiwan"/>
    <s v="Asia-Pacific"/>
    <s v="Cn"/>
    <s v="China"/>
    <s v="Asia-Pacific"/>
    <x v="0"/>
    <x v="0"/>
    <s v="Advanced"/>
    <n v="24822"/>
    <n v="1241.1500000000001"/>
    <s v="Tsmc"/>
    <s v="Asia-Pacific Maritime"/>
    <s v="0"/>
    <s v="1"/>
    <s v="High"/>
    <s v="8.16"/>
    <s v="7.46"/>
    <s v="Un Comtrade/Wits/Sia Reports"/>
    <s v="0"/>
  </r>
  <r>
    <s v="Tf000151"/>
    <s v="2019"/>
    <s v="3"/>
    <s v="2019-Q3"/>
    <s v="Tw"/>
    <s v="Taiwan"/>
    <s v="Asia-Pacific"/>
    <s v="Cn"/>
    <s v="China"/>
    <s v="Asia-Pacific"/>
    <x v="0"/>
    <x v="0"/>
    <s v="Advanced"/>
    <n v="26156"/>
    <n v="1307.81"/>
    <s v="Intel Foundry Services"/>
    <s v="Asia-Pacific Maritime"/>
    <s v="0"/>
    <s v="1"/>
    <s v="High"/>
    <s v="8.22"/>
    <s v="7.56"/>
    <s v="Un Comtrade/Wits/Sia Reports"/>
    <s v="0"/>
  </r>
  <r>
    <s v="Tf000152"/>
    <s v="2019"/>
    <s v="4"/>
    <s v="2019-Q4"/>
    <s v="Tw"/>
    <s v="Taiwan"/>
    <s v="Asia-Pacific"/>
    <s v="Cn"/>
    <s v="China"/>
    <s v="Asia-Pacific"/>
    <x v="0"/>
    <x v="0"/>
    <s v="Advanced"/>
    <n v="23706"/>
    <n v="1185.33"/>
    <s v="Tsmc"/>
    <s v="Asia-Pacific Maritime"/>
    <s v="0"/>
    <s v="1"/>
    <s v="High"/>
    <s v="8.08"/>
    <s v="7.58"/>
    <s v="Un Comtrade/Wits/Sia Reports"/>
    <s v="0"/>
  </r>
  <r>
    <s v="Tf000153"/>
    <s v="2020"/>
    <s v="1"/>
    <s v="2020-Q1"/>
    <s v="Tw"/>
    <s v="Taiwan"/>
    <s v="Asia-Pacific"/>
    <s v="Cn"/>
    <s v="China"/>
    <s v="Asia-Pacific"/>
    <x v="0"/>
    <x v="0"/>
    <s v="Advanced"/>
    <n v="17672"/>
    <n v="883.61"/>
    <s v="Intel Foundry Services"/>
    <s v="Asia-Pacific Maritime"/>
    <s v="0"/>
    <s v="1"/>
    <s v="High"/>
    <s v="8.19"/>
    <s v="7.63"/>
    <s v="Un Comtrade/Wits/Sia Reports"/>
    <s v="0"/>
  </r>
  <r>
    <s v="Tf000154"/>
    <s v="2020"/>
    <s v="2"/>
    <s v="2020-Q2"/>
    <s v="Tw"/>
    <s v="Taiwan"/>
    <s v="Asia-Pacific"/>
    <s v="Cn"/>
    <s v="China"/>
    <s v="Asia-Pacific"/>
    <x v="0"/>
    <x v="0"/>
    <s v="Advanced"/>
    <n v="20786"/>
    <n v="1039.3399999999999"/>
    <s v="Samsung Foundry"/>
    <s v="Asia-Pacific Maritime"/>
    <s v="0"/>
    <s v="1"/>
    <s v="High"/>
    <s v="8.09"/>
    <s v="7.8"/>
    <s v="Un Comtrade/Wits/Sia Reports"/>
    <s v="0"/>
  </r>
  <r>
    <s v="Tf000155"/>
    <s v="2020"/>
    <s v="3"/>
    <s v="2020-Q3"/>
    <s v="Tw"/>
    <s v="Taiwan"/>
    <s v="Asia-Pacific"/>
    <s v="Cn"/>
    <s v="China"/>
    <s v="Asia-Pacific"/>
    <x v="0"/>
    <x v="0"/>
    <s v="Advanced"/>
    <n v="25396"/>
    <n v="1269.8"/>
    <s v="Intel Foundry Services"/>
    <s v="Asia-Pacific Maritime"/>
    <s v="0"/>
    <s v="1"/>
    <s v="High"/>
    <s v="8.23"/>
    <s v="7.9"/>
    <s v="Un Comtrade/Wits/Sia Reports"/>
    <s v="0"/>
  </r>
  <r>
    <s v="Tf000156"/>
    <s v="2020"/>
    <s v="4"/>
    <s v="2020-Q4"/>
    <s v="Tw"/>
    <s v="Taiwan"/>
    <s v="Asia-Pacific"/>
    <s v="Cn"/>
    <s v="China"/>
    <s v="Asia-Pacific"/>
    <x v="0"/>
    <x v="0"/>
    <s v="Advanced"/>
    <n v="20485"/>
    <n v="1024.29"/>
    <s v="Tsmc"/>
    <s v="Asia-Pacific Maritime"/>
    <s v="0"/>
    <s v="1"/>
    <s v="High"/>
    <s v="8.14"/>
    <s v="7.87"/>
    <s v="Un Comtrade/Wits/Sia Reports"/>
    <s v="0"/>
  </r>
  <r>
    <s v="Tf000157"/>
    <s v="2021"/>
    <s v="1"/>
    <s v="2021-Q1"/>
    <s v="Tw"/>
    <s v="Taiwan"/>
    <s v="Asia-Pacific"/>
    <s v="Cn"/>
    <s v="China"/>
    <s v="Asia-Pacific"/>
    <x v="0"/>
    <x v="0"/>
    <s v="Advanced"/>
    <n v="21240"/>
    <n v="1062.04"/>
    <s v="Samsung Foundry"/>
    <s v="Asia-Pacific Maritime"/>
    <s v="0"/>
    <s v="1"/>
    <s v="High"/>
    <s v="8.59"/>
    <s v="7.79"/>
    <s v="Un Comtrade/Wits/Sia Reports"/>
    <s v="0"/>
  </r>
  <r>
    <s v="Tf000158"/>
    <s v="2021"/>
    <s v="2"/>
    <s v="2021-Q2"/>
    <s v="Tw"/>
    <s v="Taiwan"/>
    <s v="Asia-Pacific"/>
    <s v="Cn"/>
    <s v="China"/>
    <s v="Asia-Pacific"/>
    <x v="0"/>
    <x v="0"/>
    <s v="Advanced"/>
    <n v="28932"/>
    <n v="1446.6"/>
    <s v="Samsung Foundry"/>
    <s v="Asia-Pacific Maritime"/>
    <s v="0"/>
    <s v="1"/>
    <s v="High"/>
    <s v="8.31"/>
    <s v="8.06"/>
    <s v="Un Comtrade/Wits/Sia Reports"/>
    <s v="0"/>
  </r>
  <r>
    <s v="Tf000159"/>
    <s v="2021"/>
    <s v="3"/>
    <s v="2021-Q3"/>
    <s v="Tw"/>
    <s v="Taiwan"/>
    <s v="Asia-Pacific"/>
    <s v="Cn"/>
    <s v="China"/>
    <s v="Asia-Pacific"/>
    <x v="0"/>
    <x v="0"/>
    <s v="Advanced"/>
    <n v="27431"/>
    <n v="1371.56"/>
    <s v="Intel Foundry Services"/>
    <s v="Asia-Pacific Maritime"/>
    <s v="0"/>
    <s v="1"/>
    <s v="High"/>
    <s v="8.6"/>
    <s v="7.81"/>
    <s v="Un Comtrade/Wits/Sia Reports"/>
    <s v="0"/>
  </r>
  <r>
    <s v="Tf000160"/>
    <s v="2021"/>
    <s v="4"/>
    <s v="2021-Q4"/>
    <s v="Tw"/>
    <s v="Taiwan"/>
    <s v="Asia-Pacific"/>
    <s v="Cn"/>
    <s v="China"/>
    <s v="Asia-Pacific"/>
    <x v="0"/>
    <x v="0"/>
    <s v="Advanced"/>
    <n v="24310"/>
    <n v="1215.51"/>
    <s v="Samsung Foundry"/>
    <s v="Asia-Pacific Maritime"/>
    <s v="0"/>
    <s v="1"/>
    <s v="High"/>
    <s v="8.59"/>
    <s v="7.95"/>
    <s v="Un Comtrade/Wits/Sia Reports"/>
    <s v="0"/>
  </r>
  <r>
    <s v="Tf000161"/>
    <s v="2022"/>
    <s v="1"/>
    <s v="2022-Q1"/>
    <s v="Tw"/>
    <s v="Taiwan"/>
    <s v="Asia-Pacific"/>
    <s v="Cn"/>
    <s v="China"/>
    <s v="Asia-Pacific"/>
    <x v="0"/>
    <x v="0"/>
    <s v="Advanced"/>
    <n v="26271"/>
    <n v="1313.56"/>
    <s v="Intel Foundry Services"/>
    <s v="Asia-Pacific Maritime"/>
    <s v="0"/>
    <s v="1"/>
    <s v="High"/>
    <s v="8.76"/>
    <s v="8.11"/>
    <s v="Un Comtrade/Wits/Sia Reports"/>
    <s v="0"/>
  </r>
  <r>
    <s v="Tf000162"/>
    <s v="2022"/>
    <s v="2"/>
    <s v="2022-Q2"/>
    <s v="Tw"/>
    <s v="Taiwan"/>
    <s v="Asia-Pacific"/>
    <s v="Cn"/>
    <s v="China"/>
    <s v="Asia-Pacific"/>
    <x v="0"/>
    <x v="0"/>
    <s v="Advanced"/>
    <n v="30011"/>
    <n v="1500.57"/>
    <s v="Samsung Foundry"/>
    <s v="Asia-Pacific Maritime"/>
    <s v="0"/>
    <s v="1"/>
    <s v="High"/>
    <s v="8.73"/>
    <s v="8.24"/>
    <s v="Un Comtrade/Wits/Sia Reports"/>
    <s v="0"/>
  </r>
  <r>
    <s v="Tf000163"/>
    <s v="2022"/>
    <s v="3"/>
    <s v="2022-Q3"/>
    <s v="Tw"/>
    <s v="Taiwan"/>
    <s v="Asia-Pacific"/>
    <s v="Cn"/>
    <s v="China"/>
    <s v="Asia-Pacific"/>
    <x v="0"/>
    <x v="0"/>
    <s v="Advanced"/>
    <n v="27190"/>
    <n v="1359.52"/>
    <s v="Intel Foundry Services"/>
    <s v="Asia-Pacific Maritime"/>
    <s v="0"/>
    <s v="1"/>
    <s v="High"/>
    <s v="8.63"/>
    <s v="8.26"/>
    <s v="Un Comtrade/Wits/Sia Reports"/>
    <s v="0"/>
  </r>
  <r>
    <s v="Tf000164"/>
    <s v="2022"/>
    <s v="4"/>
    <s v="2022-Q4"/>
    <s v="Tw"/>
    <s v="Taiwan"/>
    <s v="Asia-Pacific"/>
    <s v="Cn"/>
    <s v="China"/>
    <s v="Asia-Pacific"/>
    <x v="0"/>
    <x v="0"/>
    <s v="Advanced"/>
    <n v="29397"/>
    <n v="1469.88"/>
    <s v="Tsmc"/>
    <s v="Asia-Pacific Maritime"/>
    <s v="0"/>
    <s v="1"/>
    <s v="High"/>
    <s v="8.69"/>
    <s v="8.16"/>
    <s v="Un Comtrade/Wits/Sia Reports"/>
    <s v="0"/>
  </r>
  <r>
    <s v="Tf000165"/>
    <s v="2023"/>
    <s v="1"/>
    <s v="2023-Q1"/>
    <s v="Tw"/>
    <s v="Taiwan"/>
    <s v="Asia-Pacific"/>
    <s v="Cn"/>
    <s v="China"/>
    <s v="Asia-Pacific"/>
    <x v="0"/>
    <x v="0"/>
    <s v="Advanced"/>
    <n v="6729"/>
    <n v="336.48"/>
    <s v="Intel Foundry Services"/>
    <s v="Asia-Pacific Maritime"/>
    <s v="1"/>
    <s v="0.25"/>
    <s v="High"/>
    <s v="8.86"/>
    <s v="8.29"/>
    <s v="Un Comtrade/Wits/Sia Reports"/>
    <s v="0"/>
  </r>
  <r>
    <s v="Tf000166"/>
    <s v="2023"/>
    <s v="2"/>
    <s v="2023-Q2"/>
    <s v="Tw"/>
    <s v="Taiwan"/>
    <s v="Asia-Pacific"/>
    <s v="Cn"/>
    <s v="China"/>
    <s v="Asia-Pacific"/>
    <x v="0"/>
    <x v="0"/>
    <s v="Advanced"/>
    <n v="7839"/>
    <n v="391.95"/>
    <s v="Intel Foundry Services"/>
    <s v="Asia-Pacific Maritime"/>
    <s v="1"/>
    <s v="0.25"/>
    <s v="High"/>
    <s v="8.98"/>
    <s v="8.17"/>
    <s v="Un Comtrade/Wits/Sia Reports"/>
    <s v="0"/>
  </r>
  <r>
    <s v="Tf000167"/>
    <s v="2023"/>
    <s v="3"/>
    <s v="2023-Q3"/>
    <s v="Tw"/>
    <s v="Taiwan"/>
    <s v="Asia-Pacific"/>
    <s v="Cn"/>
    <s v="China"/>
    <s v="Asia-Pacific"/>
    <x v="0"/>
    <x v="0"/>
    <s v="Advanced"/>
    <n v="9485"/>
    <n v="474.26"/>
    <s v="Tsmc"/>
    <s v="Asia-Pacific Maritime"/>
    <s v="1"/>
    <s v="0.25"/>
    <s v="High"/>
    <s v="9.1"/>
    <s v="8.36"/>
    <s v="Un Comtrade/Wits/Sia Reports"/>
    <s v="0"/>
  </r>
  <r>
    <s v="Tf000168"/>
    <s v="2023"/>
    <s v="4"/>
    <s v="2023-Q4"/>
    <s v="Tw"/>
    <s v="Taiwan"/>
    <s v="Asia-Pacific"/>
    <s v="Cn"/>
    <s v="China"/>
    <s v="Asia-Pacific"/>
    <x v="0"/>
    <x v="0"/>
    <s v="Advanced"/>
    <n v="7564"/>
    <n v="378.25"/>
    <s v="Intel Foundry Services"/>
    <s v="Asia-Pacific Maritime"/>
    <s v="1"/>
    <s v="0.25"/>
    <s v="High"/>
    <s v="8.89"/>
    <s v="8.39"/>
    <s v="Un Comtrade/Wits/Sia Reports"/>
    <s v="0"/>
  </r>
  <r>
    <s v="Tf000169"/>
    <s v="2024"/>
    <s v="1"/>
    <s v="2024-Q1"/>
    <s v="Tw"/>
    <s v="Taiwan"/>
    <s v="Asia-Pacific"/>
    <s v="Cn"/>
    <s v="China"/>
    <s v="Asia-Pacific"/>
    <x v="0"/>
    <x v="0"/>
    <s v="Advanced"/>
    <n v="8612"/>
    <n v="430.63"/>
    <s v="Intel Foundry Services"/>
    <s v="Asia-Pacific Maritime"/>
    <s v="1"/>
    <s v="0.25"/>
    <s v="High"/>
    <s v="9.1"/>
    <s v="8.6"/>
    <s v="Un Comtrade/Wits/Sia Reports"/>
    <s v="1"/>
  </r>
  <r>
    <s v="Tf000170"/>
    <s v="2024"/>
    <s v="2"/>
    <s v="2024-Q2"/>
    <s v="Tw"/>
    <s v="Taiwan"/>
    <s v="Asia-Pacific"/>
    <s v="Cn"/>
    <s v="China"/>
    <s v="Asia-Pacific"/>
    <x v="0"/>
    <x v="0"/>
    <s v="Advanced"/>
    <n v="10154"/>
    <n v="507.73"/>
    <s v="Samsung Foundry"/>
    <s v="Asia-Pacific Maritime"/>
    <s v="1"/>
    <s v="0.25"/>
    <s v="High"/>
    <s v="9.33"/>
    <s v="8.55"/>
    <s v="Un Comtrade/Wits/Sia Reports"/>
    <s v="1"/>
  </r>
  <r>
    <s v="Tf000171"/>
    <s v="2024"/>
    <s v="3"/>
    <s v="2024-Q3"/>
    <s v="Tw"/>
    <s v="Taiwan"/>
    <s v="Asia-Pacific"/>
    <s v="Cn"/>
    <s v="China"/>
    <s v="Asia-Pacific"/>
    <x v="0"/>
    <x v="0"/>
    <s v="Advanced"/>
    <n v="10147"/>
    <n v="507.35"/>
    <s v="Intel Foundry Services"/>
    <s v="Asia-Pacific Maritime"/>
    <s v="1"/>
    <s v="0.25"/>
    <s v="High"/>
    <s v="9.18"/>
    <s v="8.61"/>
    <s v="Un Comtrade/Wits/Sia Reports"/>
    <s v="1"/>
  </r>
  <r>
    <s v="Tf000172"/>
    <s v="2024"/>
    <s v="4"/>
    <s v="2024-Q4"/>
    <s v="Tw"/>
    <s v="Taiwan"/>
    <s v="Asia-Pacific"/>
    <s v="Cn"/>
    <s v="China"/>
    <s v="Asia-Pacific"/>
    <x v="0"/>
    <x v="0"/>
    <s v="Advanced"/>
    <n v="9464"/>
    <n v="473.22"/>
    <s v="Samsung Foundry"/>
    <s v="Asia-Pacific Maritime"/>
    <s v="1"/>
    <s v="0.25"/>
    <s v="High"/>
    <s v="9.06"/>
    <s v="8.34"/>
    <s v="Un Comtrade/Wits/Sia Reports"/>
    <s v="1"/>
  </r>
  <r>
    <s v="Tf000173"/>
    <s v="2025"/>
    <s v="1"/>
    <s v="2025-Q1"/>
    <s v="Tw"/>
    <s v="Taiwan"/>
    <s v="Asia-Pacific"/>
    <s v="Cn"/>
    <s v="China"/>
    <s v="Asia-Pacific"/>
    <x v="0"/>
    <x v="0"/>
    <s v="Advanced"/>
    <n v="9106"/>
    <n v="455.31"/>
    <s v="Tsmc"/>
    <s v="Asia-Pacific Maritime"/>
    <s v="1"/>
    <s v="0.25"/>
    <s v="High"/>
    <s v="9.54"/>
    <s v="8.81"/>
    <s v="Un Comtrade/Wits/Sia Reports"/>
    <s v="1"/>
  </r>
  <r>
    <s v="Tf000174"/>
    <s v="2025"/>
    <s v="2"/>
    <s v="2025-Q2"/>
    <s v="Tw"/>
    <s v="Taiwan"/>
    <s v="Asia-Pacific"/>
    <s v="Cn"/>
    <s v="China"/>
    <s v="Asia-Pacific"/>
    <x v="0"/>
    <x v="0"/>
    <s v="Advanced"/>
    <n v="9825"/>
    <n v="491.26"/>
    <s v="Samsung Foundry"/>
    <s v="Asia-Pacific Maritime"/>
    <s v="1"/>
    <s v="0.25"/>
    <s v="High"/>
    <s v="9.48"/>
    <s v="8.62"/>
    <s v="Un Comtrade/Wits/Sia Reports"/>
    <s v="1"/>
  </r>
  <r>
    <s v="Tf000175"/>
    <s v="2025"/>
    <s v="3"/>
    <s v="2025-Q3"/>
    <s v="Tw"/>
    <s v="Taiwan"/>
    <s v="Asia-Pacific"/>
    <s v="Cn"/>
    <s v="China"/>
    <s v="Asia-Pacific"/>
    <x v="0"/>
    <x v="0"/>
    <s v="Advanced"/>
    <n v="12508"/>
    <n v="625.41999999999996"/>
    <s v="Samsung Foundry"/>
    <s v="Asia-Pacific Maritime"/>
    <s v="1"/>
    <s v="0.25"/>
    <s v="High"/>
    <s v="9.55"/>
    <s v="8.76"/>
    <s v="Un Comtrade/Wits/Sia Reports"/>
    <s v="1"/>
  </r>
  <r>
    <s v="Tf000176"/>
    <s v="2025"/>
    <s v="4"/>
    <s v="2025-Q4"/>
    <s v="Tw"/>
    <s v="Taiwan"/>
    <s v="Asia-Pacific"/>
    <s v="Cn"/>
    <s v="China"/>
    <s v="Asia-Pacific"/>
    <x v="0"/>
    <x v="0"/>
    <s v="Advanced"/>
    <n v="9825"/>
    <n v="491.28"/>
    <s v="Tsmc"/>
    <s v="Asia-Pacific Maritime"/>
    <s v="1"/>
    <s v="0.25"/>
    <s v="High"/>
    <s v="9.42"/>
    <s v="8.59"/>
    <s v="Un Comtrade/Wits/Sia Reports"/>
    <s v="1"/>
  </r>
  <r>
    <s v="Tf000177"/>
    <s v="2015"/>
    <s v="1"/>
    <s v="2015-Q1"/>
    <s v="Tw"/>
    <s v="Taiwan"/>
    <s v="Asia-Pacific"/>
    <s v="Cn"/>
    <s v="China"/>
    <s v="Asia-Pacific"/>
    <x v="3"/>
    <x v="0"/>
    <s v="Standard"/>
    <n v="12196"/>
    <n v="609.83000000000004"/>
    <s v="Sk Hynix"/>
    <s v="Asia-Pacific Maritime"/>
    <s v="0"/>
    <s v="1"/>
    <s v="High"/>
    <s v="8.31"/>
    <s v="7.49"/>
    <s v="Un Comtrade/Wits/Sia Reports"/>
    <s v="0"/>
  </r>
  <r>
    <s v="Tf000178"/>
    <s v="2015"/>
    <s v="2"/>
    <s v="2015-Q2"/>
    <s v="Tw"/>
    <s v="Taiwan"/>
    <s v="Asia-Pacific"/>
    <s v="Cn"/>
    <s v="China"/>
    <s v="Asia-Pacific"/>
    <x v="3"/>
    <x v="0"/>
    <s v="Standard"/>
    <n v="17470"/>
    <n v="873.55"/>
    <s v="Samsung"/>
    <s v="Asia-Pacific Maritime"/>
    <s v="0"/>
    <s v="1"/>
    <s v="High"/>
    <s v="8.35"/>
    <s v="7.42"/>
    <s v="Un Comtrade/Wits/Sia Reports"/>
    <s v="0"/>
  </r>
  <r>
    <s v="Tf000179"/>
    <s v="2015"/>
    <s v="3"/>
    <s v="2015-Q3"/>
    <s v="Tw"/>
    <s v="Taiwan"/>
    <s v="Asia-Pacific"/>
    <s v="Cn"/>
    <s v="China"/>
    <s v="Asia-Pacific"/>
    <x v="3"/>
    <x v="0"/>
    <s v="Standard"/>
    <n v="17405"/>
    <n v="870.28"/>
    <s v="Micron"/>
    <s v="Asia-Pacific Maritime"/>
    <s v="0"/>
    <s v="1"/>
    <s v="High"/>
    <s v="8.33"/>
    <s v="7.5"/>
    <s v="Un Comtrade/Wits/Sia Reports"/>
    <s v="0"/>
  </r>
  <r>
    <s v="Tf000180"/>
    <s v="2015"/>
    <s v="4"/>
    <s v="2015-Q4"/>
    <s v="Tw"/>
    <s v="Taiwan"/>
    <s v="Asia-Pacific"/>
    <s v="Cn"/>
    <s v="China"/>
    <s v="Asia-Pacific"/>
    <x v="3"/>
    <x v="0"/>
    <s v="Standard"/>
    <n v="13526"/>
    <n v="676.34"/>
    <s v="Micron"/>
    <s v="Asia-Pacific Maritime"/>
    <s v="0"/>
    <s v="1"/>
    <s v="High"/>
    <s v="8.19"/>
    <s v="7.29"/>
    <s v="Un Comtrade/Wits/Sia Reports"/>
    <s v="0"/>
  </r>
  <r>
    <s v="Tf000181"/>
    <s v="2016"/>
    <s v="1"/>
    <s v="2016-Q1"/>
    <s v="Tw"/>
    <s v="Taiwan"/>
    <s v="Asia-Pacific"/>
    <s v="Cn"/>
    <s v="China"/>
    <s v="Asia-Pacific"/>
    <x v="3"/>
    <x v="0"/>
    <s v="Standard"/>
    <n v="17155"/>
    <n v="857.79"/>
    <s v="Sk Hynix"/>
    <s v="Asia-Pacific Maritime"/>
    <s v="0"/>
    <s v="1"/>
    <s v="High"/>
    <s v="8.23"/>
    <s v="7.32"/>
    <s v="Un Comtrade/Wits/Sia Reports"/>
    <s v="0"/>
  </r>
  <r>
    <s v="Tf000182"/>
    <s v="2016"/>
    <s v="2"/>
    <s v="2016-Q2"/>
    <s v="Tw"/>
    <s v="Taiwan"/>
    <s v="Asia-Pacific"/>
    <s v="Cn"/>
    <s v="China"/>
    <s v="Asia-Pacific"/>
    <x v="3"/>
    <x v="0"/>
    <s v="Standard"/>
    <n v="18408"/>
    <n v="920.43"/>
    <s v="Micron"/>
    <s v="Asia-Pacific Maritime"/>
    <s v="0"/>
    <s v="1"/>
    <s v="High"/>
    <s v="8.24"/>
    <s v="7.36"/>
    <s v="Un Comtrade/Wits/Sia Reports"/>
    <s v="0"/>
  </r>
  <r>
    <s v="Tf000183"/>
    <s v="2016"/>
    <s v="3"/>
    <s v="2016-Q3"/>
    <s v="Tw"/>
    <s v="Taiwan"/>
    <s v="Asia-Pacific"/>
    <s v="Cn"/>
    <s v="China"/>
    <s v="Asia-Pacific"/>
    <x v="3"/>
    <x v="0"/>
    <s v="Standard"/>
    <n v="16811"/>
    <n v="840.57"/>
    <s v="Samsung"/>
    <s v="Asia-Pacific Maritime"/>
    <s v="0"/>
    <s v="1"/>
    <s v="High"/>
    <s v="8.25"/>
    <s v="7.41"/>
    <s v="Un Comtrade/Wits/Sia Reports"/>
    <s v="0"/>
  </r>
  <r>
    <s v="Tf000184"/>
    <s v="2016"/>
    <s v="4"/>
    <s v="2016-Q4"/>
    <s v="Tw"/>
    <s v="Taiwan"/>
    <s v="Asia-Pacific"/>
    <s v="Cn"/>
    <s v="China"/>
    <s v="Asia-Pacific"/>
    <x v="3"/>
    <x v="0"/>
    <s v="Standard"/>
    <n v="17386"/>
    <n v="869.33"/>
    <s v="Micron"/>
    <s v="Asia-Pacific Maritime"/>
    <s v="0"/>
    <s v="1"/>
    <s v="High"/>
    <s v="8.21"/>
    <s v="7.51"/>
    <s v="Un Comtrade/Wits/Sia Reports"/>
    <s v="0"/>
  </r>
  <r>
    <s v="Tf000185"/>
    <s v="2017"/>
    <s v="1"/>
    <s v="2017-Q1"/>
    <s v="Tw"/>
    <s v="Taiwan"/>
    <s v="Asia-Pacific"/>
    <s v="Cn"/>
    <s v="China"/>
    <s v="Asia-Pacific"/>
    <x v="3"/>
    <x v="0"/>
    <s v="Standard"/>
    <n v="17505"/>
    <n v="875.27"/>
    <s v="Samsung"/>
    <s v="Asia-Pacific Maritime"/>
    <s v="0"/>
    <s v="1"/>
    <s v="High"/>
    <s v="8.22"/>
    <s v="7.51"/>
    <s v="Un Comtrade/Wits/Sia Reports"/>
    <s v="0"/>
  </r>
  <r>
    <s v="Tf000186"/>
    <s v="2017"/>
    <s v="2"/>
    <s v="2017-Q2"/>
    <s v="Tw"/>
    <s v="Taiwan"/>
    <s v="Asia-Pacific"/>
    <s v="Cn"/>
    <s v="China"/>
    <s v="Asia-Pacific"/>
    <x v="3"/>
    <x v="0"/>
    <s v="Standard"/>
    <n v="19302"/>
    <n v="965.11"/>
    <s v="Micron"/>
    <s v="Asia-Pacific Maritime"/>
    <s v="0"/>
    <s v="1"/>
    <s v="High"/>
    <s v="8.09"/>
    <s v="7.26"/>
    <s v="Un Comtrade/Wits/Sia Reports"/>
    <s v="0"/>
  </r>
  <r>
    <s v="Tf000187"/>
    <s v="2017"/>
    <s v="3"/>
    <s v="2017-Q3"/>
    <s v="Tw"/>
    <s v="Taiwan"/>
    <s v="Asia-Pacific"/>
    <s v="Cn"/>
    <s v="China"/>
    <s v="Asia-Pacific"/>
    <x v="3"/>
    <x v="0"/>
    <s v="Standard"/>
    <n v="21978"/>
    <n v="1098.9100000000001"/>
    <s v="Sk Hynix"/>
    <s v="Asia-Pacific Maritime"/>
    <s v="0"/>
    <s v="1"/>
    <s v="High"/>
    <s v="8.24"/>
    <s v="7.46"/>
    <s v="Un Comtrade/Wits/Sia Reports"/>
    <s v="0"/>
  </r>
  <r>
    <s v="Tf000188"/>
    <s v="2017"/>
    <s v="4"/>
    <s v="2017-Q4"/>
    <s v="Tw"/>
    <s v="Taiwan"/>
    <s v="Asia-Pacific"/>
    <s v="Cn"/>
    <s v="China"/>
    <s v="Asia-Pacific"/>
    <x v="3"/>
    <x v="0"/>
    <s v="Standard"/>
    <n v="16983"/>
    <n v="849.17"/>
    <s v="Micron"/>
    <s v="Asia-Pacific Maritime"/>
    <s v="0"/>
    <s v="1"/>
    <s v="High"/>
    <s v="8.09"/>
    <s v="7.25"/>
    <s v="Un Comtrade/Wits/Sia Reports"/>
    <s v="0"/>
  </r>
  <r>
    <s v="Tf000189"/>
    <s v="2018"/>
    <s v="1"/>
    <s v="2018-Q1"/>
    <s v="Tw"/>
    <s v="Taiwan"/>
    <s v="Asia-Pacific"/>
    <s v="Cn"/>
    <s v="China"/>
    <s v="Asia-Pacific"/>
    <x v="3"/>
    <x v="0"/>
    <s v="Standard"/>
    <n v="18424"/>
    <n v="921.24"/>
    <s v="Micron"/>
    <s v="Asia-Pacific Maritime"/>
    <s v="0"/>
    <s v="1"/>
    <s v="High"/>
    <s v="8.23"/>
    <s v="7.37"/>
    <s v="Un Comtrade/Wits/Sia Reports"/>
    <s v="0"/>
  </r>
  <r>
    <s v="Tf000190"/>
    <s v="2018"/>
    <s v="2"/>
    <s v="2018-Q2"/>
    <s v="Tw"/>
    <s v="Taiwan"/>
    <s v="Asia-Pacific"/>
    <s v="Cn"/>
    <s v="China"/>
    <s v="Asia-Pacific"/>
    <x v="3"/>
    <x v="0"/>
    <s v="Standard"/>
    <n v="21512"/>
    <n v="1075.6099999999999"/>
    <s v="Micron"/>
    <s v="Asia-Pacific Maritime"/>
    <s v="0"/>
    <s v="1"/>
    <s v="High"/>
    <s v="8.32"/>
    <s v="7.35"/>
    <s v="Un Comtrade/Wits/Sia Reports"/>
    <s v="0"/>
  </r>
  <r>
    <s v="Tf000191"/>
    <s v="2018"/>
    <s v="3"/>
    <s v="2018-Q3"/>
    <s v="Tw"/>
    <s v="Taiwan"/>
    <s v="Asia-Pacific"/>
    <s v="Cn"/>
    <s v="China"/>
    <s v="Asia-Pacific"/>
    <x v="3"/>
    <x v="0"/>
    <s v="Standard"/>
    <n v="22966"/>
    <n v="1148.3399999999999"/>
    <s v="Samsung"/>
    <s v="Asia-Pacific Maritime"/>
    <s v="0"/>
    <s v="1"/>
    <s v="High"/>
    <s v="8.29"/>
    <s v="7.37"/>
    <s v="Un Comtrade/Wits/Sia Reports"/>
    <s v="0"/>
  </r>
  <r>
    <s v="Tf000192"/>
    <s v="2018"/>
    <s v="4"/>
    <s v="2018-Q4"/>
    <s v="Tw"/>
    <s v="Taiwan"/>
    <s v="Asia-Pacific"/>
    <s v="Cn"/>
    <s v="China"/>
    <s v="Asia-Pacific"/>
    <x v="3"/>
    <x v="0"/>
    <s v="Standard"/>
    <n v="20750"/>
    <n v="1037.54"/>
    <s v="Samsung"/>
    <s v="Asia-Pacific Maritime"/>
    <s v="0"/>
    <s v="1"/>
    <s v="High"/>
    <s v="8.31"/>
    <s v="7.53"/>
    <s v="Un Comtrade/Wits/Sia Reports"/>
    <s v="0"/>
  </r>
  <r>
    <s v="Tf000193"/>
    <s v="2019"/>
    <s v="1"/>
    <s v="2019-Q1"/>
    <s v="Tw"/>
    <s v="Taiwan"/>
    <s v="Asia-Pacific"/>
    <s v="Cn"/>
    <s v="China"/>
    <s v="Asia-Pacific"/>
    <x v="3"/>
    <x v="0"/>
    <s v="Standard"/>
    <n v="18740"/>
    <n v="937.04"/>
    <s v="Sk Hynix"/>
    <s v="Asia-Pacific Maritime"/>
    <s v="0"/>
    <s v="1"/>
    <s v="High"/>
    <s v="8.33"/>
    <s v="7.58"/>
    <s v="Un Comtrade/Wits/Sia Reports"/>
    <s v="0"/>
  </r>
  <r>
    <s v="Tf000194"/>
    <s v="2019"/>
    <s v="2"/>
    <s v="2019-Q2"/>
    <s v="Tw"/>
    <s v="Taiwan"/>
    <s v="Asia-Pacific"/>
    <s v="Cn"/>
    <s v="China"/>
    <s v="Asia-Pacific"/>
    <x v="3"/>
    <x v="0"/>
    <s v="Standard"/>
    <n v="22042"/>
    <n v="1102.1199999999999"/>
    <s v="Samsung"/>
    <s v="Asia-Pacific Maritime"/>
    <s v="0"/>
    <s v="1"/>
    <s v="High"/>
    <s v="8.19"/>
    <s v="7.72"/>
    <s v="Un Comtrade/Wits/Sia Reports"/>
    <s v="0"/>
  </r>
  <r>
    <s v="Tf000195"/>
    <s v="2019"/>
    <s v="3"/>
    <s v="2019-Q3"/>
    <s v="Tw"/>
    <s v="Taiwan"/>
    <s v="Asia-Pacific"/>
    <s v="Cn"/>
    <s v="China"/>
    <s v="Asia-Pacific"/>
    <x v="3"/>
    <x v="0"/>
    <s v="Standard"/>
    <n v="24481"/>
    <n v="1224.08"/>
    <s v="Micron"/>
    <s v="Asia-Pacific Maritime"/>
    <s v="0"/>
    <s v="1"/>
    <s v="High"/>
    <s v="8.15"/>
    <s v="7.62"/>
    <s v="Un Comtrade/Wits/Sia Reports"/>
    <s v="0"/>
  </r>
  <r>
    <s v="Tf000196"/>
    <s v="2019"/>
    <s v="4"/>
    <s v="2019-Q4"/>
    <s v="Tw"/>
    <s v="Taiwan"/>
    <s v="Asia-Pacific"/>
    <s v="Cn"/>
    <s v="China"/>
    <s v="Asia-Pacific"/>
    <x v="3"/>
    <x v="0"/>
    <s v="Standard"/>
    <n v="20252"/>
    <n v="1012.65"/>
    <s v="Micron"/>
    <s v="Asia-Pacific Maritime"/>
    <s v="0"/>
    <s v="1"/>
    <s v="High"/>
    <s v="8.07"/>
    <s v="7.47"/>
    <s v="Un Comtrade/Wits/Sia Reports"/>
    <s v="0"/>
  </r>
  <r>
    <s v="Tf000197"/>
    <s v="2020"/>
    <s v="1"/>
    <s v="2020-Q1"/>
    <s v="Tw"/>
    <s v="Taiwan"/>
    <s v="Asia-Pacific"/>
    <s v="Cn"/>
    <s v="China"/>
    <s v="Asia-Pacific"/>
    <x v="3"/>
    <x v="0"/>
    <s v="Standard"/>
    <n v="18232"/>
    <n v="911.64"/>
    <s v="Samsung"/>
    <s v="Asia-Pacific Maritime"/>
    <s v="0"/>
    <s v="1"/>
    <s v="High"/>
    <s v="8.1"/>
    <s v="7.65"/>
    <s v="Un Comtrade/Wits/Sia Reports"/>
    <s v="0"/>
  </r>
  <r>
    <s v="Tf000198"/>
    <s v="2020"/>
    <s v="2"/>
    <s v="2020-Q2"/>
    <s v="Tw"/>
    <s v="Taiwan"/>
    <s v="Asia-Pacific"/>
    <s v="Cn"/>
    <s v="China"/>
    <s v="Asia-Pacific"/>
    <x v="3"/>
    <x v="0"/>
    <s v="Standard"/>
    <n v="23653"/>
    <n v="1182.68"/>
    <s v="Micron"/>
    <s v="Asia-Pacific Maritime"/>
    <s v="0"/>
    <s v="1"/>
    <s v="High"/>
    <s v="8.1"/>
    <s v="7.71"/>
    <s v="Un Comtrade/Wits/Sia Reports"/>
    <s v="0"/>
  </r>
  <r>
    <s v="Tf000199"/>
    <s v="2020"/>
    <s v="3"/>
    <s v="2020-Q3"/>
    <s v="Tw"/>
    <s v="Taiwan"/>
    <s v="Asia-Pacific"/>
    <s v="Cn"/>
    <s v="China"/>
    <s v="Asia-Pacific"/>
    <x v="3"/>
    <x v="0"/>
    <s v="Standard"/>
    <n v="26263"/>
    <n v="1313.18"/>
    <s v="Sk Hynix"/>
    <s v="Asia-Pacific Maritime"/>
    <s v="0"/>
    <s v="1"/>
    <s v="High"/>
    <s v="8.19"/>
    <s v="7.81"/>
    <s v="Un Comtrade/Wits/Sia Reports"/>
    <s v="0"/>
  </r>
  <r>
    <s v="Tf000200"/>
    <s v="2020"/>
    <s v="4"/>
    <s v="2020-Q4"/>
    <s v="Tw"/>
    <s v="Taiwan"/>
    <s v="Asia-Pacific"/>
    <s v="Cn"/>
    <s v="China"/>
    <s v="Asia-Pacific"/>
    <x v="3"/>
    <x v="0"/>
    <s v="Standard"/>
    <n v="19459"/>
    <n v="972.95"/>
    <s v="Sk Hynix"/>
    <s v="Asia-Pacific Maritime"/>
    <s v="0"/>
    <s v="1"/>
    <s v="High"/>
    <s v="8.11"/>
    <s v="7.62"/>
    <s v="Un Comtrade/Wits/Sia Reports"/>
    <s v="0"/>
  </r>
  <r>
    <s v="Tf000201"/>
    <s v="2021"/>
    <s v="1"/>
    <s v="2021-Q1"/>
    <s v="Tw"/>
    <s v="Taiwan"/>
    <s v="Asia-Pacific"/>
    <s v="Cn"/>
    <s v="China"/>
    <s v="Asia-Pacific"/>
    <x v="3"/>
    <x v="0"/>
    <s v="Standard"/>
    <n v="20942"/>
    <n v="1047.1199999999999"/>
    <s v="Samsung"/>
    <s v="Asia-Pacific Maritime"/>
    <s v="0"/>
    <s v="1"/>
    <s v="High"/>
    <s v="8.38"/>
    <s v="7.84"/>
    <s v="Un Comtrade/Wits/Sia Reports"/>
    <s v="0"/>
  </r>
  <r>
    <s v="Tf000202"/>
    <s v="2021"/>
    <s v="2"/>
    <s v="2021-Q2"/>
    <s v="Tw"/>
    <s v="Taiwan"/>
    <s v="Asia-Pacific"/>
    <s v="Cn"/>
    <s v="China"/>
    <s v="Asia-Pacific"/>
    <x v="3"/>
    <x v="0"/>
    <s v="Standard"/>
    <n v="23433"/>
    <n v="1171.68"/>
    <s v="Samsung"/>
    <s v="Asia-Pacific Maritime"/>
    <s v="0"/>
    <s v="1"/>
    <s v="High"/>
    <s v="8.34"/>
    <s v="7.93"/>
    <s v="Un Comtrade/Wits/Sia Reports"/>
    <s v="0"/>
  </r>
  <r>
    <s v="Tf000203"/>
    <s v="2021"/>
    <s v="3"/>
    <s v="2021-Q3"/>
    <s v="Tw"/>
    <s v="Taiwan"/>
    <s v="Asia-Pacific"/>
    <s v="Cn"/>
    <s v="China"/>
    <s v="Asia-Pacific"/>
    <x v="3"/>
    <x v="0"/>
    <s v="Standard"/>
    <n v="25329"/>
    <n v="1266.47"/>
    <s v="Sk Hynix"/>
    <s v="Asia-Pacific Maritime"/>
    <s v="0"/>
    <s v="1"/>
    <s v="High"/>
    <s v="8.41"/>
    <s v="7.94"/>
    <s v="Un Comtrade/Wits/Sia Reports"/>
    <s v="0"/>
  </r>
  <r>
    <s v="Tf000204"/>
    <s v="2021"/>
    <s v="4"/>
    <s v="2021-Q4"/>
    <s v="Tw"/>
    <s v="Taiwan"/>
    <s v="Asia-Pacific"/>
    <s v="Cn"/>
    <s v="China"/>
    <s v="Asia-Pacific"/>
    <x v="3"/>
    <x v="0"/>
    <s v="Standard"/>
    <n v="25096"/>
    <n v="1254.83"/>
    <s v="Sk Hynix"/>
    <s v="Asia-Pacific Maritime"/>
    <s v="0"/>
    <s v="1"/>
    <s v="High"/>
    <s v="8.31"/>
    <s v="8.03"/>
    <s v="Un Comtrade/Wits/Sia Reports"/>
    <s v="0"/>
  </r>
  <r>
    <s v="Tf000205"/>
    <s v="2022"/>
    <s v="1"/>
    <s v="2022-Q1"/>
    <s v="Tw"/>
    <s v="Taiwan"/>
    <s v="Asia-Pacific"/>
    <s v="Cn"/>
    <s v="China"/>
    <s v="Asia-Pacific"/>
    <x v="3"/>
    <x v="0"/>
    <s v="Standard"/>
    <n v="26262"/>
    <n v="1313.11"/>
    <s v="Samsung"/>
    <s v="Asia-Pacific Maritime"/>
    <s v="0"/>
    <s v="1"/>
    <s v="High"/>
    <s v="8.57"/>
    <s v="8.23"/>
    <s v="Un Comtrade/Wits/Sia Reports"/>
    <s v="0"/>
  </r>
  <r>
    <s v="Tf000206"/>
    <s v="2022"/>
    <s v="2"/>
    <s v="2022-Q2"/>
    <s v="Tw"/>
    <s v="Taiwan"/>
    <s v="Asia-Pacific"/>
    <s v="Cn"/>
    <s v="China"/>
    <s v="Asia-Pacific"/>
    <x v="3"/>
    <x v="0"/>
    <s v="Standard"/>
    <n v="32061"/>
    <n v="1603.07"/>
    <s v="Samsung"/>
    <s v="Asia-Pacific Maritime"/>
    <s v="0"/>
    <s v="1"/>
    <s v="High"/>
    <s v="8.57"/>
    <s v="8.05"/>
    <s v="Un Comtrade/Wits/Sia Reports"/>
    <s v="0"/>
  </r>
  <r>
    <s v="Tf000207"/>
    <s v="2022"/>
    <s v="3"/>
    <s v="2022-Q3"/>
    <s v="Tw"/>
    <s v="Taiwan"/>
    <s v="Asia-Pacific"/>
    <s v="Cn"/>
    <s v="China"/>
    <s v="Asia-Pacific"/>
    <x v="3"/>
    <x v="0"/>
    <s v="Standard"/>
    <n v="32762"/>
    <n v="1638.14"/>
    <s v="Samsung"/>
    <s v="Asia-Pacific Maritime"/>
    <s v="0"/>
    <s v="1"/>
    <s v="High"/>
    <s v="8.77"/>
    <s v="8.03"/>
    <s v="Un Comtrade/Wits/Sia Reports"/>
    <s v="0"/>
  </r>
  <r>
    <s v="Tf000208"/>
    <s v="2022"/>
    <s v="4"/>
    <s v="2022-Q4"/>
    <s v="Tw"/>
    <s v="Taiwan"/>
    <s v="Asia-Pacific"/>
    <s v="Cn"/>
    <s v="China"/>
    <s v="Asia-Pacific"/>
    <x v="3"/>
    <x v="0"/>
    <s v="Standard"/>
    <n v="25004"/>
    <n v="1250.25"/>
    <s v="Micron"/>
    <s v="Asia-Pacific Maritime"/>
    <s v="0"/>
    <s v="1"/>
    <s v="High"/>
    <s v="8.66"/>
    <s v="8.12"/>
    <s v="Un Comtrade/Wits/Sia Reports"/>
    <s v="0"/>
  </r>
  <r>
    <s v="Tf000209"/>
    <s v="2023"/>
    <s v="1"/>
    <s v="2023-Q1"/>
    <s v="Tw"/>
    <s v="Taiwan"/>
    <s v="Asia-Pacific"/>
    <s v="Cn"/>
    <s v="China"/>
    <s v="Asia-Pacific"/>
    <x v="3"/>
    <x v="0"/>
    <s v="Standard"/>
    <n v="29244"/>
    <n v="1462.23"/>
    <s v="Samsung"/>
    <s v="Asia-Pacific Maritime"/>
    <s v="0"/>
    <s v="1"/>
    <s v="High"/>
    <s v="8.91"/>
    <s v="8.29"/>
    <s v="Un Comtrade/Wits/Sia Reports"/>
    <s v="0"/>
  </r>
  <r>
    <s v="Tf000210"/>
    <s v="2023"/>
    <s v="2"/>
    <s v="2023-Q2"/>
    <s v="Tw"/>
    <s v="Taiwan"/>
    <s v="Asia-Pacific"/>
    <s v="Cn"/>
    <s v="China"/>
    <s v="Asia-Pacific"/>
    <x v="3"/>
    <x v="0"/>
    <s v="Standard"/>
    <n v="34430"/>
    <n v="1721.51"/>
    <s v="Samsung"/>
    <s v="Asia-Pacific Maritime"/>
    <s v="0"/>
    <s v="1"/>
    <s v="High"/>
    <s v="8.81"/>
    <s v="8.23"/>
    <s v="Un Comtrade/Wits/Sia Reports"/>
    <s v="0"/>
  </r>
  <r>
    <s v="Tf000211"/>
    <s v="2023"/>
    <s v="3"/>
    <s v="2023-Q3"/>
    <s v="Tw"/>
    <s v="Taiwan"/>
    <s v="Asia-Pacific"/>
    <s v="Cn"/>
    <s v="China"/>
    <s v="Asia-Pacific"/>
    <x v="3"/>
    <x v="0"/>
    <s v="Standard"/>
    <n v="35806"/>
    <n v="1790.33"/>
    <s v="Micron"/>
    <s v="Asia-Pacific Maritime"/>
    <s v="0"/>
    <s v="1"/>
    <s v="High"/>
    <s v="9.07"/>
    <s v="8.3"/>
    <s v="Un Comtrade/Wits/Sia Reports"/>
    <s v="0"/>
  </r>
  <r>
    <s v="Tf000212"/>
    <s v="2023"/>
    <s v="4"/>
    <s v="2023-Q4"/>
    <s v="Tw"/>
    <s v="Taiwan"/>
    <s v="Asia-Pacific"/>
    <s v="Cn"/>
    <s v="China"/>
    <s v="Asia-Pacific"/>
    <x v="3"/>
    <x v="0"/>
    <s v="Standard"/>
    <n v="30231"/>
    <n v="1511.56"/>
    <s v="Sk Hynix"/>
    <s v="Asia-Pacific Maritime"/>
    <s v="0"/>
    <s v="1"/>
    <s v="High"/>
    <s v="8.83"/>
    <s v="8.28"/>
    <s v="Un Comtrade/Wits/Sia Reports"/>
    <s v="0"/>
  </r>
  <r>
    <s v="Tf000213"/>
    <s v="2024"/>
    <s v="1"/>
    <s v="2024-Q1"/>
    <s v="Tw"/>
    <s v="Taiwan"/>
    <s v="Asia-Pacific"/>
    <s v="Cn"/>
    <s v="China"/>
    <s v="Asia-Pacific"/>
    <x v="3"/>
    <x v="0"/>
    <s v="Standard"/>
    <n v="33245"/>
    <n v="1662.29"/>
    <s v="Samsung"/>
    <s v="Asia-Pacific Maritime"/>
    <s v="0"/>
    <s v="1"/>
    <s v="High"/>
    <s v="9.12"/>
    <s v="8.41"/>
    <s v="Un Comtrade/Wits/Sia Reports"/>
    <s v="1"/>
  </r>
  <r>
    <s v="Tf000214"/>
    <s v="2024"/>
    <s v="2"/>
    <s v="2024-Q2"/>
    <s v="Tw"/>
    <s v="Taiwan"/>
    <s v="Asia-Pacific"/>
    <s v="Cn"/>
    <s v="China"/>
    <s v="Asia-Pacific"/>
    <x v="3"/>
    <x v="0"/>
    <s v="Standard"/>
    <n v="36589"/>
    <n v="1829.48"/>
    <s v="Micron"/>
    <s v="Asia-Pacific Maritime"/>
    <s v="0"/>
    <s v="1"/>
    <s v="High"/>
    <s v="9.06"/>
    <s v="8.43"/>
    <s v="Un Comtrade/Wits/Sia Reports"/>
    <s v="1"/>
  </r>
  <r>
    <s v="Tf000215"/>
    <s v="2024"/>
    <s v="3"/>
    <s v="2024-Q3"/>
    <s v="Tw"/>
    <s v="Taiwan"/>
    <s v="Asia-Pacific"/>
    <s v="Cn"/>
    <s v="China"/>
    <s v="Asia-Pacific"/>
    <x v="3"/>
    <x v="0"/>
    <s v="Standard"/>
    <n v="36776"/>
    <n v="1838.81"/>
    <s v="Samsung"/>
    <s v="Asia-Pacific Maritime"/>
    <s v="0"/>
    <s v="1"/>
    <s v="High"/>
    <s v="9.15"/>
    <s v="8.37"/>
    <s v="Un Comtrade/Wits/Sia Reports"/>
    <s v="1"/>
  </r>
  <r>
    <s v="Tf000216"/>
    <s v="2024"/>
    <s v="4"/>
    <s v="2024-Q4"/>
    <s v="Tw"/>
    <s v="Taiwan"/>
    <s v="Asia-Pacific"/>
    <s v="Cn"/>
    <s v="China"/>
    <s v="Asia-Pacific"/>
    <x v="3"/>
    <x v="0"/>
    <s v="Standard"/>
    <n v="38061"/>
    <n v="1903.08"/>
    <s v="Samsung"/>
    <s v="Asia-Pacific Maritime"/>
    <s v="0"/>
    <s v="1"/>
    <s v="High"/>
    <s v="9.23"/>
    <s v="8.53"/>
    <s v="Un Comtrade/Wits/Sia Reports"/>
    <s v="1"/>
  </r>
  <r>
    <s v="Tf000217"/>
    <s v="2025"/>
    <s v="1"/>
    <s v="2025-Q1"/>
    <s v="Tw"/>
    <s v="Taiwan"/>
    <s v="Asia-Pacific"/>
    <s v="Cn"/>
    <s v="China"/>
    <s v="Asia-Pacific"/>
    <x v="3"/>
    <x v="0"/>
    <s v="Standard"/>
    <n v="40142"/>
    <n v="2007.13"/>
    <s v="Micron"/>
    <s v="Asia-Pacific Maritime"/>
    <s v="0"/>
    <s v="1"/>
    <s v="High"/>
    <s v="9.45"/>
    <s v="8.54"/>
    <s v="Un Comtrade/Wits/Sia Reports"/>
    <s v="1"/>
  </r>
  <r>
    <s v="Tf000218"/>
    <s v="2025"/>
    <s v="2"/>
    <s v="2025-Q2"/>
    <s v="Tw"/>
    <s v="Taiwan"/>
    <s v="Asia-Pacific"/>
    <s v="Cn"/>
    <s v="China"/>
    <s v="Asia-Pacific"/>
    <x v="3"/>
    <x v="0"/>
    <s v="Standard"/>
    <n v="43282"/>
    <n v="2164.1"/>
    <s v="Sk Hynix"/>
    <s v="Asia-Pacific Maritime"/>
    <s v="0"/>
    <s v="1"/>
    <s v="High"/>
    <s v="9.48"/>
    <s v="8.73"/>
    <s v="Un Comtrade/Wits/Sia Reports"/>
    <s v="1"/>
  </r>
  <r>
    <s v="Tf000219"/>
    <s v="2025"/>
    <s v="3"/>
    <s v="2025-Q3"/>
    <s v="Tw"/>
    <s v="Taiwan"/>
    <s v="Asia-Pacific"/>
    <s v="Cn"/>
    <s v="China"/>
    <s v="Asia-Pacific"/>
    <x v="3"/>
    <x v="0"/>
    <s v="Standard"/>
    <n v="44225"/>
    <n v="2211.25"/>
    <s v="Micron"/>
    <s v="Asia-Pacific Maritime"/>
    <s v="0"/>
    <s v="1"/>
    <s v="High"/>
    <s v="9.34"/>
    <s v="8.6"/>
    <s v="Un Comtrade/Wits/Sia Reports"/>
    <s v="1"/>
  </r>
  <r>
    <s v="Tf000220"/>
    <s v="2025"/>
    <s v="4"/>
    <s v="2025-Q4"/>
    <s v="Tw"/>
    <s v="Taiwan"/>
    <s v="Asia-Pacific"/>
    <s v="Cn"/>
    <s v="China"/>
    <s v="Asia-Pacific"/>
    <x v="3"/>
    <x v="0"/>
    <s v="Standard"/>
    <n v="38298"/>
    <n v="1914.94"/>
    <s v="Samsung"/>
    <s v="Asia-Pacific Maritime"/>
    <s v="0"/>
    <s v="1"/>
    <s v="High"/>
    <s v="9.49"/>
    <s v="8.68"/>
    <s v="Un Comtrade/Wits/Sia Reports"/>
    <s v="1"/>
  </r>
  <r>
    <s v="Tf000221"/>
    <s v="2015"/>
    <s v="1"/>
    <s v="2015-Q1"/>
    <s v="Tw"/>
    <s v="Taiwan"/>
    <s v="Asia-Pacific"/>
    <s v="Cn"/>
    <s v="China"/>
    <s v="Asia-Pacific"/>
    <x v="4"/>
    <x v="0"/>
    <s v="Standard"/>
    <n v="13178"/>
    <n v="658.93"/>
    <s v="Kioxia"/>
    <s v="Asia-Pacific Maritime"/>
    <s v="0"/>
    <s v="1"/>
    <s v="High"/>
    <s v="8.35"/>
    <s v="7.43"/>
    <s v="Un Comtrade/Wits/Sia Reports"/>
    <s v="0"/>
  </r>
  <r>
    <s v="Tf000222"/>
    <s v="2015"/>
    <s v="2"/>
    <s v="2015-Q2"/>
    <s v="Tw"/>
    <s v="Taiwan"/>
    <s v="Asia-Pacific"/>
    <s v="Cn"/>
    <s v="China"/>
    <s v="Asia-Pacific"/>
    <x v="4"/>
    <x v="0"/>
    <s v="Standard"/>
    <n v="14616"/>
    <n v="730.81"/>
    <s v="Micron"/>
    <s v="Asia-Pacific Maritime"/>
    <s v="0"/>
    <s v="1"/>
    <s v="High"/>
    <s v="8.08"/>
    <s v="7.3"/>
    <s v="Un Comtrade/Wits/Sia Reports"/>
    <s v="0"/>
  </r>
  <r>
    <s v="Tf000223"/>
    <s v="2015"/>
    <s v="3"/>
    <s v="2015-Q3"/>
    <s v="Tw"/>
    <s v="Taiwan"/>
    <s v="Asia-Pacific"/>
    <s v="Cn"/>
    <s v="China"/>
    <s v="Asia-Pacific"/>
    <x v="4"/>
    <x v="0"/>
    <s v="Standard"/>
    <n v="15353"/>
    <n v="767.66"/>
    <s v="Micron"/>
    <s v="Asia-Pacific Maritime"/>
    <s v="0"/>
    <s v="1"/>
    <s v="High"/>
    <s v="8.1"/>
    <s v="7.31"/>
    <s v="Un Comtrade/Wits/Sia Reports"/>
    <s v="0"/>
  </r>
  <r>
    <s v="Tf000224"/>
    <s v="2015"/>
    <s v="4"/>
    <s v="2015-Q4"/>
    <s v="Tw"/>
    <s v="Taiwan"/>
    <s v="Asia-Pacific"/>
    <s v="Cn"/>
    <s v="China"/>
    <s v="Asia-Pacific"/>
    <x v="4"/>
    <x v="0"/>
    <s v="Standard"/>
    <n v="13657"/>
    <n v="682.86"/>
    <s v="Western Digital"/>
    <s v="Asia-Pacific Maritime"/>
    <s v="0"/>
    <s v="1"/>
    <s v="High"/>
    <s v="8.1"/>
    <s v="7.52"/>
    <s v="Un Comtrade/Wits/Sia Reports"/>
    <s v="0"/>
  </r>
  <r>
    <s v="Tf000225"/>
    <s v="2016"/>
    <s v="1"/>
    <s v="2016-Q1"/>
    <s v="Tw"/>
    <s v="Taiwan"/>
    <s v="Asia-Pacific"/>
    <s v="Cn"/>
    <s v="China"/>
    <s v="Asia-Pacific"/>
    <x v="4"/>
    <x v="0"/>
    <s v="Standard"/>
    <n v="13911"/>
    <n v="695.57"/>
    <s v="Sk Hynix"/>
    <s v="Asia-Pacific Maritime"/>
    <s v="0"/>
    <s v="1"/>
    <s v="High"/>
    <s v="8.21"/>
    <s v="7.37"/>
    <s v="Un Comtrade/Wits/Sia Reports"/>
    <s v="0"/>
  </r>
  <r>
    <s v="Tf000226"/>
    <s v="2016"/>
    <s v="2"/>
    <s v="2016-Q2"/>
    <s v="Tw"/>
    <s v="Taiwan"/>
    <s v="Asia-Pacific"/>
    <s v="Cn"/>
    <s v="China"/>
    <s v="Asia-Pacific"/>
    <x v="4"/>
    <x v="0"/>
    <s v="Standard"/>
    <n v="19726"/>
    <n v="986.34"/>
    <s v="Micron"/>
    <s v="Asia-Pacific Maritime"/>
    <s v="0"/>
    <s v="1"/>
    <s v="High"/>
    <s v="8.08"/>
    <s v="7.37"/>
    <s v="Un Comtrade/Wits/Sia Reports"/>
    <s v="0"/>
  </r>
  <r>
    <s v="Tf000227"/>
    <s v="2016"/>
    <s v="3"/>
    <s v="2016-Q3"/>
    <s v="Tw"/>
    <s v="Taiwan"/>
    <s v="Asia-Pacific"/>
    <s v="Cn"/>
    <s v="China"/>
    <s v="Asia-Pacific"/>
    <x v="4"/>
    <x v="0"/>
    <s v="Standard"/>
    <n v="20617"/>
    <n v="1030.8900000000001"/>
    <s v="Sk Hynix"/>
    <s v="Asia-Pacific Maritime"/>
    <s v="0"/>
    <s v="1"/>
    <s v="High"/>
    <s v="8.31"/>
    <s v="7.5"/>
    <s v="Un Comtrade/Wits/Sia Reports"/>
    <s v="0"/>
  </r>
  <r>
    <s v="Tf000228"/>
    <s v="2016"/>
    <s v="4"/>
    <s v="2016-Q4"/>
    <s v="Tw"/>
    <s v="Taiwan"/>
    <s v="Asia-Pacific"/>
    <s v="Cn"/>
    <s v="China"/>
    <s v="Asia-Pacific"/>
    <x v="4"/>
    <x v="0"/>
    <s v="Standard"/>
    <n v="15371"/>
    <n v="768.59"/>
    <s v="Kioxia"/>
    <s v="Asia-Pacific Maritime"/>
    <s v="0"/>
    <s v="1"/>
    <s v="High"/>
    <s v="8.1"/>
    <s v="7.45"/>
    <s v="Un Comtrade/Wits/Sia Reports"/>
    <s v="0"/>
  </r>
  <r>
    <s v="Tf000229"/>
    <s v="2017"/>
    <s v="1"/>
    <s v="2017-Q1"/>
    <s v="Tw"/>
    <s v="Taiwan"/>
    <s v="Asia-Pacific"/>
    <s v="Cn"/>
    <s v="China"/>
    <s v="Asia-Pacific"/>
    <x v="4"/>
    <x v="0"/>
    <s v="Standard"/>
    <n v="19071"/>
    <n v="953.59"/>
    <s v="Western Digital"/>
    <s v="Asia-Pacific Maritime"/>
    <s v="0"/>
    <s v="1"/>
    <s v="High"/>
    <s v="8.22"/>
    <s v="7.42"/>
    <s v="Un Comtrade/Wits/Sia Reports"/>
    <s v="0"/>
  </r>
  <r>
    <s v="Tf000230"/>
    <s v="2017"/>
    <s v="2"/>
    <s v="2017-Q2"/>
    <s v="Tw"/>
    <s v="Taiwan"/>
    <s v="Asia-Pacific"/>
    <s v="Cn"/>
    <s v="China"/>
    <s v="Asia-Pacific"/>
    <x v="4"/>
    <x v="0"/>
    <s v="Standard"/>
    <n v="18716"/>
    <n v="935.83"/>
    <s v="Kioxia"/>
    <s v="Asia-Pacific Maritime"/>
    <s v="0"/>
    <s v="1"/>
    <s v="High"/>
    <s v="8.28"/>
    <s v="7.31"/>
    <s v="Un Comtrade/Wits/Sia Reports"/>
    <s v="0"/>
  </r>
  <r>
    <s v="Tf000231"/>
    <s v="2017"/>
    <s v="3"/>
    <s v="2017-Q3"/>
    <s v="Tw"/>
    <s v="Taiwan"/>
    <s v="Asia-Pacific"/>
    <s v="Cn"/>
    <s v="China"/>
    <s v="Asia-Pacific"/>
    <x v="4"/>
    <x v="0"/>
    <s v="Standard"/>
    <n v="19833"/>
    <n v="991.68"/>
    <s v="Western Digital"/>
    <s v="Asia-Pacific Maritime"/>
    <s v="0"/>
    <s v="1"/>
    <s v="High"/>
    <s v="8.18"/>
    <s v="7.4"/>
    <s v="Un Comtrade/Wits/Sia Reports"/>
    <s v="0"/>
  </r>
  <r>
    <s v="Tf000232"/>
    <s v="2017"/>
    <s v="4"/>
    <s v="2017-Q4"/>
    <s v="Tw"/>
    <s v="Taiwan"/>
    <s v="Asia-Pacific"/>
    <s v="Cn"/>
    <s v="China"/>
    <s v="Asia-Pacific"/>
    <x v="4"/>
    <x v="0"/>
    <s v="Standard"/>
    <n v="17112"/>
    <n v="855.62"/>
    <s v="Micron"/>
    <s v="Asia-Pacific Maritime"/>
    <s v="0"/>
    <s v="1"/>
    <s v="High"/>
    <s v="8.08"/>
    <s v="7.43"/>
    <s v="Un Comtrade/Wits/Sia Reports"/>
    <s v="0"/>
  </r>
  <r>
    <s v="Tf000233"/>
    <s v="2018"/>
    <s v="1"/>
    <s v="2018-Q1"/>
    <s v="Tw"/>
    <s v="Taiwan"/>
    <s v="Asia-Pacific"/>
    <s v="Cn"/>
    <s v="China"/>
    <s v="Asia-Pacific"/>
    <x v="4"/>
    <x v="0"/>
    <s v="Standard"/>
    <n v="18140"/>
    <n v="907.03"/>
    <s v="Western Digital"/>
    <s v="Asia-Pacific Maritime"/>
    <s v="0"/>
    <s v="1"/>
    <s v="High"/>
    <s v="8.22"/>
    <s v="7.3"/>
    <s v="Un Comtrade/Wits/Sia Reports"/>
    <s v="0"/>
  </r>
  <r>
    <s v="Tf000234"/>
    <s v="2018"/>
    <s v="2"/>
    <s v="2018-Q2"/>
    <s v="Tw"/>
    <s v="Taiwan"/>
    <s v="Asia-Pacific"/>
    <s v="Cn"/>
    <s v="China"/>
    <s v="Asia-Pacific"/>
    <x v="4"/>
    <x v="0"/>
    <s v="Standard"/>
    <n v="21741"/>
    <n v="1087.06"/>
    <s v="Samsung"/>
    <s v="Asia-Pacific Maritime"/>
    <s v="0"/>
    <s v="1"/>
    <s v="High"/>
    <s v="8.21"/>
    <s v="7.27"/>
    <s v="Un Comtrade/Wits/Sia Reports"/>
    <s v="0"/>
  </r>
  <r>
    <s v="Tf000235"/>
    <s v="2018"/>
    <s v="3"/>
    <s v="2018-Q3"/>
    <s v="Tw"/>
    <s v="Taiwan"/>
    <s v="Asia-Pacific"/>
    <s v="Cn"/>
    <s v="China"/>
    <s v="Asia-Pacific"/>
    <x v="4"/>
    <x v="0"/>
    <s v="Standard"/>
    <n v="21992"/>
    <n v="1099.6199999999999"/>
    <s v="Sk Hynix"/>
    <s v="Asia-Pacific Maritime"/>
    <s v="0"/>
    <s v="1"/>
    <s v="High"/>
    <s v="8.09"/>
    <s v="7.27"/>
    <s v="Un Comtrade/Wits/Sia Reports"/>
    <s v="0"/>
  </r>
  <r>
    <s v="Tf000236"/>
    <s v="2018"/>
    <s v="4"/>
    <s v="2018-Q4"/>
    <s v="Tw"/>
    <s v="Taiwan"/>
    <s v="Asia-Pacific"/>
    <s v="Cn"/>
    <s v="China"/>
    <s v="Asia-Pacific"/>
    <x v="4"/>
    <x v="0"/>
    <s v="Standard"/>
    <n v="22530"/>
    <n v="1126.53"/>
    <s v="Sk Hynix"/>
    <s v="Asia-Pacific Maritime"/>
    <s v="0"/>
    <s v="1"/>
    <s v="High"/>
    <s v="8.15"/>
    <s v="7.49"/>
    <s v="Un Comtrade/Wits/Sia Reports"/>
    <s v="0"/>
  </r>
  <r>
    <s v="Tf000237"/>
    <s v="2019"/>
    <s v="1"/>
    <s v="2019-Q1"/>
    <s v="Tw"/>
    <s v="Taiwan"/>
    <s v="Asia-Pacific"/>
    <s v="Cn"/>
    <s v="China"/>
    <s v="Asia-Pacific"/>
    <x v="4"/>
    <x v="0"/>
    <s v="Standard"/>
    <n v="19269"/>
    <n v="963.47"/>
    <s v="Samsung"/>
    <s v="Asia-Pacific Maritime"/>
    <s v="0"/>
    <s v="1"/>
    <s v="High"/>
    <s v="8.25"/>
    <s v="7.66"/>
    <s v="Un Comtrade/Wits/Sia Reports"/>
    <s v="0"/>
  </r>
  <r>
    <s v="Tf000238"/>
    <s v="2019"/>
    <s v="2"/>
    <s v="2019-Q2"/>
    <s v="Tw"/>
    <s v="Taiwan"/>
    <s v="Asia-Pacific"/>
    <s v="Cn"/>
    <s v="China"/>
    <s v="Asia-Pacific"/>
    <x v="4"/>
    <x v="0"/>
    <s v="Standard"/>
    <n v="23937"/>
    <n v="1196.8599999999999"/>
    <s v="Kioxia"/>
    <s v="Asia-Pacific Maritime"/>
    <s v="0"/>
    <s v="1"/>
    <s v="High"/>
    <s v="8.19"/>
    <s v="7.55"/>
    <s v="Un Comtrade/Wits/Sia Reports"/>
    <s v="0"/>
  </r>
  <r>
    <s v="Tf000239"/>
    <s v="2019"/>
    <s v="3"/>
    <s v="2019-Q3"/>
    <s v="Tw"/>
    <s v="Taiwan"/>
    <s v="Asia-Pacific"/>
    <s v="Cn"/>
    <s v="China"/>
    <s v="Asia-Pacific"/>
    <x v="4"/>
    <x v="0"/>
    <s v="Standard"/>
    <n v="23635"/>
    <n v="1181.77"/>
    <s v="Samsung"/>
    <s v="Asia-Pacific Maritime"/>
    <s v="0"/>
    <s v="1"/>
    <s v="High"/>
    <s v="8.33"/>
    <s v="7.68"/>
    <s v="Un Comtrade/Wits/Sia Reports"/>
    <s v="0"/>
  </r>
  <r>
    <s v="Tf000240"/>
    <s v="2019"/>
    <s v="4"/>
    <s v="2019-Q4"/>
    <s v="Tw"/>
    <s v="Taiwan"/>
    <s v="Asia-Pacific"/>
    <s v="Cn"/>
    <s v="China"/>
    <s v="Asia-Pacific"/>
    <x v="4"/>
    <x v="0"/>
    <s v="Standard"/>
    <n v="24010"/>
    <n v="1200.53"/>
    <s v="Micron"/>
    <s v="Asia-Pacific Maritime"/>
    <s v="0"/>
    <s v="1"/>
    <s v="High"/>
    <s v="8.09"/>
    <s v="7.65"/>
    <s v="Un Comtrade/Wits/Sia Reports"/>
    <s v="0"/>
  </r>
  <r>
    <s v="Tf000241"/>
    <s v="2020"/>
    <s v="1"/>
    <s v="2020-Q1"/>
    <s v="Tw"/>
    <s v="Taiwan"/>
    <s v="Asia-Pacific"/>
    <s v="Cn"/>
    <s v="China"/>
    <s v="Asia-Pacific"/>
    <x v="4"/>
    <x v="0"/>
    <s v="Standard"/>
    <n v="22126"/>
    <n v="1106.31"/>
    <s v="Micron"/>
    <s v="Asia-Pacific Maritime"/>
    <s v="0"/>
    <s v="1"/>
    <s v="High"/>
    <s v="8.1"/>
    <s v="7.63"/>
    <s v="Un Comtrade/Wits/Sia Reports"/>
    <s v="0"/>
  </r>
  <r>
    <s v="Tf000242"/>
    <s v="2020"/>
    <s v="2"/>
    <s v="2020-Q2"/>
    <s v="Tw"/>
    <s v="Taiwan"/>
    <s v="Asia-Pacific"/>
    <s v="Cn"/>
    <s v="China"/>
    <s v="Asia-Pacific"/>
    <x v="4"/>
    <x v="0"/>
    <s v="Standard"/>
    <n v="24204"/>
    <n v="1210.2"/>
    <s v="Sk Hynix"/>
    <s v="Asia-Pacific Maritime"/>
    <s v="0"/>
    <s v="1"/>
    <s v="High"/>
    <s v="8.22"/>
    <s v="7.86"/>
    <s v="Un Comtrade/Wits/Sia Reports"/>
    <s v="0"/>
  </r>
  <r>
    <s v="Tf000243"/>
    <s v="2020"/>
    <s v="3"/>
    <s v="2020-Q3"/>
    <s v="Tw"/>
    <s v="Taiwan"/>
    <s v="Asia-Pacific"/>
    <s v="Cn"/>
    <s v="China"/>
    <s v="Asia-Pacific"/>
    <x v="4"/>
    <x v="0"/>
    <s v="Standard"/>
    <n v="21906"/>
    <n v="1095.3399999999999"/>
    <s v="Micron"/>
    <s v="Asia-Pacific Maritime"/>
    <s v="0"/>
    <s v="1"/>
    <s v="High"/>
    <s v="8.29"/>
    <s v="7.67"/>
    <s v="Un Comtrade/Wits/Sia Reports"/>
    <s v="0"/>
  </r>
  <r>
    <s v="Tf000244"/>
    <s v="2020"/>
    <s v="4"/>
    <s v="2020-Q4"/>
    <s v="Tw"/>
    <s v="Taiwan"/>
    <s v="Asia-Pacific"/>
    <s v="Cn"/>
    <s v="China"/>
    <s v="Asia-Pacific"/>
    <x v="4"/>
    <x v="0"/>
    <s v="Standard"/>
    <n v="19415"/>
    <n v="970.76"/>
    <s v="Sk Hynix"/>
    <s v="Asia-Pacific Maritime"/>
    <s v="0"/>
    <s v="1"/>
    <s v="High"/>
    <s v="8.1"/>
    <s v="7.85"/>
    <s v="Un Comtrade/Wits/Sia Reports"/>
    <s v="0"/>
  </r>
  <r>
    <s v="Tf000245"/>
    <s v="2021"/>
    <s v="1"/>
    <s v="2021-Q1"/>
    <s v="Tw"/>
    <s v="Taiwan"/>
    <s v="Asia-Pacific"/>
    <s v="Cn"/>
    <s v="China"/>
    <s v="Asia-Pacific"/>
    <x v="4"/>
    <x v="0"/>
    <s v="Standard"/>
    <n v="23651"/>
    <n v="1182.5999999999999"/>
    <s v="Samsung"/>
    <s v="Asia-Pacific Maritime"/>
    <s v="0"/>
    <s v="1"/>
    <s v="High"/>
    <s v="8.46"/>
    <s v="7.9"/>
    <s v="Un Comtrade/Wits/Sia Reports"/>
    <s v="0"/>
  </r>
  <r>
    <s v="Tf000246"/>
    <s v="2021"/>
    <s v="2"/>
    <s v="2021-Q2"/>
    <s v="Tw"/>
    <s v="Taiwan"/>
    <s v="Asia-Pacific"/>
    <s v="Cn"/>
    <s v="China"/>
    <s v="Asia-Pacific"/>
    <x v="4"/>
    <x v="0"/>
    <s v="Standard"/>
    <n v="28353"/>
    <n v="1417.69"/>
    <s v="Samsung"/>
    <s v="Asia-Pacific Maritime"/>
    <s v="0"/>
    <s v="1"/>
    <s v="High"/>
    <s v="8.42"/>
    <s v="8.03"/>
    <s v="Un Comtrade/Wits/Sia Reports"/>
    <s v="0"/>
  </r>
  <r>
    <s v="Tf000247"/>
    <s v="2021"/>
    <s v="3"/>
    <s v="2021-Q3"/>
    <s v="Tw"/>
    <s v="Taiwan"/>
    <s v="Asia-Pacific"/>
    <s v="Cn"/>
    <s v="China"/>
    <s v="Asia-Pacific"/>
    <x v="4"/>
    <x v="0"/>
    <s v="Standard"/>
    <n v="26851"/>
    <n v="1342.6"/>
    <s v="Samsung"/>
    <s v="Asia-Pacific Maritime"/>
    <s v="0"/>
    <s v="1"/>
    <s v="High"/>
    <s v="8.41"/>
    <s v="7.93"/>
    <s v="Un Comtrade/Wits/Sia Reports"/>
    <s v="0"/>
  </r>
  <r>
    <s v="Tf000248"/>
    <s v="2021"/>
    <s v="4"/>
    <s v="2021-Q4"/>
    <s v="Tw"/>
    <s v="Taiwan"/>
    <s v="Asia-Pacific"/>
    <s v="Cn"/>
    <s v="China"/>
    <s v="Asia-Pacific"/>
    <x v="4"/>
    <x v="0"/>
    <s v="Standard"/>
    <n v="22855"/>
    <n v="1142.8"/>
    <s v="Sk Hynix"/>
    <s v="Asia-Pacific Maritime"/>
    <s v="0"/>
    <s v="1"/>
    <s v="High"/>
    <s v="8.52"/>
    <s v="7.94"/>
    <s v="Un Comtrade/Wits/Sia Reports"/>
    <s v="0"/>
  </r>
  <r>
    <s v="Tf000249"/>
    <s v="2022"/>
    <s v="1"/>
    <s v="2022-Q1"/>
    <s v="Tw"/>
    <s v="Taiwan"/>
    <s v="Asia-Pacific"/>
    <s v="Cn"/>
    <s v="China"/>
    <s v="Asia-Pacific"/>
    <x v="4"/>
    <x v="0"/>
    <s v="Standard"/>
    <n v="23842"/>
    <n v="1192.1199999999999"/>
    <s v="Samsung"/>
    <s v="Asia-Pacific Maritime"/>
    <s v="0"/>
    <s v="1"/>
    <s v="High"/>
    <s v="8.82"/>
    <s v="8.09"/>
    <s v="Un Comtrade/Wits/Sia Reports"/>
    <s v="0"/>
  </r>
  <r>
    <s v="Tf000250"/>
    <s v="2022"/>
    <s v="2"/>
    <s v="2022-Q2"/>
    <s v="Tw"/>
    <s v="Taiwan"/>
    <s v="Asia-Pacific"/>
    <s v="Cn"/>
    <s v="China"/>
    <s v="Asia-Pacific"/>
    <x v="4"/>
    <x v="0"/>
    <s v="Standard"/>
    <n v="29424"/>
    <n v="1471.22"/>
    <s v="Samsung"/>
    <s v="Asia-Pacific Maritime"/>
    <s v="0"/>
    <s v="1"/>
    <s v="High"/>
    <s v="8.82"/>
    <s v="8.16"/>
    <s v="Un Comtrade/Wits/Sia Reports"/>
    <s v="0"/>
  </r>
  <r>
    <s v="Tf000251"/>
    <s v="2022"/>
    <s v="3"/>
    <s v="2022-Q3"/>
    <s v="Tw"/>
    <s v="Taiwan"/>
    <s v="Asia-Pacific"/>
    <s v="Cn"/>
    <s v="China"/>
    <s v="Asia-Pacific"/>
    <x v="4"/>
    <x v="0"/>
    <s v="Standard"/>
    <n v="27713"/>
    <n v="1385.69"/>
    <s v="Kioxia"/>
    <s v="Asia-Pacific Maritime"/>
    <s v="0"/>
    <s v="1"/>
    <s v="High"/>
    <s v="8.83"/>
    <s v="8.16"/>
    <s v="Un Comtrade/Wits/Sia Reports"/>
    <s v="0"/>
  </r>
  <r>
    <s v="Tf000252"/>
    <s v="2022"/>
    <s v="4"/>
    <s v="2022-Q4"/>
    <s v="Tw"/>
    <s v="Taiwan"/>
    <s v="Asia-Pacific"/>
    <s v="Cn"/>
    <s v="China"/>
    <s v="Asia-Pacific"/>
    <x v="4"/>
    <x v="0"/>
    <s v="Standard"/>
    <n v="25814"/>
    <n v="1290.75"/>
    <s v="Samsung"/>
    <s v="Asia-Pacific Maritime"/>
    <s v="0"/>
    <s v="1"/>
    <s v="High"/>
    <s v="8.59"/>
    <s v="8.21"/>
    <s v="Un Comtrade/Wits/Sia Reports"/>
    <s v="0"/>
  </r>
  <r>
    <s v="Tf000253"/>
    <s v="2023"/>
    <s v="1"/>
    <s v="2023-Q1"/>
    <s v="Tw"/>
    <s v="Taiwan"/>
    <s v="Asia-Pacific"/>
    <s v="Cn"/>
    <s v="China"/>
    <s v="Asia-Pacific"/>
    <x v="4"/>
    <x v="0"/>
    <s v="Standard"/>
    <n v="29256"/>
    <n v="1462.85"/>
    <s v="Micron"/>
    <s v="Asia-Pacific Maritime"/>
    <s v="0"/>
    <s v="1"/>
    <s v="High"/>
    <s v="8.96"/>
    <s v="8.42"/>
    <s v="Un Comtrade/Wits/Sia Reports"/>
    <s v="0"/>
  </r>
  <r>
    <s v="Tf000254"/>
    <s v="2023"/>
    <s v="2"/>
    <s v="2023-Q2"/>
    <s v="Tw"/>
    <s v="Taiwan"/>
    <s v="Asia-Pacific"/>
    <s v="Cn"/>
    <s v="China"/>
    <s v="Asia-Pacific"/>
    <x v="4"/>
    <x v="0"/>
    <s v="Standard"/>
    <n v="34751"/>
    <n v="1737.55"/>
    <s v="Sk Hynix"/>
    <s v="Asia-Pacific Maritime"/>
    <s v="0"/>
    <s v="1"/>
    <s v="High"/>
    <s v="8.85"/>
    <s v="8.24"/>
    <s v="Un Comtrade/Wits/Sia Reports"/>
    <s v="0"/>
  </r>
  <r>
    <s v="Tf000255"/>
    <s v="2023"/>
    <s v="3"/>
    <s v="2023-Q3"/>
    <s v="Tw"/>
    <s v="Taiwan"/>
    <s v="Asia-Pacific"/>
    <s v="Cn"/>
    <s v="China"/>
    <s v="Asia-Pacific"/>
    <x v="4"/>
    <x v="0"/>
    <s v="Standard"/>
    <n v="32006"/>
    <n v="1600.32"/>
    <s v="Kioxia"/>
    <s v="Asia-Pacific Maritime"/>
    <s v="0"/>
    <s v="1"/>
    <s v="High"/>
    <s v="9.02"/>
    <s v="8.16"/>
    <s v="Un Comtrade/Wits/Sia Reports"/>
    <s v="0"/>
  </r>
  <r>
    <s v="Tf000256"/>
    <s v="2023"/>
    <s v="4"/>
    <s v="2023-Q4"/>
    <s v="Tw"/>
    <s v="Taiwan"/>
    <s v="Asia-Pacific"/>
    <s v="Cn"/>
    <s v="China"/>
    <s v="Asia-Pacific"/>
    <x v="4"/>
    <x v="0"/>
    <s v="Standard"/>
    <n v="30503"/>
    <n v="1525.16"/>
    <s v="Western Digital"/>
    <s v="Asia-Pacific Maritime"/>
    <s v="0"/>
    <s v="1"/>
    <s v="High"/>
    <s v="9.03"/>
    <s v="8.41"/>
    <s v="Un Comtrade/Wits/Sia Reports"/>
    <s v="0"/>
  </r>
  <r>
    <s v="Tf000257"/>
    <s v="2024"/>
    <s v="1"/>
    <s v="2024-Q1"/>
    <s v="Tw"/>
    <s v="Taiwan"/>
    <s v="Asia-Pacific"/>
    <s v="Cn"/>
    <s v="China"/>
    <s v="Asia-Pacific"/>
    <x v="4"/>
    <x v="0"/>
    <s v="Standard"/>
    <n v="31737"/>
    <n v="1586.86"/>
    <s v="Sk Hynix"/>
    <s v="Asia-Pacific Maritime"/>
    <s v="0"/>
    <s v="1"/>
    <s v="High"/>
    <s v="9.3"/>
    <s v="8.36"/>
    <s v="Un Comtrade/Wits/Sia Reports"/>
    <s v="1"/>
  </r>
  <r>
    <s v="Tf000258"/>
    <s v="2024"/>
    <s v="2"/>
    <s v="2024-Q2"/>
    <s v="Tw"/>
    <s v="Taiwan"/>
    <s v="Asia-Pacific"/>
    <s v="Cn"/>
    <s v="China"/>
    <s v="Asia-Pacific"/>
    <x v="4"/>
    <x v="0"/>
    <s v="Standard"/>
    <n v="40834"/>
    <n v="2041.74"/>
    <s v="Micron"/>
    <s v="Asia-Pacific Maritime"/>
    <s v="0"/>
    <s v="1"/>
    <s v="High"/>
    <s v="9.09"/>
    <s v="8.45"/>
    <s v="Un Comtrade/Wits/Sia Reports"/>
    <s v="1"/>
  </r>
  <r>
    <s v="Tf000259"/>
    <s v="2024"/>
    <s v="3"/>
    <s v="2024-Q3"/>
    <s v="Tw"/>
    <s v="Taiwan"/>
    <s v="Asia-Pacific"/>
    <s v="Cn"/>
    <s v="China"/>
    <s v="Asia-Pacific"/>
    <x v="4"/>
    <x v="0"/>
    <s v="Standard"/>
    <n v="42331"/>
    <n v="2116.59"/>
    <s v="Sk Hynix"/>
    <s v="Asia-Pacific Maritime"/>
    <s v="0"/>
    <s v="1"/>
    <s v="High"/>
    <s v="9.09"/>
    <s v="8.4"/>
    <s v="Un Comtrade/Wits/Sia Reports"/>
    <s v="1"/>
  </r>
  <r>
    <s v="Tf000260"/>
    <s v="2024"/>
    <s v="4"/>
    <s v="2024-Q4"/>
    <s v="Tw"/>
    <s v="Taiwan"/>
    <s v="Asia-Pacific"/>
    <s v="Cn"/>
    <s v="China"/>
    <s v="Asia-Pacific"/>
    <x v="4"/>
    <x v="0"/>
    <s v="Standard"/>
    <n v="36656"/>
    <n v="1832.81"/>
    <s v="Micron"/>
    <s v="Asia-Pacific Maritime"/>
    <s v="0"/>
    <s v="1"/>
    <s v="High"/>
    <s v="9.27"/>
    <s v="8.52"/>
    <s v="Un Comtrade/Wits/Sia Reports"/>
    <s v="1"/>
  </r>
  <r>
    <s v="Tf000261"/>
    <s v="2025"/>
    <s v="1"/>
    <s v="2025-Q1"/>
    <s v="Tw"/>
    <s v="Taiwan"/>
    <s v="Asia-Pacific"/>
    <s v="Cn"/>
    <s v="China"/>
    <s v="Asia-Pacific"/>
    <x v="4"/>
    <x v="0"/>
    <s v="Standard"/>
    <n v="39284"/>
    <n v="1964.24"/>
    <s v="Micron"/>
    <s v="Asia-Pacific Maritime"/>
    <s v="0"/>
    <s v="1"/>
    <s v="High"/>
    <s v="9.46"/>
    <s v="8.59"/>
    <s v="Un Comtrade/Wits/Sia Reports"/>
    <s v="1"/>
  </r>
  <r>
    <s v="Tf000262"/>
    <s v="2025"/>
    <s v="2"/>
    <s v="2025-Q2"/>
    <s v="Tw"/>
    <s v="Taiwan"/>
    <s v="Asia-Pacific"/>
    <s v="Cn"/>
    <s v="China"/>
    <s v="Asia-Pacific"/>
    <x v="4"/>
    <x v="0"/>
    <s v="Standard"/>
    <n v="41311"/>
    <n v="2065.56"/>
    <s v="Western Digital"/>
    <s v="Asia-Pacific Maritime"/>
    <s v="0"/>
    <s v="1"/>
    <s v="High"/>
    <s v="9.35"/>
    <s v="8.78"/>
    <s v="Un Comtrade/Wits/Sia Reports"/>
    <s v="1"/>
  </r>
  <r>
    <s v="Tf000263"/>
    <s v="2025"/>
    <s v="3"/>
    <s v="2025-Q3"/>
    <s v="Tw"/>
    <s v="Taiwan"/>
    <s v="Asia-Pacific"/>
    <s v="Cn"/>
    <s v="China"/>
    <s v="Asia-Pacific"/>
    <x v="4"/>
    <x v="0"/>
    <s v="Standard"/>
    <n v="45862"/>
    <n v="2293.12"/>
    <s v="Sk Hynix"/>
    <s v="Asia-Pacific Maritime"/>
    <s v="0"/>
    <s v="1"/>
    <s v="High"/>
    <s v="9.42"/>
    <s v="8.65"/>
    <s v="Un Comtrade/Wits/Sia Reports"/>
    <s v="1"/>
  </r>
  <r>
    <s v="Tf000264"/>
    <s v="2025"/>
    <s v="4"/>
    <s v="2025-Q4"/>
    <s v="Tw"/>
    <s v="Taiwan"/>
    <s v="Asia-Pacific"/>
    <s v="Cn"/>
    <s v="China"/>
    <s v="Asia-Pacific"/>
    <x v="4"/>
    <x v="0"/>
    <s v="Standard"/>
    <n v="43850"/>
    <n v="2192.5500000000002"/>
    <s v="Western Digital"/>
    <s v="Asia-Pacific Maritime"/>
    <s v="0"/>
    <s v="1"/>
    <s v="High"/>
    <s v="9.35"/>
    <s v="8.69"/>
    <s v="Un Comtrade/Wits/Sia Reports"/>
    <s v="1"/>
  </r>
  <r>
    <s v="Tf000265"/>
    <s v="2015"/>
    <s v="1"/>
    <s v="2015-Q1"/>
    <s v="Tw"/>
    <s v="Taiwan"/>
    <s v="Asia-Pacific"/>
    <s v="Cn"/>
    <s v="China"/>
    <s v="Asia-Pacific"/>
    <x v="5"/>
    <x v="0"/>
    <s v="Standard"/>
    <n v="13669"/>
    <n v="683.46"/>
    <s v="Unisoc"/>
    <s v="Asia-Pacific Maritime"/>
    <s v="0"/>
    <s v="1"/>
    <s v="High"/>
    <s v="8.23"/>
    <s v="7.26"/>
    <s v="Un Comtrade/Wits/Sia Reports"/>
    <s v="0"/>
  </r>
  <r>
    <s v="Tf000266"/>
    <s v="2015"/>
    <s v="2"/>
    <s v="2015-Q2"/>
    <s v="Tw"/>
    <s v="Taiwan"/>
    <s v="Asia-Pacific"/>
    <s v="Cn"/>
    <s v="China"/>
    <s v="Asia-Pacific"/>
    <x v="5"/>
    <x v="0"/>
    <s v="Standard"/>
    <n v="16993"/>
    <n v="849.66"/>
    <s v="Qualcomm"/>
    <s v="Asia-Pacific Maritime"/>
    <s v="0"/>
    <s v="1"/>
    <s v="High"/>
    <s v="8.33"/>
    <s v="7.42"/>
    <s v="Un Comtrade/Wits/Sia Reports"/>
    <s v="0"/>
  </r>
  <r>
    <s v="Tf000267"/>
    <s v="2015"/>
    <s v="3"/>
    <s v="2015-Q3"/>
    <s v="Tw"/>
    <s v="Taiwan"/>
    <s v="Asia-Pacific"/>
    <s v="Cn"/>
    <s v="China"/>
    <s v="Asia-Pacific"/>
    <x v="5"/>
    <x v="0"/>
    <s v="Standard"/>
    <n v="17121"/>
    <n v="856.08"/>
    <s v="Mediatek"/>
    <s v="Asia-Pacific Maritime"/>
    <s v="0"/>
    <s v="1"/>
    <s v="High"/>
    <s v="8.33"/>
    <s v="7.46"/>
    <s v="Un Comtrade/Wits/Sia Reports"/>
    <s v="0"/>
  </r>
  <r>
    <s v="Tf000268"/>
    <s v="2015"/>
    <s v="4"/>
    <s v="2015-Q4"/>
    <s v="Tw"/>
    <s v="Taiwan"/>
    <s v="Asia-Pacific"/>
    <s v="Cn"/>
    <s v="China"/>
    <s v="Asia-Pacific"/>
    <x v="5"/>
    <x v="0"/>
    <s v="Standard"/>
    <n v="13199"/>
    <n v="659.96"/>
    <s v="Mediatek"/>
    <s v="Asia-Pacific Maritime"/>
    <s v="0"/>
    <s v="1"/>
    <s v="High"/>
    <s v="8.22"/>
    <s v="7.43"/>
    <s v="Un Comtrade/Wits/Sia Reports"/>
    <s v="0"/>
  </r>
  <r>
    <s v="Tf000269"/>
    <s v="2016"/>
    <s v="1"/>
    <s v="2016-Q1"/>
    <s v="Tw"/>
    <s v="Taiwan"/>
    <s v="Asia-Pacific"/>
    <s v="Cn"/>
    <s v="China"/>
    <s v="Asia-Pacific"/>
    <x v="5"/>
    <x v="0"/>
    <s v="Standard"/>
    <n v="15188"/>
    <n v="759.42"/>
    <s v="Unisoc"/>
    <s v="Asia-Pacific Maritime"/>
    <s v="0"/>
    <s v="1"/>
    <s v="High"/>
    <s v="8.27"/>
    <s v="7.53"/>
    <s v="Un Comtrade/Wits/Sia Reports"/>
    <s v="0"/>
  </r>
  <r>
    <s v="Tf000270"/>
    <s v="2016"/>
    <s v="2"/>
    <s v="2016-Q2"/>
    <s v="Tw"/>
    <s v="Taiwan"/>
    <s v="Asia-Pacific"/>
    <s v="Cn"/>
    <s v="China"/>
    <s v="Asia-Pacific"/>
    <x v="5"/>
    <x v="0"/>
    <s v="Standard"/>
    <n v="19485"/>
    <n v="974.29"/>
    <s v="Hisilicon"/>
    <s v="Asia-Pacific Maritime"/>
    <s v="0"/>
    <s v="1"/>
    <s v="High"/>
    <s v="8.19"/>
    <s v="7.28"/>
    <s v="Un Comtrade/Wits/Sia Reports"/>
    <s v="0"/>
  </r>
  <r>
    <s v="Tf000271"/>
    <s v="2016"/>
    <s v="3"/>
    <s v="2016-Q3"/>
    <s v="Tw"/>
    <s v="Taiwan"/>
    <s v="Asia-Pacific"/>
    <s v="Cn"/>
    <s v="China"/>
    <s v="Asia-Pacific"/>
    <x v="5"/>
    <x v="0"/>
    <s v="Standard"/>
    <n v="20686"/>
    <n v="1034.31"/>
    <s v="Unisoc"/>
    <s v="Asia-Pacific Maritime"/>
    <s v="0"/>
    <s v="1"/>
    <s v="High"/>
    <s v="8.3"/>
    <s v="7.29"/>
    <s v="Un Comtrade/Wits/Sia Reports"/>
    <s v="0"/>
  </r>
  <r>
    <s v="Tf000272"/>
    <s v="2016"/>
    <s v="4"/>
    <s v="2016-Q4"/>
    <s v="Tw"/>
    <s v="Taiwan"/>
    <s v="Asia-Pacific"/>
    <s v="Cn"/>
    <s v="China"/>
    <s v="Asia-Pacific"/>
    <x v="5"/>
    <x v="0"/>
    <s v="Standard"/>
    <n v="17968"/>
    <n v="898.42"/>
    <s v="Unisoc"/>
    <s v="Asia-Pacific Maritime"/>
    <s v="0"/>
    <s v="1"/>
    <s v="High"/>
    <s v="8.31"/>
    <s v="7.41"/>
    <s v="Un Comtrade/Wits/Sia Reports"/>
    <s v="0"/>
  </r>
  <r>
    <s v="Tf000273"/>
    <s v="2017"/>
    <s v="1"/>
    <s v="2017-Q1"/>
    <s v="Tw"/>
    <s v="Taiwan"/>
    <s v="Asia-Pacific"/>
    <s v="Cn"/>
    <s v="China"/>
    <s v="Asia-Pacific"/>
    <x v="5"/>
    <x v="0"/>
    <s v="Standard"/>
    <n v="17668"/>
    <n v="883.44"/>
    <s v="Unisoc"/>
    <s v="Asia-Pacific Maritime"/>
    <s v="0"/>
    <s v="1"/>
    <s v="High"/>
    <s v="8.17"/>
    <s v="7.27"/>
    <s v="Un Comtrade/Wits/Sia Reports"/>
    <s v="0"/>
  </r>
  <r>
    <s v="Tf000274"/>
    <s v="2017"/>
    <s v="2"/>
    <s v="2017-Q2"/>
    <s v="Tw"/>
    <s v="Taiwan"/>
    <s v="Asia-Pacific"/>
    <s v="Cn"/>
    <s v="China"/>
    <s v="Asia-Pacific"/>
    <x v="5"/>
    <x v="0"/>
    <s v="Standard"/>
    <n v="18978"/>
    <n v="948.92"/>
    <s v="Mediatek"/>
    <s v="Asia-Pacific Maritime"/>
    <s v="0"/>
    <s v="1"/>
    <s v="High"/>
    <s v="8.29"/>
    <s v="7.25"/>
    <s v="Un Comtrade/Wits/Sia Reports"/>
    <s v="0"/>
  </r>
  <r>
    <s v="Tf000275"/>
    <s v="2017"/>
    <s v="3"/>
    <s v="2017-Q3"/>
    <s v="Tw"/>
    <s v="Taiwan"/>
    <s v="Asia-Pacific"/>
    <s v="Cn"/>
    <s v="China"/>
    <s v="Asia-Pacific"/>
    <x v="5"/>
    <x v="0"/>
    <s v="Standard"/>
    <n v="19882"/>
    <n v="994.12"/>
    <s v="Mediatek"/>
    <s v="Asia-Pacific Maritime"/>
    <s v="0"/>
    <s v="1"/>
    <s v="High"/>
    <s v="8.17"/>
    <s v="7.41"/>
    <s v="Un Comtrade/Wits/Sia Reports"/>
    <s v="0"/>
  </r>
  <r>
    <s v="Tf000276"/>
    <s v="2017"/>
    <s v="4"/>
    <s v="2017-Q4"/>
    <s v="Tw"/>
    <s v="Taiwan"/>
    <s v="Asia-Pacific"/>
    <s v="Cn"/>
    <s v="China"/>
    <s v="Asia-Pacific"/>
    <x v="5"/>
    <x v="0"/>
    <s v="Standard"/>
    <n v="20077"/>
    <n v="1003.9"/>
    <s v="Mediatek"/>
    <s v="Asia-Pacific Maritime"/>
    <s v="0"/>
    <s v="1"/>
    <s v="High"/>
    <s v="8.15"/>
    <s v="7.35"/>
    <s v="Un Comtrade/Wits/Sia Reports"/>
    <s v="0"/>
  </r>
  <r>
    <s v="Tf000277"/>
    <s v="2018"/>
    <s v="1"/>
    <s v="2018-Q1"/>
    <s v="Tw"/>
    <s v="Taiwan"/>
    <s v="Asia-Pacific"/>
    <s v="Cn"/>
    <s v="China"/>
    <s v="Asia-Pacific"/>
    <x v="5"/>
    <x v="0"/>
    <s v="Standard"/>
    <n v="20199"/>
    <n v="1009.96"/>
    <s v="Unisoc"/>
    <s v="Asia-Pacific Maritime"/>
    <s v="0"/>
    <s v="1"/>
    <s v="High"/>
    <s v="8.19"/>
    <s v="7.32"/>
    <s v="Un Comtrade/Wits/Sia Reports"/>
    <s v="0"/>
  </r>
  <r>
    <s v="Tf000278"/>
    <s v="2018"/>
    <s v="2"/>
    <s v="2018-Q2"/>
    <s v="Tw"/>
    <s v="Taiwan"/>
    <s v="Asia-Pacific"/>
    <s v="Cn"/>
    <s v="China"/>
    <s v="Asia-Pacific"/>
    <x v="5"/>
    <x v="0"/>
    <s v="Standard"/>
    <n v="21590"/>
    <n v="1079.54"/>
    <s v="Hisilicon"/>
    <s v="Asia-Pacific Maritime"/>
    <s v="0"/>
    <s v="1"/>
    <s v="High"/>
    <s v="8.09"/>
    <s v="7.3"/>
    <s v="Un Comtrade/Wits/Sia Reports"/>
    <s v="0"/>
  </r>
  <r>
    <s v="Tf000279"/>
    <s v="2018"/>
    <s v="3"/>
    <s v="2018-Q3"/>
    <s v="Tw"/>
    <s v="Taiwan"/>
    <s v="Asia-Pacific"/>
    <s v="Cn"/>
    <s v="China"/>
    <s v="Asia-Pacific"/>
    <x v="5"/>
    <x v="0"/>
    <s v="Standard"/>
    <n v="22881"/>
    <n v="1144.05"/>
    <s v="Mediatek"/>
    <s v="Asia-Pacific Maritime"/>
    <s v="0"/>
    <s v="1"/>
    <s v="High"/>
    <s v="8.18"/>
    <s v="7.52"/>
    <s v="Un Comtrade/Wits/Sia Reports"/>
    <s v="0"/>
  </r>
  <r>
    <s v="Tf000280"/>
    <s v="2018"/>
    <s v="4"/>
    <s v="2018-Q4"/>
    <s v="Tw"/>
    <s v="Taiwan"/>
    <s v="Asia-Pacific"/>
    <s v="Cn"/>
    <s v="China"/>
    <s v="Asia-Pacific"/>
    <x v="5"/>
    <x v="0"/>
    <s v="Standard"/>
    <n v="19494"/>
    <n v="974.71"/>
    <s v="Qualcomm"/>
    <s v="Asia-Pacific Maritime"/>
    <s v="0"/>
    <s v="1"/>
    <s v="High"/>
    <s v="8.22"/>
    <s v="7.44"/>
    <s v="Un Comtrade/Wits/Sia Reports"/>
    <s v="0"/>
  </r>
  <r>
    <s v="Tf000281"/>
    <s v="2019"/>
    <s v="1"/>
    <s v="2019-Q1"/>
    <s v="Tw"/>
    <s v="Taiwan"/>
    <s v="Asia-Pacific"/>
    <s v="Cn"/>
    <s v="China"/>
    <s v="Asia-Pacific"/>
    <x v="5"/>
    <x v="0"/>
    <s v="Standard"/>
    <n v="18082"/>
    <n v="904.12"/>
    <s v="Qualcomm"/>
    <s v="Asia-Pacific Maritime"/>
    <s v="0"/>
    <s v="1"/>
    <s v="High"/>
    <s v="8.25"/>
    <s v="7.48"/>
    <s v="Un Comtrade/Wits/Sia Reports"/>
    <s v="0"/>
  </r>
  <r>
    <s v="Tf000282"/>
    <s v="2019"/>
    <s v="2"/>
    <s v="2019-Q2"/>
    <s v="Tw"/>
    <s v="Taiwan"/>
    <s v="Asia-Pacific"/>
    <s v="Cn"/>
    <s v="China"/>
    <s v="Asia-Pacific"/>
    <x v="5"/>
    <x v="0"/>
    <s v="Standard"/>
    <n v="25989"/>
    <n v="1299.47"/>
    <s v="Qualcomm"/>
    <s v="Asia-Pacific Maritime"/>
    <s v="0"/>
    <s v="1"/>
    <s v="High"/>
    <s v="8.09"/>
    <s v="7.55"/>
    <s v="Un Comtrade/Wits/Sia Reports"/>
    <s v="0"/>
  </r>
  <r>
    <s v="Tf000283"/>
    <s v="2019"/>
    <s v="3"/>
    <s v="2019-Q3"/>
    <s v="Tw"/>
    <s v="Taiwan"/>
    <s v="Asia-Pacific"/>
    <s v="Cn"/>
    <s v="China"/>
    <s v="Asia-Pacific"/>
    <x v="5"/>
    <x v="0"/>
    <s v="Standard"/>
    <n v="22084"/>
    <n v="1104.22"/>
    <s v="Allwinner"/>
    <s v="Asia-Pacific Maritime"/>
    <s v="0"/>
    <s v="1"/>
    <s v="High"/>
    <s v="8.35"/>
    <s v="7.58"/>
    <s v="Un Comtrade/Wits/Sia Reports"/>
    <s v="0"/>
  </r>
  <r>
    <s v="Tf000284"/>
    <s v="2019"/>
    <s v="4"/>
    <s v="2019-Q4"/>
    <s v="Tw"/>
    <s v="Taiwan"/>
    <s v="Asia-Pacific"/>
    <s v="Cn"/>
    <s v="China"/>
    <s v="Asia-Pacific"/>
    <x v="5"/>
    <x v="0"/>
    <s v="Standard"/>
    <n v="22094"/>
    <n v="1104.72"/>
    <s v="Unisoc"/>
    <s v="Asia-Pacific Maritime"/>
    <s v="0"/>
    <s v="1"/>
    <s v="High"/>
    <s v="8.07"/>
    <s v="7.65"/>
    <s v="Un Comtrade/Wits/Sia Reports"/>
    <s v="0"/>
  </r>
  <r>
    <s v="Tf000285"/>
    <s v="2020"/>
    <s v="1"/>
    <s v="2020-Q1"/>
    <s v="Tw"/>
    <s v="Taiwan"/>
    <s v="Asia-Pacific"/>
    <s v="Cn"/>
    <s v="China"/>
    <s v="Asia-Pacific"/>
    <x v="5"/>
    <x v="0"/>
    <s v="Standard"/>
    <n v="18626"/>
    <n v="931.31"/>
    <s v="Qualcomm"/>
    <s v="Asia-Pacific Maritime"/>
    <s v="0"/>
    <s v="1"/>
    <s v="High"/>
    <s v="8.32"/>
    <s v="7.67"/>
    <s v="Un Comtrade/Wits/Sia Reports"/>
    <s v="0"/>
  </r>
  <r>
    <s v="Tf000286"/>
    <s v="2020"/>
    <s v="2"/>
    <s v="2020-Q2"/>
    <s v="Tw"/>
    <s v="Taiwan"/>
    <s v="Asia-Pacific"/>
    <s v="Cn"/>
    <s v="China"/>
    <s v="Asia-Pacific"/>
    <x v="5"/>
    <x v="0"/>
    <s v="Standard"/>
    <n v="21181"/>
    <n v="1059.08"/>
    <s v="Unisoc"/>
    <s v="Asia-Pacific Maritime"/>
    <s v="0"/>
    <s v="1"/>
    <s v="High"/>
    <s v="8.06"/>
    <s v="7.75"/>
    <s v="Un Comtrade/Wits/Sia Reports"/>
    <s v="0"/>
  </r>
  <r>
    <s v="Tf000287"/>
    <s v="2020"/>
    <s v="3"/>
    <s v="2020-Q3"/>
    <s v="Tw"/>
    <s v="Taiwan"/>
    <s v="Asia-Pacific"/>
    <s v="Cn"/>
    <s v="China"/>
    <s v="Asia-Pacific"/>
    <x v="5"/>
    <x v="0"/>
    <s v="Standard"/>
    <n v="24353"/>
    <n v="1217.6600000000001"/>
    <s v="Qualcomm"/>
    <s v="Asia-Pacific Maritime"/>
    <s v="0"/>
    <s v="1"/>
    <s v="High"/>
    <s v="8.07"/>
    <s v="7.84"/>
    <s v="Un Comtrade/Wits/Sia Reports"/>
    <s v="0"/>
  </r>
  <r>
    <s v="Tf000288"/>
    <s v="2020"/>
    <s v="4"/>
    <s v="2020-Q4"/>
    <s v="Tw"/>
    <s v="Taiwan"/>
    <s v="Asia-Pacific"/>
    <s v="Cn"/>
    <s v="China"/>
    <s v="Asia-Pacific"/>
    <x v="5"/>
    <x v="0"/>
    <s v="Standard"/>
    <n v="20883"/>
    <n v="1044.1600000000001"/>
    <s v="Hisilicon"/>
    <s v="Asia-Pacific Maritime"/>
    <s v="0"/>
    <s v="1"/>
    <s v="High"/>
    <s v="8.21"/>
    <s v="7.74"/>
    <s v="Un Comtrade/Wits/Sia Reports"/>
    <s v="0"/>
  </r>
  <r>
    <s v="Tf000289"/>
    <s v="2021"/>
    <s v="1"/>
    <s v="2021-Q1"/>
    <s v="Tw"/>
    <s v="Taiwan"/>
    <s v="Asia-Pacific"/>
    <s v="Cn"/>
    <s v="China"/>
    <s v="Asia-Pacific"/>
    <x v="5"/>
    <x v="0"/>
    <s v="Standard"/>
    <n v="22208"/>
    <n v="1110.4100000000001"/>
    <s v="Unisoc"/>
    <s v="Asia-Pacific Maritime"/>
    <s v="0"/>
    <s v="1"/>
    <s v="High"/>
    <s v="8.47"/>
    <s v="7.84"/>
    <s v="Un Comtrade/Wits/Sia Reports"/>
    <s v="0"/>
  </r>
  <r>
    <s v="Tf000290"/>
    <s v="2021"/>
    <s v="2"/>
    <s v="2021-Q2"/>
    <s v="Tw"/>
    <s v="Taiwan"/>
    <s v="Asia-Pacific"/>
    <s v="Cn"/>
    <s v="China"/>
    <s v="Asia-Pacific"/>
    <x v="5"/>
    <x v="0"/>
    <s v="Standard"/>
    <n v="24015"/>
    <n v="1200.76"/>
    <s v="Qualcomm"/>
    <s v="Asia-Pacific Maritime"/>
    <s v="0"/>
    <s v="1"/>
    <s v="High"/>
    <s v="8.56"/>
    <s v="8.07"/>
    <s v="Un Comtrade/Wits/Sia Reports"/>
    <s v="0"/>
  </r>
  <r>
    <s v="Tf000291"/>
    <s v="2021"/>
    <s v="3"/>
    <s v="2021-Q3"/>
    <s v="Tw"/>
    <s v="Taiwan"/>
    <s v="Asia-Pacific"/>
    <s v="Cn"/>
    <s v="China"/>
    <s v="Asia-Pacific"/>
    <x v="5"/>
    <x v="0"/>
    <s v="Standard"/>
    <n v="26421"/>
    <n v="1321.07"/>
    <s v="Mediatek"/>
    <s v="Asia-Pacific Maritime"/>
    <s v="0"/>
    <s v="1"/>
    <s v="High"/>
    <s v="8.38"/>
    <s v="7.98"/>
    <s v="Un Comtrade/Wits/Sia Reports"/>
    <s v="0"/>
  </r>
  <r>
    <s v="Tf000292"/>
    <s v="2021"/>
    <s v="4"/>
    <s v="2021-Q4"/>
    <s v="Tw"/>
    <s v="Taiwan"/>
    <s v="Asia-Pacific"/>
    <s v="Cn"/>
    <s v="China"/>
    <s v="Asia-Pacific"/>
    <x v="5"/>
    <x v="0"/>
    <s v="Standard"/>
    <n v="23474"/>
    <n v="1173.72"/>
    <s v="Unisoc"/>
    <s v="Asia-Pacific Maritime"/>
    <s v="0"/>
    <s v="1"/>
    <s v="High"/>
    <s v="8.31"/>
    <s v="7.84"/>
    <s v="Un Comtrade/Wits/Sia Reports"/>
    <s v="0"/>
  </r>
  <r>
    <s v="Tf000293"/>
    <s v="2022"/>
    <s v="1"/>
    <s v="2022-Q1"/>
    <s v="Tw"/>
    <s v="Taiwan"/>
    <s v="Asia-Pacific"/>
    <s v="Cn"/>
    <s v="China"/>
    <s v="Asia-Pacific"/>
    <x v="5"/>
    <x v="0"/>
    <s v="Standard"/>
    <n v="26800"/>
    <n v="1340.04"/>
    <s v="Allwinner"/>
    <s v="Asia-Pacific Maritime"/>
    <s v="0"/>
    <s v="1"/>
    <s v="High"/>
    <s v="8.75"/>
    <s v="7.98"/>
    <s v="Un Comtrade/Wits/Sia Reports"/>
    <s v="0"/>
  </r>
  <r>
    <s v="Tf000294"/>
    <s v="2022"/>
    <s v="2"/>
    <s v="2022-Q2"/>
    <s v="Tw"/>
    <s v="Taiwan"/>
    <s v="Asia-Pacific"/>
    <s v="Cn"/>
    <s v="China"/>
    <s v="Asia-Pacific"/>
    <x v="5"/>
    <x v="0"/>
    <s v="Standard"/>
    <n v="27176"/>
    <n v="1358.85"/>
    <s v="Mediatek"/>
    <s v="Asia-Pacific Maritime"/>
    <s v="0"/>
    <s v="1"/>
    <s v="High"/>
    <s v="8.62"/>
    <s v="8.17"/>
    <s v="Un Comtrade/Wits/Sia Reports"/>
    <s v="0"/>
  </r>
  <r>
    <s v="Tf000295"/>
    <s v="2022"/>
    <s v="3"/>
    <s v="2022-Q3"/>
    <s v="Tw"/>
    <s v="Taiwan"/>
    <s v="Asia-Pacific"/>
    <s v="Cn"/>
    <s v="China"/>
    <s v="Asia-Pacific"/>
    <x v="5"/>
    <x v="0"/>
    <s v="Standard"/>
    <n v="27001"/>
    <n v="1350.1"/>
    <s v="Mediatek"/>
    <s v="Asia-Pacific Maritime"/>
    <s v="0"/>
    <s v="1"/>
    <s v="High"/>
    <s v="8.58"/>
    <s v="8.21"/>
    <s v="Un Comtrade/Wits/Sia Reports"/>
    <s v="0"/>
  </r>
  <r>
    <s v="Tf000296"/>
    <s v="2022"/>
    <s v="4"/>
    <s v="2022-Q4"/>
    <s v="Tw"/>
    <s v="Taiwan"/>
    <s v="Asia-Pacific"/>
    <s v="Cn"/>
    <s v="China"/>
    <s v="Asia-Pacific"/>
    <x v="5"/>
    <x v="0"/>
    <s v="Standard"/>
    <n v="24806"/>
    <n v="1240.31"/>
    <s v="Allwinner"/>
    <s v="Asia-Pacific Maritime"/>
    <s v="0"/>
    <s v="1"/>
    <s v="High"/>
    <s v="8.75"/>
    <s v="8.04"/>
    <s v="Un Comtrade/Wits/Sia Reports"/>
    <s v="0"/>
  </r>
  <r>
    <s v="Tf000297"/>
    <s v="2023"/>
    <s v="1"/>
    <s v="2023-Q1"/>
    <s v="Tw"/>
    <s v="Taiwan"/>
    <s v="Asia-Pacific"/>
    <s v="Cn"/>
    <s v="China"/>
    <s v="Asia-Pacific"/>
    <x v="5"/>
    <x v="0"/>
    <s v="Standard"/>
    <n v="25703"/>
    <n v="1285.18"/>
    <s v="Mediatek"/>
    <s v="Asia-Pacific Maritime"/>
    <s v="0"/>
    <s v="1"/>
    <s v="High"/>
    <s v="8.87"/>
    <s v="8.37"/>
    <s v="Un Comtrade/Wits/Sia Reports"/>
    <s v="0"/>
  </r>
  <r>
    <s v="Tf000298"/>
    <s v="2023"/>
    <s v="2"/>
    <s v="2023-Q2"/>
    <s v="Tw"/>
    <s v="Taiwan"/>
    <s v="Asia-Pacific"/>
    <s v="Cn"/>
    <s v="China"/>
    <s v="Asia-Pacific"/>
    <x v="5"/>
    <x v="0"/>
    <s v="Standard"/>
    <n v="35274"/>
    <n v="1763.72"/>
    <s v="Mediatek"/>
    <s v="Asia-Pacific Maritime"/>
    <s v="0"/>
    <s v="1"/>
    <s v="High"/>
    <s v="9.05"/>
    <s v="8.27"/>
    <s v="Un Comtrade/Wits/Sia Reports"/>
    <s v="0"/>
  </r>
  <r>
    <s v="Tf000299"/>
    <s v="2023"/>
    <s v="3"/>
    <s v="2023-Q3"/>
    <s v="Tw"/>
    <s v="Taiwan"/>
    <s v="Asia-Pacific"/>
    <s v="Cn"/>
    <s v="China"/>
    <s v="Asia-Pacific"/>
    <x v="5"/>
    <x v="0"/>
    <s v="Standard"/>
    <n v="35436"/>
    <n v="1771.83"/>
    <s v="Qualcomm"/>
    <s v="Asia-Pacific Maritime"/>
    <s v="0"/>
    <s v="1"/>
    <s v="High"/>
    <s v="8.86"/>
    <s v="8.24"/>
    <s v="Un Comtrade/Wits/Sia Reports"/>
    <s v="0"/>
  </r>
  <r>
    <s v="Tf000300"/>
    <s v="2023"/>
    <s v="4"/>
    <s v="2023-Q4"/>
    <s v="Tw"/>
    <s v="Taiwan"/>
    <s v="Asia-Pacific"/>
    <s v="Cn"/>
    <s v="China"/>
    <s v="Asia-Pacific"/>
    <x v="5"/>
    <x v="0"/>
    <s v="Standard"/>
    <n v="32853"/>
    <n v="1642.68"/>
    <s v="Qualcomm"/>
    <s v="Asia-Pacific Maritime"/>
    <s v="0"/>
    <s v="1"/>
    <s v="High"/>
    <s v="8.8"/>
    <s v="8.18"/>
    <s v="Un Comtrade/Wits/Sia Reports"/>
    <s v="0"/>
  </r>
  <r>
    <s v="Tf000301"/>
    <s v="2024"/>
    <s v="1"/>
    <s v="2024-Q1"/>
    <s v="Tw"/>
    <s v="Taiwan"/>
    <s v="Asia-Pacific"/>
    <s v="Cn"/>
    <s v="China"/>
    <s v="Asia-Pacific"/>
    <x v="5"/>
    <x v="0"/>
    <s v="Standard"/>
    <n v="30674"/>
    <n v="1533.74"/>
    <s v="Unisoc"/>
    <s v="Asia-Pacific Maritime"/>
    <s v="0"/>
    <s v="1"/>
    <s v="High"/>
    <s v="9.06"/>
    <s v="8.38"/>
    <s v="Un Comtrade/Wits/Sia Reports"/>
    <s v="1"/>
  </r>
  <r>
    <s v="Tf000302"/>
    <s v="2024"/>
    <s v="2"/>
    <s v="2024-Q2"/>
    <s v="Tw"/>
    <s v="Taiwan"/>
    <s v="Asia-Pacific"/>
    <s v="Cn"/>
    <s v="China"/>
    <s v="Asia-Pacific"/>
    <x v="5"/>
    <x v="0"/>
    <s v="Standard"/>
    <n v="38451"/>
    <n v="1922.57"/>
    <s v="Unisoc"/>
    <s v="Asia-Pacific Maritime"/>
    <s v="0"/>
    <s v="1"/>
    <s v="High"/>
    <s v="9.18"/>
    <s v="8.6"/>
    <s v="Un Comtrade/Wits/Sia Reports"/>
    <s v="1"/>
  </r>
  <r>
    <s v="Tf000303"/>
    <s v="2024"/>
    <s v="3"/>
    <s v="2024-Q3"/>
    <s v="Tw"/>
    <s v="Taiwan"/>
    <s v="Asia-Pacific"/>
    <s v="Cn"/>
    <s v="China"/>
    <s v="Asia-Pacific"/>
    <x v="5"/>
    <x v="0"/>
    <s v="Standard"/>
    <n v="42522"/>
    <n v="2126.14"/>
    <s v="Unisoc"/>
    <s v="Asia-Pacific Maritime"/>
    <s v="0"/>
    <s v="1"/>
    <s v="High"/>
    <s v="9.15"/>
    <s v="8.41"/>
    <s v="Un Comtrade/Wits/Sia Reports"/>
    <s v="1"/>
  </r>
  <r>
    <s v="Tf000304"/>
    <s v="2024"/>
    <s v="4"/>
    <s v="2024-Q4"/>
    <s v="Tw"/>
    <s v="Taiwan"/>
    <s v="Asia-Pacific"/>
    <s v="Cn"/>
    <s v="China"/>
    <s v="Asia-Pacific"/>
    <x v="5"/>
    <x v="0"/>
    <s v="Standard"/>
    <n v="33795"/>
    <n v="1689.76"/>
    <s v="Qualcomm"/>
    <s v="Asia-Pacific Maritime"/>
    <s v="0"/>
    <s v="1"/>
    <s v="High"/>
    <s v="9.23"/>
    <s v="8.41"/>
    <s v="Un Comtrade/Wits/Sia Reports"/>
    <s v="1"/>
  </r>
  <r>
    <s v="Tf000305"/>
    <s v="2025"/>
    <s v="1"/>
    <s v="2025-Q1"/>
    <s v="Tw"/>
    <s v="Taiwan"/>
    <s v="Asia-Pacific"/>
    <s v="Cn"/>
    <s v="China"/>
    <s v="Asia-Pacific"/>
    <x v="5"/>
    <x v="0"/>
    <s v="Standard"/>
    <n v="38655"/>
    <n v="1932.8"/>
    <s v="Unisoc"/>
    <s v="Asia-Pacific Maritime"/>
    <s v="0"/>
    <s v="1"/>
    <s v="High"/>
    <s v="9.42"/>
    <s v="8.68"/>
    <s v="Un Comtrade/Wits/Sia Reports"/>
    <s v="1"/>
  </r>
  <r>
    <s v="Tf000306"/>
    <s v="2025"/>
    <s v="2"/>
    <s v="2025-Q2"/>
    <s v="Tw"/>
    <s v="Taiwan"/>
    <s v="Asia-Pacific"/>
    <s v="Cn"/>
    <s v="China"/>
    <s v="Asia-Pacific"/>
    <x v="5"/>
    <x v="0"/>
    <s v="Standard"/>
    <n v="42242"/>
    <n v="2112.12"/>
    <s v="Mediatek"/>
    <s v="Asia-Pacific Maritime"/>
    <s v="0"/>
    <s v="1"/>
    <s v="High"/>
    <s v="9.39"/>
    <s v="8.79"/>
    <s v="Un Comtrade/Wits/Sia Reports"/>
    <s v="1"/>
  </r>
  <r>
    <s v="Tf000307"/>
    <s v="2025"/>
    <s v="3"/>
    <s v="2025-Q3"/>
    <s v="Tw"/>
    <s v="Taiwan"/>
    <s v="Asia-Pacific"/>
    <s v="Cn"/>
    <s v="China"/>
    <s v="Asia-Pacific"/>
    <x v="5"/>
    <x v="0"/>
    <s v="Standard"/>
    <n v="47807"/>
    <n v="2390.35"/>
    <s v="Qualcomm"/>
    <s v="Asia-Pacific Maritime"/>
    <s v="0"/>
    <s v="1"/>
    <s v="High"/>
    <s v="9.34"/>
    <s v="8.77"/>
    <s v="Un Comtrade/Wits/Sia Reports"/>
    <s v="1"/>
  </r>
  <r>
    <s v="Tf000308"/>
    <s v="2025"/>
    <s v="4"/>
    <s v="2025-Q4"/>
    <s v="Tw"/>
    <s v="Taiwan"/>
    <s v="Asia-Pacific"/>
    <s v="Cn"/>
    <s v="China"/>
    <s v="Asia-Pacific"/>
    <x v="5"/>
    <x v="0"/>
    <s v="Standard"/>
    <n v="39480"/>
    <n v="1974.03"/>
    <s v="Unisoc"/>
    <s v="Asia-Pacific Maritime"/>
    <s v="0"/>
    <s v="1"/>
    <s v="High"/>
    <s v="9.57"/>
    <s v="8.75"/>
    <s v="Un Comtrade/Wits/Sia Reports"/>
    <s v="1"/>
  </r>
  <r>
    <s v="Tf000309"/>
    <s v="2015"/>
    <s v="1"/>
    <s v="2015-Q1"/>
    <s v="Tw"/>
    <s v="Taiwan"/>
    <s v="Asia-Pacific"/>
    <s v="Kr"/>
    <s v="South Korea"/>
    <s v="Asia-Pacific"/>
    <x v="0"/>
    <x v="0"/>
    <s v="Advanced"/>
    <n v="4021"/>
    <n v="234.59"/>
    <s v="Tsmc"/>
    <s v="Asia-Pacific Maritime"/>
    <s v="0"/>
    <s v="1"/>
    <s v="Low"/>
    <s v="8.06"/>
    <s v="4.83"/>
    <s v="Un Comtrade/Wits/Sia Reports"/>
    <s v="0"/>
  </r>
  <r>
    <s v="Tf000310"/>
    <s v="2015"/>
    <s v="2"/>
    <s v="2015-Q2"/>
    <s v="Tw"/>
    <s v="Taiwan"/>
    <s v="Asia-Pacific"/>
    <s v="Kr"/>
    <s v="South Korea"/>
    <s v="Asia-Pacific"/>
    <x v="0"/>
    <x v="0"/>
    <s v="Advanced"/>
    <n v="4726"/>
    <n v="275.73"/>
    <s v="Samsung Foundry"/>
    <s v="Asia-Pacific Maritime"/>
    <s v="0"/>
    <s v="1"/>
    <s v="Low"/>
    <s v="8.24"/>
    <s v="4.83"/>
    <s v="Un Comtrade/Wits/Sia Reports"/>
    <s v="0"/>
  </r>
  <r>
    <s v="Tf000311"/>
    <s v="2015"/>
    <s v="3"/>
    <s v="2015-Q3"/>
    <s v="Tw"/>
    <s v="Taiwan"/>
    <s v="Asia-Pacific"/>
    <s v="Kr"/>
    <s v="South Korea"/>
    <s v="Asia-Pacific"/>
    <x v="0"/>
    <x v="0"/>
    <s v="Advanced"/>
    <n v="4480"/>
    <n v="261.36"/>
    <s v="Samsung Foundry"/>
    <s v="Asia-Pacific Maritime"/>
    <s v="0"/>
    <s v="1"/>
    <s v="Low"/>
    <s v="8.3"/>
    <s v="5.05"/>
    <s v="Un Comtrade/Wits/Sia Reports"/>
    <s v="0"/>
  </r>
  <r>
    <s v="Tf000312"/>
    <s v="2015"/>
    <s v="4"/>
    <s v="2015-Q4"/>
    <s v="Tw"/>
    <s v="Taiwan"/>
    <s v="Asia-Pacific"/>
    <s v="Kr"/>
    <s v="South Korea"/>
    <s v="Asia-Pacific"/>
    <x v="0"/>
    <x v="0"/>
    <s v="Advanced"/>
    <n v="4346"/>
    <n v="253.55"/>
    <s v="Samsung Foundry"/>
    <s v="Asia-Pacific Maritime"/>
    <s v="0"/>
    <s v="1"/>
    <s v="Low"/>
    <s v="8.1"/>
    <s v="4.83"/>
    <s v="Un Comtrade/Wits/Sia Reports"/>
    <s v="0"/>
  </r>
  <r>
    <s v="Tf000313"/>
    <s v="2016"/>
    <s v="1"/>
    <s v="2016-Q1"/>
    <s v="Tw"/>
    <s v="Taiwan"/>
    <s v="Asia-Pacific"/>
    <s v="Kr"/>
    <s v="South Korea"/>
    <s v="Asia-Pacific"/>
    <x v="0"/>
    <x v="0"/>
    <s v="Advanced"/>
    <n v="4104"/>
    <n v="239.43"/>
    <s v="Samsung Foundry"/>
    <s v="Asia-Pacific Maritime"/>
    <s v="0"/>
    <s v="1"/>
    <s v="Low"/>
    <s v="8.32"/>
    <s v="4.79"/>
    <s v="Un Comtrade/Wits/Sia Reports"/>
    <s v="0"/>
  </r>
  <r>
    <s v="Tf000314"/>
    <s v="2016"/>
    <s v="2"/>
    <s v="2016-Q2"/>
    <s v="Tw"/>
    <s v="Taiwan"/>
    <s v="Asia-Pacific"/>
    <s v="Kr"/>
    <s v="South Korea"/>
    <s v="Asia-Pacific"/>
    <x v="0"/>
    <x v="0"/>
    <s v="Advanced"/>
    <n v="5401"/>
    <n v="315.08"/>
    <s v="Samsung Foundry"/>
    <s v="Asia-Pacific Maritime"/>
    <s v="0"/>
    <s v="1"/>
    <s v="Low"/>
    <s v="8.13"/>
    <s v="4.92"/>
    <s v="Un Comtrade/Wits/Sia Reports"/>
    <s v="0"/>
  </r>
  <r>
    <s v="Tf000315"/>
    <s v="2016"/>
    <s v="3"/>
    <s v="2016-Q3"/>
    <s v="Tw"/>
    <s v="Taiwan"/>
    <s v="Asia-Pacific"/>
    <s v="Kr"/>
    <s v="South Korea"/>
    <s v="Asia-Pacific"/>
    <x v="0"/>
    <x v="0"/>
    <s v="Advanced"/>
    <n v="5761"/>
    <n v="336.06"/>
    <s v="Intel Foundry Services"/>
    <s v="Asia-Pacific Maritime"/>
    <s v="0"/>
    <s v="1"/>
    <s v="Low"/>
    <s v="8.3"/>
    <s v="4.81"/>
    <s v="Un Comtrade/Wits/Sia Reports"/>
    <s v="0"/>
  </r>
  <r>
    <s v="Tf000316"/>
    <s v="2016"/>
    <s v="4"/>
    <s v="2016-Q4"/>
    <s v="Tw"/>
    <s v="Taiwan"/>
    <s v="Asia-Pacific"/>
    <s v="Kr"/>
    <s v="South Korea"/>
    <s v="Asia-Pacific"/>
    <x v="0"/>
    <x v="0"/>
    <s v="Advanced"/>
    <n v="4321"/>
    <n v="252.08"/>
    <s v="Intel Foundry Services"/>
    <s v="Asia-Pacific Maritime"/>
    <s v="0"/>
    <s v="1"/>
    <s v="Low"/>
    <s v="8.09"/>
    <s v="5.02"/>
    <s v="Un Comtrade/Wits/Sia Reports"/>
    <s v="0"/>
  </r>
  <r>
    <s v="Tf000317"/>
    <s v="2017"/>
    <s v="1"/>
    <s v="2017-Q1"/>
    <s v="Tw"/>
    <s v="Taiwan"/>
    <s v="Asia-Pacific"/>
    <s v="Kr"/>
    <s v="South Korea"/>
    <s v="Asia-Pacific"/>
    <x v="0"/>
    <x v="0"/>
    <s v="Advanced"/>
    <n v="5652"/>
    <n v="329.73"/>
    <s v="Intel Foundry Services"/>
    <s v="Asia-Pacific Maritime"/>
    <s v="0"/>
    <s v="1"/>
    <s v="Low"/>
    <s v="8.23"/>
    <s v="4.93"/>
    <s v="Un Comtrade/Wits/Sia Reports"/>
    <s v="0"/>
  </r>
  <r>
    <s v="Tf000318"/>
    <s v="2017"/>
    <s v="2"/>
    <s v="2017-Q2"/>
    <s v="Tw"/>
    <s v="Taiwan"/>
    <s v="Asia-Pacific"/>
    <s v="Kr"/>
    <s v="South Korea"/>
    <s v="Asia-Pacific"/>
    <x v="0"/>
    <x v="0"/>
    <s v="Advanced"/>
    <n v="6162"/>
    <n v="359.5"/>
    <s v="Intel Foundry Services"/>
    <s v="Asia-Pacific Maritime"/>
    <s v="0"/>
    <s v="1"/>
    <s v="Low"/>
    <s v="8.1"/>
    <s v="5.02"/>
    <s v="Un Comtrade/Wits/Sia Reports"/>
    <s v="0"/>
  </r>
  <r>
    <s v="Tf000319"/>
    <s v="2017"/>
    <s v="3"/>
    <s v="2017-Q3"/>
    <s v="Tw"/>
    <s v="Taiwan"/>
    <s v="Asia-Pacific"/>
    <s v="Kr"/>
    <s v="South Korea"/>
    <s v="Asia-Pacific"/>
    <x v="0"/>
    <x v="0"/>
    <s v="Advanced"/>
    <n v="6091"/>
    <n v="355.36"/>
    <s v="Intel Foundry Services"/>
    <s v="Asia-Pacific Maritime"/>
    <s v="0"/>
    <s v="1"/>
    <s v="Low"/>
    <s v="8.16"/>
    <s v="4.91"/>
    <s v="Un Comtrade/Wits/Sia Reports"/>
    <s v="0"/>
  </r>
  <r>
    <s v="Tf000320"/>
    <s v="2017"/>
    <s v="4"/>
    <s v="2017-Q4"/>
    <s v="Tw"/>
    <s v="Taiwan"/>
    <s v="Asia-Pacific"/>
    <s v="Kr"/>
    <s v="South Korea"/>
    <s v="Asia-Pacific"/>
    <x v="0"/>
    <x v="0"/>
    <s v="Advanced"/>
    <n v="4877"/>
    <n v="284.49"/>
    <s v="Samsung Foundry"/>
    <s v="Asia-Pacific Maritime"/>
    <s v="0"/>
    <s v="1"/>
    <s v="Low"/>
    <s v="8.1"/>
    <s v="4.97"/>
    <s v="Un Comtrade/Wits/Sia Reports"/>
    <s v="0"/>
  </r>
  <r>
    <s v="Tf000321"/>
    <s v="2018"/>
    <s v="1"/>
    <s v="2018-Q1"/>
    <s v="Tw"/>
    <s v="Taiwan"/>
    <s v="Asia-Pacific"/>
    <s v="Kr"/>
    <s v="South Korea"/>
    <s v="Asia-Pacific"/>
    <x v="0"/>
    <x v="0"/>
    <s v="Advanced"/>
    <n v="5158"/>
    <n v="300.94"/>
    <s v="Tsmc"/>
    <s v="Asia-Pacific Maritime"/>
    <s v="0"/>
    <s v="1"/>
    <s v="Low"/>
    <s v="8.23"/>
    <s v="4.82"/>
    <s v="Un Comtrade/Wits/Sia Reports"/>
    <s v="0"/>
  </r>
  <r>
    <s v="Tf000322"/>
    <s v="2018"/>
    <s v="2"/>
    <s v="2018-Q2"/>
    <s v="Tw"/>
    <s v="Taiwan"/>
    <s v="Asia-Pacific"/>
    <s v="Kr"/>
    <s v="South Korea"/>
    <s v="Asia-Pacific"/>
    <x v="0"/>
    <x v="0"/>
    <s v="Advanced"/>
    <n v="6377"/>
    <n v="372.05"/>
    <s v="Tsmc"/>
    <s v="Asia-Pacific Maritime"/>
    <s v="0"/>
    <s v="1"/>
    <s v="Low"/>
    <s v="8.14"/>
    <s v="4.86"/>
    <s v="Un Comtrade/Wits/Sia Reports"/>
    <s v="0"/>
  </r>
  <r>
    <s v="Tf000323"/>
    <s v="2018"/>
    <s v="3"/>
    <s v="2018-Q3"/>
    <s v="Tw"/>
    <s v="Taiwan"/>
    <s v="Asia-Pacific"/>
    <s v="Kr"/>
    <s v="South Korea"/>
    <s v="Asia-Pacific"/>
    <x v="0"/>
    <x v="0"/>
    <s v="Advanced"/>
    <n v="7228"/>
    <n v="421.63"/>
    <s v="Samsung Foundry"/>
    <s v="Asia-Pacific Maritime"/>
    <s v="0"/>
    <s v="1"/>
    <s v="Low"/>
    <s v="8.14"/>
    <s v="4.92"/>
    <s v="Un Comtrade/Wits/Sia Reports"/>
    <s v="0"/>
  </r>
  <r>
    <s v="Tf000324"/>
    <s v="2018"/>
    <s v="4"/>
    <s v="2018-Q4"/>
    <s v="Tw"/>
    <s v="Taiwan"/>
    <s v="Asia-Pacific"/>
    <s v="Kr"/>
    <s v="South Korea"/>
    <s v="Asia-Pacific"/>
    <x v="0"/>
    <x v="0"/>
    <s v="Advanced"/>
    <n v="6013"/>
    <n v="350.77"/>
    <s v="Tsmc"/>
    <s v="Asia-Pacific Maritime"/>
    <s v="0"/>
    <s v="1"/>
    <s v="Low"/>
    <s v="8.25"/>
    <s v="5.03"/>
    <s v="Un Comtrade/Wits/Sia Reports"/>
    <s v="0"/>
  </r>
  <r>
    <s v="Tf000325"/>
    <s v="2019"/>
    <s v="1"/>
    <s v="2019-Q1"/>
    <s v="Tw"/>
    <s v="Taiwan"/>
    <s v="Asia-Pacific"/>
    <s v="Kr"/>
    <s v="South Korea"/>
    <s v="Asia-Pacific"/>
    <x v="0"/>
    <x v="0"/>
    <s v="Advanced"/>
    <n v="6485"/>
    <n v="378.31"/>
    <s v="Tsmc"/>
    <s v="Asia-Pacific Maritime"/>
    <s v="0"/>
    <s v="1"/>
    <s v="Low"/>
    <s v="8.11"/>
    <s v="4.76"/>
    <s v="Un Comtrade/Wits/Sia Reports"/>
    <s v="0"/>
  </r>
  <r>
    <s v="Tf000326"/>
    <s v="2019"/>
    <s v="2"/>
    <s v="2019-Q2"/>
    <s v="Tw"/>
    <s v="Taiwan"/>
    <s v="Asia-Pacific"/>
    <s v="Kr"/>
    <s v="South Korea"/>
    <s v="Asia-Pacific"/>
    <x v="0"/>
    <x v="0"/>
    <s v="Advanced"/>
    <n v="6619"/>
    <n v="386.14"/>
    <s v="Intel Foundry Services"/>
    <s v="Asia-Pacific Maritime"/>
    <s v="0"/>
    <s v="1"/>
    <s v="Low"/>
    <s v="8.23"/>
    <s v="4.77"/>
    <s v="Un Comtrade/Wits/Sia Reports"/>
    <s v="0"/>
  </r>
  <r>
    <s v="Tf000327"/>
    <s v="2019"/>
    <s v="3"/>
    <s v="2019-Q3"/>
    <s v="Tw"/>
    <s v="Taiwan"/>
    <s v="Asia-Pacific"/>
    <s v="Kr"/>
    <s v="South Korea"/>
    <s v="Asia-Pacific"/>
    <x v="0"/>
    <x v="0"/>
    <s v="Advanced"/>
    <n v="7351"/>
    <n v="428.81"/>
    <s v="Intel Foundry Services"/>
    <s v="Asia-Pacific Maritime"/>
    <s v="0"/>
    <s v="1"/>
    <s v="Low"/>
    <s v="8.23"/>
    <s v="4.85"/>
    <s v="Un Comtrade/Wits/Sia Reports"/>
    <s v="0"/>
  </r>
  <r>
    <s v="Tf000328"/>
    <s v="2019"/>
    <s v="4"/>
    <s v="2019-Q4"/>
    <s v="Tw"/>
    <s v="Taiwan"/>
    <s v="Asia-Pacific"/>
    <s v="Kr"/>
    <s v="South Korea"/>
    <s v="Asia-Pacific"/>
    <x v="0"/>
    <x v="0"/>
    <s v="Advanced"/>
    <n v="6901"/>
    <n v="402.58"/>
    <s v="Intel Foundry Services"/>
    <s v="Asia-Pacific Maritime"/>
    <s v="0"/>
    <s v="1"/>
    <s v="Low"/>
    <s v="8.08"/>
    <s v="4.77"/>
    <s v="Un Comtrade/Wits/Sia Reports"/>
    <s v="0"/>
  </r>
  <r>
    <s v="Tf000329"/>
    <s v="2020"/>
    <s v="1"/>
    <s v="2020-Q1"/>
    <s v="Tw"/>
    <s v="Taiwan"/>
    <s v="Asia-Pacific"/>
    <s v="Kr"/>
    <s v="South Korea"/>
    <s v="Asia-Pacific"/>
    <x v="0"/>
    <x v="0"/>
    <s v="Advanced"/>
    <n v="6334"/>
    <n v="369.54"/>
    <s v="Tsmc"/>
    <s v="Asia-Pacific Maritime"/>
    <s v="0"/>
    <s v="1"/>
    <s v="Low"/>
    <s v="8.2"/>
    <s v="4.96"/>
    <s v="Un Comtrade/Wits/Sia Reports"/>
    <s v="0"/>
  </r>
  <r>
    <s v="Tf000330"/>
    <s v="2020"/>
    <s v="2"/>
    <s v="2020-Q2"/>
    <s v="Tw"/>
    <s v="Taiwan"/>
    <s v="Asia-Pacific"/>
    <s v="Kr"/>
    <s v="South Korea"/>
    <s v="Asia-Pacific"/>
    <x v="0"/>
    <x v="0"/>
    <s v="Advanced"/>
    <n v="6756"/>
    <n v="394.14"/>
    <s v="Intel Foundry Services"/>
    <s v="Asia-Pacific Maritime"/>
    <s v="0"/>
    <s v="1"/>
    <s v="Low"/>
    <s v="8.12"/>
    <s v="5"/>
    <s v="Un Comtrade/Wits/Sia Reports"/>
    <s v="0"/>
  </r>
  <r>
    <s v="Tf000331"/>
    <s v="2020"/>
    <s v="3"/>
    <s v="2020-Q3"/>
    <s v="Tw"/>
    <s v="Taiwan"/>
    <s v="Asia-Pacific"/>
    <s v="Kr"/>
    <s v="South Korea"/>
    <s v="Asia-Pacific"/>
    <x v="0"/>
    <x v="0"/>
    <s v="Advanced"/>
    <n v="7710"/>
    <n v="449.81"/>
    <s v="Samsung Foundry"/>
    <s v="Asia-Pacific Maritime"/>
    <s v="0"/>
    <s v="1"/>
    <s v="Low"/>
    <s v="8.26"/>
    <s v="4.83"/>
    <s v="Un Comtrade/Wits/Sia Reports"/>
    <s v="0"/>
  </r>
  <r>
    <s v="Tf000332"/>
    <s v="2020"/>
    <s v="4"/>
    <s v="2020-Q4"/>
    <s v="Tw"/>
    <s v="Taiwan"/>
    <s v="Asia-Pacific"/>
    <s v="Kr"/>
    <s v="South Korea"/>
    <s v="Asia-Pacific"/>
    <x v="0"/>
    <x v="0"/>
    <s v="Advanced"/>
    <n v="6473"/>
    <n v="377.6"/>
    <s v="Tsmc"/>
    <s v="Asia-Pacific Maritime"/>
    <s v="0"/>
    <s v="1"/>
    <s v="Low"/>
    <s v="8.16"/>
    <s v="4.78"/>
    <s v="Un Comtrade/Wits/Sia Reports"/>
    <s v="0"/>
  </r>
  <r>
    <s v="Tf000333"/>
    <s v="2021"/>
    <s v="1"/>
    <s v="2021-Q1"/>
    <s v="Tw"/>
    <s v="Taiwan"/>
    <s v="Asia-Pacific"/>
    <s v="Kr"/>
    <s v="South Korea"/>
    <s v="Asia-Pacific"/>
    <x v="0"/>
    <x v="0"/>
    <s v="Advanced"/>
    <n v="7508"/>
    <n v="438"/>
    <s v="Tsmc"/>
    <s v="Asia-Pacific Maritime"/>
    <s v="0"/>
    <s v="1"/>
    <s v="Low"/>
    <s v="8.34"/>
    <s v="5.04"/>
    <s v="Un Comtrade/Wits/Sia Reports"/>
    <s v="0"/>
  </r>
  <r>
    <s v="Tf000334"/>
    <s v="2021"/>
    <s v="2"/>
    <s v="2021-Q2"/>
    <s v="Tw"/>
    <s v="Taiwan"/>
    <s v="Asia-Pacific"/>
    <s v="Kr"/>
    <s v="South Korea"/>
    <s v="Asia-Pacific"/>
    <x v="0"/>
    <x v="0"/>
    <s v="Advanced"/>
    <n v="7698"/>
    <n v="449.1"/>
    <s v="Intel Foundry Services"/>
    <s v="Asia-Pacific Maritime"/>
    <s v="0"/>
    <s v="1"/>
    <s v="Low"/>
    <s v="8.36"/>
    <s v="4.91"/>
    <s v="Un Comtrade/Wits/Sia Reports"/>
    <s v="0"/>
  </r>
  <r>
    <s v="Tf000335"/>
    <s v="2021"/>
    <s v="3"/>
    <s v="2021-Q3"/>
    <s v="Tw"/>
    <s v="Taiwan"/>
    <s v="Asia-Pacific"/>
    <s v="Kr"/>
    <s v="South Korea"/>
    <s v="Asia-Pacific"/>
    <x v="0"/>
    <x v="0"/>
    <s v="Advanced"/>
    <n v="8906"/>
    <n v="519.55999999999995"/>
    <s v="Samsung Foundry"/>
    <s v="Asia-Pacific Maritime"/>
    <s v="0"/>
    <s v="1"/>
    <s v="Low"/>
    <s v="8.52"/>
    <s v="4.99"/>
    <s v="Un Comtrade/Wits/Sia Reports"/>
    <s v="0"/>
  </r>
  <r>
    <s v="Tf000336"/>
    <s v="2021"/>
    <s v="4"/>
    <s v="2021-Q4"/>
    <s v="Tw"/>
    <s v="Taiwan"/>
    <s v="Asia-Pacific"/>
    <s v="Kr"/>
    <s v="South Korea"/>
    <s v="Asia-Pacific"/>
    <x v="0"/>
    <x v="0"/>
    <s v="Advanced"/>
    <n v="7474"/>
    <n v="436.01"/>
    <s v="Intel Foundry Services"/>
    <s v="Asia-Pacific Maritime"/>
    <s v="0"/>
    <s v="1"/>
    <s v="Low"/>
    <s v="8.51"/>
    <s v="5"/>
    <s v="Un Comtrade/Wits/Sia Reports"/>
    <s v="0"/>
  </r>
  <r>
    <s v="Tf000337"/>
    <s v="2022"/>
    <s v="1"/>
    <s v="2022-Q1"/>
    <s v="Tw"/>
    <s v="Taiwan"/>
    <s v="Asia-Pacific"/>
    <s v="Kr"/>
    <s v="South Korea"/>
    <s v="Asia-Pacific"/>
    <x v="0"/>
    <x v="0"/>
    <s v="Advanced"/>
    <n v="7184"/>
    <n v="419.11"/>
    <s v="Intel Foundry Services"/>
    <s v="Asia-Pacific Maritime"/>
    <s v="0"/>
    <s v="1"/>
    <s v="Low"/>
    <s v="8.7"/>
    <s v="4.82"/>
    <s v="Un Comtrade/Wits/Sia Reports"/>
    <s v="0"/>
  </r>
  <r>
    <s v="Tf000338"/>
    <s v="2022"/>
    <s v="2"/>
    <s v="2022-Q2"/>
    <s v="Tw"/>
    <s v="Taiwan"/>
    <s v="Asia-Pacific"/>
    <s v="Kr"/>
    <s v="South Korea"/>
    <s v="Asia-Pacific"/>
    <x v="0"/>
    <x v="0"/>
    <s v="Advanced"/>
    <n v="9758"/>
    <n v="569.24"/>
    <s v="Tsmc"/>
    <s v="Asia-Pacific Maritime"/>
    <s v="0"/>
    <s v="1"/>
    <s v="Low"/>
    <s v="8.83"/>
    <s v="4.76"/>
    <s v="Un Comtrade/Wits/Sia Reports"/>
    <s v="0"/>
  </r>
  <r>
    <s v="Tf000339"/>
    <s v="2022"/>
    <s v="3"/>
    <s v="2022-Q3"/>
    <s v="Tw"/>
    <s v="Taiwan"/>
    <s v="Asia-Pacific"/>
    <s v="Kr"/>
    <s v="South Korea"/>
    <s v="Asia-Pacific"/>
    <x v="0"/>
    <x v="0"/>
    <s v="Advanced"/>
    <n v="9607"/>
    <n v="560.45000000000005"/>
    <s v="Tsmc"/>
    <s v="Asia-Pacific Maritime"/>
    <s v="0"/>
    <s v="1"/>
    <s v="Low"/>
    <s v="8.83"/>
    <s v="4.8"/>
    <s v="Un Comtrade/Wits/Sia Reports"/>
    <s v="0"/>
  </r>
  <r>
    <s v="Tf000340"/>
    <s v="2022"/>
    <s v="4"/>
    <s v="2022-Q4"/>
    <s v="Tw"/>
    <s v="Taiwan"/>
    <s v="Asia-Pacific"/>
    <s v="Kr"/>
    <s v="South Korea"/>
    <s v="Asia-Pacific"/>
    <x v="0"/>
    <x v="0"/>
    <s v="Advanced"/>
    <n v="8195"/>
    <n v="478.07"/>
    <s v="Intel Foundry Services"/>
    <s v="Asia-Pacific Maritime"/>
    <s v="0"/>
    <s v="1"/>
    <s v="Low"/>
    <s v="8.82"/>
    <s v="4.76"/>
    <s v="Un Comtrade/Wits/Sia Reports"/>
    <s v="0"/>
  </r>
  <r>
    <s v="Tf000341"/>
    <s v="2023"/>
    <s v="1"/>
    <s v="2023-Q1"/>
    <s v="Tw"/>
    <s v="Taiwan"/>
    <s v="Asia-Pacific"/>
    <s v="Kr"/>
    <s v="South Korea"/>
    <s v="Asia-Pacific"/>
    <x v="0"/>
    <x v="0"/>
    <s v="Advanced"/>
    <n v="8935"/>
    <n v="521.24"/>
    <s v="Tsmc"/>
    <s v="Asia-Pacific Maritime"/>
    <s v="0"/>
    <s v="1"/>
    <s v="Low"/>
    <s v="8.89"/>
    <s v="5.03"/>
    <s v="Un Comtrade/Wits/Sia Reports"/>
    <s v="0"/>
  </r>
  <r>
    <s v="Tf000342"/>
    <s v="2023"/>
    <s v="2"/>
    <s v="2023-Q2"/>
    <s v="Tw"/>
    <s v="Taiwan"/>
    <s v="Asia-Pacific"/>
    <s v="Kr"/>
    <s v="South Korea"/>
    <s v="Asia-Pacific"/>
    <x v="0"/>
    <x v="0"/>
    <s v="Advanced"/>
    <n v="10852"/>
    <n v="633.04999999999995"/>
    <s v="Tsmc"/>
    <s v="Asia-Pacific Maritime"/>
    <s v="0"/>
    <s v="1"/>
    <s v="Low"/>
    <s v="9.08"/>
    <s v="4.89"/>
    <s v="Un Comtrade/Wits/Sia Reports"/>
    <s v="0"/>
  </r>
  <r>
    <s v="Tf000343"/>
    <s v="2023"/>
    <s v="3"/>
    <s v="2023-Q3"/>
    <s v="Tw"/>
    <s v="Taiwan"/>
    <s v="Asia-Pacific"/>
    <s v="Kr"/>
    <s v="South Korea"/>
    <s v="Asia-Pacific"/>
    <x v="0"/>
    <x v="0"/>
    <s v="Advanced"/>
    <n v="11106"/>
    <n v="647.89"/>
    <s v="Tsmc"/>
    <s v="Asia-Pacific Maritime"/>
    <s v="0"/>
    <s v="1"/>
    <s v="Low"/>
    <s v="9.05"/>
    <s v="4.85"/>
    <s v="Un Comtrade/Wits/Sia Reports"/>
    <s v="0"/>
  </r>
  <r>
    <s v="Tf000344"/>
    <s v="2023"/>
    <s v="4"/>
    <s v="2023-Q4"/>
    <s v="Tw"/>
    <s v="Taiwan"/>
    <s v="Asia-Pacific"/>
    <s v="Kr"/>
    <s v="South Korea"/>
    <s v="Asia-Pacific"/>
    <x v="0"/>
    <x v="0"/>
    <s v="Advanced"/>
    <n v="9710"/>
    <n v="566.44000000000005"/>
    <s v="Intel Foundry Services"/>
    <s v="Asia-Pacific Maritime"/>
    <s v="0"/>
    <s v="1"/>
    <s v="Low"/>
    <s v="8.81"/>
    <s v="4.93"/>
    <s v="Un Comtrade/Wits/Sia Reports"/>
    <s v="0"/>
  </r>
  <r>
    <s v="Tf000345"/>
    <s v="2024"/>
    <s v="1"/>
    <s v="2024-Q1"/>
    <s v="Tw"/>
    <s v="Taiwan"/>
    <s v="Asia-Pacific"/>
    <s v="Kr"/>
    <s v="South Korea"/>
    <s v="Asia-Pacific"/>
    <x v="0"/>
    <x v="0"/>
    <s v="Advanced"/>
    <n v="9254"/>
    <n v="539.87"/>
    <s v="Tsmc"/>
    <s v="Asia-Pacific Maritime"/>
    <s v="0"/>
    <s v="1"/>
    <s v="Low"/>
    <s v="9.09"/>
    <s v="4.77"/>
    <s v="Un Comtrade/Wits/Sia Reports"/>
    <s v="1"/>
  </r>
  <r>
    <s v="Tf000346"/>
    <s v="2024"/>
    <s v="2"/>
    <s v="2024-Q2"/>
    <s v="Tw"/>
    <s v="Taiwan"/>
    <s v="Asia-Pacific"/>
    <s v="Kr"/>
    <s v="South Korea"/>
    <s v="Asia-Pacific"/>
    <x v="0"/>
    <x v="0"/>
    <s v="Advanced"/>
    <n v="11842"/>
    <n v="690.83"/>
    <s v="Intel Foundry Services"/>
    <s v="Asia-Pacific Maritime"/>
    <s v="0"/>
    <s v="1"/>
    <s v="Low"/>
    <s v="9.15"/>
    <s v="4.97"/>
    <s v="Un Comtrade/Wits/Sia Reports"/>
    <s v="1"/>
  </r>
  <r>
    <s v="Tf000347"/>
    <s v="2024"/>
    <s v="3"/>
    <s v="2024-Q3"/>
    <s v="Tw"/>
    <s v="Taiwan"/>
    <s v="Asia-Pacific"/>
    <s v="Kr"/>
    <s v="South Korea"/>
    <s v="Asia-Pacific"/>
    <x v="0"/>
    <x v="0"/>
    <s v="Advanced"/>
    <n v="10617"/>
    <n v="619.34"/>
    <s v="Tsmc"/>
    <s v="Asia-Pacific Maritime"/>
    <s v="0"/>
    <s v="1"/>
    <s v="Low"/>
    <s v="9.14"/>
    <s v="4.91"/>
    <s v="Un Comtrade/Wits/Sia Reports"/>
    <s v="1"/>
  </r>
  <r>
    <s v="Tf000348"/>
    <s v="2024"/>
    <s v="4"/>
    <s v="2024-Q4"/>
    <s v="Tw"/>
    <s v="Taiwan"/>
    <s v="Asia-Pacific"/>
    <s v="Kr"/>
    <s v="South Korea"/>
    <s v="Asia-Pacific"/>
    <x v="0"/>
    <x v="0"/>
    <s v="Advanced"/>
    <n v="11168"/>
    <n v="651.49"/>
    <s v="Samsung Foundry"/>
    <s v="Asia-Pacific Maritime"/>
    <s v="0"/>
    <s v="1"/>
    <s v="Low"/>
    <s v="9.15"/>
    <s v="4.94"/>
    <s v="Un Comtrade/Wits/Sia Reports"/>
    <s v="1"/>
  </r>
  <r>
    <s v="Tf000349"/>
    <s v="2025"/>
    <s v="1"/>
    <s v="2025-Q1"/>
    <s v="Tw"/>
    <s v="Taiwan"/>
    <s v="Asia-Pacific"/>
    <s v="Kr"/>
    <s v="South Korea"/>
    <s v="Asia-Pacific"/>
    <x v="0"/>
    <x v="0"/>
    <s v="Advanced"/>
    <n v="12304"/>
    <n v="717.76"/>
    <s v="Tsmc"/>
    <s v="Asia-Pacific Maritime"/>
    <s v="0"/>
    <s v="1"/>
    <s v="Low"/>
    <s v="9.48"/>
    <s v="4.82"/>
    <s v="Un Comtrade/Wits/Sia Reports"/>
    <s v="1"/>
  </r>
  <r>
    <s v="Tf000350"/>
    <s v="2025"/>
    <s v="2"/>
    <s v="2025-Q2"/>
    <s v="Tw"/>
    <s v="Taiwan"/>
    <s v="Asia-Pacific"/>
    <s v="Kr"/>
    <s v="South Korea"/>
    <s v="Asia-Pacific"/>
    <x v="0"/>
    <x v="0"/>
    <s v="Advanced"/>
    <n v="11400"/>
    <n v="665.06"/>
    <s v="Intel Foundry Services"/>
    <s v="Asia-Pacific Maritime"/>
    <s v="0"/>
    <s v="1"/>
    <s v="Low"/>
    <s v="9.56"/>
    <s v="4.76"/>
    <s v="Un Comtrade/Wits/Sia Reports"/>
    <s v="1"/>
  </r>
  <r>
    <s v="Tf000351"/>
    <s v="2025"/>
    <s v="3"/>
    <s v="2025-Q3"/>
    <s v="Tw"/>
    <s v="Taiwan"/>
    <s v="Asia-Pacific"/>
    <s v="Kr"/>
    <s v="South Korea"/>
    <s v="Asia-Pacific"/>
    <x v="0"/>
    <x v="0"/>
    <s v="Advanced"/>
    <n v="14701"/>
    <n v="857.6"/>
    <s v="Tsmc"/>
    <s v="Asia-Pacific Maritime"/>
    <s v="0"/>
    <s v="1"/>
    <s v="Low"/>
    <s v="9.46"/>
    <s v="5.03"/>
    <s v="Un Comtrade/Wits/Sia Reports"/>
    <s v="1"/>
  </r>
  <r>
    <s v="Tf000352"/>
    <s v="2025"/>
    <s v="4"/>
    <s v="2025-Q4"/>
    <s v="Tw"/>
    <s v="Taiwan"/>
    <s v="Asia-Pacific"/>
    <s v="Kr"/>
    <s v="South Korea"/>
    <s v="Asia-Pacific"/>
    <x v="0"/>
    <x v="0"/>
    <s v="Advanced"/>
    <n v="12731"/>
    <n v="742.69"/>
    <s v="Intel Foundry Services"/>
    <s v="Asia-Pacific Maritime"/>
    <s v="0"/>
    <s v="1"/>
    <s v="Low"/>
    <s v="9.6"/>
    <s v="4.86"/>
    <s v="Un Comtrade/Wits/Sia Reports"/>
    <s v="1"/>
  </r>
  <r>
    <s v="Tf000353"/>
    <s v="2015"/>
    <s v="1"/>
    <s v="2015-Q1"/>
    <s v="Tw"/>
    <s v="Taiwan"/>
    <s v="Asia-Pacific"/>
    <s v="Kr"/>
    <s v="South Korea"/>
    <s v="Asia-Pacific"/>
    <x v="6"/>
    <x v="1"/>
    <s v="Standard"/>
    <n v="4357"/>
    <n v="254.19"/>
    <s v="Asml"/>
    <s v="Asia-Pacific Maritime"/>
    <s v="0"/>
    <s v="1"/>
    <s v="Low"/>
    <s v="8.17"/>
    <s v="4.89"/>
    <s v="Un Comtrade/Wits/Sia Reports"/>
    <s v="0"/>
  </r>
  <r>
    <s v="Tf000354"/>
    <s v="2015"/>
    <s v="2"/>
    <s v="2015-Q2"/>
    <s v="Tw"/>
    <s v="Taiwan"/>
    <s v="Asia-Pacific"/>
    <s v="Kr"/>
    <s v="South Korea"/>
    <s v="Asia-Pacific"/>
    <x v="6"/>
    <x v="1"/>
    <s v="Standard"/>
    <n v="4823"/>
    <n v="281.35000000000002"/>
    <s v="Applied Materials"/>
    <s v="Asia-Pacific Maritime"/>
    <s v="0"/>
    <s v="1"/>
    <s v="Low"/>
    <s v="8.31"/>
    <s v="5.05"/>
    <s v="Un Comtrade/Wits/Sia Reports"/>
    <s v="0"/>
  </r>
  <r>
    <s v="Tf000355"/>
    <s v="2015"/>
    <s v="3"/>
    <s v="2015-Q3"/>
    <s v="Tw"/>
    <s v="Taiwan"/>
    <s v="Asia-Pacific"/>
    <s v="Kr"/>
    <s v="South Korea"/>
    <s v="Asia-Pacific"/>
    <x v="6"/>
    <x v="1"/>
    <s v="Standard"/>
    <n v="5220"/>
    <n v="304.55"/>
    <s v="Asml"/>
    <s v="Asia-Pacific Maritime"/>
    <s v="0"/>
    <s v="1"/>
    <s v="Low"/>
    <s v="8.18"/>
    <s v="4.88"/>
    <s v="Un Comtrade/Wits/Sia Reports"/>
    <s v="0"/>
  </r>
  <r>
    <s v="Tf000356"/>
    <s v="2015"/>
    <s v="4"/>
    <s v="2015-Q4"/>
    <s v="Tw"/>
    <s v="Taiwan"/>
    <s v="Asia-Pacific"/>
    <s v="Kr"/>
    <s v="South Korea"/>
    <s v="Asia-Pacific"/>
    <x v="6"/>
    <x v="1"/>
    <s v="Standard"/>
    <n v="4566"/>
    <n v="266.37"/>
    <s v="Applied Materials"/>
    <s v="Asia-Pacific Maritime"/>
    <s v="0"/>
    <s v="1"/>
    <s v="Low"/>
    <s v="8.12"/>
    <s v="4.78"/>
    <s v="Un Comtrade/Wits/Sia Reports"/>
    <s v="0"/>
  </r>
  <r>
    <s v="Tf000357"/>
    <s v="2016"/>
    <s v="1"/>
    <s v="2016-Q1"/>
    <s v="Tw"/>
    <s v="Taiwan"/>
    <s v="Asia-Pacific"/>
    <s v="Kr"/>
    <s v="South Korea"/>
    <s v="Asia-Pacific"/>
    <x v="6"/>
    <x v="1"/>
    <s v="Standard"/>
    <n v="4479"/>
    <n v="261.27999999999997"/>
    <s v="Tokyo Electron"/>
    <s v="Asia-Pacific Maritime"/>
    <s v="0"/>
    <s v="1"/>
    <s v="Low"/>
    <s v="8.14"/>
    <s v="4.84"/>
    <s v="Un Comtrade/Wits/Sia Reports"/>
    <s v="0"/>
  </r>
  <r>
    <s v="Tf000358"/>
    <s v="2016"/>
    <s v="2"/>
    <s v="2016-Q2"/>
    <s v="Tw"/>
    <s v="Taiwan"/>
    <s v="Asia-Pacific"/>
    <s v="Kr"/>
    <s v="South Korea"/>
    <s v="Asia-Pacific"/>
    <x v="6"/>
    <x v="1"/>
    <s v="Standard"/>
    <n v="4964"/>
    <n v="289.62"/>
    <s v="Asml"/>
    <s v="Asia-Pacific Maritime"/>
    <s v="0"/>
    <s v="1"/>
    <s v="Low"/>
    <s v="8.06"/>
    <s v="4.76"/>
    <s v="Un Comtrade/Wits/Sia Reports"/>
    <s v="0"/>
  </r>
  <r>
    <s v="Tf000359"/>
    <s v="2016"/>
    <s v="3"/>
    <s v="2016-Q3"/>
    <s v="Tw"/>
    <s v="Taiwan"/>
    <s v="Asia-Pacific"/>
    <s v="Kr"/>
    <s v="South Korea"/>
    <s v="Asia-Pacific"/>
    <x v="6"/>
    <x v="1"/>
    <s v="Standard"/>
    <n v="6209"/>
    <n v="362.23"/>
    <s v="Asml"/>
    <s v="Asia-Pacific Maritime"/>
    <s v="0"/>
    <s v="1"/>
    <s v="Low"/>
    <s v="8.18"/>
    <s v="4.87"/>
    <s v="Un Comtrade/Wits/Sia Reports"/>
    <s v="0"/>
  </r>
  <r>
    <s v="Tf000360"/>
    <s v="2016"/>
    <s v="4"/>
    <s v="2016-Q4"/>
    <s v="Tw"/>
    <s v="Taiwan"/>
    <s v="Asia-Pacific"/>
    <s v="Kr"/>
    <s v="South Korea"/>
    <s v="Asia-Pacific"/>
    <x v="6"/>
    <x v="1"/>
    <s v="Standard"/>
    <n v="5107"/>
    <n v="297.91000000000003"/>
    <s v="Asml"/>
    <s v="Asia-Pacific Maritime"/>
    <s v="0"/>
    <s v="1"/>
    <s v="Low"/>
    <s v="8.12"/>
    <s v="5.03"/>
    <s v="Un Comtrade/Wits/Sia Reports"/>
    <s v="0"/>
  </r>
  <r>
    <s v="Tf000361"/>
    <s v="2017"/>
    <s v="1"/>
    <s v="2017-Q1"/>
    <s v="Tw"/>
    <s v="Taiwan"/>
    <s v="Asia-Pacific"/>
    <s v="Kr"/>
    <s v="South Korea"/>
    <s v="Asia-Pacific"/>
    <x v="6"/>
    <x v="1"/>
    <s v="Standard"/>
    <n v="5543"/>
    <n v="323.37"/>
    <s v="Kla"/>
    <s v="Asia-Pacific Maritime"/>
    <s v="0"/>
    <s v="1"/>
    <s v="Low"/>
    <s v="8.08"/>
    <s v="4.88"/>
    <s v="Un Comtrade/Wits/Sia Reports"/>
    <s v="0"/>
  </r>
  <r>
    <s v="Tf000362"/>
    <s v="2017"/>
    <s v="2"/>
    <s v="2017-Q2"/>
    <s v="Tw"/>
    <s v="Taiwan"/>
    <s v="Asia-Pacific"/>
    <s v="Kr"/>
    <s v="South Korea"/>
    <s v="Asia-Pacific"/>
    <x v="6"/>
    <x v="1"/>
    <s v="Standard"/>
    <n v="6467"/>
    <n v="377.26"/>
    <s v="Kla"/>
    <s v="Asia-Pacific Maritime"/>
    <s v="0"/>
    <s v="1"/>
    <s v="Low"/>
    <s v="8.33"/>
    <s v="4.89"/>
    <s v="Un Comtrade/Wits/Sia Reports"/>
    <s v="0"/>
  </r>
  <r>
    <s v="Tf000363"/>
    <s v="2017"/>
    <s v="3"/>
    <s v="2017-Q3"/>
    <s v="Tw"/>
    <s v="Taiwan"/>
    <s v="Asia-Pacific"/>
    <s v="Kr"/>
    <s v="South Korea"/>
    <s v="Asia-Pacific"/>
    <x v="6"/>
    <x v="1"/>
    <s v="Standard"/>
    <n v="6382"/>
    <n v="372.29"/>
    <s v="Lam Research"/>
    <s v="Asia-Pacific Maritime"/>
    <s v="0"/>
    <s v="1"/>
    <s v="Low"/>
    <s v="8.1"/>
    <s v="5.05"/>
    <s v="Un Comtrade/Wits/Sia Reports"/>
    <s v="0"/>
  </r>
  <r>
    <s v="Tf000364"/>
    <s v="2017"/>
    <s v="4"/>
    <s v="2017-Q4"/>
    <s v="Tw"/>
    <s v="Taiwan"/>
    <s v="Asia-Pacific"/>
    <s v="Kr"/>
    <s v="South Korea"/>
    <s v="Asia-Pacific"/>
    <x v="6"/>
    <x v="1"/>
    <s v="Standard"/>
    <n v="5119"/>
    <n v="298.64"/>
    <s v="Kla"/>
    <s v="Asia-Pacific Maritime"/>
    <s v="0"/>
    <s v="1"/>
    <s v="Low"/>
    <s v="8.33"/>
    <s v="4.94"/>
    <s v="Un Comtrade/Wits/Sia Reports"/>
    <s v="0"/>
  </r>
  <r>
    <s v="Tf000365"/>
    <s v="2018"/>
    <s v="1"/>
    <s v="2018-Q1"/>
    <s v="Tw"/>
    <s v="Taiwan"/>
    <s v="Asia-Pacific"/>
    <s v="Kr"/>
    <s v="South Korea"/>
    <s v="Asia-Pacific"/>
    <x v="6"/>
    <x v="1"/>
    <s v="Standard"/>
    <n v="5881"/>
    <n v="343.07"/>
    <s v="Lam Research"/>
    <s v="Asia-Pacific Maritime"/>
    <s v="0"/>
    <s v="1"/>
    <s v="Low"/>
    <s v="8.2"/>
    <s v="4.82"/>
    <s v="Un Comtrade/Wits/Sia Reports"/>
    <s v="0"/>
  </r>
  <r>
    <s v="Tf000366"/>
    <s v="2018"/>
    <s v="2"/>
    <s v="2018-Q2"/>
    <s v="Tw"/>
    <s v="Taiwan"/>
    <s v="Asia-Pacific"/>
    <s v="Kr"/>
    <s v="South Korea"/>
    <s v="Asia-Pacific"/>
    <x v="6"/>
    <x v="1"/>
    <s v="Standard"/>
    <n v="6043"/>
    <n v="352.53"/>
    <s v="Kla"/>
    <s v="Asia-Pacific Maritime"/>
    <s v="0"/>
    <s v="1"/>
    <s v="Low"/>
    <s v="8.12"/>
    <s v="4.81"/>
    <s v="Un Comtrade/Wits/Sia Reports"/>
    <s v="0"/>
  </r>
  <r>
    <s v="Tf000367"/>
    <s v="2018"/>
    <s v="3"/>
    <s v="2018-Q3"/>
    <s v="Tw"/>
    <s v="Taiwan"/>
    <s v="Asia-Pacific"/>
    <s v="Kr"/>
    <s v="South Korea"/>
    <s v="Asia-Pacific"/>
    <x v="6"/>
    <x v="1"/>
    <s v="Standard"/>
    <n v="7327"/>
    <n v="427.45"/>
    <s v="Tokyo Electron"/>
    <s v="Asia-Pacific Maritime"/>
    <s v="0"/>
    <s v="1"/>
    <s v="Low"/>
    <s v="8.16"/>
    <s v="4.77"/>
    <s v="Un Comtrade/Wits/Sia Reports"/>
    <s v="0"/>
  </r>
  <r>
    <s v="Tf000368"/>
    <s v="2018"/>
    <s v="4"/>
    <s v="2018-Q4"/>
    <s v="Tw"/>
    <s v="Taiwan"/>
    <s v="Asia-Pacific"/>
    <s v="Kr"/>
    <s v="South Korea"/>
    <s v="Asia-Pacific"/>
    <x v="6"/>
    <x v="1"/>
    <s v="Standard"/>
    <n v="6728"/>
    <n v="392.52"/>
    <s v="Lam Research"/>
    <s v="Asia-Pacific Maritime"/>
    <s v="0"/>
    <s v="1"/>
    <s v="Low"/>
    <s v="8.32"/>
    <s v="5.03"/>
    <s v="Un Comtrade/Wits/Sia Reports"/>
    <s v="0"/>
  </r>
  <r>
    <s v="Tf000369"/>
    <s v="2019"/>
    <s v="1"/>
    <s v="2019-Q1"/>
    <s v="Tw"/>
    <s v="Taiwan"/>
    <s v="Asia-Pacific"/>
    <s v="Kr"/>
    <s v="South Korea"/>
    <s v="Asia-Pacific"/>
    <x v="6"/>
    <x v="1"/>
    <s v="Standard"/>
    <n v="6872"/>
    <n v="400.87"/>
    <s v="Kla"/>
    <s v="Asia-Pacific Maritime"/>
    <s v="0"/>
    <s v="1"/>
    <s v="Low"/>
    <s v="8.1"/>
    <s v="4.87"/>
    <s v="Un Comtrade/Wits/Sia Reports"/>
    <s v="0"/>
  </r>
  <r>
    <s v="Tf000370"/>
    <s v="2019"/>
    <s v="2"/>
    <s v="2019-Q2"/>
    <s v="Tw"/>
    <s v="Taiwan"/>
    <s v="Asia-Pacific"/>
    <s v="Kr"/>
    <s v="South Korea"/>
    <s v="Asia-Pacific"/>
    <x v="6"/>
    <x v="1"/>
    <s v="Standard"/>
    <n v="7455"/>
    <n v="434.88"/>
    <s v="Tokyo Electron"/>
    <s v="Asia-Pacific Maritime"/>
    <s v="0"/>
    <s v="1"/>
    <s v="Low"/>
    <s v="8.26"/>
    <s v="4.8"/>
    <s v="Un Comtrade/Wits/Sia Reports"/>
    <s v="0"/>
  </r>
  <r>
    <s v="Tf000371"/>
    <s v="2019"/>
    <s v="3"/>
    <s v="2019-Q3"/>
    <s v="Tw"/>
    <s v="Taiwan"/>
    <s v="Asia-Pacific"/>
    <s v="Kr"/>
    <s v="South Korea"/>
    <s v="Asia-Pacific"/>
    <x v="6"/>
    <x v="1"/>
    <s v="Standard"/>
    <n v="7915"/>
    <n v="461.72"/>
    <s v="Kla"/>
    <s v="Asia-Pacific Maritime"/>
    <s v="0"/>
    <s v="1"/>
    <s v="Low"/>
    <s v="8.12"/>
    <s v="4.82"/>
    <s v="Un Comtrade/Wits/Sia Reports"/>
    <s v="0"/>
  </r>
  <r>
    <s v="Tf000372"/>
    <s v="2019"/>
    <s v="4"/>
    <s v="2019-Q4"/>
    <s v="Tw"/>
    <s v="Taiwan"/>
    <s v="Asia-Pacific"/>
    <s v="Kr"/>
    <s v="South Korea"/>
    <s v="Asia-Pacific"/>
    <x v="6"/>
    <x v="1"/>
    <s v="Standard"/>
    <n v="6537"/>
    <n v="381.35"/>
    <s v="Applied Materials"/>
    <s v="Asia-Pacific Maritime"/>
    <s v="0"/>
    <s v="1"/>
    <s v="Low"/>
    <s v="8.23"/>
    <s v="4.92"/>
    <s v="Un Comtrade/Wits/Sia Reports"/>
    <s v="0"/>
  </r>
  <r>
    <s v="Tf000373"/>
    <s v="2020"/>
    <s v="1"/>
    <s v="2020-Q1"/>
    <s v="Tw"/>
    <s v="Taiwan"/>
    <s v="Asia-Pacific"/>
    <s v="Kr"/>
    <s v="South Korea"/>
    <s v="Asia-Pacific"/>
    <x v="6"/>
    <x v="1"/>
    <s v="Standard"/>
    <n v="5417"/>
    <n v="316"/>
    <s v="Applied Materials"/>
    <s v="Asia-Pacific Maritime"/>
    <s v="0"/>
    <s v="1"/>
    <s v="Low"/>
    <s v="8.31"/>
    <s v="4.83"/>
    <s v="Un Comtrade/Wits/Sia Reports"/>
    <s v="0"/>
  </r>
  <r>
    <s v="Tf000374"/>
    <s v="2020"/>
    <s v="2"/>
    <s v="2020-Q2"/>
    <s v="Tw"/>
    <s v="Taiwan"/>
    <s v="Asia-Pacific"/>
    <s v="Kr"/>
    <s v="South Korea"/>
    <s v="Asia-Pacific"/>
    <x v="6"/>
    <x v="1"/>
    <s v="Standard"/>
    <n v="6253"/>
    <n v="364.8"/>
    <s v="Tokyo Electron"/>
    <s v="Asia-Pacific Maritime"/>
    <s v="0"/>
    <s v="1"/>
    <s v="Low"/>
    <s v="8.32"/>
    <s v="5.04"/>
    <s v="Un Comtrade/Wits/Sia Reports"/>
    <s v="0"/>
  </r>
  <r>
    <s v="Tf000375"/>
    <s v="2020"/>
    <s v="3"/>
    <s v="2020-Q3"/>
    <s v="Tw"/>
    <s v="Taiwan"/>
    <s v="Asia-Pacific"/>
    <s v="Kr"/>
    <s v="South Korea"/>
    <s v="Asia-Pacific"/>
    <x v="6"/>
    <x v="1"/>
    <s v="Standard"/>
    <n v="7819"/>
    <n v="456.12"/>
    <s v="Asml"/>
    <s v="Asia-Pacific Maritime"/>
    <s v="0"/>
    <s v="1"/>
    <s v="Low"/>
    <s v="8.29"/>
    <s v="4.95"/>
    <s v="Un Comtrade/Wits/Sia Reports"/>
    <s v="0"/>
  </r>
  <r>
    <s v="Tf000376"/>
    <s v="2020"/>
    <s v="4"/>
    <s v="2020-Q4"/>
    <s v="Tw"/>
    <s v="Taiwan"/>
    <s v="Asia-Pacific"/>
    <s v="Kr"/>
    <s v="South Korea"/>
    <s v="Asia-Pacific"/>
    <x v="6"/>
    <x v="1"/>
    <s v="Standard"/>
    <n v="6413"/>
    <n v="374.11"/>
    <s v="Asml"/>
    <s v="Asia-Pacific Maritime"/>
    <s v="0"/>
    <s v="1"/>
    <s v="Low"/>
    <s v="8.08"/>
    <s v="4.87"/>
    <s v="Un Comtrade/Wits/Sia Reports"/>
    <s v="0"/>
  </r>
  <r>
    <s v="Tf000377"/>
    <s v="2021"/>
    <s v="1"/>
    <s v="2021-Q1"/>
    <s v="Tw"/>
    <s v="Taiwan"/>
    <s v="Asia-Pacific"/>
    <s v="Kr"/>
    <s v="South Korea"/>
    <s v="Asia-Pacific"/>
    <x v="6"/>
    <x v="1"/>
    <s v="Standard"/>
    <n v="6616"/>
    <n v="385.96"/>
    <s v="Applied Materials"/>
    <s v="Asia-Pacific Maritime"/>
    <s v="0"/>
    <s v="1"/>
    <s v="Low"/>
    <s v="8.38"/>
    <s v="4.97"/>
    <s v="Un Comtrade/Wits/Sia Reports"/>
    <s v="0"/>
  </r>
  <r>
    <s v="Tf000378"/>
    <s v="2021"/>
    <s v="2"/>
    <s v="2021-Q2"/>
    <s v="Tw"/>
    <s v="Taiwan"/>
    <s v="Asia-Pacific"/>
    <s v="Kr"/>
    <s v="South Korea"/>
    <s v="Asia-Pacific"/>
    <x v="6"/>
    <x v="1"/>
    <s v="Standard"/>
    <n v="7792"/>
    <n v="454.55"/>
    <s v="Applied Materials"/>
    <s v="Asia-Pacific Maritime"/>
    <s v="0"/>
    <s v="1"/>
    <s v="Low"/>
    <s v="8.32"/>
    <s v="4.82"/>
    <s v="Un Comtrade/Wits/Sia Reports"/>
    <s v="0"/>
  </r>
  <r>
    <s v="Tf000379"/>
    <s v="2021"/>
    <s v="3"/>
    <s v="2021-Q3"/>
    <s v="Tw"/>
    <s v="Taiwan"/>
    <s v="Asia-Pacific"/>
    <s v="Kr"/>
    <s v="South Korea"/>
    <s v="Asia-Pacific"/>
    <x v="6"/>
    <x v="1"/>
    <s v="Standard"/>
    <n v="8534"/>
    <n v="497.85"/>
    <s v="Asml"/>
    <s v="Asia-Pacific Maritime"/>
    <s v="0"/>
    <s v="1"/>
    <s v="Low"/>
    <s v="8.32"/>
    <s v="5.01"/>
    <s v="Un Comtrade/Wits/Sia Reports"/>
    <s v="0"/>
  </r>
  <r>
    <s v="Tf000380"/>
    <s v="2021"/>
    <s v="4"/>
    <s v="2021-Q4"/>
    <s v="Tw"/>
    <s v="Taiwan"/>
    <s v="Asia-Pacific"/>
    <s v="Kr"/>
    <s v="South Korea"/>
    <s v="Asia-Pacific"/>
    <x v="6"/>
    <x v="1"/>
    <s v="Standard"/>
    <n v="7191"/>
    <n v="419.51"/>
    <s v="Lam Research"/>
    <s v="Asia-Pacific Maritime"/>
    <s v="0"/>
    <s v="1"/>
    <s v="Low"/>
    <s v="8.44"/>
    <s v="4.93"/>
    <s v="Un Comtrade/Wits/Sia Reports"/>
    <s v="0"/>
  </r>
  <r>
    <s v="Tf000381"/>
    <s v="2022"/>
    <s v="1"/>
    <s v="2022-Q1"/>
    <s v="Tw"/>
    <s v="Taiwan"/>
    <s v="Asia-Pacific"/>
    <s v="Kr"/>
    <s v="South Korea"/>
    <s v="Asia-Pacific"/>
    <x v="6"/>
    <x v="1"/>
    <s v="Standard"/>
    <n v="8239"/>
    <n v="480.65"/>
    <s v="Asml"/>
    <s v="Asia-Pacific Maritime"/>
    <s v="0"/>
    <s v="1"/>
    <s v="Low"/>
    <s v="8.65"/>
    <s v="4.95"/>
    <s v="Un Comtrade/Wits/Sia Reports"/>
    <s v="0"/>
  </r>
  <r>
    <s v="Tf000382"/>
    <s v="2022"/>
    <s v="2"/>
    <s v="2022-Q2"/>
    <s v="Tw"/>
    <s v="Taiwan"/>
    <s v="Asia-Pacific"/>
    <s v="Kr"/>
    <s v="South Korea"/>
    <s v="Asia-Pacific"/>
    <x v="6"/>
    <x v="1"/>
    <s v="Standard"/>
    <n v="8873"/>
    <n v="517.64"/>
    <s v="Kla"/>
    <s v="Asia-Pacific Maritime"/>
    <s v="0"/>
    <s v="1"/>
    <s v="Low"/>
    <s v="8.63"/>
    <s v="5.01"/>
    <s v="Un Comtrade/Wits/Sia Reports"/>
    <s v="0"/>
  </r>
  <r>
    <s v="Tf000383"/>
    <s v="2022"/>
    <s v="3"/>
    <s v="2022-Q3"/>
    <s v="Tw"/>
    <s v="Taiwan"/>
    <s v="Asia-Pacific"/>
    <s v="Kr"/>
    <s v="South Korea"/>
    <s v="Asia-Pacific"/>
    <x v="6"/>
    <x v="1"/>
    <s v="Standard"/>
    <n v="9809"/>
    <n v="572.23"/>
    <s v="Lam Research"/>
    <s v="Asia-Pacific Maritime"/>
    <s v="0"/>
    <s v="1"/>
    <s v="Low"/>
    <s v="8.75"/>
    <s v="5.01"/>
    <s v="Un Comtrade/Wits/Sia Reports"/>
    <s v="0"/>
  </r>
  <r>
    <s v="Tf000384"/>
    <s v="2022"/>
    <s v="4"/>
    <s v="2022-Q4"/>
    <s v="Tw"/>
    <s v="Taiwan"/>
    <s v="Asia-Pacific"/>
    <s v="Kr"/>
    <s v="South Korea"/>
    <s v="Asia-Pacific"/>
    <x v="6"/>
    <x v="1"/>
    <s v="Standard"/>
    <n v="8774"/>
    <n v="511.87"/>
    <s v="Kla"/>
    <s v="Asia-Pacific Maritime"/>
    <s v="0"/>
    <s v="1"/>
    <s v="Low"/>
    <s v="8.76"/>
    <s v="5"/>
    <s v="Un Comtrade/Wits/Sia Reports"/>
    <s v="0"/>
  </r>
  <r>
    <s v="Tf000385"/>
    <s v="2023"/>
    <s v="1"/>
    <s v="2023-Q1"/>
    <s v="Tw"/>
    <s v="Taiwan"/>
    <s v="Asia-Pacific"/>
    <s v="Kr"/>
    <s v="South Korea"/>
    <s v="Asia-Pacific"/>
    <x v="6"/>
    <x v="1"/>
    <s v="Standard"/>
    <n v="8935"/>
    <n v="521.24"/>
    <s v="Applied Materials"/>
    <s v="Asia-Pacific Maritime"/>
    <s v="0"/>
    <s v="1"/>
    <s v="Low"/>
    <s v="9"/>
    <s v="4.94"/>
    <s v="Un Comtrade/Wits/Sia Reports"/>
    <s v="0"/>
  </r>
  <r>
    <s v="Tf000386"/>
    <s v="2023"/>
    <s v="2"/>
    <s v="2023-Q2"/>
    <s v="Tw"/>
    <s v="Taiwan"/>
    <s v="Asia-Pacific"/>
    <s v="Kr"/>
    <s v="South Korea"/>
    <s v="Asia-Pacific"/>
    <x v="6"/>
    <x v="1"/>
    <s v="Standard"/>
    <n v="10341"/>
    <n v="603.25"/>
    <s v="Lam Research"/>
    <s v="Asia-Pacific Maritime"/>
    <s v="0"/>
    <s v="1"/>
    <s v="Low"/>
    <s v="8.85"/>
    <s v="5.01"/>
    <s v="Un Comtrade/Wits/Sia Reports"/>
    <s v="0"/>
  </r>
  <r>
    <s v="Tf000387"/>
    <s v="2023"/>
    <s v="3"/>
    <s v="2023-Q3"/>
    <s v="Tw"/>
    <s v="Taiwan"/>
    <s v="Asia-Pacific"/>
    <s v="Kr"/>
    <s v="South Korea"/>
    <s v="Asia-Pacific"/>
    <x v="6"/>
    <x v="1"/>
    <s v="Standard"/>
    <n v="11130"/>
    <n v="649.29"/>
    <s v="Kla"/>
    <s v="Asia-Pacific Maritime"/>
    <s v="0"/>
    <s v="1"/>
    <s v="Low"/>
    <s v="8.81"/>
    <s v="5"/>
    <s v="Un Comtrade/Wits/Sia Reports"/>
    <s v="0"/>
  </r>
  <r>
    <s v="Tf000388"/>
    <s v="2023"/>
    <s v="4"/>
    <s v="2023-Q4"/>
    <s v="Tw"/>
    <s v="Taiwan"/>
    <s v="Asia-Pacific"/>
    <s v="Kr"/>
    <s v="South Korea"/>
    <s v="Asia-Pacific"/>
    <x v="6"/>
    <x v="1"/>
    <s v="Standard"/>
    <n v="8198"/>
    <n v="478.24"/>
    <s v="Kla"/>
    <s v="Asia-Pacific Maritime"/>
    <s v="0"/>
    <s v="1"/>
    <s v="Low"/>
    <s v="8.9"/>
    <s v="4.97"/>
    <s v="Un Comtrade/Wits/Sia Reports"/>
    <s v="0"/>
  </r>
  <r>
    <s v="Tf000389"/>
    <s v="2024"/>
    <s v="1"/>
    <s v="2024-Q1"/>
    <s v="Tw"/>
    <s v="Taiwan"/>
    <s v="Asia-Pacific"/>
    <s v="Kr"/>
    <s v="South Korea"/>
    <s v="Asia-Pacific"/>
    <x v="6"/>
    <x v="1"/>
    <s v="Standard"/>
    <n v="9090"/>
    <n v="530.28"/>
    <s v="Lam Research"/>
    <s v="Asia-Pacific Maritime"/>
    <s v="0"/>
    <s v="1"/>
    <s v="Low"/>
    <s v="9.3"/>
    <s v="5"/>
    <s v="Un Comtrade/Wits/Sia Reports"/>
    <s v="1"/>
  </r>
  <r>
    <s v="Tf000390"/>
    <s v="2024"/>
    <s v="2"/>
    <s v="2024-Q2"/>
    <s v="Tw"/>
    <s v="Taiwan"/>
    <s v="Asia-Pacific"/>
    <s v="Kr"/>
    <s v="South Korea"/>
    <s v="Asia-Pacific"/>
    <x v="6"/>
    <x v="1"/>
    <s v="Standard"/>
    <n v="11330"/>
    <n v="660.93"/>
    <s v="Tokyo Electron"/>
    <s v="Asia-Pacific Maritime"/>
    <s v="0"/>
    <s v="1"/>
    <s v="Low"/>
    <s v="9.05"/>
    <s v="4.84"/>
    <s v="Un Comtrade/Wits/Sia Reports"/>
    <s v="1"/>
  </r>
  <r>
    <s v="Tf000391"/>
    <s v="2024"/>
    <s v="3"/>
    <s v="2024-Q3"/>
    <s v="Tw"/>
    <s v="Taiwan"/>
    <s v="Asia-Pacific"/>
    <s v="Kr"/>
    <s v="South Korea"/>
    <s v="Asia-Pacific"/>
    <x v="6"/>
    <x v="1"/>
    <s v="Standard"/>
    <n v="12186"/>
    <n v="710.87"/>
    <s v="Asml"/>
    <s v="Asia-Pacific Maritime"/>
    <s v="0"/>
    <s v="1"/>
    <s v="Low"/>
    <s v="9.34"/>
    <s v="4.94"/>
    <s v="Un Comtrade/Wits/Sia Reports"/>
    <s v="1"/>
  </r>
  <r>
    <s v="Tf000392"/>
    <s v="2024"/>
    <s v="4"/>
    <s v="2024-Q4"/>
    <s v="Tw"/>
    <s v="Taiwan"/>
    <s v="Asia-Pacific"/>
    <s v="Kr"/>
    <s v="South Korea"/>
    <s v="Asia-Pacific"/>
    <x v="6"/>
    <x v="1"/>
    <s v="Standard"/>
    <n v="9838"/>
    <n v="573.89"/>
    <s v="Kla"/>
    <s v="Asia-Pacific Maritime"/>
    <s v="0"/>
    <s v="1"/>
    <s v="Low"/>
    <s v="9.24"/>
    <s v="4.91"/>
    <s v="Un Comtrade/Wits/Sia Reports"/>
    <s v="1"/>
  </r>
  <r>
    <s v="Tf000393"/>
    <s v="2025"/>
    <s v="1"/>
    <s v="2025-Q1"/>
    <s v="Tw"/>
    <s v="Taiwan"/>
    <s v="Asia-Pacific"/>
    <s v="Kr"/>
    <s v="South Korea"/>
    <s v="Asia-Pacific"/>
    <x v="6"/>
    <x v="1"/>
    <s v="Standard"/>
    <n v="12017"/>
    <n v="701.03"/>
    <s v="Asml"/>
    <s v="Asia-Pacific Maritime"/>
    <s v="0"/>
    <s v="1"/>
    <s v="Low"/>
    <s v="9.33"/>
    <s v="4.98"/>
    <s v="Un Comtrade/Wits/Sia Reports"/>
    <s v="1"/>
  </r>
  <r>
    <s v="Tf000394"/>
    <s v="2025"/>
    <s v="2"/>
    <s v="2025-Q2"/>
    <s v="Tw"/>
    <s v="Taiwan"/>
    <s v="Asia-Pacific"/>
    <s v="Kr"/>
    <s v="South Korea"/>
    <s v="Asia-Pacific"/>
    <x v="6"/>
    <x v="1"/>
    <s v="Standard"/>
    <n v="12997"/>
    <n v="758.19"/>
    <s v="Asml"/>
    <s v="Asia-Pacific Maritime"/>
    <s v="0"/>
    <s v="1"/>
    <s v="Low"/>
    <s v="9.59"/>
    <s v="4.85"/>
    <s v="Un Comtrade/Wits/Sia Reports"/>
    <s v="1"/>
  </r>
  <r>
    <s v="Tf000395"/>
    <s v="2025"/>
    <s v="3"/>
    <s v="2025-Q3"/>
    <s v="Tw"/>
    <s v="Taiwan"/>
    <s v="Asia-Pacific"/>
    <s v="Kr"/>
    <s v="South Korea"/>
    <s v="Asia-Pacific"/>
    <x v="6"/>
    <x v="1"/>
    <s v="Standard"/>
    <n v="13918"/>
    <n v="811.89"/>
    <s v="Applied Materials"/>
    <s v="Asia-Pacific Maritime"/>
    <s v="0"/>
    <s v="1"/>
    <s v="Low"/>
    <s v="9.58"/>
    <s v="4.78"/>
    <s v="Un Comtrade/Wits/Sia Reports"/>
    <s v="1"/>
  </r>
  <r>
    <s v="Tf000396"/>
    <s v="2025"/>
    <s v="4"/>
    <s v="2025-Q4"/>
    <s v="Tw"/>
    <s v="Taiwan"/>
    <s v="Asia-Pacific"/>
    <s v="Kr"/>
    <s v="South Korea"/>
    <s v="Asia-Pacific"/>
    <x v="6"/>
    <x v="1"/>
    <s v="Standard"/>
    <n v="13126"/>
    <n v="765.72"/>
    <s v="Asml"/>
    <s v="Asia-Pacific Maritime"/>
    <s v="0"/>
    <s v="1"/>
    <s v="Low"/>
    <s v="9.51"/>
    <s v="4.77"/>
    <s v="Un Comtrade/Wits/Sia Reports"/>
    <s v="1"/>
  </r>
  <r>
    <s v="Tf000397"/>
    <s v="2015"/>
    <s v="1"/>
    <s v="2015-Q1"/>
    <s v="Tw"/>
    <s v="Taiwan"/>
    <s v="Asia-Pacific"/>
    <s v="Jp"/>
    <s v="Japan"/>
    <s v="Asia-Pacific"/>
    <x v="0"/>
    <x v="0"/>
    <s v="Advanced"/>
    <n v="3119"/>
    <n v="194.97"/>
    <s v="Samsung Foundry"/>
    <s v="Asia-Pacific Maritime"/>
    <s v="0"/>
    <s v="1"/>
    <s v="Low"/>
    <s v="8.26"/>
    <s v="2.97"/>
    <s v="Un Comtrade/Wits/Sia Reports"/>
    <s v="0"/>
  </r>
  <r>
    <s v="Tf000398"/>
    <s v="2015"/>
    <s v="2"/>
    <s v="2015-Q2"/>
    <s v="Tw"/>
    <s v="Taiwan"/>
    <s v="Asia-Pacific"/>
    <s v="Jp"/>
    <s v="Japan"/>
    <s v="Asia-Pacific"/>
    <x v="0"/>
    <x v="0"/>
    <s v="Advanced"/>
    <n v="3817"/>
    <n v="238.61"/>
    <s v="Intel Foundry Services"/>
    <s v="Asia-Pacific Maritime"/>
    <s v="0"/>
    <s v="1"/>
    <s v="Low"/>
    <s v="8.15"/>
    <s v="3.14"/>
    <s v="Un Comtrade/Wits/Sia Reports"/>
    <s v="0"/>
  </r>
  <r>
    <s v="Tf000399"/>
    <s v="2015"/>
    <s v="3"/>
    <s v="2015-Q3"/>
    <s v="Tw"/>
    <s v="Taiwan"/>
    <s v="Asia-Pacific"/>
    <s v="Jp"/>
    <s v="Japan"/>
    <s v="Asia-Pacific"/>
    <x v="0"/>
    <x v="0"/>
    <s v="Advanced"/>
    <n v="3496"/>
    <n v="218.51"/>
    <s v="Tsmc"/>
    <s v="Asia-Pacific Maritime"/>
    <s v="0"/>
    <s v="1"/>
    <s v="Low"/>
    <s v="8.31"/>
    <s v="3.24"/>
    <s v="Un Comtrade/Wits/Sia Reports"/>
    <s v="0"/>
  </r>
  <r>
    <s v="Tf000400"/>
    <s v="2015"/>
    <s v="4"/>
    <s v="2015-Q4"/>
    <s v="Tw"/>
    <s v="Taiwan"/>
    <s v="Asia-Pacific"/>
    <s v="Jp"/>
    <s v="Japan"/>
    <s v="Asia-Pacific"/>
    <x v="0"/>
    <x v="0"/>
    <s v="Advanced"/>
    <n v="3844"/>
    <n v="240.31"/>
    <s v="Tsmc"/>
    <s v="Asia-Pacific Maritime"/>
    <s v="0"/>
    <s v="1"/>
    <s v="Low"/>
    <s v="8.27"/>
    <s v="2.99"/>
    <s v="Un Comtrade/Wits/Sia Reports"/>
    <s v="0"/>
  </r>
  <r>
    <s v="Tf000401"/>
    <s v="2016"/>
    <s v="1"/>
    <s v="2016-Q1"/>
    <s v="Tw"/>
    <s v="Taiwan"/>
    <s v="Asia-Pacific"/>
    <s v="Jp"/>
    <s v="Japan"/>
    <s v="Asia-Pacific"/>
    <x v="0"/>
    <x v="0"/>
    <s v="Advanced"/>
    <n v="3942"/>
    <n v="246.43"/>
    <s v="Samsung Foundry"/>
    <s v="Asia-Pacific Maritime"/>
    <s v="0"/>
    <s v="1"/>
    <s v="Low"/>
    <s v="8.06"/>
    <s v="2.96"/>
    <s v="Un Comtrade/Wits/Sia Reports"/>
    <s v="0"/>
  </r>
  <r>
    <s v="Tf000402"/>
    <s v="2016"/>
    <s v="2"/>
    <s v="2016-Q2"/>
    <s v="Tw"/>
    <s v="Taiwan"/>
    <s v="Asia-Pacific"/>
    <s v="Jp"/>
    <s v="Japan"/>
    <s v="Asia-Pacific"/>
    <x v="0"/>
    <x v="0"/>
    <s v="Advanced"/>
    <n v="4063"/>
    <n v="253.97"/>
    <s v="Tsmc"/>
    <s v="Asia-Pacific Maritime"/>
    <s v="0"/>
    <s v="1"/>
    <s v="Low"/>
    <s v="8.2"/>
    <s v="3.18"/>
    <s v="Un Comtrade/Wits/Sia Reports"/>
    <s v="0"/>
  </r>
  <r>
    <s v="Tf000403"/>
    <s v="2016"/>
    <s v="3"/>
    <s v="2016-Q3"/>
    <s v="Tw"/>
    <s v="Taiwan"/>
    <s v="Asia-Pacific"/>
    <s v="Jp"/>
    <s v="Japan"/>
    <s v="Asia-Pacific"/>
    <x v="0"/>
    <x v="0"/>
    <s v="Advanced"/>
    <n v="4642"/>
    <n v="290.18"/>
    <s v="Tsmc"/>
    <s v="Asia-Pacific Maritime"/>
    <s v="0"/>
    <s v="1"/>
    <s v="Low"/>
    <s v="8.18"/>
    <s v="3.03"/>
    <s v="Un Comtrade/Wits/Sia Reports"/>
    <s v="0"/>
  </r>
  <r>
    <s v="Tf000404"/>
    <s v="2016"/>
    <s v="4"/>
    <s v="2016-Q4"/>
    <s v="Tw"/>
    <s v="Taiwan"/>
    <s v="Asia-Pacific"/>
    <s v="Jp"/>
    <s v="Japan"/>
    <s v="Asia-Pacific"/>
    <x v="0"/>
    <x v="0"/>
    <s v="Advanced"/>
    <n v="4384"/>
    <n v="274.01"/>
    <s v="Intel Foundry Services"/>
    <s v="Asia-Pacific Maritime"/>
    <s v="0"/>
    <s v="1"/>
    <s v="Low"/>
    <s v="8.18"/>
    <s v="3.09"/>
    <s v="Un Comtrade/Wits/Sia Reports"/>
    <s v="0"/>
  </r>
  <r>
    <s v="Tf000405"/>
    <s v="2017"/>
    <s v="1"/>
    <s v="2017-Q1"/>
    <s v="Tw"/>
    <s v="Taiwan"/>
    <s v="Asia-Pacific"/>
    <s v="Jp"/>
    <s v="Japan"/>
    <s v="Asia-Pacific"/>
    <x v="0"/>
    <x v="0"/>
    <s v="Advanced"/>
    <n v="3814"/>
    <n v="238.41"/>
    <s v="Intel Foundry Services"/>
    <s v="Asia-Pacific Maritime"/>
    <s v="0"/>
    <s v="1"/>
    <s v="Low"/>
    <s v="8.29"/>
    <s v="3.16"/>
    <s v="Un Comtrade/Wits/Sia Reports"/>
    <s v="0"/>
  </r>
  <r>
    <s v="Tf000406"/>
    <s v="2017"/>
    <s v="2"/>
    <s v="2017-Q2"/>
    <s v="Tw"/>
    <s v="Taiwan"/>
    <s v="Asia-Pacific"/>
    <s v="Jp"/>
    <s v="Japan"/>
    <s v="Asia-Pacific"/>
    <x v="0"/>
    <x v="0"/>
    <s v="Advanced"/>
    <n v="4424"/>
    <n v="276.54000000000002"/>
    <s v="Tsmc"/>
    <s v="Asia-Pacific Maritime"/>
    <s v="0"/>
    <s v="1"/>
    <s v="Low"/>
    <s v="8.07"/>
    <s v="3.15"/>
    <s v="Un Comtrade/Wits/Sia Reports"/>
    <s v="0"/>
  </r>
  <r>
    <s v="Tf000407"/>
    <s v="2017"/>
    <s v="3"/>
    <s v="2017-Q3"/>
    <s v="Tw"/>
    <s v="Taiwan"/>
    <s v="Asia-Pacific"/>
    <s v="Jp"/>
    <s v="Japan"/>
    <s v="Asia-Pacific"/>
    <x v="0"/>
    <x v="0"/>
    <s v="Advanced"/>
    <n v="5154"/>
    <n v="322.17"/>
    <s v="Samsung Foundry"/>
    <s v="Asia-Pacific Maritime"/>
    <s v="0"/>
    <s v="1"/>
    <s v="Low"/>
    <s v="8.13"/>
    <s v="3.24"/>
    <s v="Un Comtrade/Wits/Sia Reports"/>
    <s v="0"/>
  </r>
  <r>
    <s v="Tf000408"/>
    <s v="2017"/>
    <s v="4"/>
    <s v="2017-Q4"/>
    <s v="Tw"/>
    <s v="Taiwan"/>
    <s v="Asia-Pacific"/>
    <s v="Jp"/>
    <s v="Japan"/>
    <s v="Asia-Pacific"/>
    <x v="0"/>
    <x v="0"/>
    <s v="Advanced"/>
    <n v="4010"/>
    <n v="250.69"/>
    <s v="Samsung Foundry"/>
    <s v="Asia-Pacific Maritime"/>
    <s v="0"/>
    <s v="1"/>
    <s v="Low"/>
    <s v="8.18"/>
    <s v="3.23"/>
    <s v="Un Comtrade/Wits/Sia Reports"/>
    <s v="0"/>
  </r>
  <r>
    <s v="Tf000409"/>
    <s v="2018"/>
    <s v="1"/>
    <s v="2018-Q1"/>
    <s v="Tw"/>
    <s v="Taiwan"/>
    <s v="Asia-Pacific"/>
    <s v="Jp"/>
    <s v="Japan"/>
    <s v="Asia-Pacific"/>
    <x v="0"/>
    <x v="0"/>
    <s v="Advanced"/>
    <n v="4498"/>
    <n v="281.13"/>
    <s v="Intel Foundry Services"/>
    <s v="Asia-Pacific Maritime"/>
    <s v="0"/>
    <s v="1"/>
    <s v="Low"/>
    <s v="8.24"/>
    <s v="3.07"/>
    <s v="Un Comtrade/Wits/Sia Reports"/>
    <s v="0"/>
  </r>
  <r>
    <s v="Tf000410"/>
    <s v="2018"/>
    <s v="2"/>
    <s v="2018-Q2"/>
    <s v="Tw"/>
    <s v="Taiwan"/>
    <s v="Asia-Pacific"/>
    <s v="Jp"/>
    <s v="Japan"/>
    <s v="Asia-Pacific"/>
    <x v="0"/>
    <x v="0"/>
    <s v="Advanced"/>
    <n v="4957"/>
    <n v="309.85000000000002"/>
    <s v="Tsmc"/>
    <s v="Asia-Pacific Maritime"/>
    <s v="0"/>
    <s v="1"/>
    <s v="Low"/>
    <s v="8.35"/>
    <s v="3.07"/>
    <s v="Un Comtrade/Wits/Sia Reports"/>
    <s v="0"/>
  </r>
  <r>
    <s v="Tf000411"/>
    <s v="2018"/>
    <s v="3"/>
    <s v="2018-Q3"/>
    <s v="Tw"/>
    <s v="Taiwan"/>
    <s v="Asia-Pacific"/>
    <s v="Jp"/>
    <s v="Japan"/>
    <s v="Asia-Pacific"/>
    <x v="0"/>
    <x v="0"/>
    <s v="Advanced"/>
    <n v="6013"/>
    <n v="375.83"/>
    <s v="Intel Foundry Services"/>
    <s v="Asia-Pacific Maritime"/>
    <s v="0"/>
    <s v="1"/>
    <s v="Low"/>
    <s v="8.12"/>
    <s v="3.01"/>
    <s v="Un Comtrade/Wits/Sia Reports"/>
    <s v="0"/>
  </r>
  <r>
    <s v="Tf000412"/>
    <s v="2018"/>
    <s v="4"/>
    <s v="2018-Q4"/>
    <s v="Tw"/>
    <s v="Taiwan"/>
    <s v="Asia-Pacific"/>
    <s v="Jp"/>
    <s v="Japan"/>
    <s v="Asia-Pacific"/>
    <x v="0"/>
    <x v="0"/>
    <s v="Advanced"/>
    <n v="4293"/>
    <n v="268.37"/>
    <s v="Samsung Foundry"/>
    <s v="Asia-Pacific Maritime"/>
    <s v="0"/>
    <s v="1"/>
    <s v="Low"/>
    <s v="8.25"/>
    <s v="3.06"/>
    <s v="Un Comtrade/Wits/Sia Reports"/>
    <s v="0"/>
  </r>
  <r>
    <s v="Tf000413"/>
    <s v="2019"/>
    <s v="1"/>
    <s v="2019-Q1"/>
    <s v="Tw"/>
    <s v="Taiwan"/>
    <s v="Asia-Pacific"/>
    <s v="Jp"/>
    <s v="Japan"/>
    <s v="Asia-Pacific"/>
    <x v="0"/>
    <x v="0"/>
    <s v="Advanced"/>
    <n v="5343"/>
    <n v="333.98"/>
    <s v="Tsmc"/>
    <s v="Asia-Pacific Maritime"/>
    <s v="0"/>
    <s v="1"/>
    <s v="Low"/>
    <s v="8.19"/>
    <s v="3.24"/>
    <s v="Un Comtrade/Wits/Sia Reports"/>
    <s v="0"/>
  </r>
  <r>
    <s v="Tf000414"/>
    <s v="2019"/>
    <s v="2"/>
    <s v="2019-Q2"/>
    <s v="Tw"/>
    <s v="Taiwan"/>
    <s v="Asia-Pacific"/>
    <s v="Jp"/>
    <s v="Japan"/>
    <s v="Asia-Pacific"/>
    <x v="0"/>
    <x v="0"/>
    <s v="Advanced"/>
    <n v="5192"/>
    <n v="324.51"/>
    <s v="Intel Foundry Services"/>
    <s v="Asia-Pacific Maritime"/>
    <s v="0"/>
    <s v="1"/>
    <s v="Low"/>
    <s v="8.31"/>
    <s v="3.18"/>
    <s v="Un Comtrade/Wits/Sia Reports"/>
    <s v="0"/>
  </r>
  <r>
    <s v="Tf000415"/>
    <s v="2019"/>
    <s v="3"/>
    <s v="2019-Q3"/>
    <s v="Tw"/>
    <s v="Taiwan"/>
    <s v="Asia-Pacific"/>
    <s v="Jp"/>
    <s v="Japan"/>
    <s v="Asia-Pacific"/>
    <x v="0"/>
    <x v="0"/>
    <s v="Advanced"/>
    <n v="6268"/>
    <n v="391.79"/>
    <s v="Intel Foundry Services"/>
    <s v="Asia-Pacific Maritime"/>
    <s v="0"/>
    <s v="1"/>
    <s v="Low"/>
    <s v="8.3"/>
    <s v="3.18"/>
    <s v="Un Comtrade/Wits/Sia Reports"/>
    <s v="0"/>
  </r>
  <r>
    <s v="Tf000416"/>
    <s v="2019"/>
    <s v="4"/>
    <s v="2019-Q4"/>
    <s v="Tw"/>
    <s v="Taiwan"/>
    <s v="Asia-Pacific"/>
    <s v="Jp"/>
    <s v="Japan"/>
    <s v="Asia-Pacific"/>
    <x v="0"/>
    <x v="0"/>
    <s v="Advanced"/>
    <n v="5341"/>
    <n v="333.81"/>
    <s v="Samsung Foundry"/>
    <s v="Asia-Pacific Maritime"/>
    <s v="0"/>
    <s v="1"/>
    <s v="Low"/>
    <s v="8.09"/>
    <s v="2.96"/>
    <s v="Un Comtrade/Wits/Sia Reports"/>
    <s v="0"/>
  </r>
  <r>
    <s v="Tf000417"/>
    <s v="2020"/>
    <s v="1"/>
    <s v="2020-Q1"/>
    <s v="Tw"/>
    <s v="Taiwan"/>
    <s v="Asia-Pacific"/>
    <s v="Jp"/>
    <s v="Japan"/>
    <s v="Asia-Pacific"/>
    <x v="0"/>
    <x v="0"/>
    <s v="Advanced"/>
    <n v="5290"/>
    <n v="330.63"/>
    <s v="Intel Foundry Services"/>
    <s v="Asia-Pacific Maritime"/>
    <s v="0"/>
    <s v="1"/>
    <s v="Low"/>
    <s v="8.23"/>
    <s v="3.19"/>
    <s v="Un Comtrade/Wits/Sia Reports"/>
    <s v="0"/>
  </r>
  <r>
    <s v="Tf000418"/>
    <s v="2020"/>
    <s v="2"/>
    <s v="2020-Q2"/>
    <s v="Tw"/>
    <s v="Taiwan"/>
    <s v="Asia-Pacific"/>
    <s v="Jp"/>
    <s v="Japan"/>
    <s v="Asia-Pacific"/>
    <x v="0"/>
    <x v="0"/>
    <s v="Advanced"/>
    <n v="5466"/>
    <n v="341.68"/>
    <s v="Samsung Foundry"/>
    <s v="Asia-Pacific Maritime"/>
    <s v="0"/>
    <s v="1"/>
    <s v="Low"/>
    <s v="8.09"/>
    <s v="2.99"/>
    <s v="Un Comtrade/Wits/Sia Reports"/>
    <s v="0"/>
  </r>
  <r>
    <s v="Tf000419"/>
    <s v="2020"/>
    <s v="3"/>
    <s v="2020-Q3"/>
    <s v="Tw"/>
    <s v="Taiwan"/>
    <s v="Asia-Pacific"/>
    <s v="Jp"/>
    <s v="Japan"/>
    <s v="Asia-Pacific"/>
    <x v="0"/>
    <x v="0"/>
    <s v="Advanced"/>
    <n v="6011"/>
    <n v="375.72"/>
    <s v="Samsung Foundry"/>
    <s v="Asia-Pacific Maritime"/>
    <s v="0"/>
    <s v="1"/>
    <s v="Low"/>
    <s v="8.18"/>
    <s v="3.01"/>
    <s v="Un Comtrade/Wits/Sia Reports"/>
    <s v="0"/>
  </r>
  <r>
    <s v="Tf000420"/>
    <s v="2020"/>
    <s v="4"/>
    <s v="2020-Q4"/>
    <s v="Tw"/>
    <s v="Taiwan"/>
    <s v="Asia-Pacific"/>
    <s v="Jp"/>
    <s v="Japan"/>
    <s v="Asia-Pacific"/>
    <x v="0"/>
    <x v="0"/>
    <s v="Advanced"/>
    <n v="5058"/>
    <n v="316.16000000000003"/>
    <s v="Tsmc"/>
    <s v="Asia-Pacific Maritime"/>
    <s v="0"/>
    <s v="1"/>
    <s v="Low"/>
    <s v="8.07"/>
    <s v="3.12"/>
    <s v="Un Comtrade/Wits/Sia Reports"/>
    <s v="0"/>
  </r>
  <r>
    <s v="Tf000421"/>
    <s v="2021"/>
    <s v="1"/>
    <s v="2021-Q1"/>
    <s v="Tw"/>
    <s v="Taiwan"/>
    <s v="Asia-Pacific"/>
    <s v="Jp"/>
    <s v="Japan"/>
    <s v="Asia-Pacific"/>
    <x v="0"/>
    <x v="0"/>
    <s v="Advanced"/>
    <n v="5157"/>
    <n v="322.33"/>
    <s v="Tsmc"/>
    <s v="Asia-Pacific Maritime"/>
    <s v="0"/>
    <s v="1"/>
    <s v="Low"/>
    <s v="8.54"/>
    <s v="3.04"/>
    <s v="Un Comtrade/Wits/Sia Reports"/>
    <s v="0"/>
  </r>
  <r>
    <s v="Tf000422"/>
    <s v="2021"/>
    <s v="2"/>
    <s v="2021-Q2"/>
    <s v="Tw"/>
    <s v="Taiwan"/>
    <s v="Asia-Pacific"/>
    <s v="Jp"/>
    <s v="Japan"/>
    <s v="Asia-Pacific"/>
    <x v="0"/>
    <x v="0"/>
    <s v="Advanced"/>
    <n v="6172"/>
    <n v="385.81"/>
    <s v="Intel Foundry Services"/>
    <s v="Asia-Pacific Maritime"/>
    <s v="0"/>
    <s v="1"/>
    <s v="Low"/>
    <s v="8.3"/>
    <s v="2.97"/>
    <s v="Un Comtrade/Wits/Sia Reports"/>
    <s v="0"/>
  </r>
  <r>
    <s v="Tf000423"/>
    <s v="2021"/>
    <s v="3"/>
    <s v="2021-Q3"/>
    <s v="Tw"/>
    <s v="Taiwan"/>
    <s v="Asia-Pacific"/>
    <s v="Jp"/>
    <s v="Japan"/>
    <s v="Asia-Pacific"/>
    <x v="0"/>
    <x v="0"/>
    <s v="Advanced"/>
    <n v="6371"/>
    <n v="398.2"/>
    <s v="Samsung Foundry"/>
    <s v="Asia-Pacific Maritime"/>
    <s v="0"/>
    <s v="1"/>
    <s v="Low"/>
    <s v="8.44"/>
    <s v="3.13"/>
    <s v="Un Comtrade/Wits/Sia Reports"/>
    <s v="0"/>
  </r>
  <r>
    <s v="Tf000424"/>
    <s v="2021"/>
    <s v="4"/>
    <s v="2021-Q4"/>
    <s v="Tw"/>
    <s v="Taiwan"/>
    <s v="Asia-Pacific"/>
    <s v="Jp"/>
    <s v="Japan"/>
    <s v="Asia-Pacific"/>
    <x v="0"/>
    <x v="0"/>
    <s v="Advanced"/>
    <n v="5471"/>
    <n v="342"/>
    <s v="Samsung Foundry"/>
    <s v="Asia-Pacific Maritime"/>
    <s v="0"/>
    <s v="1"/>
    <s v="Low"/>
    <s v="8.51"/>
    <s v="3.21"/>
    <s v="Un Comtrade/Wits/Sia Reports"/>
    <s v="0"/>
  </r>
  <r>
    <s v="Tf000425"/>
    <s v="2022"/>
    <s v="1"/>
    <s v="2022-Q1"/>
    <s v="Tw"/>
    <s v="Taiwan"/>
    <s v="Asia-Pacific"/>
    <s v="Jp"/>
    <s v="Japan"/>
    <s v="Asia-Pacific"/>
    <x v="0"/>
    <x v="0"/>
    <s v="Advanced"/>
    <n v="6525"/>
    <n v="407.87"/>
    <s v="Tsmc"/>
    <s v="Asia-Pacific Maritime"/>
    <s v="0"/>
    <s v="1"/>
    <s v="Low"/>
    <s v="8.56"/>
    <s v="3.09"/>
    <s v="Un Comtrade/Wits/Sia Reports"/>
    <s v="0"/>
  </r>
  <r>
    <s v="Tf000426"/>
    <s v="2022"/>
    <s v="2"/>
    <s v="2022-Q2"/>
    <s v="Tw"/>
    <s v="Taiwan"/>
    <s v="Asia-Pacific"/>
    <s v="Jp"/>
    <s v="Japan"/>
    <s v="Asia-Pacific"/>
    <x v="0"/>
    <x v="0"/>
    <s v="Advanced"/>
    <n v="6326"/>
    <n v="395.38"/>
    <s v="Tsmc"/>
    <s v="Asia-Pacific Maritime"/>
    <s v="0"/>
    <s v="1"/>
    <s v="Low"/>
    <s v="8.62"/>
    <s v="3.25"/>
    <s v="Un Comtrade/Wits/Sia Reports"/>
    <s v="0"/>
  </r>
  <r>
    <s v="Tf000427"/>
    <s v="2022"/>
    <s v="3"/>
    <s v="2022-Q3"/>
    <s v="Tw"/>
    <s v="Taiwan"/>
    <s v="Asia-Pacific"/>
    <s v="Jp"/>
    <s v="Japan"/>
    <s v="Asia-Pacific"/>
    <x v="0"/>
    <x v="0"/>
    <s v="Advanced"/>
    <n v="6696"/>
    <n v="418.52"/>
    <s v="Samsung Foundry"/>
    <s v="Asia-Pacific Maritime"/>
    <s v="0"/>
    <s v="1"/>
    <s v="Low"/>
    <s v="8.7"/>
    <s v="3.14"/>
    <s v="Un Comtrade/Wits/Sia Reports"/>
    <s v="0"/>
  </r>
  <r>
    <s v="Tf000428"/>
    <s v="2022"/>
    <s v="4"/>
    <s v="2022-Q4"/>
    <s v="Tw"/>
    <s v="Taiwan"/>
    <s v="Asia-Pacific"/>
    <s v="Jp"/>
    <s v="Japan"/>
    <s v="Asia-Pacific"/>
    <x v="0"/>
    <x v="0"/>
    <s v="Advanced"/>
    <n v="6764"/>
    <n v="422.79"/>
    <s v="Tsmc"/>
    <s v="Asia-Pacific Maritime"/>
    <s v="0"/>
    <s v="1"/>
    <s v="Low"/>
    <s v="8.72"/>
    <s v="2.95"/>
    <s v="Un Comtrade/Wits/Sia Reports"/>
    <s v="0"/>
  </r>
  <r>
    <s v="Tf000429"/>
    <s v="2023"/>
    <s v="1"/>
    <s v="2023-Q1"/>
    <s v="Tw"/>
    <s v="Taiwan"/>
    <s v="Asia-Pacific"/>
    <s v="Jp"/>
    <s v="Japan"/>
    <s v="Asia-Pacific"/>
    <x v="0"/>
    <x v="0"/>
    <s v="Advanced"/>
    <n v="6540"/>
    <n v="408.8"/>
    <s v="Intel Foundry Services"/>
    <s v="Asia-Pacific Maritime"/>
    <s v="0"/>
    <s v="1"/>
    <s v="Low"/>
    <s v="8.96"/>
    <s v="2.98"/>
    <s v="Un Comtrade/Wits/Sia Reports"/>
    <s v="0"/>
  </r>
  <r>
    <s v="Tf000430"/>
    <s v="2023"/>
    <s v="2"/>
    <s v="2023-Q2"/>
    <s v="Tw"/>
    <s v="Taiwan"/>
    <s v="Asia-Pacific"/>
    <s v="Jp"/>
    <s v="Japan"/>
    <s v="Asia-Pacific"/>
    <x v="0"/>
    <x v="0"/>
    <s v="Advanced"/>
    <n v="7520"/>
    <n v="470.02"/>
    <s v="Samsung Foundry"/>
    <s v="Asia-Pacific Maritime"/>
    <s v="0"/>
    <s v="1"/>
    <s v="Low"/>
    <s v="8.81"/>
    <s v="2.97"/>
    <s v="Un Comtrade/Wits/Sia Reports"/>
    <s v="0"/>
  </r>
  <r>
    <s v="Tf000431"/>
    <s v="2023"/>
    <s v="3"/>
    <s v="2023-Q3"/>
    <s v="Tw"/>
    <s v="Taiwan"/>
    <s v="Asia-Pacific"/>
    <s v="Jp"/>
    <s v="Japan"/>
    <s v="Asia-Pacific"/>
    <x v="0"/>
    <x v="0"/>
    <s v="Advanced"/>
    <n v="7972"/>
    <n v="498.3"/>
    <s v="Tsmc"/>
    <s v="Asia-Pacific Maritime"/>
    <s v="0"/>
    <s v="1"/>
    <s v="Low"/>
    <s v="8.84"/>
    <s v="3.12"/>
    <s v="Un Comtrade/Wits/Sia Reports"/>
    <s v="0"/>
  </r>
  <r>
    <s v="Tf000432"/>
    <s v="2023"/>
    <s v="4"/>
    <s v="2023-Q4"/>
    <s v="Tw"/>
    <s v="Taiwan"/>
    <s v="Asia-Pacific"/>
    <s v="Jp"/>
    <s v="Japan"/>
    <s v="Asia-Pacific"/>
    <x v="0"/>
    <x v="0"/>
    <s v="Advanced"/>
    <n v="7527"/>
    <n v="470.46"/>
    <s v="Intel Foundry Services"/>
    <s v="Asia-Pacific Maritime"/>
    <s v="0"/>
    <s v="1"/>
    <s v="Low"/>
    <s v="9.04"/>
    <s v="3.01"/>
    <s v="Un Comtrade/Wits/Sia Reports"/>
    <s v="0"/>
  </r>
  <r>
    <s v="Tf000433"/>
    <s v="2024"/>
    <s v="1"/>
    <s v="2024-Q1"/>
    <s v="Tw"/>
    <s v="Taiwan"/>
    <s v="Asia-Pacific"/>
    <s v="Jp"/>
    <s v="Japan"/>
    <s v="Asia-Pacific"/>
    <x v="0"/>
    <x v="0"/>
    <s v="Advanced"/>
    <n v="7285"/>
    <n v="455.32"/>
    <s v="Samsung Foundry"/>
    <s v="Asia-Pacific Maritime"/>
    <s v="0"/>
    <s v="1"/>
    <s v="Low"/>
    <s v="9.08"/>
    <s v="3.14"/>
    <s v="Un Comtrade/Wits/Sia Reports"/>
    <s v="1"/>
  </r>
  <r>
    <s v="Tf000434"/>
    <s v="2024"/>
    <s v="2"/>
    <s v="2024-Q2"/>
    <s v="Tw"/>
    <s v="Taiwan"/>
    <s v="Asia-Pacific"/>
    <s v="Jp"/>
    <s v="Japan"/>
    <s v="Asia-Pacific"/>
    <x v="0"/>
    <x v="0"/>
    <s v="Advanced"/>
    <n v="9496"/>
    <n v="593.52"/>
    <s v="Intel Foundry Services"/>
    <s v="Asia-Pacific Maritime"/>
    <s v="0"/>
    <s v="1"/>
    <s v="Low"/>
    <s v="9.06"/>
    <s v="3.23"/>
    <s v="Un Comtrade/Wits/Sia Reports"/>
    <s v="1"/>
  </r>
  <r>
    <s v="Tf000435"/>
    <s v="2024"/>
    <s v="3"/>
    <s v="2024-Q3"/>
    <s v="Tw"/>
    <s v="Taiwan"/>
    <s v="Asia-Pacific"/>
    <s v="Jp"/>
    <s v="Japan"/>
    <s v="Asia-Pacific"/>
    <x v="0"/>
    <x v="0"/>
    <s v="Advanced"/>
    <n v="8463"/>
    <n v="528.96"/>
    <s v="Intel Foundry Services"/>
    <s v="Asia-Pacific Maritime"/>
    <s v="0"/>
    <s v="1"/>
    <s v="Low"/>
    <s v="9.21"/>
    <s v="3.16"/>
    <s v="Un Comtrade/Wits/Sia Reports"/>
    <s v="1"/>
  </r>
  <r>
    <s v="Tf000436"/>
    <s v="2024"/>
    <s v="4"/>
    <s v="2024-Q4"/>
    <s v="Tw"/>
    <s v="Taiwan"/>
    <s v="Asia-Pacific"/>
    <s v="Jp"/>
    <s v="Japan"/>
    <s v="Asia-Pacific"/>
    <x v="0"/>
    <x v="0"/>
    <s v="Advanced"/>
    <n v="9095"/>
    <n v="568.48"/>
    <s v="Samsung Foundry"/>
    <s v="Asia-Pacific Maritime"/>
    <s v="0"/>
    <s v="1"/>
    <s v="Low"/>
    <s v="9.26"/>
    <s v="3.19"/>
    <s v="Un Comtrade/Wits/Sia Reports"/>
    <s v="1"/>
  </r>
  <r>
    <s v="Tf000437"/>
    <s v="2025"/>
    <s v="1"/>
    <s v="2025-Q1"/>
    <s v="Tw"/>
    <s v="Taiwan"/>
    <s v="Asia-Pacific"/>
    <s v="Jp"/>
    <s v="Japan"/>
    <s v="Asia-Pacific"/>
    <x v="0"/>
    <x v="0"/>
    <s v="Advanced"/>
    <n v="8661"/>
    <n v="541.37"/>
    <s v="Intel Foundry Services"/>
    <s v="Asia-Pacific Maritime"/>
    <s v="0"/>
    <s v="1"/>
    <s v="Low"/>
    <s v="9.54"/>
    <s v="2.97"/>
    <s v="Un Comtrade/Wits/Sia Reports"/>
    <s v="1"/>
  </r>
  <r>
    <s v="Tf000438"/>
    <s v="2025"/>
    <s v="2"/>
    <s v="2025-Q2"/>
    <s v="Tw"/>
    <s v="Taiwan"/>
    <s v="Asia-Pacific"/>
    <s v="Jp"/>
    <s v="Japan"/>
    <s v="Asia-Pacific"/>
    <x v="0"/>
    <x v="0"/>
    <s v="Advanced"/>
    <n v="11271"/>
    <n v="704.48"/>
    <s v="Tsmc"/>
    <s v="Asia-Pacific Maritime"/>
    <s v="0"/>
    <s v="1"/>
    <s v="Low"/>
    <s v="9.46"/>
    <s v="3.2"/>
    <s v="Un Comtrade/Wits/Sia Reports"/>
    <s v="1"/>
  </r>
  <r>
    <s v="Tf000439"/>
    <s v="2025"/>
    <s v="3"/>
    <s v="2025-Q3"/>
    <s v="Tw"/>
    <s v="Taiwan"/>
    <s v="Asia-Pacific"/>
    <s v="Jp"/>
    <s v="Japan"/>
    <s v="Asia-Pacific"/>
    <x v="0"/>
    <x v="0"/>
    <s v="Advanced"/>
    <n v="10667"/>
    <n v="666.72"/>
    <s v="Tsmc"/>
    <s v="Asia-Pacific Maritime"/>
    <s v="0"/>
    <s v="1"/>
    <s v="Low"/>
    <s v="9.49"/>
    <s v="3.11"/>
    <s v="Un Comtrade/Wits/Sia Reports"/>
    <s v="1"/>
  </r>
  <r>
    <s v="Tf000440"/>
    <s v="2025"/>
    <s v="4"/>
    <s v="2025-Q4"/>
    <s v="Tw"/>
    <s v="Taiwan"/>
    <s v="Asia-Pacific"/>
    <s v="Jp"/>
    <s v="Japan"/>
    <s v="Asia-Pacific"/>
    <x v="0"/>
    <x v="0"/>
    <s v="Advanced"/>
    <n v="10032"/>
    <n v="627.02"/>
    <s v="Tsmc"/>
    <s v="Asia-Pacific Maritime"/>
    <s v="0"/>
    <s v="1"/>
    <s v="Low"/>
    <s v="9.32"/>
    <s v="2.97"/>
    <s v="Un Comtrade/Wits/Sia Reports"/>
    <s v="1"/>
  </r>
  <r>
    <s v="Tf000441"/>
    <s v="2015"/>
    <s v="1"/>
    <s v="2015-Q1"/>
    <s v="Tw"/>
    <s v="Taiwan"/>
    <s v="Asia-Pacific"/>
    <s v="Jp"/>
    <s v="Japan"/>
    <s v="Asia-Pacific"/>
    <x v="3"/>
    <x v="0"/>
    <s v="Standard"/>
    <n v="3077"/>
    <n v="192.32"/>
    <s v="Micron"/>
    <s v="Asia-Pacific Maritime"/>
    <s v="0"/>
    <s v="1"/>
    <s v="Low"/>
    <s v="8.1"/>
    <s v="3.21"/>
    <s v="Un Comtrade/Wits/Sia Reports"/>
    <s v="0"/>
  </r>
  <r>
    <s v="Tf000442"/>
    <s v="2015"/>
    <s v="2"/>
    <s v="2015-Q2"/>
    <s v="Tw"/>
    <s v="Taiwan"/>
    <s v="Asia-Pacific"/>
    <s v="Jp"/>
    <s v="Japan"/>
    <s v="Asia-Pacific"/>
    <x v="3"/>
    <x v="0"/>
    <s v="Standard"/>
    <n v="3491"/>
    <n v="218.23"/>
    <s v="Samsung"/>
    <s v="Asia-Pacific Maritime"/>
    <s v="0"/>
    <s v="1"/>
    <s v="Low"/>
    <s v="8.34"/>
    <s v="3.05"/>
    <s v="Un Comtrade/Wits/Sia Reports"/>
    <s v="0"/>
  </r>
  <r>
    <s v="Tf000443"/>
    <s v="2015"/>
    <s v="3"/>
    <s v="2015-Q3"/>
    <s v="Tw"/>
    <s v="Taiwan"/>
    <s v="Asia-Pacific"/>
    <s v="Jp"/>
    <s v="Japan"/>
    <s v="Asia-Pacific"/>
    <x v="3"/>
    <x v="0"/>
    <s v="Standard"/>
    <n v="3624"/>
    <n v="226.54"/>
    <s v="Micron"/>
    <s v="Asia-Pacific Maritime"/>
    <s v="0"/>
    <s v="1"/>
    <s v="Low"/>
    <s v="8.29"/>
    <s v="3.15"/>
    <s v="Un Comtrade/Wits/Sia Reports"/>
    <s v="0"/>
  </r>
  <r>
    <s v="Tf000444"/>
    <s v="2015"/>
    <s v="4"/>
    <s v="2015-Q4"/>
    <s v="Tw"/>
    <s v="Taiwan"/>
    <s v="Asia-Pacific"/>
    <s v="Jp"/>
    <s v="Japan"/>
    <s v="Asia-Pacific"/>
    <x v="3"/>
    <x v="0"/>
    <s v="Standard"/>
    <n v="3454"/>
    <n v="215.91"/>
    <s v="Samsung"/>
    <s v="Asia-Pacific Maritime"/>
    <s v="0"/>
    <s v="1"/>
    <s v="Low"/>
    <s v="8.22"/>
    <s v="3.17"/>
    <s v="Un Comtrade/Wits/Sia Reports"/>
    <s v="0"/>
  </r>
  <r>
    <s v="Tf000445"/>
    <s v="2016"/>
    <s v="1"/>
    <s v="2016-Q1"/>
    <s v="Tw"/>
    <s v="Taiwan"/>
    <s v="Asia-Pacific"/>
    <s v="Jp"/>
    <s v="Japan"/>
    <s v="Asia-Pacific"/>
    <x v="3"/>
    <x v="0"/>
    <s v="Standard"/>
    <n v="3470"/>
    <n v="216.93"/>
    <s v="Sk Hynix"/>
    <s v="Asia-Pacific Maritime"/>
    <s v="0"/>
    <s v="1"/>
    <s v="Low"/>
    <s v="8.35"/>
    <s v="3.24"/>
    <s v="Un Comtrade/Wits/Sia Reports"/>
    <s v="0"/>
  </r>
  <r>
    <s v="Tf000446"/>
    <s v="2016"/>
    <s v="2"/>
    <s v="2016-Q2"/>
    <s v="Tw"/>
    <s v="Taiwan"/>
    <s v="Asia-Pacific"/>
    <s v="Jp"/>
    <s v="Japan"/>
    <s v="Asia-Pacific"/>
    <x v="3"/>
    <x v="0"/>
    <s v="Standard"/>
    <n v="4396"/>
    <n v="274.77"/>
    <s v="Micron"/>
    <s v="Asia-Pacific Maritime"/>
    <s v="0"/>
    <s v="1"/>
    <s v="Low"/>
    <s v="8.11"/>
    <s v="3.15"/>
    <s v="Un Comtrade/Wits/Sia Reports"/>
    <s v="0"/>
  </r>
  <r>
    <s v="Tf000447"/>
    <s v="2016"/>
    <s v="3"/>
    <s v="2016-Q3"/>
    <s v="Tw"/>
    <s v="Taiwan"/>
    <s v="Asia-Pacific"/>
    <s v="Jp"/>
    <s v="Japan"/>
    <s v="Asia-Pacific"/>
    <x v="3"/>
    <x v="0"/>
    <s v="Standard"/>
    <n v="3990"/>
    <n v="249.41"/>
    <s v="Micron"/>
    <s v="Asia-Pacific Maritime"/>
    <s v="0"/>
    <s v="1"/>
    <s v="Low"/>
    <s v="8.06"/>
    <s v="3.03"/>
    <s v="Un Comtrade/Wits/Sia Reports"/>
    <s v="0"/>
  </r>
  <r>
    <s v="Tf000448"/>
    <s v="2016"/>
    <s v="4"/>
    <s v="2016-Q4"/>
    <s v="Tw"/>
    <s v="Taiwan"/>
    <s v="Asia-Pacific"/>
    <s v="Jp"/>
    <s v="Japan"/>
    <s v="Asia-Pacific"/>
    <x v="3"/>
    <x v="0"/>
    <s v="Standard"/>
    <n v="3881"/>
    <n v="242.6"/>
    <s v="Samsung"/>
    <s v="Asia-Pacific Maritime"/>
    <s v="0"/>
    <s v="1"/>
    <s v="Low"/>
    <s v="8.31"/>
    <s v="3.17"/>
    <s v="Un Comtrade/Wits/Sia Reports"/>
    <s v="0"/>
  </r>
  <r>
    <s v="Tf000449"/>
    <s v="2017"/>
    <s v="1"/>
    <s v="2017-Q1"/>
    <s v="Tw"/>
    <s v="Taiwan"/>
    <s v="Asia-Pacific"/>
    <s v="Jp"/>
    <s v="Japan"/>
    <s v="Asia-Pacific"/>
    <x v="3"/>
    <x v="0"/>
    <s v="Standard"/>
    <n v="4391"/>
    <n v="274.45999999999998"/>
    <s v="Sk Hynix"/>
    <s v="Asia-Pacific Maritime"/>
    <s v="0"/>
    <s v="1"/>
    <s v="Low"/>
    <s v="8.18"/>
    <s v="3.05"/>
    <s v="Un Comtrade/Wits/Sia Reports"/>
    <s v="0"/>
  </r>
  <r>
    <s v="Tf000450"/>
    <s v="2017"/>
    <s v="2"/>
    <s v="2017-Q2"/>
    <s v="Tw"/>
    <s v="Taiwan"/>
    <s v="Asia-Pacific"/>
    <s v="Jp"/>
    <s v="Japan"/>
    <s v="Asia-Pacific"/>
    <x v="3"/>
    <x v="0"/>
    <s v="Standard"/>
    <n v="4595"/>
    <n v="287.23"/>
    <s v="Samsung"/>
    <s v="Asia-Pacific Maritime"/>
    <s v="0"/>
    <s v="1"/>
    <s v="Low"/>
    <s v="8.35"/>
    <s v="2.96"/>
    <s v="Un Comtrade/Wits/Sia Reports"/>
    <s v="0"/>
  </r>
  <r>
    <s v="Tf000451"/>
    <s v="2017"/>
    <s v="3"/>
    <s v="2017-Q3"/>
    <s v="Tw"/>
    <s v="Taiwan"/>
    <s v="Asia-Pacific"/>
    <s v="Jp"/>
    <s v="Japan"/>
    <s v="Asia-Pacific"/>
    <x v="3"/>
    <x v="0"/>
    <s v="Standard"/>
    <n v="5408"/>
    <n v="338.01"/>
    <s v="Samsung"/>
    <s v="Asia-Pacific Maritime"/>
    <s v="0"/>
    <s v="1"/>
    <s v="Low"/>
    <s v="8.22"/>
    <s v="3.08"/>
    <s v="Un Comtrade/Wits/Sia Reports"/>
    <s v="0"/>
  </r>
  <r>
    <s v="Tf000452"/>
    <s v="2017"/>
    <s v="4"/>
    <s v="2017-Q4"/>
    <s v="Tw"/>
    <s v="Taiwan"/>
    <s v="Asia-Pacific"/>
    <s v="Jp"/>
    <s v="Japan"/>
    <s v="Asia-Pacific"/>
    <x v="3"/>
    <x v="0"/>
    <s v="Standard"/>
    <n v="4614"/>
    <n v="288.39"/>
    <s v="Sk Hynix"/>
    <s v="Asia-Pacific Maritime"/>
    <s v="0"/>
    <s v="1"/>
    <s v="Low"/>
    <s v="8.2"/>
    <s v="3.21"/>
    <s v="Un Comtrade/Wits/Sia Reports"/>
    <s v="0"/>
  </r>
  <r>
    <s v="Tf000453"/>
    <s v="2018"/>
    <s v="1"/>
    <s v="2018-Q1"/>
    <s v="Tw"/>
    <s v="Taiwan"/>
    <s v="Asia-Pacific"/>
    <s v="Jp"/>
    <s v="Japan"/>
    <s v="Asia-Pacific"/>
    <x v="3"/>
    <x v="0"/>
    <s v="Standard"/>
    <n v="5027"/>
    <n v="314.22000000000003"/>
    <s v="Sk Hynix"/>
    <s v="Asia-Pacific Maritime"/>
    <s v="0"/>
    <s v="1"/>
    <s v="Low"/>
    <s v="8.18"/>
    <s v="3.03"/>
    <s v="Un Comtrade/Wits/Sia Reports"/>
    <s v="0"/>
  </r>
  <r>
    <s v="Tf000454"/>
    <s v="2018"/>
    <s v="2"/>
    <s v="2018-Q2"/>
    <s v="Tw"/>
    <s v="Taiwan"/>
    <s v="Asia-Pacific"/>
    <s v="Jp"/>
    <s v="Japan"/>
    <s v="Asia-Pacific"/>
    <x v="3"/>
    <x v="0"/>
    <s v="Standard"/>
    <n v="5357"/>
    <n v="334.86"/>
    <s v="Samsung"/>
    <s v="Asia-Pacific Maritime"/>
    <s v="0"/>
    <s v="1"/>
    <s v="Low"/>
    <s v="8.32"/>
    <s v="3.01"/>
    <s v="Un Comtrade/Wits/Sia Reports"/>
    <s v="0"/>
  </r>
  <r>
    <s v="Tf000455"/>
    <s v="2018"/>
    <s v="3"/>
    <s v="2018-Q3"/>
    <s v="Tw"/>
    <s v="Taiwan"/>
    <s v="Asia-Pacific"/>
    <s v="Jp"/>
    <s v="Japan"/>
    <s v="Asia-Pacific"/>
    <x v="3"/>
    <x v="0"/>
    <s v="Standard"/>
    <n v="5655"/>
    <n v="353.48"/>
    <s v="Sk Hynix"/>
    <s v="Asia-Pacific Maritime"/>
    <s v="0"/>
    <s v="1"/>
    <s v="Low"/>
    <s v="8.24"/>
    <s v="3.17"/>
    <s v="Un Comtrade/Wits/Sia Reports"/>
    <s v="0"/>
  </r>
  <r>
    <s v="Tf000456"/>
    <s v="2018"/>
    <s v="4"/>
    <s v="2018-Q4"/>
    <s v="Tw"/>
    <s v="Taiwan"/>
    <s v="Asia-Pacific"/>
    <s v="Jp"/>
    <s v="Japan"/>
    <s v="Asia-Pacific"/>
    <x v="3"/>
    <x v="0"/>
    <s v="Standard"/>
    <n v="4410"/>
    <n v="275.66000000000003"/>
    <s v="Samsung"/>
    <s v="Asia-Pacific Maritime"/>
    <s v="0"/>
    <s v="1"/>
    <s v="Low"/>
    <s v="8.26"/>
    <s v="3.22"/>
    <s v="Un Comtrade/Wits/Sia Reports"/>
    <s v="0"/>
  </r>
  <r>
    <s v="Tf000457"/>
    <s v="2019"/>
    <s v="1"/>
    <s v="2019-Q1"/>
    <s v="Tw"/>
    <s v="Taiwan"/>
    <s v="Asia-Pacific"/>
    <s v="Jp"/>
    <s v="Japan"/>
    <s v="Asia-Pacific"/>
    <x v="3"/>
    <x v="0"/>
    <s v="Standard"/>
    <n v="4536"/>
    <n v="283.51"/>
    <s v="Micron"/>
    <s v="Asia-Pacific Maritime"/>
    <s v="0"/>
    <s v="1"/>
    <s v="Low"/>
    <s v="8.12"/>
    <s v="3.24"/>
    <s v="Un Comtrade/Wits/Sia Reports"/>
    <s v="0"/>
  </r>
  <r>
    <s v="Tf000458"/>
    <s v="2019"/>
    <s v="2"/>
    <s v="2019-Q2"/>
    <s v="Tw"/>
    <s v="Taiwan"/>
    <s v="Asia-Pacific"/>
    <s v="Jp"/>
    <s v="Japan"/>
    <s v="Asia-Pacific"/>
    <x v="3"/>
    <x v="0"/>
    <s v="Standard"/>
    <n v="5186"/>
    <n v="324.13"/>
    <s v="Samsung"/>
    <s v="Asia-Pacific Maritime"/>
    <s v="0"/>
    <s v="1"/>
    <s v="Low"/>
    <s v="8.31"/>
    <s v="3.1"/>
    <s v="Un Comtrade/Wits/Sia Reports"/>
    <s v="0"/>
  </r>
  <r>
    <s v="Tf000459"/>
    <s v="2019"/>
    <s v="3"/>
    <s v="2019-Q3"/>
    <s v="Tw"/>
    <s v="Taiwan"/>
    <s v="Asia-Pacific"/>
    <s v="Jp"/>
    <s v="Japan"/>
    <s v="Asia-Pacific"/>
    <x v="3"/>
    <x v="0"/>
    <s v="Standard"/>
    <n v="5528"/>
    <n v="345.56"/>
    <s v="Micron"/>
    <s v="Asia-Pacific Maritime"/>
    <s v="0"/>
    <s v="1"/>
    <s v="Low"/>
    <s v="8.31"/>
    <s v="3.08"/>
    <s v="Un Comtrade/Wits/Sia Reports"/>
    <s v="0"/>
  </r>
  <r>
    <s v="Tf000460"/>
    <s v="2019"/>
    <s v="4"/>
    <s v="2019-Q4"/>
    <s v="Tw"/>
    <s v="Taiwan"/>
    <s v="Asia-Pacific"/>
    <s v="Jp"/>
    <s v="Japan"/>
    <s v="Asia-Pacific"/>
    <x v="3"/>
    <x v="0"/>
    <s v="Standard"/>
    <n v="5202"/>
    <n v="325.14999999999998"/>
    <s v="Samsung"/>
    <s v="Asia-Pacific Maritime"/>
    <s v="0"/>
    <s v="1"/>
    <s v="Low"/>
    <s v="8.16"/>
    <s v="3.13"/>
    <s v="Un Comtrade/Wits/Sia Reports"/>
    <s v="0"/>
  </r>
  <r>
    <s v="Tf000461"/>
    <s v="2020"/>
    <s v="1"/>
    <s v="2020-Q1"/>
    <s v="Tw"/>
    <s v="Taiwan"/>
    <s v="Asia-Pacific"/>
    <s v="Jp"/>
    <s v="Japan"/>
    <s v="Asia-Pacific"/>
    <x v="3"/>
    <x v="0"/>
    <s v="Standard"/>
    <n v="4416"/>
    <n v="276.05"/>
    <s v="Sk Hynix"/>
    <s v="Asia-Pacific Maritime"/>
    <s v="0"/>
    <s v="1"/>
    <s v="Low"/>
    <s v="8.17"/>
    <s v="3.24"/>
    <s v="Un Comtrade/Wits/Sia Reports"/>
    <s v="0"/>
  </r>
  <r>
    <s v="Tf000462"/>
    <s v="2020"/>
    <s v="2"/>
    <s v="2020-Q2"/>
    <s v="Tw"/>
    <s v="Taiwan"/>
    <s v="Asia-Pacific"/>
    <s v="Jp"/>
    <s v="Japan"/>
    <s v="Asia-Pacific"/>
    <x v="3"/>
    <x v="0"/>
    <s v="Standard"/>
    <n v="5172"/>
    <n v="323.27999999999997"/>
    <s v="Micron"/>
    <s v="Asia-Pacific Maritime"/>
    <s v="0"/>
    <s v="1"/>
    <s v="Low"/>
    <s v="8.25"/>
    <s v="3.05"/>
    <s v="Un Comtrade/Wits/Sia Reports"/>
    <s v="0"/>
  </r>
  <r>
    <s v="Tf000463"/>
    <s v="2020"/>
    <s v="3"/>
    <s v="2020-Q3"/>
    <s v="Tw"/>
    <s v="Taiwan"/>
    <s v="Asia-Pacific"/>
    <s v="Jp"/>
    <s v="Japan"/>
    <s v="Asia-Pacific"/>
    <x v="3"/>
    <x v="0"/>
    <s v="Standard"/>
    <n v="6132"/>
    <n v="383.31"/>
    <s v="Sk Hynix"/>
    <s v="Asia-Pacific Maritime"/>
    <s v="0"/>
    <s v="1"/>
    <s v="Low"/>
    <s v="8.09"/>
    <s v="3.24"/>
    <s v="Un Comtrade/Wits/Sia Reports"/>
    <s v="0"/>
  </r>
  <r>
    <s v="Tf000464"/>
    <s v="2020"/>
    <s v="4"/>
    <s v="2020-Q4"/>
    <s v="Tw"/>
    <s v="Taiwan"/>
    <s v="Asia-Pacific"/>
    <s v="Jp"/>
    <s v="Japan"/>
    <s v="Asia-Pacific"/>
    <x v="3"/>
    <x v="0"/>
    <s v="Standard"/>
    <n v="5012"/>
    <n v="313.29000000000002"/>
    <s v="Micron"/>
    <s v="Asia-Pacific Maritime"/>
    <s v="0"/>
    <s v="1"/>
    <s v="Low"/>
    <s v="8.12"/>
    <s v="2.97"/>
    <s v="Un Comtrade/Wits/Sia Reports"/>
    <s v="0"/>
  </r>
  <r>
    <s v="Tf000465"/>
    <s v="2021"/>
    <s v="1"/>
    <s v="2021-Q1"/>
    <s v="Tw"/>
    <s v="Taiwan"/>
    <s v="Asia-Pacific"/>
    <s v="Jp"/>
    <s v="Japan"/>
    <s v="Asia-Pacific"/>
    <x v="3"/>
    <x v="0"/>
    <s v="Standard"/>
    <n v="5027"/>
    <n v="314.2"/>
    <s v="Micron"/>
    <s v="Asia-Pacific Maritime"/>
    <s v="0"/>
    <s v="1"/>
    <s v="Low"/>
    <s v="8.46"/>
    <s v="3.05"/>
    <s v="Un Comtrade/Wits/Sia Reports"/>
    <s v="0"/>
  </r>
  <r>
    <s v="Tf000466"/>
    <s v="2021"/>
    <s v="2"/>
    <s v="2021-Q2"/>
    <s v="Tw"/>
    <s v="Taiwan"/>
    <s v="Asia-Pacific"/>
    <s v="Jp"/>
    <s v="Japan"/>
    <s v="Asia-Pacific"/>
    <x v="3"/>
    <x v="0"/>
    <s v="Standard"/>
    <n v="6732"/>
    <n v="420.78"/>
    <s v="Samsung"/>
    <s v="Asia-Pacific Maritime"/>
    <s v="0"/>
    <s v="1"/>
    <s v="Low"/>
    <s v="8.43"/>
    <s v="3.02"/>
    <s v="Un Comtrade/Wits/Sia Reports"/>
    <s v="0"/>
  </r>
  <r>
    <s v="Tf000467"/>
    <s v="2021"/>
    <s v="3"/>
    <s v="2021-Q3"/>
    <s v="Tw"/>
    <s v="Taiwan"/>
    <s v="Asia-Pacific"/>
    <s v="Jp"/>
    <s v="Japan"/>
    <s v="Asia-Pacific"/>
    <x v="3"/>
    <x v="0"/>
    <s v="Standard"/>
    <n v="6723"/>
    <n v="420.24"/>
    <s v="Samsung"/>
    <s v="Asia-Pacific Maritime"/>
    <s v="0"/>
    <s v="1"/>
    <s v="Low"/>
    <s v="8.51"/>
    <s v="3"/>
    <s v="Un Comtrade/Wits/Sia Reports"/>
    <s v="0"/>
  </r>
  <r>
    <s v="Tf000468"/>
    <s v="2021"/>
    <s v="4"/>
    <s v="2021-Q4"/>
    <s v="Tw"/>
    <s v="Taiwan"/>
    <s v="Asia-Pacific"/>
    <s v="Jp"/>
    <s v="Japan"/>
    <s v="Asia-Pacific"/>
    <x v="3"/>
    <x v="0"/>
    <s v="Standard"/>
    <n v="5300"/>
    <n v="331.28"/>
    <s v="Samsung"/>
    <s v="Asia-Pacific Maritime"/>
    <s v="0"/>
    <s v="1"/>
    <s v="Low"/>
    <s v="8.31"/>
    <s v="3.17"/>
    <s v="Un Comtrade/Wits/Sia Reports"/>
    <s v="0"/>
  </r>
  <r>
    <s v="Tf000469"/>
    <s v="2022"/>
    <s v="1"/>
    <s v="2022-Q1"/>
    <s v="Tw"/>
    <s v="Taiwan"/>
    <s v="Asia-Pacific"/>
    <s v="Jp"/>
    <s v="Japan"/>
    <s v="Asia-Pacific"/>
    <x v="3"/>
    <x v="0"/>
    <s v="Standard"/>
    <n v="6355"/>
    <n v="397.23"/>
    <s v="Samsung"/>
    <s v="Asia-Pacific Maritime"/>
    <s v="0"/>
    <s v="1"/>
    <s v="Low"/>
    <s v="8.69"/>
    <s v="3.2"/>
    <s v="Un Comtrade/Wits/Sia Reports"/>
    <s v="0"/>
  </r>
  <r>
    <s v="Tf000470"/>
    <s v="2022"/>
    <s v="2"/>
    <s v="2022-Q2"/>
    <s v="Tw"/>
    <s v="Taiwan"/>
    <s v="Asia-Pacific"/>
    <s v="Jp"/>
    <s v="Japan"/>
    <s v="Asia-Pacific"/>
    <x v="3"/>
    <x v="0"/>
    <s v="Standard"/>
    <n v="7501"/>
    <n v="468.84"/>
    <s v="Sk Hynix"/>
    <s v="Asia-Pacific Maritime"/>
    <s v="0"/>
    <s v="1"/>
    <s v="Low"/>
    <s v="8.73"/>
    <s v="3.21"/>
    <s v="Un Comtrade/Wits/Sia Reports"/>
    <s v="0"/>
  </r>
  <r>
    <s v="Tf000471"/>
    <s v="2022"/>
    <s v="3"/>
    <s v="2022-Q3"/>
    <s v="Tw"/>
    <s v="Taiwan"/>
    <s v="Asia-Pacific"/>
    <s v="Jp"/>
    <s v="Japan"/>
    <s v="Asia-Pacific"/>
    <x v="3"/>
    <x v="0"/>
    <s v="Standard"/>
    <n v="6807"/>
    <n v="425.48"/>
    <s v="Samsung"/>
    <s v="Asia-Pacific Maritime"/>
    <s v="0"/>
    <s v="1"/>
    <s v="Low"/>
    <s v="8.58"/>
    <s v="3.03"/>
    <s v="Un Comtrade/Wits/Sia Reports"/>
    <s v="0"/>
  </r>
  <r>
    <s v="Tf000472"/>
    <s v="2022"/>
    <s v="4"/>
    <s v="2022-Q4"/>
    <s v="Tw"/>
    <s v="Taiwan"/>
    <s v="Asia-Pacific"/>
    <s v="Jp"/>
    <s v="Japan"/>
    <s v="Asia-Pacific"/>
    <x v="3"/>
    <x v="0"/>
    <s v="Standard"/>
    <n v="5765"/>
    <n v="360.34"/>
    <s v="Samsung"/>
    <s v="Asia-Pacific Maritime"/>
    <s v="0"/>
    <s v="1"/>
    <s v="Low"/>
    <s v="8.71"/>
    <s v="3.23"/>
    <s v="Un Comtrade/Wits/Sia Reports"/>
    <s v="0"/>
  </r>
  <r>
    <s v="Tf000473"/>
    <s v="2023"/>
    <s v="1"/>
    <s v="2023-Q1"/>
    <s v="Tw"/>
    <s v="Taiwan"/>
    <s v="Asia-Pacific"/>
    <s v="Jp"/>
    <s v="Japan"/>
    <s v="Asia-Pacific"/>
    <x v="3"/>
    <x v="0"/>
    <s v="Standard"/>
    <n v="6070"/>
    <n v="379.4"/>
    <s v="Micron"/>
    <s v="Asia-Pacific Maritime"/>
    <s v="0"/>
    <s v="1"/>
    <s v="Low"/>
    <s v="8.84"/>
    <s v="3.09"/>
    <s v="Un Comtrade/Wits/Sia Reports"/>
    <s v="0"/>
  </r>
  <r>
    <s v="Tf000474"/>
    <s v="2023"/>
    <s v="2"/>
    <s v="2023-Q2"/>
    <s v="Tw"/>
    <s v="Taiwan"/>
    <s v="Asia-Pacific"/>
    <s v="Jp"/>
    <s v="Japan"/>
    <s v="Asia-Pacific"/>
    <x v="3"/>
    <x v="0"/>
    <s v="Standard"/>
    <n v="8612"/>
    <n v="538.26"/>
    <s v="Sk Hynix"/>
    <s v="Asia-Pacific Maritime"/>
    <s v="0"/>
    <s v="1"/>
    <s v="Low"/>
    <s v="8.89"/>
    <s v="3.1"/>
    <s v="Un Comtrade/Wits/Sia Reports"/>
    <s v="0"/>
  </r>
  <r>
    <s v="Tf000475"/>
    <s v="2023"/>
    <s v="3"/>
    <s v="2023-Q3"/>
    <s v="Tw"/>
    <s v="Taiwan"/>
    <s v="Asia-Pacific"/>
    <s v="Jp"/>
    <s v="Japan"/>
    <s v="Asia-Pacific"/>
    <x v="3"/>
    <x v="0"/>
    <s v="Standard"/>
    <n v="7275"/>
    <n v="454.72"/>
    <s v="Sk Hynix"/>
    <s v="Asia-Pacific Maritime"/>
    <s v="0"/>
    <s v="1"/>
    <s v="Low"/>
    <s v="8.84"/>
    <s v="3.25"/>
    <s v="Un Comtrade/Wits/Sia Reports"/>
    <s v="0"/>
  </r>
  <r>
    <s v="Tf000476"/>
    <s v="2023"/>
    <s v="4"/>
    <s v="2023-Q4"/>
    <s v="Tw"/>
    <s v="Taiwan"/>
    <s v="Asia-Pacific"/>
    <s v="Jp"/>
    <s v="Japan"/>
    <s v="Asia-Pacific"/>
    <x v="3"/>
    <x v="0"/>
    <s v="Standard"/>
    <n v="8003"/>
    <n v="500.23"/>
    <s v="Micron"/>
    <s v="Asia-Pacific Maritime"/>
    <s v="0"/>
    <s v="1"/>
    <s v="Low"/>
    <s v="8.8"/>
    <s v="3.24"/>
    <s v="Un Comtrade/Wits/Sia Reports"/>
    <s v="0"/>
  </r>
  <r>
    <s v="Tf000477"/>
    <s v="2024"/>
    <s v="1"/>
    <s v="2024-Q1"/>
    <s v="Tw"/>
    <s v="Taiwan"/>
    <s v="Asia-Pacific"/>
    <s v="Jp"/>
    <s v="Japan"/>
    <s v="Asia-Pacific"/>
    <x v="3"/>
    <x v="0"/>
    <s v="Standard"/>
    <n v="8181"/>
    <n v="511.33"/>
    <s v="Micron"/>
    <s v="Asia-Pacific Maritime"/>
    <s v="0"/>
    <s v="1"/>
    <s v="Low"/>
    <s v="9.31"/>
    <s v="3.09"/>
    <s v="Un Comtrade/Wits/Sia Reports"/>
    <s v="1"/>
  </r>
  <r>
    <s v="Tf000478"/>
    <s v="2024"/>
    <s v="2"/>
    <s v="2024-Q2"/>
    <s v="Tw"/>
    <s v="Taiwan"/>
    <s v="Asia-Pacific"/>
    <s v="Jp"/>
    <s v="Japan"/>
    <s v="Asia-Pacific"/>
    <x v="3"/>
    <x v="0"/>
    <s v="Standard"/>
    <n v="9081"/>
    <n v="567.62"/>
    <s v="Samsung"/>
    <s v="Asia-Pacific Maritime"/>
    <s v="0"/>
    <s v="1"/>
    <s v="Low"/>
    <s v="9.2"/>
    <s v="3.15"/>
    <s v="Un Comtrade/Wits/Sia Reports"/>
    <s v="1"/>
  </r>
  <r>
    <s v="Tf000479"/>
    <s v="2024"/>
    <s v="3"/>
    <s v="2024-Q3"/>
    <s v="Tw"/>
    <s v="Taiwan"/>
    <s v="Asia-Pacific"/>
    <s v="Jp"/>
    <s v="Japan"/>
    <s v="Asia-Pacific"/>
    <x v="3"/>
    <x v="0"/>
    <s v="Standard"/>
    <n v="8662"/>
    <n v="541.42999999999995"/>
    <s v="Sk Hynix"/>
    <s v="Asia-Pacific Maritime"/>
    <s v="0"/>
    <s v="1"/>
    <s v="Low"/>
    <s v="9.06"/>
    <s v="3.04"/>
    <s v="Un Comtrade/Wits/Sia Reports"/>
    <s v="1"/>
  </r>
  <r>
    <s v="Tf000480"/>
    <s v="2024"/>
    <s v="4"/>
    <s v="2024-Q4"/>
    <s v="Tw"/>
    <s v="Taiwan"/>
    <s v="Asia-Pacific"/>
    <s v="Jp"/>
    <s v="Japan"/>
    <s v="Asia-Pacific"/>
    <x v="3"/>
    <x v="0"/>
    <s v="Standard"/>
    <n v="8762"/>
    <n v="547.64"/>
    <s v="Samsung"/>
    <s v="Asia-Pacific Maritime"/>
    <s v="0"/>
    <s v="1"/>
    <s v="Low"/>
    <s v="9.11"/>
    <s v="3.15"/>
    <s v="Un Comtrade/Wits/Sia Reports"/>
    <s v="1"/>
  </r>
  <r>
    <s v="Tf000481"/>
    <s v="2025"/>
    <s v="1"/>
    <s v="2025-Q1"/>
    <s v="Tw"/>
    <s v="Taiwan"/>
    <s v="Asia-Pacific"/>
    <s v="Jp"/>
    <s v="Japan"/>
    <s v="Asia-Pacific"/>
    <x v="3"/>
    <x v="0"/>
    <s v="Standard"/>
    <n v="10025"/>
    <n v="626.55999999999995"/>
    <s v="Micron"/>
    <s v="Asia-Pacific Maritime"/>
    <s v="0"/>
    <s v="1"/>
    <s v="Low"/>
    <s v="9.33"/>
    <s v="3.15"/>
    <s v="Un Comtrade/Wits/Sia Reports"/>
    <s v="1"/>
  </r>
  <r>
    <s v="Tf000482"/>
    <s v="2025"/>
    <s v="2"/>
    <s v="2025-Q2"/>
    <s v="Tw"/>
    <s v="Taiwan"/>
    <s v="Asia-Pacific"/>
    <s v="Jp"/>
    <s v="Japan"/>
    <s v="Asia-Pacific"/>
    <x v="3"/>
    <x v="0"/>
    <s v="Standard"/>
    <n v="10157"/>
    <n v="634.80999999999995"/>
    <s v="Samsung"/>
    <s v="Asia-Pacific Maritime"/>
    <s v="0"/>
    <s v="1"/>
    <s v="Low"/>
    <s v="9.56"/>
    <s v="3"/>
    <s v="Un Comtrade/Wits/Sia Reports"/>
    <s v="1"/>
  </r>
  <r>
    <s v="Tf000483"/>
    <s v="2025"/>
    <s v="3"/>
    <s v="2025-Q3"/>
    <s v="Tw"/>
    <s v="Taiwan"/>
    <s v="Asia-Pacific"/>
    <s v="Jp"/>
    <s v="Japan"/>
    <s v="Asia-Pacific"/>
    <x v="3"/>
    <x v="0"/>
    <s v="Standard"/>
    <n v="11289"/>
    <n v="705.62"/>
    <s v="Sk Hynix"/>
    <s v="Asia-Pacific Maritime"/>
    <s v="0"/>
    <s v="1"/>
    <s v="Low"/>
    <s v="9.55"/>
    <s v="3.23"/>
    <s v="Un Comtrade/Wits/Sia Reports"/>
    <s v="1"/>
  </r>
  <r>
    <s v="Tf000484"/>
    <s v="2025"/>
    <s v="4"/>
    <s v="2025-Q4"/>
    <s v="Tw"/>
    <s v="Taiwan"/>
    <s v="Asia-Pacific"/>
    <s v="Jp"/>
    <s v="Japan"/>
    <s v="Asia-Pacific"/>
    <x v="3"/>
    <x v="0"/>
    <s v="Standard"/>
    <n v="9921"/>
    <n v="620.12"/>
    <s v="Samsung"/>
    <s v="Asia-Pacific Maritime"/>
    <s v="0"/>
    <s v="1"/>
    <s v="Low"/>
    <s v="9.45"/>
    <s v="3.14"/>
    <s v="Un Comtrade/Wits/Sia Reports"/>
    <s v="1"/>
  </r>
  <r>
    <s v="Tf000485"/>
    <s v="2015"/>
    <s v="1"/>
    <s v="2015-Q1"/>
    <s v="Tw"/>
    <s v="Taiwan"/>
    <s v="Asia-Pacific"/>
    <s v="De"/>
    <s v="Germany"/>
    <s v="Europe"/>
    <x v="0"/>
    <x v="0"/>
    <s v="Advanced"/>
    <n v="2674"/>
    <n v="163.44"/>
    <s v="Samsung Foundry"/>
    <s v="Trans-Pacific / Suez"/>
    <s v="0"/>
    <s v="1"/>
    <s v="Low"/>
    <s v="8.22"/>
    <s v="2.26"/>
    <s v="Un Comtrade/Wits/Sia Reports"/>
    <s v="0"/>
  </r>
  <r>
    <s v="Tf000486"/>
    <s v="2015"/>
    <s v="2"/>
    <s v="2015-Q2"/>
    <s v="Tw"/>
    <s v="Taiwan"/>
    <s v="Asia-Pacific"/>
    <s v="De"/>
    <s v="Germany"/>
    <s v="Europe"/>
    <x v="0"/>
    <x v="0"/>
    <s v="Advanced"/>
    <n v="3098"/>
    <n v="189.35"/>
    <s v="Tsmc"/>
    <s v="Trans-Pacific / Suez"/>
    <s v="0"/>
    <s v="1"/>
    <s v="Low"/>
    <s v="8.26"/>
    <s v="2.45"/>
    <s v="Un Comtrade/Wits/Sia Reports"/>
    <s v="0"/>
  </r>
  <r>
    <s v="Tf000487"/>
    <s v="2015"/>
    <s v="3"/>
    <s v="2015-Q3"/>
    <s v="Tw"/>
    <s v="Taiwan"/>
    <s v="Asia-Pacific"/>
    <s v="De"/>
    <s v="Germany"/>
    <s v="Europe"/>
    <x v="0"/>
    <x v="0"/>
    <s v="Advanced"/>
    <n v="2742"/>
    <n v="167.58"/>
    <s v="Tsmc"/>
    <s v="Trans-Pacific / Suez"/>
    <s v="0"/>
    <s v="1"/>
    <s v="Low"/>
    <s v="8.25"/>
    <s v="2.37"/>
    <s v="Un Comtrade/Wits/Sia Reports"/>
    <s v="0"/>
  </r>
  <r>
    <s v="Tf000488"/>
    <s v="2015"/>
    <s v="4"/>
    <s v="2015-Q4"/>
    <s v="Tw"/>
    <s v="Taiwan"/>
    <s v="Asia-Pacific"/>
    <s v="De"/>
    <s v="Germany"/>
    <s v="Europe"/>
    <x v="0"/>
    <x v="0"/>
    <s v="Advanced"/>
    <n v="2686"/>
    <n v="164.15"/>
    <s v="Samsung Foundry"/>
    <s v="Trans-Pacific / Suez"/>
    <s v="0"/>
    <s v="1"/>
    <s v="Low"/>
    <s v="8.08"/>
    <s v="2.45"/>
    <s v="Un Comtrade/Wits/Sia Reports"/>
    <s v="0"/>
  </r>
  <r>
    <s v="Tf000489"/>
    <s v="2016"/>
    <s v="1"/>
    <s v="2016-Q1"/>
    <s v="Tw"/>
    <s v="Taiwan"/>
    <s v="Asia-Pacific"/>
    <s v="De"/>
    <s v="Germany"/>
    <s v="Europe"/>
    <x v="0"/>
    <x v="0"/>
    <s v="Advanced"/>
    <n v="3118"/>
    <n v="190.57"/>
    <s v="Samsung Foundry"/>
    <s v="Trans-Pacific / Suez"/>
    <s v="0"/>
    <s v="1"/>
    <s v="Low"/>
    <s v="8.06"/>
    <s v="2.54"/>
    <s v="Un Comtrade/Wits/Sia Reports"/>
    <s v="0"/>
  </r>
  <r>
    <s v="Tf000490"/>
    <s v="2016"/>
    <s v="2"/>
    <s v="2016-Q2"/>
    <s v="Tw"/>
    <s v="Taiwan"/>
    <s v="Asia-Pacific"/>
    <s v="De"/>
    <s v="Germany"/>
    <s v="Europe"/>
    <x v="0"/>
    <x v="0"/>
    <s v="Advanced"/>
    <n v="3111"/>
    <n v="190.13"/>
    <s v="Samsung Foundry"/>
    <s v="Trans-Pacific / Suez"/>
    <s v="0"/>
    <s v="1"/>
    <s v="Low"/>
    <s v="8.31"/>
    <s v="2.48"/>
    <s v="Un Comtrade/Wits/Sia Reports"/>
    <s v="0"/>
  </r>
  <r>
    <s v="Tf000491"/>
    <s v="2016"/>
    <s v="3"/>
    <s v="2016-Q3"/>
    <s v="Tw"/>
    <s v="Taiwan"/>
    <s v="Asia-Pacific"/>
    <s v="De"/>
    <s v="Germany"/>
    <s v="Europe"/>
    <x v="0"/>
    <x v="0"/>
    <s v="Advanced"/>
    <n v="3389"/>
    <n v="207.11"/>
    <s v="Tsmc"/>
    <s v="Trans-Pacific / Suez"/>
    <s v="0"/>
    <s v="1"/>
    <s v="Low"/>
    <s v="8.27"/>
    <s v="2.51"/>
    <s v="Un Comtrade/Wits/Sia Reports"/>
    <s v="0"/>
  </r>
  <r>
    <s v="Tf000492"/>
    <s v="2016"/>
    <s v="4"/>
    <s v="2016-Q4"/>
    <s v="Tw"/>
    <s v="Taiwan"/>
    <s v="Asia-Pacific"/>
    <s v="De"/>
    <s v="Germany"/>
    <s v="Europe"/>
    <x v="0"/>
    <x v="0"/>
    <s v="Advanced"/>
    <n v="2870"/>
    <n v="175.39"/>
    <s v="Tsmc"/>
    <s v="Trans-Pacific / Suez"/>
    <s v="0"/>
    <s v="1"/>
    <s v="Low"/>
    <s v="8.15"/>
    <s v="2.45"/>
    <s v="Un Comtrade/Wits/Sia Reports"/>
    <s v="0"/>
  </r>
  <r>
    <s v="Tf000493"/>
    <s v="2017"/>
    <s v="1"/>
    <s v="2017-Q1"/>
    <s v="Tw"/>
    <s v="Taiwan"/>
    <s v="Asia-Pacific"/>
    <s v="De"/>
    <s v="Germany"/>
    <s v="Europe"/>
    <x v="0"/>
    <x v="0"/>
    <s v="Advanced"/>
    <n v="3342"/>
    <n v="204.24"/>
    <s v="Tsmc"/>
    <s v="Trans-Pacific / Suez"/>
    <s v="0"/>
    <s v="1"/>
    <s v="Low"/>
    <s v="8.28"/>
    <s v="2.49"/>
    <s v="Un Comtrade/Wits/Sia Reports"/>
    <s v="0"/>
  </r>
  <r>
    <s v="Tf000494"/>
    <s v="2017"/>
    <s v="2"/>
    <s v="2017-Q2"/>
    <s v="Tw"/>
    <s v="Taiwan"/>
    <s v="Asia-Pacific"/>
    <s v="De"/>
    <s v="Germany"/>
    <s v="Europe"/>
    <x v="0"/>
    <x v="0"/>
    <s v="Advanced"/>
    <n v="3501"/>
    <n v="214"/>
    <s v="Intel Foundry Services"/>
    <s v="Trans-Pacific / Suez"/>
    <s v="0"/>
    <s v="1"/>
    <s v="Low"/>
    <s v="8.3"/>
    <s v="2.29"/>
    <s v="Un Comtrade/Wits/Sia Reports"/>
    <s v="0"/>
  </r>
  <r>
    <s v="Tf000495"/>
    <s v="2017"/>
    <s v="3"/>
    <s v="2017-Q3"/>
    <s v="Tw"/>
    <s v="Taiwan"/>
    <s v="Asia-Pacific"/>
    <s v="De"/>
    <s v="Germany"/>
    <s v="Europe"/>
    <x v="0"/>
    <x v="0"/>
    <s v="Advanced"/>
    <n v="3767"/>
    <n v="230.24"/>
    <s v="Tsmc"/>
    <s v="Trans-Pacific / Suez"/>
    <s v="0"/>
    <s v="1"/>
    <s v="Low"/>
    <s v="8.05"/>
    <s v="2.35"/>
    <s v="Un Comtrade/Wits/Sia Reports"/>
    <s v="0"/>
  </r>
  <r>
    <s v="Tf000496"/>
    <s v="2017"/>
    <s v="4"/>
    <s v="2017-Q4"/>
    <s v="Tw"/>
    <s v="Taiwan"/>
    <s v="Asia-Pacific"/>
    <s v="De"/>
    <s v="Germany"/>
    <s v="Europe"/>
    <x v="0"/>
    <x v="0"/>
    <s v="Advanced"/>
    <n v="3177"/>
    <n v="194.21"/>
    <s v="Samsung Foundry"/>
    <s v="Trans-Pacific / Suez"/>
    <s v="0"/>
    <s v="1"/>
    <s v="Low"/>
    <s v="8.17"/>
    <s v="2.46"/>
    <s v="Un Comtrade/Wits/Sia Reports"/>
    <s v="0"/>
  </r>
  <r>
    <s v="Tf000497"/>
    <s v="2018"/>
    <s v="1"/>
    <s v="2018-Q1"/>
    <s v="Tw"/>
    <s v="Taiwan"/>
    <s v="Asia-Pacific"/>
    <s v="De"/>
    <s v="Germany"/>
    <s v="Europe"/>
    <x v="0"/>
    <x v="0"/>
    <s v="Advanced"/>
    <n v="3347"/>
    <n v="204.59"/>
    <s v="Samsung Foundry"/>
    <s v="Trans-Pacific / Suez"/>
    <s v="0"/>
    <s v="1"/>
    <s v="Low"/>
    <s v="8.18"/>
    <s v="2.32"/>
    <s v="Un Comtrade/Wits/Sia Reports"/>
    <s v="0"/>
  </r>
  <r>
    <s v="Tf000498"/>
    <s v="2018"/>
    <s v="2"/>
    <s v="2018-Q2"/>
    <s v="Tw"/>
    <s v="Taiwan"/>
    <s v="Asia-Pacific"/>
    <s v="De"/>
    <s v="Germany"/>
    <s v="Europe"/>
    <x v="0"/>
    <x v="0"/>
    <s v="Advanced"/>
    <n v="3811"/>
    <n v="232.93"/>
    <s v="Samsung Foundry"/>
    <s v="Trans-Pacific / Suez"/>
    <s v="0"/>
    <s v="1"/>
    <s v="Low"/>
    <s v="8.12"/>
    <s v="2.27"/>
    <s v="Un Comtrade/Wits/Sia Reports"/>
    <s v="0"/>
  </r>
  <r>
    <s v="Tf000499"/>
    <s v="2018"/>
    <s v="3"/>
    <s v="2018-Q3"/>
    <s v="Tw"/>
    <s v="Taiwan"/>
    <s v="Asia-Pacific"/>
    <s v="De"/>
    <s v="Germany"/>
    <s v="Europe"/>
    <x v="0"/>
    <x v="0"/>
    <s v="Advanced"/>
    <n v="4222"/>
    <n v="258.04000000000002"/>
    <s v="Tsmc"/>
    <s v="Trans-Pacific / Suez"/>
    <s v="0"/>
    <s v="1"/>
    <s v="Low"/>
    <s v="8.25"/>
    <s v="2.44"/>
    <s v="Un Comtrade/Wits/Sia Reports"/>
    <s v="0"/>
  </r>
  <r>
    <s v="Tf000500"/>
    <s v="2018"/>
    <s v="4"/>
    <s v="2018-Q4"/>
    <s v="Tw"/>
    <s v="Taiwan"/>
    <s v="Asia-Pacific"/>
    <s v="De"/>
    <s v="Germany"/>
    <s v="Europe"/>
    <x v="0"/>
    <x v="0"/>
    <s v="Advanced"/>
    <n v="3597"/>
    <n v="219.82"/>
    <s v="Samsung Foundry"/>
    <s v="Trans-Pacific / Suez"/>
    <s v="0"/>
    <s v="1"/>
    <s v="Low"/>
    <s v="8.16"/>
    <s v="2.51"/>
    <s v="Un Comtrade/Wits/Sia Reports"/>
    <s v="0"/>
  </r>
  <r>
    <s v="Tf000501"/>
    <s v="2019"/>
    <s v="1"/>
    <s v="2019-Q1"/>
    <s v="Tw"/>
    <s v="Taiwan"/>
    <s v="Asia-Pacific"/>
    <s v="De"/>
    <s v="Germany"/>
    <s v="Europe"/>
    <x v="0"/>
    <x v="0"/>
    <s v="Advanced"/>
    <n v="3702"/>
    <n v="226.26"/>
    <s v="Samsung Foundry"/>
    <s v="Trans-Pacific / Suez"/>
    <s v="0"/>
    <s v="1"/>
    <s v="Low"/>
    <s v="8.19"/>
    <s v="2.26"/>
    <s v="Un Comtrade/Wits/Sia Reports"/>
    <s v="0"/>
  </r>
  <r>
    <s v="Tf000502"/>
    <s v="2019"/>
    <s v="2"/>
    <s v="2019-Q2"/>
    <s v="Tw"/>
    <s v="Taiwan"/>
    <s v="Asia-Pacific"/>
    <s v="De"/>
    <s v="Germany"/>
    <s v="Europe"/>
    <x v="0"/>
    <x v="0"/>
    <s v="Advanced"/>
    <n v="4051"/>
    <n v="247.59"/>
    <s v="Intel Foundry Services"/>
    <s v="Trans-Pacific / Suez"/>
    <s v="0"/>
    <s v="1"/>
    <s v="Low"/>
    <s v="8.16"/>
    <s v="2.37"/>
    <s v="Un Comtrade/Wits/Sia Reports"/>
    <s v="0"/>
  </r>
  <r>
    <s v="Tf000503"/>
    <s v="2019"/>
    <s v="3"/>
    <s v="2019-Q3"/>
    <s v="Tw"/>
    <s v="Taiwan"/>
    <s v="Asia-Pacific"/>
    <s v="De"/>
    <s v="Germany"/>
    <s v="Europe"/>
    <x v="0"/>
    <x v="0"/>
    <s v="Advanced"/>
    <n v="4499"/>
    <n v="274.97000000000003"/>
    <s v="Intel Foundry Services"/>
    <s v="Trans-Pacific / Suez"/>
    <s v="0"/>
    <s v="1"/>
    <s v="Low"/>
    <s v="8.21"/>
    <s v="2.43"/>
    <s v="Un Comtrade/Wits/Sia Reports"/>
    <s v="0"/>
  </r>
  <r>
    <s v="Tf000504"/>
    <s v="2019"/>
    <s v="4"/>
    <s v="2019-Q4"/>
    <s v="Tw"/>
    <s v="Taiwan"/>
    <s v="Asia-Pacific"/>
    <s v="De"/>
    <s v="Germany"/>
    <s v="Europe"/>
    <x v="0"/>
    <x v="0"/>
    <s v="Advanced"/>
    <n v="4135"/>
    <n v="252.7"/>
    <s v="Samsung Foundry"/>
    <s v="Trans-Pacific / Suez"/>
    <s v="0"/>
    <s v="1"/>
    <s v="Low"/>
    <s v="8.29"/>
    <s v="2.47"/>
    <s v="Un Comtrade/Wits/Sia Reports"/>
    <s v="0"/>
  </r>
  <r>
    <s v="Tf000505"/>
    <s v="2020"/>
    <s v="1"/>
    <s v="2020-Q1"/>
    <s v="Tw"/>
    <s v="Taiwan"/>
    <s v="Asia-Pacific"/>
    <s v="De"/>
    <s v="Germany"/>
    <s v="Europe"/>
    <x v="0"/>
    <x v="0"/>
    <s v="Advanced"/>
    <n v="3997"/>
    <n v="244.3"/>
    <s v="Intel Foundry Services"/>
    <s v="Trans-Pacific / Suez"/>
    <s v="0"/>
    <s v="1"/>
    <s v="Low"/>
    <s v="8.06"/>
    <s v="2.31"/>
    <s v="Un Comtrade/Wits/Sia Reports"/>
    <s v="0"/>
  </r>
  <r>
    <s v="Tf000506"/>
    <s v="2020"/>
    <s v="2"/>
    <s v="2020-Q2"/>
    <s v="Tw"/>
    <s v="Taiwan"/>
    <s v="Asia-Pacific"/>
    <s v="De"/>
    <s v="Germany"/>
    <s v="Europe"/>
    <x v="0"/>
    <x v="0"/>
    <s v="Advanced"/>
    <n v="3631"/>
    <n v="221.94"/>
    <s v="Intel Foundry Services"/>
    <s v="Trans-Pacific / Suez"/>
    <s v="0"/>
    <s v="1"/>
    <s v="Low"/>
    <s v="8.24"/>
    <s v="2.52"/>
    <s v="Un Comtrade/Wits/Sia Reports"/>
    <s v="0"/>
  </r>
  <r>
    <s v="Tf000507"/>
    <s v="2020"/>
    <s v="3"/>
    <s v="2020-Q3"/>
    <s v="Tw"/>
    <s v="Taiwan"/>
    <s v="Asia-Pacific"/>
    <s v="De"/>
    <s v="Germany"/>
    <s v="Europe"/>
    <x v="0"/>
    <x v="0"/>
    <s v="Advanced"/>
    <n v="4050"/>
    <n v="247.54"/>
    <s v="Samsung Foundry"/>
    <s v="Trans-Pacific / Suez"/>
    <s v="0"/>
    <s v="1"/>
    <s v="Low"/>
    <s v="8.33"/>
    <s v="2.27"/>
    <s v="Un Comtrade/Wits/Sia Reports"/>
    <s v="0"/>
  </r>
  <r>
    <s v="Tf000508"/>
    <s v="2020"/>
    <s v="4"/>
    <s v="2020-Q4"/>
    <s v="Tw"/>
    <s v="Taiwan"/>
    <s v="Asia-Pacific"/>
    <s v="De"/>
    <s v="Germany"/>
    <s v="Europe"/>
    <x v="0"/>
    <x v="0"/>
    <s v="Advanced"/>
    <n v="4197"/>
    <n v="256.54000000000002"/>
    <s v="Tsmc"/>
    <s v="Trans-Pacific / Suez"/>
    <s v="0"/>
    <s v="1"/>
    <s v="Low"/>
    <s v="8.16"/>
    <s v="2.28"/>
    <s v="Un Comtrade/Wits/Sia Reports"/>
    <s v="0"/>
  </r>
  <r>
    <s v="Tf000509"/>
    <s v="2021"/>
    <s v="1"/>
    <s v="2021-Q1"/>
    <s v="Tw"/>
    <s v="Taiwan"/>
    <s v="Asia-Pacific"/>
    <s v="De"/>
    <s v="Germany"/>
    <s v="Europe"/>
    <x v="0"/>
    <x v="0"/>
    <s v="Advanced"/>
    <n v="4081"/>
    <n v="249.4"/>
    <s v="Tsmc"/>
    <s v="Trans-Pacific / Suez"/>
    <s v="0"/>
    <s v="1"/>
    <s v="Low"/>
    <s v="8.38"/>
    <s v="2.34"/>
    <s v="Un Comtrade/Wits/Sia Reports"/>
    <s v="0"/>
  </r>
  <r>
    <s v="Tf000510"/>
    <s v="2021"/>
    <s v="2"/>
    <s v="2021-Q2"/>
    <s v="Tw"/>
    <s v="Taiwan"/>
    <s v="Asia-Pacific"/>
    <s v="De"/>
    <s v="Germany"/>
    <s v="Europe"/>
    <x v="0"/>
    <x v="0"/>
    <s v="Advanced"/>
    <n v="4463"/>
    <n v="272.77"/>
    <s v="Samsung Foundry"/>
    <s v="Trans-Pacific / Suez"/>
    <s v="0"/>
    <s v="1"/>
    <s v="Low"/>
    <s v="8.54"/>
    <s v="2.41"/>
    <s v="Un Comtrade/Wits/Sia Reports"/>
    <s v="0"/>
  </r>
  <r>
    <s v="Tf000511"/>
    <s v="2021"/>
    <s v="3"/>
    <s v="2021-Q3"/>
    <s v="Tw"/>
    <s v="Taiwan"/>
    <s v="Asia-Pacific"/>
    <s v="De"/>
    <s v="Germany"/>
    <s v="Europe"/>
    <x v="0"/>
    <x v="0"/>
    <s v="Advanced"/>
    <n v="4682"/>
    <n v="286.18"/>
    <s v="Tsmc"/>
    <s v="Trans-Pacific / Suez"/>
    <s v="0"/>
    <s v="1"/>
    <s v="Low"/>
    <s v="8.48"/>
    <s v="2.46"/>
    <s v="Un Comtrade/Wits/Sia Reports"/>
    <s v="0"/>
  </r>
  <r>
    <s v="Tf000512"/>
    <s v="2021"/>
    <s v="4"/>
    <s v="2021-Q4"/>
    <s v="Tw"/>
    <s v="Taiwan"/>
    <s v="Asia-Pacific"/>
    <s v="De"/>
    <s v="Germany"/>
    <s v="Europe"/>
    <x v="0"/>
    <x v="0"/>
    <s v="Advanced"/>
    <n v="4084"/>
    <n v="249.59"/>
    <s v="Intel Foundry Services"/>
    <s v="Trans-Pacific / Suez"/>
    <s v="0"/>
    <s v="1"/>
    <s v="Low"/>
    <s v="8.42"/>
    <s v="2.29"/>
    <s v="Un Comtrade/Wits/Sia Reports"/>
    <s v="0"/>
  </r>
  <r>
    <s v="Tf000513"/>
    <s v="2022"/>
    <s v="1"/>
    <s v="2022-Q1"/>
    <s v="Tw"/>
    <s v="Taiwan"/>
    <s v="Asia-Pacific"/>
    <s v="De"/>
    <s v="Germany"/>
    <s v="Europe"/>
    <x v="0"/>
    <x v="0"/>
    <s v="Advanced"/>
    <n v="4235"/>
    <n v="258.83"/>
    <s v="Samsung Foundry"/>
    <s v="Trans-Pacific / Suez"/>
    <s v="0"/>
    <s v="1"/>
    <s v="Low"/>
    <s v="8.75"/>
    <s v="2.3"/>
    <s v="Un Comtrade/Wits/Sia Reports"/>
    <s v="0"/>
  </r>
  <r>
    <s v="Tf000514"/>
    <s v="2022"/>
    <s v="2"/>
    <s v="2022-Q2"/>
    <s v="Tw"/>
    <s v="Taiwan"/>
    <s v="Asia-Pacific"/>
    <s v="De"/>
    <s v="Germany"/>
    <s v="Europe"/>
    <x v="0"/>
    <x v="0"/>
    <s v="Advanced"/>
    <n v="5273"/>
    <n v="322.25"/>
    <s v="Tsmc"/>
    <s v="Trans-Pacific / Suez"/>
    <s v="0"/>
    <s v="1"/>
    <s v="Low"/>
    <s v="8.76"/>
    <s v="2.28"/>
    <s v="Un Comtrade/Wits/Sia Reports"/>
    <s v="0"/>
  </r>
  <r>
    <s v="Tf000515"/>
    <s v="2022"/>
    <s v="3"/>
    <s v="2022-Q3"/>
    <s v="Tw"/>
    <s v="Taiwan"/>
    <s v="Asia-Pacific"/>
    <s v="De"/>
    <s v="Germany"/>
    <s v="Europe"/>
    <x v="0"/>
    <x v="0"/>
    <s v="Advanced"/>
    <n v="5582"/>
    <n v="341.14"/>
    <s v="Tsmc"/>
    <s v="Trans-Pacific / Suez"/>
    <s v="0"/>
    <s v="1"/>
    <s v="Low"/>
    <s v="8.63"/>
    <s v="2.54"/>
    <s v="Un Comtrade/Wits/Sia Reports"/>
    <s v="0"/>
  </r>
  <r>
    <s v="Tf000516"/>
    <s v="2022"/>
    <s v="4"/>
    <s v="2022-Q4"/>
    <s v="Tw"/>
    <s v="Taiwan"/>
    <s v="Asia-Pacific"/>
    <s v="De"/>
    <s v="Germany"/>
    <s v="Europe"/>
    <x v="0"/>
    <x v="0"/>
    <s v="Advanced"/>
    <n v="4819"/>
    <n v="294.51"/>
    <s v="Intel Foundry Services"/>
    <s v="Trans-Pacific / Suez"/>
    <s v="0"/>
    <s v="1"/>
    <s v="Low"/>
    <s v="8.79"/>
    <s v="2.42"/>
    <s v="Un Comtrade/Wits/Sia Reports"/>
    <s v="0"/>
  </r>
  <r>
    <s v="Tf000517"/>
    <s v="2023"/>
    <s v="1"/>
    <s v="2023-Q1"/>
    <s v="Tw"/>
    <s v="Taiwan"/>
    <s v="Asia-Pacific"/>
    <s v="De"/>
    <s v="Germany"/>
    <s v="Europe"/>
    <x v="0"/>
    <x v="0"/>
    <s v="Advanced"/>
    <n v="4557"/>
    <n v="278.52999999999997"/>
    <s v="Samsung Foundry"/>
    <s v="Trans-Pacific / Suez"/>
    <s v="0"/>
    <s v="1"/>
    <s v="Low"/>
    <s v="8.99"/>
    <s v="2.54"/>
    <s v="Un Comtrade/Wits/Sia Reports"/>
    <s v="0"/>
  </r>
  <r>
    <s v="Tf000518"/>
    <s v="2023"/>
    <s v="2"/>
    <s v="2023-Q2"/>
    <s v="Tw"/>
    <s v="Taiwan"/>
    <s v="Asia-Pacific"/>
    <s v="De"/>
    <s v="Germany"/>
    <s v="Europe"/>
    <x v="0"/>
    <x v="0"/>
    <s v="Advanced"/>
    <n v="5992"/>
    <n v="366.22"/>
    <s v="Samsung Foundry"/>
    <s v="Trans-Pacific / Suez"/>
    <s v="0"/>
    <s v="1"/>
    <s v="Low"/>
    <s v="9.05"/>
    <s v="2.52"/>
    <s v="Un Comtrade/Wits/Sia Reports"/>
    <s v="0"/>
  </r>
  <r>
    <s v="Tf000519"/>
    <s v="2023"/>
    <s v="3"/>
    <s v="2023-Q3"/>
    <s v="Tw"/>
    <s v="Taiwan"/>
    <s v="Asia-Pacific"/>
    <s v="De"/>
    <s v="Germany"/>
    <s v="Europe"/>
    <x v="0"/>
    <x v="0"/>
    <s v="Advanced"/>
    <n v="5731"/>
    <n v="350.24"/>
    <s v="Intel Foundry Services"/>
    <s v="Trans-Pacific / Suez"/>
    <s v="0"/>
    <s v="1"/>
    <s v="Low"/>
    <s v="8.86"/>
    <s v="2.43"/>
    <s v="Un Comtrade/Wits/Sia Reports"/>
    <s v="0"/>
  </r>
  <r>
    <s v="Tf000520"/>
    <s v="2023"/>
    <s v="4"/>
    <s v="2023-Q4"/>
    <s v="Tw"/>
    <s v="Taiwan"/>
    <s v="Asia-Pacific"/>
    <s v="De"/>
    <s v="Germany"/>
    <s v="Europe"/>
    <x v="0"/>
    <x v="0"/>
    <s v="Advanced"/>
    <n v="5284"/>
    <n v="322.95"/>
    <s v="Samsung Foundry"/>
    <s v="Trans-Pacific / Suez"/>
    <s v="0"/>
    <s v="1"/>
    <s v="Low"/>
    <s v="9.05"/>
    <s v="2.52"/>
    <s v="Un Comtrade/Wits/Sia Reports"/>
    <s v="0"/>
  </r>
  <r>
    <s v="Tf000521"/>
    <s v="2024"/>
    <s v="1"/>
    <s v="2024-Q1"/>
    <s v="Tw"/>
    <s v="Taiwan"/>
    <s v="Asia-Pacific"/>
    <s v="De"/>
    <s v="Germany"/>
    <s v="Europe"/>
    <x v="0"/>
    <x v="0"/>
    <s v="Advanced"/>
    <n v="5728"/>
    <n v="350.1"/>
    <s v="Samsung Foundry"/>
    <s v="Trans-Pacific / Suez"/>
    <s v="0"/>
    <s v="1"/>
    <s v="Low"/>
    <s v="9.12"/>
    <s v="2.48"/>
    <s v="Un Comtrade/Wits/Sia Reports"/>
    <s v="1"/>
  </r>
  <r>
    <s v="Tf000522"/>
    <s v="2024"/>
    <s v="2"/>
    <s v="2024-Q2"/>
    <s v="Tw"/>
    <s v="Taiwan"/>
    <s v="Asia-Pacific"/>
    <s v="De"/>
    <s v="Germany"/>
    <s v="Europe"/>
    <x v="0"/>
    <x v="0"/>
    <s v="Advanced"/>
    <n v="6419"/>
    <n v="392.29"/>
    <s v="Intel Foundry Services"/>
    <s v="Trans-Pacific / Suez"/>
    <s v="0"/>
    <s v="1"/>
    <s v="Low"/>
    <s v="9.3"/>
    <s v="2.38"/>
    <s v="Un Comtrade/Wits/Sia Reports"/>
    <s v="1"/>
  </r>
  <r>
    <s v="Tf000523"/>
    <s v="2024"/>
    <s v="3"/>
    <s v="2024-Q3"/>
    <s v="Tw"/>
    <s v="Taiwan"/>
    <s v="Asia-Pacific"/>
    <s v="De"/>
    <s v="Germany"/>
    <s v="Europe"/>
    <x v="0"/>
    <x v="0"/>
    <s v="Advanced"/>
    <n v="7398"/>
    <n v="452.12"/>
    <s v="Intel Foundry Services"/>
    <s v="Trans-Pacific / Suez"/>
    <s v="0"/>
    <s v="1"/>
    <s v="Low"/>
    <s v="9.08"/>
    <s v="2.44"/>
    <s v="Un Comtrade/Wits/Sia Reports"/>
    <s v="1"/>
  </r>
  <r>
    <s v="Tf000524"/>
    <s v="2024"/>
    <s v="4"/>
    <s v="2024-Q4"/>
    <s v="Tw"/>
    <s v="Taiwan"/>
    <s v="Asia-Pacific"/>
    <s v="De"/>
    <s v="Germany"/>
    <s v="Europe"/>
    <x v="0"/>
    <x v="0"/>
    <s v="Advanced"/>
    <n v="6191"/>
    <n v="378.37"/>
    <s v="Tsmc"/>
    <s v="Trans-Pacific / Suez"/>
    <s v="0"/>
    <s v="1"/>
    <s v="Low"/>
    <s v="9.23"/>
    <s v="2.3"/>
    <s v="Un Comtrade/Wits/Sia Reports"/>
    <s v="1"/>
  </r>
  <r>
    <s v="Tf000525"/>
    <s v="2025"/>
    <s v="1"/>
    <s v="2025-Q1"/>
    <s v="Tw"/>
    <s v="Taiwan"/>
    <s v="Asia-Pacific"/>
    <s v="De"/>
    <s v="Germany"/>
    <s v="Europe"/>
    <x v="0"/>
    <x v="0"/>
    <s v="Advanced"/>
    <n v="7140"/>
    <n v="436.39"/>
    <s v="Samsung Foundry"/>
    <s v="Trans-Pacific / Suez"/>
    <s v="0"/>
    <s v="1"/>
    <s v="Low"/>
    <s v="9.56"/>
    <s v="2.32"/>
    <s v="Un Comtrade/Wits/Sia Reports"/>
    <s v="1"/>
  </r>
  <r>
    <s v="Tf000526"/>
    <s v="2025"/>
    <s v="2"/>
    <s v="2025-Q2"/>
    <s v="Tw"/>
    <s v="Taiwan"/>
    <s v="Asia-Pacific"/>
    <s v="De"/>
    <s v="Germany"/>
    <s v="Europe"/>
    <x v="0"/>
    <x v="0"/>
    <s v="Advanced"/>
    <n v="6972"/>
    <n v="426.11"/>
    <s v="Intel Foundry Services"/>
    <s v="Trans-Pacific / Suez"/>
    <s v="0"/>
    <s v="1"/>
    <s v="Low"/>
    <s v="9.31"/>
    <s v="2.44"/>
    <s v="Un Comtrade/Wits/Sia Reports"/>
    <s v="1"/>
  </r>
  <r>
    <s v="Tf000527"/>
    <s v="2025"/>
    <s v="3"/>
    <s v="2025-Q3"/>
    <s v="Tw"/>
    <s v="Taiwan"/>
    <s v="Asia-Pacific"/>
    <s v="De"/>
    <s v="Germany"/>
    <s v="Europe"/>
    <x v="0"/>
    <x v="0"/>
    <s v="Advanced"/>
    <n v="8301"/>
    <n v="507.3"/>
    <s v="Tsmc"/>
    <s v="Trans-Pacific / Suez"/>
    <s v="0"/>
    <s v="1"/>
    <s v="Low"/>
    <s v="9.46"/>
    <s v="2.32"/>
    <s v="Un Comtrade/Wits/Sia Reports"/>
    <s v="1"/>
  </r>
  <r>
    <s v="Tf000528"/>
    <s v="2025"/>
    <s v="4"/>
    <s v="2025-Q4"/>
    <s v="Tw"/>
    <s v="Taiwan"/>
    <s v="Asia-Pacific"/>
    <s v="De"/>
    <s v="Germany"/>
    <s v="Europe"/>
    <x v="0"/>
    <x v="0"/>
    <s v="Advanced"/>
    <n v="6941"/>
    <n v="424.19"/>
    <s v="Samsung Foundry"/>
    <s v="Trans-Pacific / Suez"/>
    <s v="0"/>
    <s v="1"/>
    <s v="Low"/>
    <s v="9.48"/>
    <s v="2.4"/>
    <s v="Un Comtrade/Wits/Sia Reports"/>
    <s v="1"/>
  </r>
  <r>
    <s v="Tf000529"/>
    <s v="2015"/>
    <s v="1"/>
    <s v="2015-Q1"/>
    <s v="Tw"/>
    <s v="Taiwan"/>
    <s v="Asia-Pacific"/>
    <s v="De"/>
    <s v="Germany"/>
    <s v="Europe"/>
    <x v="2"/>
    <x v="0"/>
    <s v="Advanced"/>
    <n v="2744"/>
    <n v="167.73"/>
    <s v="Nvidia"/>
    <s v="Trans-Pacific / Suez"/>
    <s v="0"/>
    <s v="1"/>
    <s v="Low"/>
    <s v="8.09"/>
    <s v="2.46"/>
    <s v="Un Comtrade/Wits/Sia Reports"/>
    <s v="0"/>
  </r>
  <r>
    <s v="Tf000530"/>
    <s v="2015"/>
    <s v="2"/>
    <s v="2015-Q2"/>
    <s v="Tw"/>
    <s v="Taiwan"/>
    <s v="Asia-Pacific"/>
    <s v="De"/>
    <s v="Germany"/>
    <s v="Europe"/>
    <x v="2"/>
    <x v="0"/>
    <s v="Advanced"/>
    <n v="2743"/>
    <n v="167.66"/>
    <s v="Cambricon"/>
    <s v="Trans-Pacific / Suez"/>
    <s v="0"/>
    <s v="1"/>
    <s v="Low"/>
    <s v="8.18"/>
    <s v="2.47"/>
    <s v="Un Comtrade/Wits/Sia Reports"/>
    <s v="0"/>
  </r>
  <r>
    <s v="Tf000531"/>
    <s v="2015"/>
    <s v="3"/>
    <s v="2015-Q3"/>
    <s v="Tw"/>
    <s v="Taiwan"/>
    <s v="Asia-Pacific"/>
    <s v="De"/>
    <s v="Germany"/>
    <s v="Europe"/>
    <x v="2"/>
    <x v="0"/>
    <s v="Advanced"/>
    <n v="3078"/>
    <n v="188.16"/>
    <s v="Aws Trainium"/>
    <s v="Trans-Pacific / Suez"/>
    <s v="0"/>
    <s v="1"/>
    <s v="Low"/>
    <s v="8.35"/>
    <s v="2.29"/>
    <s v="Un Comtrade/Wits/Sia Reports"/>
    <s v="0"/>
  </r>
  <r>
    <s v="Tf000532"/>
    <s v="2015"/>
    <s v="4"/>
    <s v="2015-Q4"/>
    <s v="Tw"/>
    <s v="Taiwan"/>
    <s v="Asia-Pacific"/>
    <s v="De"/>
    <s v="Germany"/>
    <s v="Europe"/>
    <x v="2"/>
    <x v="0"/>
    <s v="Advanced"/>
    <n v="2345"/>
    <n v="143.35"/>
    <s v="Nvidia"/>
    <s v="Trans-Pacific / Suez"/>
    <s v="0"/>
    <s v="1"/>
    <s v="Low"/>
    <s v="8.27"/>
    <s v="2.42"/>
    <s v="Un Comtrade/Wits/Sia Reports"/>
    <s v="0"/>
  </r>
  <r>
    <s v="Tf000533"/>
    <s v="2016"/>
    <s v="1"/>
    <s v="2016-Q1"/>
    <s v="Tw"/>
    <s v="Taiwan"/>
    <s v="Asia-Pacific"/>
    <s v="De"/>
    <s v="Germany"/>
    <s v="Europe"/>
    <x v="2"/>
    <x v="0"/>
    <s v="Advanced"/>
    <n v="2633"/>
    <n v="160.94999999999999"/>
    <s v="Huawei Ascend"/>
    <s v="Trans-Pacific / Suez"/>
    <s v="0"/>
    <s v="1"/>
    <s v="Low"/>
    <s v="8.07"/>
    <s v="2.28"/>
    <s v="Un Comtrade/Wits/Sia Reports"/>
    <s v="0"/>
  </r>
  <r>
    <s v="Tf000534"/>
    <s v="2016"/>
    <s v="2"/>
    <s v="2016-Q2"/>
    <s v="Tw"/>
    <s v="Taiwan"/>
    <s v="Asia-Pacific"/>
    <s v="De"/>
    <s v="Germany"/>
    <s v="Europe"/>
    <x v="2"/>
    <x v="0"/>
    <s v="Advanced"/>
    <n v="3483"/>
    <n v="212.88"/>
    <s v="Biren"/>
    <s v="Trans-Pacific / Suez"/>
    <s v="0"/>
    <s v="1"/>
    <s v="Low"/>
    <s v="8.11"/>
    <s v="2.35"/>
    <s v="Un Comtrade/Wits/Sia Reports"/>
    <s v="0"/>
  </r>
  <r>
    <s v="Tf000535"/>
    <s v="2016"/>
    <s v="3"/>
    <s v="2016-Q3"/>
    <s v="Tw"/>
    <s v="Taiwan"/>
    <s v="Asia-Pacific"/>
    <s v="De"/>
    <s v="Germany"/>
    <s v="Europe"/>
    <x v="2"/>
    <x v="0"/>
    <s v="Advanced"/>
    <n v="3116"/>
    <n v="190.46"/>
    <s v="Huawei Ascend"/>
    <s v="Trans-Pacific / Suez"/>
    <s v="0"/>
    <s v="1"/>
    <s v="Low"/>
    <s v="8.16"/>
    <s v="2.27"/>
    <s v="Un Comtrade/Wits/Sia Reports"/>
    <s v="0"/>
  </r>
  <r>
    <s v="Tf000536"/>
    <s v="2016"/>
    <s v="4"/>
    <s v="2016-Q4"/>
    <s v="Tw"/>
    <s v="Taiwan"/>
    <s v="Asia-Pacific"/>
    <s v="De"/>
    <s v="Germany"/>
    <s v="Europe"/>
    <x v="2"/>
    <x v="0"/>
    <s v="Advanced"/>
    <n v="2951"/>
    <n v="180.34"/>
    <s v="Cambricon"/>
    <s v="Trans-Pacific / Suez"/>
    <s v="0"/>
    <s v="1"/>
    <s v="Low"/>
    <s v="8.07"/>
    <s v="2.49"/>
    <s v="Un Comtrade/Wits/Sia Reports"/>
    <s v="0"/>
  </r>
  <r>
    <s v="Tf000537"/>
    <s v="2017"/>
    <s v="1"/>
    <s v="2017-Q1"/>
    <s v="Tw"/>
    <s v="Taiwan"/>
    <s v="Asia-Pacific"/>
    <s v="De"/>
    <s v="Germany"/>
    <s v="Europe"/>
    <x v="2"/>
    <x v="0"/>
    <s v="Advanced"/>
    <n v="2913"/>
    <n v="178.04"/>
    <s v="Cambricon"/>
    <s v="Trans-Pacific / Suez"/>
    <s v="0"/>
    <s v="1"/>
    <s v="Low"/>
    <s v="8.21"/>
    <s v="2.51"/>
    <s v="Un Comtrade/Wits/Sia Reports"/>
    <s v="0"/>
  </r>
  <r>
    <s v="Tf000538"/>
    <s v="2017"/>
    <s v="2"/>
    <s v="2017-Q2"/>
    <s v="Tw"/>
    <s v="Taiwan"/>
    <s v="Asia-Pacific"/>
    <s v="De"/>
    <s v="Germany"/>
    <s v="Europe"/>
    <x v="2"/>
    <x v="0"/>
    <s v="Advanced"/>
    <n v="3685"/>
    <n v="225.23"/>
    <s v="Cambricon"/>
    <s v="Trans-Pacific / Suez"/>
    <s v="0"/>
    <s v="1"/>
    <s v="Low"/>
    <s v="8.21"/>
    <s v="2.35"/>
    <s v="Un Comtrade/Wits/Sia Reports"/>
    <s v="0"/>
  </r>
  <r>
    <s v="Tf000539"/>
    <s v="2017"/>
    <s v="3"/>
    <s v="2017-Q3"/>
    <s v="Tw"/>
    <s v="Taiwan"/>
    <s v="Asia-Pacific"/>
    <s v="De"/>
    <s v="Germany"/>
    <s v="Europe"/>
    <x v="2"/>
    <x v="0"/>
    <s v="Advanced"/>
    <n v="3578"/>
    <n v="218.68"/>
    <s v="Cambricon"/>
    <s v="Trans-Pacific / Suez"/>
    <s v="0"/>
    <s v="1"/>
    <s v="Low"/>
    <s v="8.25"/>
    <s v="2.55"/>
    <s v="Un Comtrade/Wits/Sia Reports"/>
    <s v="0"/>
  </r>
  <r>
    <s v="Tf000540"/>
    <s v="2017"/>
    <s v="4"/>
    <s v="2017-Q4"/>
    <s v="Tw"/>
    <s v="Taiwan"/>
    <s v="Asia-Pacific"/>
    <s v="De"/>
    <s v="Germany"/>
    <s v="Europe"/>
    <x v="2"/>
    <x v="0"/>
    <s v="Advanced"/>
    <n v="3410"/>
    <n v="208.43"/>
    <s v="Cambricon"/>
    <s v="Trans-Pacific / Suez"/>
    <s v="0"/>
    <s v="1"/>
    <s v="Low"/>
    <s v="8.22"/>
    <s v="2.47"/>
    <s v="Un Comtrade/Wits/Sia Reports"/>
    <s v="0"/>
  </r>
  <r>
    <s v="Tf000541"/>
    <s v="2018"/>
    <s v="1"/>
    <s v="2018-Q1"/>
    <s v="Tw"/>
    <s v="Taiwan"/>
    <s v="Asia-Pacific"/>
    <s v="De"/>
    <s v="Germany"/>
    <s v="Europe"/>
    <x v="2"/>
    <x v="0"/>
    <s v="Advanced"/>
    <n v="3411"/>
    <n v="208.45"/>
    <s v="Google Tpu"/>
    <s v="Trans-Pacific / Suez"/>
    <s v="0"/>
    <s v="1"/>
    <s v="Low"/>
    <s v="8.07"/>
    <s v="2.42"/>
    <s v="Un Comtrade/Wits/Sia Reports"/>
    <s v="0"/>
  </r>
  <r>
    <s v="Tf000542"/>
    <s v="2018"/>
    <s v="2"/>
    <s v="2018-Q2"/>
    <s v="Tw"/>
    <s v="Taiwan"/>
    <s v="Asia-Pacific"/>
    <s v="De"/>
    <s v="Germany"/>
    <s v="Europe"/>
    <x v="2"/>
    <x v="0"/>
    <s v="Advanced"/>
    <n v="4362"/>
    <n v="266.63"/>
    <s v="Intel Gaudi"/>
    <s v="Trans-Pacific / Suez"/>
    <s v="0"/>
    <s v="1"/>
    <s v="Low"/>
    <s v="8.1"/>
    <s v="2.46"/>
    <s v="Un Comtrade/Wits/Sia Reports"/>
    <s v="0"/>
  </r>
  <r>
    <s v="Tf000543"/>
    <s v="2018"/>
    <s v="3"/>
    <s v="2018-Q3"/>
    <s v="Tw"/>
    <s v="Taiwan"/>
    <s v="Asia-Pacific"/>
    <s v="De"/>
    <s v="Germany"/>
    <s v="Europe"/>
    <x v="2"/>
    <x v="0"/>
    <s v="Advanced"/>
    <n v="3824"/>
    <n v="233.72"/>
    <s v="Aws Trainium"/>
    <s v="Trans-Pacific / Suez"/>
    <s v="0"/>
    <s v="1"/>
    <s v="Low"/>
    <s v="8.21"/>
    <s v="2.28"/>
    <s v="Un Comtrade/Wits/Sia Reports"/>
    <s v="0"/>
  </r>
  <r>
    <s v="Tf000544"/>
    <s v="2018"/>
    <s v="4"/>
    <s v="2018-Q4"/>
    <s v="Tw"/>
    <s v="Taiwan"/>
    <s v="Asia-Pacific"/>
    <s v="De"/>
    <s v="Germany"/>
    <s v="Europe"/>
    <x v="2"/>
    <x v="0"/>
    <s v="Advanced"/>
    <n v="3585"/>
    <n v="219.12"/>
    <s v="Nvidia"/>
    <s v="Trans-Pacific / Suez"/>
    <s v="0"/>
    <s v="1"/>
    <s v="Low"/>
    <s v="8.28"/>
    <s v="2.35"/>
    <s v="Un Comtrade/Wits/Sia Reports"/>
    <s v="0"/>
  </r>
  <r>
    <s v="Tf000545"/>
    <s v="2019"/>
    <s v="1"/>
    <s v="2019-Q1"/>
    <s v="Tw"/>
    <s v="Taiwan"/>
    <s v="Asia-Pacific"/>
    <s v="De"/>
    <s v="Germany"/>
    <s v="Europe"/>
    <x v="2"/>
    <x v="0"/>
    <s v="Advanced"/>
    <n v="3831"/>
    <n v="234.14"/>
    <s v="Cambricon"/>
    <s v="Trans-Pacific / Suez"/>
    <s v="0"/>
    <s v="1"/>
    <s v="Low"/>
    <s v="8.29"/>
    <s v="2.53"/>
    <s v="Un Comtrade/Wits/Sia Reports"/>
    <s v="0"/>
  </r>
  <r>
    <s v="Tf000546"/>
    <s v="2019"/>
    <s v="2"/>
    <s v="2019-Q2"/>
    <s v="Tw"/>
    <s v="Taiwan"/>
    <s v="Asia-Pacific"/>
    <s v="De"/>
    <s v="Germany"/>
    <s v="Europe"/>
    <x v="2"/>
    <x v="0"/>
    <s v="Advanced"/>
    <n v="3943"/>
    <n v="241.01"/>
    <s v="Intel Gaudi"/>
    <s v="Trans-Pacific / Suez"/>
    <s v="0"/>
    <s v="1"/>
    <s v="Low"/>
    <s v="8.17"/>
    <s v="2.3"/>
    <s v="Un Comtrade/Wits/Sia Reports"/>
    <s v="0"/>
  </r>
  <r>
    <s v="Tf000547"/>
    <s v="2019"/>
    <s v="3"/>
    <s v="2019-Q3"/>
    <s v="Tw"/>
    <s v="Taiwan"/>
    <s v="Asia-Pacific"/>
    <s v="De"/>
    <s v="Germany"/>
    <s v="Europe"/>
    <x v="2"/>
    <x v="0"/>
    <s v="Advanced"/>
    <n v="4936"/>
    <n v="301.66000000000003"/>
    <s v="Huawei Ascend"/>
    <s v="Trans-Pacific / Suez"/>
    <s v="0"/>
    <s v="1"/>
    <s v="Low"/>
    <s v="8.33"/>
    <s v="2.41"/>
    <s v="Un Comtrade/Wits/Sia Reports"/>
    <s v="0"/>
  </r>
  <r>
    <s v="Tf000548"/>
    <s v="2019"/>
    <s v="4"/>
    <s v="2019-Q4"/>
    <s v="Tw"/>
    <s v="Taiwan"/>
    <s v="Asia-Pacific"/>
    <s v="De"/>
    <s v="Germany"/>
    <s v="Europe"/>
    <x v="2"/>
    <x v="0"/>
    <s v="Advanced"/>
    <n v="4207"/>
    <n v="257.10000000000002"/>
    <s v="Intel Gaudi"/>
    <s v="Trans-Pacific / Suez"/>
    <s v="0"/>
    <s v="1"/>
    <s v="Low"/>
    <s v="8.21"/>
    <s v="2.44"/>
    <s v="Un Comtrade/Wits/Sia Reports"/>
    <s v="0"/>
  </r>
  <r>
    <s v="Tf000549"/>
    <s v="2020"/>
    <s v="1"/>
    <s v="2020-Q1"/>
    <s v="Tw"/>
    <s v="Taiwan"/>
    <s v="Asia-Pacific"/>
    <s v="De"/>
    <s v="Germany"/>
    <s v="Europe"/>
    <x v="2"/>
    <x v="0"/>
    <s v="Advanced"/>
    <n v="3248"/>
    <n v="198.5"/>
    <s v="Cambricon"/>
    <s v="Trans-Pacific / Suez"/>
    <s v="0"/>
    <s v="1"/>
    <s v="Low"/>
    <s v="8.28"/>
    <s v="2.29"/>
    <s v="Un Comtrade/Wits/Sia Reports"/>
    <s v="0"/>
  </r>
  <r>
    <s v="Tf000550"/>
    <s v="2020"/>
    <s v="2"/>
    <s v="2020-Q2"/>
    <s v="Tw"/>
    <s v="Taiwan"/>
    <s v="Asia-Pacific"/>
    <s v="De"/>
    <s v="Germany"/>
    <s v="Europe"/>
    <x v="2"/>
    <x v="0"/>
    <s v="Advanced"/>
    <n v="4440"/>
    <n v="271.38"/>
    <s v="Biren"/>
    <s v="Trans-Pacific / Suez"/>
    <s v="0"/>
    <s v="1"/>
    <s v="Low"/>
    <s v="8.28"/>
    <s v="2.46"/>
    <s v="Un Comtrade/Wits/Sia Reports"/>
    <s v="0"/>
  </r>
  <r>
    <s v="Tf000551"/>
    <s v="2020"/>
    <s v="3"/>
    <s v="2020-Q3"/>
    <s v="Tw"/>
    <s v="Taiwan"/>
    <s v="Asia-Pacific"/>
    <s v="De"/>
    <s v="Germany"/>
    <s v="Europe"/>
    <x v="2"/>
    <x v="0"/>
    <s v="Advanced"/>
    <n v="3835"/>
    <n v="234.42"/>
    <s v="Nvidia"/>
    <s v="Trans-Pacific / Suez"/>
    <s v="0"/>
    <s v="1"/>
    <s v="Low"/>
    <s v="8.14"/>
    <s v="2.33"/>
    <s v="Un Comtrade/Wits/Sia Reports"/>
    <s v="0"/>
  </r>
  <r>
    <s v="Tf000552"/>
    <s v="2020"/>
    <s v="4"/>
    <s v="2020-Q4"/>
    <s v="Tw"/>
    <s v="Taiwan"/>
    <s v="Asia-Pacific"/>
    <s v="De"/>
    <s v="Germany"/>
    <s v="Europe"/>
    <x v="2"/>
    <x v="0"/>
    <s v="Advanced"/>
    <n v="3673"/>
    <n v="224.52"/>
    <s v="Cambricon"/>
    <s v="Trans-Pacific / Suez"/>
    <s v="0"/>
    <s v="1"/>
    <s v="Low"/>
    <s v="8.08"/>
    <s v="2.53"/>
    <s v="Un Comtrade/Wits/Sia Reports"/>
    <s v="0"/>
  </r>
  <r>
    <s v="Tf000553"/>
    <s v="2021"/>
    <s v="1"/>
    <s v="2021-Q1"/>
    <s v="Tw"/>
    <s v="Taiwan"/>
    <s v="Asia-Pacific"/>
    <s v="De"/>
    <s v="Germany"/>
    <s v="Europe"/>
    <x v="2"/>
    <x v="0"/>
    <s v="Advanced"/>
    <n v="6636"/>
    <n v="405.57"/>
    <s v="Intel Gaudi"/>
    <s v="Trans-Pacific / Suez"/>
    <s v="0"/>
    <s v="1"/>
    <s v="Low"/>
    <s v="8.39"/>
    <s v="2.37"/>
    <s v="Un Comtrade/Wits/Sia Reports"/>
    <s v="0"/>
  </r>
  <r>
    <s v="Tf000554"/>
    <s v="2021"/>
    <s v="2"/>
    <s v="2021-Q2"/>
    <s v="Tw"/>
    <s v="Taiwan"/>
    <s v="Asia-Pacific"/>
    <s v="De"/>
    <s v="Germany"/>
    <s v="Europe"/>
    <x v="2"/>
    <x v="0"/>
    <s v="Advanced"/>
    <n v="7393"/>
    <n v="451.8"/>
    <s v="Huawei Ascend"/>
    <s v="Trans-Pacific / Suez"/>
    <s v="0"/>
    <s v="1"/>
    <s v="Low"/>
    <s v="8.48"/>
    <s v="2.4"/>
    <s v="Un Comtrade/Wits/Sia Reports"/>
    <s v="0"/>
  </r>
  <r>
    <s v="Tf000555"/>
    <s v="2021"/>
    <s v="3"/>
    <s v="2021-Q3"/>
    <s v="Tw"/>
    <s v="Taiwan"/>
    <s v="Asia-Pacific"/>
    <s v="De"/>
    <s v="Germany"/>
    <s v="Europe"/>
    <x v="2"/>
    <x v="0"/>
    <s v="Advanced"/>
    <n v="8637"/>
    <n v="527.87"/>
    <s v="Intel Gaudi"/>
    <s v="Trans-Pacific / Suez"/>
    <s v="0"/>
    <s v="1"/>
    <s v="Low"/>
    <s v="8.45"/>
    <s v="2.55"/>
    <s v="Un Comtrade/Wits/Sia Reports"/>
    <s v="0"/>
  </r>
  <r>
    <s v="Tf000556"/>
    <s v="2021"/>
    <s v="4"/>
    <s v="2021-Q4"/>
    <s v="Tw"/>
    <s v="Taiwan"/>
    <s v="Asia-Pacific"/>
    <s v="De"/>
    <s v="Germany"/>
    <s v="Europe"/>
    <x v="2"/>
    <x v="0"/>
    <s v="Advanced"/>
    <n v="7494"/>
    <n v="458.03"/>
    <s v="Cambricon"/>
    <s v="Trans-Pacific / Suez"/>
    <s v="0"/>
    <s v="1"/>
    <s v="Low"/>
    <s v="8.36"/>
    <s v="2.53"/>
    <s v="Un Comtrade/Wits/Sia Reports"/>
    <s v="0"/>
  </r>
  <r>
    <s v="Tf000557"/>
    <s v="2022"/>
    <s v="1"/>
    <s v="2022-Q1"/>
    <s v="Tw"/>
    <s v="Taiwan"/>
    <s v="Asia-Pacific"/>
    <s v="De"/>
    <s v="Germany"/>
    <s v="Europe"/>
    <x v="2"/>
    <x v="0"/>
    <s v="Advanced"/>
    <n v="6662"/>
    <n v="407.16"/>
    <s v="Aws Trainium"/>
    <s v="Trans-Pacific / Suez"/>
    <s v="0"/>
    <s v="1"/>
    <s v="Low"/>
    <s v="8.8"/>
    <s v="2.36"/>
    <s v="Un Comtrade/Wits/Sia Reports"/>
    <s v="0"/>
  </r>
  <r>
    <s v="Tf000558"/>
    <s v="2022"/>
    <s v="2"/>
    <s v="2022-Q2"/>
    <s v="Tw"/>
    <s v="Taiwan"/>
    <s v="Asia-Pacific"/>
    <s v="De"/>
    <s v="Germany"/>
    <s v="Europe"/>
    <x v="2"/>
    <x v="0"/>
    <s v="Advanced"/>
    <n v="9147"/>
    <n v="559"/>
    <s v="Intel Gaudi"/>
    <s v="Trans-Pacific / Suez"/>
    <s v="0"/>
    <s v="1"/>
    <s v="Low"/>
    <s v="8.81"/>
    <s v="2.49"/>
    <s v="Un Comtrade/Wits/Sia Reports"/>
    <s v="0"/>
  </r>
  <r>
    <s v="Tf000559"/>
    <s v="2022"/>
    <s v="3"/>
    <s v="2022-Q3"/>
    <s v="Tw"/>
    <s v="Taiwan"/>
    <s v="Asia-Pacific"/>
    <s v="De"/>
    <s v="Germany"/>
    <s v="Europe"/>
    <x v="2"/>
    <x v="0"/>
    <s v="Advanced"/>
    <n v="9401"/>
    <n v="574.54"/>
    <s v="Aws Trainium"/>
    <s v="Trans-Pacific / Suez"/>
    <s v="0"/>
    <s v="1"/>
    <s v="Low"/>
    <s v="8.64"/>
    <s v="2.27"/>
    <s v="Un Comtrade/Wits/Sia Reports"/>
    <s v="0"/>
  </r>
  <r>
    <s v="Tf000560"/>
    <s v="2022"/>
    <s v="4"/>
    <s v="2022-Q4"/>
    <s v="Tw"/>
    <s v="Taiwan"/>
    <s v="Asia-Pacific"/>
    <s v="De"/>
    <s v="Germany"/>
    <s v="Europe"/>
    <x v="2"/>
    <x v="0"/>
    <s v="Advanced"/>
    <n v="7561"/>
    <n v="462.07"/>
    <s v="Cambricon"/>
    <s v="Trans-Pacific / Suez"/>
    <s v="0"/>
    <s v="1"/>
    <s v="Low"/>
    <s v="8.6"/>
    <s v="2.46"/>
    <s v="Un Comtrade/Wits/Sia Reports"/>
    <s v="0"/>
  </r>
  <r>
    <s v="Tf000561"/>
    <s v="2023"/>
    <s v="1"/>
    <s v="2023-Q1"/>
    <s v="Tw"/>
    <s v="Taiwan"/>
    <s v="Asia-Pacific"/>
    <s v="De"/>
    <s v="Germany"/>
    <s v="Europe"/>
    <x v="2"/>
    <x v="0"/>
    <s v="Advanced"/>
    <n v="13803"/>
    <n v="843.52"/>
    <s v="Intel Gaudi"/>
    <s v="Trans-Pacific / Suez"/>
    <s v="0"/>
    <s v="1"/>
    <s v="Low"/>
    <s v="9.09"/>
    <s v="2.44"/>
    <s v="Un Comtrade/Wits/Sia Reports"/>
    <s v="0"/>
  </r>
  <r>
    <s v="Tf000562"/>
    <s v="2023"/>
    <s v="2"/>
    <s v="2023-Q2"/>
    <s v="Tw"/>
    <s v="Taiwan"/>
    <s v="Asia-Pacific"/>
    <s v="De"/>
    <s v="Germany"/>
    <s v="Europe"/>
    <x v="2"/>
    <x v="0"/>
    <s v="Advanced"/>
    <n v="17647"/>
    <n v="1078.47"/>
    <s v="Huawei Ascend"/>
    <s v="Trans-Pacific / Suez"/>
    <s v="0"/>
    <s v="1"/>
    <s v="Low"/>
    <s v="8.84"/>
    <s v="2.51"/>
    <s v="Un Comtrade/Wits/Sia Reports"/>
    <s v="0"/>
  </r>
  <r>
    <s v="Tf000563"/>
    <s v="2023"/>
    <s v="3"/>
    <s v="2023-Q3"/>
    <s v="Tw"/>
    <s v="Taiwan"/>
    <s v="Asia-Pacific"/>
    <s v="De"/>
    <s v="Germany"/>
    <s v="Europe"/>
    <x v="2"/>
    <x v="0"/>
    <s v="Advanced"/>
    <n v="18909"/>
    <n v="1155.57"/>
    <s v="Google Tpu"/>
    <s v="Trans-Pacific / Suez"/>
    <s v="0"/>
    <s v="1"/>
    <s v="Low"/>
    <s v="8.95"/>
    <s v="2.43"/>
    <s v="Un Comtrade/Wits/Sia Reports"/>
    <s v="0"/>
  </r>
  <r>
    <s v="Tf000564"/>
    <s v="2023"/>
    <s v="4"/>
    <s v="2023-Q4"/>
    <s v="Tw"/>
    <s v="Taiwan"/>
    <s v="Asia-Pacific"/>
    <s v="De"/>
    <s v="Germany"/>
    <s v="Europe"/>
    <x v="2"/>
    <x v="0"/>
    <s v="Advanced"/>
    <n v="16080"/>
    <n v="982.72"/>
    <s v="Google Tpu"/>
    <s v="Trans-Pacific / Suez"/>
    <s v="0"/>
    <s v="1"/>
    <s v="Low"/>
    <s v="8.85"/>
    <s v="2.4"/>
    <s v="Un Comtrade/Wits/Sia Reports"/>
    <s v="0"/>
  </r>
  <r>
    <s v="Tf000565"/>
    <s v="2024"/>
    <s v="1"/>
    <s v="2024-Q1"/>
    <s v="Tw"/>
    <s v="Taiwan"/>
    <s v="Asia-Pacific"/>
    <s v="De"/>
    <s v="Germany"/>
    <s v="Europe"/>
    <x v="2"/>
    <x v="0"/>
    <s v="Advanced"/>
    <n v="16221"/>
    <n v="991.3"/>
    <s v="Aws Trainium"/>
    <s v="Trans-Pacific / Suez"/>
    <s v="0"/>
    <s v="1"/>
    <s v="Low"/>
    <s v="9.09"/>
    <s v="2.36"/>
    <s v="Un Comtrade/Wits/Sia Reports"/>
    <s v="1"/>
  </r>
  <r>
    <s v="Tf000566"/>
    <s v="2024"/>
    <s v="2"/>
    <s v="2024-Q2"/>
    <s v="Tw"/>
    <s v="Taiwan"/>
    <s v="Asia-Pacific"/>
    <s v="De"/>
    <s v="Germany"/>
    <s v="Europe"/>
    <x v="2"/>
    <x v="0"/>
    <s v="Advanced"/>
    <n v="17031"/>
    <n v="1040.82"/>
    <s v="Cambricon"/>
    <s v="Trans-Pacific / Suez"/>
    <s v="0"/>
    <s v="1"/>
    <s v="Low"/>
    <s v="9.06"/>
    <s v="2.29"/>
    <s v="Un Comtrade/Wits/Sia Reports"/>
    <s v="1"/>
  </r>
  <r>
    <s v="Tf000567"/>
    <s v="2024"/>
    <s v="3"/>
    <s v="2024-Q3"/>
    <s v="Tw"/>
    <s v="Taiwan"/>
    <s v="Asia-Pacific"/>
    <s v="De"/>
    <s v="Germany"/>
    <s v="Europe"/>
    <x v="2"/>
    <x v="0"/>
    <s v="Advanced"/>
    <n v="22127"/>
    <n v="1352.25"/>
    <s v="Aws Trainium"/>
    <s v="Trans-Pacific / Suez"/>
    <s v="0"/>
    <s v="1"/>
    <s v="Low"/>
    <s v="9.21"/>
    <s v="2.54"/>
    <s v="Un Comtrade/Wits/Sia Reports"/>
    <s v="1"/>
  </r>
  <r>
    <s v="Tf000568"/>
    <s v="2024"/>
    <s v="4"/>
    <s v="2024-Q4"/>
    <s v="Tw"/>
    <s v="Taiwan"/>
    <s v="Asia-Pacific"/>
    <s v="De"/>
    <s v="Germany"/>
    <s v="Europe"/>
    <x v="2"/>
    <x v="0"/>
    <s v="Advanced"/>
    <n v="17255"/>
    <n v="1054.48"/>
    <s v="Cambricon"/>
    <s v="Trans-Pacific / Suez"/>
    <s v="0"/>
    <s v="1"/>
    <s v="Low"/>
    <s v="9.14"/>
    <s v="2.4"/>
    <s v="Un Comtrade/Wits/Sia Reports"/>
    <s v="1"/>
  </r>
  <r>
    <s v="Tf000569"/>
    <s v="2025"/>
    <s v="1"/>
    <s v="2025-Q1"/>
    <s v="Tw"/>
    <s v="Taiwan"/>
    <s v="Asia-Pacific"/>
    <s v="De"/>
    <s v="Germany"/>
    <s v="Europe"/>
    <x v="2"/>
    <x v="0"/>
    <s v="Advanced"/>
    <n v="18644"/>
    <n v="1139.3699999999999"/>
    <s v="Cambricon"/>
    <s v="Trans-Pacific / Suez"/>
    <s v="0"/>
    <s v="1"/>
    <s v="Low"/>
    <s v="9.33"/>
    <s v="2.44"/>
    <s v="Un Comtrade/Wits/Sia Reports"/>
    <s v="1"/>
  </r>
  <r>
    <s v="Tf000570"/>
    <s v="2025"/>
    <s v="2"/>
    <s v="2025-Q2"/>
    <s v="Tw"/>
    <s v="Taiwan"/>
    <s v="Asia-Pacific"/>
    <s v="De"/>
    <s v="Germany"/>
    <s v="Europe"/>
    <x v="2"/>
    <x v="0"/>
    <s v="Advanced"/>
    <n v="20148"/>
    <n v="1231.27"/>
    <s v="Google Tpu"/>
    <s v="Trans-Pacific / Suez"/>
    <s v="0"/>
    <s v="1"/>
    <s v="Low"/>
    <s v="9.49"/>
    <s v="2.45"/>
    <s v="Un Comtrade/Wits/Sia Reports"/>
    <s v="1"/>
  </r>
  <r>
    <s v="Tf000571"/>
    <s v="2025"/>
    <s v="3"/>
    <s v="2025-Q3"/>
    <s v="Tw"/>
    <s v="Taiwan"/>
    <s v="Asia-Pacific"/>
    <s v="De"/>
    <s v="Germany"/>
    <s v="Europe"/>
    <x v="2"/>
    <x v="0"/>
    <s v="Advanced"/>
    <n v="20768"/>
    <n v="1269.19"/>
    <s v="Huawei Ascend"/>
    <s v="Trans-Pacific / Suez"/>
    <s v="0"/>
    <s v="1"/>
    <s v="Low"/>
    <s v="9.32"/>
    <s v="2.48"/>
    <s v="Un Comtrade/Wits/Sia Reports"/>
    <s v="1"/>
  </r>
  <r>
    <s v="Tf000572"/>
    <s v="2025"/>
    <s v="4"/>
    <s v="2025-Q4"/>
    <s v="Tw"/>
    <s v="Taiwan"/>
    <s v="Asia-Pacific"/>
    <s v="De"/>
    <s v="Germany"/>
    <s v="Europe"/>
    <x v="2"/>
    <x v="0"/>
    <s v="Advanced"/>
    <n v="19765"/>
    <n v="1207.9100000000001"/>
    <s v="Huawei Ascend"/>
    <s v="Trans-Pacific / Suez"/>
    <s v="0"/>
    <s v="1"/>
    <s v="Low"/>
    <s v="9.32"/>
    <s v="2.55"/>
    <s v="Un Comtrade/Wits/Sia Reports"/>
    <s v="1"/>
  </r>
  <r>
    <s v="Tf000573"/>
    <s v="2015"/>
    <s v="1"/>
    <s v="2015-Q1"/>
    <s v="Tw"/>
    <s v="Taiwan"/>
    <s v="Asia-Pacific"/>
    <s v="In"/>
    <s v="India"/>
    <s v="South Asia"/>
    <x v="0"/>
    <x v="0"/>
    <s v="Advanced"/>
    <n v="1301"/>
    <n v="73.209999999999994"/>
    <s v="Samsung Foundry"/>
    <s v="Asia-Pacific Maritime"/>
    <s v="0"/>
    <s v="1"/>
    <s v="Low"/>
    <s v="8.26"/>
    <s v="5.15"/>
    <s v="Un Comtrade/Wits/Sia Reports"/>
    <s v="0"/>
  </r>
  <r>
    <s v="Tf000574"/>
    <s v="2015"/>
    <s v="2"/>
    <s v="2015-Q2"/>
    <s v="Tw"/>
    <s v="Taiwan"/>
    <s v="Asia-Pacific"/>
    <s v="In"/>
    <s v="India"/>
    <s v="South Asia"/>
    <x v="0"/>
    <x v="0"/>
    <s v="Advanced"/>
    <n v="1559"/>
    <n v="87.74"/>
    <s v="Samsung Foundry"/>
    <s v="Asia-Pacific Maritime"/>
    <s v="0"/>
    <s v="1"/>
    <s v="Low"/>
    <s v="8.09"/>
    <s v="4.89"/>
    <s v="Un Comtrade/Wits/Sia Reports"/>
    <s v="0"/>
  </r>
  <r>
    <s v="Tf000575"/>
    <s v="2015"/>
    <s v="3"/>
    <s v="2015-Q3"/>
    <s v="Tw"/>
    <s v="Taiwan"/>
    <s v="Asia-Pacific"/>
    <s v="In"/>
    <s v="India"/>
    <s v="South Asia"/>
    <x v="0"/>
    <x v="0"/>
    <s v="Advanced"/>
    <n v="1661"/>
    <n v="93.47"/>
    <s v="Intel Foundry Services"/>
    <s v="Asia-Pacific Maritime"/>
    <s v="0"/>
    <s v="1"/>
    <s v="Low"/>
    <s v="8.08"/>
    <s v="5.06"/>
    <s v="Un Comtrade/Wits/Sia Reports"/>
    <s v="0"/>
  </r>
  <r>
    <s v="Tf000576"/>
    <s v="2015"/>
    <s v="4"/>
    <s v="2015-Q4"/>
    <s v="Tw"/>
    <s v="Taiwan"/>
    <s v="Asia-Pacific"/>
    <s v="In"/>
    <s v="India"/>
    <s v="South Asia"/>
    <x v="0"/>
    <x v="0"/>
    <s v="Advanced"/>
    <n v="1374"/>
    <n v="77.319999999999993"/>
    <s v="Tsmc"/>
    <s v="Asia-Pacific Maritime"/>
    <s v="0"/>
    <s v="1"/>
    <s v="Low"/>
    <s v="8.2"/>
    <s v="5.15"/>
    <s v="Un Comtrade/Wits/Sia Reports"/>
    <s v="0"/>
  </r>
  <r>
    <s v="Tf000577"/>
    <s v="2016"/>
    <s v="1"/>
    <s v="2016-Q1"/>
    <s v="Tw"/>
    <s v="Taiwan"/>
    <s v="Asia-Pacific"/>
    <s v="In"/>
    <s v="India"/>
    <s v="South Asia"/>
    <x v="0"/>
    <x v="0"/>
    <s v="Advanced"/>
    <n v="1774"/>
    <n v="99.81"/>
    <s v="Samsung Foundry"/>
    <s v="Asia-Pacific Maritime"/>
    <s v="0"/>
    <s v="1"/>
    <s v="Low"/>
    <s v="8.23"/>
    <s v="4.94"/>
    <s v="Un Comtrade/Wits/Sia Reports"/>
    <s v="0"/>
  </r>
  <r>
    <s v="Tf000578"/>
    <s v="2016"/>
    <s v="2"/>
    <s v="2016-Q2"/>
    <s v="Tw"/>
    <s v="Taiwan"/>
    <s v="Asia-Pacific"/>
    <s v="In"/>
    <s v="India"/>
    <s v="South Asia"/>
    <x v="0"/>
    <x v="0"/>
    <s v="Advanced"/>
    <n v="1941"/>
    <n v="109.23"/>
    <s v="Samsung Foundry"/>
    <s v="Asia-Pacific Maritime"/>
    <s v="0"/>
    <s v="1"/>
    <s v="Low"/>
    <s v="8.21"/>
    <s v="4.98"/>
    <s v="Un Comtrade/Wits/Sia Reports"/>
    <s v="0"/>
  </r>
  <r>
    <s v="Tf000579"/>
    <s v="2016"/>
    <s v="3"/>
    <s v="2016-Q3"/>
    <s v="Tw"/>
    <s v="Taiwan"/>
    <s v="Asia-Pacific"/>
    <s v="In"/>
    <s v="India"/>
    <s v="South Asia"/>
    <x v="0"/>
    <x v="0"/>
    <s v="Advanced"/>
    <n v="1801"/>
    <n v="101.33"/>
    <s v="Tsmc"/>
    <s v="Asia-Pacific Maritime"/>
    <s v="0"/>
    <s v="1"/>
    <s v="Low"/>
    <s v="8.32"/>
    <s v="4.98"/>
    <s v="Un Comtrade/Wits/Sia Reports"/>
    <s v="0"/>
  </r>
  <r>
    <s v="Tf000580"/>
    <s v="2016"/>
    <s v="4"/>
    <s v="2016-Q4"/>
    <s v="Tw"/>
    <s v="Taiwan"/>
    <s v="Asia-Pacific"/>
    <s v="In"/>
    <s v="India"/>
    <s v="South Asia"/>
    <x v="0"/>
    <x v="0"/>
    <s v="Advanced"/>
    <n v="1613"/>
    <n v="90.74"/>
    <s v="Samsung Foundry"/>
    <s v="Asia-Pacific Maritime"/>
    <s v="0"/>
    <s v="1"/>
    <s v="Low"/>
    <s v="8.16"/>
    <s v="4.97"/>
    <s v="Un Comtrade/Wits/Sia Reports"/>
    <s v="0"/>
  </r>
  <r>
    <s v="Tf000581"/>
    <s v="2017"/>
    <s v="1"/>
    <s v="2017-Q1"/>
    <s v="Tw"/>
    <s v="Taiwan"/>
    <s v="Asia-Pacific"/>
    <s v="In"/>
    <s v="India"/>
    <s v="South Asia"/>
    <x v="0"/>
    <x v="0"/>
    <s v="Advanced"/>
    <n v="1989"/>
    <n v="111.89"/>
    <s v="Intel Foundry Services"/>
    <s v="Asia-Pacific Maritime"/>
    <s v="0"/>
    <s v="1"/>
    <s v="Low"/>
    <s v="8.27"/>
    <s v="5.08"/>
    <s v="Un Comtrade/Wits/Sia Reports"/>
    <s v="0"/>
  </r>
  <r>
    <s v="Tf000582"/>
    <s v="2017"/>
    <s v="2"/>
    <s v="2017-Q2"/>
    <s v="Tw"/>
    <s v="Taiwan"/>
    <s v="Asia-Pacific"/>
    <s v="In"/>
    <s v="India"/>
    <s v="South Asia"/>
    <x v="0"/>
    <x v="0"/>
    <s v="Advanced"/>
    <n v="1860"/>
    <n v="104.65"/>
    <s v="Intel Foundry Services"/>
    <s v="Asia-Pacific Maritime"/>
    <s v="0"/>
    <s v="1"/>
    <s v="Low"/>
    <s v="8.17"/>
    <s v="4.99"/>
    <s v="Un Comtrade/Wits/Sia Reports"/>
    <s v="0"/>
  </r>
  <r>
    <s v="Tf000583"/>
    <s v="2017"/>
    <s v="3"/>
    <s v="2017-Q3"/>
    <s v="Tw"/>
    <s v="Taiwan"/>
    <s v="Asia-Pacific"/>
    <s v="In"/>
    <s v="India"/>
    <s v="South Asia"/>
    <x v="0"/>
    <x v="0"/>
    <s v="Advanced"/>
    <n v="1954"/>
    <n v="109.92"/>
    <s v="Intel Foundry Services"/>
    <s v="Asia-Pacific Maritime"/>
    <s v="0"/>
    <s v="1"/>
    <s v="Low"/>
    <s v="8.13"/>
    <s v="5.08"/>
    <s v="Un Comtrade/Wits/Sia Reports"/>
    <s v="0"/>
  </r>
  <r>
    <s v="Tf000584"/>
    <s v="2017"/>
    <s v="4"/>
    <s v="2017-Q4"/>
    <s v="Tw"/>
    <s v="Taiwan"/>
    <s v="Asia-Pacific"/>
    <s v="In"/>
    <s v="India"/>
    <s v="South Asia"/>
    <x v="0"/>
    <x v="0"/>
    <s v="Advanced"/>
    <n v="1776"/>
    <n v="99.91"/>
    <s v="Samsung Foundry"/>
    <s v="Asia-Pacific Maritime"/>
    <s v="0"/>
    <s v="1"/>
    <s v="Low"/>
    <s v="8.21"/>
    <s v="4.91"/>
    <s v="Un Comtrade/Wits/Sia Reports"/>
    <s v="0"/>
  </r>
  <r>
    <s v="Tf000585"/>
    <s v="2018"/>
    <s v="1"/>
    <s v="2018-Q1"/>
    <s v="Tw"/>
    <s v="Taiwan"/>
    <s v="Asia-Pacific"/>
    <s v="In"/>
    <s v="India"/>
    <s v="South Asia"/>
    <x v="0"/>
    <x v="0"/>
    <s v="Advanced"/>
    <n v="1799"/>
    <n v="101.23"/>
    <s v="Samsung Foundry"/>
    <s v="Asia-Pacific Maritime"/>
    <s v="0"/>
    <s v="1"/>
    <s v="Low"/>
    <s v="8.12"/>
    <s v="5.14"/>
    <s v="Un Comtrade/Wits/Sia Reports"/>
    <s v="0"/>
  </r>
  <r>
    <s v="Tf000586"/>
    <s v="2018"/>
    <s v="2"/>
    <s v="2018-Q2"/>
    <s v="Tw"/>
    <s v="Taiwan"/>
    <s v="Asia-Pacific"/>
    <s v="In"/>
    <s v="India"/>
    <s v="South Asia"/>
    <x v="0"/>
    <x v="0"/>
    <s v="Advanced"/>
    <n v="2498"/>
    <n v="140.52000000000001"/>
    <s v="Samsung Foundry"/>
    <s v="Asia-Pacific Maritime"/>
    <s v="0"/>
    <s v="1"/>
    <s v="Low"/>
    <s v="8.34"/>
    <s v="5"/>
    <s v="Un Comtrade/Wits/Sia Reports"/>
    <s v="0"/>
  </r>
  <r>
    <s v="Tf000587"/>
    <s v="2018"/>
    <s v="3"/>
    <s v="2018-Q3"/>
    <s v="Tw"/>
    <s v="Taiwan"/>
    <s v="Asia-Pacific"/>
    <s v="In"/>
    <s v="India"/>
    <s v="South Asia"/>
    <x v="0"/>
    <x v="0"/>
    <s v="Advanced"/>
    <n v="2212"/>
    <n v="124.48"/>
    <s v="Samsung Foundry"/>
    <s v="Asia-Pacific Maritime"/>
    <s v="0"/>
    <s v="1"/>
    <s v="Low"/>
    <s v="8.21"/>
    <s v="4.99"/>
    <s v="Un Comtrade/Wits/Sia Reports"/>
    <s v="0"/>
  </r>
  <r>
    <s v="Tf000588"/>
    <s v="2018"/>
    <s v="4"/>
    <s v="2018-Q4"/>
    <s v="Tw"/>
    <s v="Taiwan"/>
    <s v="Asia-Pacific"/>
    <s v="In"/>
    <s v="India"/>
    <s v="South Asia"/>
    <x v="0"/>
    <x v="0"/>
    <s v="Advanced"/>
    <n v="2328"/>
    <n v="130.96"/>
    <s v="Intel Foundry Services"/>
    <s v="Asia-Pacific Maritime"/>
    <s v="0"/>
    <s v="1"/>
    <s v="Low"/>
    <s v="8.08"/>
    <s v="5"/>
    <s v="Un Comtrade/Wits/Sia Reports"/>
    <s v="0"/>
  </r>
  <r>
    <s v="Tf000589"/>
    <s v="2019"/>
    <s v="1"/>
    <s v="2019-Q1"/>
    <s v="Tw"/>
    <s v="Taiwan"/>
    <s v="Asia-Pacific"/>
    <s v="In"/>
    <s v="India"/>
    <s v="South Asia"/>
    <x v="0"/>
    <x v="0"/>
    <s v="Advanced"/>
    <n v="2000"/>
    <n v="112.53"/>
    <s v="Tsmc"/>
    <s v="Asia-Pacific Maritime"/>
    <s v="0"/>
    <s v="1"/>
    <s v="Low"/>
    <s v="8.15"/>
    <s v="5.07"/>
    <s v="Un Comtrade/Wits/Sia Reports"/>
    <s v="0"/>
  </r>
  <r>
    <s v="Tf000590"/>
    <s v="2019"/>
    <s v="2"/>
    <s v="2019-Q2"/>
    <s v="Tw"/>
    <s v="Taiwan"/>
    <s v="Asia-Pacific"/>
    <s v="In"/>
    <s v="India"/>
    <s v="South Asia"/>
    <x v="0"/>
    <x v="0"/>
    <s v="Advanced"/>
    <n v="2481"/>
    <n v="139.59"/>
    <s v="Intel Foundry Services"/>
    <s v="Asia-Pacific Maritime"/>
    <s v="0"/>
    <s v="1"/>
    <s v="Low"/>
    <s v="8.16"/>
    <s v="4.97"/>
    <s v="Un Comtrade/Wits/Sia Reports"/>
    <s v="0"/>
  </r>
  <r>
    <s v="Tf000591"/>
    <s v="2019"/>
    <s v="3"/>
    <s v="2019-Q3"/>
    <s v="Tw"/>
    <s v="Taiwan"/>
    <s v="Asia-Pacific"/>
    <s v="In"/>
    <s v="India"/>
    <s v="South Asia"/>
    <x v="0"/>
    <x v="0"/>
    <s v="Advanced"/>
    <n v="2590"/>
    <n v="145.72"/>
    <s v="Samsung Foundry"/>
    <s v="Asia-Pacific Maritime"/>
    <s v="0"/>
    <s v="1"/>
    <s v="Low"/>
    <s v="8.29"/>
    <s v="5.12"/>
    <s v="Un Comtrade/Wits/Sia Reports"/>
    <s v="0"/>
  </r>
  <r>
    <s v="Tf000592"/>
    <s v="2019"/>
    <s v="4"/>
    <s v="2019-Q4"/>
    <s v="Tw"/>
    <s v="Taiwan"/>
    <s v="Asia-Pacific"/>
    <s v="In"/>
    <s v="India"/>
    <s v="South Asia"/>
    <x v="0"/>
    <x v="0"/>
    <s v="Advanced"/>
    <n v="2555"/>
    <n v="143.76"/>
    <s v="Intel Foundry Services"/>
    <s v="Asia-Pacific Maritime"/>
    <s v="0"/>
    <s v="1"/>
    <s v="Low"/>
    <s v="8.29"/>
    <s v="4.94"/>
    <s v="Un Comtrade/Wits/Sia Reports"/>
    <s v="0"/>
  </r>
  <r>
    <s v="Tf000593"/>
    <s v="2020"/>
    <s v="1"/>
    <s v="2020-Q1"/>
    <s v="Tw"/>
    <s v="Taiwan"/>
    <s v="Asia-Pacific"/>
    <s v="In"/>
    <s v="India"/>
    <s v="South Asia"/>
    <x v="0"/>
    <x v="0"/>
    <s v="Advanced"/>
    <n v="2231"/>
    <n v="125.54"/>
    <s v="Tsmc"/>
    <s v="Asia-Pacific Maritime"/>
    <s v="0"/>
    <s v="1"/>
    <s v="Low"/>
    <s v="8.18"/>
    <s v="4.93"/>
    <s v="Un Comtrade/Wits/Sia Reports"/>
    <s v="0"/>
  </r>
  <r>
    <s v="Tf000594"/>
    <s v="2020"/>
    <s v="2"/>
    <s v="2020-Q2"/>
    <s v="Tw"/>
    <s v="Taiwan"/>
    <s v="Asia-Pacific"/>
    <s v="In"/>
    <s v="India"/>
    <s v="South Asia"/>
    <x v="0"/>
    <x v="0"/>
    <s v="Advanced"/>
    <n v="2640"/>
    <n v="148.51"/>
    <s v="Intel Foundry Services"/>
    <s v="Asia-Pacific Maritime"/>
    <s v="0"/>
    <s v="1"/>
    <s v="Low"/>
    <s v="8.06"/>
    <s v="5.12"/>
    <s v="Un Comtrade/Wits/Sia Reports"/>
    <s v="0"/>
  </r>
  <r>
    <s v="Tf000595"/>
    <s v="2020"/>
    <s v="3"/>
    <s v="2020-Q3"/>
    <s v="Tw"/>
    <s v="Taiwan"/>
    <s v="Asia-Pacific"/>
    <s v="In"/>
    <s v="India"/>
    <s v="South Asia"/>
    <x v="0"/>
    <x v="0"/>
    <s v="Advanced"/>
    <n v="2534"/>
    <n v="142.55000000000001"/>
    <s v="Tsmc"/>
    <s v="Asia-Pacific Maritime"/>
    <s v="0"/>
    <s v="1"/>
    <s v="Low"/>
    <s v="8.24"/>
    <s v="5.05"/>
    <s v="Un Comtrade/Wits/Sia Reports"/>
    <s v="0"/>
  </r>
  <r>
    <s v="Tf000596"/>
    <s v="2020"/>
    <s v="4"/>
    <s v="2020-Q4"/>
    <s v="Tw"/>
    <s v="Taiwan"/>
    <s v="Asia-Pacific"/>
    <s v="In"/>
    <s v="India"/>
    <s v="South Asia"/>
    <x v="0"/>
    <x v="0"/>
    <s v="Advanced"/>
    <n v="2466"/>
    <n v="138.74"/>
    <s v="Samsung Foundry"/>
    <s v="Asia-Pacific Maritime"/>
    <s v="0"/>
    <s v="1"/>
    <s v="Low"/>
    <s v="8.24"/>
    <s v="5.03"/>
    <s v="Un Comtrade/Wits/Sia Reports"/>
    <s v="0"/>
  </r>
  <r>
    <s v="Tf000597"/>
    <s v="2021"/>
    <s v="1"/>
    <s v="2021-Q1"/>
    <s v="Tw"/>
    <s v="Taiwan"/>
    <s v="Asia-Pacific"/>
    <s v="In"/>
    <s v="India"/>
    <s v="South Asia"/>
    <x v="0"/>
    <x v="0"/>
    <s v="Advanced"/>
    <n v="2174"/>
    <n v="122.3"/>
    <s v="Intel Foundry Services"/>
    <s v="Asia-Pacific Maritime"/>
    <s v="0"/>
    <s v="1"/>
    <s v="Low"/>
    <s v="8.46"/>
    <s v="4.9"/>
    <s v="Un Comtrade/Wits/Sia Reports"/>
    <s v="0"/>
  </r>
  <r>
    <s v="Tf000598"/>
    <s v="2021"/>
    <s v="2"/>
    <s v="2021-Q2"/>
    <s v="Tw"/>
    <s v="Taiwan"/>
    <s v="Asia-Pacific"/>
    <s v="In"/>
    <s v="India"/>
    <s v="South Asia"/>
    <x v="0"/>
    <x v="0"/>
    <s v="Advanced"/>
    <n v="2931"/>
    <n v="164.89"/>
    <s v="Intel Foundry Services"/>
    <s v="Asia-Pacific Maritime"/>
    <s v="0"/>
    <s v="1"/>
    <s v="Low"/>
    <s v="8.45"/>
    <s v="5.05"/>
    <s v="Un Comtrade/Wits/Sia Reports"/>
    <s v="0"/>
  </r>
  <r>
    <s v="Tf000599"/>
    <s v="2021"/>
    <s v="3"/>
    <s v="2021-Q3"/>
    <s v="Tw"/>
    <s v="Taiwan"/>
    <s v="Asia-Pacific"/>
    <s v="In"/>
    <s v="India"/>
    <s v="South Asia"/>
    <x v="0"/>
    <x v="0"/>
    <s v="Advanced"/>
    <n v="2586"/>
    <n v="145.52000000000001"/>
    <s v="Intel Foundry Services"/>
    <s v="Asia-Pacific Maritime"/>
    <s v="0"/>
    <s v="1"/>
    <s v="Low"/>
    <s v="8.33"/>
    <s v="5.06"/>
    <s v="Un Comtrade/Wits/Sia Reports"/>
    <s v="0"/>
  </r>
  <r>
    <s v="Tf000600"/>
    <s v="2021"/>
    <s v="4"/>
    <s v="2021-Q4"/>
    <s v="Tw"/>
    <s v="Taiwan"/>
    <s v="Asia-Pacific"/>
    <s v="In"/>
    <s v="India"/>
    <s v="South Asia"/>
    <x v="0"/>
    <x v="0"/>
    <s v="Advanced"/>
    <n v="2297"/>
    <n v="129.21"/>
    <s v="Intel Foundry Services"/>
    <s v="Asia-Pacific Maritime"/>
    <s v="0"/>
    <s v="1"/>
    <s v="Low"/>
    <s v="8.32"/>
    <s v="4.85"/>
    <s v="Un Comtrade/Wits/Sia Reports"/>
    <s v="0"/>
  </r>
  <r>
    <s v="Tf000601"/>
    <s v="2022"/>
    <s v="1"/>
    <s v="2022-Q1"/>
    <s v="Tw"/>
    <s v="Taiwan"/>
    <s v="Asia-Pacific"/>
    <s v="In"/>
    <s v="India"/>
    <s v="South Asia"/>
    <x v="0"/>
    <x v="0"/>
    <s v="Advanced"/>
    <n v="3015"/>
    <n v="169.63"/>
    <s v="Samsung Foundry"/>
    <s v="Asia-Pacific Maritime"/>
    <s v="0"/>
    <s v="1"/>
    <s v="Low"/>
    <s v="8.77"/>
    <s v="4.96"/>
    <s v="Un Comtrade/Wits/Sia Reports"/>
    <s v="0"/>
  </r>
  <r>
    <s v="Tf000602"/>
    <s v="2022"/>
    <s v="2"/>
    <s v="2022-Q2"/>
    <s v="Tw"/>
    <s v="Taiwan"/>
    <s v="Asia-Pacific"/>
    <s v="In"/>
    <s v="India"/>
    <s v="South Asia"/>
    <x v="0"/>
    <x v="0"/>
    <s v="Advanced"/>
    <n v="2954"/>
    <n v="166.19"/>
    <s v="Tsmc"/>
    <s v="Asia-Pacific Maritime"/>
    <s v="0"/>
    <s v="1"/>
    <s v="Low"/>
    <s v="8.65"/>
    <s v="5.08"/>
    <s v="Un Comtrade/Wits/Sia Reports"/>
    <s v="0"/>
  </r>
  <r>
    <s v="Tf000603"/>
    <s v="2022"/>
    <s v="3"/>
    <s v="2022-Q3"/>
    <s v="Tw"/>
    <s v="Taiwan"/>
    <s v="Asia-Pacific"/>
    <s v="In"/>
    <s v="India"/>
    <s v="South Asia"/>
    <x v="0"/>
    <x v="0"/>
    <s v="Advanced"/>
    <n v="3381"/>
    <n v="190.21"/>
    <s v="Tsmc"/>
    <s v="Asia-Pacific Maritime"/>
    <s v="0"/>
    <s v="1"/>
    <s v="Low"/>
    <s v="8.61"/>
    <s v="4.9"/>
    <s v="Un Comtrade/Wits/Sia Reports"/>
    <s v="0"/>
  </r>
  <r>
    <s v="Tf000604"/>
    <s v="2022"/>
    <s v="4"/>
    <s v="2022-Q4"/>
    <s v="Tw"/>
    <s v="Taiwan"/>
    <s v="Asia-Pacific"/>
    <s v="In"/>
    <s v="India"/>
    <s v="South Asia"/>
    <x v="0"/>
    <x v="0"/>
    <s v="Advanced"/>
    <n v="2590"/>
    <n v="145.74"/>
    <s v="Intel Foundry Services"/>
    <s v="Asia-Pacific Maritime"/>
    <s v="0"/>
    <s v="1"/>
    <s v="Low"/>
    <s v="8.75"/>
    <s v="5.08"/>
    <s v="Un Comtrade/Wits/Sia Reports"/>
    <s v="0"/>
  </r>
  <r>
    <s v="Tf000605"/>
    <s v="2023"/>
    <s v="1"/>
    <s v="2023-Q1"/>
    <s v="Tw"/>
    <s v="Taiwan"/>
    <s v="Asia-Pacific"/>
    <s v="In"/>
    <s v="India"/>
    <s v="South Asia"/>
    <x v="0"/>
    <x v="0"/>
    <s v="Advanced"/>
    <n v="2862"/>
    <n v="161"/>
    <s v="Samsung Foundry"/>
    <s v="Asia-Pacific Maritime"/>
    <s v="0"/>
    <s v="1"/>
    <s v="Low"/>
    <s v="8.81"/>
    <s v="4.87"/>
    <s v="Un Comtrade/Wits/Sia Reports"/>
    <s v="0"/>
  </r>
  <r>
    <s v="Tf000606"/>
    <s v="2023"/>
    <s v="2"/>
    <s v="2023-Q2"/>
    <s v="Tw"/>
    <s v="Taiwan"/>
    <s v="Asia-Pacific"/>
    <s v="In"/>
    <s v="India"/>
    <s v="South Asia"/>
    <x v="0"/>
    <x v="0"/>
    <s v="Advanced"/>
    <n v="3855"/>
    <n v="216.9"/>
    <s v="Tsmc"/>
    <s v="Asia-Pacific Maritime"/>
    <s v="0"/>
    <s v="1"/>
    <s v="Low"/>
    <s v="8.89"/>
    <s v="5.08"/>
    <s v="Un Comtrade/Wits/Sia Reports"/>
    <s v="0"/>
  </r>
  <r>
    <s v="Tf000607"/>
    <s v="2023"/>
    <s v="3"/>
    <s v="2023-Q3"/>
    <s v="Tw"/>
    <s v="Taiwan"/>
    <s v="Asia-Pacific"/>
    <s v="In"/>
    <s v="India"/>
    <s v="South Asia"/>
    <x v="0"/>
    <x v="0"/>
    <s v="Advanced"/>
    <n v="3742"/>
    <n v="210.49"/>
    <s v="Tsmc"/>
    <s v="Asia-Pacific Maritime"/>
    <s v="0"/>
    <s v="1"/>
    <s v="Low"/>
    <s v="8.91"/>
    <s v="4.91"/>
    <s v="Un Comtrade/Wits/Sia Reports"/>
    <s v="0"/>
  </r>
  <r>
    <s v="Tf000608"/>
    <s v="2023"/>
    <s v="4"/>
    <s v="2023-Q4"/>
    <s v="Tw"/>
    <s v="Taiwan"/>
    <s v="Asia-Pacific"/>
    <s v="In"/>
    <s v="India"/>
    <s v="South Asia"/>
    <x v="0"/>
    <x v="0"/>
    <s v="Advanced"/>
    <n v="2909"/>
    <n v="163.63999999999999"/>
    <s v="Tsmc"/>
    <s v="Asia-Pacific Maritime"/>
    <s v="0"/>
    <s v="1"/>
    <s v="Low"/>
    <s v="8.98"/>
    <s v="5.08"/>
    <s v="Un Comtrade/Wits/Sia Reports"/>
    <s v="0"/>
  </r>
  <r>
    <s v="Tf000609"/>
    <s v="2024"/>
    <s v="1"/>
    <s v="2024-Q1"/>
    <s v="Tw"/>
    <s v="Taiwan"/>
    <s v="Asia-Pacific"/>
    <s v="In"/>
    <s v="India"/>
    <s v="South Asia"/>
    <x v="0"/>
    <x v="0"/>
    <s v="Advanced"/>
    <n v="3640"/>
    <n v="204.76"/>
    <s v="Tsmc"/>
    <s v="Asia-Pacific Maritime"/>
    <s v="0"/>
    <s v="1"/>
    <s v="Low"/>
    <s v="9.21"/>
    <s v="4.86"/>
    <s v="Un Comtrade/Wits/Sia Reports"/>
    <s v="1"/>
  </r>
  <r>
    <s v="Tf000610"/>
    <s v="2024"/>
    <s v="2"/>
    <s v="2024-Q2"/>
    <s v="Tw"/>
    <s v="Taiwan"/>
    <s v="Asia-Pacific"/>
    <s v="In"/>
    <s v="India"/>
    <s v="South Asia"/>
    <x v="0"/>
    <x v="0"/>
    <s v="Advanced"/>
    <n v="4473"/>
    <n v="251.63"/>
    <s v="Tsmc"/>
    <s v="Asia-Pacific Maritime"/>
    <s v="0"/>
    <s v="1"/>
    <s v="Low"/>
    <s v="9.29"/>
    <s v="4.94"/>
    <s v="Un Comtrade/Wits/Sia Reports"/>
    <s v="1"/>
  </r>
  <r>
    <s v="Tf000611"/>
    <s v="2024"/>
    <s v="3"/>
    <s v="2024-Q3"/>
    <s v="Tw"/>
    <s v="Taiwan"/>
    <s v="Asia-Pacific"/>
    <s v="In"/>
    <s v="India"/>
    <s v="South Asia"/>
    <x v="0"/>
    <x v="0"/>
    <s v="Advanced"/>
    <n v="4700"/>
    <n v="264.38"/>
    <s v="Tsmc"/>
    <s v="Asia-Pacific Maritime"/>
    <s v="0"/>
    <s v="1"/>
    <s v="Low"/>
    <s v="9.23"/>
    <s v="5.02"/>
    <s v="Un Comtrade/Wits/Sia Reports"/>
    <s v="1"/>
  </r>
  <r>
    <s v="Tf000612"/>
    <s v="2024"/>
    <s v="4"/>
    <s v="2024-Q4"/>
    <s v="Tw"/>
    <s v="Taiwan"/>
    <s v="Asia-Pacific"/>
    <s v="In"/>
    <s v="India"/>
    <s v="South Asia"/>
    <x v="0"/>
    <x v="0"/>
    <s v="Advanced"/>
    <n v="3933"/>
    <n v="221.23"/>
    <s v="Samsung Foundry"/>
    <s v="Asia-Pacific Maritime"/>
    <s v="0"/>
    <s v="1"/>
    <s v="Low"/>
    <s v="9.29"/>
    <s v="5.05"/>
    <s v="Un Comtrade/Wits/Sia Reports"/>
    <s v="1"/>
  </r>
  <r>
    <s v="Tf000613"/>
    <s v="2025"/>
    <s v="1"/>
    <s v="2025-Q1"/>
    <s v="Tw"/>
    <s v="Taiwan"/>
    <s v="Asia-Pacific"/>
    <s v="In"/>
    <s v="India"/>
    <s v="South Asia"/>
    <x v="0"/>
    <x v="0"/>
    <s v="Advanced"/>
    <n v="3646"/>
    <n v="205.12"/>
    <s v="Intel Foundry Services"/>
    <s v="Asia-Pacific Maritime"/>
    <s v="0"/>
    <s v="1"/>
    <s v="Low"/>
    <s v="9.4"/>
    <s v="5.13"/>
    <s v="Un Comtrade/Wits/Sia Reports"/>
    <s v="1"/>
  </r>
  <r>
    <s v="Tf000614"/>
    <s v="2025"/>
    <s v="2"/>
    <s v="2025-Q2"/>
    <s v="Tw"/>
    <s v="Taiwan"/>
    <s v="Asia-Pacific"/>
    <s v="In"/>
    <s v="India"/>
    <s v="South Asia"/>
    <x v="0"/>
    <x v="0"/>
    <s v="Advanced"/>
    <n v="4273"/>
    <n v="240.39"/>
    <s v="Tsmc"/>
    <s v="Asia-Pacific Maritime"/>
    <s v="0"/>
    <s v="1"/>
    <s v="Low"/>
    <s v="9.41"/>
    <s v="4.98"/>
    <s v="Un Comtrade/Wits/Sia Reports"/>
    <s v="1"/>
  </r>
  <r>
    <s v="Tf000615"/>
    <s v="2025"/>
    <s v="3"/>
    <s v="2025-Q3"/>
    <s v="Tw"/>
    <s v="Taiwan"/>
    <s v="Asia-Pacific"/>
    <s v="In"/>
    <s v="India"/>
    <s v="South Asia"/>
    <x v="0"/>
    <x v="0"/>
    <s v="Advanced"/>
    <n v="4726"/>
    <n v="265.85000000000002"/>
    <s v="Samsung Foundry"/>
    <s v="Asia-Pacific Maritime"/>
    <s v="0"/>
    <s v="1"/>
    <s v="Low"/>
    <s v="9.48"/>
    <s v="5.13"/>
    <s v="Un Comtrade/Wits/Sia Reports"/>
    <s v="1"/>
  </r>
  <r>
    <s v="Tf000616"/>
    <s v="2025"/>
    <s v="4"/>
    <s v="2025-Q4"/>
    <s v="Tw"/>
    <s v="Taiwan"/>
    <s v="Asia-Pacific"/>
    <s v="In"/>
    <s v="India"/>
    <s v="South Asia"/>
    <x v="0"/>
    <x v="0"/>
    <s v="Advanced"/>
    <n v="3961"/>
    <n v="222.81"/>
    <s v="Samsung Foundry"/>
    <s v="Asia-Pacific Maritime"/>
    <s v="0"/>
    <s v="1"/>
    <s v="Low"/>
    <s v="9.34"/>
    <s v="4.91"/>
    <s v="Un Comtrade/Wits/Sia Reports"/>
    <s v="1"/>
  </r>
  <r>
    <s v="Tf000617"/>
    <s v="2015"/>
    <s v="1"/>
    <s v="2015-Q1"/>
    <s v="Tw"/>
    <s v="Taiwan"/>
    <s v="Asia-Pacific"/>
    <s v="In"/>
    <s v="India"/>
    <s v="South Asia"/>
    <x v="3"/>
    <x v="0"/>
    <s v="Standard"/>
    <n v="1591"/>
    <n v="89.51"/>
    <s v="Micron"/>
    <s v="Asia-Pacific Maritime"/>
    <s v="0"/>
    <s v="1"/>
    <s v="Low"/>
    <s v="8.24"/>
    <s v="4.94"/>
    <s v="Un Comtrade/Wits/Sia Reports"/>
    <s v="0"/>
  </r>
  <r>
    <s v="Tf000618"/>
    <s v="2015"/>
    <s v="2"/>
    <s v="2015-Q2"/>
    <s v="Tw"/>
    <s v="Taiwan"/>
    <s v="Asia-Pacific"/>
    <s v="In"/>
    <s v="India"/>
    <s v="South Asia"/>
    <x v="3"/>
    <x v="0"/>
    <s v="Standard"/>
    <n v="1790"/>
    <n v="100.7"/>
    <s v="Micron"/>
    <s v="Asia-Pacific Maritime"/>
    <s v="0"/>
    <s v="1"/>
    <s v="Low"/>
    <s v="8.31"/>
    <s v="5.1"/>
    <s v="Un Comtrade/Wits/Sia Reports"/>
    <s v="0"/>
  </r>
  <r>
    <s v="Tf000619"/>
    <s v="2015"/>
    <s v="3"/>
    <s v="2015-Q3"/>
    <s v="Tw"/>
    <s v="Taiwan"/>
    <s v="Asia-Pacific"/>
    <s v="In"/>
    <s v="India"/>
    <s v="South Asia"/>
    <x v="3"/>
    <x v="0"/>
    <s v="Standard"/>
    <n v="1919"/>
    <n v="107.96"/>
    <s v="Samsung"/>
    <s v="Asia-Pacific Maritime"/>
    <s v="0"/>
    <s v="1"/>
    <s v="Low"/>
    <s v="8.13"/>
    <s v="5.08"/>
    <s v="Un Comtrade/Wits/Sia Reports"/>
    <s v="0"/>
  </r>
  <r>
    <s v="Tf000620"/>
    <s v="2015"/>
    <s v="4"/>
    <s v="2015-Q4"/>
    <s v="Tw"/>
    <s v="Taiwan"/>
    <s v="Asia-Pacific"/>
    <s v="In"/>
    <s v="India"/>
    <s v="South Asia"/>
    <x v="3"/>
    <x v="0"/>
    <s v="Standard"/>
    <n v="1521"/>
    <n v="85.58"/>
    <s v="Micron"/>
    <s v="Asia-Pacific Maritime"/>
    <s v="0"/>
    <s v="1"/>
    <s v="Low"/>
    <s v="8.3"/>
    <s v="5.07"/>
    <s v="Un Comtrade/Wits/Sia Reports"/>
    <s v="0"/>
  </r>
  <r>
    <s v="Tf000621"/>
    <s v="2016"/>
    <s v="1"/>
    <s v="2016-Q1"/>
    <s v="Tw"/>
    <s v="Taiwan"/>
    <s v="Asia-Pacific"/>
    <s v="In"/>
    <s v="India"/>
    <s v="South Asia"/>
    <x v="3"/>
    <x v="0"/>
    <s v="Standard"/>
    <n v="1759"/>
    <n v="98.98"/>
    <s v="Micron"/>
    <s v="Asia-Pacific Maritime"/>
    <s v="0"/>
    <s v="1"/>
    <s v="Low"/>
    <s v="8.25"/>
    <s v="4.9"/>
    <s v="Un Comtrade/Wits/Sia Reports"/>
    <s v="0"/>
  </r>
  <r>
    <s v="Tf000622"/>
    <s v="2016"/>
    <s v="2"/>
    <s v="2016-Q2"/>
    <s v="Tw"/>
    <s v="Taiwan"/>
    <s v="Asia-Pacific"/>
    <s v="In"/>
    <s v="India"/>
    <s v="South Asia"/>
    <x v="3"/>
    <x v="0"/>
    <s v="Standard"/>
    <n v="1906"/>
    <n v="107.23"/>
    <s v="Sk Hynix"/>
    <s v="Asia-Pacific Maritime"/>
    <s v="0"/>
    <s v="1"/>
    <s v="Low"/>
    <s v="8.35"/>
    <s v="5.13"/>
    <s v="Un Comtrade/Wits/Sia Reports"/>
    <s v="0"/>
  </r>
  <r>
    <s v="Tf000623"/>
    <s v="2016"/>
    <s v="3"/>
    <s v="2016-Q3"/>
    <s v="Tw"/>
    <s v="Taiwan"/>
    <s v="Asia-Pacific"/>
    <s v="In"/>
    <s v="India"/>
    <s v="South Asia"/>
    <x v="3"/>
    <x v="0"/>
    <s v="Standard"/>
    <n v="1759"/>
    <n v="98.99"/>
    <s v="Sk Hynix"/>
    <s v="Asia-Pacific Maritime"/>
    <s v="0"/>
    <s v="1"/>
    <s v="Low"/>
    <s v="8.1"/>
    <s v="4.89"/>
    <s v="Un Comtrade/Wits/Sia Reports"/>
    <s v="0"/>
  </r>
  <r>
    <s v="Tf000624"/>
    <s v="2016"/>
    <s v="4"/>
    <s v="2016-Q4"/>
    <s v="Tw"/>
    <s v="Taiwan"/>
    <s v="Asia-Pacific"/>
    <s v="In"/>
    <s v="India"/>
    <s v="South Asia"/>
    <x v="3"/>
    <x v="0"/>
    <s v="Standard"/>
    <n v="1835"/>
    <n v="103.23"/>
    <s v="Sk Hynix"/>
    <s v="Asia-Pacific Maritime"/>
    <s v="0"/>
    <s v="1"/>
    <s v="Low"/>
    <s v="8.3"/>
    <s v="4.91"/>
    <s v="Un Comtrade/Wits/Sia Reports"/>
    <s v="0"/>
  </r>
  <r>
    <s v="Tf000625"/>
    <s v="2017"/>
    <s v="1"/>
    <s v="2017-Q1"/>
    <s v="Tw"/>
    <s v="Taiwan"/>
    <s v="Asia-Pacific"/>
    <s v="In"/>
    <s v="India"/>
    <s v="South Asia"/>
    <x v="3"/>
    <x v="0"/>
    <s v="Standard"/>
    <n v="1846"/>
    <n v="103.89"/>
    <s v="Samsung"/>
    <s v="Asia-Pacific Maritime"/>
    <s v="0"/>
    <s v="1"/>
    <s v="Low"/>
    <s v="8.3"/>
    <s v="5.07"/>
    <s v="Un Comtrade/Wits/Sia Reports"/>
    <s v="0"/>
  </r>
  <r>
    <s v="Tf000626"/>
    <s v="2017"/>
    <s v="2"/>
    <s v="2017-Q2"/>
    <s v="Tw"/>
    <s v="Taiwan"/>
    <s v="Asia-Pacific"/>
    <s v="In"/>
    <s v="India"/>
    <s v="South Asia"/>
    <x v="3"/>
    <x v="0"/>
    <s v="Standard"/>
    <n v="2129"/>
    <n v="119.76"/>
    <s v="Samsung"/>
    <s v="Asia-Pacific Maritime"/>
    <s v="0"/>
    <s v="1"/>
    <s v="Low"/>
    <s v="8.23"/>
    <s v="5"/>
    <s v="Un Comtrade/Wits/Sia Reports"/>
    <s v="0"/>
  </r>
  <r>
    <s v="Tf000627"/>
    <s v="2017"/>
    <s v="3"/>
    <s v="2017-Q3"/>
    <s v="Tw"/>
    <s v="Taiwan"/>
    <s v="Asia-Pacific"/>
    <s v="In"/>
    <s v="India"/>
    <s v="South Asia"/>
    <x v="3"/>
    <x v="0"/>
    <s v="Standard"/>
    <n v="2101"/>
    <n v="118.22"/>
    <s v="Micron"/>
    <s v="Asia-Pacific Maritime"/>
    <s v="0"/>
    <s v="1"/>
    <s v="Low"/>
    <s v="8.22"/>
    <s v="5.06"/>
    <s v="Un Comtrade/Wits/Sia Reports"/>
    <s v="0"/>
  </r>
  <r>
    <s v="Tf000628"/>
    <s v="2017"/>
    <s v="4"/>
    <s v="2017-Q4"/>
    <s v="Tw"/>
    <s v="Taiwan"/>
    <s v="Asia-Pacific"/>
    <s v="In"/>
    <s v="India"/>
    <s v="South Asia"/>
    <x v="3"/>
    <x v="0"/>
    <s v="Standard"/>
    <n v="2119"/>
    <n v="119.25"/>
    <s v="Micron"/>
    <s v="Asia-Pacific Maritime"/>
    <s v="0"/>
    <s v="1"/>
    <s v="Low"/>
    <s v="8.24"/>
    <s v="5.08"/>
    <s v="Un Comtrade/Wits/Sia Reports"/>
    <s v="0"/>
  </r>
  <r>
    <s v="Tf000629"/>
    <s v="2018"/>
    <s v="1"/>
    <s v="2018-Q1"/>
    <s v="Tw"/>
    <s v="Taiwan"/>
    <s v="Asia-Pacific"/>
    <s v="In"/>
    <s v="India"/>
    <s v="South Asia"/>
    <x v="3"/>
    <x v="0"/>
    <s v="Standard"/>
    <n v="1872"/>
    <n v="105.31"/>
    <s v="Samsung"/>
    <s v="Asia-Pacific Maritime"/>
    <s v="0"/>
    <s v="1"/>
    <s v="Low"/>
    <s v="8.19"/>
    <s v="4.85"/>
    <s v="Un Comtrade/Wits/Sia Reports"/>
    <s v="0"/>
  </r>
  <r>
    <s v="Tf000630"/>
    <s v="2018"/>
    <s v="2"/>
    <s v="2018-Q2"/>
    <s v="Tw"/>
    <s v="Taiwan"/>
    <s v="Asia-Pacific"/>
    <s v="In"/>
    <s v="India"/>
    <s v="South Asia"/>
    <x v="3"/>
    <x v="0"/>
    <s v="Standard"/>
    <n v="2187"/>
    <n v="123.07"/>
    <s v="Samsung"/>
    <s v="Asia-Pacific Maritime"/>
    <s v="0"/>
    <s v="1"/>
    <s v="Low"/>
    <s v="8.27"/>
    <s v="5.15"/>
    <s v="Un Comtrade/Wits/Sia Reports"/>
    <s v="0"/>
  </r>
  <r>
    <s v="Tf000631"/>
    <s v="2018"/>
    <s v="3"/>
    <s v="2018-Q3"/>
    <s v="Tw"/>
    <s v="Taiwan"/>
    <s v="Asia-Pacific"/>
    <s v="In"/>
    <s v="India"/>
    <s v="South Asia"/>
    <x v="3"/>
    <x v="0"/>
    <s v="Standard"/>
    <n v="2206"/>
    <n v="124.13"/>
    <s v="Sk Hynix"/>
    <s v="Asia-Pacific Maritime"/>
    <s v="0"/>
    <s v="1"/>
    <s v="Low"/>
    <s v="8.17"/>
    <s v="5.09"/>
    <s v="Un Comtrade/Wits/Sia Reports"/>
    <s v="0"/>
  </r>
  <r>
    <s v="Tf000632"/>
    <s v="2018"/>
    <s v="4"/>
    <s v="2018-Q4"/>
    <s v="Tw"/>
    <s v="Taiwan"/>
    <s v="Asia-Pacific"/>
    <s v="In"/>
    <s v="India"/>
    <s v="South Asia"/>
    <x v="3"/>
    <x v="0"/>
    <s v="Standard"/>
    <n v="1997"/>
    <n v="112.37"/>
    <s v="Samsung"/>
    <s v="Asia-Pacific Maritime"/>
    <s v="0"/>
    <s v="1"/>
    <s v="Low"/>
    <s v="8.22"/>
    <s v="5.07"/>
    <s v="Un Comtrade/Wits/Sia Reports"/>
    <s v="0"/>
  </r>
  <r>
    <s v="Tf000633"/>
    <s v="2019"/>
    <s v="1"/>
    <s v="2019-Q1"/>
    <s v="Tw"/>
    <s v="Taiwan"/>
    <s v="Asia-Pacific"/>
    <s v="In"/>
    <s v="India"/>
    <s v="South Asia"/>
    <x v="3"/>
    <x v="0"/>
    <s v="Standard"/>
    <n v="2244"/>
    <n v="126.27"/>
    <s v="Samsung"/>
    <s v="Asia-Pacific Maritime"/>
    <s v="0"/>
    <s v="1"/>
    <s v="Low"/>
    <s v="8.11"/>
    <s v="4.96"/>
    <s v="Un Comtrade/Wits/Sia Reports"/>
    <s v="0"/>
  </r>
  <r>
    <s v="Tf000634"/>
    <s v="2019"/>
    <s v="2"/>
    <s v="2019-Q2"/>
    <s v="Tw"/>
    <s v="Taiwan"/>
    <s v="Asia-Pacific"/>
    <s v="In"/>
    <s v="India"/>
    <s v="South Asia"/>
    <x v="3"/>
    <x v="0"/>
    <s v="Standard"/>
    <n v="2666"/>
    <n v="149.96"/>
    <s v="Micron"/>
    <s v="Asia-Pacific Maritime"/>
    <s v="0"/>
    <s v="1"/>
    <s v="Low"/>
    <s v="8.22"/>
    <s v="4.85"/>
    <s v="Un Comtrade/Wits/Sia Reports"/>
    <s v="0"/>
  </r>
  <r>
    <s v="Tf000635"/>
    <s v="2019"/>
    <s v="3"/>
    <s v="2019-Q3"/>
    <s v="Tw"/>
    <s v="Taiwan"/>
    <s v="Asia-Pacific"/>
    <s v="In"/>
    <s v="India"/>
    <s v="South Asia"/>
    <x v="3"/>
    <x v="0"/>
    <s v="Standard"/>
    <n v="2779"/>
    <n v="156.37"/>
    <s v="Micron"/>
    <s v="Asia-Pacific Maritime"/>
    <s v="0"/>
    <s v="1"/>
    <s v="Low"/>
    <s v="8.06"/>
    <s v="5.07"/>
    <s v="Un Comtrade/Wits/Sia Reports"/>
    <s v="0"/>
  </r>
  <r>
    <s v="Tf000636"/>
    <s v="2019"/>
    <s v="4"/>
    <s v="2019-Q4"/>
    <s v="Tw"/>
    <s v="Taiwan"/>
    <s v="Asia-Pacific"/>
    <s v="In"/>
    <s v="India"/>
    <s v="South Asia"/>
    <x v="3"/>
    <x v="0"/>
    <s v="Standard"/>
    <n v="2139"/>
    <n v="120.35"/>
    <s v="Sk Hynix"/>
    <s v="Asia-Pacific Maritime"/>
    <s v="0"/>
    <s v="1"/>
    <s v="Low"/>
    <s v="8.34"/>
    <s v="4.96"/>
    <s v="Un Comtrade/Wits/Sia Reports"/>
    <s v="0"/>
  </r>
  <r>
    <s v="Tf000637"/>
    <s v="2020"/>
    <s v="1"/>
    <s v="2020-Q1"/>
    <s v="Tw"/>
    <s v="Taiwan"/>
    <s v="Asia-Pacific"/>
    <s v="In"/>
    <s v="India"/>
    <s v="South Asia"/>
    <x v="3"/>
    <x v="0"/>
    <s v="Standard"/>
    <n v="2046"/>
    <n v="115.13"/>
    <s v="Samsung"/>
    <s v="Asia-Pacific Maritime"/>
    <s v="0"/>
    <s v="1"/>
    <s v="Low"/>
    <s v="8.09"/>
    <s v="4.94"/>
    <s v="Un Comtrade/Wits/Sia Reports"/>
    <s v="0"/>
  </r>
  <r>
    <s v="Tf000638"/>
    <s v="2020"/>
    <s v="2"/>
    <s v="2020-Q2"/>
    <s v="Tw"/>
    <s v="Taiwan"/>
    <s v="Asia-Pacific"/>
    <s v="In"/>
    <s v="India"/>
    <s v="South Asia"/>
    <x v="3"/>
    <x v="0"/>
    <s v="Standard"/>
    <n v="2661"/>
    <n v="149.69"/>
    <s v="Micron"/>
    <s v="Asia-Pacific Maritime"/>
    <s v="0"/>
    <s v="1"/>
    <s v="Low"/>
    <s v="8.35"/>
    <s v="4.96"/>
    <s v="Un Comtrade/Wits/Sia Reports"/>
    <s v="0"/>
  </r>
  <r>
    <s v="Tf000639"/>
    <s v="2020"/>
    <s v="3"/>
    <s v="2020-Q3"/>
    <s v="Tw"/>
    <s v="Taiwan"/>
    <s v="Asia-Pacific"/>
    <s v="In"/>
    <s v="India"/>
    <s v="South Asia"/>
    <x v="3"/>
    <x v="0"/>
    <s v="Standard"/>
    <n v="2526"/>
    <n v="142.11000000000001"/>
    <s v="Samsung"/>
    <s v="Asia-Pacific Maritime"/>
    <s v="0"/>
    <s v="1"/>
    <s v="Low"/>
    <s v="8.27"/>
    <s v="5.12"/>
    <s v="Un Comtrade/Wits/Sia Reports"/>
    <s v="0"/>
  </r>
  <r>
    <s v="Tf000640"/>
    <s v="2020"/>
    <s v="4"/>
    <s v="2020-Q4"/>
    <s v="Tw"/>
    <s v="Taiwan"/>
    <s v="Asia-Pacific"/>
    <s v="In"/>
    <s v="India"/>
    <s v="South Asia"/>
    <x v="3"/>
    <x v="0"/>
    <s v="Standard"/>
    <n v="2303"/>
    <n v="129.55000000000001"/>
    <s v="Samsung"/>
    <s v="Asia-Pacific Maritime"/>
    <s v="0"/>
    <s v="1"/>
    <s v="Low"/>
    <s v="8.17"/>
    <s v="4.97"/>
    <s v="Un Comtrade/Wits/Sia Reports"/>
    <s v="0"/>
  </r>
  <r>
    <s v="Tf000641"/>
    <s v="2021"/>
    <s v="1"/>
    <s v="2021-Q1"/>
    <s v="Tw"/>
    <s v="Taiwan"/>
    <s v="Asia-Pacific"/>
    <s v="In"/>
    <s v="India"/>
    <s v="South Asia"/>
    <x v="3"/>
    <x v="0"/>
    <s v="Standard"/>
    <n v="2540"/>
    <n v="142.91"/>
    <s v="Sk Hynix"/>
    <s v="Asia-Pacific Maritime"/>
    <s v="0"/>
    <s v="1"/>
    <s v="Low"/>
    <s v="8.3"/>
    <s v="5.04"/>
    <s v="Un Comtrade/Wits/Sia Reports"/>
    <s v="0"/>
  </r>
  <r>
    <s v="Tf000642"/>
    <s v="2021"/>
    <s v="2"/>
    <s v="2021-Q2"/>
    <s v="Tw"/>
    <s v="Taiwan"/>
    <s v="Asia-Pacific"/>
    <s v="In"/>
    <s v="India"/>
    <s v="South Asia"/>
    <x v="3"/>
    <x v="0"/>
    <s v="Standard"/>
    <n v="2677"/>
    <n v="150.59"/>
    <s v="Samsung"/>
    <s v="Asia-Pacific Maritime"/>
    <s v="0"/>
    <s v="1"/>
    <s v="Low"/>
    <s v="8.54"/>
    <s v="4.88"/>
    <s v="Un Comtrade/Wits/Sia Reports"/>
    <s v="0"/>
  </r>
  <r>
    <s v="Tf000643"/>
    <s v="2021"/>
    <s v="3"/>
    <s v="2021-Q3"/>
    <s v="Tw"/>
    <s v="Taiwan"/>
    <s v="Asia-Pacific"/>
    <s v="In"/>
    <s v="India"/>
    <s v="South Asia"/>
    <x v="3"/>
    <x v="0"/>
    <s v="Standard"/>
    <n v="2968"/>
    <n v="166.96"/>
    <s v="Sk Hynix"/>
    <s v="Asia-Pacific Maritime"/>
    <s v="0"/>
    <s v="1"/>
    <s v="Low"/>
    <s v="8.44"/>
    <s v="5.04"/>
    <s v="Un Comtrade/Wits/Sia Reports"/>
    <s v="0"/>
  </r>
  <r>
    <s v="Tf000644"/>
    <s v="2021"/>
    <s v="4"/>
    <s v="2021-Q4"/>
    <s v="Tw"/>
    <s v="Taiwan"/>
    <s v="Asia-Pacific"/>
    <s v="In"/>
    <s v="India"/>
    <s v="South Asia"/>
    <x v="3"/>
    <x v="0"/>
    <s v="Standard"/>
    <n v="2292"/>
    <n v="128.96"/>
    <s v="Micron"/>
    <s v="Asia-Pacific Maritime"/>
    <s v="0"/>
    <s v="1"/>
    <s v="Low"/>
    <s v="8.47"/>
    <s v="5.02"/>
    <s v="Un Comtrade/Wits/Sia Reports"/>
    <s v="0"/>
  </r>
  <r>
    <s v="Tf000645"/>
    <s v="2022"/>
    <s v="1"/>
    <s v="2022-Q1"/>
    <s v="Tw"/>
    <s v="Taiwan"/>
    <s v="Asia-Pacific"/>
    <s v="In"/>
    <s v="India"/>
    <s v="South Asia"/>
    <x v="3"/>
    <x v="0"/>
    <s v="Standard"/>
    <n v="2757"/>
    <n v="155.11000000000001"/>
    <s v="Micron"/>
    <s v="Asia-Pacific Maritime"/>
    <s v="0"/>
    <s v="1"/>
    <s v="Low"/>
    <s v="8.73"/>
    <s v="5.05"/>
    <s v="Un Comtrade/Wits/Sia Reports"/>
    <s v="0"/>
  </r>
  <r>
    <s v="Tf000646"/>
    <s v="2022"/>
    <s v="2"/>
    <s v="2022-Q2"/>
    <s v="Tw"/>
    <s v="Taiwan"/>
    <s v="Asia-Pacific"/>
    <s v="In"/>
    <s v="India"/>
    <s v="South Asia"/>
    <x v="3"/>
    <x v="0"/>
    <s v="Standard"/>
    <n v="3333"/>
    <n v="187.51"/>
    <s v="Micron"/>
    <s v="Asia-Pacific Maritime"/>
    <s v="0"/>
    <s v="1"/>
    <s v="Low"/>
    <s v="8.63"/>
    <s v="5.1"/>
    <s v="Un Comtrade/Wits/Sia Reports"/>
    <s v="0"/>
  </r>
  <r>
    <s v="Tf000647"/>
    <s v="2022"/>
    <s v="3"/>
    <s v="2022-Q3"/>
    <s v="Tw"/>
    <s v="Taiwan"/>
    <s v="Asia-Pacific"/>
    <s v="In"/>
    <s v="India"/>
    <s v="South Asia"/>
    <x v="3"/>
    <x v="0"/>
    <s v="Standard"/>
    <n v="3254"/>
    <n v="183.04"/>
    <s v="Micron"/>
    <s v="Asia-Pacific Maritime"/>
    <s v="0"/>
    <s v="1"/>
    <s v="Low"/>
    <s v="8.57"/>
    <s v="4.87"/>
    <s v="Un Comtrade/Wits/Sia Reports"/>
    <s v="0"/>
  </r>
  <r>
    <s v="Tf000648"/>
    <s v="2022"/>
    <s v="4"/>
    <s v="2022-Q4"/>
    <s v="Tw"/>
    <s v="Taiwan"/>
    <s v="Asia-Pacific"/>
    <s v="In"/>
    <s v="India"/>
    <s v="South Asia"/>
    <x v="3"/>
    <x v="0"/>
    <s v="Standard"/>
    <n v="2753"/>
    <n v="154.86000000000001"/>
    <s v="Sk Hynix"/>
    <s v="Asia-Pacific Maritime"/>
    <s v="0"/>
    <s v="1"/>
    <s v="Low"/>
    <s v="8.79"/>
    <s v="5.06"/>
    <s v="Un Comtrade/Wits/Sia Reports"/>
    <s v="0"/>
  </r>
  <r>
    <s v="Tf000649"/>
    <s v="2023"/>
    <s v="1"/>
    <s v="2023-Q1"/>
    <s v="Tw"/>
    <s v="Taiwan"/>
    <s v="Asia-Pacific"/>
    <s v="In"/>
    <s v="India"/>
    <s v="South Asia"/>
    <x v="3"/>
    <x v="0"/>
    <s v="Standard"/>
    <n v="3243"/>
    <n v="182.44"/>
    <s v="Sk Hynix"/>
    <s v="Asia-Pacific Maritime"/>
    <s v="0"/>
    <s v="1"/>
    <s v="Low"/>
    <s v="8.96"/>
    <s v="4.98"/>
    <s v="Un Comtrade/Wits/Sia Reports"/>
    <s v="0"/>
  </r>
  <r>
    <s v="Tf000650"/>
    <s v="2023"/>
    <s v="2"/>
    <s v="2023-Q2"/>
    <s v="Tw"/>
    <s v="Taiwan"/>
    <s v="Asia-Pacific"/>
    <s v="In"/>
    <s v="India"/>
    <s v="South Asia"/>
    <x v="3"/>
    <x v="0"/>
    <s v="Standard"/>
    <n v="3173"/>
    <n v="178.5"/>
    <s v="Micron"/>
    <s v="Asia-Pacific Maritime"/>
    <s v="0"/>
    <s v="1"/>
    <s v="Low"/>
    <s v="8.9"/>
    <s v="4.98"/>
    <s v="Un Comtrade/Wits/Sia Reports"/>
    <s v="0"/>
  </r>
  <r>
    <s v="Tf000651"/>
    <s v="2023"/>
    <s v="3"/>
    <s v="2023-Q3"/>
    <s v="Tw"/>
    <s v="Taiwan"/>
    <s v="Asia-Pacific"/>
    <s v="In"/>
    <s v="India"/>
    <s v="South Asia"/>
    <x v="3"/>
    <x v="0"/>
    <s v="Standard"/>
    <n v="3274"/>
    <n v="184.2"/>
    <s v="Micron"/>
    <s v="Asia-Pacific Maritime"/>
    <s v="0"/>
    <s v="1"/>
    <s v="Low"/>
    <s v="8.87"/>
    <s v="5.03"/>
    <s v="Un Comtrade/Wits/Sia Reports"/>
    <s v="0"/>
  </r>
  <r>
    <s v="Tf000652"/>
    <s v="2023"/>
    <s v="4"/>
    <s v="2023-Q4"/>
    <s v="Tw"/>
    <s v="Taiwan"/>
    <s v="Asia-Pacific"/>
    <s v="In"/>
    <s v="India"/>
    <s v="South Asia"/>
    <x v="3"/>
    <x v="0"/>
    <s v="Standard"/>
    <n v="3380"/>
    <n v="190.18"/>
    <s v="Micron"/>
    <s v="Asia-Pacific Maritime"/>
    <s v="0"/>
    <s v="1"/>
    <s v="Low"/>
    <s v="9.1"/>
    <s v="5.13"/>
    <s v="Un Comtrade/Wits/Sia Reports"/>
    <s v="0"/>
  </r>
  <r>
    <s v="Tf000653"/>
    <s v="2024"/>
    <s v="1"/>
    <s v="2024-Q1"/>
    <s v="Tw"/>
    <s v="Taiwan"/>
    <s v="Asia-Pacific"/>
    <s v="In"/>
    <s v="India"/>
    <s v="South Asia"/>
    <x v="3"/>
    <x v="0"/>
    <s v="Standard"/>
    <n v="3639"/>
    <n v="204.7"/>
    <s v="Sk Hynix"/>
    <s v="Asia-Pacific Maritime"/>
    <s v="0"/>
    <s v="1"/>
    <s v="Low"/>
    <s v="9.18"/>
    <s v="5.04"/>
    <s v="Un Comtrade/Wits/Sia Reports"/>
    <s v="1"/>
  </r>
  <r>
    <s v="Tf000654"/>
    <s v="2024"/>
    <s v="2"/>
    <s v="2024-Q2"/>
    <s v="Tw"/>
    <s v="Taiwan"/>
    <s v="Asia-Pacific"/>
    <s v="In"/>
    <s v="India"/>
    <s v="South Asia"/>
    <x v="3"/>
    <x v="0"/>
    <s v="Standard"/>
    <n v="4297"/>
    <n v="241.71"/>
    <s v="Micron"/>
    <s v="Asia-Pacific Maritime"/>
    <s v="0"/>
    <s v="1"/>
    <s v="Low"/>
    <s v="9.09"/>
    <s v="4.97"/>
    <s v="Un Comtrade/Wits/Sia Reports"/>
    <s v="1"/>
  </r>
  <r>
    <s v="Tf000655"/>
    <s v="2024"/>
    <s v="3"/>
    <s v="2024-Q3"/>
    <s v="Tw"/>
    <s v="Taiwan"/>
    <s v="Asia-Pacific"/>
    <s v="In"/>
    <s v="India"/>
    <s v="South Asia"/>
    <x v="3"/>
    <x v="0"/>
    <s v="Standard"/>
    <n v="4558"/>
    <n v="256.41000000000003"/>
    <s v="Sk Hynix"/>
    <s v="Asia-Pacific Maritime"/>
    <s v="0"/>
    <s v="1"/>
    <s v="Low"/>
    <s v="9.17"/>
    <s v="5.02"/>
    <s v="Un Comtrade/Wits/Sia Reports"/>
    <s v="1"/>
  </r>
  <r>
    <s v="Tf000656"/>
    <s v="2024"/>
    <s v="4"/>
    <s v="2024-Q4"/>
    <s v="Tw"/>
    <s v="Taiwan"/>
    <s v="Asia-Pacific"/>
    <s v="In"/>
    <s v="India"/>
    <s v="South Asia"/>
    <x v="3"/>
    <x v="0"/>
    <s v="Standard"/>
    <n v="3790"/>
    <n v="213.2"/>
    <s v="Samsung"/>
    <s v="Asia-Pacific Maritime"/>
    <s v="0"/>
    <s v="1"/>
    <s v="Low"/>
    <s v="9.11"/>
    <s v="4.96"/>
    <s v="Un Comtrade/Wits/Sia Reports"/>
    <s v="1"/>
  </r>
  <r>
    <s v="Tf000657"/>
    <s v="2025"/>
    <s v="1"/>
    <s v="2025-Q1"/>
    <s v="Tw"/>
    <s v="Taiwan"/>
    <s v="Asia-Pacific"/>
    <s v="In"/>
    <s v="India"/>
    <s v="South Asia"/>
    <x v="3"/>
    <x v="0"/>
    <s v="Standard"/>
    <n v="3844"/>
    <n v="216.28"/>
    <s v="Micron"/>
    <s v="Asia-Pacific Maritime"/>
    <s v="0"/>
    <s v="1"/>
    <s v="Low"/>
    <s v="9.31"/>
    <s v="4.86"/>
    <s v="Un Comtrade/Wits/Sia Reports"/>
    <s v="1"/>
  </r>
  <r>
    <s v="Tf000658"/>
    <s v="2025"/>
    <s v="2"/>
    <s v="2025-Q2"/>
    <s v="Tw"/>
    <s v="Taiwan"/>
    <s v="Asia-Pacific"/>
    <s v="In"/>
    <s v="India"/>
    <s v="South Asia"/>
    <x v="3"/>
    <x v="0"/>
    <s v="Standard"/>
    <n v="4940"/>
    <n v="277.89"/>
    <s v="Sk Hynix"/>
    <s v="Asia-Pacific Maritime"/>
    <s v="0"/>
    <s v="1"/>
    <s v="Low"/>
    <s v="9.38"/>
    <s v="5.01"/>
    <s v="Un Comtrade/Wits/Sia Reports"/>
    <s v="1"/>
  </r>
  <r>
    <s v="Tf000659"/>
    <s v="2025"/>
    <s v="3"/>
    <s v="2025-Q3"/>
    <s v="Tw"/>
    <s v="Taiwan"/>
    <s v="Asia-Pacific"/>
    <s v="In"/>
    <s v="India"/>
    <s v="South Asia"/>
    <x v="3"/>
    <x v="0"/>
    <s v="Standard"/>
    <n v="4564"/>
    <n v="256.74"/>
    <s v="Sk Hynix"/>
    <s v="Asia-Pacific Maritime"/>
    <s v="0"/>
    <s v="1"/>
    <s v="Low"/>
    <s v="9.58"/>
    <s v="4.93"/>
    <s v="Un Comtrade/Wits/Sia Reports"/>
    <s v="1"/>
  </r>
  <r>
    <s v="Tf000660"/>
    <s v="2025"/>
    <s v="4"/>
    <s v="2025-Q4"/>
    <s v="Tw"/>
    <s v="Taiwan"/>
    <s v="Asia-Pacific"/>
    <s v="In"/>
    <s v="India"/>
    <s v="South Asia"/>
    <x v="3"/>
    <x v="0"/>
    <s v="Standard"/>
    <n v="4152"/>
    <n v="233.59"/>
    <s v="Sk Hynix"/>
    <s v="Asia-Pacific Maritime"/>
    <s v="0"/>
    <s v="1"/>
    <s v="Low"/>
    <s v="9.56"/>
    <s v="5.1"/>
    <s v="Un Comtrade/Wits/Sia Reports"/>
    <s v="1"/>
  </r>
  <r>
    <s v="Tf000661"/>
    <s v="2015"/>
    <s v="1"/>
    <s v="2015-Q1"/>
    <s v="Tw"/>
    <s v="Taiwan"/>
    <s v="Asia-Pacific"/>
    <s v="In"/>
    <s v="India"/>
    <s v="South Asia"/>
    <x v="5"/>
    <x v="0"/>
    <s v="Standard"/>
    <n v="1346"/>
    <n v="75.73"/>
    <s v="Qualcomm"/>
    <s v="Asia-Pacific Maritime"/>
    <s v="0"/>
    <s v="1"/>
    <s v="Low"/>
    <s v="8.29"/>
    <s v="4.99"/>
    <s v="Un Comtrade/Wits/Sia Reports"/>
    <s v="0"/>
  </r>
  <r>
    <s v="Tf000662"/>
    <s v="2015"/>
    <s v="2"/>
    <s v="2015-Q2"/>
    <s v="Tw"/>
    <s v="Taiwan"/>
    <s v="Asia-Pacific"/>
    <s v="In"/>
    <s v="India"/>
    <s v="South Asia"/>
    <x v="5"/>
    <x v="0"/>
    <s v="Standard"/>
    <n v="1657"/>
    <n v="93.22"/>
    <s v="Hisilicon"/>
    <s v="Asia-Pacific Maritime"/>
    <s v="0"/>
    <s v="1"/>
    <s v="Low"/>
    <s v="8.09"/>
    <s v="4.87"/>
    <s v="Un Comtrade/Wits/Sia Reports"/>
    <s v="0"/>
  </r>
  <r>
    <s v="Tf000663"/>
    <s v="2015"/>
    <s v="3"/>
    <s v="2015-Q3"/>
    <s v="Tw"/>
    <s v="Taiwan"/>
    <s v="Asia-Pacific"/>
    <s v="In"/>
    <s v="India"/>
    <s v="South Asia"/>
    <x v="5"/>
    <x v="0"/>
    <s v="Standard"/>
    <n v="1839"/>
    <n v="103.47"/>
    <s v="Allwinner"/>
    <s v="Asia-Pacific Maritime"/>
    <s v="0"/>
    <s v="1"/>
    <s v="Low"/>
    <s v="8.2"/>
    <s v="4.98"/>
    <s v="Un Comtrade/Wits/Sia Reports"/>
    <s v="0"/>
  </r>
  <r>
    <s v="Tf000664"/>
    <s v="2015"/>
    <s v="4"/>
    <s v="2015-Q4"/>
    <s v="Tw"/>
    <s v="Taiwan"/>
    <s v="Asia-Pacific"/>
    <s v="In"/>
    <s v="India"/>
    <s v="South Asia"/>
    <x v="5"/>
    <x v="0"/>
    <s v="Standard"/>
    <n v="1620"/>
    <n v="91.16"/>
    <s v="Unisoc"/>
    <s v="Asia-Pacific Maritime"/>
    <s v="0"/>
    <s v="1"/>
    <s v="Low"/>
    <s v="8.28"/>
    <s v="4.9"/>
    <s v="Un Comtrade/Wits/Sia Reports"/>
    <s v="0"/>
  </r>
  <r>
    <s v="Tf000665"/>
    <s v="2016"/>
    <s v="1"/>
    <s v="2016-Q1"/>
    <s v="Tw"/>
    <s v="Taiwan"/>
    <s v="Asia-Pacific"/>
    <s v="In"/>
    <s v="India"/>
    <s v="South Asia"/>
    <x v="5"/>
    <x v="0"/>
    <s v="Standard"/>
    <n v="1693"/>
    <n v="95.28"/>
    <s v="Qualcomm"/>
    <s v="Asia-Pacific Maritime"/>
    <s v="0"/>
    <s v="1"/>
    <s v="Low"/>
    <s v="8.09"/>
    <s v="5.08"/>
    <s v="Un Comtrade/Wits/Sia Reports"/>
    <s v="0"/>
  </r>
  <r>
    <s v="Tf000666"/>
    <s v="2016"/>
    <s v="2"/>
    <s v="2016-Q2"/>
    <s v="Tw"/>
    <s v="Taiwan"/>
    <s v="Asia-Pacific"/>
    <s v="In"/>
    <s v="India"/>
    <s v="South Asia"/>
    <x v="5"/>
    <x v="0"/>
    <s v="Standard"/>
    <n v="1956"/>
    <n v="110.08"/>
    <s v="Hisilicon"/>
    <s v="Asia-Pacific Maritime"/>
    <s v="0"/>
    <s v="1"/>
    <s v="Low"/>
    <s v="8.34"/>
    <s v="4.87"/>
    <s v="Un Comtrade/Wits/Sia Reports"/>
    <s v="0"/>
  </r>
  <r>
    <s v="Tf000667"/>
    <s v="2016"/>
    <s v="3"/>
    <s v="2016-Q3"/>
    <s v="Tw"/>
    <s v="Taiwan"/>
    <s v="Asia-Pacific"/>
    <s v="In"/>
    <s v="India"/>
    <s v="South Asia"/>
    <x v="5"/>
    <x v="0"/>
    <s v="Standard"/>
    <n v="1766"/>
    <n v="99.36"/>
    <s v="Unisoc"/>
    <s v="Asia-Pacific Maritime"/>
    <s v="0"/>
    <s v="1"/>
    <s v="Low"/>
    <s v="8.13"/>
    <s v="4.93"/>
    <s v="Un Comtrade/Wits/Sia Reports"/>
    <s v="0"/>
  </r>
  <r>
    <s v="Tf000668"/>
    <s v="2016"/>
    <s v="4"/>
    <s v="2016-Q4"/>
    <s v="Tw"/>
    <s v="Taiwan"/>
    <s v="Asia-Pacific"/>
    <s v="In"/>
    <s v="India"/>
    <s v="South Asia"/>
    <x v="5"/>
    <x v="0"/>
    <s v="Standard"/>
    <n v="1635"/>
    <n v="91.97"/>
    <s v="Mediatek"/>
    <s v="Asia-Pacific Maritime"/>
    <s v="0"/>
    <s v="1"/>
    <s v="Low"/>
    <s v="8.32"/>
    <s v="4.92"/>
    <s v="Un Comtrade/Wits/Sia Reports"/>
    <s v="0"/>
  </r>
  <r>
    <s v="Tf000669"/>
    <s v="2017"/>
    <s v="1"/>
    <s v="2017-Q1"/>
    <s v="Tw"/>
    <s v="Taiwan"/>
    <s v="Asia-Pacific"/>
    <s v="In"/>
    <s v="India"/>
    <s v="South Asia"/>
    <x v="5"/>
    <x v="0"/>
    <s v="Standard"/>
    <n v="1743"/>
    <n v="98.06"/>
    <s v="Hisilicon"/>
    <s v="Asia-Pacific Maritime"/>
    <s v="0"/>
    <s v="1"/>
    <s v="Low"/>
    <s v="8.28"/>
    <s v="4.98"/>
    <s v="Un Comtrade/Wits/Sia Reports"/>
    <s v="0"/>
  </r>
  <r>
    <s v="Tf000670"/>
    <s v="2017"/>
    <s v="2"/>
    <s v="2017-Q2"/>
    <s v="Tw"/>
    <s v="Taiwan"/>
    <s v="Asia-Pacific"/>
    <s v="In"/>
    <s v="India"/>
    <s v="South Asia"/>
    <x v="5"/>
    <x v="0"/>
    <s v="Standard"/>
    <n v="2247"/>
    <n v="126.43"/>
    <s v="Qualcomm"/>
    <s v="Asia-Pacific Maritime"/>
    <s v="0"/>
    <s v="1"/>
    <s v="Low"/>
    <s v="8.07"/>
    <s v="5"/>
    <s v="Un Comtrade/Wits/Sia Reports"/>
    <s v="0"/>
  </r>
  <r>
    <s v="Tf000671"/>
    <s v="2017"/>
    <s v="3"/>
    <s v="2017-Q3"/>
    <s v="Tw"/>
    <s v="Taiwan"/>
    <s v="Asia-Pacific"/>
    <s v="In"/>
    <s v="India"/>
    <s v="South Asia"/>
    <x v="5"/>
    <x v="0"/>
    <s v="Standard"/>
    <n v="1961"/>
    <n v="110.35"/>
    <s v="Hisilicon"/>
    <s v="Asia-Pacific Maritime"/>
    <s v="0"/>
    <s v="1"/>
    <s v="Low"/>
    <s v="8.07"/>
    <s v="5.12"/>
    <s v="Un Comtrade/Wits/Sia Reports"/>
    <s v="0"/>
  </r>
  <r>
    <s v="Tf000672"/>
    <s v="2017"/>
    <s v="4"/>
    <s v="2017-Q4"/>
    <s v="Tw"/>
    <s v="Taiwan"/>
    <s v="Asia-Pacific"/>
    <s v="In"/>
    <s v="India"/>
    <s v="South Asia"/>
    <x v="5"/>
    <x v="0"/>
    <s v="Standard"/>
    <n v="1777"/>
    <n v="99.96"/>
    <s v="Hisilicon"/>
    <s v="Asia-Pacific Maritime"/>
    <s v="0"/>
    <s v="1"/>
    <s v="Low"/>
    <s v="8.21"/>
    <s v="4.97"/>
    <s v="Un Comtrade/Wits/Sia Reports"/>
    <s v="0"/>
  </r>
  <r>
    <s v="Tf000673"/>
    <s v="2018"/>
    <s v="1"/>
    <s v="2018-Q1"/>
    <s v="Tw"/>
    <s v="Taiwan"/>
    <s v="Asia-Pacific"/>
    <s v="In"/>
    <s v="India"/>
    <s v="South Asia"/>
    <x v="5"/>
    <x v="0"/>
    <s v="Standard"/>
    <n v="1963"/>
    <n v="110.46"/>
    <s v="Hisilicon"/>
    <s v="Asia-Pacific Maritime"/>
    <s v="0"/>
    <s v="1"/>
    <s v="Low"/>
    <s v="8.32"/>
    <s v="4.86"/>
    <s v="Un Comtrade/Wits/Sia Reports"/>
    <s v="0"/>
  </r>
  <r>
    <s v="Tf000674"/>
    <s v="2018"/>
    <s v="2"/>
    <s v="2018-Q2"/>
    <s v="Tw"/>
    <s v="Taiwan"/>
    <s v="Asia-Pacific"/>
    <s v="In"/>
    <s v="India"/>
    <s v="South Asia"/>
    <x v="5"/>
    <x v="0"/>
    <s v="Standard"/>
    <n v="2421"/>
    <n v="136.19"/>
    <s v="Allwinner"/>
    <s v="Asia-Pacific Maritime"/>
    <s v="0"/>
    <s v="1"/>
    <s v="Low"/>
    <s v="8.34"/>
    <s v="5.02"/>
    <s v="Un Comtrade/Wits/Sia Reports"/>
    <s v="0"/>
  </r>
  <r>
    <s v="Tf000675"/>
    <s v="2018"/>
    <s v="3"/>
    <s v="2018-Q3"/>
    <s v="Tw"/>
    <s v="Taiwan"/>
    <s v="Asia-Pacific"/>
    <s v="In"/>
    <s v="India"/>
    <s v="South Asia"/>
    <x v="5"/>
    <x v="0"/>
    <s v="Standard"/>
    <n v="2697"/>
    <n v="151.74"/>
    <s v="Mediatek"/>
    <s v="Asia-Pacific Maritime"/>
    <s v="0"/>
    <s v="1"/>
    <s v="Low"/>
    <s v="8.07"/>
    <s v="4.98"/>
    <s v="Un Comtrade/Wits/Sia Reports"/>
    <s v="0"/>
  </r>
  <r>
    <s v="Tf000676"/>
    <s v="2018"/>
    <s v="4"/>
    <s v="2018-Q4"/>
    <s v="Tw"/>
    <s v="Taiwan"/>
    <s v="Asia-Pacific"/>
    <s v="In"/>
    <s v="India"/>
    <s v="South Asia"/>
    <x v="5"/>
    <x v="0"/>
    <s v="Standard"/>
    <n v="2026"/>
    <n v="114"/>
    <s v="Qualcomm"/>
    <s v="Asia-Pacific Maritime"/>
    <s v="0"/>
    <s v="1"/>
    <s v="Low"/>
    <s v="8.27"/>
    <s v="5.14"/>
    <s v="Un Comtrade/Wits/Sia Reports"/>
    <s v="0"/>
  </r>
  <r>
    <s v="Tf000677"/>
    <s v="2019"/>
    <s v="1"/>
    <s v="2019-Q1"/>
    <s v="Tw"/>
    <s v="Taiwan"/>
    <s v="Asia-Pacific"/>
    <s v="In"/>
    <s v="India"/>
    <s v="South Asia"/>
    <x v="5"/>
    <x v="0"/>
    <s v="Standard"/>
    <n v="2056"/>
    <n v="115.67"/>
    <s v="Qualcomm"/>
    <s v="Asia-Pacific Maritime"/>
    <s v="0"/>
    <s v="1"/>
    <s v="Low"/>
    <s v="8.25"/>
    <s v="4.91"/>
    <s v="Un Comtrade/Wits/Sia Reports"/>
    <s v="0"/>
  </r>
  <r>
    <s v="Tf000678"/>
    <s v="2019"/>
    <s v="2"/>
    <s v="2019-Q2"/>
    <s v="Tw"/>
    <s v="Taiwan"/>
    <s v="Asia-Pacific"/>
    <s v="In"/>
    <s v="India"/>
    <s v="South Asia"/>
    <x v="5"/>
    <x v="0"/>
    <s v="Standard"/>
    <n v="2535"/>
    <n v="142.6"/>
    <s v="Qualcomm"/>
    <s v="Asia-Pacific Maritime"/>
    <s v="0"/>
    <s v="1"/>
    <s v="Low"/>
    <s v="8.19"/>
    <s v="5.14"/>
    <s v="Un Comtrade/Wits/Sia Reports"/>
    <s v="0"/>
  </r>
  <r>
    <s v="Tf000679"/>
    <s v="2019"/>
    <s v="3"/>
    <s v="2019-Q3"/>
    <s v="Tw"/>
    <s v="Taiwan"/>
    <s v="Asia-Pacific"/>
    <s v="In"/>
    <s v="India"/>
    <s v="South Asia"/>
    <x v="5"/>
    <x v="0"/>
    <s v="Standard"/>
    <n v="2684"/>
    <n v="150.97999999999999"/>
    <s v="Unisoc"/>
    <s v="Asia-Pacific Maritime"/>
    <s v="0"/>
    <s v="1"/>
    <s v="Low"/>
    <s v="8.15"/>
    <s v="4.88"/>
    <s v="Un Comtrade/Wits/Sia Reports"/>
    <s v="0"/>
  </r>
  <r>
    <s v="Tf000680"/>
    <s v="2019"/>
    <s v="4"/>
    <s v="2019-Q4"/>
    <s v="Tw"/>
    <s v="Taiwan"/>
    <s v="Asia-Pacific"/>
    <s v="In"/>
    <s v="India"/>
    <s v="South Asia"/>
    <x v="5"/>
    <x v="0"/>
    <s v="Standard"/>
    <n v="2111"/>
    <n v="118.75"/>
    <s v="Qualcomm"/>
    <s v="Asia-Pacific Maritime"/>
    <s v="0"/>
    <s v="1"/>
    <s v="Low"/>
    <s v="8.12"/>
    <s v="4.93"/>
    <s v="Un Comtrade/Wits/Sia Reports"/>
    <s v="0"/>
  </r>
  <r>
    <s v="Tf000681"/>
    <s v="2020"/>
    <s v="1"/>
    <s v="2020-Q1"/>
    <s v="Tw"/>
    <s v="Taiwan"/>
    <s v="Asia-Pacific"/>
    <s v="In"/>
    <s v="India"/>
    <s v="South Asia"/>
    <x v="5"/>
    <x v="0"/>
    <s v="Standard"/>
    <n v="2315"/>
    <n v="130.22999999999999"/>
    <s v="Qualcomm"/>
    <s v="Asia-Pacific Maritime"/>
    <s v="0"/>
    <s v="1"/>
    <s v="Low"/>
    <s v="8.22"/>
    <s v="5.01"/>
    <s v="Un Comtrade/Wits/Sia Reports"/>
    <s v="0"/>
  </r>
  <r>
    <s v="Tf000682"/>
    <s v="2020"/>
    <s v="2"/>
    <s v="2020-Q2"/>
    <s v="Tw"/>
    <s v="Taiwan"/>
    <s v="Asia-Pacific"/>
    <s v="In"/>
    <s v="India"/>
    <s v="South Asia"/>
    <x v="5"/>
    <x v="0"/>
    <s v="Standard"/>
    <n v="2214"/>
    <n v="124.59"/>
    <s v="Mediatek"/>
    <s v="Asia-Pacific Maritime"/>
    <s v="0"/>
    <s v="1"/>
    <s v="Low"/>
    <s v="8.31"/>
    <s v="5.07"/>
    <s v="Un Comtrade/Wits/Sia Reports"/>
    <s v="0"/>
  </r>
  <r>
    <s v="Tf000683"/>
    <s v="2020"/>
    <s v="3"/>
    <s v="2020-Q3"/>
    <s v="Tw"/>
    <s v="Taiwan"/>
    <s v="Asia-Pacific"/>
    <s v="In"/>
    <s v="India"/>
    <s v="South Asia"/>
    <x v="5"/>
    <x v="0"/>
    <s v="Standard"/>
    <n v="2292"/>
    <n v="128.94999999999999"/>
    <s v="Unisoc"/>
    <s v="Asia-Pacific Maritime"/>
    <s v="0"/>
    <s v="1"/>
    <s v="Low"/>
    <s v="8.26"/>
    <s v="5.01"/>
    <s v="Un Comtrade/Wits/Sia Reports"/>
    <s v="0"/>
  </r>
  <r>
    <s v="Tf000684"/>
    <s v="2020"/>
    <s v="4"/>
    <s v="2020-Q4"/>
    <s v="Tw"/>
    <s v="Taiwan"/>
    <s v="Asia-Pacific"/>
    <s v="In"/>
    <s v="India"/>
    <s v="South Asia"/>
    <x v="5"/>
    <x v="0"/>
    <s v="Standard"/>
    <n v="2026"/>
    <n v="114"/>
    <s v="Unisoc"/>
    <s v="Asia-Pacific Maritime"/>
    <s v="0"/>
    <s v="1"/>
    <s v="Low"/>
    <s v="8.19"/>
    <s v="5"/>
    <s v="Un Comtrade/Wits/Sia Reports"/>
    <s v="0"/>
  </r>
  <r>
    <s v="Tf000685"/>
    <s v="2021"/>
    <s v="1"/>
    <s v="2021-Q1"/>
    <s v="Tw"/>
    <s v="Taiwan"/>
    <s v="Asia-Pacific"/>
    <s v="In"/>
    <s v="India"/>
    <s v="South Asia"/>
    <x v="5"/>
    <x v="0"/>
    <s v="Standard"/>
    <n v="2232"/>
    <n v="125.55"/>
    <s v="Hisilicon"/>
    <s v="Asia-Pacific Maritime"/>
    <s v="0"/>
    <s v="1"/>
    <s v="Low"/>
    <s v="8.58"/>
    <s v="5.1"/>
    <s v="Un Comtrade/Wits/Sia Reports"/>
    <s v="0"/>
  </r>
  <r>
    <s v="Tf000686"/>
    <s v="2021"/>
    <s v="2"/>
    <s v="2021-Q2"/>
    <s v="Tw"/>
    <s v="Taiwan"/>
    <s v="Asia-Pacific"/>
    <s v="In"/>
    <s v="India"/>
    <s v="South Asia"/>
    <x v="5"/>
    <x v="0"/>
    <s v="Standard"/>
    <n v="2885"/>
    <n v="162.33000000000001"/>
    <s v="Allwinner"/>
    <s v="Asia-Pacific Maritime"/>
    <s v="0"/>
    <s v="1"/>
    <s v="Low"/>
    <s v="8.44"/>
    <s v="4.97"/>
    <s v="Un Comtrade/Wits/Sia Reports"/>
    <s v="0"/>
  </r>
  <r>
    <s v="Tf000687"/>
    <s v="2021"/>
    <s v="3"/>
    <s v="2021-Q3"/>
    <s v="Tw"/>
    <s v="Taiwan"/>
    <s v="Asia-Pacific"/>
    <s v="In"/>
    <s v="India"/>
    <s v="South Asia"/>
    <x v="5"/>
    <x v="0"/>
    <s v="Standard"/>
    <n v="3011"/>
    <n v="169.42"/>
    <s v="Unisoc"/>
    <s v="Asia-Pacific Maritime"/>
    <s v="0"/>
    <s v="1"/>
    <s v="Low"/>
    <s v="8.46"/>
    <s v="4.87"/>
    <s v="Un Comtrade/Wits/Sia Reports"/>
    <s v="0"/>
  </r>
  <r>
    <s v="Tf000688"/>
    <s v="2021"/>
    <s v="4"/>
    <s v="2021-Q4"/>
    <s v="Tw"/>
    <s v="Taiwan"/>
    <s v="Asia-Pacific"/>
    <s v="In"/>
    <s v="India"/>
    <s v="South Asia"/>
    <x v="5"/>
    <x v="0"/>
    <s v="Standard"/>
    <n v="2567"/>
    <n v="144.43"/>
    <s v="Unisoc"/>
    <s v="Asia-Pacific Maritime"/>
    <s v="0"/>
    <s v="1"/>
    <s v="Low"/>
    <s v="8.54"/>
    <s v="4.99"/>
    <s v="Un Comtrade/Wits/Sia Reports"/>
    <s v="0"/>
  </r>
  <r>
    <s v="Tf000689"/>
    <s v="2022"/>
    <s v="1"/>
    <s v="2022-Q1"/>
    <s v="Tw"/>
    <s v="Taiwan"/>
    <s v="Asia-Pacific"/>
    <s v="In"/>
    <s v="India"/>
    <s v="South Asia"/>
    <x v="5"/>
    <x v="0"/>
    <s v="Standard"/>
    <n v="2425"/>
    <n v="136.44"/>
    <s v="Mediatek"/>
    <s v="Asia-Pacific Maritime"/>
    <s v="0"/>
    <s v="1"/>
    <s v="Low"/>
    <s v="8.79"/>
    <s v="4.91"/>
    <s v="Un Comtrade/Wits/Sia Reports"/>
    <s v="0"/>
  </r>
  <r>
    <s v="Tf000690"/>
    <s v="2022"/>
    <s v="2"/>
    <s v="2022-Q2"/>
    <s v="Tw"/>
    <s v="Taiwan"/>
    <s v="Asia-Pacific"/>
    <s v="In"/>
    <s v="India"/>
    <s v="South Asia"/>
    <x v="5"/>
    <x v="0"/>
    <s v="Standard"/>
    <n v="2926"/>
    <n v="164.6"/>
    <s v="Qualcomm"/>
    <s v="Asia-Pacific Maritime"/>
    <s v="0"/>
    <s v="1"/>
    <s v="Low"/>
    <s v="8.6"/>
    <s v="4.95"/>
    <s v="Un Comtrade/Wits/Sia Reports"/>
    <s v="0"/>
  </r>
  <r>
    <s v="Tf000691"/>
    <s v="2022"/>
    <s v="3"/>
    <s v="2022-Q3"/>
    <s v="Tw"/>
    <s v="Taiwan"/>
    <s v="Asia-Pacific"/>
    <s v="In"/>
    <s v="India"/>
    <s v="South Asia"/>
    <x v="5"/>
    <x v="0"/>
    <s v="Standard"/>
    <n v="3456"/>
    <n v="194.4"/>
    <s v="Unisoc"/>
    <s v="Asia-Pacific Maritime"/>
    <s v="0"/>
    <s v="1"/>
    <s v="Low"/>
    <s v="8.71"/>
    <s v="4.91"/>
    <s v="Un Comtrade/Wits/Sia Reports"/>
    <s v="0"/>
  </r>
  <r>
    <s v="Tf000692"/>
    <s v="2022"/>
    <s v="4"/>
    <s v="2022-Q4"/>
    <s v="Tw"/>
    <s v="Taiwan"/>
    <s v="Asia-Pacific"/>
    <s v="In"/>
    <s v="India"/>
    <s v="South Asia"/>
    <x v="5"/>
    <x v="0"/>
    <s v="Standard"/>
    <n v="3127"/>
    <n v="175.9"/>
    <s v="Unisoc"/>
    <s v="Asia-Pacific Maritime"/>
    <s v="0"/>
    <s v="1"/>
    <s v="Low"/>
    <s v="8.81"/>
    <s v="5.11"/>
    <s v="Un Comtrade/Wits/Sia Reports"/>
    <s v="0"/>
  </r>
  <r>
    <s v="Tf000693"/>
    <s v="2023"/>
    <s v="1"/>
    <s v="2023-Q1"/>
    <s v="Tw"/>
    <s v="Taiwan"/>
    <s v="Asia-Pacific"/>
    <s v="In"/>
    <s v="India"/>
    <s v="South Asia"/>
    <x v="5"/>
    <x v="0"/>
    <s v="Standard"/>
    <n v="2843"/>
    <n v="159.93"/>
    <s v="Allwinner"/>
    <s v="Asia-Pacific Maritime"/>
    <s v="0"/>
    <s v="1"/>
    <s v="Low"/>
    <s v="8.94"/>
    <s v="5.15"/>
    <s v="Un Comtrade/Wits/Sia Reports"/>
    <s v="0"/>
  </r>
  <r>
    <s v="Tf000694"/>
    <s v="2023"/>
    <s v="2"/>
    <s v="2023-Q2"/>
    <s v="Tw"/>
    <s v="Taiwan"/>
    <s v="Asia-Pacific"/>
    <s v="In"/>
    <s v="India"/>
    <s v="South Asia"/>
    <x v="5"/>
    <x v="0"/>
    <s v="Standard"/>
    <n v="3692"/>
    <n v="207.73"/>
    <s v="Mediatek"/>
    <s v="Asia-Pacific Maritime"/>
    <s v="0"/>
    <s v="1"/>
    <s v="Low"/>
    <s v="8.81"/>
    <s v="4.87"/>
    <s v="Un Comtrade/Wits/Sia Reports"/>
    <s v="0"/>
  </r>
  <r>
    <s v="Tf000695"/>
    <s v="2023"/>
    <s v="3"/>
    <s v="2023-Q3"/>
    <s v="Tw"/>
    <s v="Taiwan"/>
    <s v="Asia-Pacific"/>
    <s v="In"/>
    <s v="India"/>
    <s v="South Asia"/>
    <x v="5"/>
    <x v="0"/>
    <s v="Standard"/>
    <n v="3601"/>
    <n v="202.61"/>
    <s v="Allwinner"/>
    <s v="Asia-Pacific Maritime"/>
    <s v="0"/>
    <s v="1"/>
    <s v="Low"/>
    <s v="9.07"/>
    <s v="5.01"/>
    <s v="Un Comtrade/Wits/Sia Reports"/>
    <s v="0"/>
  </r>
  <r>
    <s v="Tf000696"/>
    <s v="2023"/>
    <s v="4"/>
    <s v="2023-Q4"/>
    <s v="Tw"/>
    <s v="Taiwan"/>
    <s v="Asia-Pacific"/>
    <s v="In"/>
    <s v="India"/>
    <s v="South Asia"/>
    <x v="5"/>
    <x v="0"/>
    <s v="Standard"/>
    <n v="3198"/>
    <n v="179.91"/>
    <s v="Unisoc"/>
    <s v="Asia-Pacific Maritime"/>
    <s v="0"/>
    <s v="1"/>
    <s v="Low"/>
    <s v="8.83"/>
    <s v="5.05"/>
    <s v="Un Comtrade/Wits/Sia Reports"/>
    <s v="0"/>
  </r>
  <r>
    <s v="Tf000697"/>
    <s v="2024"/>
    <s v="1"/>
    <s v="2024-Q1"/>
    <s v="Tw"/>
    <s v="Taiwan"/>
    <s v="Asia-Pacific"/>
    <s v="In"/>
    <s v="India"/>
    <s v="South Asia"/>
    <x v="5"/>
    <x v="0"/>
    <s v="Standard"/>
    <n v="3790"/>
    <n v="213.23"/>
    <s v="Unisoc"/>
    <s v="Asia-Pacific Maritime"/>
    <s v="0"/>
    <s v="1"/>
    <s v="Low"/>
    <s v="9.16"/>
    <s v="5.08"/>
    <s v="Un Comtrade/Wits/Sia Reports"/>
    <s v="1"/>
  </r>
  <r>
    <s v="Tf000698"/>
    <s v="2024"/>
    <s v="2"/>
    <s v="2024-Q2"/>
    <s v="Tw"/>
    <s v="Taiwan"/>
    <s v="Asia-Pacific"/>
    <s v="In"/>
    <s v="India"/>
    <s v="South Asia"/>
    <x v="5"/>
    <x v="0"/>
    <s v="Standard"/>
    <n v="4469"/>
    <n v="251.42"/>
    <s v="Mediatek"/>
    <s v="Asia-Pacific Maritime"/>
    <s v="0"/>
    <s v="1"/>
    <s v="Low"/>
    <s v="9.11"/>
    <s v="5.01"/>
    <s v="Un Comtrade/Wits/Sia Reports"/>
    <s v="1"/>
  </r>
  <r>
    <s v="Tf000699"/>
    <s v="2024"/>
    <s v="3"/>
    <s v="2024-Q3"/>
    <s v="Tw"/>
    <s v="Taiwan"/>
    <s v="Asia-Pacific"/>
    <s v="In"/>
    <s v="India"/>
    <s v="South Asia"/>
    <x v="5"/>
    <x v="0"/>
    <s v="Standard"/>
    <n v="3999"/>
    <n v="224.96"/>
    <s v="Hisilicon"/>
    <s v="Asia-Pacific Maritime"/>
    <s v="0"/>
    <s v="1"/>
    <s v="Low"/>
    <s v="9.29"/>
    <s v="5.02"/>
    <s v="Un Comtrade/Wits/Sia Reports"/>
    <s v="1"/>
  </r>
  <r>
    <s v="Tf000700"/>
    <s v="2024"/>
    <s v="4"/>
    <s v="2024-Q4"/>
    <s v="Tw"/>
    <s v="Taiwan"/>
    <s v="Asia-Pacific"/>
    <s v="In"/>
    <s v="India"/>
    <s v="South Asia"/>
    <x v="5"/>
    <x v="0"/>
    <s v="Standard"/>
    <n v="3831"/>
    <n v="215.54"/>
    <s v="Hisilicon"/>
    <s v="Asia-Pacific Maritime"/>
    <s v="0"/>
    <s v="1"/>
    <s v="Low"/>
    <s v="9.29"/>
    <s v="4.97"/>
    <s v="Un Comtrade/Wits/Sia Reports"/>
    <s v="1"/>
  </r>
  <r>
    <s v="Tf000701"/>
    <s v="2025"/>
    <s v="1"/>
    <s v="2025-Q1"/>
    <s v="Tw"/>
    <s v="Taiwan"/>
    <s v="Asia-Pacific"/>
    <s v="In"/>
    <s v="India"/>
    <s v="South Asia"/>
    <x v="5"/>
    <x v="0"/>
    <s v="Standard"/>
    <n v="4402"/>
    <n v="247.66"/>
    <s v="Unisoc"/>
    <s v="Asia-Pacific Maritime"/>
    <s v="0"/>
    <s v="1"/>
    <s v="Low"/>
    <s v="9.46"/>
    <s v="4.9"/>
    <s v="Un Comtrade/Wits/Sia Reports"/>
    <s v="1"/>
  </r>
  <r>
    <s v="Tf000702"/>
    <s v="2025"/>
    <s v="2"/>
    <s v="2025-Q2"/>
    <s v="Tw"/>
    <s v="Taiwan"/>
    <s v="Asia-Pacific"/>
    <s v="In"/>
    <s v="India"/>
    <s v="South Asia"/>
    <x v="5"/>
    <x v="0"/>
    <s v="Standard"/>
    <n v="4791"/>
    <n v="269.5"/>
    <s v="Unisoc"/>
    <s v="Asia-Pacific Maritime"/>
    <s v="0"/>
    <s v="1"/>
    <s v="Low"/>
    <s v="9.54"/>
    <s v="4.95"/>
    <s v="Un Comtrade/Wits/Sia Reports"/>
    <s v="1"/>
  </r>
  <r>
    <s v="Tf000703"/>
    <s v="2025"/>
    <s v="3"/>
    <s v="2025-Q3"/>
    <s v="Tw"/>
    <s v="Taiwan"/>
    <s v="Asia-Pacific"/>
    <s v="In"/>
    <s v="India"/>
    <s v="South Asia"/>
    <x v="5"/>
    <x v="0"/>
    <s v="Standard"/>
    <n v="5207"/>
    <n v="292.89999999999998"/>
    <s v="Allwinner"/>
    <s v="Asia-Pacific Maritime"/>
    <s v="0"/>
    <s v="1"/>
    <s v="Low"/>
    <s v="9.57"/>
    <s v="4.93"/>
    <s v="Un Comtrade/Wits/Sia Reports"/>
    <s v="1"/>
  </r>
  <r>
    <s v="Tf000704"/>
    <s v="2025"/>
    <s v="4"/>
    <s v="2025-Q4"/>
    <s v="Tw"/>
    <s v="Taiwan"/>
    <s v="Asia-Pacific"/>
    <s v="In"/>
    <s v="India"/>
    <s v="South Asia"/>
    <x v="5"/>
    <x v="0"/>
    <s v="Standard"/>
    <n v="4714"/>
    <n v="265.17"/>
    <s v="Allwinner"/>
    <s v="Asia-Pacific Maritime"/>
    <s v="0"/>
    <s v="1"/>
    <s v="Low"/>
    <s v="9.34"/>
    <s v="4.91"/>
    <s v="Un Comtrade/Wits/Sia Reports"/>
    <s v="1"/>
  </r>
  <r>
    <s v="Tf000705"/>
    <s v="2015"/>
    <s v="1"/>
    <s v="2015-Q1"/>
    <s v="Tw"/>
    <s v="Taiwan"/>
    <s v="Asia-Pacific"/>
    <s v="Ae"/>
    <s v="United Arab Emirates"/>
    <s v="Middle East"/>
    <x v="0"/>
    <x v="0"/>
    <s v="Advanced"/>
    <n v="1009"/>
    <n v="56.77"/>
    <s v="Intel Foundry Services"/>
    <s v="Middle-East/South-Asia Corridor"/>
    <s v="0"/>
    <s v="1"/>
    <s v="Medium"/>
    <s v="8.32"/>
    <s v="4.35"/>
    <s v="Un Comtrade/Wits/Sia Reports"/>
    <s v="0"/>
  </r>
  <r>
    <s v="Tf000706"/>
    <s v="2015"/>
    <s v="2"/>
    <s v="2015-Q2"/>
    <s v="Tw"/>
    <s v="Taiwan"/>
    <s v="Asia-Pacific"/>
    <s v="Ae"/>
    <s v="United Arab Emirates"/>
    <s v="Middle East"/>
    <x v="0"/>
    <x v="0"/>
    <s v="Advanced"/>
    <n v="1143"/>
    <n v="64.34"/>
    <s v="Tsmc"/>
    <s v="Middle-East/South-Asia Corridor"/>
    <s v="0"/>
    <s v="1"/>
    <s v="Medium"/>
    <s v="8.18"/>
    <s v="4.33"/>
    <s v="Un Comtrade/Wits/Sia Reports"/>
    <s v="0"/>
  </r>
  <r>
    <s v="Tf000707"/>
    <s v="2015"/>
    <s v="3"/>
    <s v="2015-Q3"/>
    <s v="Tw"/>
    <s v="Taiwan"/>
    <s v="Asia-Pacific"/>
    <s v="Ae"/>
    <s v="United Arab Emirates"/>
    <s v="Middle East"/>
    <x v="0"/>
    <x v="0"/>
    <s v="Advanced"/>
    <n v="1177"/>
    <n v="66.22"/>
    <s v="Samsung Foundry"/>
    <s v="Middle-East/South-Asia Corridor"/>
    <s v="0"/>
    <s v="1"/>
    <s v="Medium"/>
    <s v="8.31"/>
    <s v="4.39"/>
    <s v="Un Comtrade/Wits/Sia Reports"/>
    <s v="0"/>
  </r>
  <r>
    <s v="Tf000708"/>
    <s v="2015"/>
    <s v="4"/>
    <s v="2015-Q4"/>
    <s v="Tw"/>
    <s v="Taiwan"/>
    <s v="Asia-Pacific"/>
    <s v="Ae"/>
    <s v="United Arab Emirates"/>
    <s v="Middle East"/>
    <x v="0"/>
    <x v="0"/>
    <s v="Advanced"/>
    <n v="1153"/>
    <n v="64.88"/>
    <s v="Tsmc"/>
    <s v="Middle-East/South-Asia Corridor"/>
    <s v="0"/>
    <s v="1"/>
    <s v="Medium"/>
    <s v="8.34"/>
    <s v="4.28"/>
    <s v="Un Comtrade/Wits/Sia Reports"/>
    <s v="0"/>
  </r>
  <r>
    <s v="Tf000709"/>
    <s v="2016"/>
    <s v="1"/>
    <s v="2016-Q1"/>
    <s v="Tw"/>
    <s v="Taiwan"/>
    <s v="Asia-Pacific"/>
    <s v="Ae"/>
    <s v="United Arab Emirates"/>
    <s v="Middle East"/>
    <x v="0"/>
    <x v="0"/>
    <s v="Advanced"/>
    <n v="1381"/>
    <n v="77.7"/>
    <s v="Samsung Foundry"/>
    <s v="Middle-East/South-Asia Corridor"/>
    <s v="0"/>
    <s v="1"/>
    <s v="Medium"/>
    <s v="8.25"/>
    <s v="4.34"/>
    <s v="Un Comtrade/Wits/Sia Reports"/>
    <s v="0"/>
  </r>
  <r>
    <s v="Tf000710"/>
    <s v="2016"/>
    <s v="2"/>
    <s v="2016-Q2"/>
    <s v="Tw"/>
    <s v="Taiwan"/>
    <s v="Asia-Pacific"/>
    <s v="Ae"/>
    <s v="United Arab Emirates"/>
    <s v="Middle East"/>
    <x v="0"/>
    <x v="0"/>
    <s v="Advanced"/>
    <n v="1301"/>
    <n v="73.180000000000007"/>
    <s v="Samsung Foundry"/>
    <s v="Middle-East/South-Asia Corridor"/>
    <s v="0"/>
    <s v="1"/>
    <s v="Medium"/>
    <s v="8.31"/>
    <s v="4.28"/>
    <s v="Un Comtrade/Wits/Sia Reports"/>
    <s v="0"/>
  </r>
  <r>
    <s v="Tf000711"/>
    <s v="2016"/>
    <s v="3"/>
    <s v="2016-Q3"/>
    <s v="Tw"/>
    <s v="Taiwan"/>
    <s v="Asia-Pacific"/>
    <s v="Ae"/>
    <s v="United Arab Emirates"/>
    <s v="Middle East"/>
    <x v="0"/>
    <x v="0"/>
    <s v="Advanced"/>
    <n v="1362"/>
    <n v="76.63"/>
    <s v="Samsung Foundry"/>
    <s v="Middle-East/South-Asia Corridor"/>
    <s v="0"/>
    <s v="1"/>
    <s v="Medium"/>
    <s v="8.05"/>
    <s v="4.32"/>
    <s v="Un Comtrade/Wits/Sia Reports"/>
    <s v="0"/>
  </r>
  <r>
    <s v="Tf000712"/>
    <s v="2016"/>
    <s v="4"/>
    <s v="2016-Q4"/>
    <s v="Tw"/>
    <s v="Taiwan"/>
    <s v="Asia-Pacific"/>
    <s v="Ae"/>
    <s v="United Arab Emirates"/>
    <s v="Middle East"/>
    <x v="0"/>
    <x v="0"/>
    <s v="Advanced"/>
    <n v="1314"/>
    <n v="73.92"/>
    <s v="Tsmc"/>
    <s v="Middle-East/South-Asia Corridor"/>
    <s v="0"/>
    <s v="1"/>
    <s v="Medium"/>
    <s v="8.27"/>
    <s v="4.42"/>
    <s v="Un Comtrade/Wits/Sia Reports"/>
    <s v="0"/>
  </r>
  <r>
    <s v="Tf000713"/>
    <s v="2017"/>
    <s v="1"/>
    <s v="2017-Q1"/>
    <s v="Tw"/>
    <s v="Taiwan"/>
    <s v="Asia-Pacific"/>
    <s v="Ae"/>
    <s v="United Arab Emirates"/>
    <s v="Middle East"/>
    <x v="0"/>
    <x v="0"/>
    <s v="Advanced"/>
    <n v="1243"/>
    <n v="69.95"/>
    <s v="Samsung Foundry"/>
    <s v="Middle-East/South-Asia Corridor"/>
    <s v="0"/>
    <s v="1"/>
    <s v="Medium"/>
    <s v="8.27"/>
    <s v="4.21"/>
    <s v="Un Comtrade/Wits/Sia Reports"/>
    <s v="0"/>
  </r>
  <r>
    <s v="Tf000714"/>
    <s v="2017"/>
    <s v="2"/>
    <s v="2017-Q2"/>
    <s v="Tw"/>
    <s v="Taiwan"/>
    <s v="Asia-Pacific"/>
    <s v="Ae"/>
    <s v="United Arab Emirates"/>
    <s v="Middle East"/>
    <x v="0"/>
    <x v="0"/>
    <s v="Advanced"/>
    <n v="1716"/>
    <n v="96.56"/>
    <s v="Samsung Foundry"/>
    <s v="Middle-East/South-Asia Corridor"/>
    <s v="0"/>
    <s v="1"/>
    <s v="Medium"/>
    <s v="8.3"/>
    <s v="4.31"/>
    <s v="Un Comtrade/Wits/Sia Reports"/>
    <s v="0"/>
  </r>
  <r>
    <s v="Tf000715"/>
    <s v="2017"/>
    <s v="3"/>
    <s v="2017-Q3"/>
    <s v="Tw"/>
    <s v="Taiwan"/>
    <s v="Asia-Pacific"/>
    <s v="Ae"/>
    <s v="United Arab Emirates"/>
    <s v="Middle East"/>
    <x v="0"/>
    <x v="0"/>
    <s v="Advanced"/>
    <n v="1740"/>
    <n v="97.9"/>
    <s v="Intel Foundry Services"/>
    <s v="Middle-East/South-Asia Corridor"/>
    <s v="0"/>
    <s v="1"/>
    <s v="Medium"/>
    <s v="8.14"/>
    <s v="4.29"/>
    <s v="Un Comtrade/Wits/Sia Reports"/>
    <s v="0"/>
  </r>
  <r>
    <s v="Tf000716"/>
    <s v="2017"/>
    <s v="4"/>
    <s v="2017-Q4"/>
    <s v="Tw"/>
    <s v="Taiwan"/>
    <s v="Asia-Pacific"/>
    <s v="Ae"/>
    <s v="United Arab Emirates"/>
    <s v="Middle East"/>
    <x v="0"/>
    <x v="0"/>
    <s v="Advanced"/>
    <n v="1571"/>
    <n v="88.42"/>
    <s v="Intel Foundry Services"/>
    <s v="Middle-East/South-Asia Corridor"/>
    <s v="0"/>
    <s v="1"/>
    <s v="Medium"/>
    <s v="8.19"/>
    <s v="4.26"/>
    <s v="Un Comtrade/Wits/Sia Reports"/>
    <s v="0"/>
  </r>
  <r>
    <s v="Tf000717"/>
    <s v="2018"/>
    <s v="1"/>
    <s v="2018-Q1"/>
    <s v="Tw"/>
    <s v="Taiwan"/>
    <s v="Asia-Pacific"/>
    <s v="Ae"/>
    <s v="United Arab Emirates"/>
    <s v="Middle East"/>
    <x v="0"/>
    <x v="0"/>
    <s v="Advanced"/>
    <n v="1526"/>
    <n v="85.88"/>
    <s v="Samsung Foundry"/>
    <s v="Middle-East/South-Asia Corridor"/>
    <s v="0"/>
    <s v="1"/>
    <s v="Medium"/>
    <s v="8.3"/>
    <s v="4.25"/>
    <s v="Un Comtrade/Wits/Sia Reports"/>
    <s v="0"/>
  </r>
  <r>
    <s v="Tf000718"/>
    <s v="2018"/>
    <s v="2"/>
    <s v="2018-Q2"/>
    <s v="Tw"/>
    <s v="Taiwan"/>
    <s v="Asia-Pacific"/>
    <s v="Ae"/>
    <s v="United Arab Emirates"/>
    <s v="Middle East"/>
    <x v="0"/>
    <x v="0"/>
    <s v="Advanced"/>
    <n v="1610"/>
    <n v="90.58"/>
    <s v="Intel Foundry Services"/>
    <s v="Middle-East/South-Asia Corridor"/>
    <s v="0"/>
    <s v="1"/>
    <s v="Medium"/>
    <s v="8.26"/>
    <s v="4.4"/>
    <s v="Un Comtrade/Wits/Sia Reports"/>
    <s v="0"/>
  </r>
  <r>
    <s v="Tf000719"/>
    <s v="2018"/>
    <s v="3"/>
    <s v="2018-Q3"/>
    <s v="Tw"/>
    <s v="Taiwan"/>
    <s v="Asia-Pacific"/>
    <s v="Ae"/>
    <s v="United Arab Emirates"/>
    <s v="Middle East"/>
    <x v="0"/>
    <x v="0"/>
    <s v="Advanced"/>
    <n v="1655"/>
    <n v="93.13"/>
    <s v="Tsmc"/>
    <s v="Middle-East/South-Asia Corridor"/>
    <s v="0"/>
    <s v="1"/>
    <s v="Medium"/>
    <s v="8.12"/>
    <s v="4.19"/>
    <s v="Un Comtrade/Wits/Sia Reports"/>
    <s v="0"/>
  </r>
  <r>
    <s v="Tf000720"/>
    <s v="2018"/>
    <s v="4"/>
    <s v="2018-Q4"/>
    <s v="Tw"/>
    <s v="Taiwan"/>
    <s v="Asia-Pacific"/>
    <s v="Ae"/>
    <s v="United Arab Emirates"/>
    <s v="Middle East"/>
    <x v="0"/>
    <x v="0"/>
    <s v="Advanced"/>
    <n v="1553"/>
    <n v="87.41"/>
    <s v="Samsung Foundry"/>
    <s v="Middle-East/South-Asia Corridor"/>
    <s v="0"/>
    <s v="1"/>
    <s v="Medium"/>
    <s v="8.19"/>
    <s v="4.37"/>
    <s v="Un Comtrade/Wits/Sia Reports"/>
    <s v="0"/>
  </r>
  <r>
    <s v="Tf000721"/>
    <s v="2019"/>
    <s v="1"/>
    <s v="2019-Q1"/>
    <s v="Tw"/>
    <s v="Taiwan"/>
    <s v="Asia-Pacific"/>
    <s v="Ae"/>
    <s v="United Arab Emirates"/>
    <s v="Middle East"/>
    <x v="0"/>
    <x v="0"/>
    <s v="Advanced"/>
    <n v="1697"/>
    <n v="95.48"/>
    <s v="Tsmc"/>
    <s v="Middle-East/South-Asia Corridor"/>
    <s v="0"/>
    <s v="1"/>
    <s v="Medium"/>
    <s v="8.24"/>
    <s v="4.26"/>
    <s v="Un Comtrade/Wits/Sia Reports"/>
    <s v="0"/>
  </r>
  <r>
    <s v="Tf000722"/>
    <s v="2019"/>
    <s v="2"/>
    <s v="2019-Q2"/>
    <s v="Tw"/>
    <s v="Taiwan"/>
    <s v="Asia-Pacific"/>
    <s v="Ae"/>
    <s v="United Arab Emirates"/>
    <s v="Middle East"/>
    <x v="0"/>
    <x v="0"/>
    <s v="Advanced"/>
    <n v="2025"/>
    <n v="113.93"/>
    <s v="Intel Foundry Services"/>
    <s v="Middle-East/South-Asia Corridor"/>
    <s v="0"/>
    <s v="1"/>
    <s v="Medium"/>
    <s v="8.19"/>
    <s v="4.44"/>
    <s v="Un Comtrade/Wits/Sia Reports"/>
    <s v="0"/>
  </r>
  <r>
    <s v="Tf000723"/>
    <s v="2019"/>
    <s v="3"/>
    <s v="2019-Q3"/>
    <s v="Tw"/>
    <s v="Taiwan"/>
    <s v="Asia-Pacific"/>
    <s v="Ae"/>
    <s v="United Arab Emirates"/>
    <s v="Middle East"/>
    <x v="0"/>
    <x v="0"/>
    <s v="Advanced"/>
    <n v="2025"/>
    <n v="113.92"/>
    <s v="Intel Foundry Services"/>
    <s v="Middle-East/South-Asia Corridor"/>
    <s v="0"/>
    <s v="1"/>
    <s v="Medium"/>
    <s v="8.09"/>
    <s v="4.35"/>
    <s v="Un Comtrade/Wits/Sia Reports"/>
    <s v="0"/>
  </r>
  <r>
    <s v="Tf000724"/>
    <s v="2019"/>
    <s v="4"/>
    <s v="2019-Q4"/>
    <s v="Tw"/>
    <s v="Taiwan"/>
    <s v="Asia-Pacific"/>
    <s v="Ae"/>
    <s v="United Arab Emirates"/>
    <s v="Middle East"/>
    <x v="0"/>
    <x v="0"/>
    <s v="Advanced"/>
    <n v="1655"/>
    <n v="93.12"/>
    <s v="Tsmc"/>
    <s v="Middle-East/South-Asia Corridor"/>
    <s v="0"/>
    <s v="1"/>
    <s v="Medium"/>
    <s v="8.26"/>
    <s v="4.17"/>
    <s v="Un Comtrade/Wits/Sia Reports"/>
    <s v="0"/>
  </r>
  <r>
    <s v="Tf000725"/>
    <s v="2020"/>
    <s v="1"/>
    <s v="2020-Q1"/>
    <s v="Tw"/>
    <s v="Taiwan"/>
    <s v="Asia-Pacific"/>
    <s v="Ae"/>
    <s v="United Arab Emirates"/>
    <s v="Middle East"/>
    <x v="0"/>
    <x v="0"/>
    <s v="Advanced"/>
    <n v="1476"/>
    <n v="83.06"/>
    <s v="Samsung Foundry"/>
    <s v="Middle-East/South-Asia Corridor"/>
    <s v="0"/>
    <s v="1"/>
    <s v="Medium"/>
    <s v="8.31"/>
    <s v="4.22"/>
    <s v="Un Comtrade/Wits/Sia Reports"/>
    <s v="0"/>
  </r>
  <r>
    <s v="Tf000726"/>
    <s v="2020"/>
    <s v="2"/>
    <s v="2020-Q2"/>
    <s v="Tw"/>
    <s v="Taiwan"/>
    <s v="Asia-Pacific"/>
    <s v="Ae"/>
    <s v="United Arab Emirates"/>
    <s v="Middle East"/>
    <x v="0"/>
    <x v="0"/>
    <s v="Advanced"/>
    <n v="1978"/>
    <n v="111.29"/>
    <s v="Intel Foundry Services"/>
    <s v="Middle-East/South-Asia Corridor"/>
    <s v="0"/>
    <s v="1"/>
    <s v="Medium"/>
    <s v="8.13"/>
    <s v="4.34"/>
    <s v="Un Comtrade/Wits/Sia Reports"/>
    <s v="0"/>
  </r>
  <r>
    <s v="Tf000727"/>
    <s v="2020"/>
    <s v="3"/>
    <s v="2020-Q3"/>
    <s v="Tw"/>
    <s v="Taiwan"/>
    <s v="Asia-Pacific"/>
    <s v="Ae"/>
    <s v="United Arab Emirates"/>
    <s v="Middle East"/>
    <x v="0"/>
    <x v="0"/>
    <s v="Advanced"/>
    <n v="2007"/>
    <n v="112.94"/>
    <s v="Intel Foundry Services"/>
    <s v="Middle-East/South-Asia Corridor"/>
    <s v="0"/>
    <s v="1"/>
    <s v="Medium"/>
    <s v="8.2"/>
    <s v="4.24"/>
    <s v="Un Comtrade/Wits/Sia Reports"/>
    <s v="0"/>
  </r>
  <r>
    <s v="Tf000728"/>
    <s v="2020"/>
    <s v="4"/>
    <s v="2020-Q4"/>
    <s v="Tw"/>
    <s v="Taiwan"/>
    <s v="Asia-Pacific"/>
    <s v="Ae"/>
    <s v="United Arab Emirates"/>
    <s v="Middle East"/>
    <x v="0"/>
    <x v="0"/>
    <s v="Advanced"/>
    <n v="1573"/>
    <n v="88.49"/>
    <s v="Intel Foundry Services"/>
    <s v="Middle-East/South-Asia Corridor"/>
    <s v="0"/>
    <s v="1"/>
    <s v="Medium"/>
    <s v="8.06"/>
    <s v="4.24"/>
    <s v="Un Comtrade/Wits/Sia Reports"/>
    <s v="0"/>
  </r>
  <r>
    <s v="Tf000729"/>
    <s v="2021"/>
    <s v="1"/>
    <s v="2021-Q1"/>
    <s v="Tw"/>
    <s v="Taiwan"/>
    <s v="Asia-Pacific"/>
    <s v="Ae"/>
    <s v="United Arab Emirates"/>
    <s v="Middle East"/>
    <x v="0"/>
    <x v="0"/>
    <s v="Advanced"/>
    <n v="1886"/>
    <n v="106.14"/>
    <s v="Tsmc"/>
    <s v="Middle-East/South-Asia Corridor"/>
    <s v="0"/>
    <s v="1"/>
    <s v="Medium"/>
    <s v="8.58"/>
    <s v="4.41"/>
    <s v="Un Comtrade/Wits/Sia Reports"/>
    <s v="0"/>
  </r>
  <r>
    <s v="Tf000730"/>
    <s v="2021"/>
    <s v="2"/>
    <s v="2021-Q2"/>
    <s v="Tw"/>
    <s v="Taiwan"/>
    <s v="Asia-Pacific"/>
    <s v="Ae"/>
    <s v="United Arab Emirates"/>
    <s v="Middle East"/>
    <x v="0"/>
    <x v="0"/>
    <s v="Advanced"/>
    <n v="2212"/>
    <n v="124.47"/>
    <s v="Tsmc"/>
    <s v="Middle-East/South-Asia Corridor"/>
    <s v="0"/>
    <s v="1"/>
    <s v="Medium"/>
    <s v="8.54"/>
    <s v="4.35"/>
    <s v="Un Comtrade/Wits/Sia Reports"/>
    <s v="0"/>
  </r>
  <r>
    <s v="Tf000731"/>
    <s v="2021"/>
    <s v="3"/>
    <s v="2021-Q3"/>
    <s v="Tw"/>
    <s v="Taiwan"/>
    <s v="Asia-Pacific"/>
    <s v="Ae"/>
    <s v="United Arab Emirates"/>
    <s v="Middle East"/>
    <x v="0"/>
    <x v="0"/>
    <s v="Advanced"/>
    <n v="2054"/>
    <n v="115.57"/>
    <s v="Intel Foundry Services"/>
    <s v="Middle-East/South-Asia Corridor"/>
    <s v="0"/>
    <s v="1"/>
    <s v="Medium"/>
    <s v="8.57"/>
    <s v="4.35"/>
    <s v="Un Comtrade/Wits/Sia Reports"/>
    <s v="0"/>
  </r>
  <r>
    <s v="Tf000732"/>
    <s v="2021"/>
    <s v="4"/>
    <s v="2021-Q4"/>
    <s v="Tw"/>
    <s v="Taiwan"/>
    <s v="Asia-Pacific"/>
    <s v="Ae"/>
    <s v="United Arab Emirates"/>
    <s v="Middle East"/>
    <x v="0"/>
    <x v="0"/>
    <s v="Advanced"/>
    <n v="1947"/>
    <n v="109.57"/>
    <s v="Samsung Foundry"/>
    <s v="Middle-East/South-Asia Corridor"/>
    <s v="0"/>
    <s v="1"/>
    <s v="Medium"/>
    <s v="8.33"/>
    <s v="4.28"/>
    <s v="Un Comtrade/Wits/Sia Reports"/>
    <s v="0"/>
  </r>
  <r>
    <s v="Tf000733"/>
    <s v="2022"/>
    <s v="1"/>
    <s v="2022-Q1"/>
    <s v="Tw"/>
    <s v="Taiwan"/>
    <s v="Asia-Pacific"/>
    <s v="Ae"/>
    <s v="United Arab Emirates"/>
    <s v="Middle East"/>
    <x v="0"/>
    <x v="0"/>
    <s v="Advanced"/>
    <n v="2019"/>
    <n v="113.57"/>
    <s v="Tsmc"/>
    <s v="Middle-East/South-Asia Corridor"/>
    <s v="0"/>
    <s v="1"/>
    <s v="Medium"/>
    <s v="8.81"/>
    <s v="4.31"/>
    <s v="Un Comtrade/Wits/Sia Reports"/>
    <s v="0"/>
  </r>
  <r>
    <s v="Tf000734"/>
    <s v="2022"/>
    <s v="2"/>
    <s v="2022-Q2"/>
    <s v="Tw"/>
    <s v="Taiwan"/>
    <s v="Asia-Pacific"/>
    <s v="Ae"/>
    <s v="United Arab Emirates"/>
    <s v="Middle East"/>
    <x v="0"/>
    <x v="0"/>
    <s v="Advanced"/>
    <n v="2262"/>
    <n v="127.28"/>
    <s v="Samsung Foundry"/>
    <s v="Middle-East/South-Asia Corridor"/>
    <s v="0"/>
    <s v="1"/>
    <s v="Medium"/>
    <s v="8.84"/>
    <s v="4.18"/>
    <s v="Un Comtrade/Wits/Sia Reports"/>
    <s v="0"/>
  </r>
  <r>
    <s v="Tf000735"/>
    <s v="2022"/>
    <s v="3"/>
    <s v="2022-Q3"/>
    <s v="Tw"/>
    <s v="Taiwan"/>
    <s v="Asia-Pacific"/>
    <s v="Ae"/>
    <s v="United Arab Emirates"/>
    <s v="Middle East"/>
    <x v="0"/>
    <x v="0"/>
    <s v="Advanced"/>
    <n v="2396"/>
    <n v="134.79"/>
    <s v="Tsmc"/>
    <s v="Middle-East/South-Asia Corridor"/>
    <s v="0"/>
    <s v="1"/>
    <s v="Medium"/>
    <s v="8.56"/>
    <s v="4.37"/>
    <s v="Un Comtrade/Wits/Sia Reports"/>
    <s v="0"/>
  </r>
  <r>
    <s v="Tf000736"/>
    <s v="2022"/>
    <s v="4"/>
    <s v="2022-Q4"/>
    <s v="Tw"/>
    <s v="Taiwan"/>
    <s v="Asia-Pacific"/>
    <s v="Ae"/>
    <s v="United Arab Emirates"/>
    <s v="Middle East"/>
    <x v="0"/>
    <x v="0"/>
    <s v="Advanced"/>
    <n v="2366"/>
    <n v="133.1"/>
    <s v="Tsmc"/>
    <s v="Middle-East/South-Asia Corridor"/>
    <s v="0"/>
    <s v="1"/>
    <s v="Medium"/>
    <s v="8.63"/>
    <s v="4.41"/>
    <s v="Un Comtrade/Wits/Sia Reports"/>
    <s v="0"/>
  </r>
  <r>
    <s v="Tf000737"/>
    <s v="2023"/>
    <s v="1"/>
    <s v="2023-Q1"/>
    <s v="Tw"/>
    <s v="Taiwan"/>
    <s v="Asia-Pacific"/>
    <s v="Ae"/>
    <s v="United Arab Emirates"/>
    <s v="Middle East"/>
    <x v="0"/>
    <x v="0"/>
    <s v="Advanced"/>
    <n v="2161"/>
    <n v="121.59"/>
    <s v="Samsung Foundry"/>
    <s v="Middle-East/South-Asia Corridor"/>
    <s v="0"/>
    <s v="1"/>
    <s v="Medium"/>
    <s v="9.07"/>
    <s v="4.38"/>
    <s v="Un Comtrade/Wits/Sia Reports"/>
    <s v="0"/>
  </r>
  <r>
    <s v="Tf000738"/>
    <s v="2023"/>
    <s v="2"/>
    <s v="2023-Q2"/>
    <s v="Tw"/>
    <s v="Taiwan"/>
    <s v="Asia-Pacific"/>
    <s v="Ae"/>
    <s v="United Arab Emirates"/>
    <s v="Middle East"/>
    <x v="0"/>
    <x v="0"/>
    <s v="Advanced"/>
    <n v="2790"/>
    <n v="156.94999999999999"/>
    <s v="Samsung Foundry"/>
    <s v="Middle-East/South-Asia Corridor"/>
    <s v="0"/>
    <s v="1"/>
    <s v="Medium"/>
    <s v="8.81"/>
    <s v="4.44"/>
    <s v="Un Comtrade/Wits/Sia Reports"/>
    <s v="0"/>
  </r>
  <r>
    <s v="Tf000739"/>
    <s v="2023"/>
    <s v="3"/>
    <s v="2023-Q3"/>
    <s v="Tw"/>
    <s v="Taiwan"/>
    <s v="Asia-Pacific"/>
    <s v="Ae"/>
    <s v="United Arab Emirates"/>
    <s v="Middle East"/>
    <x v="0"/>
    <x v="0"/>
    <s v="Advanced"/>
    <n v="2873"/>
    <n v="161.62"/>
    <s v="Samsung Foundry"/>
    <s v="Middle-East/South-Asia Corridor"/>
    <s v="0"/>
    <s v="1"/>
    <s v="Medium"/>
    <s v="8.89"/>
    <s v="4.4"/>
    <s v="Un Comtrade/Wits/Sia Reports"/>
    <s v="0"/>
  </r>
  <r>
    <s v="Tf000740"/>
    <s v="2023"/>
    <s v="4"/>
    <s v="2023-Q4"/>
    <s v="Tw"/>
    <s v="Taiwan"/>
    <s v="Asia-Pacific"/>
    <s v="Ae"/>
    <s v="United Arab Emirates"/>
    <s v="Middle East"/>
    <x v="0"/>
    <x v="0"/>
    <s v="Advanced"/>
    <n v="2274"/>
    <n v="127.92"/>
    <s v="Tsmc"/>
    <s v="Middle-East/South-Asia Corridor"/>
    <s v="0"/>
    <s v="1"/>
    <s v="Medium"/>
    <s v="9.06"/>
    <s v="4.18"/>
    <s v="Un Comtrade/Wits/Sia Reports"/>
    <s v="0"/>
  </r>
  <r>
    <s v="Tf000741"/>
    <s v="2024"/>
    <s v="1"/>
    <s v="2024-Q1"/>
    <s v="Tw"/>
    <s v="Taiwan"/>
    <s v="Asia-Pacific"/>
    <s v="Ae"/>
    <s v="United Arab Emirates"/>
    <s v="Middle East"/>
    <x v="0"/>
    <x v="0"/>
    <s v="Advanced"/>
    <n v="2768"/>
    <n v="155.69999999999999"/>
    <s v="Samsung Foundry"/>
    <s v="Middle-East/South-Asia Corridor"/>
    <s v="0"/>
    <s v="1"/>
    <s v="Medium"/>
    <s v="9.21"/>
    <s v="4.18"/>
    <s v="Un Comtrade/Wits/Sia Reports"/>
    <s v="1"/>
  </r>
  <r>
    <s v="Tf000742"/>
    <s v="2024"/>
    <s v="2"/>
    <s v="2024-Q2"/>
    <s v="Tw"/>
    <s v="Taiwan"/>
    <s v="Asia-Pacific"/>
    <s v="Ae"/>
    <s v="United Arab Emirates"/>
    <s v="Middle East"/>
    <x v="0"/>
    <x v="0"/>
    <s v="Advanced"/>
    <n v="2829"/>
    <n v="159.13999999999999"/>
    <s v="Samsung Foundry"/>
    <s v="Middle-East/South-Asia Corridor"/>
    <s v="0"/>
    <s v="1"/>
    <s v="Medium"/>
    <s v="9.05"/>
    <s v="4.29"/>
    <s v="Un Comtrade/Wits/Sia Reports"/>
    <s v="1"/>
  </r>
  <r>
    <s v="Tf000743"/>
    <s v="2024"/>
    <s v="3"/>
    <s v="2024-Q3"/>
    <s v="Tw"/>
    <s v="Taiwan"/>
    <s v="Asia-Pacific"/>
    <s v="Ae"/>
    <s v="United Arab Emirates"/>
    <s v="Middle East"/>
    <x v="0"/>
    <x v="0"/>
    <s v="Advanced"/>
    <n v="3010"/>
    <n v="169.33"/>
    <s v="Samsung Foundry"/>
    <s v="Middle-East/South-Asia Corridor"/>
    <s v="0"/>
    <s v="1"/>
    <s v="Medium"/>
    <s v="9.23"/>
    <s v="4.24"/>
    <s v="Un Comtrade/Wits/Sia Reports"/>
    <s v="1"/>
  </r>
  <r>
    <s v="Tf000744"/>
    <s v="2024"/>
    <s v="4"/>
    <s v="2024-Q4"/>
    <s v="Tw"/>
    <s v="Taiwan"/>
    <s v="Asia-Pacific"/>
    <s v="Ae"/>
    <s v="United Arab Emirates"/>
    <s v="Middle East"/>
    <x v="0"/>
    <x v="0"/>
    <s v="Advanced"/>
    <n v="2650"/>
    <n v="149.08000000000001"/>
    <s v="Samsung Foundry"/>
    <s v="Middle-East/South-Asia Corridor"/>
    <s v="0"/>
    <s v="1"/>
    <s v="Medium"/>
    <s v="9.27"/>
    <s v="4.16"/>
    <s v="Un Comtrade/Wits/Sia Reports"/>
    <s v="1"/>
  </r>
  <r>
    <s v="Tf000745"/>
    <s v="2025"/>
    <s v="1"/>
    <s v="2025-Q1"/>
    <s v="Tw"/>
    <s v="Taiwan"/>
    <s v="Asia-Pacific"/>
    <s v="Ae"/>
    <s v="United Arab Emirates"/>
    <s v="Middle East"/>
    <x v="0"/>
    <x v="0"/>
    <s v="Advanced"/>
    <n v="3293"/>
    <n v="185.25"/>
    <s v="Samsung Foundry"/>
    <s v="Middle-East/South-Asia Corridor"/>
    <s v="0"/>
    <s v="1"/>
    <s v="Medium"/>
    <s v="9.56"/>
    <s v="4.35"/>
    <s v="Un Comtrade/Wits/Sia Reports"/>
    <s v="1"/>
  </r>
  <r>
    <s v="Tf000746"/>
    <s v="2025"/>
    <s v="2"/>
    <s v="2025-Q2"/>
    <s v="Tw"/>
    <s v="Taiwan"/>
    <s v="Asia-Pacific"/>
    <s v="Ae"/>
    <s v="United Arab Emirates"/>
    <s v="Middle East"/>
    <x v="0"/>
    <x v="0"/>
    <s v="Advanced"/>
    <n v="3508"/>
    <n v="197.37"/>
    <s v="Samsung Foundry"/>
    <s v="Middle-East/South-Asia Corridor"/>
    <s v="0"/>
    <s v="1"/>
    <s v="Medium"/>
    <s v="9.57"/>
    <s v="4.21"/>
    <s v="Un Comtrade/Wits/Sia Reports"/>
    <s v="1"/>
  </r>
  <r>
    <s v="Tf000747"/>
    <s v="2025"/>
    <s v="3"/>
    <s v="2025-Q3"/>
    <s v="Tw"/>
    <s v="Taiwan"/>
    <s v="Asia-Pacific"/>
    <s v="Ae"/>
    <s v="United Arab Emirates"/>
    <s v="Middle East"/>
    <x v="0"/>
    <x v="0"/>
    <s v="Advanced"/>
    <n v="3233"/>
    <n v="181.89"/>
    <s v="Samsung Foundry"/>
    <s v="Middle-East/South-Asia Corridor"/>
    <s v="0"/>
    <s v="1"/>
    <s v="Medium"/>
    <s v="9.37"/>
    <s v="4.39"/>
    <s v="Un Comtrade/Wits/Sia Reports"/>
    <s v="1"/>
  </r>
  <r>
    <s v="Tf000748"/>
    <s v="2025"/>
    <s v="4"/>
    <s v="2025-Q4"/>
    <s v="Tw"/>
    <s v="Taiwan"/>
    <s v="Asia-Pacific"/>
    <s v="Ae"/>
    <s v="United Arab Emirates"/>
    <s v="Middle East"/>
    <x v="0"/>
    <x v="0"/>
    <s v="Advanced"/>
    <n v="2814"/>
    <n v="158.30000000000001"/>
    <s v="Tsmc"/>
    <s v="Middle-East/South-Asia Corridor"/>
    <s v="0"/>
    <s v="1"/>
    <s v="Medium"/>
    <s v="9.47"/>
    <s v="4.45"/>
    <s v="Un Comtrade/Wits/Sia Reports"/>
    <s v="1"/>
  </r>
  <r>
    <s v="Tf000749"/>
    <s v="2015"/>
    <s v="1"/>
    <s v="2015-Q1"/>
    <s v="Tw"/>
    <s v="Taiwan"/>
    <s v="Asia-Pacific"/>
    <s v="Ae"/>
    <s v="United Arab Emirates"/>
    <s v="Middle East"/>
    <x v="2"/>
    <x v="0"/>
    <s v="Advanced"/>
    <n v="1185"/>
    <n v="66.67"/>
    <s v="Aws Trainium"/>
    <s v="Middle-East/South-Asia Corridor"/>
    <s v="0"/>
    <s v="1"/>
    <s v="Medium"/>
    <s v="8.21"/>
    <s v="4.17"/>
    <s v="Un Comtrade/Wits/Sia Reports"/>
    <s v="0"/>
  </r>
  <r>
    <s v="Tf000750"/>
    <s v="2015"/>
    <s v="2"/>
    <s v="2015-Q2"/>
    <s v="Tw"/>
    <s v="Taiwan"/>
    <s v="Asia-Pacific"/>
    <s v="Ae"/>
    <s v="United Arab Emirates"/>
    <s v="Middle East"/>
    <x v="2"/>
    <x v="0"/>
    <s v="Advanced"/>
    <n v="1347"/>
    <n v="75.78"/>
    <s v="Nvidia"/>
    <s v="Middle-East/South-Asia Corridor"/>
    <s v="0"/>
    <s v="1"/>
    <s v="Medium"/>
    <s v="8.23"/>
    <s v="4.18"/>
    <s v="Un Comtrade/Wits/Sia Reports"/>
    <s v="0"/>
  </r>
  <r>
    <s v="Tf000751"/>
    <s v="2015"/>
    <s v="3"/>
    <s v="2015-Q3"/>
    <s v="Tw"/>
    <s v="Taiwan"/>
    <s v="Asia-Pacific"/>
    <s v="Ae"/>
    <s v="United Arab Emirates"/>
    <s v="Middle East"/>
    <x v="2"/>
    <x v="0"/>
    <s v="Advanced"/>
    <n v="1180"/>
    <n v="66.400000000000006"/>
    <s v="Cambricon"/>
    <s v="Middle-East/South-Asia Corridor"/>
    <s v="0"/>
    <s v="1"/>
    <s v="Medium"/>
    <s v="8.32"/>
    <s v="4.35"/>
    <s v="Un Comtrade/Wits/Sia Reports"/>
    <s v="0"/>
  </r>
  <r>
    <s v="Tf000752"/>
    <s v="2015"/>
    <s v="4"/>
    <s v="2015-Q4"/>
    <s v="Tw"/>
    <s v="Taiwan"/>
    <s v="Asia-Pacific"/>
    <s v="Ae"/>
    <s v="United Arab Emirates"/>
    <s v="Middle East"/>
    <x v="2"/>
    <x v="0"/>
    <s v="Advanced"/>
    <n v="1243"/>
    <n v="69.92"/>
    <s v="Huawei Ascend"/>
    <s v="Middle-East/South-Asia Corridor"/>
    <s v="0"/>
    <s v="1"/>
    <s v="Medium"/>
    <s v="8.31"/>
    <s v="4.32"/>
    <s v="Un Comtrade/Wits/Sia Reports"/>
    <s v="0"/>
  </r>
  <r>
    <s v="Tf000753"/>
    <s v="2016"/>
    <s v="1"/>
    <s v="2016-Q1"/>
    <s v="Tw"/>
    <s v="Taiwan"/>
    <s v="Asia-Pacific"/>
    <s v="Ae"/>
    <s v="United Arab Emirates"/>
    <s v="Middle East"/>
    <x v="2"/>
    <x v="0"/>
    <s v="Advanced"/>
    <n v="1242"/>
    <n v="69.91"/>
    <s v="Nvidia"/>
    <s v="Middle-East/South-Asia Corridor"/>
    <s v="0"/>
    <s v="1"/>
    <s v="Medium"/>
    <s v="8.18"/>
    <s v="4.25"/>
    <s v="Un Comtrade/Wits/Sia Reports"/>
    <s v="0"/>
  </r>
  <r>
    <s v="Tf000754"/>
    <s v="2016"/>
    <s v="2"/>
    <s v="2016-Q2"/>
    <s v="Tw"/>
    <s v="Taiwan"/>
    <s v="Asia-Pacific"/>
    <s v="Ae"/>
    <s v="United Arab Emirates"/>
    <s v="Middle East"/>
    <x v="2"/>
    <x v="0"/>
    <s v="Advanced"/>
    <n v="1392"/>
    <n v="78.31"/>
    <s v="Intel Gaudi"/>
    <s v="Middle-East/South-Asia Corridor"/>
    <s v="0"/>
    <s v="1"/>
    <s v="Medium"/>
    <s v="8.28"/>
    <s v="4.33"/>
    <s v="Un Comtrade/Wits/Sia Reports"/>
    <s v="0"/>
  </r>
  <r>
    <s v="Tf000755"/>
    <s v="2016"/>
    <s v="3"/>
    <s v="2016-Q3"/>
    <s v="Tw"/>
    <s v="Taiwan"/>
    <s v="Asia-Pacific"/>
    <s v="Ae"/>
    <s v="United Arab Emirates"/>
    <s v="Middle East"/>
    <x v="2"/>
    <x v="0"/>
    <s v="Advanced"/>
    <n v="1622"/>
    <n v="91.24"/>
    <s v="Google Tpu"/>
    <s v="Middle-East/South-Asia Corridor"/>
    <s v="0"/>
    <s v="1"/>
    <s v="Medium"/>
    <s v="8.18"/>
    <s v="4.33"/>
    <s v="Un Comtrade/Wits/Sia Reports"/>
    <s v="0"/>
  </r>
  <r>
    <s v="Tf000756"/>
    <s v="2016"/>
    <s v="4"/>
    <s v="2016-Q4"/>
    <s v="Tw"/>
    <s v="Taiwan"/>
    <s v="Asia-Pacific"/>
    <s v="Ae"/>
    <s v="United Arab Emirates"/>
    <s v="Middle East"/>
    <x v="2"/>
    <x v="0"/>
    <s v="Advanced"/>
    <n v="1346"/>
    <n v="75.75"/>
    <s v="Cambricon"/>
    <s v="Middle-East/South-Asia Corridor"/>
    <s v="0"/>
    <s v="1"/>
    <s v="Medium"/>
    <s v="8.23"/>
    <s v="4.36"/>
    <s v="Un Comtrade/Wits/Sia Reports"/>
    <s v="0"/>
  </r>
  <r>
    <s v="Tf000757"/>
    <s v="2017"/>
    <s v="1"/>
    <s v="2017-Q1"/>
    <s v="Tw"/>
    <s v="Taiwan"/>
    <s v="Asia-Pacific"/>
    <s v="Ae"/>
    <s v="United Arab Emirates"/>
    <s v="Middle East"/>
    <x v="2"/>
    <x v="0"/>
    <s v="Advanced"/>
    <n v="1296"/>
    <n v="72.900000000000006"/>
    <s v="Nvidia"/>
    <s v="Middle-East/South-Asia Corridor"/>
    <s v="0"/>
    <s v="1"/>
    <s v="Medium"/>
    <s v="8.2"/>
    <s v="4.18"/>
    <s v="Un Comtrade/Wits/Sia Reports"/>
    <s v="0"/>
  </r>
  <r>
    <s v="Tf000758"/>
    <s v="2017"/>
    <s v="2"/>
    <s v="2017-Q2"/>
    <s v="Tw"/>
    <s v="Taiwan"/>
    <s v="Asia-Pacific"/>
    <s v="Ae"/>
    <s v="United Arab Emirates"/>
    <s v="Middle East"/>
    <x v="2"/>
    <x v="0"/>
    <s v="Advanced"/>
    <n v="1536"/>
    <n v="86.46"/>
    <s v="Biren"/>
    <s v="Middle-East/South-Asia Corridor"/>
    <s v="0"/>
    <s v="1"/>
    <s v="Medium"/>
    <s v="8.2"/>
    <s v="4.35"/>
    <s v="Un Comtrade/Wits/Sia Reports"/>
    <s v="0"/>
  </r>
  <r>
    <s v="Tf000759"/>
    <s v="2017"/>
    <s v="3"/>
    <s v="2017-Q3"/>
    <s v="Tw"/>
    <s v="Taiwan"/>
    <s v="Asia-Pacific"/>
    <s v="Ae"/>
    <s v="United Arab Emirates"/>
    <s v="Middle East"/>
    <x v="2"/>
    <x v="0"/>
    <s v="Advanced"/>
    <n v="1835"/>
    <n v="103.27"/>
    <s v="Cambricon"/>
    <s v="Middle-East/South-Asia Corridor"/>
    <s v="0"/>
    <s v="1"/>
    <s v="Medium"/>
    <s v="8.23"/>
    <s v="4.37"/>
    <s v="Un Comtrade/Wits/Sia Reports"/>
    <s v="0"/>
  </r>
  <r>
    <s v="Tf000760"/>
    <s v="2017"/>
    <s v="4"/>
    <s v="2017-Q4"/>
    <s v="Tw"/>
    <s v="Taiwan"/>
    <s v="Asia-Pacific"/>
    <s v="Ae"/>
    <s v="United Arab Emirates"/>
    <s v="Middle East"/>
    <x v="2"/>
    <x v="0"/>
    <s v="Advanced"/>
    <n v="1461"/>
    <n v="82.2"/>
    <s v="Nvidia"/>
    <s v="Middle-East/South-Asia Corridor"/>
    <s v="0"/>
    <s v="1"/>
    <s v="Medium"/>
    <s v="8.24"/>
    <s v="4.17"/>
    <s v="Un Comtrade/Wits/Sia Reports"/>
    <s v="0"/>
  </r>
  <r>
    <s v="Tf000761"/>
    <s v="2018"/>
    <s v="1"/>
    <s v="2018-Q1"/>
    <s v="Tw"/>
    <s v="Taiwan"/>
    <s v="Asia-Pacific"/>
    <s v="Ae"/>
    <s v="United Arab Emirates"/>
    <s v="Middle East"/>
    <x v="2"/>
    <x v="0"/>
    <s v="Advanced"/>
    <n v="1438"/>
    <n v="80.930000000000007"/>
    <s v="Biren"/>
    <s v="Middle-East/South-Asia Corridor"/>
    <s v="0"/>
    <s v="1"/>
    <s v="Medium"/>
    <s v="8.16"/>
    <s v="4.29"/>
    <s v="Un Comtrade/Wits/Sia Reports"/>
    <s v="0"/>
  </r>
  <r>
    <s v="Tf000762"/>
    <s v="2018"/>
    <s v="2"/>
    <s v="2018-Q2"/>
    <s v="Tw"/>
    <s v="Taiwan"/>
    <s v="Asia-Pacific"/>
    <s v="Ae"/>
    <s v="United Arab Emirates"/>
    <s v="Middle East"/>
    <x v="2"/>
    <x v="0"/>
    <s v="Advanced"/>
    <n v="1556"/>
    <n v="87.56"/>
    <s v="Nvidia"/>
    <s v="Middle-East/South-Asia Corridor"/>
    <s v="0"/>
    <s v="1"/>
    <s v="Medium"/>
    <s v="8.09"/>
    <s v="4.23"/>
    <s v="Un Comtrade/Wits/Sia Reports"/>
    <s v="0"/>
  </r>
  <r>
    <s v="Tf000763"/>
    <s v="2018"/>
    <s v="3"/>
    <s v="2018-Q3"/>
    <s v="Tw"/>
    <s v="Taiwan"/>
    <s v="Asia-Pacific"/>
    <s v="Ae"/>
    <s v="United Arab Emirates"/>
    <s v="Middle East"/>
    <x v="2"/>
    <x v="0"/>
    <s v="Advanced"/>
    <n v="2038"/>
    <n v="114.66"/>
    <s v="Google Tpu"/>
    <s v="Middle-East/South-Asia Corridor"/>
    <s v="0"/>
    <s v="1"/>
    <s v="Medium"/>
    <s v="8.15"/>
    <s v="4.29"/>
    <s v="Un Comtrade/Wits/Sia Reports"/>
    <s v="0"/>
  </r>
  <r>
    <s v="Tf000764"/>
    <s v="2018"/>
    <s v="4"/>
    <s v="2018-Q4"/>
    <s v="Tw"/>
    <s v="Taiwan"/>
    <s v="Asia-Pacific"/>
    <s v="Ae"/>
    <s v="United Arab Emirates"/>
    <s v="Middle East"/>
    <x v="2"/>
    <x v="0"/>
    <s v="Advanced"/>
    <n v="1495"/>
    <n v="84.1"/>
    <s v="Google Tpu"/>
    <s v="Middle-East/South-Asia Corridor"/>
    <s v="0"/>
    <s v="1"/>
    <s v="Medium"/>
    <s v="8.23"/>
    <s v="4.23"/>
    <s v="Un Comtrade/Wits/Sia Reports"/>
    <s v="0"/>
  </r>
  <r>
    <s v="Tf000765"/>
    <s v="2019"/>
    <s v="1"/>
    <s v="2019-Q1"/>
    <s v="Tw"/>
    <s v="Taiwan"/>
    <s v="Asia-Pacific"/>
    <s v="Ae"/>
    <s v="United Arab Emirates"/>
    <s v="Middle East"/>
    <x v="2"/>
    <x v="0"/>
    <s v="Advanced"/>
    <n v="1522"/>
    <n v="85.66"/>
    <s v="Biren"/>
    <s v="Middle-East/South-Asia Corridor"/>
    <s v="0"/>
    <s v="1"/>
    <s v="Medium"/>
    <s v="8.2"/>
    <s v="4.15"/>
    <s v="Un Comtrade/Wits/Sia Reports"/>
    <s v="0"/>
  </r>
  <r>
    <s v="Tf000766"/>
    <s v="2019"/>
    <s v="2"/>
    <s v="2019-Q2"/>
    <s v="Tw"/>
    <s v="Taiwan"/>
    <s v="Asia-Pacific"/>
    <s v="Ae"/>
    <s v="United Arab Emirates"/>
    <s v="Middle East"/>
    <x v="2"/>
    <x v="0"/>
    <s v="Advanced"/>
    <n v="1650"/>
    <n v="92.86"/>
    <s v="Nvidia"/>
    <s v="Middle-East/South-Asia Corridor"/>
    <s v="0"/>
    <s v="1"/>
    <s v="Medium"/>
    <s v="8.12"/>
    <s v="4.16"/>
    <s v="Un Comtrade/Wits/Sia Reports"/>
    <s v="0"/>
  </r>
  <r>
    <s v="Tf000767"/>
    <s v="2019"/>
    <s v="3"/>
    <s v="2019-Q3"/>
    <s v="Tw"/>
    <s v="Taiwan"/>
    <s v="Asia-Pacific"/>
    <s v="Ae"/>
    <s v="United Arab Emirates"/>
    <s v="Middle East"/>
    <x v="2"/>
    <x v="0"/>
    <s v="Advanced"/>
    <n v="1777"/>
    <n v="99.98"/>
    <s v="Huawei Ascend"/>
    <s v="Middle-East/South-Asia Corridor"/>
    <s v="0"/>
    <s v="1"/>
    <s v="Medium"/>
    <s v="8.15"/>
    <s v="4.39"/>
    <s v="Un Comtrade/Wits/Sia Reports"/>
    <s v="0"/>
  </r>
  <r>
    <s v="Tf000768"/>
    <s v="2019"/>
    <s v="4"/>
    <s v="2019-Q4"/>
    <s v="Tw"/>
    <s v="Taiwan"/>
    <s v="Asia-Pacific"/>
    <s v="Ae"/>
    <s v="United Arab Emirates"/>
    <s v="Middle East"/>
    <x v="2"/>
    <x v="0"/>
    <s v="Advanced"/>
    <n v="1757"/>
    <n v="98.88"/>
    <s v="Google Tpu"/>
    <s v="Middle-East/South-Asia Corridor"/>
    <s v="0"/>
    <s v="1"/>
    <s v="Medium"/>
    <s v="8.2"/>
    <s v="4.24"/>
    <s v="Un Comtrade/Wits/Sia Reports"/>
    <s v="0"/>
  </r>
  <r>
    <s v="Tf000769"/>
    <s v="2020"/>
    <s v="1"/>
    <s v="2020-Q1"/>
    <s v="Tw"/>
    <s v="Taiwan"/>
    <s v="Asia-Pacific"/>
    <s v="Ae"/>
    <s v="United Arab Emirates"/>
    <s v="Middle East"/>
    <x v="2"/>
    <x v="0"/>
    <s v="Advanced"/>
    <n v="1767"/>
    <n v="99.43"/>
    <s v="Google Tpu"/>
    <s v="Middle-East/South-Asia Corridor"/>
    <s v="0"/>
    <s v="1"/>
    <s v="Medium"/>
    <s v="8.17"/>
    <s v="4.18"/>
    <s v="Un Comtrade/Wits/Sia Reports"/>
    <s v="0"/>
  </r>
  <r>
    <s v="Tf000770"/>
    <s v="2020"/>
    <s v="2"/>
    <s v="2020-Q2"/>
    <s v="Tw"/>
    <s v="Taiwan"/>
    <s v="Asia-Pacific"/>
    <s v="Ae"/>
    <s v="United Arab Emirates"/>
    <s v="Middle East"/>
    <x v="2"/>
    <x v="0"/>
    <s v="Advanced"/>
    <n v="1881"/>
    <n v="105.85"/>
    <s v="Google Tpu"/>
    <s v="Middle-East/South-Asia Corridor"/>
    <s v="0"/>
    <s v="1"/>
    <s v="Medium"/>
    <s v="8.08"/>
    <s v="4.25"/>
    <s v="Un Comtrade/Wits/Sia Reports"/>
    <s v="0"/>
  </r>
  <r>
    <s v="Tf000771"/>
    <s v="2020"/>
    <s v="3"/>
    <s v="2020-Q3"/>
    <s v="Tw"/>
    <s v="Taiwan"/>
    <s v="Asia-Pacific"/>
    <s v="Ae"/>
    <s v="United Arab Emirates"/>
    <s v="Middle East"/>
    <x v="2"/>
    <x v="0"/>
    <s v="Advanced"/>
    <n v="1921"/>
    <n v="108.1"/>
    <s v="Aws Trainium"/>
    <s v="Middle-East/South-Asia Corridor"/>
    <s v="0"/>
    <s v="1"/>
    <s v="Medium"/>
    <s v="8.31"/>
    <s v="4.3"/>
    <s v="Un Comtrade/Wits/Sia Reports"/>
    <s v="0"/>
  </r>
  <r>
    <s v="Tf000772"/>
    <s v="2020"/>
    <s v="4"/>
    <s v="2020-Q4"/>
    <s v="Tw"/>
    <s v="Taiwan"/>
    <s v="Asia-Pacific"/>
    <s v="Ae"/>
    <s v="United Arab Emirates"/>
    <s v="Middle East"/>
    <x v="2"/>
    <x v="0"/>
    <s v="Advanced"/>
    <n v="1771"/>
    <n v="99.65"/>
    <s v="Cambricon"/>
    <s v="Middle-East/South-Asia Corridor"/>
    <s v="0"/>
    <s v="1"/>
    <s v="Medium"/>
    <s v="8.35"/>
    <s v="4.19"/>
    <s v="Un Comtrade/Wits/Sia Reports"/>
    <s v="0"/>
  </r>
  <r>
    <s v="Tf000773"/>
    <s v="2021"/>
    <s v="1"/>
    <s v="2021-Q1"/>
    <s v="Tw"/>
    <s v="Taiwan"/>
    <s v="Asia-Pacific"/>
    <s v="Ae"/>
    <s v="United Arab Emirates"/>
    <s v="Middle East"/>
    <x v="2"/>
    <x v="0"/>
    <s v="Advanced"/>
    <n v="2754"/>
    <n v="154.94"/>
    <s v="Nvidia"/>
    <s v="Middle-East/South-Asia Corridor"/>
    <s v="0"/>
    <s v="1"/>
    <s v="Medium"/>
    <s v="8.42"/>
    <s v="4.28"/>
    <s v="Un Comtrade/Wits/Sia Reports"/>
    <s v="0"/>
  </r>
  <r>
    <s v="Tf000774"/>
    <s v="2021"/>
    <s v="2"/>
    <s v="2021-Q2"/>
    <s v="Tw"/>
    <s v="Taiwan"/>
    <s v="Asia-Pacific"/>
    <s v="Ae"/>
    <s v="United Arab Emirates"/>
    <s v="Middle East"/>
    <x v="2"/>
    <x v="0"/>
    <s v="Advanced"/>
    <n v="3256"/>
    <n v="183.2"/>
    <s v="Huawei Ascend"/>
    <s v="Middle-East/South-Asia Corridor"/>
    <s v="0"/>
    <s v="1"/>
    <s v="Medium"/>
    <s v="8.57"/>
    <s v="4.36"/>
    <s v="Un Comtrade/Wits/Sia Reports"/>
    <s v="0"/>
  </r>
  <r>
    <s v="Tf000775"/>
    <s v="2021"/>
    <s v="3"/>
    <s v="2021-Q3"/>
    <s v="Tw"/>
    <s v="Taiwan"/>
    <s v="Asia-Pacific"/>
    <s v="Ae"/>
    <s v="United Arab Emirates"/>
    <s v="Middle East"/>
    <x v="2"/>
    <x v="0"/>
    <s v="Advanced"/>
    <n v="3578"/>
    <n v="201.28"/>
    <s v="Google Tpu"/>
    <s v="Middle-East/South-Asia Corridor"/>
    <s v="0"/>
    <s v="1"/>
    <s v="Medium"/>
    <s v="8.39"/>
    <s v="4.4"/>
    <s v="Un Comtrade/Wits/Sia Reports"/>
    <s v="0"/>
  </r>
  <r>
    <s v="Tf000776"/>
    <s v="2021"/>
    <s v="4"/>
    <s v="2021-Q4"/>
    <s v="Tw"/>
    <s v="Taiwan"/>
    <s v="Asia-Pacific"/>
    <s v="Ae"/>
    <s v="United Arab Emirates"/>
    <s v="Middle East"/>
    <x v="2"/>
    <x v="0"/>
    <s v="Advanced"/>
    <n v="3407"/>
    <n v="191.67"/>
    <s v="Aws Trainium"/>
    <s v="Middle-East/South-Asia Corridor"/>
    <s v="0"/>
    <s v="1"/>
    <s v="Medium"/>
    <s v="8.55"/>
    <s v="4.15"/>
    <s v="Un Comtrade/Wits/Sia Reports"/>
    <s v="0"/>
  </r>
  <r>
    <s v="Tf000777"/>
    <s v="2022"/>
    <s v="1"/>
    <s v="2022-Q1"/>
    <s v="Tw"/>
    <s v="Taiwan"/>
    <s v="Asia-Pacific"/>
    <s v="Ae"/>
    <s v="United Arab Emirates"/>
    <s v="Middle East"/>
    <x v="2"/>
    <x v="0"/>
    <s v="Advanced"/>
    <n v="3368"/>
    <n v="189.46"/>
    <s v="Cambricon"/>
    <s v="Middle-East/South-Asia Corridor"/>
    <s v="0"/>
    <s v="1"/>
    <s v="Medium"/>
    <s v="8.57"/>
    <s v="4.23"/>
    <s v="Un Comtrade/Wits/Sia Reports"/>
    <s v="0"/>
  </r>
  <r>
    <s v="Tf000778"/>
    <s v="2022"/>
    <s v="2"/>
    <s v="2022-Q2"/>
    <s v="Tw"/>
    <s v="Taiwan"/>
    <s v="Asia-Pacific"/>
    <s v="Ae"/>
    <s v="United Arab Emirates"/>
    <s v="Middle East"/>
    <x v="2"/>
    <x v="0"/>
    <s v="Advanced"/>
    <n v="3333"/>
    <n v="187.5"/>
    <s v="Intel Gaudi"/>
    <s v="Middle-East/South-Asia Corridor"/>
    <s v="0"/>
    <s v="1"/>
    <s v="Medium"/>
    <s v="8.73"/>
    <s v="4.36"/>
    <s v="Un Comtrade/Wits/Sia Reports"/>
    <s v="0"/>
  </r>
  <r>
    <s v="Tf000779"/>
    <s v="2022"/>
    <s v="3"/>
    <s v="2022-Q3"/>
    <s v="Tw"/>
    <s v="Taiwan"/>
    <s v="Asia-Pacific"/>
    <s v="Ae"/>
    <s v="United Arab Emirates"/>
    <s v="Middle East"/>
    <x v="2"/>
    <x v="0"/>
    <s v="Advanced"/>
    <n v="3545"/>
    <n v="199.41"/>
    <s v="Biren"/>
    <s v="Middle-East/South-Asia Corridor"/>
    <s v="0"/>
    <s v="1"/>
    <s v="Medium"/>
    <s v="8.67"/>
    <s v="4.29"/>
    <s v="Un Comtrade/Wits/Sia Reports"/>
    <s v="0"/>
  </r>
  <r>
    <s v="Tf000780"/>
    <s v="2022"/>
    <s v="4"/>
    <s v="2022-Q4"/>
    <s v="Tw"/>
    <s v="Taiwan"/>
    <s v="Asia-Pacific"/>
    <s v="Ae"/>
    <s v="United Arab Emirates"/>
    <s v="Middle East"/>
    <x v="2"/>
    <x v="0"/>
    <s v="Advanced"/>
    <n v="3332"/>
    <n v="187.45"/>
    <s v="Intel Gaudi"/>
    <s v="Middle-East/South-Asia Corridor"/>
    <s v="0"/>
    <s v="1"/>
    <s v="Medium"/>
    <s v="8.59"/>
    <s v="4.28"/>
    <s v="Un Comtrade/Wits/Sia Reports"/>
    <s v="0"/>
  </r>
  <r>
    <s v="Tf000781"/>
    <s v="2023"/>
    <s v="1"/>
    <s v="2023-Q1"/>
    <s v="Tw"/>
    <s v="Taiwan"/>
    <s v="Asia-Pacific"/>
    <s v="Ae"/>
    <s v="United Arab Emirates"/>
    <s v="Middle East"/>
    <x v="2"/>
    <x v="0"/>
    <s v="Advanced"/>
    <n v="6754"/>
    <n v="379.91"/>
    <s v="Google Tpu"/>
    <s v="Middle-East/South-Asia Corridor"/>
    <s v="0"/>
    <s v="1"/>
    <s v="Medium"/>
    <s v="8.82"/>
    <s v="4.17"/>
    <s v="Un Comtrade/Wits/Sia Reports"/>
    <s v="0"/>
  </r>
  <r>
    <s v="Tf000782"/>
    <s v="2023"/>
    <s v="2"/>
    <s v="2023-Q2"/>
    <s v="Tw"/>
    <s v="Taiwan"/>
    <s v="Asia-Pacific"/>
    <s v="Ae"/>
    <s v="United Arab Emirates"/>
    <s v="Middle East"/>
    <x v="2"/>
    <x v="0"/>
    <s v="Advanced"/>
    <n v="7026"/>
    <n v="395.23"/>
    <s v="Huawei Ascend"/>
    <s v="Middle-East/South-Asia Corridor"/>
    <s v="0"/>
    <s v="1"/>
    <s v="Medium"/>
    <s v="9.08"/>
    <s v="4.35"/>
    <s v="Un Comtrade/Wits/Sia Reports"/>
    <s v="0"/>
  </r>
  <r>
    <s v="Tf000783"/>
    <s v="2023"/>
    <s v="3"/>
    <s v="2023-Q3"/>
    <s v="Tw"/>
    <s v="Taiwan"/>
    <s v="Asia-Pacific"/>
    <s v="Ae"/>
    <s v="United Arab Emirates"/>
    <s v="Middle East"/>
    <x v="2"/>
    <x v="0"/>
    <s v="Advanced"/>
    <n v="7957"/>
    <n v="447.59"/>
    <s v="Huawei Ascend"/>
    <s v="Middle-East/South-Asia Corridor"/>
    <s v="0"/>
    <s v="1"/>
    <s v="Medium"/>
    <s v="8.91"/>
    <s v="4.33"/>
    <s v="Un Comtrade/Wits/Sia Reports"/>
    <s v="0"/>
  </r>
  <r>
    <s v="Tf000784"/>
    <s v="2023"/>
    <s v="4"/>
    <s v="2023-Q4"/>
    <s v="Tw"/>
    <s v="Taiwan"/>
    <s v="Asia-Pacific"/>
    <s v="Ae"/>
    <s v="United Arab Emirates"/>
    <s v="Middle East"/>
    <x v="2"/>
    <x v="0"/>
    <s v="Advanced"/>
    <n v="5929"/>
    <n v="333.56"/>
    <s v="Cambricon"/>
    <s v="Middle-East/South-Asia Corridor"/>
    <s v="0"/>
    <s v="1"/>
    <s v="Medium"/>
    <s v="8.99"/>
    <s v="4.42"/>
    <s v="Un Comtrade/Wits/Sia Reports"/>
    <s v="0"/>
  </r>
  <r>
    <s v="Tf000785"/>
    <s v="2024"/>
    <s v="1"/>
    <s v="2024-Q1"/>
    <s v="Tw"/>
    <s v="Taiwan"/>
    <s v="Asia-Pacific"/>
    <s v="Ae"/>
    <s v="United Arab Emirates"/>
    <s v="Middle East"/>
    <x v="2"/>
    <x v="0"/>
    <s v="Advanced"/>
    <n v="7588"/>
    <n v="426.87"/>
    <s v="Cambricon"/>
    <s v="Middle-East/South-Asia Corridor"/>
    <s v="0"/>
    <s v="1"/>
    <s v="Medium"/>
    <s v="9.31"/>
    <s v="4.37"/>
    <s v="Un Comtrade/Wits/Sia Reports"/>
    <s v="1"/>
  </r>
  <r>
    <s v="Tf000786"/>
    <s v="2024"/>
    <s v="2"/>
    <s v="2024-Q2"/>
    <s v="Tw"/>
    <s v="Taiwan"/>
    <s v="Asia-Pacific"/>
    <s v="Ae"/>
    <s v="United Arab Emirates"/>
    <s v="Middle East"/>
    <x v="2"/>
    <x v="0"/>
    <s v="Advanced"/>
    <n v="7675"/>
    <n v="431.76"/>
    <s v="Nvidia"/>
    <s v="Middle-East/South-Asia Corridor"/>
    <s v="0"/>
    <s v="1"/>
    <s v="Medium"/>
    <s v="9.32"/>
    <s v="4.17"/>
    <s v="Un Comtrade/Wits/Sia Reports"/>
    <s v="1"/>
  </r>
  <r>
    <s v="Tf000787"/>
    <s v="2024"/>
    <s v="3"/>
    <s v="2024-Q3"/>
    <s v="Tw"/>
    <s v="Taiwan"/>
    <s v="Asia-Pacific"/>
    <s v="Ae"/>
    <s v="United Arab Emirates"/>
    <s v="Middle East"/>
    <x v="2"/>
    <x v="0"/>
    <s v="Advanced"/>
    <n v="8922"/>
    <n v="501.92"/>
    <s v="Biren"/>
    <s v="Middle-East/South-Asia Corridor"/>
    <s v="0"/>
    <s v="1"/>
    <s v="Medium"/>
    <s v="9.09"/>
    <s v="4.15"/>
    <s v="Un Comtrade/Wits/Sia Reports"/>
    <s v="1"/>
  </r>
  <r>
    <s v="Tf000788"/>
    <s v="2024"/>
    <s v="4"/>
    <s v="2024-Q4"/>
    <s v="Tw"/>
    <s v="Taiwan"/>
    <s v="Asia-Pacific"/>
    <s v="Ae"/>
    <s v="United Arab Emirates"/>
    <s v="Middle East"/>
    <x v="2"/>
    <x v="0"/>
    <s v="Advanced"/>
    <n v="7649"/>
    <n v="430.28"/>
    <s v="Biren"/>
    <s v="Middle-East/South-Asia Corridor"/>
    <s v="0"/>
    <s v="1"/>
    <s v="Medium"/>
    <s v="9.14"/>
    <s v="4.3"/>
    <s v="Un Comtrade/Wits/Sia Reports"/>
    <s v="1"/>
  </r>
  <r>
    <s v="Tf000789"/>
    <s v="2025"/>
    <s v="1"/>
    <s v="2025-Q1"/>
    <s v="Tw"/>
    <s v="Taiwan"/>
    <s v="Asia-Pacific"/>
    <s v="Ae"/>
    <s v="United Arab Emirates"/>
    <s v="Middle East"/>
    <x v="2"/>
    <x v="0"/>
    <s v="Advanced"/>
    <n v="8564"/>
    <n v="481.74"/>
    <s v="Google Tpu"/>
    <s v="Middle-East/South-Asia Corridor"/>
    <s v="0"/>
    <s v="1"/>
    <s v="Medium"/>
    <s v="9.31"/>
    <s v="4.19"/>
    <s v="Un Comtrade/Wits/Sia Reports"/>
    <s v="1"/>
  </r>
  <r>
    <s v="Tf000790"/>
    <s v="2025"/>
    <s v="2"/>
    <s v="2025-Q2"/>
    <s v="Tw"/>
    <s v="Taiwan"/>
    <s v="Asia-Pacific"/>
    <s v="Ae"/>
    <s v="United Arab Emirates"/>
    <s v="Middle East"/>
    <x v="2"/>
    <x v="0"/>
    <s v="Advanced"/>
    <n v="9744"/>
    <n v="548.15"/>
    <s v="Intel Gaudi"/>
    <s v="Middle-East/South-Asia Corridor"/>
    <s v="0"/>
    <s v="1"/>
    <s v="Medium"/>
    <s v="9.4"/>
    <s v="4.37"/>
    <s v="Un Comtrade/Wits/Sia Reports"/>
    <s v="1"/>
  </r>
  <r>
    <s v="Tf000791"/>
    <s v="2025"/>
    <s v="3"/>
    <s v="2025-Q3"/>
    <s v="Tw"/>
    <s v="Taiwan"/>
    <s v="Asia-Pacific"/>
    <s v="Ae"/>
    <s v="United Arab Emirates"/>
    <s v="Middle East"/>
    <x v="2"/>
    <x v="0"/>
    <s v="Advanced"/>
    <n v="10439"/>
    <n v="587.23"/>
    <s v="Nvidia"/>
    <s v="Middle-East/South-Asia Corridor"/>
    <s v="0"/>
    <s v="1"/>
    <s v="Medium"/>
    <s v="9.55"/>
    <s v="4.36"/>
    <s v="Un Comtrade/Wits/Sia Reports"/>
    <s v="1"/>
  </r>
  <r>
    <s v="Tf000792"/>
    <s v="2025"/>
    <s v="4"/>
    <s v="2025-Q4"/>
    <s v="Tw"/>
    <s v="Taiwan"/>
    <s v="Asia-Pacific"/>
    <s v="Ae"/>
    <s v="United Arab Emirates"/>
    <s v="Middle East"/>
    <x v="2"/>
    <x v="0"/>
    <s v="Advanced"/>
    <n v="8721"/>
    <n v="490.57"/>
    <s v="Huawei Ascend"/>
    <s v="Middle-East/South-Asia Corridor"/>
    <s v="0"/>
    <s v="1"/>
    <s v="Medium"/>
    <s v="9.5"/>
    <s v="4.23"/>
    <s v="Un Comtrade/Wits/Sia Reports"/>
    <s v="1"/>
  </r>
  <r>
    <s v="Tf000793"/>
    <s v="2015"/>
    <s v="1"/>
    <s v="2015-Q1"/>
    <s v="Tw"/>
    <s v="Taiwan"/>
    <s v="Asia-Pacific"/>
    <s v="Fr"/>
    <s v="France"/>
    <s v="Europe"/>
    <x v="0"/>
    <x v="0"/>
    <s v="Advanced"/>
    <n v="1301"/>
    <n v="78.09"/>
    <s v="Tsmc"/>
    <s v="Trans-Pacific / Suez"/>
    <s v="0"/>
    <s v="1"/>
    <s v="Low"/>
    <s v="8.29"/>
    <s v="2.78"/>
    <s v="Un Comtrade/Wits/Sia Reports"/>
    <s v="0"/>
  </r>
  <r>
    <s v="Tf000794"/>
    <s v="2015"/>
    <s v="2"/>
    <s v="2015-Q2"/>
    <s v="Tw"/>
    <s v="Taiwan"/>
    <s v="Asia-Pacific"/>
    <s v="Fr"/>
    <s v="France"/>
    <s v="Europe"/>
    <x v="0"/>
    <x v="0"/>
    <s v="Advanced"/>
    <n v="1671"/>
    <n v="100.3"/>
    <s v="Samsung Foundry"/>
    <s v="Trans-Pacific / Suez"/>
    <s v="0"/>
    <s v="1"/>
    <s v="Low"/>
    <s v="8.3"/>
    <s v="2.91"/>
    <s v="Un Comtrade/Wits/Sia Reports"/>
    <s v="0"/>
  </r>
  <r>
    <s v="Tf000795"/>
    <s v="2015"/>
    <s v="3"/>
    <s v="2015-Q3"/>
    <s v="Tw"/>
    <s v="Taiwan"/>
    <s v="Asia-Pacific"/>
    <s v="Fr"/>
    <s v="France"/>
    <s v="Europe"/>
    <x v="0"/>
    <x v="0"/>
    <s v="Advanced"/>
    <n v="1798"/>
    <n v="107.91"/>
    <s v="Intel Foundry Services"/>
    <s v="Trans-Pacific / Suez"/>
    <s v="0"/>
    <s v="1"/>
    <s v="Low"/>
    <s v="8.18"/>
    <s v="2.75"/>
    <s v="Un Comtrade/Wits/Sia Reports"/>
    <s v="0"/>
  </r>
  <r>
    <s v="Tf000796"/>
    <s v="2015"/>
    <s v="4"/>
    <s v="2015-Q4"/>
    <s v="Tw"/>
    <s v="Taiwan"/>
    <s v="Asia-Pacific"/>
    <s v="Fr"/>
    <s v="France"/>
    <s v="Europe"/>
    <x v="0"/>
    <x v="0"/>
    <s v="Advanced"/>
    <n v="1468"/>
    <n v="88.1"/>
    <s v="Intel Foundry Services"/>
    <s v="Trans-Pacific / Suez"/>
    <s v="0"/>
    <s v="1"/>
    <s v="Low"/>
    <s v="8.16"/>
    <s v="2.83"/>
    <s v="Un Comtrade/Wits/Sia Reports"/>
    <s v="0"/>
  </r>
  <r>
    <s v="Tf000797"/>
    <s v="2016"/>
    <s v="1"/>
    <s v="2016-Q1"/>
    <s v="Tw"/>
    <s v="Taiwan"/>
    <s v="Asia-Pacific"/>
    <s v="Fr"/>
    <s v="France"/>
    <s v="Europe"/>
    <x v="0"/>
    <x v="0"/>
    <s v="Advanced"/>
    <n v="1623"/>
    <n v="97.4"/>
    <s v="Samsung Foundry"/>
    <s v="Trans-Pacific / Suez"/>
    <s v="0"/>
    <s v="1"/>
    <s v="Low"/>
    <s v="8.26"/>
    <s v="2.76"/>
    <s v="Un Comtrade/Wits/Sia Reports"/>
    <s v="0"/>
  </r>
  <r>
    <s v="Tf000798"/>
    <s v="2016"/>
    <s v="2"/>
    <s v="2016-Q2"/>
    <s v="Tw"/>
    <s v="Taiwan"/>
    <s v="Asia-Pacific"/>
    <s v="Fr"/>
    <s v="France"/>
    <s v="Europe"/>
    <x v="0"/>
    <x v="0"/>
    <s v="Advanced"/>
    <n v="1626"/>
    <n v="97.6"/>
    <s v="Samsung Foundry"/>
    <s v="Trans-Pacific / Suez"/>
    <s v="0"/>
    <s v="1"/>
    <s v="Low"/>
    <s v="8.18"/>
    <s v="2.69"/>
    <s v="Un Comtrade/Wits/Sia Reports"/>
    <s v="0"/>
  </r>
  <r>
    <s v="Tf000799"/>
    <s v="2016"/>
    <s v="3"/>
    <s v="2016-Q3"/>
    <s v="Tw"/>
    <s v="Taiwan"/>
    <s v="Asia-Pacific"/>
    <s v="Fr"/>
    <s v="France"/>
    <s v="Europe"/>
    <x v="0"/>
    <x v="0"/>
    <s v="Advanced"/>
    <n v="2026"/>
    <n v="121.59"/>
    <s v="Intel Foundry Services"/>
    <s v="Trans-Pacific / Suez"/>
    <s v="0"/>
    <s v="1"/>
    <s v="Low"/>
    <s v="8.15"/>
    <s v="2.7"/>
    <s v="Un Comtrade/Wits/Sia Reports"/>
    <s v="0"/>
  </r>
  <r>
    <s v="Tf000800"/>
    <s v="2016"/>
    <s v="4"/>
    <s v="2016-Q4"/>
    <s v="Tw"/>
    <s v="Taiwan"/>
    <s v="Asia-Pacific"/>
    <s v="Fr"/>
    <s v="France"/>
    <s v="Europe"/>
    <x v="0"/>
    <x v="0"/>
    <s v="Advanced"/>
    <n v="1446"/>
    <n v="86.77"/>
    <s v="Tsmc"/>
    <s v="Trans-Pacific / Suez"/>
    <s v="0"/>
    <s v="1"/>
    <s v="Low"/>
    <s v="8.24"/>
    <s v="2.84"/>
    <s v="Un Comtrade/Wits/Sia Reports"/>
    <s v="0"/>
  </r>
  <r>
    <s v="Tf000801"/>
    <s v="2017"/>
    <s v="1"/>
    <s v="2017-Q1"/>
    <s v="Tw"/>
    <s v="Taiwan"/>
    <s v="Asia-Pacific"/>
    <s v="Fr"/>
    <s v="France"/>
    <s v="Europe"/>
    <x v="0"/>
    <x v="0"/>
    <s v="Advanced"/>
    <n v="1662"/>
    <n v="99.77"/>
    <s v="Tsmc"/>
    <s v="Trans-Pacific / Suez"/>
    <s v="0"/>
    <s v="1"/>
    <s v="Low"/>
    <s v="8.07"/>
    <s v="2.77"/>
    <s v="Un Comtrade/Wits/Sia Reports"/>
    <s v="0"/>
  </r>
  <r>
    <s v="Tf000802"/>
    <s v="2017"/>
    <s v="2"/>
    <s v="2017-Q2"/>
    <s v="Tw"/>
    <s v="Taiwan"/>
    <s v="Asia-Pacific"/>
    <s v="Fr"/>
    <s v="France"/>
    <s v="Europe"/>
    <x v="0"/>
    <x v="0"/>
    <s v="Advanced"/>
    <n v="1886"/>
    <n v="113.19"/>
    <s v="Intel Foundry Services"/>
    <s v="Trans-Pacific / Suez"/>
    <s v="0"/>
    <s v="1"/>
    <s v="Low"/>
    <s v="8.25"/>
    <s v="2.83"/>
    <s v="Un Comtrade/Wits/Sia Reports"/>
    <s v="0"/>
  </r>
  <r>
    <s v="Tf000803"/>
    <s v="2017"/>
    <s v="3"/>
    <s v="2017-Q3"/>
    <s v="Tw"/>
    <s v="Taiwan"/>
    <s v="Asia-Pacific"/>
    <s v="Fr"/>
    <s v="France"/>
    <s v="Europe"/>
    <x v="0"/>
    <x v="0"/>
    <s v="Advanced"/>
    <n v="2003"/>
    <n v="120.22"/>
    <s v="Intel Foundry Services"/>
    <s v="Trans-Pacific / Suez"/>
    <s v="0"/>
    <s v="1"/>
    <s v="Low"/>
    <s v="8.12"/>
    <s v="2.95"/>
    <s v="Un Comtrade/Wits/Sia Reports"/>
    <s v="0"/>
  </r>
  <r>
    <s v="Tf000804"/>
    <s v="2017"/>
    <s v="4"/>
    <s v="2017-Q4"/>
    <s v="Tw"/>
    <s v="Taiwan"/>
    <s v="Asia-Pacific"/>
    <s v="Fr"/>
    <s v="France"/>
    <s v="Europe"/>
    <x v="0"/>
    <x v="0"/>
    <s v="Advanced"/>
    <n v="1803"/>
    <n v="108.23"/>
    <s v="Intel Foundry Services"/>
    <s v="Trans-Pacific / Suez"/>
    <s v="0"/>
    <s v="1"/>
    <s v="Low"/>
    <s v="8.26"/>
    <s v="2.69"/>
    <s v="Un Comtrade/Wits/Sia Reports"/>
    <s v="0"/>
  </r>
  <r>
    <s v="Tf000805"/>
    <s v="2018"/>
    <s v="1"/>
    <s v="2018-Q1"/>
    <s v="Tw"/>
    <s v="Taiwan"/>
    <s v="Asia-Pacific"/>
    <s v="Fr"/>
    <s v="France"/>
    <s v="Europe"/>
    <x v="0"/>
    <x v="0"/>
    <s v="Advanced"/>
    <n v="1904"/>
    <n v="114.26"/>
    <s v="Tsmc"/>
    <s v="Trans-Pacific / Suez"/>
    <s v="0"/>
    <s v="1"/>
    <s v="Low"/>
    <s v="8.06"/>
    <s v="2.8"/>
    <s v="Un Comtrade/Wits/Sia Reports"/>
    <s v="0"/>
  </r>
  <r>
    <s v="Tf000806"/>
    <s v="2018"/>
    <s v="2"/>
    <s v="2018-Q2"/>
    <s v="Tw"/>
    <s v="Taiwan"/>
    <s v="Asia-Pacific"/>
    <s v="Fr"/>
    <s v="France"/>
    <s v="Europe"/>
    <x v="0"/>
    <x v="0"/>
    <s v="Advanced"/>
    <n v="2427"/>
    <n v="145.63"/>
    <s v="Tsmc"/>
    <s v="Trans-Pacific / Suez"/>
    <s v="0"/>
    <s v="1"/>
    <s v="Low"/>
    <s v="8.17"/>
    <s v="2.66"/>
    <s v="Un Comtrade/Wits/Sia Reports"/>
    <s v="0"/>
  </r>
  <r>
    <s v="Tf000807"/>
    <s v="2018"/>
    <s v="3"/>
    <s v="2018-Q3"/>
    <s v="Tw"/>
    <s v="Taiwan"/>
    <s v="Asia-Pacific"/>
    <s v="Fr"/>
    <s v="France"/>
    <s v="Europe"/>
    <x v="0"/>
    <x v="0"/>
    <s v="Advanced"/>
    <n v="2031"/>
    <n v="121.88"/>
    <s v="Intel Foundry Services"/>
    <s v="Trans-Pacific / Suez"/>
    <s v="0"/>
    <s v="1"/>
    <s v="Low"/>
    <s v="8.17"/>
    <s v="2.7"/>
    <s v="Un Comtrade/Wits/Sia Reports"/>
    <s v="0"/>
  </r>
  <r>
    <s v="Tf000808"/>
    <s v="2018"/>
    <s v="4"/>
    <s v="2018-Q4"/>
    <s v="Tw"/>
    <s v="Taiwan"/>
    <s v="Asia-Pacific"/>
    <s v="Fr"/>
    <s v="France"/>
    <s v="Europe"/>
    <x v="0"/>
    <x v="0"/>
    <s v="Advanced"/>
    <n v="1785"/>
    <n v="107.12"/>
    <s v="Samsung Foundry"/>
    <s v="Trans-Pacific / Suez"/>
    <s v="0"/>
    <s v="1"/>
    <s v="Low"/>
    <s v="8.28"/>
    <s v="2.79"/>
    <s v="Un Comtrade/Wits/Sia Reports"/>
    <s v="0"/>
  </r>
  <r>
    <s v="Tf000809"/>
    <s v="2019"/>
    <s v="1"/>
    <s v="2019-Q1"/>
    <s v="Tw"/>
    <s v="Taiwan"/>
    <s v="Asia-Pacific"/>
    <s v="Fr"/>
    <s v="France"/>
    <s v="Europe"/>
    <x v="0"/>
    <x v="0"/>
    <s v="Advanced"/>
    <n v="1943"/>
    <n v="116.64"/>
    <s v="Intel Foundry Services"/>
    <s v="Trans-Pacific / Suez"/>
    <s v="0"/>
    <s v="1"/>
    <s v="Low"/>
    <s v="8.32"/>
    <s v="2.68"/>
    <s v="Un Comtrade/Wits/Sia Reports"/>
    <s v="0"/>
  </r>
  <r>
    <s v="Tf000810"/>
    <s v="2019"/>
    <s v="2"/>
    <s v="2019-Q2"/>
    <s v="Tw"/>
    <s v="Taiwan"/>
    <s v="Asia-Pacific"/>
    <s v="Fr"/>
    <s v="France"/>
    <s v="Europe"/>
    <x v="0"/>
    <x v="0"/>
    <s v="Advanced"/>
    <n v="2596"/>
    <n v="155.76"/>
    <s v="Intel Foundry Services"/>
    <s v="Trans-Pacific / Suez"/>
    <s v="0"/>
    <s v="1"/>
    <s v="Low"/>
    <s v="8.14"/>
    <s v="2.92"/>
    <s v="Un Comtrade/Wits/Sia Reports"/>
    <s v="0"/>
  </r>
  <r>
    <s v="Tf000811"/>
    <s v="2019"/>
    <s v="3"/>
    <s v="2019-Q3"/>
    <s v="Tw"/>
    <s v="Taiwan"/>
    <s v="Asia-Pacific"/>
    <s v="Fr"/>
    <s v="France"/>
    <s v="Europe"/>
    <x v="0"/>
    <x v="0"/>
    <s v="Advanced"/>
    <n v="2513"/>
    <n v="150.79"/>
    <s v="Tsmc"/>
    <s v="Trans-Pacific / Suez"/>
    <s v="0"/>
    <s v="1"/>
    <s v="Low"/>
    <s v="8.3"/>
    <s v="2.95"/>
    <s v="Un Comtrade/Wits/Sia Reports"/>
    <s v="0"/>
  </r>
  <r>
    <s v="Tf000812"/>
    <s v="2019"/>
    <s v="4"/>
    <s v="2019-Q4"/>
    <s v="Tw"/>
    <s v="Taiwan"/>
    <s v="Asia-Pacific"/>
    <s v="Fr"/>
    <s v="France"/>
    <s v="Europe"/>
    <x v="0"/>
    <x v="0"/>
    <s v="Advanced"/>
    <n v="2050"/>
    <n v="123.02"/>
    <s v="Intel Foundry Services"/>
    <s v="Trans-Pacific / Suez"/>
    <s v="0"/>
    <s v="1"/>
    <s v="Low"/>
    <s v="8.34"/>
    <s v="2.77"/>
    <s v="Un Comtrade/Wits/Sia Reports"/>
    <s v="0"/>
  </r>
  <r>
    <s v="Tf000813"/>
    <s v="2020"/>
    <s v="1"/>
    <s v="2020-Q1"/>
    <s v="Tw"/>
    <s v="Taiwan"/>
    <s v="Asia-Pacific"/>
    <s v="Fr"/>
    <s v="France"/>
    <s v="Europe"/>
    <x v="0"/>
    <x v="0"/>
    <s v="Advanced"/>
    <n v="1946"/>
    <n v="116.82"/>
    <s v="Tsmc"/>
    <s v="Trans-Pacific / Suez"/>
    <s v="0"/>
    <s v="1"/>
    <s v="Low"/>
    <s v="8.15"/>
    <s v="2.81"/>
    <s v="Un Comtrade/Wits/Sia Reports"/>
    <s v="0"/>
  </r>
  <r>
    <s v="Tf000814"/>
    <s v="2020"/>
    <s v="2"/>
    <s v="2020-Q2"/>
    <s v="Tw"/>
    <s v="Taiwan"/>
    <s v="Asia-Pacific"/>
    <s v="Fr"/>
    <s v="France"/>
    <s v="Europe"/>
    <x v="0"/>
    <x v="0"/>
    <s v="Advanced"/>
    <n v="2098"/>
    <n v="125.89"/>
    <s v="Samsung Foundry"/>
    <s v="Trans-Pacific / Suez"/>
    <s v="0"/>
    <s v="1"/>
    <s v="Low"/>
    <s v="8.22"/>
    <s v="2.81"/>
    <s v="Un Comtrade/Wits/Sia Reports"/>
    <s v="0"/>
  </r>
  <r>
    <s v="Tf000815"/>
    <s v="2020"/>
    <s v="3"/>
    <s v="2020-Q3"/>
    <s v="Tw"/>
    <s v="Taiwan"/>
    <s v="Asia-Pacific"/>
    <s v="Fr"/>
    <s v="France"/>
    <s v="Europe"/>
    <x v="0"/>
    <x v="0"/>
    <s v="Advanced"/>
    <n v="2548"/>
    <n v="152.91999999999999"/>
    <s v="Intel Foundry Services"/>
    <s v="Trans-Pacific / Suez"/>
    <s v="0"/>
    <s v="1"/>
    <s v="Low"/>
    <s v="8.3"/>
    <s v="2.78"/>
    <s v="Un Comtrade/Wits/Sia Reports"/>
    <s v="0"/>
  </r>
  <r>
    <s v="Tf000816"/>
    <s v="2020"/>
    <s v="4"/>
    <s v="2020-Q4"/>
    <s v="Tw"/>
    <s v="Taiwan"/>
    <s v="Asia-Pacific"/>
    <s v="Fr"/>
    <s v="France"/>
    <s v="Europe"/>
    <x v="0"/>
    <x v="0"/>
    <s v="Advanced"/>
    <n v="2011"/>
    <n v="120.71"/>
    <s v="Samsung Foundry"/>
    <s v="Trans-Pacific / Suez"/>
    <s v="0"/>
    <s v="1"/>
    <s v="Low"/>
    <s v="8.13"/>
    <s v="2.71"/>
    <s v="Un Comtrade/Wits/Sia Reports"/>
    <s v="0"/>
  </r>
  <r>
    <s v="Tf000817"/>
    <s v="2021"/>
    <s v="1"/>
    <s v="2021-Q1"/>
    <s v="Tw"/>
    <s v="Taiwan"/>
    <s v="Asia-Pacific"/>
    <s v="Fr"/>
    <s v="France"/>
    <s v="Europe"/>
    <x v="0"/>
    <x v="0"/>
    <s v="Advanced"/>
    <n v="2033"/>
    <n v="122.01"/>
    <s v="Intel Foundry Services"/>
    <s v="Trans-Pacific / Suez"/>
    <s v="0"/>
    <s v="1"/>
    <s v="Low"/>
    <s v="8.4"/>
    <s v="2.73"/>
    <s v="Un Comtrade/Wits/Sia Reports"/>
    <s v="0"/>
  </r>
  <r>
    <s v="Tf000818"/>
    <s v="2021"/>
    <s v="2"/>
    <s v="2021-Q2"/>
    <s v="Tw"/>
    <s v="Taiwan"/>
    <s v="Asia-Pacific"/>
    <s v="Fr"/>
    <s v="France"/>
    <s v="Europe"/>
    <x v="0"/>
    <x v="0"/>
    <s v="Advanced"/>
    <n v="2891"/>
    <n v="173.46"/>
    <s v="Samsung Foundry"/>
    <s v="Trans-Pacific / Suez"/>
    <s v="0"/>
    <s v="1"/>
    <s v="Low"/>
    <s v="8.47"/>
    <s v="2.75"/>
    <s v="Un Comtrade/Wits/Sia Reports"/>
    <s v="0"/>
  </r>
  <r>
    <s v="Tf000819"/>
    <s v="2021"/>
    <s v="3"/>
    <s v="2021-Q3"/>
    <s v="Tw"/>
    <s v="Taiwan"/>
    <s v="Asia-Pacific"/>
    <s v="Fr"/>
    <s v="France"/>
    <s v="Europe"/>
    <x v="0"/>
    <x v="0"/>
    <s v="Advanced"/>
    <n v="2777"/>
    <n v="166.66"/>
    <s v="Tsmc"/>
    <s v="Trans-Pacific / Suez"/>
    <s v="0"/>
    <s v="1"/>
    <s v="Low"/>
    <s v="8.34"/>
    <s v="2.78"/>
    <s v="Un Comtrade/Wits/Sia Reports"/>
    <s v="0"/>
  </r>
  <r>
    <s v="Tf000820"/>
    <s v="2021"/>
    <s v="4"/>
    <s v="2021-Q4"/>
    <s v="Tw"/>
    <s v="Taiwan"/>
    <s v="Asia-Pacific"/>
    <s v="Fr"/>
    <s v="France"/>
    <s v="Europe"/>
    <x v="0"/>
    <x v="0"/>
    <s v="Advanced"/>
    <n v="2472"/>
    <n v="148.36000000000001"/>
    <s v="Intel Foundry Services"/>
    <s v="Trans-Pacific / Suez"/>
    <s v="0"/>
    <s v="1"/>
    <s v="Low"/>
    <s v="8.45"/>
    <s v="2.77"/>
    <s v="Un Comtrade/Wits/Sia Reports"/>
    <s v="0"/>
  </r>
  <r>
    <s v="Tf000821"/>
    <s v="2022"/>
    <s v="1"/>
    <s v="2022-Q1"/>
    <s v="Tw"/>
    <s v="Taiwan"/>
    <s v="Asia-Pacific"/>
    <s v="Fr"/>
    <s v="France"/>
    <s v="Europe"/>
    <x v="0"/>
    <x v="0"/>
    <s v="Advanced"/>
    <n v="2849"/>
    <n v="171"/>
    <s v="Intel Foundry Services"/>
    <s v="Trans-Pacific / Suez"/>
    <s v="0"/>
    <s v="1"/>
    <s v="Low"/>
    <s v="8.81"/>
    <s v="2.84"/>
    <s v="Un Comtrade/Wits/Sia Reports"/>
    <s v="0"/>
  </r>
  <r>
    <s v="Tf000822"/>
    <s v="2022"/>
    <s v="2"/>
    <s v="2022-Q2"/>
    <s v="Tw"/>
    <s v="Taiwan"/>
    <s v="Asia-Pacific"/>
    <s v="Fr"/>
    <s v="France"/>
    <s v="Europe"/>
    <x v="0"/>
    <x v="0"/>
    <s v="Advanced"/>
    <n v="2960"/>
    <n v="177.63"/>
    <s v="Samsung Foundry"/>
    <s v="Trans-Pacific / Suez"/>
    <s v="0"/>
    <s v="1"/>
    <s v="Low"/>
    <s v="8.74"/>
    <s v="2.71"/>
    <s v="Un Comtrade/Wits/Sia Reports"/>
    <s v="0"/>
  </r>
  <r>
    <s v="Tf000823"/>
    <s v="2022"/>
    <s v="3"/>
    <s v="2022-Q3"/>
    <s v="Tw"/>
    <s v="Taiwan"/>
    <s v="Asia-Pacific"/>
    <s v="Fr"/>
    <s v="France"/>
    <s v="Europe"/>
    <x v="0"/>
    <x v="0"/>
    <s v="Advanced"/>
    <n v="2975"/>
    <n v="178.51"/>
    <s v="Tsmc"/>
    <s v="Trans-Pacific / Suez"/>
    <s v="0"/>
    <s v="1"/>
    <s v="Low"/>
    <s v="8.56"/>
    <s v="2.79"/>
    <s v="Un Comtrade/Wits/Sia Reports"/>
    <s v="0"/>
  </r>
  <r>
    <s v="Tf000824"/>
    <s v="2022"/>
    <s v="4"/>
    <s v="2022-Q4"/>
    <s v="Tw"/>
    <s v="Taiwan"/>
    <s v="Asia-Pacific"/>
    <s v="Fr"/>
    <s v="France"/>
    <s v="Europe"/>
    <x v="0"/>
    <x v="0"/>
    <s v="Advanced"/>
    <n v="2715"/>
    <n v="162.94999999999999"/>
    <s v="Samsung Foundry"/>
    <s v="Trans-Pacific / Suez"/>
    <s v="0"/>
    <s v="1"/>
    <s v="Low"/>
    <s v="8.62"/>
    <s v="2.94"/>
    <s v="Un Comtrade/Wits/Sia Reports"/>
    <s v="0"/>
  </r>
  <r>
    <s v="Tf000825"/>
    <s v="2023"/>
    <s v="1"/>
    <s v="2023-Q1"/>
    <s v="Tw"/>
    <s v="Taiwan"/>
    <s v="Asia-Pacific"/>
    <s v="Fr"/>
    <s v="France"/>
    <s v="Europe"/>
    <x v="0"/>
    <x v="0"/>
    <s v="Advanced"/>
    <n v="3123"/>
    <n v="187.39"/>
    <s v="Samsung Foundry"/>
    <s v="Trans-Pacific / Suez"/>
    <s v="0"/>
    <s v="1"/>
    <s v="Low"/>
    <s v="9.02"/>
    <s v="2.81"/>
    <s v="Un Comtrade/Wits/Sia Reports"/>
    <s v="0"/>
  </r>
  <r>
    <s v="Tf000826"/>
    <s v="2023"/>
    <s v="2"/>
    <s v="2023-Q2"/>
    <s v="Tw"/>
    <s v="Taiwan"/>
    <s v="Asia-Pacific"/>
    <s v="Fr"/>
    <s v="France"/>
    <s v="Europe"/>
    <x v="0"/>
    <x v="0"/>
    <s v="Advanced"/>
    <n v="3538"/>
    <n v="212.31"/>
    <s v="Tsmc"/>
    <s v="Trans-Pacific / Suez"/>
    <s v="0"/>
    <s v="1"/>
    <s v="Low"/>
    <s v="8.84"/>
    <s v="2.89"/>
    <s v="Un Comtrade/Wits/Sia Reports"/>
    <s v="0"/>
  </r>
  <r>
    <s v="Tf000827"/>
    <s v="2023"/>
    <s v="3"/>
    <s v="2023-Q3"/>
    <s v="Tw"/>
    <s v="Taiwan"/>
    <s v="Asia-Pacific"/>
    <s v="Fr"/>
    <s v="France"/>
    <s v="Europe"/>
    <x v="0"/>
    <x v="0"/>
    <s v="Advanced"/>
    <n v="3099"/>
    <n v="185.97"/>
    <s v="Samsung Foundry"/>
    <s v="Trans-Pacific / Suez"/>
    <s v="0"/>
    <s v="1"/>
    <s v="Low"/>
    <s v="9.04"/>
    <s v="2.73"/>
    <s v="Un Comtrade/Wits/Sia Reports"/>
    <s v="0"/>
  </r>
  <r>
    <s v="Tf000828"/>
    <s v="2023"/>
    <s v="4"/>
    <s v="2023-Q4"/>
    <s v="Tw"/>
    <s v="Taiwan"/>
    <s v="Asia-Pacific"/>
    <s v="Fr"/>
    <s v="France"/>
    <s v="Europe"/>
    <x v="0"/>
    <x v="0"/>
    <s v="Advanced"/>
    <n v="3271"/>
    <n v="196.29"/>
    <s v="Samsung Foundry"/>
    <s v="Trans-Pacific / Suez"/>
    <s v="0"/>
    <s v="1"/>
    <s v="Low"/>
    <s v="9.08"/>
    <s v="2.69"/>
    <s v="Un Comtrade/Wits/Sia Reports"/>
    <s v="0"/>
  </r>
  <r>
    <s v="Tf000829"/>
    <s v="2024"/>
    <s v="1"/>
    <s v="2024-Q1"/>
    <s v="Tw"/>
    <s v="Taiwan"/>
    <s v="Asia-Pacific"/>
    <s v="Fr"/>
    <s v="France"/>
    <s v="Europe"/>
    <x v="0"/>
    <x v="0"/>
    <s v="Advanced"/>
    <n v="3269"/>
    <n v="196.15"/>
    <s v="Intel Foundry Services"/>
    <s v="Trans-Pacific / Suez"/>
    <s v="0"/>
    <s v="1"/>
    <s v="Low"/>
    <s v="9.34"/>
    <s v="2.8"/>
    <s v="Un Comtrade/Wits/Sia Reports"/>
    <s v="1"/>
  </r>
  <r>
    <s v="Tf000830"/>
    <s v="2024"/>
    <s v="2"/>
    <s v="2024-Q2"/>
    <s v="Tw"/>
    <s v="Taiwan"/>
    <s v="Asia-Pacific"/>
    <s v="Fr"/>
    <s v="France"/>
    <s v="Europe"/>
    <x v="0"/>
    <x v="0"/>
    <s v="Advanced"/>
    <n v="4098"/>
    <n v="245.94"/>
    <s v="Samsung Foundry"/>
    <s v="Trans-Pacific / Suez"/>
    <s v="0"/>
    <s v="1"/>
    <s v="Low"/>
    <s v="9.23"/>
    <s v="2.76"/>
    <s v="Un Comtrade/Wits/Sia Reports"/>
    <s v="1"/>
  </r>
  <r>
    <s v="Tf000831"/>
    <s v="2024"/>
    <s v="3"/>
    <s v="2024-Q3"/>
    <s v="Tw"/>
    <s v="Taiwan"/>
    <s v="Asia-Pacific"/>
    <s v="Fr"/>
    <s v="France"/>
    <s v="Europe"/>
    <x v="0"/>
    <x v="0"/>
    <s v="Advanced"/>
    <n v="3748"/>
    <n v="224.89"/>
    <s v="Intel Foundry Services"/>
    <s v="Trans-Pacific / Suez"/>
    <s v="0"/>
    <s v="1"/>
    <s v="Low"/>
    <s v="9.11"/>
    <s v="2.88"/>
    <s v="Un Comtrade/Wits/Sia Reports"/>
    <s v="1"/>
  </r>
  <r>
    <s v="Tf000832"/>
    <s v="2024"/>
    <s v="4"/>
    <s v="2024-Q4"/>
    <s v="Tw"/>
    <s v="Taiwan"/>
    <s v="Asia-Pacific"/>
    <s v="Fr"/>
    <s v="France"/>
    <s v="Europe"/>
    <x v="0"/>
    <x v="0"/>
    <s v="Advanced"/>
    <n v="3385"/>
    <n v="203.11"/>
    <s v="Tsmc"/>
    <s v="Trans-Pacific / Suez"/>
    <s v="0"/>
    <s v="1"/>
    <s v="Low"/>
    <s v="9.2"/>
    <s v="2.8"/>
    <s v="Un Comtrade/Wits/Sia Reports"/>
    <s v="1"/>
  </r>
  <r>
    <s v="Tf000833"/>
    <s v="2025"/>
    <s v="1"/>
    <s v="2025-Q1"/>
    <s v="Tw"/>
    <s v="Taiwan"/>
    <s v="Asia-Pacific"/>
    <s v="Fr"/>
    <s v="France"/>
    <s v="Europe"/>
    <x v="0"/>
    <x v="0"/>
    <s v="Advanced"/>
    <n v="3823"/>
    <n v="229.4"/>
    <s v="Samsung Foundry"/>
    <s v="Trans-Pacific / Suez"/>
    <s v="0"/>
    <s v="1"/>
    <s v="Low"/>
    <s v="9.56"/>
    <s v="2.94"/>
    <s v="Un Comtrade/Wits/Sia Reports"/>
    <s v="1"/>
  </r>
  <r>
    <s v="Tf000834"/>
    <s v="2025"/>
    <s v="2"/>
    <s v="2025-Q2"/>
    <s v="Tw"/>
    <s v="Taiwan"/>
    <s v="Asia-Pacific"/>
    <s v="Fr"/>
    <s v="France"/>
    <s v="Europe"/>
    <x v="0"/>
    <x v="0"/>
    <s v="Advanced"/>
    <n v="4194"/>
    <n v="251.69"/>
    <s v="Tsmc"/>
    <s v="Trans-Pacific / Suez"/>
    <s v="0"/>
    <s v="1"/>
    <s v="Low"/>
    <s v="9.55"/>
    <s v="2.88"/>
    <s v="Un Comtrade/Wits/Sia Reports"/>
    <s v="1"/>
  </r>
  <r>
    <s v="Tf000835"/>
    <s v="2025"/>
    <s v="3"/>
    <s v="2025-Q3"/>
    <s v="Tw"/>
    <s v="Taiwan"/>
    <s v="Asia-Pacific"/>
    <s v="Fr"/>
    <s v="France"/>
    <s v="Europe"/>
    <x v="0"/>
    <x v="0"/>
    <s v="Advanced"/>
    <n v="4575"/>
    <n v="274.54000000000002"/>
    <s v="Intel Foundry Services"/>
    <s v="Trans-Pacific / Suez"/>
    <s v="0"/>
    <s v="1"/>
    <s v="Low"/>
    <s v="9.59"/>
    <s v="2.71"/>
    <s v="Un Comtrade/Wits/Sia Reports"/>
    <s v="1"/>
  </r>
  <r>
    <s v="Tf000836"/>
    <s v="2025"/>
    <s v="4"/>
    <s v="2025-Q4"/>
    <s v="Tw"/>
    <s v="Taiwan"/>
    <s v="Asia-Pacific"/>
    <s v="Fr"/>
    <s v="France"/>
    <s v="Europe"/>
    <x v="0"/>
    <x v="0"/>
    <s v="Advanced"/>
    <n v="3588"/>
    <n v="215.32"/>
    <s v="Intel Foundry Services"/>
    <s v="Trans-Pacific / Suez"/>
    <s v="0"/>
    <s v="1"/>
    <s v="Low"/>
    <s v="9.56"/>
    <s v="2.78"/>
    <s v="Un Comtrade/Wits/Sia Reports"/>
    <s v="1"/>
  </r>
  <r>
    <s v="Tf000837"/>
    <s v="2015"/>
    <s v="1"/>
    <s v="2015-Q1"/>
    <s v="Tw"/>
    <s v="Taiwan"/>
    <s v="Asia-Pacific"/>
    <s v="Fr"/>
    <s v="France"/>
    <s v="Europe"/>
    <x v="6"/>
    <x v="1"/>
    <s v="Standard"/>
    <n v="1478"/>
    <n v="88.72"/>
    <s v="Kla"/>
    <s v="Trans-Pacific / Suez"/>
    <s v="0"/>
    <s v="1"/>
    <s v="Low"/>
    <s v="8.32"/>
    <s v="2.67"/>
    <s v="Un Comtrade/Wits/Sia Reports"/>
    <s v="0"/>
  </r>
  <r>
    <s v="Tf000838"/>
    <s v="2015"/>
    <s v="2"/>
    <s v="2015-Q2"/>
    <s v="Tw"/>
    <s v="Taiwan"/>
    <s v="Asia-Pacific"/>
    <s v="Fr"/>
    <s v="France"/>
    <s v="Europe"/>
    <x v="6"/>
    <x v="1"/>
    <s v="Standard"/>
    <n v="1703"/>
    <n v="102.21"/>
    <s v="Asml"/>
    <s v="Trans-Pacific / Suez"/>
    <s v="0"/>
    <s v="1"/>
    <s v="Low"/>
    <s v="8.18"/>
    <s v="2.8"/>
    <s v="Un Comtrade/Wits/Sia Reports"/>
    <s v="0"/>
  </r>
  <r>
    <s v="Tf000839"/>
    <s v="2015"/>
    <s v="3"/>
    <s v="2015-Q3"/>
    <s v="Tw"/>
    <s v="Taiwan"/>
    <s v="Asia-Pacific"/>
    <s v="Fr"/>
    <s v="France"/>
    <s v="Europe"/>
    <x v="6"/>
    <x v="1"/>
    <s v="Standard"/>
    <n v="1684"/>
    <n v="101.08"/>
    <s v="Asml"/>
    <s v="Trans-Pacific / Suez"/>
    <s v="0"/>
    <s v="1"/>
    <s v="Low"/>
    <s v="8.33"/>
    <s v="2.66"/>
    <s v="Un Comtrade/Wits/Sia Reports"/>
    <s v="0"/>
  </r>
  <r>
    <s v="Tf000840"/>
    <s v="2015"/>
    <s v="4"/>
    <s v="2015-Q4"/>
    <s v="Tw"/>
    <s v="Taiwan"/>
    <s v="Asia-Pacific"/>
    <s v="Fr"/>
    <s v="France"/>
    <s v="Europe"/>
    <x v="6"/>
    <x v="1"/>
    <s v="Standard"/>
    <n v="1431"/>
    <n v="85.92"/>
    <s v="Tokyo Electron"/>
    <s v="Trans-Pacific / Suez"/>
    <s v="0"/>
    <s v="1"/>
    <s v="Low"/>
    <s v="8.26"/>
    <s v="2.87"/>
    <s v="Un Comtrade/Wits/Sia Reports"/>
    <s v="0"/>
  </r>
  <r>
    <s v="Tf000841"/>
    <s v="2016"/>
    <s v="1"/>
    <s v="2016-Q1"/>
    <s v="Tw"/>
    <s v="Taiwan"/>
    <s v="Asia-Pacific"/>
    <s v="Fr"/>
    <s v="France"/>
    <s v="Europe"/>
    <x v="6"/>
    <x v="1"/>
    <s v="Standard"/>
    <n v="1618"/>
    <n v="97.11"/>
    <s v="Tokyo Electron"/>
    <s v="Trans-Pacific / Suez"/>
    <s v="0"/>
    <s v="1"/>
    <s v="Low"/>
    <s v="8.09"/>
    <s v="2.74"/>
    <s v="Un Comtrade/Wits/Sia Reports"/>
    <s v="0"/>
  </r>
  <r>
    <s v="Tf000842"/>
    <s v="2016"/>
    <s v="2"/>
    <s v="2016-Q2"/>
    <s v="Tw"/>
    <s v="Taiwan"/>
    <s v="Asia-Pacific"/>
    <s v="Fr"/>
    <s v="France"/>
    <s v="Europe"/>
    <x v="6"/>
    <x v="1"/>
    <s v="Standard"/>
    <n v="1708"/>
    <n v="102.48"/>
    <s v="Tokyo Electron"/>
    <s v="Trans-Pacific / Suez"/>
    <s v="0"/>
    <s v="1"/>
    <s v="Low"/>
    <s v="8.29"/>
    <s v="2.73"/>
    <s v="Un Comtrade/Wits/Sia Reports"/>
    <s v="0"/>
  </r>
  <r>
    <s v="Tf000843"/>
    <s v="2016"/>
    <s v="3"/>
    <s v="2016-Q3"/>
    <s v="Tw"/>
    <s v="Taiwan"/>
    <s v="Asia-Pacific"/>
    <s v="Fr"/>
    <s v="France"/>
    <s v="Europe"/>
    <x v="6"/>
    <x v="1"/>
    <s v="Standard"/>
    <n v="1724"/>
    <n v="103.46"/>
    <s v="Asml"/>
    <s v="Trans-Pacific / Suez"/>
    <s v="0"/>
    <s v="1"/>
    <s v="Low"/>
    <s v="8.34"/>
    <s v="2.65"/>
    <s v="Un Comtrade/Wits/Sia Reports"/>
    <s v="0"/>
  </r>
  <r>
    <s v="Tf000844"/>
    <s v="2016"/>
    <s v="4"/>
    <s v="2016-Q4"/>
    <s v="Tw"/>
    <s v="Taiwan"/>
    <s v="Asia-Pacific"/>
    <s v="Fr"/>
    <s v="France"/>
    <s v="Europe"/>
    <x v="6"/>
    <x v="1"/>
    <s v="Standard"/>
    <n v="1826"/>
    <n v="109.62"/>
    <s v="Kla"/>
    <s v="Trans-Pacific / Suez"/>
    <s v="0"/>
    <s v="1"/>
    <s v="Low"/>
    <s v="8.25"/>
    <s v="2.9"/>
    <s v="Un Comtrade/Wits/Sia Reports"/>
    <s v="0"/>
  </r>
  <r>
    <s v="Tf000845"/>
    <s v="2017"/>
    <s v="1"/>
    <s v="2017-Q1"/>
    <s v="Tw"/>
    <s v="Taiwan"/>
    <s v="Asia-Pacific"/>
    <s v="Fr"/>
    <s v="France"/>
    <s v="Europe"/>
    <x v="6"/>
    <x v="1"/>
    <s v="Standard"/>
    <n v="1643"/>
    <n v="98.63"/>
    <s v="Kla"/>
    <s v="Trans-Pacific / Suez"/>
    <s v="0"/>
    <s v="1"/>
    <s v="Low"/>
    <s v="8.05"/>
    <s v="2.87"/>
    <s v="Un Comtrade/Wits/Sia Reports"/>
    <s v="0"/>
  </r>
  <r>
    <s v="Tf000846"/>
    <s v="2017"/>
    <s v="2"/>
    <s v="2017-Q2"/>
    <s v="Tw"/>
    <s v="Taiwan"/>
    <s v="Asia-Pacific"/>
    <s v="Fr"/>
    <s v="France"/>
    <s v="Europe"/>
    <x v="6"/>
    <x v="1"/>
    <s v="Standard"/>
    <n v="2134"/>
    <n v="128.07"/>
    <s v="Lam Research"/>
    <s v="Trans-Pacific / Suez"/>
    <s v="0"/>
    <s v="1"/>
    <s v="Low"/>
    <s v="8.27"/>
    <s v="2.69"/>
    <s v="Un Comtrade/Wits/Sia Reports"/>
    <s v="0"/>
  </r>
  <r>
    <s v="Tf000847"/>
    <s v="2017"/>
    <s v="3"/>
    <s v="2017-Q3"/>
    <s v="Tw"/>
    <s v="Taiwan"/>
    <s v="Asia-Pacific"/>
    <s v="Fr"/>
    <s v="France"/>
    <s v="Europe"/>
    <x v="6"/>
    <x v="1"/>
    <s v="Standard"/>
    <n v="2196"/>
    <n v="131.82"/>
    <s v="Applied Materials"/>
    <s v="Trans-Pacific / Suez"/>
    <s v="0"/>
    <s v="1"/>
    <s v="Low"/>
    <s v="8.28"/>
    <s v="2.85"/>
    <s v="Un Comtrade/Wits/Sia Reports"/>
    <s v="0"/>
  </r>
  <r>
    <s v="Tf000848"/>
    <s v="2017"/>
    <s v="4"/>
    <s v="2017-Q4"/>
    <s v="Tw"/>
    <s v="Taiwan"/>
    <s v="Asia-Pacific"/>
    <s v="Fr"/>
    <s v="France"/>
    <s v="Europe"/>
    <x v="6"/>
    <x v="1"/>
    <s v="Standard"/>
    <n v="1940"/>
    <n v="116.43"/>
    <s v="Kla"/>
    <s v="Trans-Pacific / Suez"/>
    <s v="0"/>
    <s v="1"/>
    <s v="Low"/>
    <s v="8.3"/>
    <s v="2.83"/>
    <s v="Un Comtrade/Wits/Sia Reports"/>
    <s v="0"/>
  </r>
  <r>
    <s v="Tf000849"/>
    <s v="2018"/>
    <s v="1"/>
    <s v="2018-Q1"/>
    <s v="Tw"/>
    <s v="Taiwan"/>
    <s v="Asia-Pacific"/>
    <s v="Fr"/>
    <s v="France"/>
    <s v="Europe"/>
    <x v="6"/>
    <x v="1"/>
    <s v="Standard"/>
    <n v="1722"/>
    <n v="103.34"/>
    <s v="Tokyo Electron"/>
    <s v="Trans-Pacific / Suez"/>
    <s v="0"/>
    <s v="1"/>
    <s v="Low"/>
    <s v="8.2"/>
    <s v="2.67"/>
    <s v="Un Comtrade/Wits/Sia Reports"/>
    <s v="0"/>
  </r>
  <r>
    <s v="Tf000850"/>
    <s v="2018"/>
    <s v="2"/>
    <s v="2018-Q2"/>
    <s v="Tw"/>
    <s v="Taiwan"/>
    <s v="Asia-Pacific"/>
    <s v="Fr"/>
    <s v="France"/>
    <s v="Europe"/>
    <x v="6"/>
    <x v="1"/>
    <s v="Standard"/>
    <n v="2135"/>
    <n v="128.13"/>
    <s v="Lam Research"/>
    <s v="Trans-Pacific / Suez"/>
    <s v="0"/>
    <s v="1"/>
    <s v="Low"/>
    <s v="8.17"/>
    <s v="2.67"/>
    <s v="Un Comtrade/Wits/Sia Reports"/>
    <s v="0"/>
  </r>
  <r>
    <s v="Tf000851"/>
    <s v="2018"/>
    <s v="3"/>
    <s v="2018-Q3"/>
    <s v="Tw"/>
    <s v="Taiwan"/>
    <s v="Asia-Pacific"/>
    <s v="Fr"/>
    <s v="France"/>
    <s v="Europe"/>
    <x v="6"/>
    <x v="1"/>
    <s v="Standard"/>
    <n v="2205"/>
    <n v="132.36000000000001"/>
    <s v="Tokyo Electron"/>
    <s v="Trans-Pacific / Suez"/>
    <s v="0"/>
    <s v="1"/>
    <s v="Low"/>
    <s v="8.08"/>
    <s v="2.89"/>
    <s v="Un Comtrade/Wits/Sia Reports"/>
    <s v="0"/>
  </r>
  <r>
    <s v="Tf000852"/>
    <s v="2018"/>
    <s v="4"/>
    <s v="2018-Q4"/>
    <s v="Tw"/>
    <s v="Taiwan"/>
    <s v="Asia-Pacific"/>
    <s v="Fr"/>
    <s v="France"/>
    <s v="Europe"/>
    <x v="6"/>
    <x v="1"/>
    <s v="Standard"/>
    <n v="2232"/>
    <n v="133.96"/>
    <s v="Asml"/>
    <s v="Trans-Pacific / Suez"/>
    <s v="0"/>
    <s v="1"/>
    <s v="Low"/>
    <s v="8.07"/>
    <s v="2.94"/>
    <s v="Un Comtrade/Wits/Sia Reports"/>
    <s v="0"/>
  </r>
  <r>
    <s v="Tf000853"/>
    <s v="2019"/>
    <s v="1"/>
    <s v="2019-Q1"/>
    <s v="Tw"/>
    <s v="Taiwan"/>
    <s v="Asia-Pacific"/>
    <s v="Fr"/>
    <s v="France"/>
    <s v="Europe"/>
    <x v="6"/>
    <x v="1"/>
    <s v="Standard"/>
    <n v="2058"/>
    <n v="123.52"/>
    <s v="Asml"/>
    <s v="Trans-Pacific / Suez"/>
    <s v="0"/>
    <s v="1"/>
    <s v="Low"/>
    <s v="8.14"/>
    <s v="2.67"/>
    <s v="Un Comtrade/Wits/Sia Reports"/>
    <s v="0"/>
  </r>
  <r>
    <s v="Tf000854"/>
    <s v="2019"/>
    <s v="2"/>
    <s v="2019-Q2"/>
    <s v="Tw"/>
    <s v="Taiwan"/>
    <s v="Asia-Pacific"/>
    <s v="Fr"/>
    <s v="France"/>
    <s v="Europe"/>
    <x v="6"/>
    <x v="1"/>
    <s v="Standard"/>
    <n v="2340"/>
    <n v="140.41999999999999"/>
    <s v="Tokyo Electron"/>
    <s v="Trans-Pacific / Suez"/>
    <s v="0"/>
    <s v="1"/>
    <s v="Low"/>
    <s v="8.29"/>
    <s v="2.86"/>
    <s v="Un Comtrade/Wits/Sia Reports"/>
    <s v="0"/>
  </r>
  <r>
    <s v="Tf000855"/>
    <s v="2019"/>
    <s v="3"/>
    <s v="2019-Q3"/>
    <s v="Tw"/>
    <s v="Taiwan"/>
    <s v="Asia-Pacific"/>
    <s v="Fr"/>
    <s v="France"/>
    <s v="Europe"/>
    <x v="6"/>
    <x v="1"/>
    <s v="Standard"/>
    <n v="2187"/>
    <n v="131.27000000000001"/>
    <s v="Kla"/>
    <s v="Trans-Pacific / Suez"/>
    <s v="0"/>
    <s v="1"/>
    <s v="Low"/>
    <s v="8.07"/>
    <s v="2.77"/>
    <s v="Un Comtrade/Wits/Sia Reports"/>
    <s v="0"/>
  </r>
  <r>
    <s v="Tf000856"/>
    <s v="2019"/>
    <s v="4"/>
    <s v="2019-Q4"/>
    <s v="Tw"/>
    <s v="Taiwan"/>
    <s v="Asia-Pacific"/>
    <s v="Fr"/>
    <s v="France"/>
    <s v="Europe"/>
    <x v="6"/>
    <x v="1"/>
    <s v="Standard"/>
    <n v="2053"/>
    <n v="123.23"/>
    <s v="Applied Materials"/>
    <s v="Trans-Pacific / Suez"/>
    <s v="0"/>
    <s v="1"/>
    <s v="Low"/>
    <s v="8.12"/>
    <s v="2.73"/>
    <s v="Un Comtrade/Wits/Sia Reports"/>
    <s v="0"/>
  </r>
  <r>
    <s v="Tf000857"/>
    <s v="2020"/>
    <s v="1"/>
    <s v="2020-Q1"/>
    <s v="Tw"/>
    <s v="Taiwan"/>
    <s v="Asia-Pacific"/>
    <s v="Fr"/>
    <s v="France"/>
    <s v="Europe"/>
    <x v="6"/>
    <x v="1"/>
    <s v="Standard"/>
    <n v="2147"/>
    <n v="128.87"/>
    <s v="Tokyo Electron"/>
    <s v="Trans-Pacific / Suez"/>
    <s v="0"/>
    <s v="1"/>
    <s v="Low"/>
    <s v="8.33"/>
    <s v="2.77"/>
    <s v="Un Comtrade/Wits/Sia Reports"/>
    <s v="0"/>
  </r>
  <r>
    <s v="Tf000858"/>
    <s v="2020"/>
    <s v="2"/>
    <s v="2020-Q2"/>
    <s v="Tw"/>
    <s v="Taiwan"/>
    <s v="Asia-Pacific"/>
    <s v="Fr"/>
    <s v="France"/>
    <s v="Europe"/>
    <x v="6"/>
    <x v="1"/>
    <s v="Standard"/>
    <n v="2511"/>
    <n v="150.66"/>
    <s v="Kla"/>
    <s v="Trans-Pacific / Suez"/>
    <s v="0"/>
    <s v="1"/>
    <s v="Low"/>
    <s v="8.15"/>
    <s v="2.79"/>
    <s v="Un Comtrade/Wits/Sia Reports"/>
    <s v="0"/>
  </r>
  <r>
    <s v="Tf000859"/>
    <s v="2020"/>
    <s v="3"/>
    <s v="2020-Q3"/>
    <s v="Tw"/>
    <s v="Taiwan"/>
    <s v="Asia-Pacific"/>
    <s v="Fr"/>
    <s v="France"/>
    <s v="Europe"/>
    <x v="6"/>
    <x v="1"/>
    <s v="Standard"/>
    <n v="2240"/>
    <n v="134.41999999999999"/>
    <s v="Lam Research"/>
    <s v="Trans-Pacific / Suez"/>
    <s v="0"/>
    <s v="1"/>
    <s v="Low"/>
    <s v="8.24"/>
    <s v="2.94"/>
    <s v="Un Comtrade/Wits/Sia Reports"/>
    <s v="0"/>
  </r>
  <r>
    <s v="Tf000860"/>
    <s v="2020"/>
    <s v="4"/>
    <s v="2020-Q4"/>
    <s v="Tw"/>
    <s v="Taiwan"/>
    <s v="Asia-Pacific"/>
    <s v="Fr"/>
    <s v="France"/>
    <s v="Europe"/>
    <x v="6"/>
    <x v="1"/>
    <s v="Standard"/>
    <n v="2164"/>
    <n v="129.87"/>
    <s v="Tokyo Electron"/>
    <s v="Trans-Pacific / Suez"/>
    <s v="0"/>
    <s v="1"/>
    <s v="Low"/>
    <s v="8.16"/>
    <s v="2.84"/>
    <s v="Un Comtrade/Wits/Sia Reports"/>
    <s v="0"/>
  </r>
  <r>
    <s v="Tf000861"/>
    <s v="2021"/>
    <s v="1"/>
    <s v="2021-Q1"/>
    <s v="Tw"/>
    <s v="Taiwan"/>
    <s v="Asia-Pacific"/>
    <s v="Fr"/>
    <s v="France"/>
    <s v="Europe"/>
    <x v="6"/>
    <x v="1"/>
    <s v="Standard"/>
    <n v="2069"/>
    <n v="124.15"/>
    <s v="Lam Research"/>
    <s v="Trans-Pacific / Suez"/>
    <s v="0"/>
    <s v="1"/>
    <s v="Low"/>
    <s v="8.57"/>
    <s v="2.8"/>
    <s v="Un Comtrade/Wits/Sia Reports"/>
    <s v="0"/>
  </r>
  <r>
    <s v="Tf000862"/>
    <s v="2021"/>
    <s v="2"/>
    <s v="2021-Q2"/>
    <s v="Tw"/>
    <s v="Taiwan"/>
    <s v="Asia-Pacific"/>
    <s v="Fr"/>
    <s v="France"/>
    <s v="Europe"/>
    <x v="6"/>
    <x v="1"/>
    <s v="Standard"/>
    <n v="2568"/>
    <n v="154.1"/>
    <s v="Kla"/>
    <s v="Trans-Pacific / Suez"/>
    <s v="0"/>
    <s v="1"/>
    <s v="Low"/>
    <s v="8.48"/>
    <s v="2.84"/>
    <s v="Un Comtrade/Wits/Sia Reports"/>
    <s v="0"/>
  </r>
  <r>
    <s v="Tf000863"/>
    <s v="2021"/>
    <s v="3"/>
    <s v="2021-Q3"/>
    <s v="Tw"/>
    <s v="Taiwan"/>
    <s v="Asia-Pacific"/>
    <s v="Fr"/>
    <s v="France"/>
    <s v="Europe"/>
    <x v="6"/>
    <x v="1"/>
    <s v="Standard"/>
    <n v="2444"/>
    <n v="146.69999999999999"/>
    <s v="Kla"/>
    <s v="Trans-Pacific / Suez"/>
    <s v="0"/>
    <s v="1"/>
    <s v="Low"/>
    <s v="8.5"/>
    <s v="2.72"/>
    <s v="Un Comtrade/Wits/Sia Reports"/>
    <s v="0"/>
  </r>
  <r>
    <s v="Tf000864"/>
    <s v="2021"/>
    <s v="4"/>
    <s v="2021-Q4"/>
    <s v="Tw"/>
    <s v="Taiwan"/>
    <s v="Asia-Pacific"/>
    <s v="Fr"/>
    <s v="France"/>
    <s v="Europe"/>
    <x v="6"/>
    <x v="1"/>
    <s v="Standard"/>
    <n v="2523"/>
    <n v="151.38999999999999"/>
    <s v="Kla"/>
    <s v="Trans-Pacific / Suez"/>
    <s v="0"/>
    <s v="1"/>
    <s v="Low"/>
    <s v="8.55"/>
    <s v="2.89"/>
    <s v="Un Comtrade/Wits/Sia Reports"/>
    <s v="0"/>
  </r>
  <r>
    <s v="Tf000865"/>
    <s v="2022"/>
    <s v="1"/>
    <s v="2022-Q1"/>
    <s v="Tw"/>
    <s v="Taiwan"/>
    <s v="Asia-Pacific"/>
    <s v="Fr"/>
    <s v="France"/>
    <s v="Europe"/>
    <x v="6"/>
    <x v="1"/>
    <s v="Standard"/>
    <n v="2580"/>
    <n v="154.81"/>
    <s v="Kla"/>
    <s v="Trans-Pacific / Suez"/>
    <s v="0"/>
    <s v="1"/>
    <s v="Low"/>
    <s v="8.71"/>
    <s v="2.69"/>
    <s v="Un Comtrade/Wits/Sia Reports"/>
    <s v="0"/>
  </r>
  <r>
    <s v="Tf000866"/>
    <s v="2022"/>
    <s v="2"/>
    <s v="2022-Q2"/>
    <s v="Tw"/>
    <s v="Taiwan"/>
    <s v="Asia-Pacific"/>
    <s v="Fr"/>
    <s v="France"/>
    <s v="Europe"/>
    <x v="6"/>
    <x v="1"/>
    <s v="Standard"/>
    <n v="3104"/>
    <n v="186.27"/>
    <s v="Asml"/>
    <s v="Trans-Pacific / Suez"/>
    <s v="0"/>
    <s v="1"/>
    <s v="Low"/>
    <s v="8.63"/>
    <s v="2.8"/>
    <s v="Un Comtrade/Wits/Sia Reports"/>
    <s v="0"/>
  </r>
  <r>
    <s v="Tf000867"/>
    <s v="2022"/>
    <s v="3"/>
    <s v="2022-Q3"/>
    <s v="Tw"/>
    <s v="Taiwan"/>
    <s v="Asia-Pacific"/>
    <s v="Fr"/>
    <s v="France"/>
    <s v="Europe"/>
    <x v="6"/>
    <x v="1"/>
    <s v="Standard"/>
    <n v="2893"/>
    <n v="173.64"/>
    <s v="Kla"/>
    <s v="Trans-Pacific / Suez"/>
    <s v="0"/>
    <s v="1"/>
    <s v="Low"/>
    <s v="8.59"/>
    <s v="2.84"/>
    <s v="Un Comtrade/Wits/Sia Reports"/>
    <s v="0"/>
  </r>
  <r>
    <s v="Tf000868"/>
    <s v="2022"/>
    <s v="4"/>
    <s v="2022-Q4"/>
    <s v="Tw"/>
    <s v="Taiwan"/>
    <s v="Asia-Pacific"/>
    <s v="Fr"/>
    <s v="France"/>
    <s v="Europe"/>
    <x v="6"/>
    <x v="1"/>
    <s v="Standard"/>
    <n v="2400"/>
    <n v="144.03"/>
    <s v="Asml"/>
    <s v="Trans-Pacific / Suez"/>
    <s v="0"/>
    <s v="1"/>
    <s v="Low"/>
    <s v="8.77"/>
    <s v="2.75"/>
    <s v="Un Comtrade/Wits/Sia Reports"/>
    <s v="0"/>
  </r>
  <r>
    <s v="Tf000869"/>
    <s v="2023"/>
    <s v="1"/>
    <s v="2023-Q1"/>
    <s v="Tw"/>
    <s v="Taiwan"/>
    <s v="Asia-Pacific"/>
    <s v="Fr"/>
    <s v="France"/>
    <s v="Europe"/>
    <x v="6"/>
    <x v="1"/>
    <s v="Standard"/>
    <n v="2502"/>
    <n v="150.16"/>
    <s v="Applied Materials"/>
    <s v="Trans-Pacific / Suez"/>
    <s v="0"/>
    <s v="1"/>
    <s v="Low"/>
    <s v="8.95"/>
    <s v="2.66"/>
    <s v="Un Comtrade/Wits/Sia Reports"/>
    <s v="0"/>
  </r>
  <r>
    <s v="Tf000870"/>
    <s v="2023"/>
    <s v="2"/>
    <s v="2023-Q2"/>
    <s v="Tw"/>
    <s v="Taiwan"/>
    <s v="Asia-Pacific"/>
    <s v="Fr"/>
    <s v="France"/>
    <s v="Europe"/>
    <x v="6"/>
    <x v="1"/>
    <s v="Standard"/>
    <n v="3075"/>
    <n v="184.52"/>
    <s v="Asml"/>
    <s v="Trans-Pacific / Suez"/>
    <s v="0"/>
    <s v="1"/>
    <s v="Low"/>
    <s v="9.01"/>
    <s v="2.67"/>
    <s v="Un Comtrade/Wits/Sia Reports"/>
    <s v="0"/>
  </r>
  <r>
    <s v="Tf000871"/>
    <s v="2023"/>
    <s v="3"/>
    <s v="2023-Q3"/>
    <s v="Tw"/>
    <s v="Taiwan"/>
    <s v="Asia-Pacific"/>
    <s v="Fr"/>
    <s v="France"/>
    <s v="Europe"/>
    <x v="6"/>
    <x v="1"/>
    <s v="Standard"/>
    <n v="3683"/>
    <n v="221.02"/>
    <s v="Lam Research"/>
    <s v="Trans-Pacific / Suez"/>
    <s v="0"/>
    <s v="1"/>
    <s v="Low"/>
    <s v="8.8"/>
    <s v="2.72"/>
    <s v="Un Comtrade/Wits/Sia Reports"/>
    <s v="0"/>
  </r>
  <r>
    <s v="Tf000872"/>
    <s v="2023"/>
    <s v="4"/>
    <s v="2023-Q4"/>
    <s v="Tw"/>
    <s v="Taiwan"/>
    <s v="Asia-Pacific"/>
    <s v="Fr"/>
    <s v="France"/>
    <s v="Europe"/>
    <x v="6"/>
    <x v="1"/>
    <s v="Standard"/>
    <n v="3173"/>
    <n v="190.41"/>
    <s v="Applied Materials"/>
    <s v="Trans-Pacific / Suez"/>
    <s v="0"/>
    <s v="1"/>
    <s v="Low"/>
    <s v="8.89"/>
    <s v="2.68"/>
    <s v="Un Comtrade/Wits/Sia Reports"/>
    <s v="0"/>
  </r>
  <r>
    <s v="Tf000873"/>
    <s v="2024"/>
    <s v="1"/>
    <s v="2024-Q1"/>
    <s v="Tw"/>
    <s v="Taiwan"/>
    <s v="Asia-Pacific"/>
    <s v="Fr"/>
    <s v="France"/>
    <s v="Europe"/>
    <x v="6"/>
    <x v="1"/>
    <s v="Standard"/>
    <n v="3188"/>
    <n v="191.29"/>
    <s v="Lam Research"/>
    <s v="Trans-Pacific / Suez"/>
    <s v="0"/>
    <s v="1"/>
    <s v="Low"/>
    <s v="9.13"/>
    <s v="2.9"/>
    <s v="Un Comtrade/Wits/Sia Reports"/>
    <s v="1"/>
  </r>
  <r>
    <s v="Tf000874"/>
    <s v="2024"/>
    <s v="2"/>
    <s v="2024-Q2"/>
    <s v="Tw"/>
    <s v="Taiwan"/>
    <s v="Asia-Pacific"/>
    <s v="Fr"/>
    <s v="France"/>
    <s v="Europe"/>
    <x v="6"/>
    <x v="1"/>
    <s v="Standard"/>
    <n v="3601"/>
    <n v="216.07"/>
    <s v="Tokyo Electron"/>
    <s v="Trans-Pacific / Suez"/>
    <s v="0"/>
    <s v="1"/>
    <s v="Low"/>
    <s v="9.29"/>
    <s v="2.92"/>
    <s v="Un Comtrade/Wits/Sia Reports"/>
    <s v="1"/>
  </r>
  <r>
    <s v="Tf000875"/>
    <s v="2024"/>
    <s v="3"/>
    <s v="2024-Q3"/>
    <s v="Tw"/>
    <s v="Taiwan"/>
    <s v="Asia-Pacific"/>
    <s v="Fr"/>
    <s v="France"/>
    <s v="Europe"/>
    <x v="6"/>
    <x v="1"/>
    <s v="Standard"/>
    <n v="3888"/>
    <n v="233.31"/>
    <s v="Tokyo Electron"/>
    <s v="Trans-Pacific / Suez"/>
    <s v="0"/>
    <s v="1"/>
    <s v="Low"/>
    <s v="9.32"/>
    <s v="2.76"/>
    <s v="Un Comtrade/Wits/Sia Reports"/>
    <s v="1"/>
  </r>
  <r>
    <s v="Tf000876"/>
    <s v="2024"/>
    <s v="4"/>
    <s v="2024-Q4"/>
    <s v="Tw"/>
    <s v="Taiwan"/>
    <s v="Asia-Pacific"/>
    <s v="Fr"/>
    <s v="France"/>
    <s v="Europe"/>
    <x v="6"/>
    <x v="1"/>
    <s v="Standard"/>
    <n v="3867"/>
    <n v="232.06"/>
    <s v="Asml"/>
    <s v="Trans-Pacific / Suez"/>
    <s v="0"/>
    <s v="1"/>
    <s v="Low"/>
    <s v="9.08"/>
    <s v="2.86"/>
    <s v="Un Comtrade/Wits/Sia Reports"/>
    <s v="1"/>
  </r>
  <r>
    <s v="Tf000877"/>
    <s v="2025"/>
    <s v="1"/>
    <s v="2025-Q1"/>
    <s v="Tw"/>
    <s v="Taiwan"/>
    <s v="Asia-Pacific"/>
    <s v="Fr"/>
    <s v="France"/>
    <s v="Europe"/>
    <x v="6"/>
    <x v="1"/>
    <s v="Standard"/>
    <n v="3748"/>
    <n v="224.89"/>
    <s v="Lam Research"/>
    <s v="Trans-Pacific / Suez"/>
    <s v="0"/>
    <s v="1"/>
    <s v="Low"/>
    <s v="9.42"/>
    <s v="2.84"/>
    <s v="Un Comtrade/Wits/Sia Reports"/>
    <s v="1"/>
  </r>
  <r>
    <s v="Tf000878"/>
    <s v="2025"/>
    <s v="2"/>
    <s v="2025-Q2"/>
    <s v="Tw"/>
    <s v="Taiwan"/>
    <s v="Asia-Pacific"/>
    <s v="Fr"/>
    <s v="France"/>
    <s v="Europe"/>
    <x v="6"/>
    <x v="1"/>
    <s v="Standard"/>
    <n v="4499"/>
    <n v="269.99"/>
    <s v="Tokyo Electron"/>
    <s v="Trans-Pacific / Suez"/>
    <s v="0"/>
    <s v="1"/>
    <s v="Low"/>
    <s v="9.3"/>
    <s v="2.7"/>
    <s v="Un Comtrade/Wits/Sia Reports"/>
    <s v="1"/>
  </r>
  <r>
    <s v="Tf000879"/>
    <s v="2025"/>
    <s v="3"/>
    <s v="2025-Q3"/>
    <s v="Tw"/>
    <s v="Taiwan"/>
    <s v="Asia-Pacific"/>
    <s v="Fr"/>
    <s v="France"/>
    <s v="Europe"/>
    <x v="6"/>
    <x v="1"/>
    <s v="Standard"/>
    <n v="4726"/>
    <n v="283.57"/>
    <s v="Tokyo Electron"/>
    <s v="Trans-Pacific / Suez"/>
    <s v="0"/>
    <s v="1"/>
    <s v="Low"/>
    <s v="9.5"/>
    <s v="2.94"/>
    <s v="Un Comtrade/Wits/Sia Reports"/>
    <s v="1"/>
  </r>
  <r>
    <s v="Tf000880"/>
    <s v="2025"/>
    <s v="4"/>
    <s v="2025-Q4"/>
    <s v="Tw"/>
    <s v="Taiwan"/>
    <s v="Asia-Pacific"/>
    <s v="Fr"/>
    <s v="France"/>
    <s v="Europe"/>
    <x v="6"/>
    <x v="1"/>
    <s v="Standard"/>
    <n v="4208"/>
    <n v="252.49"/>
    <s v="Tokyo Electron"/>
    <s v="Trans-Pacific / Suez"/>
    <s v="0"/>
    <s v="1"/>
    <s v="Low"/>
    <s v="9.59"/>
    <s v="2.86"/>
    <s v="Un Comtrade/Wits/Sia Reports"/>
    <s v="1"/>
  </r>
  <r>
    <s v="Tf000881"/>
    <s v="2015"/>
    <s v="1"/>
    <s v="2015-Q1"/>
    <s v="Tw"/>
    <s v="Taiwan"/>
    <s v="Asia-Pacific"/>
    <s v="Sa"/>
    <s v="Saudi Arabia"/>
    <s v="Middle East"/>
    <x v="0"/>
    <x v="0"/>
    <s v="Advanced"/>
    <n v="779"/>
    <n v="45.46"/>
    <s v="Tsmc"/>
    <s v="Middle-East/South-Asia Corridor"/>
    <s v="0"/>
    <s v="1"/>
    <s v="Medium"/>
    <s v="8.08"/>
    <s v="5.28"/>
    <s v="Un Comtrade/Wits/Sia Reports"/>
    <s v="0"/>
  </r>
  <r>
    <s v="Tf000882"/>
    <s v="2015"/>
    <s v="2"/>
    <s v="2015-Q2"/>
    <s v="Tw"/>
    <s v="Taiwan"/>
    <s v="Asia-Pacific"/>
    <s v="Sa"/>
    <s v="Saudi Arabia"/>
    <s v="Middle East"/>
    <x v="0"/>
    <x v="0"/>
    <s v="Advanced"/>
    <n v="968"/>
    <n v="56.49"/>
    <s v="Tsmc"/>
    <s v="Middle-East/South-Asia Corridor"/>
    <s v="0"/>
    <s v="1"/>
    <s v="Medium"/>
    <s v="8.06"/>
    <s v="5.16"/>
    <s v="Un Comtrade/Wits/Sia Reports"/>
    <s v="0"/>
  </r>
  <r>
    <s v="Tf000883"/>
    <s v="2015"/>
    <s v="3"/>
    <s v="2015-Q3"/>
    <s v="Tw"/>
    <s v="Taiwan"/>
    <s v="Asia-Pacific"/>
    <s v="Sa"/>
    <s v="Saudi Arabia"/>
    <s v="Middle East"/>
    <x v="0"/>
    <x v="0"/>
    <s v="Advanced"/>
    <n v="1088"/>
    <n v="63.5"/>
    <s v="Samsung Foundry"/>
    <s v="Middle-East/South-Asia Corridor"/>
    <s v="0"/>
    <s v="1"/>
    <s v="Medium"/>
    <s v="8.2"/>
    <s v="5.18"/>
    <s v="Un Comtrade/Wits/Sia Reports"/>
    <s v="0"/>
  </r>
  <r>
    <s v="Tf000884"/>
    <s v="2015"/>
    <s v="4"/>
    <s v="2015-Q4"/>
    <s v="Tw"/>
    <s v="Taiwan"/>
    <s v="Asia-Pacific"/>
    <s v="Sa"/>
    <s v="Saudi Arabia"/>
    <s v="Middle East"/>
    <x v="0"/>
    <x v="0"/>
    <s v="Advanced"/>
    <n v="855"/>
    <n v="49.89"/>
    <s v="Tsmc"/>
    <s v="Middle-East/South-Asia Corridor"/>
    <s v="0"/>
    <s v="1"/>
    <s v="Medium"/>
    <s v="8.11"/>
    <s v="5.16"/>
    <s v="Un Comtrade/Wits/Sia Reports"/>
    <s v="0"/>
  </r>
  <r>
    <s v="Tf000885"/>
    <s v="2016"/>
    <s v="1"/>
    <s v="2016-Q1"/>
    <s v="Tw"/>
    <s v="Taiwan"/>
    <s v="Asia-Pacific"/>
    <s v="Sa"/>
    <s v="Saudi Arabia"/>
    <s v="Middle East"/>
    <x v="0"/>
    <x v="0"/>
    <s v="Advanced"/>
    <n v="899"/>
    <n v="52.45"/>
    <s v="Samsung Foundry"/>
    <s v="Middle-East/South-Asia Corridor"/>
    <s v="0"/>
    <s v="1"/>
    <s v="Medium"/>
    <s v="8.07"/>
    <s v="5.28"/>
    <s v="Un Comtrade/Wits/Sia Reports"/>
    <s v="0"/>
  </r>
  <r>
    <s v="Tf000886"/>
    <s v="2016"/>
    <s v="2"/>
    <s v="2016-Q2"/>
    <s v="Tw"/>
    <s v="Taiwan"/>
    <s v="Asia-Pacific"/>
    <s v="Sa"/>
    <s v="Saudi Arabia"/>
    <s v="Middle East"/>
    <x v="0"/>
    <x v="0"/>
    <s v="Advanced"/>
    <n v="1039"/>
    <n v="60.64"/>
    <s v="Intel Foundry Services"/>
    <s v="Middle-East/South-Asia Corridor"/>
    <s v="0"/>
    <s v="1"/>
    <s v="Medium"/>
    <s v="8.3"/>
    <s v="5.31"/>
    <s v="Un Comtrade/Wits/Sia Reports"/>
    <s v="0"/>
  </r>
  <r>
    <s v="Tf000887"/>
    <s v="2016"/>
    <s v="3"/>
    <s v="2016-Q3"/>
    <s v="Tw"/>
    <s v="Taiwan"/>
    <s v="Asia-Pacific"/>
    <s v="Sa"/>
    <s v="Saudi Arabia"/>
    <s v="Middle East"/>
    <x v="0"/>
    <x v="0"/>
    <s v="Advanced"/>
    <n v="1034"/>
    <n v="60.37"/>
    <s v="Tsmc"/>
    <s v="Middle-East/South-Asia Corridor"/>
    <s v="0"/>
    <s v="1"/>
    <s v="Medium"/>
    <s v="8.25"/>
    <s v="5.19"/>
    <s v="Un Comtrade/Wits/Sia Reports"/>
    <s v="0"/>
  </r>
  <r>
    <s v="Tf000888"/>
    <s v="2016"/>
    <s v="4"/>
    <s v="2016-Q4"/>
    <s v="Tw"/>
    <s v="Taiwan"/>
    <s v="Asia-Pacific"/>
    <s v="Sa"/>
    <s v="Saudi Arabia"/>
    <s v="Middle East"/>
    <x v="0"/>
    <x v="0"/>
    <s v="Advanced"/>
    <n v="1068"/>
    <n v="62.33"/>
    <s v="Samsung Foundry"/>
    <s v="Middle-East/South-Asia Corridor"/>
    <s v="0"/>
    <s v="1"/>
    <s v="Medium"/>
    <s v="8.11"/>
    <s v="5.25"/>
    <s v="Un Comtrade/Wits/Sia Reports"/>
    <s v="0"/>
  </r>
  <r>
    <s v="Tf000889"/>
    <s v="2017"/>
    <s v="1"/>
    <s v="2017-Q1"/>
    <s v="Tw"/>
    <s v="Taiwan"/>
    <s v="Asia-Pacific"/>
    <s v="Sa"/>
    <s v="Saudi Arabia"/>
    <s v="Middle East"/>
    <x v="0"/>
    <x v="0"/>
    <s v="Advanced"/>
    <n v="1064"/>
    <n v="62.08"/>
    <s v="Intel Foundry Services"/>
    <s v="Middle-East/South-Asia Corridor"/>
    <s v="0"/>
    <s v="1"/>
    <s v="Medium"/>
    <s v="8.14"/>
    <s v="5.09"/>
    <s v="Un Comtrade/Wits/Sia Reports"/>
    <s v="0"/>
  </r>
  <r>
    <s v="Tf000890"/>
    <s v="2017"/>
    <s v="2"/>
    <s v="2017-Q2"/>
    <s v="Tw"/>
    <s v="Taiwan"/>
    <s v="Asia-Pacific"/>
    <s v="Sa"/>
    <s v="Saudi Arabia"/>
    <s v="Middle East"/>
    <x v="0"/>
    <x v="0"/>
    <s v="Advanced"/>
    <n v="1228"/>
    <n v="71.680000000000007"/>
    <s v="Intel Foundry Services"/>
    <s v="Middle-East/South-Asia Corridor"/>
    <s v="0"/>
    <s v="1"/>
    <s v="Medium"/>
    <s v="8.27"/>
    <s v="5.14"/>
    <s v="Un Comtrade/Wits/Sia Reports"/>
    <s v="0"/>
  </r>
  <r>
    <s v="Tf000891"/>
    <s v="2017"/>
    <s v="3"/>
    <s v="2017-Q3"/>
    <s v="Tw"/>
    <s v="Taiwan"/>
    <s v="Asia-Pacific"/>
    <s v="Sa"/>
    <s v="Saudi Arabia"/>
    <s v="Middle East"/>
    <x v="0"/>
    <x v="0"/>
    <s v="Advanced"/>
    <n v="1285"/>
    <n v="75"/>
    <s v="Samsung Foundry"/>
    <s v="Middle-East/South-Asia Corridor"/>
    <s v="0"/>
    <s v="1"/>
    <s v="Medium"/>
    <s v="8.17"/>
    <s v="5.26"/>
    <s v="Un Comtrade/Wits/Sia Reports"/>
    <s v="0"/>
  </r>
  <r>
    <s v="Tf000892"/>
    <s v="2017"/>
    <s v="4"/>
    <s v="2017-Q4"/>
    <s v="Tw"/>
    <s v="Taiwan"/>
    <s v="Asia-Pacific"/>
    <s v="Sa"/>
    <s v="Saudi Arabia"/>
    <s v="Middle East"/>
    <x v="0"/>
    <x v="0"/>
    <s v="Advanced"/>
    <n v="1015"/>
    <n v="59.23"/>
    <s v="Samsung Foundry"/>
    <s v="Middle-East/South-Asia Corridor"/>
    <s v="0"/>
    <s v="1"/>
    <s v="Medium"/>
    <s v="8.32"/>
    <s v="5.14"/>
    <s v="Un Comtrade/Wits/Sia Reports"/>
    <s v="0"/>
  </r>
  <r>
    <s v="Tf000893"/>
    <s v="2018"/>
    <s v="1"/>
    <s v="2018-Q1"/>
    <s v="Tw"/>
    <s v="Taiwan"/>
    <s v="Asia-Pacific"/>
    <s v="Sa"/>
    <s v="Saudi Arabia"/>
    <s v="Middle East"/>
    <x v="0"/>
    <x v="0"/>
    <s v="Advanced"/>
    <n v="1110"/>
    <n v="64.760000000000005"/>
    <s v="Intel Foundry Services"/>
    <s v="Middle-East/South-Asia Corridor"/>
    <s v="0"/>
    <s v="1"/>
    <s v="Medium"/>
    <s v="8.07"/>
    <s v="5.08"/>
    <s v="Un Comtrade/Wits/Sia Reports"/>
    <s v="0"/>
  </r>
  <r>
    <s v="Tf000894"/>
    <s v="2018"/>
    <s v="2"/>
    <s v="2018-Q2"/>
    <s v="Tw"/>
    <s v="Taiwan"/>
    <s v="Asia-Pacific"/>
    <s v="Sa"/>
    <s v="Saudi Arabia"/>
    <s v="Middle East"/>
    <x v="0"/>
    <x v="0"/>
    <s v="Advanced"/>
    <n v="1315"/>
    <n v="76.73"/>
    <s v="Intel Foundry Services"/>
    <s v="Middle-East/South-Asia Corridor"/>
    <s v="0"/>
    <s v="1"/>
    <s v="Medium"/>
    <s v="8.13"/>
    <s v="5.3"/>
    <s v="Un Comtrade/Wits/Sia Reports"/>
    <s v="0"/>
  </r>
  <r>
    <s v="Tf000895"/>
    <s v="2018"/>
    <s v="3"/>
    <s v="2018-Q3"/>
    <s v="Tw"/>
    <s v="Taiwan"/>
    <s v="Asia-Pacific"/>
    <s v="Sa"/>
    <s v="Saudi Arabia"/>
    <s v="Middle East"/>
    <x v="0"/>
    <x v="0"/>
    <s v="Advanced"/>
    <n v="1213"/>
    <n v="70.78"/>
    <s v="Samsung Foundry"/>
    <s v="Middle-East/South-Asia Corridor"/>
    <s v="0"/>
    <s v="1"/>
    <s v="Medium"/>
    <s v="8.16"/>
    <s v="5.15"/>
    <s v="Un Comtrade/Wits/Sia Reports"/>
    <s v="0"/>
  </r>
  <r>
    <s v="Tf000896"/>
    <s v="2018"/>
    <s v="4"/>
    <s v="2018-Q4"/>
    <s v="Tw"/>
    <s v="Taiwan"/>
    <s v="Asia-Pacific"/>
    <s v="Sa"/>
    <s v="Saudi Arabia"/>
    <s v="Middle East"/>
    <x v="0"/>
    <x v="0"/>
    <s v="Advanced"/>
    <n v="1070"/>
    <n v="62.42"/>
    <s v="Samsung Foundry"/>
    <s v="Middle-East/South-Asia Corridor"/>
    <s v="0"/>
    <s v="1"/>
    <s v="Medium"/>
    <s v="8.09"/>
    <s v="5.17"/>
    <s v="Un Comtrade/Wits/Sia Reports"/>
    <s v="0"/>
  </r>
  <r>
    <s v="Tf000897"/>
    <s v="2019"/>
    <s v="1"/>
    <s v="2019-Q1"/>
    <s v="Tw"/>
    <s v="Taiwan"/>
    <s v="Asia-Pacific"/>
    <s v="Sa"/>
    <s v="Saudi Arabia"/>
    <s v="Middle East"/>
    <x v="0"/>
    <x v="0"/>
    <s v="Advanced"/>
    <n v="1226"/>
    <n v="71.540000000000006"/>
    <s v="Intel Foundry Services"/>
    <s v="Middle-East/South-Asia Corridor"/>
    <s v="0"/>
    <s v="1"/>
    <s v="Medium"/>
    <s v="8.17"/>
    <s v="5.21"/>
    <s v="Un Comtrade/Wits/Sia Reports"/>
    <s v="0"/>
  </r>
  <r>
    <s v="Tf000898"/>
    <s v="2019"/>
    <s v="2"/>
    <s v="2019-Q2"/>
    <s v="Tw"/>
    <s v="Taiwan"/>
    <s v="Asia-Pacific"/>
    <s v="Sa"/>
    <s v="Saudi Arabia"/>
    <s v="Middle East"/>
    <x v="0"/>
    <x v="0"/>
    <s v="Advanced"/>
    <n v="1436"/>
    <n v="83.77"/>
    <s v="Intel Foundry Services"/>
    <s v="Middle-East/South-Asia Corridor"/>
    <s v="0"/>
    <s v="1"/>
    <s v="Medium"/>
    <s v="8.05"/>
    <s v="5.19"/>
    <s v="Un Comtrade/Wits/Sia Reports"/>
    <s v="0"/>
  </r>
  <r>
    <s v="Tf000899"/>
    <s v="2019"/>
    <s v="3"/>
    <s v="2019-Q3"/>
    <s v="Tw"/>
    <s v="Taiwan"/>
    <s v="Asia-Pacific"/>
    <s v="Sa"/>
    <s v="Saudi Arabia"/>
    <s v="Middle East"/>
    <x v="0"/>
    <x v="0"/>
    <s v="Advanced"/>
    <n v="1635"/>
    <n v="95.39"/>
    <s v="Samsung Foundry"/>
    <s v="Middle-East/South-Asia Corridor"/>
    <s v="0"/>
    <s v="1"/>
    <s v="Medium"/>
    <s v="8.21"/>
    <s v="5.25"/>
    <s v="Un Comtrade/Wits/Sia Reports"/>
    <s v="0"/>
  </r>
  <r>
    <s v="Tf000900"/>
    <s v="2019"/>
    <s v="4"/>
    <s v="2019-Q4"/>
    <s v="Tw"/>
    <s v="Taiwan"/>
    <s v="Asia-Pacific"/>
    <s v="Sa"/>
    <s v="Saudi Arabia"/>
    <s v="Middle East"/>
    <x v="0"/>
    <x v="0"/>
    <s v="Advanced"/>
    <n v="1237"/>
    <n v="72.19"/>
    <s v="Samsung Foundry"/>
    <s v="Middle-East/South-Asia Corridor"/>
    <s v="0"/>
    <s v="1"/>
    <s v="Medium"/>
    <s v="8.28"/>
    <s v="5.28"/>
    <s v="Un Comtrade/Wits/Sia Reports"/>
    <s v="0"/>
  </r>
  <r>
    <s v="Tf000901"/>
    <s v="2020"/>
    <s v="1"/>
    <s v="2020-Q1"/>
    <s v="Tw"/>
    <s v="Taiwan"/>
    <s v="Asia-Pacific"/>
    <s v="Sa"/>
    <s v="Saudi Arabia"/>
    <s v="Middle East"/>
    <x v="0"/>
    <x v="0"/>
    <s v="Advanced"/>
    <n v="1207"/>
    <n v="70.430000000000007"/>
    <s v="Intel Foundry Services"/>
    <s v="Middle-East/South-Asia Corridor"/>
    <s v="0"/>
    <s v="1"/>
    <s v="Medium"/>
    <s v="8.34"/>
    <s v="5.09"/>
    <s v="Un Comtrade/Wits/Sia Reports"/>
    <s v="0"/>
  </r>
  <r>
    <s v="Tf000902"/>
    <s v="2020"/>
    <s v="2"/>
    <s v="2020-Q2"/>
    <s v="Tw"/>
    <s v="Taiwan"/>
    <s v="Asia-Pacific"/>
    <s v="Sa"/>
    <s v="Saudi Arabia"/>
    <s v="Middle East"/>
    <x v="0"/>
    <x v="0"/>
    <s v="Advanced"/>
    <n v="1213"/>
    <n v="70.8"/>
    <s v="Samsung Foundry"/>
    <s v="Middle-East/South-Asia Corridor"/>
    <s v="0"/>
    <s v="1"/>
    <s v="Medium"/>
    <s v="8.28"/>
    <s v="5.29"/>
    <s v="Un Comtrade/Wits/Sia Reports"/>
    <s v="0"/>
  </r>
  <r>
    <s v="Tf000903"/>
    <s v="2020"/>
    <s v="3"/>
    <s v="2020-Q3"/>
    <s v="Tw"/>
    <s v="Taiwan"/>
    <s v="Asia-Pacific"/>
    <s v="Sa"/>
    <s v="Saudi Arabia"/>
    <s v="Middle East"/>
    <x v="0"/>
    <x v="0"/>
    <s v="Advanced"/>
    <n v="1307"/>
    <n v="76.28"/>
    <s v="Samsung Foundry"/>
    <s v="Middle-East/South-Asia Corridor"/>
    <s v="0"/>
    <s v="1"/>
    <s v="Medium"/>
    <s v="8.13"/>
    <s v="5.06"/>
    <s v="Un Comtrade/Wits/Sia Reports"/>
    <s v="0"/>
  </r>
  <r>
    <s v="Tf000904"/>
    <s v="2020"/>
    <s v="4"/>
    <s v="2020-Q4"/>
    <s v="Tw"/>
    <s v="Taiwan"/>
    <s v="Asia-Pacific"/>
    <s v="Sa"/>
    <s v="Saudi Arabia"/>
    <s v="Middle East"/>
    <x v="0"/>
    <x v="0"/>
    <s v="Advanced"/>
    <n v="1204"/>
    <n v="70.25"/>
    <s v="Samsung Foundry"/>
    <s v="Middle-East/South-Asia Corridor"/>
    <s v="0"/>
    <s v="1"/>
    <s v="Medium"/>
    <s v="8.28"/>
    <s v="5.21"/>
    <s v="Un Comtrade/Wits/Sia Reports"/>
    <s v="0"/>
  </r>
  <r>
    <s v="Tf000905"/>
    <s v="2021"/>
    <s v="1"/>
    <s v="2021-Q1"/>
    <s v="Tw"/>
    <s v="Taiwan"/>
    <s v="Asia-Pacific"/>
    <s v="Sa"/>
    <s v="Saudi Arabia"/>
    <s v="Middle East"/>
    <x v="0"/>
    <x v="0"/>
    <s v="Advanced"/>
    <n v="1315"/>
    <n v="76.72"/>
    <s v="Samsung Foundry"/>
    <s v="Middle-East/South-Asia Corridor"/>
    <s v="0"/>
    <s v="1"/>
    <s v="Medium"/>
    <s v="8.41"/>
    <s v="5.05"/>
    <s v="Un Comtrade/Wits/Sia Reports"/>
    <s v="0"/>
  </r>
  <r>
    <s v="Tf000906"/>
    <s v="2021"/>
    <s v="2"/>
    <s v="2021-Q2"/>
    <s v="Tw"/>
    <s v="Taiwan"/>
    <s v="Asia-Pacific"/>
    <s v="Sa"/>
    <s v="Saudi Arabia"/>
    <s v="Middle East"/>
    <x v="0"/>
    <x v="0"/>
    <s v="Advanced"/>
    <n v="1485"/>
    <n v="86.63"/>
    <s v="Tsmc"/>
    <s v="Middle-East/South-Asia Corridor"/>
    <s v="0"/>
    <s v="1"/>
    <s v="Medium"/>
    <s v="8.49"/>
    <s v="5.34"/>
    <s v="Un Comtrade/Wits/Sia Reports"/>
    <s v="0"/>
  </r>
  <r>
    <s v="Tf000907"/>
    <s v="2021"/>
    <s v="3"/>
    <s v="2021-Q3"/>
    <s v="Tw"/>
    <s v="Taiwan"/>
    <s v="Asia-Pacific"/>
    <s v="Sa"/>
    <s v="Saudi Arabia"/>
    <s v="Middle East"/>
    <x v="0"/>
    <x v="0"/>
    <s v="Advanced"/>
    <n v="1771"/>
    <n v="103.32"/>
    <s v="Tsmc"/>
    <s v="Middle-East/South-Asia Corridor"/>
    <s v="0"/>
    <s v="1"/>
    <s v="Medium"/>
    <s v="8.31"/>
    <s v="5.32"/>
    <s v="Un Comtrade/Wits/Sia Reports"/>
    <s v="0"/>
  </r>
  <r>
    <s v="Tf000908"/>
    <s v="2021"/>
    <s v="4"/>
    <s v="2021-Q4"/>
    <s v="Tw"/>
    <s v="Taiwan"/>
    <s v="Asia-Pacific"/>
    <s v="Sa"/>
    <s v="Saudi Arabia"/>
    <s v="Middle East"/>
    <x v="0"/>
    <x v="0"/>
    <s v="Advanced"/>
    <n v="1537"/>
    <n v="89.71"/>
    <s v="Intel Foundry Services"/>
    <s v="Middle-East/South-Asia Corridor"/>
    <s v="0"/>
    <s v="1"/>
    <s v="Medium"/>
    <s v="8.53"/>
    <s v="5.19"/>
    <s v="Un Comtrade/Wits/Sia Reports"/>
    <s v="0"/>
  </r>
  <r>
    <s v="Tf000909"/>
    <s v="2022"/>
    <s v="1"/>
    <s v="2022-Q1"/>
    <s v="Tw"/>
    <s v="Taiwan"/>
    <s v="Asia-Pacific"/>
    <s v="Sa"/>
    <s v="Saudi Arabia"/>
    <s v="Middle East"/>
    <x v="0"/>
    <x v="0"/>
    <s v="Advanced"/>
    <n v="1491"/>
    <n v="87"/>
    <s v="Tsmc"/>
    <s v="Middle-East/South-Asia Corridor"/>
    <s v="0"/>
    <s v="1"/>
    <s v="Medium"/>
    <s v="8.64"/>
    <s v="5.07"/>
    <s v="Un Comtrade/Wits/Sia Reports"/>
    <s v="0"/>
  </r>
  <r>
    <s v="Tf000910"/>
    <s v="2022"/>
    <s v="2"/>
    <s v="2022-Q2"/>
    <s v="Tw"/>
    <s v="Taiwan"/>
    <s v="Asia-Pacific"/>
    <s v="Sa"/>
    <s v="Saudi Arabia"/>
    <s v="Middle East"/>
    <x v="0"/>
    <x v="0"/>
    <s v="Advanced"/>
    <n v="1633"/>
    <n v="95.27"/>
    <s v="Samsung Foundry"/>
    <s v="Middle-East/South-Asia Corridor"/>
    <s v="0"/>
    <s v="1"/>
    <s v="Medium"/>
    <s v="8.62"/>
    <s v="5.2"/>
    <s v="Un Comtrade/Wits/Sia Reports"/>
    <s v="0"/>
  </r>
  <r>
    <s v="Tf000911"/>
    <s v="2022"/>
    <s v="3"/>
    <s v="2022-Q3"/>
    <s v="Tw"/>
    <s v="Taiwan"/>
    <s v="Asia-Pacific"/>
    <s v="Sa"/>
    <s v="Saudi Arabia"/>
    <s v="Middle East"/>
    <x v="0"/>
    <x v="0"/>
    <s v="Advanced"/>
    <n v="1939"/>
    <n v="113.16"/>
    <s v="Tsmc"/>
    <s v="Middle-East/South-Asia Corridor"/>
    <s v="0"/>
    <s v="1"/>
    <s v="Medium"/>
    <s v="8.69"/>
    <s v="5.07"/>
    <s v="Un Comtrade/Wits/Sia Reports"/>
    <s v="0"/>
  </r>
  <r>
    <s v="Tf000912"/>
    <s v="2022"/>
    <s v="4"/>
    <s v="2022-Q4"/>
    <s v="Tw"/>
    <s v="Taiwan"/>
    <s v="Asia-Pacific"/>
    <s v="Sa"/>
    <s v="Saudi Arabia"/>
    <s v="Middle East"/>
    <x v="0"/>
    <x v="0"/>
    <s v="Advanced"/>
    <n v="1789"/>
    <n v="104.42"/>
    <s v="Intel Foundry Services"/>
    <s v="Middle-East/South-Asia Corridor"/>
    <s v="0"/>
    <s v="1"/>
    <s v="Medium"/>
    <s v="8.83"/>
    <s v="5.29"/>
    <s v="Un Comtrade/Wits/Sia Reports"/>
    <s v="0"/>
  </r>
  <r>
    <s v="Tf000913"/>
    <s v="2023"/>
    <s v="1"/>
    <s v="2023-Q1"/>
    <s v="Tw"/>
    <s v="Taiwan"/>
    <s v="Asia-Pacific"/>
    <s v="Sa"/>
    <s v="Saudi Arabia"/>
    <s v="Middle East"/>
    <x v="0"/>
    <x v="0"/>
    <s v="Advanced"/>
    <n v="1907"/>
    <n v="111.27"/>
    <s v="Intel Foundry Services"/>
    <s v="Middle-East/South-Asia Corridor"/>
    <s v="0"/>
    <s v="1"/>
    <s v="Medium"/>
    <s v="8.96"/>
    <s v="5.34"/>
    <s v="Un Comtrade/Wits/Sia Reports"/>
    <s v="0"/>
  </r>
  <r>
    <s v="Tf000914"/>
    <s v="2023"/>
    <s v="2"/>
    <s v="2023-Q2"/>
    <s v="Tw"/>
    <s v="Taiwan"/>
    <s v="Asia-Pacific"/>
    <s v="Sa"/>
    <s v="Saudi Arabia"/>
    <s v="Middle East"/>
    <x v="0"/>
    <x v="0"/>
    <s v="Advanced"/>
    <n v="1751"/>
    <n v="102.16"/>
    <s v="Intel Foundry Services"/>
    <s v="Middle-East/South-Asia Corridor"/>
    <s v="0"/>
    <s v="1"/>
    <s v="Medium"/>
    <s v="8.91"/>
    <s v="5.12"/>
    <s v="Un Comtrade/Wits/Sia Reports"/>
    <s v="0"/>
  </r>
  <r>
    <s v="Tf000915"/>
    <s v="2023"/>
    <s v="3"/>
    <s v="2023-Q3"/>
    <s v="Tw"/>
    <s v="Taiwan"/>
    <s v="Asia-Pacific"/>
    <s v="Sa"/>
    <s v="Saudi Arabia"/>
    <s v="Middle East"/>
    <x v="0"/>
    <x v="0"/>
    <s v="Advanced"/>
    <n v="1894"/>
    <n v="110.52"/>
    <s v="Tsmc"/>
    <s v="Middle-East/South-Asia Corridor"/>
    <s v="0"/>
    <s v="1"/>
    <s v="Medium"/>
    <s v="8.84"/>
    <s v="5.24"/>
    <s v="Un Comtrade/Wits/Sia Reports"/>
    <s v="0"/>
  </r>
  <r>
    <s v="Tf000916"/>
    <s v="2023"/>
    <s v="4"/>
    <s v="2023-Q4"/>
    <s v="Tw"/>
    <s v="Taiwan"/>
    <s v="Asia-Pacific"/>
    <s v="Sa"/>
    <s v="Saudi Arabia"/>
    <s v="Middle East"/>
    <x v="0"/>
    <x v="0"/>
    <s v="Advanced"/>
    <n v="1921"/>
    <n v="112.09"/>
    <s v="Tsmc"/>
    <s v="Middle-East/South-Asia Corridor"/>
    <s v="0"/>
    <s v="1"/>
    <s v="Medium"/>
    <s v="8.97"/>
    <s v="5.09"/>
    <s v="Un Comtrade/Wits/Sia Reports"/>
    <s v="0"/>
  </r>
  <r>
    <s v="Tf000917"/>
    <s v="2024"/>
    <s v="1"/>
    <s v="2024-Q1"/>
    <s v="Tw"/>
    <s v="Taiwan"/>
    <s v="Asia-Pacific"/>
    <s v="Sa"/>
    <s v="Saudi Arabia"/>
    <s v="Middle East"/>
    <x v="0"/>
    <x v="0"/>
    <s v="Advanced"/>
    <n v="2127"/>
    <n v="124.08"/>
    <s v="Tsmc"/>
    <s v="Middle-East/South-Asia Corridor"/>
    <s v="0"/>
    <s v="1"/>
    <s v="Medium"/>
    <s v="9.24"/>
    <s v="5.17"/>
    <s v="Un Comtrade/Wits/Sia Reports"/>
    <s v="1"/>
  </r>
  <r>
    <s v="Tf000918"/>
    <s v="2024"/>
    <s v="2"/>
    <s v="2024-Q2"/>
    <s v="Tw"/>
    <s v="Taiwan"/>
    <s v="Asia-Pacific"/>
    <s v="Sa"/>
    <s v="Saudi Arabia"/>
    <s v="Middle East"/>
    <x v="0"/>
    <x v="0"/>
    <s v="Advanced"/>
    <n v="2356"/>
    <n v="137.46"/>
    <s v="Intel Foundry Services"/>
    <s v="Middle-East/South-Asia Corridor"/>
    <s v="0"/>
    <s v="1"/>
    <s v="Medium"/>
    <s v="9.13"/>
    <s v="5.15"/>
    <s v="Un Comtrade/Wits/Sia Reports"/>
    <s v="1"/>
  </r>
  <r>
    <s v="Tf000919"/>
    <s v="2024"/>
    <s v="3"/>
    <s v="2024-Q3"/>
    <s v="Tw"/>
    <s v="Taiwan"/>
    <s v="Asia-Pacific"/>
    <s v="Sa"/>
    <s v="Saudi Arabia"/>
    <s v="Middle East"/>
    <x v="0"/>
    <x v="0"/>
    <s v="Advanced"/>
    <n v="2608"/>
    <n v="152.15"/>
    <s v="Samsung Foundry"/>
    <s v="Middle-East/South-Asia Corridor"/>
    <s v="0"/>
    <s v="1"/>
    <s v="Medium"/>
    <s v="9.14"/>
    <s v="5.19"/>
    <s v="Un Comtrade/Wits/Sia Reports"/>
    <s v="1"/>
  </r>
  <r>
    <s v="Tf000920"/>
    <s v="2024"/>
    <s v="4"/>
    <s v="2024-Q4"/>
    <s v="Tw"/>
    <s v="Taiwan"/>
    <s v="Asia-Pacific"/>
    <s v="Sa"/>
    <s v="Saudi Arabia"/>
    <s v="Middle East"/>
    <x v="0"/>
    <x v="0"/>
    <s v="Advanced"/>
    <n v="2283"/>
    <n v="133.19999999999999"/>
    <s v="Samsung Foundry"/>
    <s v="Middle-East/South-Asia Corridor"/>
    <s v="0"/>
    <s v="1"/>
    <s v="Medium"/>
    <s v="9.26"/>
    <s v="5.07"/>
    <s v="Un Comtrade/Wits/Sia Reports"/>
    <s v="1"/>
  </r>
  <r>
    <s v="Tf000921"/>
    <s v="2025"/>
    <s v="1"/>
    <s v="2025-Q1"/>
    <s v="Tw"/>
    <s v="Taiwan"/>
    <s v="Asia-Pacific"/>
    <s v="Sa"/>
    <s v="Saudi Arabia"/>
    <s v="Middle East"/>
    <x v="0"/>
    <x v="0"/>
    <s v="Advanced"/>
    <n v="2061"/>
    <n v="120.26"/>
    <s v="Intel Foundry Services"/>
    <s v="Middle-East/South-Asia Corridor"/>
    <s v="0"/>
    <s v="1"/>
    <s v="Medium"/>
    <s v="9.3"/>
    <s v="5.24"/>
    <s v="Un Comtrade/Wits/Sia Reports"/>
    <s v="1"/>
  </r>
  <r>
    <s v="Tf000922"/>
    <s v="2025"/>
    <s v="2"/>
    <s v="2025-Q2"/>
    <s v="Tw"/>
    <s v="Taiwan"/>
    <s v="Asia-Pacific"/>
    <s v="Sa"/>
    <s v="Saudi Arabia"/>
    <s v="Middle East"/>
    <x v="0"/>
    <x v="0"/>
    <s v="Advanced"/>
    <n v="2541"/>
    <n v="148.26"/>
    <s v="Intel Foundry Services"/>
    <s v="Middle-East/South-Asia Corridor"/>
    <s v="0"/>
    <s v="1"/>
    <s v="Medium"/>
    <s v="9.34"/>
    <s v="5.34"/>
    <s v="Un Comtrade/Wits/Sia Reports"/>
    <s v="1"/>
  </r>
  <r>
    <s v="Tf000923"/>
    <s v="2025"/>
    <s v="3"/>
    <s v="2025-Q3"/>
    <s v="Tw"/>
    <s v="Taiwan"/>
    <s v="Asia-Pacific"/>
    <s v="Sa"/>
    <s v="Saudi Arabia"/>
    <s v="Middle East"/>
    <x v="0"/>
    <x v="0"/>
    <s v="Advanced"/>
    <n v="2716"/>
    <n v="158.49"/>
    <s v="Intel Foundry Services"/>
    <s v="Middle-East/South-Asia Corridor"/>
    <s v="0"/>
    <s v="1"/>
    <s v="Medium"/>
    <s v="9.37"/>
    <s v="5.2"/>
    <s v="Un Comtrade/Wits/Sia Reports"/>
    <s v="1"/>
  </r>
  <r>
    <s v="Tf000924"/>
    <s v="2025"/>
    <s v="4"/>
    <s v="2025-Q4"/>
    <s v="Tw"/>
    <s v="Taiwan"/>
    <s v="Asia-Pacific"/>
    <s v="Sa"/>
    <s v="Saudi Arabia"/>
    <s v="Middle East"/>
    <x v="0"/>
    <x v="0"/>
    <s v="Advanced"/>
    <n v="2478"/>
    <n v="144.57"/>
    <s v="Intel Foundry Services"/>
    <s v="Middle-East/South-Asia Corridor"/>
    <s v="0"/>
    <s v="1"/>
    <s v="Medium"/>
    <s v="9.32"/>
    <s v="5.13"/>
    <s v="Un Comtrade/Wits/Sia Reports"/>
    <s v="1"/>
  </r>
  <r>
    <s v="Tf000925"/>
    <s v="2015"/>
    <s v="1"/>
    <s v="2015-Q1"/>
    <s v="Tw"/>
    <s v="Taiwan"/>
    <s v="Asia-Pacific"/>
    <s v="Sa"/>
    <s v="Saudi Arabia"/>
    <s v="Middle East"/>
    <x v="2"/>
    <x v="0"/>
    <s v="Advanced"/>
    <n v="879"/>
    <n v="51.29"/>
    <s v="Intel Gaudi"/>
    <s v="Middle-East/South-Asia Corridor"/>
    <s v="0"/>
    <s v="1"/>
    <s v="Medium"/>
    <s v="8.19"/>
    <s v="5.21"/>
    <s v="Un Comtrade/Wits/Sia Reports"/>
    <s v="0"/>
  </r>
  <r>
    <s v="Tf000926"/>
    <s v="2015"/>
    <s v="2"/>
    <s v="2015-Q2"/>
    <s v="Tw"/>
    <s v="Taiwan"/>
    <s v="Asia-Pacific"/>
    <s v="Sa"/>
    <s v="Saudi Arabia"/>
    <s v="Middle East"/>
    <x v="2"/>
    <x v="0"/>
    <s v="Advanced"/>
    <n v="920"/>
    <n v="53.72"/>
    <s v="Nvidia"/>
    <s v="Middle-East/South-Asia Corridor"/>
    <s v="0"/>
    <s v="1"/>
    <s v="Medium"/>
    <s v="8.06"/>
    <s v="5.1"/>
    <s v="Un Comtrade/Wits/Sia Reports"/>
    <s v="0"/>
  </r>
  <r>
    <s v="Tf000927"/>
    <s v="2015"/>
    <s v="3"/>
    <s v="2015-Q3"/>
    <s v="Tw"/>
    <s v="Taiwan"/>
    <s v="Asia-Pacific"/>
    <s v="Sa"/>
    <s v="Saudi Arabia"/>
    <s v="Middle East"/>
    <x v="2"/>
    <x v="0"/>
    <s v="Advanced"/>
    <n v="968"/>
    <n v="56.48"/>
    <s v="Biren"/>
    <s v="Middle-East/South-Asia Corridor"/>
    <s v="0"/>
    <s v="1"/>
    <s v="Medium"/>
    <s v="8.11"/>
    <s v="5.06"/>
    <s v="Un Comtrade/Wits/Sia Reports"/>
    <s v="0"/>
  </r>
  <r>
    <s v="Tf000928"/>
    <s v="2015"/>
    <s v="4"/>
    <s v="2015-Q4"/>
    <s v="Tw"/>
    <s v="Taiwan"/>
    <s v="Asia-Pacific"/>
    <s v="Sa"/>
    <s v="Saudi Arabia"/>
    <s v="Middle East"/>
    <x v="2"/>
    <x v="0"/>
    <s v="Advanced"/>
    <n v="935"/>
    <n v="54.56"/>
    <s v="Google Tpu"/>
    <s v="Middle-East/South-Asia Corridor"/>
    <s v="0"/>
    <s v="1"/>
    <s v="Medium"/>
    <s v="8.34"/>
    <s v="5.29"/>
    <s v="Un Comtrade/Wits/Sia Reports"/>
    <s v="0"/>
  </r>
  <r>
    <s v="Tf000929"/>
    <s v="2016"/>
    <s v="1"/>
    <s v="2016-Q1"/>
    <s v="Tw"/>
    <s v="Taiwan"/>
    <s v="Asia-Pacific"/>
    <s v="Sa"/>
    <s v="Saudi Arabia"/>
    <s v="Middle East"/>
    <x v="2"/>
    <x v="0"/>
    <s v="Advanced"/>
    <n v="1007"/>
    <n v="58.74"/>
    <s v="Intel Gaudi"/>
    <s v="Middle-East/South-Asia Corridor"/>
    <s v="0"/>
    <s v="1"/>
    <s v="Medium"/>
    <s v="8.12"/>
    <s v="5.34"/>
    <s v="Un Comtrade/Wits/Sia Reports"/>
    <s v="0"/>
  </r>
  <r>
    <s v="Tf000930"/>
    <s v="2016"/>
    <s v="2"/>
    <s v="2016-Q2"/>
    <s v="Tw"/>
    <s v="Taiwan"/>
    <s v="Asia-Pacific"/>
    <s v="Sa"/>
    <s v="Saudi Arabia"/>
    <s v="Middle East"/>
    <x v="2"/>
    <x v="0"/>
    <s v="Advanced"/>
    <n v="983"/>
    <n v="57.38"/>
    <s v="Google Tpu"/>
    <s v="Middle-East/South-Asia Corridor"/>
    <s v="0"/>
    <s v="1"/>
    <s v="Medium"/>
    <s v="8.34"/>
    <s v="5.35"/>
    <s v="Un Comtrade/Wits/Sia Reports"/>
    <s v="0"/>
  </r>
  <r>
    <s v="Tf000931"/>
    <s v="2016"/>
    <s v="3"/>
    <s v="2016-Q3"/>
    <s v="Tw"/>
    <s v="Taiwan"/>
    <s v="Asia-Pacific"/>
    <s v="Sa"/>
    <s v="Saudi Arabia"/>
    <s v="Middle East"/>
    <x v="2"/>
    <x v="0"/>
    <s v="Advanced"/>
    <n v="1168"/>
    <n v="68.150000000000006"/>
    <s v="Intel Gaudi"/>
    <s v="Middle-East/South-Asia Corridor"/>
    <s v="0"/>
    <s v="1"/>
    <s v="Medium"/>
    <s v="8.34"/>
    <s v="5.22"/>
    <s v="Un Comtrade/Wits/Sia Reports"/>
    <s v="0"/>
  </r>
  <r>
    <s v="Tf000932"/>
    <s v="2016"/>
    <s v="4"/>
    <s v="2016-Q4"/>
    <s v="Tw"/>
    <s v="Taiwan"/>
    <s v="Asia-Pacific"/>
    <s v="Sa"/>
    <s v="Saudi Arabia"/>
    <s v="Middle East"/>
    <x v="2"/>
    <x v="0"/>
    <s v="Advanced"/>
    <n v="922"/>
    <n v="53.82"/>
    <s v="Google Tpu"/>
    <s v="Middle-East/South-Asia Corridor"/>
    <s v="0"/>
    <s v="1"/>
    <s v="Medium"/>
    <s v="8.18"/>
    <s v="5.23"/>
    <s v="Un Comtrade/Wits/Sia Reports"/>
    <s v="0"/>
  </r>
  <r>
    <s v="Tf000933"/>
    <s v="2017"/>
    <s v="1"/>
    <s v="2017-Q1"/>
    <s v="Tw"/>
    <s v="Taiwan"/>
    <s v="Asia-Pacific"/>
    <s v="Sa"/>
    <s v="Saudi Arabia"/>
    <s v="Middle East"/>
    <x v="2"/>
    <x v="0"/>
    <s v="Advanced"/>
    <n v="931"/>
    <n v="54.31"/>
    <s v="Intel Gaudi"/>
    <s v="Middle-East/South-Asia Corridor"/>
    <s v="0"/>
    <s v="1"/>
    <s v="Medium"/>
    <s v="8.24"/>
    <s v="5.34"/>
    <s v="Un Comtrade/Wits/Sia Reports"/>
    <s v="0"/>
  </r>
  <r>
    <s v="Tf000934"/>
    <s v="2017"/>
    <s v="2"/>
    <s v="2017-Q2"/>
    <s v="Tw"/>
    <s v="Taiwan"/>
    <s v="Asia-Pacific"/>
    <s v="Sa"/>
    <s v="Saudi Arabia"/>
    <s v="Middle East"/>
    <x v="2"/>
    <x v="0"/>
    <s v="Advanced"/>
    <n v="1097"/>
    <n v="64.02"/>
    <s v="Nvidia"/>
    <s v="Middle-East/South-Asia Corridor"/>
    <s v="0"/>
    <s v="1"/>
    <s v="Medium"/>
    <s v="8.29"/>
    <s v="5.32"/>
    <s v="Un Comtrade/Wits/Sia Reports"/>
    <s v="0"/>
  </r>
  <r>
    <s v="Tf000935"/>
    <s v="2017"/>
    <s v="3"/>
    <s v="2017-Q3"/>
    <s v="Tw"/>
    <s v="Taiwan"/>
    <s v="Asia-Pacific"/>
    <s v="Sa"/>
    <s v="Saudi Arabia"/>
    <s v="Middle East"/>
    <x v="2"/>
    <x v="0"/>
    <s v="Advanced"/>
    <n v="1374"/>
    <n v="80.2"/>
    <s v="Cambricon"/>
    <s v="Middle-East/South-Asia Corridor"/>
    <s v="0"/>
    <s v="1"/>
    <s v="Medium"/>
    <s v="8.34"/>
    <s v="5.21"/>
    <s v="Un Comtrade/Wits/Sia Reports"/>
    <s v="0"/>
  </r>
  <r>
    <s v="Tf000936"/>
    <s v="2017"/>
    <s v="4"/>
    <s v="2017-Q4"/>
    <s v="Tw"/>
    <s v="Taiwan"/>
    <s v="Asia-Pacific"/>
    <s v="Sa"/>
    <s v="Saudi Arabia"/>
    <s v="Middle East"/>
    <x v="2"/>
    <x v="0"/>
    <s v="Advanced"/>
    <n v="1219"/>
    <n v="71.150000000000006"/>
    <s v="Huawei Ascend"/>
    <s v="Middle-East/South-Asia Corridor"/>
    <s v="0"/>
    <s v="1"/>
    <s v="Medium"/>
    <s v="8.28"/>
    <s v="5.1"/>
    <s v="Un Comtrade/Wits/Sia Reports"/>
    <s v="0"/>
  </r>
  <r>
    <s v="Tf000937"/>
    <s v="2018"/>
    <s v="1"/>
    <s v="2018-Q1"/>
    <s v="Tw"/>
    <s v="Taiwan"/>
    <s v="Asia-Pacific"/>
    <s v="Sa"/>
    <s v="Saudi Arabia"/>
    <s v="Middle East"/>
    <x v="2"/>
    <x v="0"/>
    <s v="Advanced"/>
    <n v="1140"/>
    <n v="66.510000000000005"/>
    <s v="Google Tpu"/>
    <s v="Middle-East/South-Asia Corridor"/>
    <s v="0"/>
    <s v="1"/>
    <s v="Medium"/>
    <s v="8.27"/>
    <s v="5.12"/>
    <s v="Un Comtrade/Wits/Sia Reports"/>
    <s v="0"/>
  </r>
  <r>
    <s v="Tf000938"/>
    <s v="2018"/>
    <s v="2"/>
    <s v="2018-Q2"/>
    <s v="Tw"/>
    <s v="Taiwan"/>
    <s v="Asia-Pacific"/>
    <s v="Sa"/>
    <s v="Saudi Arabia"/>
    <s v="Middle East"/>
    <x v="2"/>
    <x v="0"/>
    <s v="Advanced"/>
    <n v="1354"/>
    <n v="79.02"/>
    <s v="Intel Gaudi"/>
    <s v="Middle-East/South-Asia Corridor"/>
    <s v="0"/>
    <s v="1"/>
    <s v="Medium"/>
    <s v="8.25"/>
    <s v="5.1"/>
    <s v="Un Comtrade/Wits/Sia Reports"/>
    <s v="0"/>
  </r>
  <r>
    <s v="Tf000939"/>
    <s v="2018"/>
    <s v="3"/>
    <s v="2018-Q3"/>
    <s v="Tw"/>
    <s v="Taiwan"/>
    <s v="Asia-Pacific"/>
    <s v="Sa"/>
    <s v="Saudi Arabia"/>
    <s v="Middle East"/>
    <x v="2"/>
    <x v="0"/>
    <s v="Advanced"/>
    <n v="1394"/>
    <n v="81.37"/>
    <s v="Nvidia"/>
    <s v="Middle-East/South-Asia Corridor"/>
    <s v="0"/>
    <s v="1"/>
    <s v="Medium"/>
    <s v="8.28"/>
    <s v="5.2"/>
    <s v="Un Comtrade/Wits/Sia Reports"/>
    <s v="0"/>
  </r>
  <r>
    <s v="Tf000940"/>
    <s v="2018"/>
    <s v="4"/>
    <s v="2018-Q4"/>
    <s v="Tw"/>
    <s v="Taiwan"/>
    <s v="Asia-Pacific"/>
    <s v="Sa"/>
    <s v="Saudi Arabia"/>
    <s v="Middle East"/>
    <x v="2"/>
    <x v="0"/>
    <s v="Advanced"/>
    <n v="1067"/>
    <n v="62.3"/>
    <s v="Nvidia"/>
    <s v="Middle-East/South-Asia Corridor"/>
    <s v="0"/>
    <s v="1"/>
    <s v="Medium"/>
    <s v="8.05"/>
    <s v="5.16"/>
    <s v="Un Comtrade/Wits/Sia Reports"/>
    <s v="0"/>
  </r>
  <r>
    <s v="Tf000941"/>
    <s v="2019"/>
    <s v="1"/>
    <s v="2019-Q1"/>
    <s v="Tw"/>
    <s v="Taiwan"/>
    <s v="Asia-Pacific"/>
    <s v="Sa"/>
    <s v="Saudi Arabia"/>
    <s v="Middle East"/>
    <x v="2"/>
    <x v="0"/>
    <s v="Advanced"/>
    <n v="1354"/>
    <n v="78.989999999999995"/>
    <s v="Huawei Ascend"/>
    <s v="Middle-East/South-Asia Corridor"/>
    <s v="0"/>
    <s v="1"/>
    <s v="Medium"/>
    <s v="8.12"/>
    <s v="5.24"/>
    <s v="Un Comtrade/Wits/Sia Reports"/>
    <s v="0"/>
  </r>
  <r>
    <s v="Tf000942"/>
    <s v="2019"/>
    <s v="2"/>
    <s v="2019-Q2"/>
    <s v="Tw"/>
    <s v="Taiwan"/>
    <s v="Asia-Pacific"/>
    <s v="Sa"/>
    <s v="Saudi Arabia"/>
    <s v="Middle East"/>
    <x v="2"/>
    <x v="0"/>
    <s v="Advanced"/>
    <n v="1310"/>
    <n v="76.44"/>
    <s v="Intel Gaudi"/>
    <s v="Middle-East/South-Asia Corridor"/>
    <s v="0"/>
    <s v="1"/>
    <s v="Medium"/>
    <s v="8.15"/>
    <s v="5.3"/>
    <s v="Un Comtrade/Wits/Sia Reports"/>
    <s v="0"/>
  </r>
  <r>
    <s v="Tf000943"/>
    <s v="2019"/>
    <s v="3"/>
    <s v="2019-Q3"/>
    <s v="Tw"/>
    <s v="Taiwan"/>
    <s v="Asia-Pacific"/>
    <s v="Sa"/>
    <s v="Saudi Arabia"/>
    <s v="Middle East"/>
    <x v="2"/>
    <x v="0"/>
    <s v="Advanced"/>
    <n v="1552"/>
    <n v="90.55"/>
    <s v="Cambricon"/>
    <s v="Middle-East/South-Asia Corridor"/>
    <s v="0"/>
    <s v="1"/>
    <s v="Medium"/>
    <s v="8.08"/>
    <s v="5.18"/>
    <s v="Un Comtrade/Wits/Sia Reports"/>
    <s v="0"/>
  </r>
  <r>
    <s v="Tf000944"/>
    <s v="2019"/>
    <s v="4"/>
    <s v="2019-Q4"/>
    <s v="Tw"/>
    <s v="Taiwan"/>
    <s v="Asia-Pacific"/>
    <s v="Sa"/>
    <s v="Saudi Arabia"/>
    <s v="Middle East"/>
    <x v="2"/>
    <x v="0"/>
    <s v="Advanced"/>
    <n v="1149"/>
    <n v="67.06"/>
    <s v="Google Tpu"/>
    <s v="Middle-East/South-Asia Corridor"/>
    <s v="0"/>
    <s v="1"/>
    <s v="Medium"/>
    <s v="8.19"/>
    <s v="5.25"/>
    <s v="Un Comtrade/Wits/Sia Reports"/>
    <s v="0"/>
  </r>
  <r>
    <s v="Tf000945"/>
    <s v="2020"/>
    <s v="1"/>
    <s v="2020-Q1"/>
    <s v="Tw"/>
    <s v="Taiwan"/>
    <s v="Asia-Pacific"/>
    <s v="Sa"/>
    <s v="Saudi Arabia"/>
    <s v="Middle East"/>
    <x v="2"/>
    <x v="0"/>
    <s v="Advanced"/>
    <n v="1091"/>
    <n v="63.65"/>
    <s v="Cambricon"/>
    <s v="Middle-East/South-Asia Corridor"/>
    <s v="0"/>
    <s v="1"/>
    <s v="Medium"/>
    <s v="8.14"/>
    <s v="5.17"/>
    <s v="Un Comtrade/Wits/Sia Reports"/>
    <s v="0"/>
  </r>
  <r>
    <s v="Tf000946"/>
    <s v="2020"/>
    <s v="2"/>
    <s v="2020-Q2"/>
    <s v="Tw"/>
    <s v="Taiwan"/>
    <s v="Asia-Pacific"/>
    <s v="Sa"/>
    <s v="Saudi Arabia"/>
    <s v="Middle East"/>
    <x v="2"/>
    <x v="0"/>
    <s v="Advanced"/>
    <n v="1511"/>
    <n v="88.14"/>
    <s v="Biren"/>
    <s v="Middle-East/South-Asia Corridor"/>
    <s v="0"/>
    <s v="1"/>
    <s v="Medium"/>
    <s v="8.35"/>
    <s v="5.06"/>
    <s v="Un Comtrade/Wits/Sia Reports"/>
    <s v="0"/>
  </r>
  <r>
    <s v="Tf000947"/>
    <s v="2020"/>
    <s v="3"/>
    <s v="2020-Q3"/>
    <s v="Tw"/>
    <s v="Taiwan"/>
    <s v="Asia-Pacific"/>
    <s v="Sa"/>
    <s v="Saudi Arabia"/>
    <s v="Middle East"/>
    <x v="2"/>
    <x v="0"/>
    <s v="Advanced"/>
    <n v="1528"/>
    <n v="89.19"/>
    <s v="Biren"/>
    <s v="Middle-East/South-Asia Corridor"/>
    <s v="0"/>
    <s v="1"/>
    <s v="Medium"/>
    <s v="8.16"/>
    <s v="5.17"/>
    <s v="Un Comtrade/Wits/Sia Reports"/>
    <s v="0"/>
  </r>
  <r>
    <s v="Tf000948"/>
    <s v="2020"/>
    <s v="4"/>
    <s v="2020-Q4"/>
    <s v="Tw"/>
    <s v="Taiwan"/>
    <s v="Asia-Pacific"/>
    <s v="Sa"/>
    <s v="Saudi Arabia"/>
    <s v="Middle East"/>
    <x v="2"/>
    <x v="0"/>
    <s v="Advanced"/>
    <n v="1344"/>
    <n v="78.430000000000007"/>
    <s v="Aws Trainium"/>
    <s v="Middle-East/South-Asia Corridor"/>
    <s v="0"/>
    <s v="1"/>
    <s v="Medium"/>
    <s v="8.33"/>
    <s v="5.34"/>
    <s v="Un Comtrade/Wits/Sia Reports"/>
    <s v="0"/>
  </r>
  <r>
    <s v="Tf000949"/>
    <s v="2021"/>
    <s v="1"/>
    <s v="2021-Q1"/>
    <s v="Tw"/>
    <s v="Taiwan"/>
    <s v="Asia-Pacific"/>
    <s v="Sa"/>
    <s v="Saudi Arabia"/>
    <s v="Middle East"/>
    <x v="2"/>
    <x v="0"/>
    <s v="Advanced"/>
    <n v="2224"/>
    <n v="129.76"/>
    <s v="Nvidia"/>
    <s v="Middle-East/South-Asia Corridor"/>
    <s v="0"/>
    <s v="1"/>
    <s v="Medium"/>
    <s v="8.41"/>
    <s v="5.29"/>
    <s v="Un Comtrade/Wits/Sia Reports"/>
    <s v="0"/>
  </r>
  <r>
    <s v="Tf000950"/>
    <s v="2021"/>
    <s v="2"/>
    <s v="2021-Q2"/>
    <s v="Tw"/>
    <s v="Taiwan"/>
    <s v="Asia-Pacific"/>
    <s v="Sa"/>
    <s v="Saudi Arabia"/>
    <s v="Middle East"/>
    <x v="2"/>
    <x v="0"/>
    <s v="Advanced"/>
    <n v="2346"/>
    <n v="136.9"/>
    <s v="Biren"/>
    <s v="Middle-East/South-Asia Corridor"/>
    <s v="0"/>
    <s v="1"/>
    <s v="Medium"/>
    <s v="8.47"/>
    <s v="5.16"/>
    <s v="Un Comtrade/Wits/Sia Reports"/>
    <s v="0"/>
  </r>
  <r>
    <s v="Tf000951"/>
    <s v="2021"/>
    <s v="3"/>
    <s v="2021-Q3"/>
    <s v="Tw"/>
    <s v="Taiwan"/>
    <s v="Asia-Pacific"/>
    <s v="Sa"/>
    <s v="Saudi Arabia"/>
    <s v="Middle East"/>
    <x v="2"/>
    <x v="0"/>
    <s v="Advanced"/>
    <n v="2714"/>
    <n v="158.34"/>
    <s v="Nvidia"/>
    <s v="Middle-East/South-Asia Corridor"/>
    <s v="0"/>
    <s v="1"/>
    <s v="Medium"/>
    <s v="8.37"/>
    <s v="5.11"/>
    <s v="Un Comtrade/Wits/Sia Reports"/>
    <s v="0"/>
  </r>
  <r>
    <s v="Tf000952"/>
    <s v="2021"/>
    <s v="4"/>
    <s v="2021-Q4"/>
    <s v="Tw"/>
    <s v="Taiwan"/>
    <s v="Asia-Pacific"/>
    <s v="Sa"/>
    <s v="Saudi Arabia"/>
    <s v="Middle East"/>
    <x v="2"/>
    <x v="0"/>
    <s v="Advanced"/>
    <n v="2535"/>
    <n v="147.88999999999999"/>
    <s v="Huawei Ascend"/>
    <s v="Middle-East/South-Asia Corridor"/>
    <s v="0"/>
    <s v="1"/>
    <s v="Medium"/>
    <s v="8.33"/>
    <s v="5.2"/>
    <s v="Un Comtrade/Wits/Sia Reports"/>
    <s v="0"/>
  </r>
  <r>
    <s v="Tf000953"/>
    <s v="2022"/>
    <s v="1"/>
    <s v="2022-Q1"/>
    <s v="Tw"/>
    <s v="Taiwan"/>
    <s v="Asia-Pacific"/>
    <s v="Sa"/>
    <s v="Saudi Arabia"/>
    <s v="Middle East"/>
    <x v="2"/>
    <x v="0"/>
    <s v="Advanced"/>
    <n v="2282"/>
    <n v="133.13"/>
    <s v="Intel Gaudi"/>
    <s v="Middle-East/South-Asia Corridor"/>
    <s v="0"/>
    <s v="1"/>
    <s v="Medium"/>
    <s v="8.56"/>
    <s v="5.06"/>
    <s v="Un Comtrade/Wits/Sia Reports"/>
    <s v="0"/>
  </r>
  <r>
    <s v="Tf000954"/>
    <s v="2022"/>
    <s v="2"/>
    <s v="2022-Q2"/>
    <s v="Tw"/>
    <s v="Taiwan"/>
    <s v="Asia-Pacific"/>
    <s v="Sa"/>
    <s v="Saudi Arabia"/>
    <s v="Middle East"/>
    <x v="2"/>
    <x v="0"/>
    <s v="Advanced"/>
    <n v="2577"/>
    <n v="150.36000000000001"/>
    <s v="Aws Trainium"/>
    <s v="Middle-East/South-Asia Corridor"/>
    <s v="0"/>
    <s v="1"/>
    <s v="Medium"/>
    <s v="8.81"/>
    <s v="5.13"/>
    <s v="Un Comtrade/Wits/Sia Reports"/>
    <s v="0"/>
  </r>
  <r>
    <s v="Tf000955"/>
    <s v="2022"/>
    <s v="3"/>
    <s v="2022-Q3"/>
    <s v="Tw"/>
    <s v="Taiwan"/>
    <s v="Asia-Pacific"/>
    <s v="Sa"/>
    <s v="Saudi Arabia"/>
    <s v="Middle East"/>
    <x v="2"/>
    <x v="0"/>
    <s v="Advanced"/>
    <n v="3246"/>
    <n v="189.39"/>
    <s v="Aws Trainium"/>
    <s v="Middle-East/South-Asia Corridor"/>
    <s v="0"/>
    <s v="1"/>
    <s v="Medium"/>
    <s v="8.72"/>
    <s v="5.18"/>
    <s v="Un Comtrade/Wits/Sia Reports"/>
    <s v="0"/>
  </r>
  <r>
    <s v="Tf000956"/>
    <s v="2022"/>
    <s v="4"/>
    <s v="2022-Q4"/>
    <s v="Tw"/>
    <s v="Taiwan"/>
    <s v="Asia-Pacific"/>
    <s v="Sa"/>
    <s v="Saudi Arabia"/>
    <s v="Middle East"/>
    <x v="2"/>
    <x v="0"/>
    <s v="Advanced"/>
    <n v="2630"/>
    <n v="153.41999999999999"/>
    <s v="Aws Trainium"/>
    <s v="Middle-East/South-Asia Corridor"/>
    <s v="0"/>
    <s v="1"/>
    <s v="Medium"/>
    <s v="8.71"/>
    <s v="5.28"/>
    <s v="Un Comtrade/Wits/Sia Reports"/>
    <s v="0"/>
  </r>
  <r>
    <s v="Tf000957"/>
    <s v="2023"/>
    <s v="1"/>
    <s v="2023-Q1"/>
    <s v="Tw"/>
    <s v="Taiwan"/>
    <s v="Asia-Pacific"/>
    <s v="Sa"/>
    <s v="Saudi Arabia"/>
    <s v="Middle East"/>
    <x v="2"/>
    <x v="0"/>
    <s v="Advanced"/>
    <n v="4528"/>
    <n v="264.14"/>
    <s v="Intel Gaudi"/>
    <s v="Middle-East/South-Asia Corridor"/>
    <s v="0"/>
    <s v="1"/>
    <s v="Medium"/>
    <s v="8.91"/>
    <s v="5.32"/>
    <s v="Un Comtrade/Wits/Sia Reports"/>
    <s v="0"/>
  </r>
  <r>
    <s v="Tf000958"/>
    <s v="2023"/>
    <s v="2"/>
    <s v="2023-Q2"/>
    <s v="Tw"/>
    <s v="Taiwan"/>
    <s v="Asia-Pacific"/>
    <s v="Sa"/>
    <s v="Saudi Arabia"/>
    <s v="Middle East"/>
    <x v="2"/>
    <x v="0"/>
    <s v="Advanced"/>
    <n v="6045"/>
    <n v="352.63"/>
    <s v="Google Tpu"/>
    <s v="Middle-East/South-Asia Corridor"/>
    <s v="0"/>
    <s v="1"/>
    <s v="Medium"/>
    <s v="9.07"/>
    <s v="5.18"/>
    <s v="Un Comtrade/Wits/Sia Reports"/>
    <s v="0"/>
  </r>
  <r>
    <s v="Tf000959"/>
    <s v="2023"/>
    <s v="3"/>
    <s v="2023-Q3"/>
    <s v="Tw"/>
    <s v="Taiwan"/>
    <s v="Asia-Pacific"/>
    <s v="Sa"/>
    <s v="Saudi Arabia"/>
    <s v="Middle East"/>
    <x v="2"/>
    <x v="0"/>
    <s v="Advanced"/>
    <n v="6107"/>
    <n v="356.27"/>
    <s v="Nvidia"/>
    <s v="Middle-East/South-Asia Corridor"/>
    <s v="0"/>
    <s v="1"/>
    <s v="Medium"/>
    <s v="8.94"/>
    <s v="5.2"/>
    <s v="Un Comtrade/Wits/Sia Reports"/>
    <s v="0"/>
  </r>
  <r>
    <s v="Tf000960"/>
    <s v="2023"/>
    <s v="4"/>
    <s v="2023-Q4"/>
    <s v="Tw"/>
    <s v="Taiwan"/>
    <s v="Asia-Pacific"/>
    <s v="Sa"/>
    <s v="Saudi Arabia"/>
    <s v="Middle East"/>
    <x v="2"/>
    <x v="0"/>
    <s v="Advanced"/>
    <n v="4682"/>
    <n v="273.16000000000003"/>
    <s v="Intel Gaudi"/>
    <s v="Middle-East/South-Asia Corridor"/>
    <s v="0"/>
    <s v="1"/>
    <s v="Medium"/>
    <s v="8.98"/>
    <s v="5.11"/>
    <s v="Un Comtrade/Wits/Sia Reports"/>
    <s v="0"/>
  </r>
  <r>
    <s v="Tf000961"/>
    <s v="2024"/>
    <s v="1"/>
    <s v="2024-Q1"/>
    <s v="Tw"/>
    <s v="Taiwan"/>
    <s v="Asia-Pacific"/>
    <s v="Sa"/>
    <s v="Saudi Arabia"/>
    <s v="Middle East"/>
    <x v="2"/>
    <x v="0"/>
    <s v="Advanced"/>
    <n v="5317"/>
    <n v="310.20999999999998"/>
    <s v="Biren"/>
    <s v="Middle-East/South-Asia Corridor"/>
    <s v="0"/>
    <s v="1"/>
    <s v="Medium"/>
    <s v="9.31"/>
    <s v="5.11"/>
    <s v="Un Comtrade/Wits/Sia Reports"/>
    <s v="1"/>
  </r>
  <r>
    <s v="Tf000962"/>
    <s v="2024"/>
    <s v="2"/>
    <s v="2024-Q2"/>
    <s v="Tw"/>
    <s v="Taiwan"/>
    <s v="Asia-Pacific"/>
    <s v="Sa"/>
    <s v="Saudi Arabia"/>
    <s v="Middle East"/>
    <x v="2"/>
    <x v="0"/>
    <s v="Advanced"/>
    <n v="5681"/>
    <n v="331.43"/>
    <s v="Aws Trainium"/>
    <s v="Middle-East/South-Asia Corridor"/>
    <s v="0"/>
    <s v="1"/>
    <s v="Medium"/>
    <s v="9.07"/>
    <s v="5.33"/>
    <s v="Un Comtrade/Wits/Sia Reports"/>
    <s v="1"/>
  </r>
  <r>
    <s v="Tf000963"/>
    <s v="2024"/>
    <s v="3"/>
    <s v="2024-Q3"/>
    <s v="Tw"/>
    <s v="Taiwan"/>
    <s v="Asia-Pacific"/>
    <s v="Sa"/>
    <s v="Saudi Arabia"/>
    <s v="Middle East"/>
    <x v="2"/>
    <x v="0"/>
    <s v="Advanced"/>
    <n v="6649"/>
    <n v="387.87"/>
    <s v="Nvidia"/>
    <s v="Middle-East/South-Asia Corridor"/>
    <s v="0"/>
    <s v="1"/>
    <s v="Medium"/>
    <s v="9.17"/>
    <s v="5.29"/>
    <s v="Un Comtrade/Wits/Sia Reports"/>
    <s v="1"/>
  </r>
  <r>
    <s v="Tf000964"/>
    <s v="2024"/>
    <s v="4"/>
    <s v="2024-Q4"/>
    <s v="Tw"/>
    <s v="Taiwan"/>
    <s v="Asia-Pacific"/>
    <s v="Sa"/>
    <s v="Saudi Arabia"/>
    <s v="Middle East"/>
    <x v="2"/>
    <x v="0"/>
    <s v="Advanced"/>
    <n v="6317"/>
    <n v="368.53"/>
    <s v="Biren"/>
    <s v="Middle-East/South-Asia Corridor"/>
    <s v="0"/>
    <s v="1"/>
    <s v="Medium"/>
    <s v="9.15"/>
    <s v="5.26"/>
    <s v="Un Comtrade/Wits/Sia Reports"/>
    <s v="1"/>
  </r>
  <r>
    <s v="Tf000965"/>
    <s v="2025"/>
    <s v="1"/>
    <s v="2025-Q1"/>
    <s v="Tw"/>
    <s v="Taiwan"/>
    <s v="Asia-Pacific"/>
    <s v="Sa"/>
    <s v="Saudi Arabia"/>
    <s v="Middle East"/>
    <x v="2"/>
    <x v="0"/>
    <s v="Advanced"/>
    <n v="6716"/>
    <n v="391.8"/>
    <s v="Nvidia"/>
    <s v="Middle-East/South-Asia Corridor"/>
    <s v="0"/>
    <s v="1"/>
    <s v="Medium"/>
    <s v="9.5"/>
    <s v="5.1"/>
    <s v="Un Comtrade/Wits/Sia Reports"/>
    <s v="1"/>
  </r>
  <r>
    <s v="Tf000966"/>
    <s v="2025"/>
    <s v="2"/>
    <s v="2025-Q2"/>
    <s v="Tw"/>
    <s v="Taiwan"/>
    <s v="Asia-Pacific"/>
    <s v="Sa"/>
    <s v="Saudi Arabia"/>
    <s v="Middle East"/>
    <x v="2"/>
    <x v="0"/>
    <s v="Advanced"/>
    <n v="7857"/>
    <n v="458.35"/>
    <s v="Aws Trainium"/>
    <s v="Middle-East/South-Asia Corridor"/>
    <s v="0"/>
    <s v="1"/>
    <s v="Medium"/>
    <s v="9.46"/>
    <s v="5.13"/>
    <s v="Un Comtrade/Wits/Sia Reports"/>
    <s v="1"/>
  </r>
  <r>
    <s v="Tf000967"/>
    <s v="2025"/>
    <s v="3"/>
    <s v="2025-Q3"/>
    <s v="Tw"/>
    <s v="Taiwan"/>
    <s v="Asia-Pacific"/>
    <s v="Sa"/>
    <s v="Saudi Arabia"/>
    <s v="Middle East"/>
    <x v="2"/>
    <x v="0"/>
    <s v="Advanced"/>
    <n v="7418"/>
    <n v="432.73"/>
    <s v="Aws Trainium"/>
    <s v="Middle-East/South-Asia Corridor"/>
    <s v="0"/>
    <s v="1"/>
    <s v="Medium"/>
    <s v="9.31"/>
    <s v="5.09"/>
    <s v="Un Comtrade/Wits/Sia Reports"/>
    <s v="1"/>
  </r>
  <r>
    <s v="Tf000968"/>
    <s v="2025"/>
    <s v="4"/>
    <s v="2025-Q4"/>
    <s v="Tw"/>
    <s v="Taiwan"/>
    <s v="Asia-Pacific"/>
    <s v="Sa"/>
    <s v="Saudi Arabia"/>
    <s v="Middle East"/>
    <x v="2"/>
    <x v="0"/>
    <s v="Advanced"/>
    <n v="7076"/>
    <n v="412.81"/>
    <s v="Nvidia"/>
    <s v="Middle-East/South-Asia Corridor"/>
    <s v="0"/>
    <s v="1"/>
    <s v="Medium"/>
    <s v="9.3"/>
    <s v="5.17"/>
    <s v="Un Comtrade/Wits/Sia Reports"/>
    <s v="1"/>
  </r>
  <r>
    <s v="Tf000969"/>
    <s v="2015"/>
    <s v="1"/>
    <s v="2015-Q1"/>
    <s v="Us"/>
    <s v="United States"/>
    <s v="North America"/>
    <s v="Tw"/>
    <s v="Taiwan"/>
    <s v="Asia-Pacific"/>
    <x v="6"/>
    <x v="1"/>
    <s v="Standard"/>
    <n v="4574"/>
    <n v="274.47000000000003"/>
    <s v="Asml"/>
    <s v="Trans-Pacific / Suez"/>
    <s v="0"/>
    <s v="1"/>
    <s v="High"/>
    <s v="3.07"/>
    <s v="8.34"/>
    <s v="Un Comtrade/Wits/Sia Reports"/>
    <s v="0"/>
  </r>
  <r>
    <s v="Tf000970"/>
    <s v="2015"/>
    <s v="2"/>
    <s v="2015-Q2"/>
    <s v="Us"/>
    <s v="United States"/>
    <s v="North America"/>
    <s v="Tw"/>
    <s v="Taiwan"/>
    <s v="Asia-Pacific"/>
    <x v="6"/>
    <x v="1"/>
    <s v="Standard"/>
    <n v="4858"/>
    <n v="291.49"/>
    <s v="Applied Materials"/>
    <s v="Trans-Pacific / Suez"/>
    <s v="0"/>
    <s v="1"/>
    <s v="High"/>
    <s v="3.14"/>
    <s v="8.14"/>
    <s v="Un Comtrade/Wits/Sia Reports"/>
    <s v="0"/>
  </r>
  <r>
    <s v="Tf000971"/>
    <s v="2015"/>
    <s v="3"/>
    <s v="2015-Q3"/>
    <s v="Us"/>
    <s v="United States"/>
    <s v="North America"/>
    <s v="Tw"/>
    <s v="Taiwan"/>
    <s v="Asia-Pacific"/>
    <x v="6"/>
    <x v="1"/>
    <s v="Standard"/>
    <n v="5097"/>
    <n v="305.83999999999997"/>
    <s v="Lam Research"/>
    <s v="Trans-Pacific / Suez"/>
    <s v="0"/>
    <s v="1"/>
    <s v="High"/>
    <s v="3.05"/>
    <s v="8.27"/>
    <s v="Un Comtrade/Wits/Sia Reports"/>
    <s v="0"/>
  </r>
  <r>
    <s v="Tf000972"/>
    <s v="2015"/>
    <s v="4"/>
    <s v="2015-Q4"/>
    <s v="Us"/>
    <s v="United States"/>
    <s v="North America"/>
    <s v="Tw"/>
    <s v="Taiwan"/>
    <s v="Asia-Pacific"/>
    <x v="6"/>
    <x v="1"/>
    <s v="Standard"/>
    <n v="5337"/>
    <n v="320.27"/>
    <s v="Lam Research"/>
    <s v="Trans-Pacific / Suez"/>
    <s v="0"/>
    <s v="1"/>
    <s v="High"/>
    <s v="3.12"/>
    <s v="8.25"/>
    <s v="Un Comtrade/Wits/Sia Reports"/>
    <s v="0"/>
  </r>
  <r>
    <s v="Tf000973"/>
    <s v="2016"/>
    <s v="1"/>
    <s v="2016-Q1"/>
    <s v="Us"/>
    <s v="United States"/>
    <s v="North America"/>
    <s v="Tw"/>
    <s v="Taiwan"/>
    <s v="Asia-Pacific"/>
    <x v="6"/>
    <x v="1"/>
    <s v="Standard"/>
    <n v="5456"/>
    <n v="327.36"/>
    <s v="Asml"/>
    <s v="Trans-Pacific / Suez"/>
    <s v="0"/>
    <s v="1"/>
    <s v="High"/>
    <s v="3.3"/>
    <s v="8.18"/>
    <s v="Un Comtrade/Wits/Sia Reports"/>
    <s v="0"/>
  </r>
  <r>
    <s v="Tf000974"/>
    <s v="2016"/>
    <s v="2"/>
    <s v="2016-Q2"/>
    <s v="Us"/>
    <s v="United States"/>
    <s v="North America"/>
    <s v="Tw"/>
    <s v="Taiwan"/>
    <s v="Asia-Pacific"/>
    <x v="6"/>
    <x v="1"/>
    <s v="Standard"/>
    <n v="5614"/>
    <n v="336.88"/>
    <s v="Kla"/>
    <s v="Trans-Pacific / Suez"/>
    <s v="0"/>
    <s v="1"/>
    <s v="High"/>
    <s v="3.15"/>
    <s v="8.26"/>
    <s v="Un Comtrade/Wits/Sia Reports"/>
    <s v="0"/>
  </r>
  <r>
    <s v="Tf000975"/>
    <s v="2016"/>
    <s v="3"/>
    <s v="2016-Q3"/>
    <s v="Us"/>
    <s v="United States"/>
    <s v="North America"/>
    <s v="Tw"/>
    <s v="Taiwan"/>
    <s v="Asia-Pacific"/>
    <x v="6"/>
    <x v="1"/>
    <s v="Standard"/>
    <n v="6646"/>
    <n v="398.78"/>
    <s v="Applied Materials"/>
    <s v="Trans-Pacific / Suez"/>
    <s v="0"/>
    <s v="1"/>
    <s v="High"/>
    <s v="3.1"/>
    <s v="8.16"/>
    <s v="Un Comtrade/Wits/Sia Reports"/>
    <s v="0"/>
  </r>
  <r>
    <s v="Tf000976"/>
    <s v="2016"/>
    <s v="4"/>
    <s v="2016-Q4"/>
    <s v="Us"/>
    <s v="United States"/>
    <s v="North America"/>
    <s v="Tw"/>
    <s v="Taiwan"/>
    <s v="Asia-Pacific"/>
    <x v="6"/>
    <x v="1"/>
    <s v="Standard"/>
    <n v="5964"/>
    <n v="357.89"/>
    <s v="Lam Research"/>
    <s v="Trans-Pacific / Suez"/>
    <s v="0"/>
    <s v="1"/>
    <s v="High"/>
    <s v="3.29"/>
    <s v="8.35"/>
    <s v="Un Comtrade/Wits/Sia Reports"/>
    <s v="0"/>
  </r>
  <r>
    <s v="Tf000977"/>
    <s v="2017"/>
    <s v="1"/>
    <s v="2017-Q1"/>
    <s v="Us"/>
    <s v="United States"/>
    <s v="North America"/>
    <s v="Tw"/>
    <s v="Taiwan"/>
    <s v="Asia-Pacific"/>
    <x v="6"/>
    <x v="1"/>
    <s v="Standard"/>
    <n v="6115"/>
    <n v="366.9"/>
    <s v="Applied Materials"/>
    <s v="Trans-Pacific / Suez"/>
    <s v="0"/>
    <s v="1"/>
    <s v="High"/>
    <s v="3.17"/>
    <s v="8.23"/>
    <s v="Un Comtrade/Wits/Sia Reports"/>
    <s v="0"/>
  </r>
  <r>
    <s v="Tf000978"/>
    <s v="2017"/>
    <s v="2"/>
    <s v="2017-Q2"/>
    <s v="Us"/>
    <s v="United States"/>
    <s v="North America"/>
    <s v="Tw"/>
    <s v="Taiwan"/>
    <s v="Asia-Pacific"/>
    <x v="6"/>
    <x v="1"/>
    <s v="Standard"/>
    <n v="6841"/>
    <n v="410.47"/>
    <s v="Asml"/>
    <s v="Trans-Pacific / Suez"/>
    <s v="0"/>
    <s v="1"/>
    <s v="High"/>
    <s v="3.07"/>
    <s v="8.21"/>
    <s v="Un Comtrade/Wits/Sia Reports"/>
    <s v="0"/>
  </r>
  <r>
    <s v="Tf000979"/>
    <s v="2017"/>
    <s v="3"/>
    <s v="2017-Q3"/>
    <s v="Us"/>
    <s v="United States"/>
    <s v="North America"/>
    <s v="Tw"/>
    <s v="Taiwan"/>
    <s v="Asia-Pacific"/>
    <x v="6"/>
    <x v="1"/>
    <s v="Standard"/>
    <n v="7250"/>
    <n v="435.01"/>
    <s v="Tokyo Electron"/>
    <s v="Trans-Pacific / Suez"/>
    <s v="0"/>
    <s v="1"/>
    <s v="High"/>
    <s v="3.1"/>
    <s v="8.28"/>
    <s v="Un Comtrade/Wits/Sia Reports"/>
    <s v="0"/>
  </r>
  <r>
    <s v="Tf000980"/>
    <s v="2017"/>
    <s v="4"/>
    <s v="2017-Q4"/>
    <s v="Us"/>
    <s v="United States"/>
    <s v="North America"/>
    <s v="Tw"/>
    <s v="Taiwan"/>
    <s v="Asia-Pacific"/>
    <x v="6"/>
    <x v="1"/>
    <s v="Standard"/>
    <n v="6202"/>
    <n v="372.13"/>
    <s v="Asml"/>
    <s v="Trans-Pacific / Suez"/>
    <s v="0"/>
    <s v="1"/>
    <s v="High"/>
    <s v="3.34"/>
    <s v="8.06"/>
    <s v="Un Comtrade/Wits/Sia Reports"/>
    <s v="0"/>
  </r>
  <r>
    <s v="Tf000981"/>
    <s v="2018"/>
    <s v="1"/>
    <s v="2018-Q1"/>
    <s v="Us"/>
    <s v="United States"/>
    <s v="North America"/>
    <s v="Tw"/>
    <s v="Taiwan"/>
    <s v="Asia-Pacific"/>
    <x v="6"/>
    <x v="1"/>
    <s v="Standard"/>
    <n v="6011"/>
    <n v="360.67"/>
    <s v="Asml"/>
    <s v="Trans-Pacific / Suez"/>
    <s v="0"/>
    <s v="1"/>
    <s v="High"/>
    <s v="3.23"/>
    <s v="8.14"/>
    <s v="Un Comtrade/Wits/Sia Reports"/>
    <s v="0"/>
  </r>
  <r>
    <s v="Tf000982"/>
    <s v="2018"/>
    <s v="2"/>
    <s v="2018-Q2"/>
    <s v="Us"/>
    <s v="United States"/>
    <s v="North America"/>
    <s v="Tw"/>
    <s v="Taiwan"/>
    <s v="Asia-Pacific"/>
    <x v="6"/>
    <x v="1"/>
    <s v="Standard"/>
    <n v="7654"/>
    <n v="459.28"/>
    <s v="Asml"/>
    <s v="Trans-Pacific / Suez"/>
    <s v="0"/>
    <s v="1"/>
    <s v="High"/>
    <s v="3.28"/>
    <s v="8.08"/>
    <s v="Un Comtrade/Wits/Sia Reports"/>
    <s v="0"/>
  </r>
  <r>
    <s v="Tf000983"/>
    <s v="2018"/>
    <s v="3"/>
    <s v="2018-Q3"/>
    <s v="Us"/>
    <s v="United States"/>
    <s v="North America"/>
    <s v="Tw"/>
    <s v="Taiwan"/>
    <s v="Asia-Pacific"/>
    <x v="6"/>
    <x v="1"/>
    <s v="Standard"/>
    <n v="7655"/>
    <n v="459.32"/>
    <s v="Lam Research"/>
    <s v="Trans-Pacific / Suez"/>
    <s v="0"/>
    <s v="1"/>
    <s v="High"/>
    <s v="3.2"/>
    <s v="8.16"/>
    <s v="Un Comtrade/Wits/Sia Reports"/>
    <s v="0"/>
  </r>
  <r>
    <s v="Tf000984"/>
    <s v="2018"/>
    <s v="4"/>
    <s v="2018-Q4"/>
    <s v="Us"/>
    <s v="United States"/>
    <s v="North America"/>
    <s v="Tw"/>
    <s v="Taiwan"/>
    <s v="Asia-Pacific"/>
    <x v="6"/>
    <x v="1"/>
    <s v="Standard"/>
    <n v="7418"/>
    <n v="445.09"/>
    <s v="Asml"/>
    <s v="Trans-Pacific / Suez"/>
    <s v="0"/>
    <s v="1"/>
    <s v="High"/>
    <s v="3.3"/>
    <s v="8.26"/>
    <s v="Un Comtrade/Wits/Sia Reports"/>
    <s v="0"/>
  </r>
  <r>
    <s v="Tf000985"/>
    <s v="2019"/>
    <s v="1"/>
    <s v="2019-Q1"/>
    <s v="Us"/>
    <s v="United States"/>
    <s v="North America"/>
    <s v="Tw"/>
    <s v="Taiwan"/>
    <s v="Asia-Pacific"/>
    <x v="6"/>
    <x v="1"/>
    <s v="Standard"/>
    <n v="7176"/>
    <n v="430.56"/>
    <s v="Tokyo Electron"/>
    <s v="Trans-Pacific / Suez"/>
    <s v="0"/>
    <s v="1"/>
    <s v="High"/>
    <s v="3.25"/>
    <s v="8.33"/>
    <s v="Un Comtrade/Wits/Sia Reports"/>
    <s v="0"/>
  </r>
  <r>
    <s v="Tf000986"/>
    <s v="2019"/>
    <s v="2"/>
    <s v="2019-Q2"/>
    <s v="Us"/>
    <s v="United States"/>
    <s v="North America"/>
    <s v="Tw"/>
    <s v="Taiwan"/>
    <s v="Asia-Pacific"/>
    <x v="6"/>
    <x v="1"/>
    <s v="Standard"/>
    <n v="8164"/>
    <n v="489.86"/>
    <s v="Tokyo Electron"/>
    <s v="Trans-Pacific / Suez"/>
    <s v="0"/>
    <s v="1"/>
    <s v="High"/>
    <s v="3.33"/>
    <s v="8.31"/>
    <s v="Un Comtrade/Wits/Sia Reports"/>
    <s v="0"/>
  </r>
  <r>
    <s v="Tf000987"/>
    <s v="2019"/>
    <s v="3"/>
    <s v="2019-Q3"/>
    <s v="Us"/>
    <s v="United States"/>
    <s v="North America"/>
    <s v="Tw"/>
    <s v="Taiwan"/>
    <s v="Asia-Pacific"/>
    <x v="6"/>
    <x v="1"/>
    <s v="Standard"/>
    <n v="7731"/>
    <n v="463.9"/>
    <s v="Tokyo Electron"/>
    <s v="Trans-Pacific / Suez"/>
    <s v="0"/>
    <s v="1"/>
    <s v="High"/>
    <s v="3.35"/>
    <s v="8.11"/>
    <s v="Un Comtrade/Wits/Sia Reports"/>
    <s v="0"/>
  </r>
  <r>
    <s v="Tf000988"/>
    <s v="2019"/>
    <s v="4"/>
    <s v="2019-Q4"/>
    <s v="Us"/>
    <s v="United States"/>
    <s v="North America"/>
    <s v="Tw"/>
    <s v="Taiwan"/>
    <s v="Asia-Pacific"/>
    <x v="6"/>
    <x v="1"/>
    <s v="Standard"/>
    <n v="6932"/>
    <n v="415.97"/>
    <s v="Kla"/>
    <s v="Trans-Pacific / Suez"/>
    <s v="0"/>
    <s v="1"/>
    <s v="High"/>
    <s v="3.21"/>
    <s v="8.34"/>
    <s v="Un Comtrade/Wits/Sia Reports"/>
    <s v="0"/>
  </r>
  <r>
    <s v="Tf000989"/>
    <s v="2020"/>
    <s v="1"/>
    <s v="2020-Q1"/>
    <s v="Us"/>
    <s v="United States"/>
    <s v="North America"/>
    <s v="Tw"/>
    <s v="Taiwan"/>
    <s v="Asia-Pacific"/>
    <x v="6"/>
    <x v="1"/>
    <s v="Standard"/>
    <n v="7244"/>
    <n v="434.66"/>
    <s v="Asml"/>
    <s v="Trans-Pacific / Suez"/>
    <s v="0"/>
    <s v="1"/>
    <s v="High"/>
    <s v="3.38"/>
    <s v="8.27"/>
    <s v="Un Comtrade/Wits/Sia Reports"/>
    <s v="0"/>
  </r>
  <r>
    <s v="Tf000990"/>
    <s v="2020"/>
    <s v="2"/>
    <s v="2020-Q2"/>
    <s v="Us"/>
    <s v="United States"/>
    <s v="North America"/>
    <s v="Tw"/>
    <s v="Taiwan"/>
    <s v="Asia-Pacific"/>
    <x v="6"/>
    <x v="1"/>
    <s v="Standard"/>
    <n v="7740"/>
    <n v="464.42"/>
    <s v="Tokyo Electron"/>
    <s v="Trans-Pacific / Suez"/>
    <s v="0"/>
    <s v="1"/>
    <s v="High"/>
    <s v="3.45"/>
    <s v="8.2"/>
    <s v="Un Comtrade/Wits/Sia Reports"/>
    <s v="0"/>
  </r>
  <r>
    <s v="Tf000991"/>
    <s v="2020"/>
    <s v="3"/>
    <s v="2020-Q3"/>
    <s v="Us"/>
    <s v="United States"/>
    <s v="North America"/>
    <s v="Tw"/>
    <s v="Taiwan"/>
    <s v="Asia-Pacific"/>
    <x v="6"/>
    <x v="1"/>
    <s v="Standard"/>
    <n v="7764"/>
    <n v="465.85"/>
    <s v="Kla"/>
    <s v="Trans-Pacific / Suez"/>
    <s v="0"/>
    <s v="1"/>
    <s v="High"/>
    <s v="3.22"/>
    <s v="8.29"/>
    <s v="Un Comtrade/Wits/Sia Reports"/>
    <s v="0"/>
  </r>
  <r>
    <s v="Tf000992"/>
    <s v="2020"/>
    <s v="4"/>
    <s v="2020-Q4"/>
    <s v="Us"/>
    <s v="United States"/>
    <s v="North America"/>
    <s v="Tw"/>
    <s v="Taiwan"/>
    <s v="Asia-Pacific"/>
    <x v="6"/>
    <x v="1"/>
    <s v="Standard"/>
    <n v="7436"/>
    <n v="446.17"/>
    <s v="Asml"/>
    <s v="Trans-Pacific / Suez"/>
    <s v="0"/>
    <s v="1"/>
    <s v="High"/>
    <s v="3.29"/>
    <s v="8.06"/>
    <s v="Un Comtrade/Wits/Sia Reports"/>
    <s v="0"/>
  </r>
  <r>
    <s v="Tf000993"/>
    <s v="2021"/>
    <s v="1"/>
    <s v="2021-Q1"/>
    <s v="Us"/>
    <s v="United States"/>
    <s v="North America"/>
    <s v="Tw"/>
    <s v="Taiwan"/>
    <s v="Asia-Pacific"/>
    <x v="6"/>
    <x v="1"/>
    <s v="Standard"/>
    <n v="8200"/>
    <n v="492.02"/>
    <s v="Asml"/>
    <s v="Trans-Pacific / Suez"/>
    <s v="0"/>
    <s v="1"/>
    <s v="High"/>
    <s v="3.23"/>
    <s v="8.51"/>
    <s v="Un Comtrade/Wits/Sia Reports"/>
    <s v="0"/>
  </r>
  <r>
    <s v="Tf000994"/>
    <s v="2021"/>
    <s v="2"/>
    <s v="2021-Q2"/>
    <s v="Us"/>
    <s v="United States"/>
    <s v="North America"/>
    <s v="Tw"/>
    <s v="Taiwan"/>
    <s v="Asia-Pacific"/>
    <x v="6"/>
    <x v="1"/>
    <s v="Standard"/>
    <n v="9644"/>
    <n v="578.69000000000005"/>
    <s v="Applied Materials"/>
    <s v="Trans-Pacific / Suez"/>
    <s v="0"/>
    <s v="1"/>
    <s v="High"/>
    <s v="3.36"/>
    <s v="8.37"/>
    <s v="Un Comtrade/Wits/Sia Reports"/>
    <s v="0"/>
  </r>
  <r>
    <s v="Tf000995"/>
    <s v="2021"/>
    <s v="3"/>
    <s v="2021-Q3"/>
    <s v="Us"/>
    <s v="United States"/>
    <s v="North America"/>
    <s v="Tw"/>
    <s v="Taiwan"/>
    <s v="Asia-Pacific"/>
    <x v="6"/>
    <x v="1"/>
    <s v="Standard"/>
    <n v="9529"/>
    <n v="571.79999999999995"/>
    <s v="Asml"/>
    <s v="Trans-Pacific / Suez"/>
    <s v="0"/>
    <s v="1"/>
    <s v="High"/>
    <s v="3.48"/>
    <s v="8.46"/>
    <s v="Un Comtrade/Wits/Sia Reports"/>
    <s v="0"/>
  </r>
  <r>
    <s v="Tf000996"/>
    <s v="2021"/>
    <s v="4"/>
    <s v="2021-Q4"/>
    <s v="Us"/>
    <s v="United States"/>
    <s v="North America"/>
    <s v="Tw"/>
    <s v="Taiwan"/>
    <s v="Asia-Pacific"/>
    <x v="6"/>
    <x v="1"/>
    <s v="Standard"/>
    <n v="8896"/>
    <n v="533.79999999999995"/>
    <s v="Applied Materials"/>
    <s v="Trans-Pacific / Suez"/>
    <s v="0"/>
    <s v="1"/>
    <s v="High"/>
    <s v="3.25"/>
    <s v="8.45"/>
    <s v="Un Comtrade/Wits/Sia Reports"/>
    <s v="0"/>
  </r>
  <r>
    <s v="Tf000997"/>
    <s v="2022"/>
    <s v="1"/>
    <s v="2022-Q1"/>
    <s v="Us"/>
    <s v="United States"/>
    <s v="North America"/>
    <s v="Tw"/>
    <s v="Taiwan"/>
    <s v="Asia-Pacific"/>
    <x v="6"/>
    <x v="1"/>
    <s v="Standard"/>
    <n v="8938"/>
    <n v="536.32000000000005"/>
    <s v="Lam Research"/>
    <s v="Trans-Pacific / Suez"/>
    <s v="0"/>
    <s v="1"/>
    <s v="High"/>
    <s v="3.55"/>
    <s v="8.6"/>
    <s v="Un Comtrade/Wits/Sia Reports"/>
    <s v="0"/>
  </r>
  <r>
    <s v="Tf000998"/>
    <s v="2022"/>
    <s v="2"/>
    <s v="2022-Q2"/>
    <s v="Us"/>
    <s v="United States"/>
    <s v="North America"/>
    <s v="Tw"/>
    <s v="Taiwan"/>
    <s v="Asia-Pacific"/>
    <x v="6"/>
    <x v="1"/>
    <s v="Standard"/>
    <n v="10405"/>
    <n v="624.33000000000004"/>
    <s v="Lam Research"/>
    <s v="Trans-Pacific / Suez"/>
    <s v="0"/>
    <s v="1"/>
    <s v="High"/>
    <s v="3.46"/>
    <s v="8.67"/>
    <s v="Un Comtrade/Wits/Sia Reports"/>
    <s v="0"/>
  </r>
  <r>
    <s v="Tf000999"/>
    <s v="2022"/>
    <s v="3"/>
    <s v="2022-Q3"/>
    <s v="Us"/>
    <s v="United States"/>
    <s v="North America"/>
    <s v="Tw"/>
    <s v="Taiwan"/>
    <s v="Asia-Pacific"/>
    <x v="6"/>
    <x v="1"/>
    <s v="Standard"/>
    <n v="9274"/>
    <n v="556.45000000000005"/>
    <s v="Kla"/>
    <s v="Trans-Pacific / Suez"/>
    <s v="0"/>
    <s v="1"/>
    <s v="High"/>
    <s v="3.55"/>
    <s v="8.6"/>
    <s v="Un Comtrade/Wits/Sia Reports"/>
    <s v="0"/>
  </r>
  <r>
    <s v="Tf001000"/>
    <s v="2022"/>
    <s v="4"/>
    <s v="2022-Q4"/>
    <s v="Us"/>
    <s v="United States"/>
    <s v="North America"/>
    <s v="Tw"/>
    <s v="Taiwan"/>
    <s v="Asia-Pacific"/>
    <x v="6"/>
    <x v="1"/>
    <s v="Standard"/>
    <n v="8550"/>
    <n v="513.05999999999995"/>
    <s v="Applied Materials"/>
    <s v="Trans-Pacific / Suez"/>
    <s v="0"/>
    <s v="1"/>
    <s v="High"/>
    <s v="3.38"/>
    <s v="8.81"/>
    <s v="Un Comtrade/Wits/Sia Reports"/>
    <s v="0"/>
  </r>
  <r>
    <s v="Tf001001"/>
    <s v="2023"/>
    <s v="1"/>
    <s v="2023-Q1"/>
    <s v="Us"/>
    <s v="United States"/>
    <s v="North America"/>
    <s v="Tw"/>
    <s v="Taiwan"/>
    <s v="Asia-Pacific"/>
    <x v="6"/>
    <x v="1"/>
    <s v="Standard"/>
    <n v="9872"/>
    <n v="592.32000000000005"/>
    <s v="Lam Research"/>
    <s v="Trans-Pacific / Suez"/>
    <s v="0"/>
    <s v="1"/>
    <s v="High"/>
    <s v="3.59"/>
    <s v="8.88"/>
    <s v="Un Comtrade/Wits/Sia Reports"/>
    <s v="0"/>
  </r>
  <r>
    <s v="Tf001002"/>
    <s v="2023"/>
    <s v="2"/>
    <s v="2023-Q2"/>
    <s v="Us"/>
    <s v="United States"/>
    <s v="North America"/>
    <s v="Tw"/>
    <s v="Taiwan"/>
    <s v="Asia-Pacific"/>
    <x v="6"/>
    <x v="1"/>
    <s v="Standard"/>
    <n v="11158"/>
    <n v="669.48"/>
    <s v="Lam Research"/>
    <s v="Trans-Pacific / Suez"/>
    <s v="0"/>
    <s v="1"/>
    <s v="High"/>
    <s v="3.52"/>
    <s v="9.05"/>
    <s v="Un Comtrade/Wits/Sia Reports"/>
    <s v="0"/>
  </r>
  <r>
    <s v="Tf001003"/>
    <s v="2023"/>
    <s v="3"/>
    <s v="2023-Q3"/>
    <s v="Us"/>
    <s v="United States"/>
    <s v="North America"/>
    <s v="Tw"/>
    <s v="Taiwan"/>
    <s v="Asia-Pacific"/>
    <x v="6"/>
    <x v="1"/>
    <s v="Standard"/>
    <n v="12460"/>
    <n v="747.65"/>
    <s v="Lam Research"/>
    <s v="Trans-Pacific / Suez"/>
    <s v="0"/>
    <s v="1"/>
    <s v="High"/>
    <s v="3.35"/>
    <s v="9"/>
    <s v="Un Comtrade/Wits/Sia Reports"/>
    <s v="0"/>
  </r>
  <r>
    <s v="Tf001004"/>
    <s v="2023"/>
    <s v="4"/>
    <s v="2023-Q4"/>
    <s v="Us"/>
    <s v="United States"/>
    <s v="North America"/>
    <s v="Tw"/>
    <s v="Taiwan"/>
    <s v="Asia-Pacific"/>
    <x v="6"/>
    <x v="1"/>
    <s v="Standard"/>
    <n v="8924"/>
    <n v="535.46"/>
    <s v="Asml"/>
    <s v="Trans-Pacific / Suez"/>
    <s v="0"/>
    <s v="1"/>
    <s v="High"/>
    <s v="3.51"/>
    <s v="8.89"/>
    <s v="Un Comtrade/Wits/Sia Reports"/>
    <s v="0"/>
  </r>
  <r>
    <s v="Tf001005"/>
    <s v="2024"/>
    <s v="1"/>
    <s v="2024-Q1"/>
    <s v="Us"/>
    <s v="United States"/>
    <s v="North America"/>
    <s v="Tw"/>
    <s v="Taiwan"/>
    <s v="Asia-Pacific"/>
    <x v="6"/>
    <x v="1"/>
    <s v="Standard"/>
    <n v="10485"/>
    <n v="629.16"/>
    <s v="Applied Materials"/>
    <s v="Trans-Pacific / Suez"/>
    <s v="0"/>
    <s v="1"/>
    <s v="High"/>
    <s v="3.52"/>
    <s v="9.24"/>
    <s v="Un Comtrade/Wits/Sia Reports"/>
    <s v="1"/>
  </r>
  <r>
    <s v="Tf001006"/>
    <s v="2024"/>
    <s v="2"/>
    <s v="2024-Q2"/>
    <s v="Us"/>
    <s v="United States"/>
    <s v="North America"/>
    <s v="Tw"/>
    <s v="Taiwan"/>
    <s v="Asia-Pacific"/>
    <x v="6"/>
    <x v="1"/>
    <s v="Standard"/>
    <n v="12066"/>
    <n v="723.97"/>
    <s v="Lam Research"/>
    <s v="Trans-Pacific / Suez"/>
    <s v="0"/>
    <s v="1"/>
    <s v="High"/>
    <s v="3.63"/>
    <s v="9.17"/>
    <s v="Un Comtrade/Wits/Sia Reports"/>
    <s v="1"/>
  </r>
  <r>
    <s v="Tf001007"/>
    <s v="2024"/>
    <s v="3"/>
    <s v="2024-Q3"/>
    <s v="Us"/>
    <s v="United States"/>
    <s v="North America"/>
    <s v="Tw"/>
    <s v="Taiwan"/>
    <s v="Asia-Pacific"/>
    <x v="6"/>
    <x v="1"/>
    <s v="Standard"/>
    <n v="11806"/>
    <n v="708.38"/>
    <s v="Applied Materials"/>
    <s v="Trans-Pacific / Suez"/>
    <s v="0"/>
    <s v="1"/>
    <s v="High"/>
    <s v="3.65"/>
    <s v="9.14"/>
    <s v="Un Comtrade/Wits/Sia Reports"/>
    <s v="1"/>
  </r>
  <r>
    <s v="Tf001008"/>
    <s v="2024"/>
    <s v="4"/>
    <s v="2024-Q4"/>
    <s v="Us"/>
    <s v="United States"/>
    <s v="North America"/>
    <s v="Tw"/>
    <s v="Taiwan"/>
    <s v="Asia-Pacific"/>
    <x v="6"/>
    <x v="1"/>
    <s v="Standard"/>
    <n v="11412"/>
    <n v="684.77"/>
    <s v="Tokyo Electron"/>
    <s v="Trans-Pacific / Suez"/>
    <s v="0"/>
    <s v="1"/>
    <s v="High"/>
    <s v="3.62"/>
    <s v="9.15"/>
    <s v="Un Comtrade/Wits/Sia Reports"/>
    <s v="1"/>
  </r>
  <r>
    <s v="Tf001009"/>
    <s v="2025"/>
    <s v="1"/>
    <s v="2025-Q1"/>
    <s v="Us"/>
    <s v="United States"/>
    <s v="North America"/>
    <s v="Tw"/>
    <s v="Taiwan"/>
    <s v="Asia-Pacific"/>
    <x v="6"/>
    <x v="1"/>
    <s v="Standard"/>
    <n v="11180"/>
    <n v="670.86"/>
    <s v="Tokyo Electron"/>
    <s v="Trans-Pacific / Suez"/>
    <s v="0"/>
    <s v="1"/>
    <s v="High"/>
    <s v="3.58"/>
    <s v="9.58"/>
    <s v="Un Comtrade/Wits/Sia Reports"/>
    <s v="1"/>
  </r>
  <r>
    <s v="Tf001010"/>
    <s v="2025"/>
    <s v="2"/>
    <s v="2025-Q2"/>
    <s v="Us"/>
    <s v="United States"/>
    <s v="North America"/>
    <s v="Tw"/>
    <s v="Taiwan"/>
    <s v="Asia-Pacific"/>
    <x v="6"/>
    <x v="1"/>
    <s v="Standard"/>
    <n v="14786"/>
    <n v="887.19"/>
    <s v="Asml"/>
    <s v="Trans-Pacific / Suez"/>
    <s v="0"/>
    <s v="1"/>
    <s v="High"/>
    <s v="3.67"/>
    <s v="9.49"/>
    <s v="Un Comtrade/Wits/Sia Reports"/>
    <s v="1"/>
  </r>
  <r>
    <s v="Tf001011"/>
    <s v="2025"/>
    <s v="3"/>
    <s v="2025-Q3"/>
    <s v="Us"/>
    <s v="United States"/>
    <s v="North America"/>
    <s v="Tw"/>
    <s v="Taiwan"/>
    <s v="Asia-Pacific"/>
    <x v="6"/>
    <x v="1"/>
    <s v="Standard"/>
    <n v="13904"/>
    <n v="834.29"/>
    <s v="Tokyo Electron"/>
    <s v="Trans-Pacific / Suez"/>
    <s v="0"/>
    <s v="1"/>
    <s v="High"/>
    <s v="3.6"/>
    <s v="9.53"/>
    <s v="Un Comtrade/Wits/Sia Reports"/>
    <s v="1"/>
  </r>
  <r>
    <s v="Tf001012"/>
    <s v="2025"/>
    <s v="4"/>
    <s v="2025-Q4"/>
    <s v="Us"/>
    <s v="United States"/>
    <s v="North America"/>
    <s v="Tw"/>
    <s v="Taiwan"/>
    <s v="Asia-Pacific"/>
    <x v="6"/>
    <x v="1"/>
    <s v="Standard"/>
    <n v="11937"/>
    <n v="716.23"/>
    <s v="Kla"/>
    <s v="Trans-Pacific / Suez"/>
    <s v="0"/>
    <s v="1"/>
    <s v="High"/>
    <s v="3.55"/>
    <s v="9.38"/>
    <s v="Un Comtrade/Wits/Sia Reports"/>
    <s v="1"/>
  </r>
  <r>
    <s v="Tf001013"/>
    <s v="2015"/>
    <s v="1"/>
    <s v="2015-Q1"/>
    <s v="Us"/>
    <s v="United States"/>
    <s v="North America"/>
    <s v="Tw"/>
    <s v="Taiwan"/>
    <s v="Asia-Pacific"/>
    <x v="7"/>
    <x v="2"/>
    <s v="Standard"/>
    <n v="4475"/>
    <n v="268.55"/>
    <s v="Synopsys"/>
    <s v="Trans-Pacific / Suez"/>
    <s v="0"/>
    <s v="1"/>
    <s v="High"/>
    <s v="3.34"/>
    <s v="8.07"/>
    <s v="Un Comtrade/Wits/Sia Reports"/>
    <s v="0"/>
  </r>
  <r>
    <s v="Tf001014"/>
    <s v="2015"/>
    <s v="2"/>
    <s v="2015-Q2"/>
    <s v="Us"/>
    <s v="United States"/>
    <s v="North America"/>
    <s v="Tw"/>
    <s v="Taiwan"/>
    <s v="Asia-Pacific"/>
    <x v="7"/>
    <x v="2"/>
    <s v="Standard"/>
    <n v="5223"/>
    <n v="313.39999999999998"/>
    <s v="Synopsys"/>
    <s v="Trans-Pacific / Suez"/>
    <s v="0"/>
    <s v="1"/>
    <s v="High"/>
    <s v="3.1"/>
    <s v="8.34"/>
    <s v="Un Comtrade/Wits/Sia Reports"/>
    <s v="0"/>
  </r>
  <r>
    <s v="Tf001015"/>
    <s v="2015"/>
    <s v="3"/>
    <s v="2015-Q3"/>
    <s v="Us"/>
    <s v="United States"/>
    <s v="North America"/>
    <s v="Tw"/>
    <s v="Taiwan"/>
    <s v="Asia-Pacific"/>
    <x v="7"/>
    <x v="2"/>
    <s v="Standard"/>
    <n v="4944"/>
    <n v="296.64999999999998"/>
    <s v="Cadence Design"/>
    <s v="Trans-Pacific / Suez"/>
    <s v="0"/>
    <s v="1"/>
    <s v="High"/>
    <s v="3.17"/>
    <s v="8.27"/>
    <s v="Un Comtrade/Wits/Sia Reports"/>
    <s v="0"/>
  </r>
  <r>
    <s v="Tf001016"/>
    <s v="2015"/>
    <s v="4"/>
    <s v="2015-Q4"/>
    <s v="Us"/>
    <s v="United States"/>
    <s v="North America"/>
    <s v="Tw"/>
    <s v="Taiwan"/>
    <s v="Asia-Pacific"/>
    <x v="7"/>
    <x v="2"/>
    <s v="Standard"/>
    <n v="5035"/>
    <n v="302.14"/>
    <s v="Siemens Eda"/>
    <s v="Trans-Pacific / Suez"/>
    <s v="0"/>
    <s v="1"/>
    <s v="High"/>
    <s v="3.18"/>
    <s v="8.15"/>
    <s v="Un Comtrade/Wits/Sia Reports"/>
    <s v="0"/>
  </r>
  <r>
    <s v="Tf001017"/>
    <s v="2016"/>
    <s v="1"/>
    <s v="2016-Q1"/>
    <s v="Us"/>
    <s v="United States"/>
    <s v="North America"/>
    <s v="Tw"/>
    <s v="Taiwan"/>
    <s v="Asia-Pacific"/>
    <x v="7"/>
    <x v="2"/>
    <s v="Standard"/>
    <n v="5029"/>
    <n v="301.8"/>
    <s v="Cadence Design"/>
    <s v="Trans-Pacific / Suez"/>
    <s v="0"/>
    <s v="1"/>
    <s v="High"/>
    <s v="3.13"/>
    <s v="8.11"/>
    <s v="Un Comtrade/Wits/Sia Reports"/>
    <s v="0"/>
  </r>
  <r>
    <s v="Tf001018"/>
    <s v="2016"/>
    <s v="2"/>
    <s v="2016-Q2"/>
    <s v="Us"/>
    <s v="United States"/>
    <s v="North America"/>
    <s v="Tw"/>
    <s v="Taiwan"/>
    <s v="Asia-Pacific"/>
    <x v="7"/>
    <x v="2"/>
    <s v="Standard"/>
    <n v="5869"/>
    <n v="352.16"/>
    <s v="Siemens Eda"/>
    <s v="Trans-Pacific / Suez"/>
    <s v="0"/>
    <s v="1"/>
    <s v="High"/>
    <s v="3.13"/>
    <s v="8.14"/>
    <s v="Un Comtrade/Wits/Sia Reports"/>
    <s v="0"/>
  </r>
  <r>
    <s v="Tf001019"/>
    <s v="2016"/>
    <s v="3"/>
    <s v="2016-Q3"/>
    <s v="Us"/>
    <s v="United States"/>
    <s v="North America"/>
    <s v="Tw"/>
    <s v="Taiwan"/>
    <s v="Asia-Pacific"/>
    <x v="7"/>
    <x v="2"/>
    <s v="Standard"/>
    <n v="6409"/>
    <n v="384.54"/>
    <s v="Cadence Design"/>
    <s v="Trans-Pacific / Suez"/>
    <s v="0"/>
    <s v="1"/>
    <s v="High"/>
    <s v="3.34"/>
    <s v="8.23"/>
    <s v="Un Comtrade/Wits/Sia Reports"/>
    <s v="0"/>
  </r>
  <r>
    <s v="Tf001020"/>
    <s v="2016"/>
    <s v="4"/>
    <s v="2016-Q4"/>
    <s v="Us"/>
    <s v="United States"/>
    <s v="North America"/>
    <s v="Tw"/>
    <s v="Taiwan"/>
    <s v="Asia-Pacific"/>
    <x v="7"/>
    <x v="2"/>
    <s v="Standard"/>
    <n v="4887"/>
    <n v="293.26"/>
    <s v="Synopsys"/>
    <s v="Trans-Pacific / Suez"/>
    <s v="0"/>
    <s v="1"/>
    <s v="High"/>
    <s v="3.07"/>
    <s v="8.34"/>
    <s v="Un Comtrade/Wits/Sia Reports"/>
    <s v="0"/>
  </r>
  <r>
    <s v="Tf001021"/>
    <s v="2017"/>
    <s v="1"/>
    <s v="2017-Q1"/>
    <s v="Us"/>
    <s v="United States"/>
    <s v="North America"/>
    <s v="Tw"/>
    <s v="Taiwan"/>
    <s v="Asia-Pacific"/>
    <x v="7"/>
    <x v="2"/>
    <s v="Standard"/>
    <n v="5482"/>
    <n v="328.98"/>
    <s v="Siemens Eda"/>
    <s v="Trans-Pacific / Suez"/>
    <s v="0"/>
    <s v="1"/>
    <s v="High"/>
    <s v="3.08"/>
    <s v="8.23"/>
    <s v="Un Comtrade/Wits/Sia Reports"/>
    <s v="0"/>
  </r>
  <r>
    <s v="Tf001022"/>
    <s v="2017"/>
    <s v="2"/>
    <s v="2017-Q2"/>
    <s v="Us"/>
    <s v="United States"/>
    <s v="North America"/>
    <s v="Tw"/>
    <s v="Taiwan"/>
    <s v="Asia-Pacific"/>
    <x v="7"/>
    <x v="2"/>
    <s v="Standard"/>
    <n v="6782"/>
    <n v="406.93"/>
    <s v="Synopsys"/>
    <s v="Trans-Pacific / Suez"/>
    <s v="0"/>
    <s v="1"/>
    <s v="High"/>
    <s v="3.24"/>
    <s v="8.13"/>
    <s v="Un Comtrade/Wits/Sia Reports"/>
    <s v="0"/>
  </r>
  <r>
    <s v="Tf001023"/>
    <s v="2017"/>
    <s v="3"/>
    <s v="2017-Q3"/>
    <s v="Us"/>
    <s v="United States"/>
    <s v="North America"/>
    <s v="Tw"/>
    <s v="Taiwan"/>
    <s v="Asia-Pacific"/>
    <x v="7"/>
    <x v="2"/>
    <s v="Standard"/>
    <n v="6099"/>
    <n v="366"/>
    <s v="Cadence Design"/>
    <s v="Trans-Pacific / Suez"/>
    <s v="0"/>
    <s v="1"/>
    <s v="High"/>
    <s v="3.34"/>
    <s v="8.13"/>
    <s v="Un Comtrade/Wits/Sia Reports"/>
    <s v="0"/>
  </r>
  <r>
    <s v="Tf001024"/>
    <s v="2017"/>
    <s v="4"/>
    <s v="2017-Q4"/>
    <s v="Us"/>
    <s v="United States"/>
    <s v="North America"/>
    <s v="Tw"/>
    <s v="Taiwan"/>
    <s v="Asia-Pacific"/>
    <x v="7"/>
    <x v="2"/>
    <s v="Standard"/>
    <n v="6336"/>
    <n v="380.21"/>
    <s v="Siemens Eda"/>
    <s v="Trans-Pacific / Suez"/>
    <s v="0"/>
    <s v="1"/>
    <s v="High"/>
    <s v="3.26"/>
    <s v="8.23"/>
    <s v="Un Comtrade/Wits/Sia Reports"/>
    <s v="0"/>
  </r>
  <r>
    <s v="Tf001025"/>
    <s v="2018"/>
    <s v="1"/>
    <s v="2018-Q1"/>
    <s v="Us"/>
    <s v="United States"/>
    <s v="North America"/>
    <s v="Tw"/>
    <s v="Taiwan"/>
    <s v="Asia-Pacific"/>
    <x v="7"/>
    <x v="2"/>
    <s v="Standard"/>
    <n v="6083"/>
    <n v="365.04"/>
    <s v="Siemens Eda"/>
    <s v="Trans-Pacific / Suez"/>
    <s v="0"/>
    <s v="1"/>
    <s v="High"/>
    <s v="3.13"/>
    <s v="8.23"/>
    <s v="Un Comtrade/Wits/Sia Reports"/>
    <s v="0"/>
  </r>
  <r>
    <s v="Tf001026"/>
    <s v="2018"/>
    <s v="2"/>
    <s v="2018-Q2"/>
    <s v="Us"/>
    <s v="United States"/>
    <s v="North America"/>
    <s v="Tw"/>
    <s v="Taiwan"/>
    <s v="Asia-Pacific"/>
    <x v="7"/>
    <x v="2"/>
    <s v="Standard"/>
    <n v="7919"/>
    <n v="475.18"/>
    <s v="Siemens Eda"/>
    <s v="Trans-Pacific / Suez"/>
    <s v="0"/>
    <s v="1"/>
    <s v="High"/>
    <s v="3.33"/>
    <s v="8.08"/>
    <s v="Un Comtrade/Wits/Sia Reports"/>
    <s v="0"/>
  </r>
  <r>
    <s v="Tf001027"/>
    <s v="2018"/>
    <s v="3"/>
    <s v="2018-Q3"/>
    <s v="Us"/>
    <s v="United States"/>
    <s v="North America"/>
    <s v="Tw"/>
    <s v="Taiwan"/>
    <s v="Asia-Pacific"/>
    <x v="7"/>
    <x v="2"/>
    <s v="Standard"/>
    <n v="6997"/>
    <n v="419.88"/>
    <s v="Synopsys"/>
    <s v="Trans-Pacific / Suez"/>
    <s v="0"/>
    <s v="1"/>
    <s v="High"/>
    <s v="3.33"/>
    <s v="8.27"/>
    <s v="Un Comtrade/Wits/Sia Reports"/>
    <s v="0"/>
  </r>
  <r>
    <s v="Tf001028"/>
    <s v="2018"/>
    <s v="4"/>
    <s v="2018-Q4"/>
    <s v="Us"/>
    <s v="United States"/>
    <s v="North America"/>
    <s v="Tw"/>
    <s v="Taiwan"/>
    <s v="Asia-Pacific"/>
    <x v="7"/>
    <x v="2"/>
    <s v="Standard"/>
    <n v="7337"/>
    <n v="440.26"/>
    <s v="Cadence Design"/>
    <s v="Trans-Pacific / Suez"/>
    <s v="0"/>
    <s v="1"/>
    <s v="High"/>
    <s v="3.11"/>
    <s v="8.23"/>
    <s v="Un Comtrade/Wits/Sia Reports"/>
    <s v="0"/>
  </r>
  <r>
    <s v="Tf001029"/>
    <s v="2019"/>
    <s v="1"/>
    <s v="2019-Q1"/>
    <s v="Us"/>
    <s v="United States"/>
    <s v="North America"/>
    <s v="Tw"/>
    <s v="Taiwan"/>
    <s v="Asia-Pacific"/>
    <x v="7"/>
    <x v="2"/>
    <s v="Standard"/>
    <n v="7154"/>
    <n v="429.27"/>
    <s v="Synopsys"/>
    <s v="Trans-Pacific / Suez"/>
    <s v="0"/>
    <s v="1"/>
    <s v="High"/>
    <s v="3.31"/>
    <s v="8.17"/>
    <s v="Un Comtrade/Wits/Sia Reports"/>
    <s v="0"/>
  </r>
  <r>
    <s v="Tf001030"/>
    <s v="2019"/>
    <s v="2"/>
    <s v="2019-Q2"/>
    <s v="Us"/>
    <s v="United States"/>
    <s v="North America"/>
    <s v="Tw"/>
    <s v="Taiwan"/>
    <s v="Asia-Pacific"/>
    <x v="7"/>
    <x v="2"/>
    <s v="Standard"/>
    <n v="6892"/>
    <n v="413.57"/>
    <s v="Siemens Eda"/>
    <s v="Trans-Pacific / Suez"/>
    <s v="0"/>
    <s v="1"/>
    <s v="High"/>
    <s v="3.28"/>
    <s v="8.13"/>
    <s v="Un Comtrade/Wits/Sia Reports"/>
    <s v="0"/>
  </r>
  <r>
    <s v="Tf001031"/>
    <s v="2019"/>
    <s v="3"/>
    <s v="2019-Q3"/>
    <s v="Us"/>
    <s v="United States"/>
    <s v="North America"/>
    <s v="Tw"/>
    <s v="Taiwan"/>
    <s v="Asia-Pacific"/>
    <x v="7"/>
    <x v="2"/>
    <s v="Standard"/>
    <n v="8077"/>
    <n v="484.64"/>
    <s v="Synopsys"/>
    <s v="Trans-Pacific / Suez"/>
    <s v="0"/>
    <s v="1"/>
    <s v="High"/>
    <s v="3.4"/>
    <s v="8.17"/>
    <s v="Un Comtrade/Wits/Sia Reports"/>
    <s v="0"/>
  </r>
  <r>
    <s v="Tf001032"/>
    <s v="2019"/>
    <s v="4"/>
    <s v="2019-Q4"/>
    <s v="Us"/>
    <s v="United States"/>
    <s v="North America"/>
    <s v="Tw"/>
    <s v="Taiwan"/>
    <s v="Asia-Pacific"/>
    <x v="7"/>
    <x v="2"/>
    <s v="Standard"/>
    <n v="7787"/>
    <n v="467.23"/>
    <s v="Siemens Eda"/>
    <s v="Trans-Pacific / Suez"/>
    <s v="0"/>
    <s v="1"/>
    <s v="High"/>
    <s v="3.17"/>
    <s v="8.25"/>
    <s v="Un Comtrade/Wits/Sia Reports"/>
    <s v="0"/>
  </r>
  <r>
    <s v="Tf001033"/>
    <s v="2020"/>
    <s v="1"/>
    <s v="2020-Q1"/>
    <s v="Us"/>
    <s v="United States"/>
    <s v="North America"/>
    <s v="Tw"/>
    <s v="Taiwan"/>
    <s v="Asia-Pacific"/>
    <x v="7"/>
    <x v="2"/>
    <s v="Standard"/>
    <n v="7437"/>
    <n v="446.24"/>
    <s v="Synopsys"/>
    <s v="Trans-Pacific / Suez"/>
    <s v="0"/>
    <s v="1"/>
    <s v="High"/>
    <s v="3.2"/>
    <s v="8.05"/>
    <s v="Un Comtrade/Wits/Sia Reports"/>
    <s v="0"/>
  </r>
  <r>
    <s v="Tf001034"/>
    <s v="2020"/>
    <s v="2"/>
    <s v="2020-Q2"/>
    <s v="Us"/>
    <s v="United States"/>
    <s v="North America"/>
    <s v="Tw"/>
    <s v="Taiwan"/>
    <s v="Asia-Pacific"/>
    <x v="7"/>
    <x v="2"/>
    <s v="Standard"/>
    <n v="7505"/>
    <n v="450.31"/>
    <s v="Cadence Design"/>
    <s v="Trans-Pacific / Suez"/>
    <s v="0"/>
    <s v="1"/>
    <s v="High"/>
    <s v="3.2"/>
    <s v="8.27"/>
    <s v="Un Comtrade/Wits/Sia Reports"/>
    <s v="0"/>
  </r>
  <r>
    <s v="Tf001035"/>
    <s v="2020"/>
    <s v="3"/>
    <s v="2020-Q3"/>
    <s v="Us"/>
    <s v="United States"/>
    <s v="North America"/>
    <s v="Tw"/>
    <s v="Taiwan"/>
    <s v="Asia-Pacific"/>
    <x v="7"/>
    <x v="2"/>
    <s v="Standard"/>
    <n v="8788"/>
    <n v="527.32000000000005"/>
    <s v="Synopsys"/>
    <s v="Trans-Pacific / Suez"/>
    <s v="0"/>
    <s v="1"/>
    <s v="High"/>
    <s v="3.3"/>
    <s v="8.13"/>
    <s v="Un Comtrade/Wits/Sia Reports"/>
    <s v="0"/>
  </r>
  <r>
    <s v="Tf001036"/>
    <s v="2020"/>
    <s v="4"/>
    <s v="2020-Q4"/>
    <s v="Us"/>
    <s v="United States"/>
    <s v="North America"/>
    <s v="Tw"/>
    <s v="Taiwan"/>
    <s v="Asia-Pacific"/>
    <x v="7"/>
    <x v="2"/>
    <s v="Standard"/>
    <n v="6929"/>
    <n v="415.75"/>
    <s v="Synopsys"/>
    <s v="Trans-Pacific / Suez"/>
    <s v="0"/>
    <s v="1"/>
    <s v="High"/>
    <s v="3.39"/>
    <s v="8.05"/>
    <s v="Un Comtrade/Wits/Sia Reports"/>
    <s v="0"/>
  </r>
  <r>
    <s v="Tf001037"/>
    <s v="2021"/>
    <s v="1"/>
    <s v="2021-Q1"/>
    <s v="Us"/>
    <s v="United States"/>
    <s v="North America"/>
    <s v="Tw"/>
    <s v="Taiwan"/>
    <s v="Asia-Pacific"/>
    <x v="7"/>
    <x v="2"/>
    <s v="Standard"/>
    <n v="7746"/>
    <n v="464.77"/>
    <s v="Synopsys"/>
    <s v="Trans-Pacific / Suez"/>
    <s v="0"/>
    <s v="1"/>
    <s v="High"/>
    <s v="3.41"/>
    <s v="8.49"/>
    <s v="Un Comtrade/Wits/Sia Reports"/>
    <s v="0"/>
  </r>
  <r>
    <s v="Tf001038"/>
    <s v="2021"/>
    <s v="2"/>
    <s v="2021-Q2"/>
    <s v="Us"/>
    <s v="United States"/>
    <s v="North America"/>
    <s v="Tw"/>
    <s v="Taiwan"/>
    <s v="Asia-Pacific"/>
    <x v="7"/>
    <x v="2"/>
    <s v="Standard"/>
    <n v="8130"/>
    <n v="487.8"/>
    <s v="Synopsys"/>
    <s v="Trans-Pacific / Suez"/>
    <s v="0"/>
    <s v="1"/>
    <s v="High"/>
    <s v="3.44"/>
    <s v="8.33"/>
    <s v="Un Comtrade/Wits/Sia Reports"/>
    <s v="0"/>
  </r>
  <r>
    <s v="Tf001039"/>
    <s v="2021"/>
    <s v="3"/>
    <s v="2021-Q3"/>
    <s v="Us"/>
    <s v="United States"/>
    <s v="North America"/>
    <s v="Tw"/>
    <s v="Taiwan"/>
    <s v="Asia-Pacific"/>
    <x v="7"/>
    <x v="2"/>
    <s v="Standard"/>
    <n v="8427"/>
    <n v="505.66"/>
    <s v="Cadence Design"/>
    <s v="Trans-Pacific / Suez"/>
    <s v="0"/>
    <s v="1"/>
    <s v="High"/>
    <s v="3.49"/>
    <s v="8.52"/>
    <s v="Un Comtrade/Wits/Sia Reports"/>
    <s v="0"/>
  </r>
  <r>
    <s v="Tf001040"/>
    <s v="2021"/>
    <s v="4"/>
    <s v="2021-Q4"/>
    <s v="Us"/>
    <s v="United States"/>
    <s v="North America"/>
    <s v="Tw"/>
    <s v="Taiwan"/>
    <s v="Asia-Pacific"/>
    <x v="7"/>
    <x v="2"/>
    <s v="Standard"/>
    <n v="7066"/>
    <n v="423.98"/>
    <s v="Siemens Eda"/>
    <s v="Trans-Pacific / Suez"/>
    <s v="0"/>
    <s v="1"/>
    <s v="High"/>
    <s v="3.3"/>
    <s v="8.36"/>
    <s v="Un Comtrade/Wits/Sia Reports"/>
    <s v="0"/>
  </r>
  <r>
    <s v="Tf001041"/>
    <s v="2022"/>
    <s v="1"/>
    <s v="2022-Q1"/>
    <s v="Us"/>
    <s v="United States"/>
    <s v="North America"/>
    <s v="Tw"/>
    <s v="Taiwan"/>
    <s v="Asia-Pacific"/>
    <x v="7"/>
    <x v="2"/>
    <s v="Standard"/>
    <n v="8026"/>
    <n v="481.57"/>
    <s v="Siemens Eda"/>
    <s v="Trans-Pacific / Suez"/>
    <s v="0"/>
    <s v="1"/>
    <s v="High"/>
    <s v="3.36"/>
    <s v="8.57"/>
    <s v="Un Comtrade/Wits/Sia Reports"/>
    <s v="0"/>
  </r>
  <r>
    <s v="Tf001042"/>
    <s v="2022"/>
    <s v="2"/>
    <s v="2022-Q2"/>
    <s v="Us"/>
    <s v="United States"/>
    <s v="North America"/>
    <s v="Tw"/>
    <s v="Taiwan"/>
    <s v="Asia-Pacific"/>
    <x v="7"/>
    <x v="2"/>
    <s v="Standard"/>
    <n v="9611"/>
    <n v="576.66"/>
    <s v="Siemens Eda"/>
    <s v="Trans-Pacific / Suez"/>
    <s v="0"/>
    <s v="1"/>
    <s v="High"/>
    <s v="3.51"/>
    <s v="8.73"/>
    <s v="Un Comtrade/Wits/Sia Reports"/>
    <s v="0"/>
  </r>
  <r>
    <s v="Tf001043"/>
    <s v="2022"/>
    <s v="3"/>
    <s v="2022-Q3"/>
    <s v="Us"/>
    <s v="United States"/>
    <s v="North America"/>
    <s v="Tw"/>
    <s v="Taiwan"/>
    <s v="Asia-Pacific"/>
    <x v="7"/>
    <x v="2"/>
    <s v="Standard"/>
    <n v="10595"/>
    <n v="635.73"/>
    <s v="Cadence Design"/>
    <s v="Trans-Pacific / Suez"/>
    <s v="0"/>
    <s v="1"/>
    <s v="High"/>
    <s v="3.31"/>
    <s v="8.84"/>
    <s v="Un Comtrade/Wits/Sia Reports"/>
    <s v="0"/>
  </r>
  <r>
    <s v="Tf001044"/>
    <s v="2022"/>
    <s v="4"/>
    <s v="2022-Q4"/>
    <s v="Us"/>
    <s v="United States"/>
    <s v="North America"/>
    <s v="Tw"/>
    <s v="Taiwan"/>
    <s v="Asia-Pacific"/>
    <x v="7"/>
    <x v="2"/>
    <s v="Standard"/>
    <n v="9687"/>
    <n v="581.27"/>
    <s v="Cadence Design"/>
    <s v="Trans-Pacific / Suez"/>
    <s v="0"/>
    <s v="1"/>
    <s v="High"/>
    <s v="3.53"/>
    <s v="8.8"/>
    <s v="Un Comtrade/Wits/Sia Reports"/>
    <s v="0"/>
  </r>
  <r>
    <s v="Tf001045"/>
    <s v="2023"/>
    <s v="1"/>
    <s v="2023-Q1"/>
    <s v="Us"/>
    <s v="United States"/>
    <s v="North America"/>
    <s v="Tw"/>
    <s v="Taiwan"/>
    <s v="Asia-Pacific"/>
    <x v="7"/>
    <x v="2"/>
    <s v="Standard"/>
    <n v="10463"/>
    <n v="627.80999999999995"/>
    <s v="Synopsys"/>
    <s v="Trans-Pacific / Suez"/>
    <s v="0"/>
    <s v="1"/>
    <s v="High"/>
    <s v="3.51"/>
    <s v="8.86"/>
    <s v="Un Comtrade/Wits/Sia Reports"/>
    <s v="0"/>
  </r>
  <r>
    <s v="Tf001046"/>
    <s v="2023"/>
    <s v="2"/>
    <s v="2023-Q2"/>
    <s v="Us"/>
    <s v="United States"/>
    <s v="North America"/>
    <s v="Tw"/>
    <s v="Taiwan"/>
    <s v="Asia-Pacific"/>
    <x v="7"/>
    <x v="2"/>
    <s v="Standard"/>
    <n v="11136"/>
    <n v="668.22"/>
    <s v="Cadence Design"/>
    <s v="Trans-Pacific / Suez"/>
    <s v="0"/>
    <s v="1"/>
    <s v="High"/>
    <s v="3.57"/>
    <s v="9.02"/>
    <s v="Un Comtrade/Wits/Sia Reports"/>
    <s v="0"/>
  </r>
  <r>
    <s v="Tf001047"/>
    <s v="2023"/>
    <s v="3"/>
    <s v="2023-Q3"/>
    <s v="Us"/>
    <s v="United States"/>
    <s v="North America"/>
    <s v="Tw"/>
    <s v="Taiwan"/>
    <s v="Asia-Pacific"/>
    <x v="7"/>
    <x v="2"/>
    <s v="Standard"/>
    <n v="11412"/>
    <n v="684.76"/>
    <s v="Siemens Eda"/>
    <s v="Trans-Pacific / Suez"/>
    <s v="0"/>
    <s v="1"/>
    <s v="High"/>
    <s v="3.37"/>
    <s v="8.91"/>
    <s v="Un Comtrade/Wits/Sia Reports"/>
    <s v="0"/>
  </r>
  <r>
    <s v="Tf001048"/>
    <s v="2023"/>
    <s v="4"/>
    <s v="2023-Q4"/>
    <s v="Us"/>
    <s v="United States"/>
    <s v="North America"/>
    <s v="Tw"/>
    <s v="Taiwan"/>
    <s v="Asia-Pacific"/>
    <x v="7"/>
    <x v="2"/>
    <s v="Standard"/>
    <n v="11009"/>
    <n v="660.59"/>
    <s v="Cadence Design"/>
    <s v="Trans-Pacific / Suez"/>
    <s v="0"/>
    <s v="1"/>
    <s v="High"/>
    <s v="3.53"/>
    <s v="8.96"/>
    <s v="Un Comtrade/Wits/Sia Reports"/>
    <s v="0"/>
  </r>
  <r>
    <s v="Tf001049"/>
    <s v="2024"/>
    <s v="1"/>
    <s v="2024-Q1"/>
    <s v="Us"/>
    <s v="United States"/>
    <s v="North America"/>
    <s v="Tw"/>
    <s v="Taiwan"/>
    <s v="Asia-Pacific"/>
    <x v="7"/>
    <x v="2"/>
    <s v="Standard"/>
    <n v="10385"/>
    <n v="623.15"/>
    <s v="Siemens Eda"/>
    <s v="Trans-Pacific / Suez"/>
    <s v="0"/>
    <s v="1"/>
    <s v="High"/>
    <s v="3.52"/>
    <s v="9.32"/>
    <s v="Un Comtrade/Wits/Sia Reports"/>
    <s v="1"/>
  </r>
  <r>
    <s v="Tf001050"/>
    <s v="2024"/>
    <s v="2"/>
    <s v="2024-Q2"/>
    <s v="Us"/>
    <s v="United States"/>
    <s v="North America"/>
    <s v="Tw"/>
    <s v="Taiwan"/>
    <s v="Asia-Pacific"/>
    <x v="7"/>
    <x v="2"/>
    <s v="Standard"/>
    <n v="13068"/>
    <n v="784.12"/>
    <s v="Cadence Design"/>
    <s v="Trans-Pacific / Suez"/>
    <s v="0"/>
    <s v="1"/>
    <s v="High"/>
    <s v="3.65"/>
    <s v="9.19"/>
    <s v="Un Comtrade/Wits/Sia Reports"/>
    <s v="1"/>
  </r>
  <r>
    <s v="Tf001051"/>
    <s v="2024"/>
    <s v="3"/>
    <s v="2024-Q3"/>
    <s v="Us"/>
    <s v="United States"/>
    <s v="North America"/>
    <s v="Tw"/>
    <s v="Taiwan"/>
    <s v="Asia-Pacific"/>
    <x v="7"/>
    <x v="2"/>
    <s v="Standard"/>
    <n v="13582"/>
    <n v="814.95"/>
    <s v="Cadence Design"/>
    <s v="Trans-Pacific / Suez"/>
    <s v="0"/>
    <s v="1"/>
    <s v="High"/>
    <s v="3.48"/>
    <s v="9.26"/>
    <s v="Un Comtrade/Wits/Sia Reports"/>
    <s v="1"/>
  </r>
  <r>
    <s v="Tf001052"/>
    <s v="2024"/>
    <s v="4"/>
    <s v="2024-Q4"/>
    <s v="Us"/>
    <s v="United States"/>
    <s v="North America"/>
    <s v="Tw"/>
    <s v="Taiwan"/>
    <s v="Asia-Pacific"/>
    <x v="7"/>
    <x v="2"/>
    <s v="Standard"/>
    <n v="11398"/>
    <n v="683.91"/>
    <s v="Siemens Eda"/>
    <s v="Trans-Pacific / Suez"/>
    <s v="0"/>
    <s v="1"/>
    <s v="High"/>
    <s v="3.54"/>
    <s v="9.24"/>
    <s v="Un Comtrade/Wits/Sia Reports"/>
    <s v="1"/>
  </r>
  <r>
    <s v="Tf001053"/>
    <s v="2025"/>
    <s v="1"/>
    <s v="2025-Q1"/>
    <s v="Us"/>
    <s v="United States"/>
    <s v="North America"/>
    <s v="Tw"/>
    <s v="Taiwan"/>
    <s v="Asia-Pacific"/>
    <x v="7"/>
    <x v="2"/>
    <s v="Standard"/>
    <n v="13822"/>
    <n v="829.36"/>
    <s v="Siemens Eda"/>
    <s v="Trans-Pacific / Suez"/>
    <s v="0"/>
    <s v="1"/>
    <s v="High"/>
    <s v="3.49"/>
    <s v="9.55"/>
    <s v="Un Comtrade/Wits/Sia Reports"/>
    <s v="1"/>
  </r>
  <r>
    <s v="Tf001054"/>
    <s v="2025"/>
    <s v="2"/>
    <s v="2025-Q2"/>
    <s v="Us"/>
    <s v="United States"/>
    <s v="North America"/>
    <s v="Tw"/>
    <s v="Taiwan"/>
    <s v="Asia-Pacific"/>
    <x v="7"/>
    <x v="2"/>
    <s v="Standard"/>
    <n v="13587"/>
    <n v="815.25"/>
    <s v="Cadence Design"/>
    <s v="Trans-Pacific / Suez"/>
    <s v="0"/>
    <s v="1"/>
    <s v="High"/>
    <s v="3.6"/>
    <s v="9.31"/>
    <s v="Un Comtrade/Wits/Sia Reports"/>
    <s v="1"/>
  </r>
  <r>
    <s v="Tf001055"/>
    <s v="2025"/>
    <s v="3"/>
    <s v="2025-Q3"/>
    <s v="Us"/>
    <s v="United States"/>
    <s v="North America"/>
    <s v="Tw"/>
    <s v="Taiwan"/>
    <s v="Asia-Pacific"/>
    <x v="7"/>
    <x v="2"/>
    <s v="Standard"/>
    <n v="14271"/>
    <n v="856.31"/>
    <s v="Cadence Design"/>
    <s v="Trans-Pacific / Suez"/>
    <s v="0"/>
    <s v="1"/>
    <s v="High"/>
    <s v="3.62"/>
    <s v="9.32"/>
    <s v="Un Comtrade/Wits/Sia Reports"/>
    <s v="1"/>
  </r>
  <r>
    <s v="Tf001056"/>
    <s v="2025"/>
    <s v="4"/>
    <s v="2025-Q4"/>
    <s v="Us"/>
    <s v="United States"/>
    <s v="North America"/>
    <s v="Tw"/>
    <s v="Taiwan"/>
    <s v="Asia-Pacific"/>
    <x v="7"/>
    <x v="2"/>
    <s v="Standard"/>
    <n v="13171"/>
    <n v="790.31"/>
    <s v="Synopsys"/>
    <s v="Trans-Pacific / Suez"/>
    <s v="0"/>
    <s v="1"/>
    <s v="High"/>
    <s v="3.75"/>
    <s v="9.33"/>
    <s v="Un Comtrade/Wits/Sia Reports"/>
    <s v="1"/>
  </r>
  <r>
    <s v="Tf001057"/>
    <s v="2015"/>
    <s v="1"/>
    <s v="2015-Q1"/>
    <s v="Us"/>
    <s v="United States"/>
    <s v="North America"/>
    <s v="Tw"/>
    <s v="Taiwan"/>
    <s v="Asia-Pacific"/>
    <x v="1"/>
    <x v="0"/>
    <s v="Advanced"/>
    <n v="4838"/>
    <n v="290.33"/>
    <s v="Intel Arc"/>
    <s v="Trans-Pacific / Suez"/>
    <s v="0"/>
    <s v="1"/>
    <s v="High"/>
    <s v="3.17"/>
    <s v="8.25"/>
    <s v="Un Comtrade/Wits/Sia Reports"/>
    <s v="0"/>
  </r>
  <r>
    <s v="Tf001058"/>
    <s v="2015"/>
    <s v="2"/>
    <s v="2015-Q2"/>
    <s v="Us"/>
    <s v="United States"/>
    <s v="North America"/>
    <s v="Tw"/>
    <s v="Taiwan"/>
    <s v="Asia-Pacific"/>
    <x v="1"/>
    <x v="0"/>
    <s v="Advanced"/>
    <n v="4900"/>
    <n v="294.05"/>
    <s v="Nvidia"/>
    <s v="Trans-Pacific / Suez"/>
    <s v="0"/>
    <s v="1"/>
    <s v="High"/>
    <s v="3.1"/>
    <s v="8.1"/>
    <s v="Un Comtrade/Wits/Sia Reports"/>
    <s v="0"/>
  </r>
  <r>
    <s v="Tf001059"/>
    <s v="2015"/>
    <s v="3"/>
    <s v="2015-Q3"/>
    <s v="Us"/>
    <s v="United States"/>
    <s v="North America"/>
    <s v="Tw"/>
    <s v="Taiwan"/>
    <s v="Asia-Pacific"/>
    <x v="1"/>
    <x v="0"/>
    <s v="Advanced"/>
    <n v="4888"/>
    <n v="293.29000000000002"/>
    <s v="Amd"/>
    <s v="Trans-Pacific / Suez"/>
    <s v="0"/>
    <s v="1"/>
    <s v="High"/>
    <s v="3.11"/>
    <s v="8.25"/>
    <s v="Un Comtrade/Wits/Sia Reports"/>
    <s v="0"/>
  </r>
  <r>
    <s v="Tf001060"/>
    <s v="2015"/>
    <s v="4"/>
    <s v="2015-Q4"/>
    <s v="Us"/>
    <s v="United States"/>
    <s v="North America"/>
    <s v="Tw"/>
    <s v="Taiwan"/>
    <s v="Asia-Pacific"/>
    <x v="1"/>
    <x v="0"/>
    <s v="Advanced"/>
    <n v="5239"/>
    <n v="314.38"/>
    <s v="Intel Arc"/>
    <s v="Trans-Pacific / Suez"/>
    <s v="0"/>
    <s v="1"/>
    <s v="High"/>
    <s v="3.29"/>
    <s v="8.26"/>
    <s v="Un Comtrade/Wits/Sia Reports"/>
    <s v="0"/>
  </r>
  <r>
    <s v="Tf001061"/>
    <s v="2016"/>
    <s v="1"/>
    <s v="2016-Q1"/>
    <s v="Us"/>
    <s v="United States"/>
    <s v="North America"/>
    <s v="Tw"/>
    <s v="Taiwan"/>
    <s v="Asia-Pacific"/>
    <x v="1"/>
    <x v="0"/>
    <s v="Advanced"/>
    <n v="4674"/>
    <n v="280.47000000000003"/>
    <s v="Amd"/>
    <s v="Trans-Pacific / Suez"/>
    <s v="0"/>
    <s v="1"/>
    <s v="High"/>
    <s v="3.14"/>
    <s v="8.14"/>
    <s v="Un Comtrade/Wits/Sia Reports"/>
    <s v="0"/>
  </r>
  <r>
    <s v="Tf001062"/>
    <s v="2016"/>
    <s v="2"/>
    <s v="2016-Q2"/>
    <s v="Us"/>
    <s v="United States"/>
    <s v="North America"/>
    <s v="Tw"/>
    <s v="Taiwan"/>
    <s v="Asia-Pacific"/>
    <x v="1"/>
    <x v="0"/>
    <s v="Advanced"/>
    <n v="5539"/>
    <n v="332.38"/>
    <s v="Intel Arc"/>
    <s v="Trans-Pacific / Suez"/>
    <s v="0"/>
    <s v="1"/>
    <s v="High"/>
    <s v="3.2"/>
    <s v="8.21"/>
    <s v="Un Comtrade/Wits/Sia Reports"/>
    <s v="0"/>
  </r>
  <r>
    <s v="Tf001063"/>
    <s v="2016"/>
    <s v="3"/>
    <s v="2016-Q3"/>
    <s v="Us"/>
    <s v="United States"/>
    <s v="North America"/>
    <s v="Tw"/>
    <s v="Taiwan"/>
    <s v="Asia-Pacific"/>
    <x v="1"/>
    <x v="0"/>
    <s v="Advanced"/>
    <n v="5964"/>
    <n v="357.87"/>
    <s v="Amd"/>
    <s v="Trans-Pacific / Suez"/>
    <s v="0"/>
    <s v="1"/>
    <s v="High"/>
    <s v="3.16"/>
    <s v="8.3"/>
    <s v="Un Comtrade/Wits/Sia Reports"/>
    <s v="0"/>
  </r>
  <r>
    <s v="Tf001064"/>
    <s v="2016"/>
    <s v="4"/>
    <s v="2016-Q4"/>
    <s v="Us"/>
    <s v="United States"/>
    <s v="North America"/>
    <s v="Tw"/>
    <s v="Taiwan"/>
    <s v="Asia-Pacific"/>
    <x v="1"/>
    <x v="0"/>
    <s v="Advanced"/>
    <n v="5817"/>
    <n v="349.06"/>
    <s v="Nvidia"/>
    <s v="Trans-Pacific / Suez"/>
    <s v="0"/>
    <s v="1"/>
    <s v="High"/>
    <s v="3.14"/>
    <s v="8.32"/>
    <s v="Un Comtrade/Wits/Sia Reports"/>
    <s v="0"/>
  </r>
  <r>
    <s v="Tf001065"/>
    <s v="2017"/>
    <s v="1"/>
    <s v="2017-Q1"/>
    <s v="Us"/>
    <s v="United States"/>
    <s v="North America"/>
    <s v="Tw"/>
    <s v="Taiwan"/>
    <s v="Asia-Pacific"/>
    <x v="1"/>
    <x v="0"/>
    <s v="Advanced"/>
    <n v="6389"/>
    <n v="383.38"/>
    <s v="Nvidia"/>
    <s v="Trans-Pacific / Suez"/>
    <s v="0"/>
    <s v="1"/>
    <s v="High"/>
    <s v="3.15"/>
    <s v="8.16"/>
    <s v="Un Comtrade/Wits/Sia Reports"/>
    <s v="0"/>
  </r>
  <r>
    <s v="Tf001066"/>
    <s v="2017"/>
    <s v="2"/>
    <s v="2017-Q2"/>
    <s v="Us"/>
    <s v="United States"/>
    <s v="North America"/>
    <s v="Tw"/>
    <s v="Taiwan"/>
    <s v="Asia-Pacific"/>
    <x v="1"/>
    <x v="0"/>
    <s v="Advanced"/>
    <n v="6595"/>
    <n v="395.73"/>
    <s v="Nvidia"/>
    <s v="Trans-Pacific / Suez"/>
    <s v="0"/>
    <s v="1"/>
    <s v="High"/>
    <s v="3.33"/>
    <s v="8.31"/>
    <s v="Un Comtrade/Wits/Sia Reports"/>
    <s v="0"/>
  </r>
  <r>
    <s v="Tf001067"/>
    <s v="2017"/>
    <s v="3"/>
    <s v="2017-Q3"/>
    <s v="Us"/>
    <s v="United States"/>
    <s v="North America"/>
    <s v="Tw"/>
    <s v="Taiwan"/>
    <s v="Asia-Pacific"/>
    <x v="1"/>
    <x v="0"/>
    <s v="Advanced"/>
    <n v="6244"/>
    <n v="374.69"/>
    <s v="Intel Arc"/>
    <s v="Trans-Pacific / Suez"/>
    <s v="0"/>
    <s v="1"/>
    <s v="High"/>
    <s v="3.17"/>
    <s v="8.22"/>
    <s v="Un Comtrade/Wits/Sia Reports"/>
    <s v="0"/>
  </r>
  <r>
    <s v="Tf001068"/>
    <s v="2017"/>
    <s v="4"/>
    <s v="2017-Q4"/>
    <s v="Us"/>
    <s v="United States"/>
    <s v="North America"/>
    <s v="Tw"/>
    <s v="Taiwan"/>
    <s v="Asia-Pacific"/>
    <x v="1"/>
    <x v="0"/>
    <s v="Advanced"/>
    <n v="6084"/>
    <n v="365.07"/>
    <s v="Intel Arc"/>
    <s v="Trans-Pacific / Suez"/>
    <s v="0"/>
    <s v="1"/>
    <s v="High"/>
    <s v="3.11"/>
    <s v="8.31"/>
    <s v="Un Comtrade/Wits/Sia Reports"/>
    <s v="0"/>
  </r>
  <r>
    <s v="Tf001069"/>
    <s v="2018"/>
    <s v="1"/>
    <s v="2018-Q1"/>
    <s v="Us"/>
    <s v="United States"/>
    <s v="North America"/>
    <s v="Tw"/>
    <s v="Taiwan"/>
    <s v="Asia-Pacific"/>
    <x v="1"/>
    <x v="0"/>
    <s v="Advanced"/>
    <n v="6640"/>
    <n v="398.43"/>
    <s v="Intel Arc"/>
    <s v="Trans-Pacific / Suez"/>
    <s v="0"/>
    <s v="1"/>
    <s v="High"/>
    <s v="3.3"/>
    <s v="8.31"/>
    <s v="Un Comtrade/Wits/Sia Reports"/>
    <s v="0"/>
  </r>
  <r>
    <s v="Tf001070"/>
    <s v="2018"/>
    <s v="2"/>
    <s v="2018-Q2"/>
    <s v="Us"/>
    <s v="United States"/>
    <s v="North America"/>
    <s v="Tw"/>
    <s v="Taiwan"/>
    <s v="Asia-Pacific"/>
    <x v="1"/>
    <x v="0"/>
    <s v="Advanced"/>
    <n v="7713"/>
    <n v="462.84"/>
    <s v="Nvidia"/>
    <s v="Trans-Pacific / Suez"/>
    <s v="0"/>
    <s v="1"/>
    <s v="High"/>
    <s v="3.18"/>
    <s v="8.23"/>
    <s v="Un Comtrade/Wits/Sia Reports"/>
    <s v="0"/>
  </r>
  <r>
    <s v="Tf001071"/>
    <s v="2018"/>
    <s v="3"/>
    <s v="2018-Q3"/>
    <s v="Us"/>
    <s v="United States"/>
    <s v="North America"/>
    <s v="Tw"/>
    <s v="Taiwan"/>
    <s v="Asia-Pacific"/>
    <x v="1"/>
    <x v="0"/>
    <s v="Advanced"/>
    <n v="7008"/>
    <n v="420.48"/>
    <s v="Intel Arc"/>
    <s v="Trans-Pacific / Suez"/>
    <s v="0"/>
    <s v="1"/>
    <s v="High"/>
    <s v="3.25"/>
    <s v="8.1"/>
    <s v="Un Comtrade/Wits/Sia Reports"/>
    <s v="0"/>
  </r>
  <r>
    <s v="Tf001072"/>
    <s v="2018"/>
    <s v="4"/>
    <s v="2018-Q4"/>
    <s v="Us"/>
    <s v="United States"/>
    <s v="North America"/>
    <s v="Tw"/>
    <s v="Taiwan"/>
    <s v="Asia-Pacific"/>
    <x v="1"/>
    <x v="0"/>
    <s v="Advanced"/>
    <n v="7032"/>
    <n v="421.97"/>
    <s v="Amd"/>
    <s v="Trans-Pacific / Suez"/>
    <s v="0"/>
    <s v="1"/>
    <s v="High"/>
    <s v="3.12"/>
    <s v="8.09"/>
    <s v="Un Comtrade/Wits/Sia Reports"/>
    <s v="0"/>
  </r>
  <r>
    <s v="Tf001073"/>
    <s v="2019"/>
    <s v="1"/>
    <s v="2019-Q1"/>
    <s v="Us"/>
    <s v="United States"/>
    <s v="North America"/>
    <s v="Tw"/>
    <s v="Taiwan"/>
    <s v="Asia-Pacific"/>
    <x v="1"/>
    <x v="0"/>
    <s v="Advanced"/>
    <n v="6276"/>
    <n v="376.6"/>
    <s v="Intel Arc"/>
    <s v="Trans-Pacific / Suez"/>
    <s v="0"/>
    <s v="1"/>
    <s v="High"/>
    <s v="3.11"/>
    <s v="8.27"/>
    <s v="Un Comtrade/Wits/Sia Reports"/>
    <s v="0"/>
  </r>
  <r>
    <s v="Tf001074"/>
    <s v="2019"/>
    <s v="2"/>
    <s v="2019-Q2"/>
    <s v="Us"/>
    <s v="United States"/>
    <s v="North America"/>
    <s v="Tw"/>
    <s v="Taiwan"/>
    <s v="Asia-Pacific"/>
    <x v="1"/>
    <x v="0"/>
    <s v="Advanced"/>
    <n v="8235"/>
    <n v="494.1"/>
    <s v="Nvidia"/>
    <s v="Trans-Pacific / Suez"/>
    <s v="0"/>
    <s v="1"/>
    <s v="High"/>
    <s v="3.26"/>
    <s v="8.1"/>
    <s v="Un Comtrade/Wits/Sia Reports"/>
    <s v="0"/>
  </r>
  <r>
    <s v="Tf001075"/>
    <s v="2019"/>
    <s v="3"/>
    <s v="2019-Q3"/>
    <s v="Us"/>
    <s v="United States"/>
    <s v="North America"/>
    <s v="Tw"/>
    <s v="Taiwan"/>
    <s v="Asia-Pacific"/>
    <x v="1"/>
    <x v="0"/>
    <s v="Advanced"/>
    <n v="7357"/>
    <n v="441.48"/>
    <s v="Nvidia"/>
    <s v="Trans-Pacific / Suez"/>
    <s v="0"/>
    <s v="1"/>
    <s v="High"/>
    <s v="3.12"/>
    <s v="8.1"/>
    <s v="Un Comtrade/Wits/Sia Reports"/>
    <s v="0"/>
  </r>
  <r>
    <s v="Tf001076"/>
    <s v="2019"/>
    <s v="4"/>
    <s v="2019-Q4"/>
    <s v="Us"/>
    <s v="United States"/>
    <s v="North America"/>
    <s v="Tw"/>
    <s v="Taiwan"/>
    <s v="Asia-Pacific"/>
    <x v="1"/>
    <x v="0"/>
    <s v="Advanced"/>
    <n v="7875"/>
    <n v="472.52"/>
    <s v="Amd"/>
    <s v="Trans-Pacific / Suez"/>
    <s v="0"/>
    <s v="1"/>
    <s v="High"/>
    <s v="3.18"/>
    <s v="8.16"/>
    <s v="Un Comtrade/Wits/Sia Reports"/>
    <s v="0"/>
  </r>
  <r>
    <s v="Tf001077"/>
    <s v="2020"/>
    <s v="1"/>
    <s v="2020-Q1"/>
    <s v="Us"/>
    <s v="United States"/>
    <s v="North America"/>
    <s v="Tw"/>
    <s v="Taiwan"/>
    <s v="Asia-Pacific"/>
    <x v="1"/>
    <x v="0"/>
    <s v="Advanced"/>
    <n v="6041"/>
    <n v="362.48"/>
    <s v="Intel Arc"/>
    <s v="Trans-Pacific / Suez"/>
    <s v="0"/>
    <s v="1"/>
    <s v="High"/>
    <s v="3.24"/>
    <s v="8.21"/>
    <s v="Un Comtrade/Wits/Sia Reports"/>
    <s v="0"/>
  </r>
  <r>
    <s v="Tf001078"/>
    <s v="2020"/>
    <s v="2"/>
    <s v="2020-Q2"/>
    <s v="Us"/>
    <s v="United States"/>
    <s v="North America"/>
    <s v="Tw"/>
    <s v="Taiwan"/>
    <s v="Asia-Pacific"/>
    <x v="1"/>
    <x v="0"/>
    <s v="Advanced"/>
    <n v="7823"/>
    <n v="469.43"/>
    <s v="Intel Arc"/>
    <s v="Trans-Pacific / Suez"/>
    <s v="0"/>
    <s v="1"/>
    <s v="High"/>
    <s v="3.24"/>
    <s v="8.07"/>
    <s v="Un Comtrade/Wits/Sia Reports"/>
    <s v="0"/>
  </r>
  <r>
    <s v="Tf001079"/>
    <s v="2020"/>
    <s v="3"/>
    <s v="2020-Q3"/>
    <s v="Us"/>
    <s v="United States"/>
    <s v="North America"/>
    <s v="Tw"/>
    <s v="Taiwan"/>
    <s v="Asia-Pacific"/>
    <x v="1"/>
    <x v="0"/>
    <s v="Advanced"/>
    <n v="7784"/>
    <n v="467.06"/>
    <s v="Amd"/>
    <s v="Trans-Pacific / Suez"/>
    <s v="0"/>
    <s v="1"/>
    <s v="High"/>
    <s v="3.24"/>
    <s v="8.12"/>
    <s v="Un Comtrade/Wits/Sia Reports"/>
    <s v="0"/>
  </r>
  <r>
    <s v="Tf001080"/>
    <s v="2020"/>
    <s v="4"/>
    <s v="2020-Q4"/>
    <s v="Us"/>
    <s v="United States"/>
    <s v="North America"/>
    <s v="Tw"/>
    <s v="Taiwan"/>
    <s v="Asia-Pacific"/>
    <x v="1"/>
    <x v="0"/>
    <s v="Advanced"/>
    <n v="7816"/>
    <n v="469.02"/>
    <s v="Amd"/>
    <s v="Trans-Pacific / Suez"/>
    <s v="0"/>
    <s v="1"/>
    <s v="High"/>
    <s v="3.35"/>
    <s v="8.22"/>
    <s v="Un Comtrade/Wits/Sia Reports"/>
    <s v="0"/>
  </r>
  <r>
    <s v="Tf001081"/>
    <s v="2021"/>
    <s v="1"/>
    <s v="2021-Q1"/>
    <s v="Us"/>
    <s v="United States"/>
    <s v="North America"/>
    <s v="Tw"/>
    <s v="Taiwan"/>
    <s v="Asia-Pacific"/>
    <x v="1"/>
    <x v="0"/>
    <s v="Advanced"/>
    <n v="11888"/>
    <n v="713.28"/>
    <s v="Nvidia"/>
    <s v="Trans-Pacific / Suez"/>
    <s v="0"/>
    <s v="1"/>
    <s v="High"/>
    <s v="3.36"/>
    <s v="8.46"/>
    <s v="Un Comtrade/Wits/Sia Reports"/>
    <s v="0"/>
  </r>
  <r>
    <s v="Tf001082"/>
    <s v="2021"/>
    <s v="2"/>
    <s v="2021-Q2"/>
    <s v="Us"/>
    <s v="United States"/>
    <s v="North America"/>
    <s v="Tw"/>
    <s v="Taiwan"/>
    <s v="Asia-Pacific"/>
    <x v="1"/>
    <x v="0"/>
    <s v="Advanced"/>
    <n v="14520"/>
    <n v="871.22"/>
    <s v="Intel Arc"/>
    <s v="Trans-Pacific / Suez"/>
    <s v="0"/>
    <s v="1"/>
    <s v="High"/>
    <s v="3.44"/>
    <s v="8.35"/>
    <s v="Un Comtrade/Wits/Sia Reports"/>
    <s v="0"/>
  </r>
  <r>
    <s v="Tf001083"/>
    <s v="2021"/>
    <s v="3"/>
    <s v="2021-Q3"/>
    <s v="Us"/>
    <s v="United States"/>
    <s v="North America"/>
    <s v="Tw"/>
    <s v="Taiwan"/>
    <s v="Asia-Pacific"/>
    <x v="1"/>
    <x v="0"/>
    <s v="Advanced"/>
    <n v="14533"/>
    <n v="872.02"/>
    <s v="Amd"/>
    <s v="Trans-Pacific / Suez"/>
    <s v="0"/>
    <s v="1"/>
    <s v="High"/>
    <s v="3.35"/>
    <s v="8.56"/>
    <s v="Un Comtrade/Wits/Sia Reports"/>
    <s v="0"/>
  </r>
  <r>
    <s v="Tf001084"/>
    <s v="2021"/>
    <s v="4"/>
    <s v="2021-Q4"/>
    <s v="Us"/>
    <s v="United States"/>
    <s v="North America"/>
    <s v="Tw"/>
    <s v="Taiwan"/>
    <s v="Asia-Pacific"/>
    <x v="1"/>
    <x v="0"/>
    <s v="Advanced"/>
    <n v="13203"/>
    <n v="792.22"/>
    <s v="Intel Arc"/>
    <s v="Trans-Pacific / Suez"/>
    <s v="0"/>
    <s v="1"/>
    <s v="High"/>
    <s v="3.39"/>
    <s v="8.33"/>
    <s v="Un Comtrade/Wits/Sia Reports"/>
    <s v="0"/>
  </r>
  <r>
    <s v="Tf001085"/>
    <s v="2022"/>
    <s v="1"/>
    <s v="2022-Q1"/>
    <s v="Us"/>
    <s v="United States"/>
    <s v="North America"/>
    <s v="Tw"/>
    <s v="Taiwan"/>
    <s v="Asia-Pacific"/>
    <x v="1"/>
    <x v="0"/>
    <s v="Advanced"/>
    <n v="13933"/>
    <n v="836.03"/>
    <s v="Amd"/>
    <s v="Trans-Pacific / Suez"/>
    <s v="0"/>
    <s v="1"/>
    <s v="High"/>
    <s v="3.33"/>
    <s v="8.65"/>
    <s v="Un Comtrade/Wits/Sia Reports"/>
    <s v="0"/>
  </r>
  <r>
    <s v="Tf001086"/>
    <s v="2022"/>
    <s v="2"/>
    <s v="2022-Q2"/>
    <s v="Us"/>
    <s v="United States"/>
    <s v="North America"/>
    <s v="Tw"/>
    <s v="Taiwan"/>
    <s v="Asia-Pacific"/>
    <x v="1"/>
    <x v="0"/>
    <s v="Advanced"/>
    <n v="14199"/>
    <n v="851.96"/>
    <s v="Nvidia"/>
    <s v="Trans-Pacific / Suez"/>
    <s v="0"/>
    <s v="1"/>
    <s v="High"/>
    <s v="3.5"/>
    <s v="8.61"/>
    <s v="Un Comtrade/Wits/Sia Reports"/>
    <s v="0"/>
  </r>
  <r>
    <s v="Tf001087"/>
    <s v="2022"/>
    <s v="3"/>
    <s v="2022-Q3"/>
    <s v="Us"/>
    <s v="United States"/>
    <s v="North America"/>
    <s v="Tw"/>
    <s v="Taiwan"/>
    <s v="Asia-Pacific"/>
    <x v="1"/>
    <x v="0"/>
    <s v="Advanced"/>
    <n v="15854"/>
    <n v="951.29"/>
    <s v="Amd"/>
    <s v="Trans-Pacific / Suez"/>
    <s v="0"/>
    <s v="1"/>
    <s v="High"/>
    <s v="3.56"/>
    <s v="8.61"/>
    <s v="Un Comtrade/Wits/Sia Reports"/>
    <s v="0"/>
  </r>
  <r>
    <s v="Tf001088"/>
    <s v="2022"/>
    <s v="4"/>
    <s v="2022-Q4"/>
    <s v="Us"/>
    <s v="United States"/>
    <s v="North America"/>
    <s v="Tw"/>
    <s v="Taiwan"/>
    <s v="Asia-Pacific"/>
    <x v="1"/>
    <x v="0"/>
    <s v="Advanced"/>
    <n v="14362"/>
    <n v="861.77"/>
    <s v="Amd"/>
    <s v="Trans-Pacific / Suez"/>
    <s v="0"/>
    <s v="1"/>
    <s v="High"/>
    <s v="3.42"/>
    <s v="8.56"/>
    <s v="Un Comtrade/Wits/Sia Reports"/>
    <s v="0"/>
  </r>
  <r>
    <s v="Tf001089"/>
    <s v="2023"/>
    <s v="1"/>
    <s v="2023-Q1"/>
    <s v="Us"/>
    <s v="United States"/>
    <s v="North America"/>
    <s v="Tw"/>
    <s v="Taiwan"/>
    <s v="Asia-Pacific"/>
    <x v="1"/>
    <x v="0"/>
    <s v="Advanced"/>
    <n v="28406"/>
    <n v="1704.39"/>
    <s v="Amd"/>
    <s v="Trans-Pacific / Suez"/>
    <s v="0"/>
    <s v="1"/>
    <s v="High"/>
    <s v="3.37"/>
    <s v="8.94"/>
    <s v="Un Comtrade/Wits/Sia Reports"/>
    <s v="0"/>
  </r>
  <r>
    <s v="Tf001090"/>
    <s v="2023"/>
    <s v="2"/>
    <s v="2023-Q2"/>
    <s v="Us"/>
    <s v="United States"/>
    <s v="North America"/>
    <s v="Tw"/>
    <s v="Taiwan"/>
    <s v="Asia-Pacific"/>
    <x v="1"/>
    <x v="0"/>
    <s v="Advanced"/>
    <n v="30775"/>
    <n v="1846.5"/>
    <s v="Amd"/>
    <s v="Trans-Pacific / Suez"/>
    <s v="0"/>
    <s v="1"/>
    <s v="High"/>
    <s v="3.54"/>
    <s v="9.01"/>
    <s v="Un Comtrade/Wits/Sia Reports"/>
    <s v="0"/>
  </r>
  <r>
    <s v="Tf001091"/>
    <s v="2023"/>
    <s v="3"/>
    <s v="2023-Q3"/>
    <s v="Us"/>
    <s v="United States"/>
    <s v="North America"/>
    <s v="Tw"/>
    <s v="Taiwan"/>
    <s v="Asia-Pacific"/>
    <x v="1"/>
    <x v="0"/>
    <s v="Advanced"/>
    <n v="29909"/>
    <n v="1794.55"/>
    <s v="Amd"/>
    <s v="Trans-Pacific / Suez"/>
    <s v="0"/>
    <s v="1"/>
    <s v="High"/>
    <s v="3.35"/>
    <s v="9.02"/>
    <s v="Un Comtrade/Wits/Sia Reports"/>
    <s v="0"/>
  </r>
  <r>
    <s v="Tf001092"/>
    <s v="2023"/>
    <s v="4"/>
    <s v="2023-Q4"/>
    <s v="Us"/>
    <s v="United States"/>
    <s v="North America"/>
    <s v="Tw"/>
    <s v="Taiwan"/>
    <s v="Asia-Pacific"/>
    <x v="1"/>
    <x v="0"/>
    <s v="Advanced"/>
    <n v="28239"/>
    <n v="1694.38"/>
    <s v="Intel Arc"/>
    <s v="Trans-Pacific / Suez"/>
    <s v="0"/>
    <s v="1"/>
    <s v="High"/>
    <s v="3.6"/>
    <s v="9.05"/>
    <s v="Un Comtrade/Wits/Sia Reports"/>
    <s v="0"/>
  </r>
  <r>
    <s v="Tf001093"/>
    <s v="2024"/>
    <s v="1"/>
    <s v="2024-Q1"/>
    <s v="Us"/>
    <s v="United States"/>
    <s v="North America"/>
    <s v="Tw"/>
    <s v="Taiwan"/>
    <s v="Asia-Pacific"/>
    <x v="1"/>
    <x v="0"/>
    <s v="Advanced"/>
    <n v="33325"/>
    <n v="1999.51"/>
    <s v="Nvidia"/>
    <s v="Trans-Pacific / Suez"/>
    <s v="0"/>
    <s v="1"/>
    <s v="High"/>
    <s v="3.56"/>
    <s v="9.15"/>
    <s v="Un Comtrade/Wits/Sia Reports"/>
    <s v="1"/>
  </r>
  <r>
    <s v="Tf001094"/>
    <s v="2024"/>
    <s v="2"/>
    <s v="2024-Q2"/>
    <s v="Us"/>
    <s v="United States"/>
    <s v="North America"/>
    <s v="Tw"/>
    <s v="Taiwan"/>
    <s v="Asia-Pacific"/>
    <x v="1"/>
    <x v="0"/>
    <s v="Advanced"/>
    <n v="37648"/>
    <n v="2258.9299999999998"/>
    <s v="Nvidia"/>
    <s v="Trans-Pacific / Suez"/>
    <s v="0"/>
    <s v="1"/>
    <s v="High"/>
    <s v="3.55"/>
    <s v="9.11"/>
    <s v="Un Comtrade/Wits/Sia Reports"/>
    <s v="1"/>
  </r>
  <r>
    <s v="Tf001095"/>
    <s v="2024"/>
    <s v="3"/>
    <s v="2024-Q3"/>
    <s v="Us"/>
    <s v="United States"/>
    <s v="North America"/>
    <s v="Tw"/>
    <s v="Taiwan"/>
    <s v="Asia-Pacific"/>
    <x v="1"/>
    <x v="0"/>
    <s v="Advanced"/>
    <n v="40020"/>
    <n v="2401.21"/>
    <s v="Amd"/>
    <s v="Trans-Pacific / Suez"/>
    <s v="0"/>
    <s v="1"/>
    <s v="High"/>
    <s v="3.67"/>
    <s v="9.19"/>
    <s v="Un Comtrade/Wits/Sia Reports"/>
    <s v="1"/>
  </r>
  <r>
    <s v="Tf001096"/>
    <s v="2024"/>
    <s v="4"/>
    <s v="2024-Q4"/>
    <s v="Us"/>
    <s v="United States"/>
    <s v="North America"/>
    <s v="Tw"/>
    <s v="Taiwan"/>
    <s v="Asia-Pacific"/>
    <x v="1"/>
    <x v="0"/>
    <s v="Advanced"/>
    <n v="29172"/>
    <n v="1750.35"/>
    <s v="Amd"/>
    <s v="Trans-Pacific / Suez"/>
    <s v="0"/>
    <s v="1"/>
    <s v="High"/>
    <s v="3.53"/>
    <s v="9.29"/>
    <s v="Un Comtrade/Wits/Sia Reports"/>
    <s v="1"/>
  </r>
  <r>
    <s v="Tf001097"/>
    <s v="2025"/>
    <s v="1"/>
    <s v="2025-Q1"/>
    <s v="Us"/>
    <s v="United States"/>
    <s v="North America"/>
    <s v="Tw"/>
    <s v="Taiwan"/>
    <s v="Asia-Pacific"/>
    <x v="1"/>
    <x v="0"/>
    <s v="Advanced"/>
    <n v="38413"/>
    <n v="2304.8000000000002"/>
    <s v="Intel Arc"/>
    <s v="Trans-Pacific / Suez"/>
    <s v="0"/>
    <s v="1"/>
    <s v="High"/>
    <s v="3.53"/>
    <s v="9.32"/>
    <s v="Un Comtrade/Wits/Sia Reports"/>
    <s v="1"/>
  </r>
  <r>
    <s v="Tf001098"/>
    <s v="2025"/>
    <s v="2"/>
    <s v="2025-Q2"/>
    <s v="Us"/>
    <s v="United States"/>
    <s v="North America"/>
    <s v="Tw"/>
    <s v="Taiwan"/>
    <s v="Asia-Pacific"/>
    <x v="1"/>
    <x v="0"/>
    <s v="Advanced"/>
    <n v="43666"/>
    <n v="2619.9699999999998"/>
    <s v="Amd"/>
    <s v="Trans-Pacific / Suez"/>
    <s v="0"/>
    <s v="1"/>
    <s v="High"/>
    <s v="3.59"/>
    <s v="9.46"/>
    <s v="Un Comtrade/Wits/Sia Reports"/>
    <s v="1"/>
  </r>
  <r>
    <s v="Tf001099"/>
    <s v="2025"/>
    <s v="3"/>
    <s v="2025-Q3"/>
    <s v="Us"/>
    <s v="United States"/>
    <s v="North America"/>
    <s v="Tw"/>
    <s v="Taiwan"/>
    <s v="Asia-Pacific"/>
    <x v="1"/>
    <x v="0"/>
    <s v="Advanced"/>
    <n v="46679"/>
    <n v="2800.75"/>
    <s v="Amd"/>
    <s v="Trans-Pacific / Suez"/>
    <s v="0"/>
    <s v="1"/>
    <s v="High"/>
    <s v="3.49"/>
    <s v="9.49"/>
    <s v="Un Comtrade/Wits/Sia Reports"/>
    <s v="1"/>
  </r>
  <r>
    <s v="Tf001100"/>
    <s v="2025"/>
    <s v="4"/>
    <s v="2025-Q4"/>
    <s v="Us"/>
    <s v="United States"/>
    <s v="North America"/>
    <s v="Tw"/>
    <s v="Taiwan"/>
    <s v="Asia-Pacific"/>
    <x v="1"/>
    <x v="0"/>
    <s v="Advanced"/>
    <n v="33182"/>
    <n v="1990.93"/>
    <s v="Intel Arc"/>
    <s v="Trans-Pacific / Suez"/>
    <s v="0"/>
    <s v="1"/>
    <s v="High"/>
    <s v="3.58"/>
    <s v="9.54"/>
    <s v="Un Comtrade/Wits/Sia Reports"/>
    <s v="1"/>
  </r>
  <r>
    <s v="Tf001101"/>
    <s v="2015"/>
    <s v="1"/>
    <s v="2015-Q1"/>
    <s v="Us"/>
    <s v="United States"/>
    <s v="North America"/>
    <s v="Kr"/>
    <s v="South Korea"/>
    <s v="Asia-Pacific"/>
    <x v="6"/>
    <x v="1"/>
    <s v="Standard"/>
    <n v="2955"/>
    <n v="184.69"/>
    <s v="Tokyo Electron"/>
    <s v="Trans-Pacific / Suez"/>
    <s v="0"/>
    <s v="1"/>
    <s v="Low"/>
    <s v="3.35"/>
    <s v="4.92"/>
    <s v="Un Comtrade/Wits/Sia Reports"/>
    <s v="0"/>
  </r>
  <r>
    <s v="Tf001102"/>
    <s v="2015"/>
    <s v="2"/>
    <s v="2015-Q2"/>
    <s v="Us"/>
    <s v="United States"/>
    <s v="North America"/>
    <s v="Kr"/>
    <s v="South Korea"/>
    <s v="Asia-Pacific"/>
    <x v="6"/>
    <x v="1"/>
    <s v="Standard"/>
    <n v="3284"/>
    <n v="205.29"/>
    <s v="Asml"/>
    <s v="Trans-Pacific / Suez"/>
    <s v="0"/>
    <s v="1"/>
    <s v="Low"/>
    <s v="3.12"/>
    <s v="4.86"/>
    <s v="Un Comtrade/Wits/Sia Reports"/>
    <s v="0"/>
  </r>
  <r>
    <s v="Tf001103"/>
    <s v="2015"/>
    <s v="3"/>
    <s v="2015-Q3"/>
    <s v="Us"/>
    <s v="United States"/>
    <s v="North America"/>
    <s v="Kr"/>
    <s v="South Korea"/>
    <s v="Asia-Pacific"/>
    <x v="6"/>
    <x v="1"/>
    <s v="Standard"/>
    <n v="3486"/>
    <n v="217.94"/>
    <s v="Applied Materials"/>
    <s v="Trans-Pacific / Suez"/>
    <s v="0"/>
    <s v="1"/>
    <s v="Low"/>
    <s v="3.07"/>
    <s v="4.86"/>
    <s v="Un Comtrade/Wits/Sia Reports"/>
    <s v="0"/>
  </r>
  <r>
    <s v="Tf001104"/>
    <s v="2015"/>
    <s v="4"/>
    <s v="2015-Q4"/>
    <s v="Us"/>
    <s v="United States"/>
    <s v="North America"/>
    <s v="Kr"/>
    <s v="South Korea"/>
    <s v="Asia-Pacific"/>
    <x v="6"/>
    <x v="1"/>
    <s v="Standard"/>
    <n v="3140"/>
    <n v="196.3"/>
    <s v="Tokyo Electron"/>
    <s v="Trans-Pacific / Suez"/>
    <s v="0"/>
    <s v="1"/>
    <s v="Low"/>
    <s v="3.27"/>
    <s v="4.95"/>
    <s v="Un Comtrade/Wits/Sia Reports"/>
    <s v="0"/>
  </r>
  <r>
    <s v="Tf001105"/>
    <s v="2016"/>
    <s v="1"/>
    <s v="2016-Q1"/>
    <s v="Us"/>
    <s v="United States"/>
    <s v="North America"/>
    <s v="Kr"/>
    <s v="South Korea"/>
    <s v="Asia-Pacific"/>
    <x v="6"/>
    <x v="1"/>
    <s v="Standard"/>
    <n v="3573"/>
    <n v="223.37"/>
    <s v="Applied Materials"/>
    <s v="Trans-Pacific / Suez"/>
    <s v="0"/>
    <s v="1"/>
    <s v="Low"/>
    <s v="3.05"/>
    <s v="4.82"/>
    <s v="Un Comtrade/Wits/Sia Reports"/>
    <s v="0"/>
  </r>
  <r>
    <s v="Tf001106"/>
    <s v="2016"/>
    <s v="2"/>
    <s v="2016-Q2"/>
    <s v="Us"/>
    <s v="United States"/>
    <s v="North America"/>
    <s v="Kr"/>
    <s v="South Korea"/>
    <s v="Asia-Pacific"/>
    <x v="6"/>
    <x v="1"/>
    <s v="Standard"/>
    <n v="4040"/>
    <n v="252.53"/>
    <s v="Kla"/>
    <s v="Trans-Pacific / Suez"/>
    <s v="0"/>
    <s v="1"/>
    <s v="Low"/>
    <s v="3.2"/>
    <s v="4.75"/>
    <s v="Un Comtrade/Wits/Sia Reports"/>
    <s v="0"/>
  </r>
  <r>
    <s v="Tf001107"/>
    <s v="2016"/>
    <s v="3"/>
    <s v="2016-Q3"/>
    <s v="Us"/>
    <s v="United States"/>
    <s v="North America"/>
    <s v="Kr"/>
    <s v="South Korea"/>
    <s v="Asia-Pacific"/>
    <x v="6"/>
    <x v="1"/>
    <s v="Standard"/>
    <n v="4374"/>
    <n v="273.41000000000003"/>
    <s v="Kla"/>
    <s v="Trans-Pacific / Suez"/>
    <s v="0"/>
    <s v="1"/>
    <s v="Low"/>
    <s v="3.28"/>
    <s v="4.91"/>
    <s v="Un Comtrade/Wits/Sia Reports"/>
    <s v="0"/>
  </r>
  <r>
    <s v="Tf001108"/>
    <s v="2016"/>
    <s v="4"/>
    <s v="2016-Q4"/>
    <s v="Us"/>
    <s v="United States"/>
    <s v="North America"/>
    <s v="Kr"/>
    <s v="South Korea"/>
    <s v="Asia-Pacific"/>
    <x v="6"/>
    <x v="1"/>
    <s v="Standard"/>
    <n v="3216"/>
    <n v="201.05"/>
    <s v="Kla"/>
    <s v="Trans-Pacific / Suez"/>
    <s v="0"/>
    <s v="1"/>
    <s v="Low"/>
    <s v="3.28"/>
    <s v="4.93"/>
    <s v="Un Comtrade/Wits/Sia Reports"/>
    <s v="0"/>
  </r>
  <r>
    <s v="Tf001109"/>
    <s v="2017"/>
    <s v="1"/>
    <s v="2017-Q1"/>
    <s v="Us"/>
    <s v="United States"/>
    <s v="North America"/>
    <s v="Kr"/>
    <s v="South Korea"/>
    <s v="Asia-Pacific"/>
    <x v="6"/>
    <x v="1"/>
    <s v="Standard"/>
    <n v="4061"/>
    <n v="253.83"/>
    <s v="Applied Materials"/>
    <s v="Trans-Pacific / Suez"/>
    <s v="0"/>
    <s v="1"/>
    <s v="Low"/>
    <s v="3.28"/>
    <s v="4.99"/>
    <s v="Un Comtrade/Wits/Sia Reports"/>
    <s v="0"/>
  </r>
  <r>
    <s v="Tf001110"/>
    <s v="2017"/>
    <s v="2"/>
    <s v="2017-Q2"/>
    <s v="Us"/>
    <s v="United States"/>
    <s v="North America"/>
    <s v="Kr"/>
    <s v="South Korea"/>
    <s v="Asia-Pacific"/>
    <x v="6"/>
    <x v="1"/>
    <s v="Standard"/>
    <n v="4365"/>
    <n v="272.87"/>
    <s v="Tokyo Electron"/>
    <s v="Trans-Pacific / Suez"/>
    <s v="0"/>
    <s v="1"/>
    <s v="Low"/>
    <s v="3.09"/>
    <s v="4.95"/>
    <s v="Un Comtrade/Wits/Sia Reports"/>
    <s v="0"/>
  </r>
  <r>
    <s v="Tf001111"/>
    <s v="2017"/>
    <s v="3"/>
    <s v="2017-Q3"/>
    <s v="Us"/>
    <s v="United States"/>
    <s v="North America"/>
    <s v="Kr"/>
    <s v="South Korea"/>
    <s v="Asia-Pacific"/>
    <x v="6"/>
    <x v="1"/>
    <s v="Standard"/>
    <n v="4687"/>
    <n v="293"/>
    <s v="Asml"/>
    <s v="Trans-Pacific / Suez"/>
    <s v="0"/>
    <s v="1"/>
    <s v="Low"/>
    <s v="3.27"/>
    <s v="4.8"/>
    <s v="Un Comtrade/Wits/Sia Reports"/>
    <s v="0"/>
  </r>
  <r>
    <s v="Tf001112"/>
    <s v="2017"/>
    <s v="4"/>
    <s v="2017-Q4"/>
    <s v="Us"/>
    <s v="United States"/>
    <s v="North America"/>
    <s v="Kr"/>
    <s v="South Korea"/>
    <s v="Asia-Pacific"/>
    <x v="6"/>
    <x v="1"/>
    <s v="Standard"/>
    <n v="3719"/>
    <n v="232.44"/>
    <s v="Applied Materials"/>
    <s v="Trans-Pacific / Suez"/>
    <s v="0"/>
    <s v="1"/>
    <s v="Low"/>
    <s v="3.32"/>
    <s v="4.97"/>
    <s v="Un Comtrade/Wits/Sia Reports"/>
    <s v="0"/>
  </r>
  <r>
    <s v="Tf001113"/>
    <s v="2018"/>
    <s v="1"/>
    <s v="2018-Q1"/>
    <s v="Us"/>
    <s v="United States"/>
    <s v="North America"/>
    <s v="Kr"/>
    <s v="South Korea"/>
    <s v="Asia-Pacific"/>
    <x v="6"/>
    <x v="1"/>
    <s v="Standard"/>
    <n v="4616"/>
    <n v="288.51"/>
    <s v="Asml"/>
    <s v="Trans-Pacific / Suez"/>
    <s v="0"/>
    <s v="1"/>
    <s v="Low"/>
    <s v="3.28"/>
    <s v="4.93"/>
    <s v="Un Comtrade/Wits/Sia Reports"/>
    <s v="0"/>
  </r>
  <r>
    <s v="Tf001114"/>
    <s v="2018"/>
    <s v="2"/>
    <s v="2018-Q2"/>
    <s v="Us"/>
    <s v="United States"/>
    <s v="North America"/>
    <s v="Kr"/>
    <s v="South Korea"/>
    <s v="Asia-Pacific"/>
    <x v="6"/>
    <x v="1"/>
    <s v="Standard"/>
    <n v="4982"/>
    <n v="311.41000000000003"/>
    <s v="Tokyo Electron"/>
    <s v="Trans-Pacific / Suez"/>
    <s v="0"/>
    <s v="1"/>
    <s v="Low"/>
    <s v="3.32"/>
    <s v="4.92"/>
    <s v="Un Comtrade/Wits/Sia Reports"/>
    <s v="0"/>
  </r>
  <r>
    <s v="Tf001115"/>
    <s v="2018"/>
    <s v="3"/>
    <s v="2018-Q3"/>
    <s v="Us"/>
    <s v="United States"/>
    <s v="North America"/>
    <s v="Kr"/>
    <s v="South Korea"/>
    <s v="Asia-Pacific"/>
    <x v="6"/>
    <x v="1"/>
    <s v="Standard"/>
    <n v="5195"/>
    <n v="324.74"/>
    <s v="Tokyo Electron"/>
    <s v="Trans-Pacific / Suez"/>
    <s v="0"/>
    <s v="1"/>
    <s v="Low"/>
    <s v="3.1"/>
    <s v="4.89"/>
    <s v="Un Comtrade/Wits/Sia Reports"/>
    <s v="0"/>
  </r>
  <r>
    <s v="Tf001116"/>
    <s v="2018"/>
    <s v="4"/>
    <s v="2018-Q4"/>
    <s v="Us"/>
    <s v="United States"/>
    <s v="North America"/>
    <s v="Kr"/>
    <s v="South Korea"/>
    <s v="Asia-Pacific"/>
    <x v="6"/>
    <x v="1"/>
    <s v="Standard"/>
    <n v="4665"/>
    <n v="291.60000000000002"/>
    <s v="Applied Materials"/>
    <s v="Trans-Pacific / Suez"/>
    <s v="0"/>
    <s v="1"/>
    <s v="Low"/>
    <s v="3.13"/>
    <s v="4.81"/>
    <s v="Un Comtrade/Wits/Sia Reports"/>
    <s v="0"/>
  </r>
  <r>
    <s v="Tf001117"/>
    <s v="2019"/>
    <s v="1"/>
    <s v="2019-Q1"/>
    <s v="Us"/>
    <s v="United States"/>
    <s v="North America"/>
    <s v="Kr"/>
    <s v="South Korea"/>
    <s v="Asia-Pacific"/>
    <x v="6"/>
    <x v="1"/>
    <s v="Standard"/>
    <n v="4303"/>
    <n v="268.95"/>
    <s v="Lam Research"/>
    <s v="Trans-Pacific / Suez"/>
    <s v="0"/>
    <s v="1"/>
    <s v="Low"/>
    <s v="3.18"/>
    <s v="4.81"/>
    <s v="Un Comtrade/Wits/Sia Reports"/>
    <s v="0"/>
  </r>
  <r>
    <s v="Tf001118"/>
    <s v="2019"/>
    <s v="2"/>
    <s v="2019-Q2"/>
    <s v="Us"/>
    <s v="United States"/>
    <s v="North America"/>
    <s v="Kr"/>
    <s v="South Korea"/>
    <s v="Asia-Pacific"/>
    <x v="6"/>
    <x v="1"/>
    <s v="Standard"/>
    <n v="5055"/>
    <n v="315.95"/>
    <s v="Asml"/>
    <s v="Trans-Pacific / Suez"/>
    <s v="0"/>
    <s v="1"/>
    <s v="Low"/>
    <s v="3.38"/>
    <s v="4.9"/>
    <s v="Un Comtrade/Wits/Sia Reports"/>
    <s v="0"/>
  </r>
  <r>
    <s v="Tf001119"/>
    <s v="2019"/>
    <s v="3"/>
    <s v="2019-Q3"/>
    <s v="Us"/>
    <s v="United States"/>
    <s v="North America"/>
    <s v="Kr"/>
    <s v="South Korea"/>
    <s v="Asia-Pacific"/>
    <x v="6"/>
    <x v="1"/>
    <s v="Standard"/>
    <n v="4991"/>
    <n v="311.95999999999998"/>
    <s v="Kla"/>
    <s v="Trans-Pacific / Suez"/>
    <s v="0"/>
    <s v="1"/>
    <s v="Low"/>
    <s v="3.13"/>
    <s v="4.96"/>
    <s v="Un Comtrade/Wits/Sia Reports"/>
    <s v="0"/>
  </r>
  <r>
    <s v="Tf001120"/>
    <s v="2019"/>
    <s v="4"/>
    <s v="2019-Q4"/>
    <s v="Us"/>
    <s v="United States"/>
    <s v="North America"/>
    <s v="Kr"/>
    <s v="South Korea"/>
    <s v="Asia-Pacific"/>
    <x v="6"/>
    <x v="1"/>
    <s v="Standard"/>
    <n v="4618"/>
    <n v="288.64999999999998"/>
    <s v="Asml"/>
    <s v="Trans-Pacific / Suez"/>
    <s v="0"/>
    <s v="1"/>
    <s v="Low"/>
    <s v="3.36"/>
    <s v="4.95"/>
    <s v="Un Comtrade/Wits/Sia Reports"/>
    <s v="0"/>
  </r>
  <r>
    <s v="Tf001121"/>
    <s v="2020"/>
    <s v="1"/>
    <s v="2020-Q1"/>
    <s v="Us"/>
    <s v="United States"/>
    <s v="North America"/>
    <s v="Kr"/>
    <s v="South Korea"/>
    <s v="Asia-Pacific"/>
    <x v="6"/>
    <x v="1"/>
    <s v="Standard"/>
    <n v="4717"/>
    <n v="294.85000000000002"/>
    <s v="Tokyo Electron"/>
    <s v="Trans-Pacific / Suez"/>
    <s v="0"/>
    <s v="1"/>
    <s v="Low"/>
    <s v="3.25"/>
    <s v="4.96"/>
    <s v="Un Comtrade/Wits/Sia Reports"/>
    <s v="0"/>
  </r>
  <r>
    <s v="Tf001122"/>
    <s v="2020"/>
    <s v="2"/>
    <s v="2020-Q2"/>
    <s v="Us"/>
    <s v="United States"/>
    <s v="North America"/>
    <s v="Kr"/>
    <s v="South Korea"/>
    <s v="Asia-Pacific"/>
    <x v="6"/>
    <x v="1"/>
    <s v="Standard"/>
    <n v="4748"/>
    <n v="296.79000000000002"/>
    <s v="Tokyo Electron"/>
    <s v="Trans-Pacific / Suez"/>
    <s v="0"/>
    <s v="1"/>
    <s v="Low"/>
    <s v="3.45"/>
    <s v="4.94"/>
    <s v="Un Comtrade/Wits/Sia Reports"/>
    <s v="0"/>
  </r>
  <r>
    <s v="Tf001123"/>
    <s v="2020"/>
    <s v="3"/>
    <s v="2020-Q3"/>
    <s v="Us"/>
    <s v="United States"/>
    <s v="North America"/>
    <s v="Kr"/>
    <s v="South Korea"/>
    <s v="Asia-Pacific"/>
    <x v="6"/>
    <x v="1"/>
    <s v="Standard"/>
    <n v="5053"/>
    <n v="315.83999999999997"/>
    <s v="Applied Materials"/>
    <s v="Trans-Pacific / Suez"/>
    <s v="0"/>
    <s v="1"/>
    <s v="Low"/>
    <s v="3.25"/>
    <s v="4.81"/>
    <s v="Un Comtrade/Wits/Sia Reports"/>
    <s v="0"/>
  </r>
  <r>
    <s v="Tf001124"/>
    <s v="2020"/>
    <s v="4"/>
    <s v="2020-Q4"/>
    <s v="Us"/>
    <s v="United States"/>
    <s v="North America"/>
    <s v="Kr"/>
    <s v="South Korea"/>
    <s v="Asia-Pacific"/>
    <x v="6"/>
    <x v="1"/>
    <s v="Standard"/>
    <n v="4863"/>
    <n v="303.97000000000003"/>
    <s v="Lam Research"/>
    <s v="Trans-Pacific / Suez"/>
    <s v="0"/>
    <s v="1"/>
    <s v="Low"/>
    <s v="3.24"/>
    <s v="4.93"/>
    <s v="Un Comtrade/Wits/Sia Reports"/>
    <s v="0"/>
  </r>
  <r>
    <s v="Tf001125"/>
    <s v="2021"/>
    <s v="1"/>
    <s v="2021-Q1"/>
    <s v="Us"/>
    <s v="United States"/>
    <s v="North America"/>
    <s v="Kr"/>
    <s v="South Korea"/>
    <s v="Asia-Pacific"/>
    <x v="6"/>
    <x v="1"/>
    <s v="Standard"/>
    <n v="4722"/>
    <n v="295.14"/>
    <s v="Kla"/>
    <s v="Trans-Pacific / Suez"/>
    <s v="0"/>
    <s v="1"/>
    <s v="Low"/>
    <s v="3.43"/>
    <s v="4.99"/>
    <s v="Un Comtrade/Wits/Sia Reports"/>
    <s v="0"/>
  </r>
  <r>
    <s v="Tf001126"/>
    <s v="2021"/>
    <s v="2"/>
    <s v="2021-Q2"/>
    <s v="Us"/>
    <s v="United States"/>
    <s v="North America"/>
    <s v="Kr"/>
    <s v="South Korea"/>
    <s v="Asia-Pacific"/>
    <x v="6"/>
    <x v="1"/>
    <s v="Standard"/>
    <n v="6101"/>
    <n v="381.35"/>
    <s v="Asml"/>
    <s v="Trans-Pacific / Suez"/>
    <s v="0"/>
    <s v="1"/>
    <s v="Low"/>
    <s v="3.46"/>
    <s v="4.81"/>
    <s v="Un Comtrade/Wits/Sia Reports"/>
    <s v="0"/>
  </r>
  <r>
    <s v="Tf001127"/>
    <s v="2021"/>
    <s v="3"/>
    <s v="2021-Q3"/>
    <s v="Us"/>
    <s v="United States"/>
    <s v="North America"/>
    <s v="Kr"/>
    <s v="South Korea"/>
    <s v="Asia-Pacific"/>
    <x v="6"/>
    <x v="1"/>
    <s v="Standard"/>
    <n v="5402"/>
    <n v="337.67"/>
    <s v="Lam Research"/>
    <s v="Trans-Pacific / Suez"/>
    <s v="0"/>
    <s v="1"/>
    <s v="Low"/>
    <s v="3.44"/>
    <s v="4.86"/>
    <s v="Un Comtrade/Wits/Sia Reports"/>
    <s v="0"/>
  </r>
  <r>
    <s v="Tf001128"/>
    <s v="2021"/>
    <s v="4"/>
    <s v="2021-Q4"/>
    <s v="Us"/>
    <s v="United States"/>
    <s v="North America"/>
    <s v="Kr"/>
    <s v="South Korea"/>
    <s v="Asia-Pacific"/>
    <x v="6"/>
    <x v="1"/>
    <s v="Standard"/>
    <n v="5194"/>
    <n v="324.64"/>
    <s v="Kla"/>
    <s v="Trans-Pacific / Suez"/>
    <s v="0"/>
    <s v="1"/>
    <s v="Low"/>
    <s v="3.24"/>
    <s v="4.83"/>
    <s v="Un Comtrade/Wits/Sia Reports"/>
    <s v="0"/>
  </r>
  <r>
    <s v="Tf001129"/>
    <s v="2022"/>
    <s v="1"/>
    <s v="2022-Q1"/>
    <s v="Us"/>
    <s v="United States"/>
    <s v="North America"/>
    <s v="Kr"/>
    <s v="South Korea"/>
    <s v="Asia-Pacific"/>
    <x v="6"/>
    <x v="1"/>
    <s v="Standard"/>
    <n v="4978"/>
    <n v="311.14"/>
    <s v="Tokyo Electron"/>
    <s v="Trans-Pacific / Suez"/>
    <s v="0"/>
    <s v="1"/>
    <s v="Low"/>
    <s v="3.55"/>
    <s v="4.82"/>
    <s v="Un Comtrade/Wits/Sia Reports"/>
    <s v="0"/>
  </r>
  <r>
    <s v="Tf001130"/>
    <s v="2022"/>
    <s v="2"/>
    <s v="2022-Q2"/>
    <s v="Us"/>
    <s v="United States"/>
    <s v="North America"/>
    <s v="Kr"/>
    <s v="South Korea"/>
    <s v="Asia-Pacific"/>
    <x v="6"/>
    <x v="1"/>
    <s v="Standard"/>
    <n v="6494"/>
    <n v="405.91"/>
    <s v="Tokyo Electron"/>
    <s v="Trans-Pacific / Suez"/>
    <s v="0"/>
    <s v="1"/>
    <s v="Low"/>
    <s v="3.3"/>
    <s v="4.95"/>
    <s v="Un Comtrade/Wits/Sia Reports"/>
    <s v="0"/>
  </r>
  <r>
    <s v="Tf001131"/>
    <s v="2022"/>
    <s v="3"/>
    <s v="2022-Q3"/>
    <s v="Us"/>
    <s v="United States"/>
    <s v="North America"/>
    <s v="Kr"/>
    <s v="South Korea"/>
    <s v="Asia-Pacific"/>
    <x v="6"/>
    <x v="1"/>
    <s v="Standard"/>
    <n v="6429"/>
    <n v="401.83"/>
    <s v="Applied Materials"/>
    <s v="Trans-Pacific / Suez"/>
    <s v="0"/>
    <s v="1"/>
    <s v="Low"/>
    <s v="3.56"/>
    <s v="5.02"/>
    <s v="Un Comtrade/Wits/Sia Reports"/>
    <s v="0"/>
  </r>
  <r>
    <s v="Tf001132"/>
    <s v="2022"/>
    <s v="4"/>
    <s v="2022-Q4"/>
    <s v="Us"/>
    <s v="United States"/>
    <s v="North America"/>
    <s v="Kr"/>
    <s v="South Korea"/>
    <s v="Asia-Pacific"/>
    <x v="6"/>
    <x v="1"/>
    <s v="Standard"/>
    <n v="5665"/>
    <n v="354.1"/>
    <s v="Applied Materials"/>
    <s v="Trans-Pacific / Suez"/>
    <s v="0"/>
    <s v="1"/>
    <s v="Low"/>
    <s v="3.56"/>
    <s v="5.05"/>
    <s v="Un Comtrade/Wits/Sia Reports"/>
    <s v="0"/>
  </r>
  <r>
    <s v="Tf001133"/>
    <s v="2023"/>
    <s v="1"/>
    <s v="2023-Q1"/>
    <s v="Us"/>
    <s v="United States"/>
    <s v="North America"/>
    <s v="Kr"/>
    <s v="South Korea"/>
    <s v="Asia-Pacific"/>
    <x v="6"/>
    <x v="1"/>
    <s v="Standard"/>
    <n v="6744"/>
    <n v="421.55"/>
    <s v="Asml"/>
    <s v="Trans-Pacific / Suez"/>
    <s v="0"/>
    <s v="1"/>
    <s v="Low"/>
    <s v="3.6"/>
    <s v="4.82"/>
    <s v="Un Comtrade/Wits/Sia Reports"/>
    <s v="0"/>
  </r>
  <r>
    <s v="Tf001134"/>
    <s v="2023"/>
    <s v="2"/>
    <s v="2023-Q2"/>
    <s v="Us"/>
    <s v="United States"/>
    <s v="North America"/>
    <s v="Kr"/>
    <s v="South Korea"/>
    <s v="Asia-Pacific"/>
    <x v="6"/>
    <x v="1"/>
    <s v="Standard"/>
    <n v="7281"/>
    <n v="455.1"/>
    <s v="Lam Research"/>
    <s v="Trans-Pacific / Suez"/>
    <s v="0"/>
    <s v="1"/>
    <s v="Low"/>
    <s v="3.37"/>
    <s v="4.78"/>
    <s v="Un Comtrade/Wits/Sia Reports"/>
    <s v="0"/>
  </r>
  <r>
    <s v="Tf001135"/>
    <s v="2023"/>
    <s v="3"/>
    <s v="2023-Q3"/>
    <s v="Us"/>
    <s v="United States"/>
    <s v="North America"/>
    <s v="Kr"/>
    <s v="South Korea"/>
    <s v="Asia-Pacific"/>
    <x v="6"/>
    <x v="1"/>
    <s v="Standard"/>
    <n v="8391"/>
    <n v="524.44000000000005"/>
    <s v="Lam Research"/>
    <s v="Trans-Pacific / Suez"/>
    <s v="0"/>
    <s v="1"/>
    <s v="Low"/>
    <s v="3.45"/>
    <s v="4.97"/>
    <s v="Un Comtrade/Wits/Sia Reports"/>
    <s v="0"/>
  </r>
  <r>
    <s v="Tf001136"/>
    <s v="2023"/>
    <s v="4"/>
    <s v="2023-Q4"/>
    <s v="Us"/>
    <s v="United States"/>
    <s v="North America"/>
    <s v="Kr"/>
    <s v="South Korea"/>
    <s v="Asia-Pacific"/>
    <x v="6"/>
    <x v="1"/>
    <s v="Standard"/>
    <n v="7085"/>
    <n v="442.86"/>
    <s v="Kla"/>
    <s v="Trans-Pacific / Suez"/>
    <s v="0"/>
    <s v="1"/>
    <s v="Low"/>
    <s v="3.61"/>
    <s v="5.05"/>
    <s v="Un Comtrade/Wits/Sia Reports"/>
    <s v="0"/>
  </r>
  <r>
    <s v="Tf001137"/>
    <s v="2024"/>
    <s v="1"/>
    <s v="2024-Q1"/>
    <s v="Us"/>
    <s v="United States"/>
    <s v="North America"/>
    <s v="Kr"/>
    <s v="South Korea"/>
    <s v="Asia-Pacific"/>
    <x v="6"/>
    <x v="1"/>
    <s v="Standard"/>
    <n v="6807"/>
    <n v="425.44"/>
    <s v="Asml"/>
    <s v="Trans-Pacific / Suez"/>
    <s v="0"/>
    <s v="1"/>
    <s v="Low"/>
    <s v="3.42"/>
    <s v="4.87"/>
    <s v="Un Comtrade/Wits/Sia Reports"/>
    <s v="1"/>
  </r>
  <r>
    <s v="Tf001138"/>
    <s v="2024"/>
    <s v="2"/>
    <s v="2024-Q2"/>
    <s v="Us"/>
    <s v="United States"/>
    <s v="North America"/>
    <s v="Kr"/>
    <s v="South Korea"/>
    <s v="Asia-Pacific"/>
    <x v="6"/>
    <x v="1"/>
    <s v="Standard"/>
    <n v="7557"/>
    <n v="472.35"/>
    <s v="Applied Materials"/>
    <s v="Trans-Pacific / Suez"/>
    <s v="0"/>
    <s v="1"/>
    <s v="Low"/>
    <s v="3.42"/>
    <s v="4.86"/>
    <s v="Un Comtrade/Wits/Sia Reports"/>
    <s v="1"/>
  </r>
  <r>
    <s v="Tf001139"/>
    <s v="2024"/>
    <s v="3"/>
    <s v="2024-Q3"/>
    <s v="Us"/>
    <s v="United States"/>
    <s v="North America"/>
    <s v="Kr"/>
    <s v="South Korea"/>
    <s v="Asia-Pacific"/>
    <x v="6"/>
    <x v="1"/>
    <s v="Standard"/>
    <n v="9284"/>
    <n v="580.29"/>
    <s v="Asml"/>
    <s v="Trans-Pacific / Suez"/>
    <s v="0"/>
    <s v="1"/>
    <s v="Low"/>
    <s v="3.58"/>
    <s v="4.84"/>
    <s v="Un Comtrade/Wits/Sia Reports"/>
    <s v="1"/>
  </r>
  <r>
    <s v="Tf001140"/>
    <s v="2024"/>
    <s v="4"/>
    <s v="2024-Q4"/>
    <s v="Us"/>
    <s v="United States"/>
    <s v="North America"/>
    <s v="Kr"/>
    <s v="South Korea"/>
    <s v="Asia-Pacific"/>
    <x v="6"/>
    <x v="1"/>
    <s v="Standard"/>
    <n v="7939"/>
    <n v="496.22"/>
    <s v="Tokyo Electron"/>
    <s v="Trans-Pacific / Suez"/>
    <s v="0"/>
    <s v="1"/>
    <s v="Low"/>
    <s v="3.48"/>
    <s v="4.75"/>
    <s v="Un Comtrade/Wits/Sia Reports"/>
    <s v="1"/>
  </r>
  <r>
    <s v="Tf001141"/>
    <s v="2025"/>
    <s v="1"/>
    <s v="2025-Q1"/>
    <s v="Us"/>
    <s v="United States"/>
    <s v="North America"/>
    <s v="Kr"/>
    <s v="South Korea"/>
    <s v="Asia-Pacific"/>
    <x v="6"/>
    <x v="1"/>
    <s v="Standard"/>
    <n v="8782"/>
    <n v="548.89"/>
    <s v="Applied Materials"/>
    <s v="Trans-Pacific / Suez"/>
    <s v="0"/>
    <s v="1"/>
    <s v="Low"/>
    <s v="3.66"/>
    <s v="4.98"/>
    <s v="Un Comtrade/Wits/Sia Reports"/>
    <s v="1"/>
  </r>
  <r>
    <s v="Tf001142"/>
    <s v="2025"/>
    <s v="2"/>
    <s v="2025-Q2"/>
    <s v="Us"/>
    <s v="United States"/>
    <s v="North America"/>
    <s v="Kr"/>
    <s v="South Korea"/>
    <s v="Asia-Pacific"/>
    <x v="6"/>
    <x v="1"/>
    <s v="Standard"/>
    <n v="8393"/>
    <n v="524.6"/>
    <s v="Lam Research"/>
    <s v="Trans-Pacific / Suez"/>
    <s v="0"/>
    <s v="1"/>
    <s v="Low"/>
    <s v="3.72"/>
    <s v="4.94"/>
    <s v="Un Comtrade/Wits/Sia Reports"/>
    <s v="1"/>
  </r>
  <r>
    <s v="Tf001143"/>
    <s v="2025"/>
    <s v="3"/>
    <s v="2025-Q3"/>
    <s v="Us"/>
    <s v="United States"/>
    <s v="North America"/>
    <s v="Kr"/>
    <s v="South Korea"/>
    <s v="Asia-Pacific"/>
    <x v="6"/>
    <x v="1"/>
    <s v="Standard"/>
    <n v="10042"/>
    <n v="627.64"/>
    <s v="Applied Materials"/>
    <s v="Trans-Pacific / Suez"/>
    <s v="0"/>
    <s v="1"/>
    <s v="Low"/>
    <s v="3.66"/>
    <s v="5.01"/>
    <s v="Un Comtrade/Wits/Sia Reports"/>
    <s v="1"/>
  </r>
  <r>
    <s v="Tf001144"/>
    <s v="2025"/>
    <s v="4"/>
    <s v="2025-Q4"/>
    <s v="Us"/>
    <s v="United States"/>
    <s v="North America"/>
    <s v="Kr"/>
    <s v="South Korea"/>
    <s v="Asia-Pacific"/>
    <x v="6"/>
    <x v="1"/>
    <s v="Standard"/>
    <n v="8893"/>
    <n v="555.86"/>
    <s v="Tokyo Electron"/>
    <s v="Trans-Pacific / Suez"/>
    <s v="0"/>
    <s v="1"/>
    <s v="Low"/>
    <s v="3.64"/>
    <s v="5.05"/>
    <s v="Un Comtrade/Wits/Sia Reports"/>
    <s v="1"/>
  </r>
  <r>
    <s v="Tf001145"/>
    <s v="2015"/>
    <s v="1"/>
    <s v="2015-Q1"/>
    <s v="Us"/>
    <s v="United States"/>
    <s v="North America"/>
    <s v="Kr"/>
    <s v="South Korea"/>
    <s v="Asia-Pacific"/>
    <x v="2"/>
    <x v="0"/>
    <s v="Advanced"/>
    <n v="3188"/>
    <n v="199.25"/>
    <s v="Nvidia"/>
    <s v="Trans-Pacific / Suez"/>
    <s v="0"/>
    <s v="1"/>
    <s v="Low"/>
    <s v="3.18"/>
    <s v="4.96"/>
    <s v="Un Comtrade/Wits/Sia Reports"/>
    <s v="0"/>
  </r>
  <r>
    <s v="Tf001146"/>
    <s v="2015"/>
    <s v="2"/>
    <s v="2015-Q2"/>
    <s v="Us"/>
    <s v="United States"/>
    <s v="North America"/>
    <s v="Kr"/>
    <s v="South Korea"/>
    <s v="Asia-Pacific"/>
    <x v="2"/>
    <x v="0"/>
    <s v="Advanced"/>
    <n v="3340"/>
    <n v="208.8"/>
    <s v="Cambricon"/>
    <s v="Trans-Pacific / Suez"/>
    <s v="0"/>
    <s v="1"/>
    <s v="Low"/>
    <s v="3.12"/>
    <s v="4.93"/>
    <s v="Un Comtrade/Wits/Sia Reports"/>
    <s v="0"/>
  </r>
  <r>
    <s v="Tf001147"/>
    <s v="2015"/>
    <s v="3"/>
    <s v="2015-Q3"/>
    <s v="Us"/>
    <s v="United States"/>
    <s v="North America"/>
    <s v="Kr"/>
    <s v="South Korea"/>
    <s v="Asia-Pacific"/>
    <x v="2"/>
    <x v="0"/>
    <s v="Advanced"/>
    <n v="3966"/>
    <n v="247.92"/>
    <s v="Biren"/>
    <s v="Trans-Pacific / Suez"/>
    <s v="0"/>
    <s v="1"/>
    <s v="Low"/>
    <s v="3.33"/>
    <s v="4.85"/>
    <s v="Un Comtrade/Wits/Sia Reports"/>
    <s v="0"/>
  </r>
  <r>
    <s v="Tf001148"/>
    <s v="2015"/>
    <s v="4"/>
    <s v="2015-Q4"/>
    <s v="Us"/>
    <s v="United States"/>
    <s v="North America"/>
    <s v="Kr"/>
    <s v="South Korea"/>
    <s v="Asia-Pacific"/>
    <x v="2"/>
    <x v="0"/>
    <s v="Advanced"/>
    <n v="3189"/>
    <n v="199.32"/>
    <s v="Google Tpu"/>
    <s v="Trans-Pacific / Suez"/>
    <s v="0"/>
    <s v="1"/>
    <s v="Low"/>
    <s v="3.11"/>
    <s v="5.05"/>
    <s v="Un Comtrade/Wits/Sia Reports"/>
    <s v="0"/>
  </r>
  <r>
    <s v="Tf001149"/>
    <s v="2016"/>
    <s v="1"/>
    <s v="2016-Q1"/>
    <s v="Us"/>
    <s v="United States"/>
    <s v="North America"/>
    <s v="Kr"/>
    <s v="South Korea"/>
    <s v="Asia-Pacific"/>
    <x v="2"/>
    <x v="0"/>
    <s v="Advanced"/>
    <n v="3796"/>
    <n v="237.27"/>
    <s v="Aws Trainium"/>
    <s v="Trans-Pacific / Suez"/>
    <s v="0"/>
    <s v="1"/>
    <s v="Low"/>
    <s v="3.24"/>
    <s v="4.99"/>
    <s v="Un Comtrade/Wits/Sia Reports"/>
    <s v="0"/>
  </r>
  <r>
    <s v="Tf001150"/>
    <s v="2016"/>
    <s v="2"/>
    <s v="2016-Q2"/>
    <s v="Us"/>
    <s v="United States"/>
    <s v="North America"/>
    <s v="Kr"/>
    <s v="South Korea"/>
    <s v="Asia-Pacific"/>
    <x v="2"/>
    <x v="0"/>
    <s v="Advanced"/>
    <n v="4090"/>
    <n v="255.65"/>
    <s v="Cambricon"/>
    <s v="Trans-Pacific / Suez"/>
    <s v="0"/>
    <s v="1"/>
    <s v="Low"/>
    <s v="3.23"/>
    <s v="4.77"/>
    <s v="Un Comtrade/Wits/Sia Reports"/>
    <s v="0"/>
  </r>
  <r>
    <s v="Tf001151"/>
    <s v="2016"/>
    <s v="3"/>
    <s v="2016-Q3"/>
    <s v="Us"/>
    <s v="United States"/>
    <s v="North America"/>
    <s v="Kr"/>
    <s v="South Korea"/>
    <s v="Asia-Pacific"/>
    <x v="2"/>
    <x v="0"/>
    <s v="Advanced"/>
    <n v="4032"/>
    <n v="252.02"/>
    <s v="Intel Gaudi"/>
    <s v="Trans-Pacific / Suez"/>
    <s v="0"/>
    <s v="1"/>
    <s v="Low"/>
    <s v="3.25"/>
    <s v="4.95"/>
    <s v="Un Comtrade/Wits/Sia Reports"/>
    <s v="0"/>
  </r>
  <r>
    <s v="Tf001152"/>
    <s v="2016"/>
    <s v="4"/>
    <s v="2016-Q4"/>
    <s v="Us"/>
    <s v="United States"/>
    <s v="North America"/>
    <s v="Kr"/>
    <s v="South Korea"/>
    <s v="Asia-Pacific"/>
    <x v="2"/>
    <x v="0"/>
    <s v="Advanced"/>
    <n v="3481"/>
    <n v="217.57"/>
    <s v="Huawei Ascend"/>
    <s v="Trans-Pacific / Suez"/>
    <s v="0"/>
    <s v="1"/>
    <s v="Low"/>
    <s v="3.33"/>
    <s v="4.8"/>
    <s v="Un Comtrade/Wits/Sia Reports"/>
    <s v="0"/>
  </r>
  <r>
    <s v="Tf001153"/>
    <s v="2017"/>
    <s v="1"/>
    <s v="2017-Q1"/>
    <s v="Us"/>
    <s v="United States"/>
    <s v="North America"/>
    <s v="Kr"/>
    <s v="South Korea"/>
    <s v="Asia-Pacific"/>
    <x v="2"/>
    <x v="0"/>
    <s v="Advanced"/>
    <n v="3804"/>
    <n v="237.76"/>
    <s v="Cambricon"/>
    <s v="Trans-Pacific / Suez"/>
    <s v="0"/>
    <s v="1"/>
    <s v="Low"/>
    <s v="3.26"/>
    <s v="4.96"/>
    <s v="Un Comtrade/Wits/Sia Reports"/>
    <s v="0"/>
  </r>
  <r>
    <s v="Tf001154"/>
    <s v="2017"/>
    <s v="2"/>
    <s v="2017-Q2"/>
    <s v="Us"/>
    <s v="United States"/>
    <s v="North America"/>
    <s v="Kr"/>
    <s v="South Korea"/>
    <s v="Asia-Pacific"/>
    <x v="2"/>
    <x v="0"/>
    <s v="Advanced"/>
    <n v="4502"/>
    <n v="281.39"/>
    <s v="Intel Gaudi"/>
    <s v="Trans-Pacific / Suez"/>
    <s v="0"/>
    <s v="1"/>
    <s v="Low"/>
    <s v="3.13"/>
    <s v="4.8"/>
    <s v="Un Comtrade/Wits/Sia Reports"/>
    <s v="0"/>
  </r>
  <r>
    <s v="Tf001155"/>
    <s v="2017"/>
    <s v="3"/>
    <s v="2017-Q3"/>
    <s v="Us"/>
    <s v="United States"/>
    <s v="North America"/>
    <s v="Kr"/>
    <s v="South Korea"/>
    <s v="Asia-Pacific"/>
    <x v="2"/>
    <x v="0"/>
    <s v="Advanced"/>
    <n v="4704"/>
    <n v="294.05"/>
    <s v="Aws Trainium"/>
    <s v="Trans-Pacific / Suez"/>
    <s v="0"/>
    <s v="1"/>
    <s v="Low"/>
    <s v="3.23"/>
    <s v="4.8"/>
    <s v="Un Comtrade/Wits/Sia Reports"/>
    <s v="0"/>
  </r>
  <r>
    <s v="Tf001156"/>
    <s v="2017"/>
    <s v="4"/>
    <s v="2017-Q4"/>
    <s v="Us"/>
    <s v="United States"/>
    <s v="North America"/>
    <s v="Kr"/>
    <s v="South Korea"/>
    <s v="Asia-Pacific"/>
    <x v="2"/>
    <x v="0"/>
    <s v="Advanced"/>
    <n v="4210"/>
    <n v="263.14999999999998"/>
    <s v="Biren"/>
    <s v="Trans-Pacific / Suez"/>
    <s v="0"/>
    <s v="1"/>
    <s v="Low"/>
    <s v="3.19"/>
    <s v="4.95"/>
    <s v="Un Comtrade/Wits/Sia Reports"/>
    <s v="0"/>
  </r>
  <r>
    <s v="Tf001157"/>
    <s v="2018"/>
    <s v="1"/>
    <s v="2018-Q1"/>
    <s v="Us"/>
    <s v="United States"/>
    <s v="North America"/>
    <s v="Kr"/>
    <s v="South Korea"/>
    <s v="Asia-Pacific"/>
    <x v="2"/>
    <x v="0"/>
    <s v="Advanced"/>
    <n v="4544"/>
    <n v="284.04000000000002"/>
    <s v="Aws Trainium"/>
    <s v="Trans-Pacific / Suez"/>
    <s v="0"/>
    <s v="1"/>
    <s v="Low"/>
    <s v="3.1"/>
    <s v="4.76"/>
    <s v="Un Comtrade/Wits/Sia Reports"/>
    <s v="0"/>
  </r>
  <r>
    <s v="Tf001158"/>
    <s v="2018"/>
    <s v="2"/>
    <s v="2018-Q2"/>
    <s v="Us"/>
    <s v="United States"/>
    <s v="North America"/>
    <s v="Kr"/>
    <s v="South Korea"/>
    <s v="Asia-Pacific"/>
    <x v="2"/>
    <x v="0"/>
    <s v="Advanced"/>
    <n v="5126"/>
    <n v="320.42"/>
    <s v="Aws Trainium"/>
    <s v="Trans-Pacific / Suez"/>
    <s v="0"/>
    <s v="1"/>
    <s v="Low"/>
    <s v="3.23"/>
    <s v="4.96"/>
    <s v="Un Comtrade/Wits/Sia Reports"/>
    <s v="0"/>
  </r>
  <r>
    <s v="Tf001159"/>
    <s v="2018"/>
    <s v="3"/>
    <s v="2018-Q3"/>
    <s v="Us"/>
    <s v="United States"/>
    <s v="North America"/>
    <s v="Kr"/>
    <s v="South Korea"/>
    <s v="Asia-Pacific"/>
    <x v="2"/>
    <x v="0"/>
    <s v="Advanced"/>
    <n v="5444"/>
    <n v="340.28"/>
    <s v="Google Tpu"/>
    <s v="Trans-Pacific / Suez"/>
    <s v="0"/>
    <s v="1"/>
    <s v="Low"/>
    <s v="3.29"/>
    <s v="5.04"/>
    <s v="Un Comtrade/Wits/Sia Reports"/>
    <s v="0"/>
  </r>
  <r>
    <s v="Tf001160"/>
    <s v="2018"/>
    <s v="4"/>
    <s v="2018-Q4"/>
    <s v="Us"/>
    <s v="United States"/>
    <s v="North America"/>
    <s v="Kr"/>
    <s v="South Korea"/>
    <s v="Asia-Pacific"/>
    <x v="2"/>
    <x v="0"/>
    <s v="Advanced"/>
    <n v="4473"/>
    <n v="279.58999999999997"/>
    <s v="Aws Trainium"/>
    <s v="Trans-Pacific / Suez"/>
    <s v="0"/>
    <s v="1"/>
    <s v="Low"/>
    <s v="3.2"/>
    <s v="4.87"/>
    <s v="Un Comtrade/Wits/Sia Reports"/>
    <s v="0"/>
  </r>
  <r>
    <s v="Tf001161"/>
    <s v="2019"/>
    <s v="1"/>
    <s v="2019-Q1"/>
    <s v="Us"/>
    <s v="United States"/>
    <s v="North America"/>
    <s v="Kr"/>
    <s v="South Korea"/>
    <s v="Asia-Pacific"/>
    <x v="2"/>
    <x v="0"/>
    <s v="Advanced"/>
    <n v="4130"/>
    <n v="258.13"/>
    <s v="Huawei Ascend"/>
    <s v="Trans-Pacific / Suez"/>
    <s v="0"/>
    <s v="1"/>
    <s v="Low"/>
    <s v="3.28"/>
    <s v="4.83"/>
    <s v="Un Comtrade/Wits/Sia Reports"/>
    <s v="0"/>
  </r>
  <r>
    <s v="Tf001162"/>
    <s v="2019"/>
    <s v="2"/>
    <s v="2019-Q2"/>
    <s v="Us"/>
    <s v="United States"/>
    <s v="North America"/>
    <s v="Kr"/>
    <s v="South Korea"/>
    <s v="Asia-Pacific"/>
    <x v="2"/>
    <x v="0"/>
    <s v="Advanced"/>
    <n v="5668"/>
    <n v="354.28"/>
    <s v="Google Tpu"/>
    <s v="Trans-Pacific / Suez"/>
    <s v="0"/>
    <s v="1"/>
    <s v="Low"/>
    <s v="3.28"/>
    <s v="4.93"/>
    <s v="Un Comtrade/Wits/Sia Reports"/>
    <s v="0"/>
  </r>
  <r>
    <s v="Tf001163"/>
    <s v="2019"/>
    <s v="3"/>
    <s v="2019-Q3"/>
    <s v="Us"/>
    <s v="United States"/>
    <s v="North America"/>
    <s v="Kr"/>
    <s v="South Korea"/>
    <s v="Asia-Pacific"/>
    <x v="2"/>
    <x v="0"/>
    <s v="Advanced"/>
    <n v="5207"/>
    <n v="325.48"/>
    <s v="Aws Trainium"/>
    <s v="Trans-Pacific / Suez"/>
    <s v="0"/>
    <s v="1"/>
    <s v="Low"/>
    <s v="3.13"/>
    <s v="4.76"/>
    <s v="Un Comtrade/Wits/Sia Reports"/>
    <s v="0"/>
  </r>
  <r>
    <s v="Tf001164"/>
    <s v="2019"/>
    <s v="4"/>
    <s v="2019-Q4"/>
    <s v="Us"/>
    <s v="United States"/>
    <s v="North America"/>
    <s v="Kr"/>
    <s v="South Korea"/>
    <s v="Asia-Pacific"/>
    <x v="2"/>
    <x v="0"/>
    <s v="Advanced"/>
    <n v="4664"/>
    <n v="291.54000000000002"/>
    <s v="Google Tpu"/>
    <s v="Trans-Pacific / Suez"/>
    <s v="0"/>
    <s v="1"/>
    <s v="Low"/>
    <s v="3.14"/>
    <s v="4.93"/>
    <s v="Un Comtrade/Wits/Sia Reports"/>
    <s v="0"/>
  </r>
  <r>
    <s v="Tf001165"/>
    <s v="2020"/>
    <s v="1"/>
    <s v="2020-Q1"/>
    <s v="Us"/>
    <s v="United States"/>
    <s v="North America"/>
    <s v="Kr"/>
    <s v="South Korea"/>
    <s v="Asia-Pacific"/>
    <x v="2"/>
    <x v="0"/>
    <s v="Advanced"/>
    <n v="4807"/>
    <n v="300.44"/>
    <s v="Huawei Ascend"/>
    <s v="Trans-Pacific / Suez"/>
    <s v="0"/>
    <s v="1"/>
    <s v="Low"/>
    <s v="3.43"/>
    <s v="4.95"/>
    <s v="Un Comtrade/Wits/Sia Reports"/>
    <s v="0"/>
  </r>
  <r>
    <s v="Tf001166"/>
    <s v="2020"/>
    <s v="2"/>
    <s v="2020-Q2"/>
    <s v="Us"/>
    <s v="United States"/>
    <s v="North America"/>
    <s v="Kr"/>
    <s v="South Korea"/>
    <s v="Asia-Pacific"/>
    <x v="2"/>
    <x v="0"/>
    <s v="Advanced"/>
    <n v="4684"/>
    <n v="292.8"/>
    <s v="Huawei Ascend"/>
    <s v="Trans-Pacific / Suez"/>
    <s v="0"/>
    <s v="1"/>
    <s v="Low"/>
    <s v="3.43"/>
    <s v="5.02"/>
    <s v="Un Comtrade/Wits/Sia Reports"/>
    <s v="0"/>
  </r>
  <r>
    <s v="Tf001167"/>
    <s v="2020"/>
    <s v="3"/>
    <s v="2020-Q3"/>
    <s v="Us"/>
    <s v="United States"/>
    <s v="North America"/>
    <s v="Kr"/>
    <s v="South Korea"/>
    <s v="Asia-Pacific"/>
    <x v="2"/>
    <x v="0"/>
    <s v="Advanced"/>
    <n v="4891"/>
    <n v="305.72000000000003"/>
    <s v="Cambricon"/>
    <s v="Trans-Pacific / Suez"/>
    <s v="0"/>
    <s v="1"/>
    <s v="Low"/>
    <s v="3.39"/>
    <s v="4.84"/>
    <s v="Un Comtrade/Wits/Sia Reports"/>
    <s v="0"/>
  </r>
  <r>
    <s v="Tf001168"/>
    <s v="2020"/>
    <s v="4"/>
    <s v="2020-Q4"/>
    <s v="Us"/>
    <s v="United States"/>
    <s v="North America"/>
    <s v="Kr"/>
    <s v="South Korea"/>
    <s v="Asia-Pacific"/>
    <x v="2"/>
    <x v="0"/>
    <s v="Advanced"/>
    <n v="4983"/>
    <n v="311.49"/>
    <s v="Google Tpu"/>
    <s v="Trans-Pacific / Suez"/>
    <s v="0"/>
    <s v="1"/>
    <s v="Low"/>
    <s v="3.47"/>
    <s v="4.76"/>
    <s v="Un Comtrade/Wits/Sia Reports"/>
    <s v="0"/>
  </r>
  <r>
    <s v="Tf001169"/>
    <s v="2021"/>
    <s v="1"/>
    <s v="2021-Q1"/>
    <s v="Us"/>
    <s v="United States"/>
    <s v="North America"/>
    <s v="Kr"/>
    <s v="South Korea"/>
    <s v="Asia-Pacific"/>
    <x v="2"/>
    <x v="0"/>
    <s v="Advanced"/>
    <n v="8771"/>
    <n v="548.23"/>
    <s v="Biren"/>
    <s v="Trans-Pacific / Suez"/>
    <s v="0"/>
    <s v="1"/>
    <s v="Low"/>
    <s v="3.42"/>
    <s v="5.04"/>
    <s v="Un Comtrade/Wits/Sia Reports"/>
    <s v="0"/>
  </r>
  <r>
    <s v="Tf001170"/>
    <s v="2021"/>
    <s v="2"/>
    <s v="2021-Q2"/>
    <s v="Us"/>
    <s v="United States"/>
    <s v="North America"/>
    <s v="Kr"/>
    <s v="South Korea"/>
    <s v="Asia-Pacific"/>
    <x v="2"/>
    <x v="0"/>
    <s v="Advanced"/>
    <n v="9075"/>
    <n v="567.20000000000005"/>
    <s v="Nvidia"/>
    <s v="Trans-Pacific / Suez"/>
    <s v="0"/>
    <s v="1"/>
    <s v="Low"/>
    <s v="3.48"/>
    <s v="4.77"/>
    <s v="Un Comtrade/Wits/Sia Reports"/>
    <s v="0"/>
  </r>
  <r>
    <s v="Tf001171"/>
    <s v="2021"/>
    <s v="3"/>
    <s v="2021-Q3"/>
    <s v="Us"/>
    <s v="United States"/>
    <s v="North America"/>
    <s v="Kr"/>
    <s v="South Korea"/>
    <s v="Asia-Pacific"/>
    <x v="2"/>
    <x v="0"/>
    <s v="Advanced"/>
    <n v="9212"/>
    <n v="575.79999999999995"/>
    <s v="Intel Gaudi"/>
    <s v="Trans-Pacific / Suez"/>
    <s v="0"/>
    <s v="1"/>
    <s v="Low"/>
    <s v="3.25"/>
    <s v="5.04"/>
    <s v="Un Comtrade/Wits/Sia Reports"/>
    <s v="0"/>
  </r>
  <r>
    <s v="Tf001172"/>
    <s v="2021"/>
    <s v="4"/>
    <s v="2021-Q4"/>
    <s v="Us"/>
    <s v="United States"/>
    <s v="North America"/>
    <s v="Kr"/>
    <s v="South Korea"/>
    <s v="Asia-Pacific"/>
    <x v="2"/>
    <x v="0"/>
    <s v="Advanced"/>
    <n v="9090"/>
    <n v="568.16999999999996"/>
    <s v="Biren"/>
    <s v="Trans-Pacific / Suez"/>
    <s v="0"/>
    <s v="1"/>
    <s v="Low"/>
    <s v="3.49"/>
    <s v="5.03"/>
    <s v="Un Comtrade/Wits/Sia Reports"/>
    <s v="0"/>
  </r>
  <r>
    <s v="Tf001173"/>
    <s v="2022"/>
    <s v="1"/>
    <s v="2022-Q1"/>
    <s v="Us"/>
    <s v="United States"/>
    <s v="North America"/>
    <s v="Kr"/>
    <s v="South Korea"/>
    <s v="Asia-Pacific"/>
    <x v="2"/>
    <x v="0"/>
    <s v="Advanced"/>
    <n v="8075"/>
    <n v="504.74"/>
    <s v="Biren"/>
    <s v="Trans-Pacific / Suez"/>
    <s v="0"/>
    <s v="1"/>
    <s v="Low"/>
    <s v="3.41"/>
    <s v="4.77"/>
    <s v="Un Comtrade/Wits/Sia Reports"/>
    <s v="0"/>
  </r>
  <r>
    <s v="Tf001174"/>
    <s v="2022"/>
    <s v="2"/>
    <s v="2022-Q2"/>
    <s v="Us"/>
    <s v="United States"/>
    <s v="North America"/>
    <s v="Kr"/>
    <s v="South Korea"/>
    <s v="Asia-Pacific"/>
    <x v="2"/>
    <x v="0"/>
    <s v="Advanced"/>
    <n v="9538"/>
    <n v="596.16999999999996"/>
    <s v="Biren"/>
    <s v="Trans-Pacific / Suez"/>
    <s v="0"/>
    <s v="1"/>
    <s v="Low"/>
    <s v="3.36"/>
    <s v="4.89"/>
    <s v="Un Comtrade/Wits/Sia Reports"/>
    <s v="0"/>
  </r>
  <r>
    <s v="Tf001175"/>
    <s v="2022"/>
    <s v="3"/>
    <s v="2022-Q3"/>
    <s v="Us"/>
    <s v="United States"/>
    <s v="North America"/>
    <s v="Kr"/>
    <s v="South Korea"/>
    <s v="Asia-Pacific"/>
    <x v="2"/>
    <x v="0"/>
    <s v="Advanced"/>
    <n v="10146"/>
    <n v="634.14"/>
    <s v="Aws Trainium"/>
    <s v="Trans-Pacific / Suez"/>
    <s v="0"/>
    <s v="1"/>
    <s v="Low"/>
    <s v="3.32"/>
    <s v="4.8"/>
    <s v="Un Comtrade/Wits/Sia Reports"/>
    <s v="0"/>
  </r>
  <r>
    <s v="Tf001176"/>
    <s v="2022"/>
    <s v="4"/>
    <s v="2022-Q4"/>
    <s v="Us"/>
    <s v="United States"/>
    <s v="North America"/>
    <s v="Kr"/>
    <s v="South Korea"/>
    <s v="Asia-Pacific"/>
    <x v="2"/>
    <x v="0"/>
    <s v="Advanced"/>
    <n v="8660"/>
    <n v="541.29999999999995"/>
    <s v="Intel Gaudi"/>
    <s v="Trans-Pacific / Suez"/>
    <s v="0"/>
    <s v="1"/>
    <s v="Low"/>
    <s v="3.58"/>
    <s v="4.98"/>
    <s v="Un Comtrade/Wits/Sia Reports"/>
    <s v="0"/>
  </r>
  <r>
    <s v="Tf001177"/>
    <s v="2023"/>
    <s v="1"/>
    <s v="2023-Q1"/>
    <s v="Us"/>
    <s v="United States"/>
    <s v="North America"/>
    <s v="Kr"/>
    <s v="South Korea"/>
    <s v="Asia-Pacific"/>
    <x v="2"/>
    <x v="0"/>
    <s v="Advanced"/>
    <n v="19484"/>
    <n v="1217.75"/>
    <s v="Biren"/>
    <s v="Trans-Pacific / Suez"/>
    <s v="0"/>
    <s v="1"/>
    <s v="Low"/>
    <s v="3.48"/>
    <s v="4.83"/>
    <s v="Un Comtrade/Wits/Sia Reports"/>
    <s v="0"/>
  </r>
  <r>
    <s v="Tf001178"/>
    <s v="2023"/>
    <s v="2"/>
    <s v="2023-Q2"/>
    <s v="Us"/>
    <s v="United States"/>
    <s v="North America"/>
    <s v="Kr"/>
    <s v="South Korea"/>
    <s v="Asia-Pacific"/>
    <x v="2"/>
    <x v="0"/>
    <s v="Advanced"/>
    <n v="21453"/>
    <n v="1340.83"/>
    <s v="Huawei Ascend"/>
    <s v="Trans-Pacific / Suez"/>
    <s v="0"/>
    <s v="1"/>
    <s v="Low"/>
    <s v="3.45"/>
    <s v="4.84"/>
    <s v="Un Comtrade/Wits/Sia Reports"/>
    <s v="0"/>
  </r>
  <r>
    <s v="Tf001179"/>
    <s v="2023"/>
    <s v="3"/>
    <s v="2023-Q3"/>
    <s v="Us"/>
    <s v="United States"/>
    <s v="North America"/>
    <s v="Kr"/>
    <s v="South Korea"/>
    <s v="Asia-Pacific"/>
    <x v="2"/>
    <x v="0"/>
    <s v="Advanced"/>
    <n v="19635"/>
    <n v="1227.22"/>
    <s v="Intel Gaudi"/>
    <s v="Trans-Pacific / Suez"/>
    <s v="0"/>
    <s v="1"/>
    <s v="Low"/>
    <s v="3.39"/>
    <s v="4.83"/>
    <s v="Un Comtrade/Wits/Sia Reports"/>
    <s v="0"/>
  </r>
  <r>
    <s v="Tf001180"/>
    <s v="2023"/>
    <s v="4"/>
    <s v="2023-Q4"/>
    <s v="Us"/>
    <s v="United States"/>
    <s v="North America"/>
    <s v="Kr"/>
    <s v="South Korea"/>
    <s v="Asia-Pacific"/>
    <x v="2"/>
    <x v="0"/>
    <s v="Advanced"/>
    <n v="17838"/>
    <n v="1114.8900000000001"/>
    <s v="Biren"/>
    <s v="Trans-Pacific / Suez"/>
    <s v="0"/>
    <s v="1"/>
    <s v="Low"/>
    <s v="3.55"/>
    <s v="4.77"/>
    <s v="Un Comtrade/Wits/Sia Reports"/>
    <s v="0"/>
  </r>
  <r>
    <s v="Tf001181"/>
    <s v="2024"/>
    <s v="1"/>
    <s v="2024-Q1"/>
    <s v="Us"/>
    <s v="United States"/>
    <s v="North America"/>
    <s v="Kr"/>
    <s v="South Korea"/>
    <s v="Asia-Pacific"/>
    <x v="2"/>
    <x v="0"/>
    <s v="Advanced"/>
    <n v="18908"/>
    <n v="1181.78"/>
    <s v="Nvidia"/>
    <s v="Trans-Pacific / Suez"/>
    <s v="0"/>
    <s v="1"/>
    <s v="Low"/>
    <s v="3.65"/>
    <s v="4.79"/>
    <s v="Un Comtrade/Wits/Sia Reports"/>
    <s v="1"/>
  </r>
  <r>
    <s v="Tf001182"/>
    <s v="2024"/>
    <s v="2"/>
    <s v="2024-Q2"/>
    <s v="Us"/>
    <s v="United States"/>
    <s v="North America"/>
    <s v="Kr"/>
    <s v="South Korea"/>
    <s v="Asia-Pacific"/>
    <x v="2"/>
    <x v="0"/>
    <s v="Advanced"/>
    <n v="22346"/>
    <n v="1396.64"/>
    <s v="Intel Gaudi"/>
    <s v="Trans-Pacific / Suez"/>
    <s v="0"/>
    <s v="1"/>
    <s v="Low"/>
    <s v="3.67"/>
    <s v="4.8"/>
    <s v="Un Comtrade/Wits/Sia Reports"/>
    <s v="1"/>
  </r>
  <r>
    <s v="Tf001183"/>
    <s v="2024"/>
    <s v="3"/>
    <s v="2024-Q3"/>
    <s v="Us"/>
    <s v="United States"/>
    <s v="North America"/>
    <s v="Kr"/>
    <s v="South Korea"/>
    <s v="Asia-Pacific"/>
    <x v="2"/>
    <x v="0"/>
    <s v="Advanced"/>
    <n v="21902"/>
    <n v="1368.89"/>
    <s v="Cambricon"/>
    <s v="Trans-Pacific / Suez"/>
    <s v="0"/>
    <s v="1"/>
    <s v="Low"/>
    <s v="3.56"/>
    <s v="4.84"/>
    <s v="Un Comtrade/Wits/Sia Reports"/>
    <s v="1"/>
  </r>
  <r>
    <s v="Tf001184"/>
    <s v="2024"/>
    <s v="4"/>
    <s v="2024-Q4"/>
    <s v="Us"/>
    <s v="United States"/>
    <s v="North America"/>
    <s v="Kr"/>
    <s v="South Korea"/>
    <s v="Asia-Pacific"/>
    <x v="2"/>
    <x v="0"/>
    <s v="Advanced"/>
    <n v="21763"/>
    <n v="1360.19"/>
    <s v="Intel Gaudi"/>
    <s v="Trans-Pacific / Suez"/>
    <s v="0"/>
    <s v="1"/>
    <s v="Low"/>
    <s v="3.65"/>
    <s v="4.79"/>
    <s v="Un Comtrade/Wits/Sia Reports"/>
    <s v="1"/>
  </r>
  <r>
    <s v="Tf001185"/>
    <s v="2025"/>
    <s v="1"/>
    <s v="2025-Q1"/>
    <s v="Us"/>
    <s v="United States"/>
    <s v="North America"/>
    <s v="Kr"/>
    <s v="South Korea"/>
    <s v="Asia-Pacific"/>
    <x v="2"/>
    <x v="0"/>
    <s v="Advanced"/>
    <n v="23570"/>
    <n v="1473.18"/>
    <s v="Biren"/>
    <s v="Trans-Pacific / Suez"/>
    <s v="0"/>
    <s v="1"/>
    <s v="Low"/>
    <s v="3.62"/>
    <s v="4.79"/>
    <s v="Un Comtrade/Wits/Sia Reports"/>
    <s v="1"/>
  </r>
  <r>
    <s v="Tf001186"/>
    <s v="2025"/>
    <s v="2"/>
    <s v="2025-Q2"/>
    <s v="Us"/>
    <s v="United States"/>
    <s v="North America"/>
    <s v="Kr"/>
    <s v="South Korea"/>
    <s v="Asia-Pacific"/>
    <x v="2"/>
    <x v="0"/>
    <s v="Advanced"/>
    <n v="27212"/>
    <n v="1700.8"/>
    <s v="Huawei Ascend"/>
    <s v="Trans-Pacific / Suez"/>
    <s v="0"/>
    <s v="1"/>
    <s v="Low"/>
    <s v="3.55"/>
    <s v="4.9"/>
    <s v="Un Comtrade/Wits/Sia Reports"/>
    <s v="1"/>
  </r>
  <r>
    <s v="Tf001187"/>
    <s v="2025"/>
    <s v="3"/>
    <s v="2025-Q3"/>
    <s v="Us"/>
    <s v="United States"/>
    <s v="North America"/>
    <s v="Kr"/>
    <s v="South Korea"/>
    <s v="Asia-Pacific"/>
    <x v="2"/>
    <x v="0"/>
    <s v="Advanced"/>
    <n v="24920"/>
    <n v="1557.51"/>
    <s v="Huawei Ascend"/>
    <s v="Trans-Pacific / Suez"/>
    <s v="0"/>
    <s v="1"/>
    <s v="Low"/>
    <s v="3.61"/>
    <s v="4.84"/>
    <s v="Un Comtrade/Wits/Sia Reports"/>
    <s v="1"/>
  </r>
  <r>
    <s v="Tf001188"/>
    <s v="2025"/>
    <s v="4"/>
    <s v="2025-Q4"/>
    <s v="Us"/>
    <s v="United States"/>
    <s v="North America"/>
    <s v="Kr"/>
    <s v="South Korea"/>
    <s v="Asia-Pacific"/>
    <x v="2"/>
    <x v="0"/>
    <s v="Advanced"/>
    <n v="26280"/>
    <n v="1642.56"/>
    <s v="Cambricon"/>
    <s v="Trans-Pacific / Suez"/>
    <s v="0"/>
    <s v="1"/>
    <s v="Low"/>
    <s v="3.49"/>
    <s v="4.88"/>
    <s v="Un Comtrade/Wits/Sia Reports"/>
    <s v="1"/>
  </r>
  <r>
    <s v="Tf001189"/>
    <s v="2015"/>
    <s v="1"/>
    <s v="2015-Q1"/>
    <s v="Us"/>
    <s v="United States"/>
    <s v="North America"/>
    <s v="Kr"/>
    <s v="South Korea"/>
    <s v="Asia-Pacific"/>
    <x v="1"/>
    <x v="0"/>
    <s v="Advanced"/>
    <n v="2973"/>
    <n v="185.82"/>
    <s v="Amd"/>
    <s v="Trans-Pacific / Suez"/>
    <s v="0"/>
    <s v="1"/>
    <s v="Low"/>
    <s v="3.27"/>
    <s v="4.92"/>
    <s v="Un Comtrade/Wits/Sia Reports"/>
    <s v="0"/>
  </r>
  <r>
    <s v="Tf001190"/>
    <s v="2015"/>
    <s v="2"/>
    <s v="2015-Q2"/>
    <s v="Us"/>
    <s v="United States"/>
    <s v="North America"/>
    <s v="Kr"/>
    <s v="South Korea"/>
    <s v="Asia-Pacific"/>
    <x v="1"/>
    <x v="0"/>
    <s v="Advanced"/>
    <n v="3569"/>
    <n v="223.11"/>
    <s v="Nvidia"/>
    <s v="Trans-Pacific / Suez"/>
    <s v="0"/>
    <s v="1"/>
    <s v="Low"/>
    <s v="3.28"/>
    <s v="5.01"/>
    <s v="Un Comtrade/Wits/Sia Reports"/>
    <s v="0"/>
  </r>
  <r>
    <s v="Tf001191"/>
    <s v="2015"/>
    <s v="3"/>
    <s v="2015-Q3"/>
    <s v="Us"/>
    <s v="United States"/>
    <s v="North America"/>
    <s v="Kr"/>
    <s v="South Korea"/>
    <s v="Asia-Pacific"/>
    <x v="1"/>
    <x v="0"/>
    <s v="Advanced"/>
    <n v="3436"/>
    <n v="214.77"/>
    <s v="Amd"/>
    <s v="Trans-Pacific / Suez"/>
    <s v="0"/>
    <s v="1"/>
    <s v="Low"/>
    <s v="3.21"/>
    <s v="5"/>
    <s v="Un Comtrade/Wits/Sia Reports"/>
    <s v="0"/>
  </r>
  <r>
    <s v="Tf001192"/>
    <s v="2015"/>
    <s v="4"/>
    <s v="2015-Q4"/>
    <s v="Us"/>
    <s v="United States"/>
    <s v="North America"/>
    <s v="Kr"/>
    <s v="South Korea"/>
    <s v="Asia-Pacific"/>
    <x v="1"/>
    <x v="0"/>
    <s v="Advanced"/>
    <n v="3540"/>
    <n v="221.26"/>
    <s v="Intel Arc"/>
    <s v="Trans-Pacific / Suez"/>
    <s v="0"/>
    <s v="1"/>
    <s v="Low"/>
    <s v="3.32"/>
    <s v="4.86"/>
    <s v="Un Comtrade/Wits/Sia Reports"/>
    <s v="0"/>
  </r>
  <r>
    <s v="Tf001193"/>
    <s v="2016"/>
    <s v="1"/>
    <s v="2016-Q1"/>
    <s v="Us"/>
    <s v="United States"/>
    <s v="North America"/>
    <s v="Kr"/>
    <s v="South Korea"/>
    <s v="Asia-Pacific"/>
    <x v="1"/>
    <x v="0"/>
    <s v="Advanced"/>
    <n v="3154"/>
    <n v="197.15"/>
    <s v="Amd"/>
    <s v="Trans-Pacific / Suez"/>
    <s v="0"/>
    <s v="1"/>
    <s v="Low"/>
    <s v="3.2"/>
    <s v="4.97"/>
    <s v="Un Comtrade/Wits/Sia Reports"/>
    <s v="0"/>
  </r>
  <r>
    <s v="Tf001194"/>
    <s v="2016"/>
    <s v="2"/>
    <s v="2016-Q2"/>
    <s v="Us"/>
    <s v="United States"/>
    <s v="North America"/>
    <s v="Kr"/>
    <s v="South Korea"/>
    <s v="Asia-Pacific"/>
    <x v="1"/>
    <x v="0"/>
    <s v="Advanced"/>
    <n v="3882"/>
    <n v="242.67"/>
    <s v="Amd"/>
    <s v="Trans-Pacific / Suez"/>
    <s v="0"/>
    <s v="1"/>
    <s v="Low"/>
    <s v="3.19"/>
    <s v="5"/>
    <s v="Un Comtrade/Wits/Sia Reports"/>
    <s v="0"/>
  </r>
  <r>
    <s v="Tf001195"/>
    <s v="2016"/>
    <s v="3"/>
    <s v="2016-Q3"/>
    <s v="Us"/>
    <s v="United States"/>
    <s v="North America"/>
    <s v="Kr"/>
    <s v="South Korea"/>
    <s v="Asia-Pacific"/>
    <x v="1"/>
    <x v="0"/>
    <s v="Advanced"/>
    <n v="3940"/>
    <n v="246.31"/>
    <s v="Amd"/>
    <s v="Trans-Pacific / Suez"/>
    <s v="0"/>
    <s v="1"/>
    <s v="Low"/>
    <s v="3.31"/>
    <s v="4.87"/>
    <s v="Un Comtrade/Wits/Sia Reports"/>
    <s v="0"/>
  </r>
  <r>
    <s v="Tf001196"/>
    <s v="2016"/>
    <s v="4"/>
    <s v="2016-Q4"/>
    <s v="Us"/>
    <s v="United States"/>
    <s v="North America"/>
    <s v="Kr"/>
    <s v="South Korea"/>
    <s v="Asia-Pacific"/>
    <x v="1"/>
    <x v="0"/>
    <s v="Advanced"/>
    <n v="3442"/>
    <n v="215.15"/>
    <s v="Intel Arc"/>
    <s v="Trans-Pacific / Suez"/>
    <s v="0"/>
    <s v="1"/>
    <s v="Low"/>
    <s v="3.19"/>
    <s v="4.98"/>
    <s v="Un Comtrade/Wits/Sia Reports"/>
    <s v="0"/>
  </r>
  <r>
    <s v="Tf001197"/>
    <s v="2017"/>
    <s v="1"/>
    <s v="2017-Q1"/>
    <s v="Us"/>
    <s v="United States"/>
    <s v="North America"/>
    <s v="Kr"/>
    <s v="South Korea"/>
    <s v="Asia-Pacific"/>
    <x v="1"/>
    <x v="0"/>
    <s v="Advanced"/>
    <n v="3462"/>
    <n v="216.4"/>
    <s v="Intel Arc"/>
    <s v="Trans-Pacific / Suez"/>
    <s v="0"/>
    <s v="1"/>
    <s v="Low"/>
    <s v="3.11"/>
    <s v="5.04"/>
    <s v="Un Comtrade/Wits/Sia Reports"/>
    <s v="0"/>
  </r>
  <r>
    <s v="Tf001198"/>
    <s v="2017"/>
    <s v="2"/>
    <s v="2017-Q2"/>
    <s v="Us"/>
    <s v="United States"/>
    <s v="North America"/>
    <s v="Kr"/>
    <s v="South Korea"/>
    <s v="Asia-Pacific"/>
    <x v="1"/>
    <x v="0"/>
    <s v="Advanced"/>
    <n v="4008"/>
    <n v="250.54"/>
    <s v="Amd"/>
    <s v="Trans-Pacific / Suez"/>
    <s v="0"/>
    <s v="1"/>
    <s v="Low"/>
    <s v="3.22"/>
    <s v="4.92"/>
    <s v="Un Comtrade/Wits/Sia Reports"/>
    <s v="0"/>
  </r>
  <r>
    <s v="Tf001199"/>
    <s v="2017"/>
    <s v="3"/>
    <s v="2017-Q3"/>
    <s v="Us"/>
    <s v="United States"/>
    <s v="North America"/>
    <s v="Kr"/>
    <s v="South Korea"/>
    <s v="Asia-Pacific"/>
    <x v="1"/>
    <x v="0"/>
    <s v="Advanced"/>
    <n v="4544"/>
    <n v="284.05"/>
    <s v="Amd"/>
    <s v="Trans-Pacific / Suez"/>
    <s v="0"/>
    <s v="1"/>
    <s v="Low"/>
    <s v="3.24"/>
    <s v="4.82"/>
    <s v="Un Comtrade/Wits/Sia Reports"/>
    <s v="0"/>
  </r>
  <r>
    <s v="Tf001200"/>
    <s v="2017"/>
    <s v="4"/>
    <s v="2017-Q4"/>
    <s v="Us"/>
    <s v="United States"/>
    <s v="North America"/>
    <s v="Kr"/>
    <s v="South Korea"/>
    <s v="Asia-Pacific"/>
    <x v="1"/>
    <x v="0"/>
    <s v="Advanced"/>
    <n v="4063"/>
    <n v="253.97"/>
    <s v="Amd"/>
    <s v="Trans-Pacific / Suez"/>
    <s v="0"/>
    <s v="1"/>
    <s v="Low"/>
    <s v="3.16"/>
    <s v="4.95"/>
    <s v="Un Comtrade/Wits/Sia Reports"/>
    <s v="0"/>
  </r>
  <r>
    <s v="Tf001201"/>
    <s v="2018"/>
    <s v="1"/>
    <s v="2018-Q1"/>
    <s v="Us"/>
    <s v="United States"/>
    <s v="North America"/>
    <s v="Kr"/>
    <s v="South Korea"/>
    <s v="Asia-Pacific"/>
    <x v="1"/>
    <x v="0"/>
    <s v="Advanced"/>
    <n v="3842"/>
    <n v="240.14"/>
    <s v="Nvidia"/>
    <s v="Trans-Pacific / Suez"/>
    <s v="0"/>
    <s v="1"/>
    <s v="Low"/>
    <s v="3.22"/>
    <s v="4.81"/>
    <s v="Un Comtrade/Wits/Sia Reports"/>
    <s v="0"/>
  </r>
  <r>
    <s v="Tf001202"/>
    <s v="2018"/>
    <s v="2"/>
    <s v="2018-Q2"/>
    <s v="Us"/>
    <s v="United States"/>
    <s v="North America"/>
    <s v="Kr"/>
    <s v="South Korea"/>
    <s v="Asia-Pacific"/>
    <x v="1"/>
    <x v="0"/>
    <s v="Advanced"/>
    <n v="4549"/>
    <n v="284.35000000000002"/>
    <s v="Intel Arc"/>
    <s v="Trans-Pacific / Suez"/>
    <s v="0"/>
    <s v="1"/>
    <s v="Low"/>
    <s v="3.12"/>
    <s v="4.8"/>
    <s v="Un Comtrade/Wits/Sia Reports"/>
    <s v="0"/>
  </r>
  <r>
    <s v="Tf001203"/>
    <s v="2018"/>
    <s v="3"/>
    <s v="2018-Q3"/>
    <s v="Us"/>
    <s v="United States"/>
    <s v="North America"/>
    <s v="Kr"/>
    <s v="South Korea"/>
    <s v="Asia-Pacific"/>
    <x v="1"/>
    <x v="0"/>
    <s v="Advanced"/>
    <n v="5429"/>
    <n v="339.34"/>
    <s v="Nvidia"/>
    <s v="Trans-Pacific / Suez"/>
    <s v="0"/>
    <s v="1"/>
    <s v="Low"/>
    <s v="3.14"/>
    <s v="5.03"/>
    <s v="Un Comtrade/Wits/Sia Reports"/>
    <s v="0"/>
  </r>
  <r>
    <s v="Tf001204"/>
    <s v="2018"/>
    <s v="4"/>
    <s v="2018-Q4"/>
    <s v="Us"/>
    <s v="United States"/>
    <s v="North America"/>
    <s v="Kr"/>
    <s v="South Korea"/>
    <s v="Asia-Pacific"/>
    <x v="1"/>
    <x v="0"/>
    <s v="Advanced"/>
    <n v="4935"/>
    <n v="308.45999999999998"/>
    <s v="Intel Arc"/>
    <s v="Trans-Pacific / Suez"/>
    <s v="0"/>
    <s v="1"/>
    <s v="Low"/>
    <s v="3.22"/>
    <s v="4.79"/>
    <s v="Un Comtrade/Wits/Sia Reports"/>
    <s v="0"/>
  </r>
  <r>
    <s v="Tf001205"/>
    <s v="2019"/>
    <s v="1"/>
    <s v="2019-Q1"/>
    <s v="Us"/>
    <s v="United States"/>
    <s v="North America"/>
    <s v="Kr"/>
    <s v="South Korea"/>
    <s v="Asia-Pacific"/>
    <x v="1"/>
    <x v="0"/>
    <s v="Advanced"/>
    <n v="4368"/>
    <n v="273.05"/>
    <s v="Amd"/>
    <s v="Trans-Pacific / Suez"/>
    <s v="0"/>
    <s v="1"/>
    <s v="Low"/>
    <s v="3.35"/>
    <s v="4.86"/>
    <s v="Un Comtrade/Wits/Sia Reports"/>
    <s v="0"/>
  </r>
  <r>
    <s v="Tf001206"/>
    <s v="2019"/>
    <s v="2"/>
    <s v="2019-Q2"/>
    <s v="Us"/>
    <s v="United States"/>
    <s v="North America"/>
    <s v="Kr"/>
    <s v="South Korea"/>
    <s v="Asia-Pacific"/>
    <x v="1"/>
    <x v="0"/>
    <s v="Advanced"/>
    <n v="4637"/>
    <n v="289.86"/>
    <s v="Nvidia"/>
    <s v="Trans-Pacific / Suez"/>
    <s v="0"/>
    <s v="1"/>
    <s v="Low"/>
    <s v="3.28"/>
    <s v="5"/>
    <s v="Un Comtrade/Wits/Sia Reports"/>
    <s v="0"/>
  </r>
  <r>
    <s v="Tf001207"/>
    <s v="2019"/>
    <s v="3"/>
    <s v="2019-Q3"/>
    <s v="Us"/>
    <s v="United States"/>
    <s v="North America"/>
    <s v="Kr"/>
    <s v="South Korea"/>
    <s v="Asia-Pacific"/>
    <x v="1"/>
    <x v="0"/>
    <s v="Advanced"/>
    <n v="5778"/>
    <n v="361.17"/>
    <s v="Amd"/>
    <s v="Trans-Pacific / Suez"/>
    <s v="0"/>
    <s v="1"/>
    <s v="Low"/>
    <s v="3.16"/>
    <s v="4.95"/>
    <s v="Un Comtrade/Wits/Sia Reports"/>
    <s v="0"/>
  </r>
  <r>
    <s v="Tf001208"/>
    <s v="2019"/>
    <s v="4"/>
    <s v="2019-Q4"/>
    <s v="Us"/>
    <s v="United States"/>
    <s v="North America"/>
    <s v="Kr"/>
    <s v="South Korea"/>
    <s v="Asia-Pacific"/>
    <x v="1"/>
    <x v="0"/>
    <s v="Advanced"/>
    <n v="4433"/>
    <n v="277.08"/>
    <s v="Nvidia"/>
    <s v="Trans-Pacific / Suez"/>
    <s v="0"/>
    <s v="1"/>
    <s v="Low"/>
    <s v="3.18"/>
    <s v="5.01"/>
    <s v="Un Comtrade/Wits/Sia Reports"/>
    <s v="0"/>
  </r>
  <r>
    <s v="Tf001209"/>
    <s v="2020"/>
    <s v="1"/>
    <s v="2020-Q1"/>
    <s v="Us"/>
    <s v="United States"/>
    <s v="North America"/>
    <s v="Kr"/>
    <s v="South Korea"/>
    <s v="Asia-Pacific"/>
    <x v="1"/>
    <x v="0"/>
    <s v="Advanced"/>
    <n v="4139"/>
    <n v="258.74"/>
    <s v="Amd"/>
    <s v="Trans-Pacific / Suez"/>
    <s v="0"/>
    <s v="1"/>
    <s v="Low"/>
    <s v="3.25"/>
    <s v="4.75"/>
    <s v="Un Comtrade/Wits/Sia Reports"/>
    <s v="0"/>
  </r>
  <r>
    <s v="Tf001210"/>
    <s v="2020"/>
    <s v="2"/>
    <s v="2020-Q2"/>
    <s v="Us"/>
    <s v="United States"/>
    <s v="North America"/>
    <s v="Kr"/>
    <s v="South Korea"/>
    <s v="Asia-Pacific"/>
    <x v="1"/>
    <x v="0"/>
    <s v="Advanced"/>
    <n v="5481"/>
    <n v="342.59"/>
    <s v="Intel Arc"/>
    <s v="Trans-Pacific / Suez"/>
    <s v="0"/>
    <s v="1"/>
    <s v="Low"/>
    <s v="3.41"/>
    <s v="4.94"/>
    <s v="Un Comtrade/Wits/Sia Reports"/>
    <s v="0"/>
  </r>
  <r>
    <s v="Tf001211"/>
    <s v="2020"/>
    <s v="3"/>
    <s v="2020-Q3"/>
    <s v="Us"/>
    <s v="United States"/>
    <s v="North America"/>
    <s v="Kr"/>
    <s v="South Korea"/>
    <s v="Asia-Pacific"/>
    <x v="1"/>
    <x v="0"/>
    <s v="Advanced"/>
    <n v="5592"/>
    <n v="349.53"/>
    <s v="Amd"/>
    <s v="Trans-Pacific / Suez"/>
    <s v="0"/>
    <s v="1"/>
    <s v="Low"/>
    <s v="3.22"/>
    <s v="4.89"/>
    <s v="Un Comtrade/Wits/Sia Reports"/>
    <s v="0"/>
  </r>
  <r>
    <s v="Tf001212"/>
    <s v="2020"/>
    <s v="4"/>
    <s v="2020-Q4"/>
    <s v="Us"/>
    <s v="United States"/>
    <s v="North America"/>
    <s v="Kr"/>
    <s v="South Korea"/>
    <s v="Asia-Pacific"/>
    <x v="1"/>
    <x v="0"/>
    <s v="Advanced"/>
    <n v="4480"/>
    <n v="280.02999999999997"/>
    <s v="Intel Arc"/>
    <s v="Trans-Pacific / Suez"/>
    <s v="0"/>
    <s v="1"/>
    <s v="Low"/>
    <s v="3.2"/>
    <s v="4.9"/>
    <s v="Un Comtrade/Wits/Sia Reports"/>
    <s v="0"/>
  </r>
  <r>
    <s v="Tf001213"/>
    <s v="2021"/>
    <s v="1"/>
    <s v="2021-Q1"/>
    <s v="Us"/>
    <s v="United States"/>
    <s v="North America"/>
    <s v="Kr"/>
    <s v="South Korea"/>
    <s v="Asia-Pacific"/>
    <x v="1"/>
    <x v="0"/>
    <s v="Advanced"/>
    <n v="8816"/>
    <n v="551.04"/>
    <s v="Amd"/>
    <s v="Trans-Pacific / Suez"/>
    <s v="0"/>
    <s v="1"/>
    <s v="Low"/>
    <s v="3.24"/>
    <s v="4.84"/>
    <s v="Un Comtrade/Wits/Sia Reports"/>
    <s v="0"/>
  </r>
  <r>
    <s v="Tf001214"/>
    <s v="2021"/>
    <s v="2"/>
    <s v="2021-Q2"/>
    <s v="Us"/>
    <s v="United States"/>
    <s v="North America"/>
    <s v="Kr"/>
    <s v="South Korea"/>
    <s v="Asia-Pacific"/>
    <x v="1"/>
    <x v="0"/>
    <s v="Advanced"/>
    <n v="8509"/>
    <n v="531.85"/>
    <s v="Amd"/>
    <s v="Trans-Pacific / Suez"/>
    <s v="0"/>
    <s v="1"/>
    <s v="Low"/>
    <s v="3.3"/>
    <s v="5.02"/>
    <s v="Un Comtrade/Wits/Sia Reports"/>
    <s v="0"/>
  </r>
  <r>
    <s v="Tf001215"/>
    <s v="2021"/>
    <s v="3"/>
    <s v="2021-Q3"/>
    <s v="Us"/>
    <s v="United States"/>
    <s v="North America"/>
    <s v="Kr"/>
    <s v="South Korea"/>
    <s v="Asia-Pacific"/>
    <x v="1"/>
    <x v="0"/>
    <s v="Advanced"/>
    <n v="9518"/>
    <n v="594.91"/>
    <s v="Intel Arc"/>
    <s v="Trans-Pacific / Suez"/>
    <s v="0"/>
    <s v="1"/>
    <s v="Low"/>
    <s v="3.37"/>
    <s v="4.98"/>
    <s v="Un Comtrade/Wits/Sia Reports"/>
    <s v="0"/>
  </r>
  <r>
    <s v="Tf001216"/>
    <s v="2021"/>
    <s v="4"/>
    <s v="2021-Q4"/>
    <s v="Us"/>
    <s v="United States"/>
    <s v="North America"/>
    <s v="Kr"/>
    <s v="South Korea"/>
    <s v="Asia-Pacific"/>
    <x v="1"/>
    <x v="0"/>
    <s v="Advanced"/>
    <n v="7747"/>
    <n v="484.22"/>
    <s v="Intel Arc"/>
    <s v="Trans-Pacific / Suez"/>
    <s v="0"/>
    <s v="1"/>
    <s v="Low"/>
    <s v="3.38"/>
    <s v="4.88"/>
    <s v="Un Comtrade/Wits/Sia Reports"/>
    <s v="0"/>
  </r>
  <r>
    <s v="Tf001217"/>
    <s v="2022"/>
    <s v="1"/>
    <s v="2022-Q1"/>
    <s v="Us"/>
    <s v="United States"/>
    <s v="North America"/>
    <s v="Kr"/>
    <s v="South Korea"/>
    <s v="Asia-Pacific"/>
    <x v="1"/>
    <x v="0"/>
    <s v="Advanced"/>
    <n v="9177"/>
    <n v="573.6"/>
    <s v="Nvidia"/>
    <s v="Trans-Pacific / Suez"/>
    <s v="0"/>
    <s v="1"/>
    <s v="Low"/>
    <s v="3.59"/>
    <s v="4.98"/>
    <s v="Un Comtrade/Wits/Sia Reports"/>
    <s v="0"/>
  </r>
  <r>
    <s v="Tf001218"/>
    <s v="2022"/>
    <s v="2"/>
    <s v="2022-Q2"/>
    <s v="Us"/>
    <s v="United States"/>
    <s v="North America"/>
    <s v="Kr"/>
    <s v="South Korea"/>
    <s v="Asia-Pacific"/>
    <x v="1"/>
    <x v="0"/>
    <s v="Advanced"/>
    <n v="9998"/>
    <n v="624.94000000000005"/>
    <s v="Amd"/>
    <s v="Trans-Pacific / Suez"/>
    <s v="0"/>
    <s v="1"/>
    <s v="Low"/>
    <s v="3.54"/>
    <s v="4.8"/>
    <s v="Un Comtrade/Wits/Sia Reports"/>
    <s v="0"/>
  </r>
  <r>
    <s v="Tf001219"/>
    <s v="2022"/>
    <s v="3"/>
    <s v="2022-Q3"/>
    <s v="Us"/>
    <s v="United States"/>
    <s v="North America"/>
    <s v="Kr"/>
    <s v="South Korea"/>
    <s v="Asia-Pacific"/>
    <x v="1"/>
    <x v="0"/>
    <s v="Advanced"/>
    <n v="9532"/>
    <n v="595.78"/>
    <s v="Nvidia"/>
    <s v="Trans-Pacific / Suez"/>
    <s v="0"/>
    <s v="1"/>
    <s v="Low"/>
    <s v="3.35"/>
    <s v="4.85"/>
    <s v="Un Comtrade/Wits/Sia Reports"/>
    <s v="0"/>
  </r>
  <r>
    <s v="Tf001220"/>
    <s v="2022"/>
    <s v="4"/>
    <s v="2022-Q4"/>
    <s v="Us"/>
    <s v="United States"/>
    <s v="North America"/>
    <s v="Kr"/>
    <s v="South Korea"/>
    <s v="Asia-Pacific"/>
    <x v="1"/>
    <x v="0"/>
    <s v="Advanced"/>
    <n v="9485"/>
    <n v="592.86"/>
    <s v="Nvidia"/>
    <s v="Trans-Pacific / Suez"/>
    <s v="0"/>
    <s v="1"/>
    <s v="Low"/>
    <s v="3.47"/>
    <s v="5.02"/>
    <s v="Un Comtrade/Wits/Sia Reports"/>
    <s v="0"/>
  </r>
  <r>
    <s v="Tf001221"/>
    <s v="2023"/>
    <s v="1"/>
    <s v="2023-Q1"/>
    <s v="Us"/>
    <s v="United States"/>
    <s v="North America"/>
    <s v="Kr"/>
    <s v="South Korea"/>
    <s v="Asia-Pacific"/>
    <x v="1"/>
    <x v="0"/>
    <s v="Advanced"/>
    <n v="17558"/>
    <n v="1097.43"/>
    <s v="Intel Arc"/>
    <s v="Trans-Pacific / Suez"/>
    <s v="0"/>
    <s v="1"/>
    <s v="Low"/>
    <s v="3.5"/>
    <s v="4.77"/>
    <s v="Un Comtrade/Wits/Sia Reports"/>
    <s v="0"/>
  </r>
  <r>
    <s v="Tf001222"/>
    <s v="2023"/>
    <s v="2"/>
    <s v="2023-Q2"/>
    <s v="Us"/>
    <s v="United States"/>
    <s v="North America"/>
    <s v="Kr"/>
    <s v="South Korea"/>
    <s v="Asia-Pacific"/>
    <x v="1"/>
    <x v="0"/>
    <s v="Advanced"/>
    <n v="17785"/>
    <n v="1111.58"/>
    <s v="Intel Arc"/>
    <s v="Trans-Pacific / Suez"/>
    <s v="0"/>
    <s v="1"/>
    <s v="Low"/>
    <s v="3.52"/>
    <s v="4.88"/>
    <s v="Un Comtrade/Wits/Sia Reports"/>
    <s v="0"/>
  </r>
  <r>
    <s v="Tf001223"/>
    <s v="2023"/>
    <s v="3"/>
    <s v="2023-Q3"/>
    <s v="Us"/>
    <s v="United States"/>
    <s v="North America"/>
    <s v="Kr"/>
    <s v="South Korea"/>
    <s v="Asia-Pacific"/>
    <x v="1"/>
    <x v="0"/>
    <s v="Advanced"/>
    <n v="22690"/>
    <n v="1418.16"/>
    <s v="Amd"/>
    <s v="Trans-Pacific / Suez"/>
    <s v="0"/>
    <s v="1"/>
    <s v="Low"/>
    <s v="3.4"/>
    <s v="4.76"/>
    <s v="Un Comtrade/Wits/Sia Reports"/>
    <s v="0"/>
  </r>
  <r>
    <s v="Tf001224"/>
    <s v="2023"/>
    <s v="4"/>
    <s v="2023-Q4"/>
    <s v="Us"/>
    <s v="United States"/>
    <s v="North America"/>
    <s v="Kr"/>
    <s v="South Korea"/>
    <s v="Asia-Pacific"/>
    <x v="1"/>
    <x v="0"/>
    <s v="Advanced"/>
    <n v="18253"/>
    <n v="1140.8699999999999"/>
    <s v="Nvidia"/>
    <s v="Trans-Pacific / Suez"/>
    <s v="0"/>
    <s v="1"/>
    <s v="Low"/>
    <s v="3.42"/>
    <s v="4.76"/>
    <s v="Un Comtrade/Wits/Sia Reports"/>
    <s v="0"/>
  </r>
  <r>
    <s v="Tf001225"/>
    <s v="2024"/>
    <s v="1"/>
    <s v="2024-Q1"/>
    <s v="Us"/>
    <s v="United States"/>
    <s v="North America"/>
    <s v="Kr"/>
    <s v="South Korea"/>
    <s v="Asia-Pacific"/>
    <x v="1"/>
    <x v="0"/>
    <s v="Advanced"/>
    <n v="21415"/>
    <n v="1338.48"/>
    <s v="Amd"/>
    <s v="Trans-Pacific / Suez"/>
    <s v="0"/>
    <s v="1"/>
    <s v="Low"/>
    <s v="3.44"/>
    <s v="4.93"/>
    <s v="Un Comtrade/Wits/Sia Reports"/>
    <s v="1"/>
  </r>
  <r>
    <s v="Tf001226"/>
    <s v="2024"/>
    <s v="2"/>
    <s v="2024-Q2"/>
    <s v="Us"/>
    <s v="United States"/>
    <s v="North America"/>
    <s v="Kr"/>
    <s v="South Korea"/>
    <s v="Asia-Pacific"/>
    <x v="1"/>
    <x v="0"/>
    <s v="Advanced"/>
    <n v="22002"/>
    <n v="1375.18"/>
    <s v="Nvidia"/>
    <s v="Trans-Pacific / Suez"/>
    <s v="0"/>
    <s v="1"/>
    <s v="Low"/>
    <s v="3.46"/>
    <s v="4.86"/>
    <s v="Un Comtrade/Wits/Sia Reports"/>
    <s v="1"/>
  </r>
  <r>
    <s v="Tf001227"/>
    <s v="2024"/>
    <s v="3"/>
    <s v="2024-Q3"/>
    <s v="Us"/>
    <s v="United States"/>
    <s v="North America"/>
    <s v="Kr"/>
    <s v="South Korea"/>
    <s v="Asia-Pacific"/>
    <x v="1"/>
    <x v="0"/>
    <s v="Advanced"/>
    <n v="26100"/>
    <n v="1631.29"/>
    <s v="Intel Arc"/>
    <s v="Trans-Pacific / Suez"/>
    <s v="0"/>
    <s v="1"/>
    <s v="Low"/>
    <s v="3.53"/>
    <s v="4.98"/>
    <s v="Un Comtrade/Wits/Sia Reports"/>
    <s v="1"/>
  </r>
  <r>
    <s v="Tf001228"/>
    <s v="2024"/>
    <s v="4"/>
    <s v="2024-Q4"/>
    <s v="Us"/>
    <s v="United States"/>
    <s v="North America"/>
    <s v="Kr"/>
    <s v="South Korea"/>
    <s v="Asia-Pacific"/>
    <x v="1"/>
    <x v="0"/>
    <s v="Advanced"/>
    <n v="19509"/>
    <n v="1219.3699999999999"/>
    <s v="Amd"/>
    <s v="Trans-Pacific / Suez"/>
    <s v="0"/>
    <s v="1"/>
    <s v="Low"/>
    <s v="3.64"/>
    <s v="4.82"/>
    <s v="Un Comtrade/Wits/Sia Reports"/>
    <s v="1"/>
  </r>
  <r>
    <s v="Tf001229"/>
    <s v="2025"/>
    <s v="1"/>
    <s v="2025-Q1"/>
    <s v="Us"/>
    <s v="United States"/>
    <s v="North America"/>
    <s v="Kr"/>
    <s v="South Korea"/>
    <s v="Asia-Pacific"/>
    <x v="1"/>
    <x v="0"/>
    <s v="Advanced"/>
    <n v="24107"/>
    <n v="1506.72"/>
    <s v="Nvidia"/>
    <s v="Trans-Pacific / Suez"/>
    <s v="0"/>
    <s v="1"/>
    <s v="Low"/>
    <s v="3.64"/>
    <s v="5.03"/>
    <s v="Un Comtrade/Wits/Sia Reports"/>
    <s v="1"/>
  </r>
  <r>
    <s v="Tf001230"/>
    <s v="2025"/>
    <s v="2"/>
    <s v="2025-Q2"/>
    <s v="Us"/>
    <s v="United States"/>
    <s v="North America"/>
    <s v="Kr"/>
    <s v="South Korea"/>
    <s v="Asia-Pacific"/>
    <x v="1"/>
    <x v="0"/>
    <s v="Advanced"/>
    <n v="25711"/>
    <n v="1606.99"/>
    <s v="Intel Arc"/>
    <s v="Trans-Pacific / Suez"/>
    <s v="0"/>
    <s v="1"/>
    <s v="Low"/>
    <s v="3.49"/>
    <s v="4.76"/>
    <s v="Un Comtrade/Wits/Sia Reports"/>
    <s v="1"/>
  </r>
  <r>
    <s v="Tf001231"/>
    <s v="2025"/>
    <s v="3"/>
    <s v="2025-Q3"/>
    <s v="Us"/>
    <s v="United States"/>
    <s v="North America"/>
    <s v="Kr"/>
    <s v="South Korea"/>
    <s v="Asia-Pacific"/>
    <x v="1"/>
    <x v="0"/>
    <s v="Advanced"/>
    <n v="29869"/>
    <n v="1866.85"/>
    <s v="Nvidia"/>
    <s v="Trans-Pacific / Suez"/>
    <s v="0"/>
    <s v="1"/>
    <s v="Low"/>
    <s v="3.63"/>
    <s v="4.98"/>
    <s v="Un Comtrade/Wits/Sia Reports"/>
    <s v="1"/>
  </r>
  <r>
    <s v="Tf001232"/>
    <s v="2025"/>
    <s v="4"/>
    <s v="2025-Q4"/>
    <s v="Us"/>
    <s v="United States"/>
    <s v="North America"/>
    <s v="Kr"/>
    <s v="South Korea"/>
    <s v="Asia-Pacific"/>
    <x v="1"/>
    <x v="0"/>
    <s v="Advanced"/>
    <n v="22838"/>
    <n v="1427.43"/>
    <s v="Amd"/>
    <s v="Trans-Pacific / Suez"/>
    <s v="0"/>
    <s v="1"/>
    <s v="Low"/>
    <s v="3.57"/>
    <s v="4.76"/>
    <s v="Un Comtrade/Wits/Sia Reports"/>
    <s v="1"/>
  </r>
  <r>
    <s v="Tf001233"/>
    <s v="2015"/>
    <s v="1"/>
    <s v="2015-Q1"/>
    <s v="Us"/>
    <s v="United States"/>
    <s v="North America"/>
    <s v="Kr"/>
    <s v="South Korea"/>
    <s v="Asia-Pacific"/>
    <x v="8"/>
    <x v="0"/>
    <s v="Advanced"/>
    <n v="3335"/>
    <n v="208.48"/>
    <s v="Micron"/>
    <s v="Trans-Pacific / Suez"/>
    <s v="0"/>
    <s v="1"/>
    <s v="Low"/>
    <s v="3.25"/>
    <s v="5.03"/>
    <s v="Un Comtrade/Wits/Sia Reports"/>
    <s v="0"/>
  </r>
  <r>
    <s v="Tf001234"/>
    <s v="2015"/>
    <s v="2"/>
    <s v="2015-Q2"/>
    <s v="Us"/>
    <s v="United States"/>
    <s v="North America"/>
    <s v="Kr"/>
    <s v="South Korea"/>
    <s v="Asia-Pacific"/>
    <x v="8"/>
    <x v="0"/>
    <s v="Advanced"/>
    <n v="3238"/>
    <n v="202.43"/>
    <s v="Sk Hynix"/>
    <s v="Trans-Pacific / Suez"/>
    <s v="0"/>
    <s v="1"/>
    <s v="Low"/>
    <s v="3.23"/>
    <s v="4.95"/>
    <s v="Un Comtrade/Wits/Sia Reports"/>
    <s v="0"/>
  </r>
  <r>
    <s v="Tf001235"/>
    <s v="2015"/>
    <s v="3"/>
    <s v="2015-Q3"/>
    <s v="Us"/>
    <s v="United States"/>
    <s v="North America"/>
    <s v="Kr"/>
    <s v="South Korea"/>
    <s v="Asia-Pacific"/>
    <x v="8"/>
    <x v="0"/>
    <s v="Advanced"/>
    <n v="3439"/>
    <n v="214.97"/>
    <s v="Sk Hynix"/>
    <s v="Trans-Pacific / Suez"/>
    <s v="0"/>
    <s v="1"/>
    <s v="Low"/>
    <s v="3.3"/>
    <s v="5.03"/>
    <s v="Un Comtrade/Wits/Sia Reports"/>
    <s v="0"/>
  </r>
  <r>
    <s v="Tf001236"/>
    <s v="2015"/>
    <s v="4"/>
    <s v="2015-Q4"/>
    <s v="Us"/>
    <s v="United States"/>
    <s v="North America"/>
    <s v="Kr"/>
    <s v="South Korea"/>
    <s v="Asia-Pacific"/>
    <x v="8"/>
    <x v="0"/>
    <s v="Advanced"/>
    <n v="3460"/>
    <n v="216.29"/>
    <s v="Samsung"/>
    <s v="Trans-Pacific / Suez"/>
    <s v="0"/>
    <s v="1"/>
    <s v="Low"/>
    <s v="3.27"/>
    <s v="4.83"/>
    <s v="Un Comtrade/Wits/Sia Reports"/>
    <s v="0"/>
  </r>
  <r>
    <s v="Tf001237"/>
    <s v="2016"/>
    <s v="1"/>
    <s v="2016-Q1"/>
    <s v="Us"/>
    <s v="United States"/>
    <s v="North America"/>
    <s v="Kr"/>
    <s v="South Korea"/>
    <s v="Asia-Pacific"/>
    <x v="8"/>
    <x v="0"/>
    <s v="Advanced"/>
    <n v="3225"/>
    <n v="201.56"/>
    <s v="Samsung"/>
    <s v="Trans-Pacific / Suez"/>
    <s v="0"/>
    <s v="1"/>
    <s v="Low"/>
    <s v="3.34"/>
    <s v="4.75"/>
    <s v="Un Comtrade/Wits/Sia Reports"/>
    <s v="0"/>
  </r>
  <r>
    <s v="Tf001238"/>
    <s v="2016"/>
    <s v="2"/>
    <s v="2016-Q2"/>
    <s v="Us"/>
    <s v="United States"/>
    <s v="North America"/>
    <s v="Kr"/>
    <s v="South Korea"/>
    <s v="Asia-Pacific"/>
    <x v="8"/>
    <x v="0"/>
    <s v="Advanced"/>
    <n v="4091"/>
    <n v="255.71"/>
    <s v="Samsung"/>
    <s v="Trans-Pacific / Suez"/>
    <s v="0"/>
    <s v="1"/>
    <s v="Low"/>
    <s v="3.26"/>
    <s v="4.94"/>
    <s v="Un Comtrade/Wits/Sia Reports"/>
    <s v="0"/>
  </r>
  <r>
    <s v="Tf001239"/>
    <s v="2016"/>
    <s v="3"/>
    <s v="2016-Q3"/>
    <s v="Us"/>
    <s v="United States"/>
    <s v="North America"/>
    <s v="Kr"/>
    <s v="South Korea"/>
    <s v="Asia-Pacific"/>
    <x v="8"/>
    <x v="0"/>
    <s v="Advanced"/>
    <n v="4556"/>
    <n v="284.76"/>
    <s v="Micron"/>
    <s v="Trans-Pacific / Suez"/>
    <s v="0"/>
    <s v="1"/>
    <s v="Low"/>
    <s v="3.14"/>
    <s v="4.85"/>
    <s v="Un Comtrade/Wits/Sia Reports"/>
    <s v="0"/>
  </r>
  <r>
    <s v="Tf001240"/>
    <s v="2016"/>
    <s v="4"/>
    <s v="2016-Q4"/>
    <s v="Us"/>
    <s v="United States"/>
    <s v="North America"/>
    <s v="Kr"/>
    <s v="South Korea"/>
    <s v="Asia-Pacific"/>
    <x v="8"/>
    <x v="0"/>
    <s v="Advanced"/>
    <n v="3227"/>
    <n v="201.72"/>
    <s v="Micron"/>
    <s v="Trans-Pacific / Suez"/>
    <s v="0"/>
    <s v="1"/>
    <s v="Low"/>
    <s v="3.18"/>
    <s v="4.83"/>
    <s v="Un Comtrade/Wits/Sia Reports"/>
    <s v="0"/>
  </r>
  <r>
    <s v="Tf001241"/>
    <s v="2017"/>
    <s v="1"/>
    <s v="2017-Q1"/>
    <s v="Us"/>
    <s v="United States"/>
    <s v="North America"/>
    <s v="Kr"/>
    <s v="South Korea"/>
    <s v="Asia-Pacific"/>
    <x v="8"/>
    <x v="0"/>
    <s v="Advanced"/>
    <n v="3660"/>
    <n v="228.8"/>
    <s v="Samsung"/>
    <s v="Trans-Pacific / Suez"/>
    <s v="0"/>
    <s v="1"/>
    <s v="Low"/>
    <s v="3.3"/>
    <s v="5.03"/>
    <s v="Un Comtrade/Wits/Sia Reports"/>
    <s v="0"/>
  </r>
  <r>
    <s v="Tf001242"/>
    <s v="2017"/>
    <s v="2"/>
    <s v="2017-Q2"/>
    <s v="Us"/>
    <s v="United States"/>
    <s v="North America"/>
    <s v="Kr"/>
    <s v="South Korea"/>
    <s v="Asia-Pacific"/>
    <x v="8"/>
    <x v="0"/>
    <s v="Advanced"/>
    <n v="4019"/>
    <n v="251.21"/>
    <s v="Micron"/>
    <s v="Trans-Pacific / Suez"/>
    <s v="0"/>
    <s v="1"/>
    <s v="Low"/>
    <s v="3.16"/>
    <s v="5.03"/>
    <s v="Un Comtrade/Wits/Sia Reports"/>
    <s v="0"/>
  </r>
  <r>
    <s v="Tf001243"/>
    <s v="2017"/>
    <s v="3"/>
    <s v="2017-Q3"/>
    <s v="Us"/>
    <s v="United States"/>
    <s v="North America"/>
    <s v="Kr"/>
    <s v="South Korea"/>
    <s v="Asia-Pacific"/>
    <x v="8"/>
    <x v="0"/>
    <s v="Advanced"/>
    <n v="4077"/>
    <n v="254.82"/>
    <s v="Sk Hynix"/>
    <s v="Trans-Pacific / Suez"/>
    <s v="0"/>
    <s v="1"/>
    <s v="Low"/>
    <s v="3.08"/>
    <s v="4.8"/>
    <s v="Un Comtrade/Wits/Sia Reports"/>
    <s v="0"/>
  </r>
  <r>
    <s v="Tf001244"/>
    <s v="2017"/>
    <s v="4"/>
    <s v="2017-Q4"/>
    <s v="Us"/>
    <s v="United States"/>
    <s v="North America"/>
    <s v="Kr"/>
    <s v="South Korea"/>
    <s v="Asia-Pacific"/>
    <x v="8"/>
    <x v="0"/>
    <s v="Advanced"/>
    <n v="4104"/>
    <n v="256.52999999999997"/>
    <s v="Samsung"/>
    <s v="Trans-Pacific / Suez"/>
    <s v="0"/>
    <s v="1"/>
    <s v="Low"/>
    <s v="3.1"/>
    <s v="5.04"/>
    <s v="Un Comtrade/Wits/Sia Reports"/>
    <s v="0"/>
  </r>
  <r>
    <s v="Tf001245"/>
    <s v="2018"/>
    <s v="1"/>
    <s v="2018-Q1"/>
    <s v="Us"/>
    <s v="United States"/>
    <s v="North America"/>
    <s v="Kr"/>
    <s v="South Korea"/>
    <s v="Asia-Pacific"/>
    <x v="8"/>
    <x v="0"/>
    <s v="Advanced"/>
    <n v="4150"/>
    <n v="259.39999999999998"/>
    <s v="Micron"/>
    <s v="Trans-Pacific / Suez"/>
    <s v="0"/>
    <s v="1"/>
    <s v="Low"/>
    <s v="3.2"/>
    <s v="4.82"/>
    <s v="Un Comtrade/Wits/Sia Reports"/>
    <s v="0"/>
  </r>
  <r>
    <s v="Tf001246"/>
    <s v="2018"/>
    <s v="2"/>
    <s v="2018-Q2"/>
    <s v="Us"/>
    <s v="United States"/>
    <s v="North America"/>
    <s v="Kr"/>
    <s v="South Korea"/>
    <s v="Asia-Pacific"/>
    <x v="8"/>
    <x v="0"/>
    <s v="Advanced"/>
    <n v="4771"/>
    <n v="298.20999999999998"/>
    <s v="Micron"/>
    <s v="Trans-Pacific / Suez"/>
    <s v="0"/>
    <s v="1"/>
    <s v="Low"/>
    <s v="3.25"/>
    <s v="4.98"/>
    <s v="Un Comtrade/Wits/Sia Reports"/>
    <s v="0"/>
  </r>
  <r>
    <s v="Tf001247"/>
    <s v="2018"/>
    <s v="3"/>
    <s v="2018-Q3"/>
    <s v="Us"/>
    <s v="United States"/>
    <s v="North America"/>
    <s v="Kr"/>
    <s v="South Korea"/>
    <s v="Asia-Pacific"/>
    <x v="8"/>
    <x v="0"/>
    <s v="Advanced"/>
    <n v="5342"/>
    <n v="333.91"/>
    <s v="Samsung"/>
    <s v="Trans-Pacific / Suez"/>
    <s v="0"/>
    <s v="1"/>
    <s v="Low"/>
    <s v="3.22"/>
    <s v="5.02"/>
    <s v="Un Comtrade/Wits/Sia Reports"/>
    <s v="0"/>
  </r>
  <r>
    <s v="Tf001248"/>
    <s v="2018"/>
    <s v="4"/>
    <s v="2018-Q4"/>
    <s v="Us"/>
    <s v="United States"/>
    <s v="North America"/>
    <s v="Kr"/>
    <s v="South Korea"/>
    <s v="Asia-Pacific"/>
    <x v="8"/>
    <x v="0"/>
    <s v="Advanced"/>
    <n v="4773"/>
    <n v="298.32"/>
    <s v="Samsung"/>
    <s v="Trans-Pacific / Suez"/>
    <s v="0"/>
    <s v="1"/>
    <s v="Low"/>
    <s v="3.28"/>
    <s v="4.77"/>
    <s v="Un Comtrade/Wits/Sia Reports"/>
    <s v="0"/>
  </r>
  <r>
    <s v="Tf001249"/>
    <s v="2019"/>
    <s v="1"/>
    <s v="2019-Q1"/>
    <s v="Us"/>
    <s v="United States"/>
    <s v="North America"/>
    <s v="Kr"/>
    <s v="South Korea"/>
    <s v="Asia-Pacific"/>
    <x v="8"/>
    <x v="0"/>
    <s v="Advanced"/>
    <n v="3971"/>
    <n v="248.21"/>
    <s v="Micron"/>
    <s v="Trans-Pacific / Suez"/>
    <s v="0"/>
    <s v="1"/>
    <s v="Low"/>
    <s v="3.17"/>
    <s v="4.95"/>
    <s v="Un Comtrade/Wits/Sia Reports"/>
    <s v="0"/>
  </r>
  <r>
    <s v="Tf001250"/>
    <s v="2019"/>
    <s v="2"/>
    <s v="2019-Q2"/>
    <s v="Us"/>
    <s v="United States"/>
    <s v="North America"/>
    <s v="Kr"/>
    <s v="South Korea"/>
    <s v="Asia-Pacific"/>
    <x v="8"/>
    <x v="0"/>
    <s v="Advanced"/>
    <n v="5038"/>
    <n v="314.89"/>
    <s v="Micron"/>
    <s v="Trans-Pacific / Suez"/>
    <s v="0"/>
    <s v="1"/>
    <s v="Low"/>
    <s v="3.23"/>
    <s v="5.02"/>
    <s v="Un Comtrade/Wits/Sia Reports"/>
    <s v="0"/>
  </r>
  <r>
    <s v="Tf001251"/>
    <s v="2019"/>
    <s v="3"/>
    <s v="2019-Q3"/>
    <s v="Us"/>
    <s v="United States"/>
    <s v="North America"/>
    <s v="Kr"/>
    <s v="South Korea"/>
    <s v="Asia-Pacific"/>
    <x v="8"/>
    <x v="0"/>
    <s v="Advanced"/>
    <n v="5907"/>
    <n v="369.23"/>
    <s v="Samsung"/>
    <s v="Trans-Pacific / Suez"/>
    <s v="0"/>
    <s v="1"/>
    <s v="Low"/>
    <s v="3.38"/>
    <s v="4.84"/>
    <s v="Un Comtrade/Wits/Sia Reports"/>
    <s v="0"/>
  </r>
  <r>
    <s v="Tf001252"/>
    <s v="2019"/>
    <s v="4"/>
    <s v="2019-Q4"/>
    <s v="Us"/>
    <s v="United States"/>
    <s v="North America"/>
    <s v="Kr"/>
    <s v="South Korea"/>
    <s v="Asia-Pacific"/>
    <x v="8"/>
    <x v="0"/>
    <s v="Advanced"/>
    <n v="4969"/>
    <n v="310.62"/>
    <s v="Micron"/>
    <s v="Trans-Pacific / Suez"/>
    <s v="0"/>
    <s v="1"/>
    <s v="Low"/>
    <s v="3.19"/>
    <s v="4.81"/>
    <s v="Un Comtrade/Wits/Sia Reports"/>
    <s v="0"/>
  </r>
  <r>
    <s v="Tf001253"/>
    <s v="2020"/>
    <s v="1"/>
    <s v="2020-Q1"/>
    <s v="Us"/>
    <s v="United States"/>
    <s v="North America"/>
    <s v="Kr"/>
    <s v="South Korea"/>
    <s v="Asia-Pacific"/>
    <x v="8"/>
    <x v="0"/>
    <s v="Advanced"/>
    <n v="4071"/>
    <n v="254.44"/>
    <s v="Sk Hynix"/>
    <s v="Trans-Pacific / Suez"/>
    <s v="0"/>
    <s v="1"/>
    <s v="Low"/>
    <s v="3.27"/>
    <s v="4.88"/>
    <s v="Un Comtrade/Wits/Sia Reports"/>
    <s v="0"/>
  </r>
  <r>
    <s v="Tf001254"/>
    <s v="2020"/>
    <s v="2"/>
    <s v="2020-Q2"/>
    <s v="Us"/>
    <s v="United States"/>
    <s v="North America"/>
    <s v="Kr"/>
    <s v="South Korea"/>
    <s v="Asia-Pacific"/>
    <x v="8"/>
    <x v="0"/>
    <s v="Advanced"/>
    <n v="5433"/>
    <n v="339.59"/>
    <s v="Micron"/>
    <s v="Trans-Pacific / Suez"/>
    <s v="0"/>
    <s v="1"/>
    <s v="Low"/>
    <s v="3.21"/>
    <s v="4.97"/>
    <s v="Un Comtrade/Wits/Sia Reports"/>
    <s v="0"/>
  </r>
  <r>
    <s v="Tf001255"/>
    <s v="2020"/>
    <s v="3"/>
    <s v="2020-Q3"/>
    <s v="Us"/>
    <s v="United States"/>
    <s v="North America"/>
    <s v="Kr"/>
    <s v="South Korea"/>
    <s v="Asia-Pacific"/>
    <x v="8"/>
    <x v="0"/>
    <s v="Advanced"/>
    <n v="5315"/>
    <n v="332.21"/>
    <s v="Sk Hynix"/>
    <s v="Trans-Pacific / Suez"/>
    <s v="0"/>
    <s v="1"/>
    <s v="Low"/>
    <s v="3.26"/>
    <s v="4.9"/>
    <s v="Un Comtrade/Wits/Sia Reports"/>
    <s v="0"/>
  </r>
  <r>
    <s v="Tf001256"/>
    <s v="2020"/>
    <s v="4"/>
    <s v="2020-Q4"/>
    <s v="Us"/>
    <s v="United States"/>
    <s v="North America"/>
    <s v="Kr"/>
    <s v="South Korea"/>
    <s v="Asia-Pacific"/>
    <x v="8"/>
    <x v="0"/>
    <s v="Advanced"/>
    <n v="4423"/>
    <n v="276.45999999999998"/>
    <s v="Sk Hynix"/>
    <s v="Trans-Pacific / Suez"/>
    <s v="0"/>
    <s v="1"/>
    <s v="Low"/>
    <s v="3.35"/>
    <s v="4.88"/>
    <s v="Un Comtrade/Wits/Sia Reports"/>
    <s v="0"/>
  </r>
  <r>
    <s v="Tf001257"/>
    <s v="2021"/>
    <s v="1"/>
    <s v="2021-Q1"/>
    <s v="Us"/>
    <s v="United States"/>
    <s v="North America"/>
    <s v="Kr"/>
    <s v="South Korea"/>
    <s v="Asia-Pacific"/>
    <x v="8"/>
    <x v="0"/>
    <s v="Advanced"/>
    <n v="7363"/>
    <n v="460.19"/>
    <s v="Micron"/>
    <s v="Trans-Pacific / Suez"/>
    <s v="0"/>
    <s v="1"/>
    <s v="Low"/>
    <s v="3.26"/>
    <s v="4.91"/>
    <s v="Un Comtrade/Wits/Sia Reports"/>
    <s v="0"/>
  </r>
  <r>
    <s v="Tf001258"/>
    <s v="2021"/>
    <s v="2"/>
    <s v="2021-Q2"/>
    <s v="Us"/>
    <s v="United States"/>
    <s v="North America"/>
    <s v="Kr"/>
    <s v="South Korea"/>
    <s v="Asia-Pacific"/>
    <x v="8"/>
    <x v="0"/>
    <s v="Advanced"/>
    <n v="10035"/>
    <n v="627.24"/>
    <s v="Micron"/>
    <s v="Trans-Pacific / Suez"/>
    <s v="0"/>
    <s v="1"/>
    <s v="Low"/>
    <s v="3.33"/>
    <s v="4.97"/>
    <s v="Un Comtrade/Wits/Sia Reports"/>
    <s v="0"/>
  </r>
  <r>
    <s v="Tf001259"/>
    <s v="2021"/>
    <s v="3"/>
    <s v="2021-Q3"/>
    <s v="Us"/>
    <s v="United States"/>
    <s v="North America"/>
    <s v="Kr"/>
    <s v="South Korea"/>
    <s v="Asia-Pacific"/>
    <x v="8"/>
    <x v="0"/>
    <s v="Advanced"/>
    <n v="9957"/>
    <n v="622.33000000000004"/>
    <s v="Samsung"/>
    <s v="Trans-Pacific / Suez"/>
    <s v="0"/>
    <s v="1"/>
    <s v="Low"/>
    <s v="3.51"/>
    <s v="5"/>
    <s v="Un Comtrade/Wits/Sia Reports"/>
    <s v="0"/>
  </r>
  <r>
    <s v="Tf001260"/>
    <s v="2021"/>
    <s v="4"/>
    <s v="2021-Q4"/>
    <s v="Us"/>
    <s v="United States"/>
    <s v="North America"/>
    <s v="Kr"/>
    <s v="South Korea"/>
    <s v="Asia-Pacific"/>
    <x v="8"/>
    <x v="0"/>
    <s v="Advanced"/>
    <n v="8583"/>
    <n v="536.44000000000005"/>
    <s v="Sk Hynix"/>
    <s v="Trans-Pacific / Suez"/>
    <s v="0"/>
    <s v="1"/>
    <s v="Low"/>
    <s v="3.43"/>
    <s v="5.02"/>
    <s v="Un Comtrade/Wits/Sia Reports"/>
    <s v="0"/>
  </r>
  <r>
    <s v="Tf001261"/>
    <s v="2022"/>
    <s v="1"/>
    <s v="2022-Q1"/>
    <s v="Us"/>
    <s v="United States"/>
    <s v="North America"/>
    <s v="Kr"/>
    <s v="South Korea"/>
    <s v="Asia-Pacific"/>
    <x v="8"/>
    <x v="0"/>
    <s v="Advanced"/>
    <n v="8752"/>
    <n v="547.04"/>
    <s v="Micron"/>
    <s v="Trans-Pacific / Suez"/>
    <s v="0"/>
    <s v="1"/>
    <s v="Low"/>
    <s v="3.39"/>
    <s v="4.75"/>
    <s v="Un Comtrade/Wits/Sia Reports"/>
    <s v="0"/>
  </r>
  <r>
    <s v="Tf001262"/>
    <s v="2022"/>
    <s v="2"/>
    <s v="2022-Q2"/>
    <s v="Us"/>
    <s v="United States"/>
    <s v="North America"/>
    <s v="Kr"/>
    <s v="South Korea"/>
    <s v="Asia-Pacific"/>
    <x v="8"/>
    <x v="0"/>
    <s v="Advanced"/>
    <n v="11053"/>
    <n v="690.85"/>
    <s v="Sk Hynix"/>
    <s v="Trans-Pacific / Suez"/>
    <s v="0"/>
    <s v="1"/>
    <s v="Low"/>
    <s v="3.53"/>
    <s v="4.78"/>
    <s v="Un Comtrade/Wits/Sia Reports"/>
    <s v="0"/>
  </r>
  <r>
    <s v="Tf001263"/>
    <s v="2022"/>
    <s v="3"/>
    <s v="2022-Q3"/>
    <s v="Us"/>
    <s v="United States"/>
    <s v="North America"/>
    <s v="Kr"/>
    <s v="South Korea"/>
    <s v="Asia-Pacific"/>
    <x v="8"/>
    <x v="0"/>
    <s v="Advanced"/>
    <n v="10941"/>
    <n v="683.83"/>
    <s v="Samsung"/>
    <s v="Trans-Pacific / Suez"/>
    <s v="0"/>
    <s v="1"/>
    <s v="Low"/>
    <s v="3.43"/>
    <s v="4.79"/>
    <s v="Un Comtrade/Wits/Sia Reports"/>
    <s v="0"/>
  </r>
  <r>
    <s v="Tf001264"/>
    <s v="2022"/>
    <s v="4"/>
    <s v="2022-Q4"/>
    <s v="Us"/>
    <s v="United States"/>
    <s v="North America"/>
    <s v="Kr"/>
    <s v="South Korea"/>
    <s v="Asia-Pacific"/>
    <x v="8"/>
    <x v="0"/>
    <s v="Advanced"/>
    <n v="10553"/>
    <n v="659.57"/>
    <s v="Sk Hynix"/>
    <s v="Trans-Pacific / Suez"/>
    <s v="0"/>
    <s v="1"/>
    <s v="Low"/>
    <s v="3.35"/>
    <s v="4.77"/>
    <s v="Un Comtrade/Wits/Sia Reports"/>
    <s v="0"/>
  </r>
  <r>
    <s v="Tf001265"/>
    <s v="2023"/>
    <s v="1"/>
    <s v="2023-Q1"/>
    <s v="Us"/>
    <s v="United States"/>
    <s v="North America"/>
    <s v="Kr"/>
    <s v="South Korea"/>
    <s v="Asia-Pacific"/>
    <x v="8"/>
    <x v="0"/>
    <s v="Advanced"/>
    <n v="17916"/>
    <n v="1119.77"/>
    <s v="Micron"/>
    <s v="Trans-Pacific / Suez"/>
    <s v="0"/>
    <s v="1"/>
    <s v="Low"/>
    <s v="3.57"/>
    <s v="4.76"/>
    <s v="Un Comtrade/Wits/Sia Reports"/>
    <s v="0"/>
  </r>
  <r>
    <s v="Tf001266"/>
    <s v="2023"/>
    <s v="2"/>
    <s v="2023-Q2"/>
    <s v="Us"/>
    <s v="United States"/>
    <s v="North America"/>
    <s v="Kr"/>
    <s v="South Korea"/>
    <s v="Asia-Pacific"/>
    <x v="8"/>
    <x v="0"/>
    <s v="Advanced"/>
    <n v="20782"/>
    <n v="1298.9100000000001"/>
    <s v="Micron"/>
    <s v="Trans-Pacific / Suez"/>
    <s v="0"/>
    <s v="1"/>
    <s v="Low"/>
    <s v="3.51"/>
    <s v="4.78"/>
    <s v="Un Comtrade/Wits/Sia Reports"/>
    <s v="0"/>
  </r>
  <r>
    <s v="Tf001267"/>
    <s v="2023"/>
    <s v="3"/>
    <s v="2023-Q3"/>
    <s v="Us"/>
    <s v="United States"/>
    <s v="North America"/>
    <s v="Kr"/>
    <s v="South Korea"/>
    <s v="Asia-Pacific"/>
    <x v="8"/>
    <x v="0"/>
    <s v="Advanced"/>
    <n v="19333"/>
    <n v="1208.3399999999999"/>
    <s v="Sk Hynix"/>
    <s v="Trans-Pacific / Suez"/>
    <s v="0"/>
    <s v="1"/>
    <s v="Low"/>
    <s v="3.52"/>
    <s v="4.84"/>
    <s v="Un Comtrade/Wits/Sia Reports"/>
    <s v="0"/>
  </r>
  <r>
    <s v="Tf001268"/>
    <s v="2023"/>
    <s v="4"/>
    <s v="2023-Q4"/>
    <s v="Us"/>
    <s v="United States"/>
    <s v="North America"/>
    <s v="Kr"/>
    <s v="South Korea"/>
    <s v="Asia-Pacific"/>
    <x v="8"/>
    <x v="0"/>
    <s v="Advanced"/>
    <n v="20424"/>
    <n v="1276.5"/>
    <s v="Samsung"/>
    <s v="Trans-Pacific / Suez"/>
    <s v="0"/>
    <s v="1"/>
    <s v="Low"/>
    <s v="3.6"/>
    <s v="5.05"/>
    <s v="Un Comtrade/Wits/Sia Reports"/>
    <s v="0"/>
  </r>
  <r>
    <s v="Tf001269"/>
    <s v="2024"/>
    <s v="1"/>
    <s v="2024-Q1"/>
    <s v="Us"/>
    <s v="United States"/>
    <s v="North America"/>
    <s v="Kr"/>
    <s v="South Korea"/>
    <s v="Asia-Pacific"/>
    <x v="8"/>
    <x v="0"/>
    <s v="Advanced"/>
    <n v="19148"/>
    <n v="1196.77"/>
    <s v="Sk Hynix"/>
    <s v="Trans-Pacific / Suez"/>
    <s v="0"/>
    <s v="1"/>
    <s v="Low"/>
    <s v="3.7"/>
    <s v="4.88"/>
    <s v="Un Comtrade/Wits/Sia Reports"/>
    <s v="1"/>
  </r>
  <r>
    <s v="Tf001270"/>
    <s v="2024"/>
    <s v="2"/>
    <s v="2024-Q2"/>
    <s v="Us"/>
    <s v="United States"/>
    <s v="North America"/>
    <s v="Kr"/>
    <s v="South Korea"/>
    <s v="Asia-Pacific"/>
    <x v="8"/>
    <x v="0"/>
    <s v="Advanced"/>
    <n v="22373"/>
    <n v="1398.33"/>
    <s v="Micron"/>
    <s v="Trans-Pacific / Suez"/>
    <s v="0"/>
    <s v="1"/>
    <s v="Low"/>
    <s v="3.43"/>
    <s v="4.77"/>
    <s v="Un Comtrade/Wits/Sia Reports"/>
    <s v="1"/>
  </r>
  <r>
    <s v="Tf001271"/>
    <s v="2024"/>
    <s v="3"/>
    <s v="2024-Q3"/>
    <s v="Us"/>
    <s v="United States"/>
    <s v="North America"/>
    <s v="Kr"/>
    <s v="South Korea"/>
    <s v="Asia-Pacific"/>
    <x v="8"/>
    <x v="0"/>
    <s v="Advanced"/>
    <n v="25461"/>
    <n v="1591.33"/>
    <s v="Samsung"/>
    <s v="Trans-Pacific / Suez"/>
    <s v="0"/>
    <s v="1"/>
    <s v="Low"/>
    <s v="3.55"/>
    <s v="4.82"/>
    <s v="Un Comtrade/Wits/Sia Reports"/>
    <s v="1"/>
  </r>
  <r>
    <s v="Tf001272"/>
    <s v="2024"/>
    <s v="4"/>
    <s v="2024-Q4"/>
    <s v="Us"/>
    <s v="United States"/>
    <s v="North America"/>
    <s v="Kr"/>
    <s v="South Korea"/>
    <s v="Asia-Pacific"/>
    <x v="8"/>
    <x v="0"/>
    <s v="Advanced"/>
    <n v="22023"/>
    <n v="1376.45"/>
    <s v="Sk Hynix"/>
    <s v="Trans-Pacific / Suez"/>
    <s v="0"/>
    <s v="1"/>
    <s v="Low"/>
    <s v="3.49"/>
    <s v="4.92"/>
    <s v="Un Comtrade/Wits/Sia Reports"/>
    <s v="1"/>
  </r>
  <r>
    <s v="Tf001273"/>
    <s v="2025"/>
    <s v="1"/>
    <s v="2025-Q1"/>
    <s v="Us"/>
    <s v="United States"/>
    <s v="North America"/>
    <s v="Kr"/>
    <s v="South Korea"/>
    <s v="Asia-Pacific"/>
    <x v="8"/>
    <x v="0"/>
    <s v="Advanced"/>
    <n v="22341"/>
    <n v="1396.36"/>
    <s v="Sk Hynix"/>
    <s v="Trans-Pacific / Suez"/>
    <s v="0"/>
    <s v="1"/>
    <s v="Low"/>
    <s v="3.72"/>
    <s v="5"/>
    <s v="Un Comtrade/Wits/Sia Reports"/>
    <s v="1"/>
  </r>
  <r>
    <s v="Tf001274"/>
    <s v="2025"/>
    <s v="2"/>
    <s v="2025-Q2"/>
    <s v="Us"/>
    <s v="United States"/>
    <s v="North America"/>
    <s v="Kr"/>
    <s v="South Korea"/>
    <s v="Asia-Pacific"/>
    <x v="8"/>
    <x v="0"/>
    <s v="Advanced"/>
    <n v="26282"/>
    <n v="1642.67"/>
    <s v="Samsung"/>
    <s v="Trans-Pacific / Suez"/>
    <s v="0"/>
    <s v="1"/>
    <s v="Low"/>
    <s v="3.58"/>
    <s v="4.86"/>
    <s v="Un Comtrade/Wits/Sia Reports"/>
    <s v="1"/>
  </r>
  <r>
    <s v="Tf001275"/>
    <s v="2025"/>
    <s v="3"/>
    <s v="2025-Q3"/>
    <s v="Us"/>
    <s v="United States"/>
    <s v="North America"/>
    <s v="Kr"/>
    <s v="South Korea"/>
    <s v="Asia-Pacific"/>
    <x v="8"/>
    <x v="0"/>
    <s v="Advanced"/>
    <n v="29729"/>
    <n v="1858.07"/>
    <s v="Sk Hynix"/>
    <s v="Trans-Pacific / Suez"/>
    <s v="0"/>
    <s v="1"/>
    <s v="Low"/>
    <s v="3.57"/>
    <s v="4.81"/>
    <s v="Un Comtrade/Wits/Sia Reports"/>
    <s v="1"/>
  </r>
  <r>
    <s v="Tf001276"/>
    <s v="2025"/>
    <s v="4"/>
    <s v="2025-Q4"/>
    <s v="Us"/>
    <s v="United States"/>
    <s v="North America"/>
    <s v="Kr"/>
    <s v="South Korea"/>
    <s v="Asia-Pacific"/>
    <x v="8"/>
    <x v="0"/>
    <s v="Advanced"/>
    <n v="21962"/>
    <n v="1372.64"/>
    <s v="Samsung"/>
    <s v="Trans-Pacific / Suez"/>
    <s v="0"/>
    <s v="1"/>
    <s v="Low"/>
    <s v="3.61"/>
    <s v="4.89"/>
    <s v="Un Comtrade/Wits/Sia Reports"/>
    <s v="1"/>
  </r>
  <r>
    <s v="Tf001277"/>
    <s v="2015"/>
    <s v="1"/>
    <s v="2015-Q1"/>
    <s v="Us"/>
    <s v="United States"/>
    <s v="North America"/>
    <s v="Jp"/>
    <s v="Japan"/>
    <s v="Asia-Pacific"/>
    <x v="6"/>
    <x v="1"/>
    <s v="Standard"/>
    <n v="3544"/>
    <n v="221.5"/>
    <s v="Kla"/>
    <s v="Trans-Pacific / Suez"/>
    <s v="0"/>
    <s v="1"/>
    <s v="Low"/>
    <s v="3.12"/>
    <s v="3.06"/>
    <s v="Un Comtrade/Wits/Sia Reports"/>
    <s v="0"/>
  </r>
  <r>
    <s v="Tf001278"/>
    <s v="2015"/>
    <s v="2"/>
    <s v="2015-Q2"/>
    <s v="Us"/>
    <s v="United States"/>
    <s v="North America"/>
    <s v="Jp"/>
    <s v="Japan"/>
    <s v="Asia-Pacific"/>
    <x v="6"/>
    <x v="1"/>
    <s v="Standard"/>
    <n v="4021"/>
    <n v="251.32"/>
    <s v="Kla"/>
    <s v="Trans-Pacific / Suez"/>
    <s v="0"/>
    <s v="1"/>
    <s v="Low"/>
    <s v="3.3"/>
    <s v="3.07"/>
    <s v="Un Comtrade/Wits/Sia Reports"/>
    <s v="0"/>
  </r>
  <r>
    <s v="Tf001279"/>
    <s v="2015"/>
    <s v="3"/>
    <s v="2015-Q3"/>
    <s v="Us"/>
    <s v="United States"/>
    <s v="North America"/>
    <s v="Jp"/>
    <s v="Japan"/>
    <s v="Asia-Pacific"/>
    <x v="6"/>
    <x v="1"/>
    <s v="Standard"/>
    <n v="3885"/>
    <n v="242.84"/>
    <s v="Tokyo Electron"/>
    <s v="Trans-Pacific / Suez"/>
    <s v="0"/>
    <s v="1"/>
    <s v="Low"/>
    <s v="3.14"/>
    <s v="3.23"/>
    <s v="Un Comtrade/Wits/Sia Reports"/>
    <s v="0"/>
  </r>
  <r>
    <s v="Tf001280"/>
    <s v="2015"/>
    <s v="4"/>
    <s v="2015-Q4"/>
    <s v="Us"/>
    <s v="United States"/>
    <s v="North America"/>
    <s v="Jp"/>
    <s v="Japan"/>
    <s v="Asia-Pacific"/>
    <x v="6"/>
    <x v="1"/>
    <s v="Standard"/>
    <n v="3139"/>
    <n v="196.23"/>
    <s v="Lam Research"/>
    <s v="Trans-Pacific / Suez"/>
    <s v="0"/>
    <s v="1"/>
    <s v="Low"/>
    <s v="3.33"/>
    <s v="3.16"/>
    <s v="Un Comtrade/Wits/Sia Reports"/>
    <s v="0"/>
  </r>
  <r>
    <s v="Tf001281"/>
    <s v="2016"/>
    <s v="1"/>
    <s v="2016-Q1"/>
    <s v="Us"/>
    <s v="United States"/>
    <s v="North America"/>
    <s v="Jp"/>
    <s v="Japan"/>
    <s v="Asia-Pacific"/>
    <x v="6"/>
    <x v="1"/>
    <s v="Standard"/>
    <n v="3740"/>
    <n v="233.81"/>
    <s v="Lam Research"/>
    <s v="Trans-Pacific / Suez"/>
    <s v="0"/>
    <s v="1"/>
    <s v="Low"/>
    <s v="3.06"/>
    <s v="3.09"/>
    <s v="Un Comtrade/Wits/Sia Reports"/>
    <s v="0"/>
  </r>
  <r>
    <s v="Tf001282"/>
    <s v="2016"/>
    <s v="2"/>
    <s v="2016-Q2"/>
    <s v="Us"/>
    <s v="United States"/>
    <s v="North America"/>
    <s v="Jp"/>
    <s v="Japan"/>
    <s v="Asia-Pacific"/>
    <x v="6"/>
    <x v="1"/>
    <s v="Standard"/>
    <n v="4149"/>
    <n v="259.33"/>
    <s v="Asml"/>
    <s v="Trans-Pacific / Suez"/>
    <s v="0"/>
    <s v="1"/>
    <s v="Low"/>
    <s v="3.1"/>
    <s v="3.15"/>
    <s v="Un Comtrade/Wits/Sia Reports"/>
    <s v="0"/>
  </r>
  <r>
    <s v="Tf001283"/>
    <s v="2016"/>
    <s v="3"/>
    <s v="2016-Q3"/>
    <s v="Us"/>
    <s v="United States"/>
    <s v="North America"/>
    <s v="Jp"/>
    <s v="Japan"/>
    <s v="Asia-Pacific"/>
    <x v="6"/>
    <x v="1"/>
    <s v="Standard"/>
    <n v="4950"/>
    <n v="309.38"/>
    <s v="Tokyo Electron"/>
    <s v="Trans-Pacific / Suez"/>
    <s v="0"/>
    <s v="1"/>
    <s v="Low"/>
    <s v="3.22"/>
    <s v="3.16"/>
    <s v="Un Comtrade/Wits/Sia Reports"/>
    <s v="0"/>
  </r>
  <r>
    <s v="Tf001284"/>
    <s v="2016"/>
    <s v="4"/>
    <s v="2016-Q4"/>
    <s v="Us"/>
    <s v="United States"/>
    <s v="North America"/>
    <s v="Jp"/>
    <s v="Japan"/>
    <s v="Asia-Pacific"/>
    <x v="6"/>
    <x v="1"/>
    <s v="Standard"/>
    <n v="3511"/>
    <n v="219.45"/>
    <s v="Asml"/>
    <s v="Trans-Pacific / Suez"/>
    <s v="0"/>
    <s v="1"/>
    <s v="Low"/>
    <s v="3.18"/>
    <s v="2.98"/>
    <s v="Un Comtrade/Wits/Sia Reports"/>
    <s v="0"/>
  </r>
  <r>
    <s v="Tf001285"/>
    <s v="2017"/>
    <s v="1"/>
    <s v="2017-Q1"/>
    <s v="Us"/>
    <s v="United States"/>
    <s v="North America"/>
    <s v="Jp"/>
    <s v="Japan"/>
    <s v="Asia-Pacific"/>
    <x v="6"/>
    <x v="1"/>
    <s v="Standard"/>
    <n v="4261"/>
    <n v="266.37"/>
    <s v="Lam Research"/>
    <s v="Trans-Pacific / Suez"/>
    <s v="0"/>
    <s v="1"/>
    <s v="Low"/>
    <s v="3.33"/>
    <s v="3.15"/>
    <s v="Un Comtrade/Wits/Sia Reports"/>
    <s v="0"/>
  </r>
  <r>
    <s v="Tf001286"/>
    <s v="2017"/>
    <s v="2"/>
    <s v="2017-Q2"/>
    <s v="Us"/>
    <s v="United States"/>
    <s v="North America"/>
    <s v="Jp"/>
    <s v="Japan"/>
    <s v="Asia-Pacific"/>
    <x v="6"/>
    <x v="1"/>
    <s v="Standard"/>
    <n v="4260"/>
    <n v="266.3"/>
    <s v="Lam Research"/>
    <s v="Trans-Pacific / Suez"/>
    <s v="0"/>
    <s v="1"/>
    <s v="Low"/>
    <s v="3.16"/>
    <s v="3.12"/>
    <s v="Un Comtrade/Wits/Sia Reports"/>
    <s v="0"/>
  </r>
  <r>
    <s v="Tf001287"/>
    <s v="2017"/>
    <s v="3"/>
    <s v="2017-Q3"/>
    <s v="Us"/>
    <s v="United States"/>
    <s v="North America"/>
    <s v="Jp"/>
    <s v="Japan"/>
    <s v="Asia-Pacific"/>
    <x v="6"/>
    <x v="1"/>
    <s v="Standard"/>
    <n v="4854"/>
    <n v="303.43"/>
    <s v="Lam Research"/>
    <s v="Trans-Pacific / Suez"/>
    <s v="0"/>
    <s v="1"/>
    <s v="Low"/>
    <s v="3.3"/>
    <s v="3.19"/>
    <s v="Un Comtrade/Wits/Sia Reports"/>
    <s v="0"/>
  </r>
  <r>
    <s v="Tf001288"/>
    <s v="2017"/>
    <s v="4"/>
    <s v="2017-Q4"/>
    <s v="Us"/>
    <s v="United States"/>
    <s v="North America"/>
    <s v="Jp"/>
    <s v="Japan"/>
    <s v="Asia-Pacific"/>
    <x v="6"/>
    <x v="1"/>
    <s v="Standard"/>
    <n v="4495"/>
    <n v="280.94"/>
    <s v="Applied Materials"/>
    <s v="Trans-Pacific / Suez"/>
    <s v="0"/>
    <s v="1"/>
    <s v="Low"/>
    <s v="3.16"/>
    <s v="3.03"/>
    <s v="Un Comtrade/Wits/Sia Reports"/>
    <s v="0"/>
  </r>
  <r>
    <s v="Tf001289"/>
    <s v="2018"/>
    <s v="1"/>
    <s v="2018-Q1"/>
    <s v="Us"/>
    <s v="United States"/>
    <s v="North America"/>
    <s v="Jp"/>
    <s v="Japan"/>
    <s v="Asia-Pacific"/>
    <x v="6"/>
    <x v="1"/>
    <s v="Standard"/>
    <n v="4152"/>
    <n v="259.54000000000002"/>
    <s v="Asml"/>
    <s v="Trans-Pacific / Suez"/>
    <s v="0"/>
    <s v="1"/>
    <s v="Low"/>
    <s v="3.16"/>
    <s v="3.07"/>
    <s v="Un Comtrade/Wits/Sia Reports"/>
    <s v="0"/>
  </r>
  <r>
    <s v="Tf001290"/>
    <s v="2018"/>
    <s v="2"/>
    <s v="2018-Q2"/>
    <s v="Us"/>
    <s v="United States"/>
    <s v="North America"/>
    <s v="Jp"/>
    <s v="Japan"/>
    <s v="Asia-Pacific"/>
    <x v="6"/>
    <x v="1"/>
    <s v="Standard"/>
    <n v="5462"/>
    <n v="341.42"/>
    <s v="Tokyo Electron"/>
    <s v="Trans-Pacific / Suez"/>
    <s v="0"/>
    <s v="1"/>
    <s v="Low"/>
    <s v="3.25"/>
    <s v="2.97"/>
    <s v="Un Comtrade/Wits/Sia Reports"/>
    <s v="0"/>
  </r>
  <r>
    <s v="Tf001291"/>
    <s v="2018"/>
    <s v="3"/>
    <s v="2018-Q3"/>
    <s v="Us"/>
    <s v="United States"/>
    <s v="North America"/>
    <s v="Jp"/>
    <s v="Japan"/>
    <s v="Asia-Pacific"/>
    <x v="6"/>
    <x v="1"/>
    <s v="Standard"/>
    <n v="5355"/>
    <n v="334.72"/>
    <s v="Asml"/>
    <s v="Trans-Pacific / Suez"/>
    <s v="0"/>
    <s v="1"/>
    <s v="Low"/>
    <s v="3.1"/>
    <s v="3"/>
    <s v="Un Comtrade/Wits/Sia Reports"/>
    <s v="0"/>
  </r>
  <r>
    <s v="Tf001292"/>
    <s v="2018"/>
    <s v="4"/>
    <s v="2018-Q4"/>
    <s v="Us"/>
    <s v="United States"/>
    <s v="North America"/>
    <s v="Jp"/>
    <s v="Japan"/>
    <s v="Asia-Pacific"/>
    <x v="6"/>
    <x v="1"/>
    <s v="Standard"/>
    <n v="5218"/>
    <n v="326.14999999999998"/>
    <s v="Lam Research"/>
    <s v="Trans-Pacific / Suez"/>
    <s v="0"/>
    <s v="1"/>
    <s v="Low"/>
    <s v="3.06"/>
    <s v="3.08"/>
    <s v="Un Comtrade/Wits/Sia Reports"/>
    <s v="0"/>
  </r>
  <r>
    <s v="Tf001293"/>
    <s v="2019"/>
    <s v="1"/>
    <s v="2019-Q1"/>
    <s v="Us"/>
    <s v="United States"/>
    <s v="North America"/>
    <s v="Jp"/>
    <s v="Japan"/>
    <s v="Asia-Pacific"/>
    <x v="6"/>
    <x v="1"/>
    <s v="Standard"/>
    <n v="4522"/>
    <n v="282.67"/>
    <s v="Tokyo Electron"/>
    <s v="Trans-Pacific / Suez"/>
    <s v="0"/>
    <s v="1"/>
    <s v="Low"/>
    <s v="3.37"/>
    <s v="3.12"/>
    <s v="Un Comtrade/Wits/Sia Reports"/>
    <s v="0"/>
  </r>
  <r>
    <s v="Tf001294"/>
    <s v="2019"/>
    <s v="2"/>
    <s v="2019-Q2"/>
    <s v="Us"/>
    <s v="United States"/>
    <s v="North America"/>
    <s v="Jp"/>
    <s v="Japan"/>
    <s v="Asia-Pacific"/>
    <x v="6"/>
    <x v="1"/>
    <s v="Standard"/>
    <n v="5253"/>
    <n v="328.37"/>
    <s v="Asml"/>
    <s v="Trans-Pacific / Suez"/>
    <s v="0"/>
    <s v="1"/>
    <s v="Low"/>
    <s v="3.26"/>
    <s v="3.17"/>
    <s v="Un Comtrade/Wits/Sia Reports"/>
    <s v="0"/>
  </r>
  <r>
    <s v="Tf001295"/>
    <s v="2019"/>
    <s v="3"/>
    <s v="2019-Q3"/>
    <s v="Us"/>
    <s v="United States"/>
    <s v="North America"/>
    <s v="Jp"/>
    <s v="Japan"/>
    <s v="Asia-Pacific"/>
    <x v="6"/>
    <x v="1"/>
    <s v="Standard"/>
    <n v="6533"/>
    <n v="408.32"/>
    <s v="Lam Research"/>
    <s v="Trans-Pacific / Suez"/>
    <s v="0"/>
    <s v="1"/>
    <s v="Low"/>
    <s v="3.18"/>
    <s v="3.22"/>
    <s v="Un Comtrade/Wits/Sia Reports"/>
    <s v="0"/>
  </r>
  <r>
    <s v="Tf001296"/>
    <s v="2019"/>
    <s v="4"/>
    <s v="2019-Q4"/>
    <s v="Us"/>
    <s v="United States"/>
    <s v="North America"/>
    <s v="Jp"/>
    <s v="Japan"/>
    <s v="Asia-Pacific"/>
    <x v="6"/>
    <x v="1"/>
    <s v="Standard"/>
    <n v="5724"/>
    <n v="357.77"/>
    <s v="Lam Research"/>
    <s v="Trans-Pacific / Suez"/>
    <s v="0"/>
    <s v="1"/>
    <s v="Low"/>
    <s v="3.38"/>
    <s v="3.14"/>
    <s v="Un Comtrade/Wits/Sia Reports"/>
    <s v="0"/>
  </r>
  <r>
    <s v="Tf001297"/>
    <s v="2020"/>
    <s v="1"/>
    <s v="2020-Q1"/>
    <s v="Us"/>
    <s v="United States"/>
    <s v="North America"/>
    <s v="Jp"/>
    <s v="Japan"/>
    <s v="Asia-Pacific"/>
    <x v="6"/>
    <x v="1"/>
    <s v="Standard"/>
    <n v="4954"/>
    <n v="309.66000000000003"/>
    <s v="Tokyo Electron"/>
    <s v="Trans-Pacific / Suez"/>
    <s v="0"/>
    <s v="1"/>
    <s v="Low"/>
    <s v="3.29"/>
    <s v="3.18"/>
    <s v="Un Comtrade/Wits/Sia Reports"/>
    <s v="0"/>
  </r>
  <r>
    <s v="Tf001298"/>
    <s v="2020"/>
    <s v="2"/>
    <s v="2020-Q2"/>
    <s v="Us"/>
    <s v="United States"/>
    <s v="North America"/>
    <s v="Jp"/>
    <s v="Japan"/>
    <s v="Asia-Pacific"/>
    <x v="6"/>
    <x v="1"/>
    <s v="Standard"/>
    <n v="5532"/>
    <n v="345.78"/>
    <s v="Kla"/>
    <s v="Trans-Pacific / Suez"/>
    <s v="0"/>
    <s v="1"/>
    <s v="Low"/>
    <s v="3.37"/>
    <s v="3.08"/>
    <s v="Un Comtrade/Wits/Sia Reports"/>
    <s v="0"/>
  </r>
  <r>
    <s v="Tf001299"/>
    <s v="2020"/>
    <s v="3"/>
    <s v="2020-Q3"/>
    <s v="Us"/>
    <s v="United States"/>
    <s v="North America"/>
    <s v="Jp"/>
    <s v="Japan"/>
    <s v="Asia-Pacific"/>
    <x v="6"/>
    <x v="1"/>
    <s v="Standard"/>
    <n v="6074"/>
    <n v="379.68"/>
    <s v="Tokyo Electron"/>
    <s v="Trans-Pacific / Suez"/>
    <s v="0"/>
    <s v="1"/>
    <s v="Low"/>
    <s v="3.42"/>
    <s v="2.99"/>
    <s v="Un Comtrade/Wits/Sia Reports"/>
    <s v="0"/>
  </r>
  <r>
    <s v="Tf001300"/>
    <s v="2020"/>
    <s v="4"/>
    <s v="2020-Q4"/>
    <s v="Us"/>
    <s v="United States"/>
    <s v="North America"/>
    <s v="Jp"/>
    <s v="Japan"/>
    <s v="Asia-Pacific"/>
    <x v="6"/>
    <x v="1"/>
    <s v="Standard"/>
    <n v="5473"/>
    <n v="342.11"/>
    <s v="Kla"/>
    <s v="Trans-Pacific / Suez"/>
    <s v="0"/>
    <s v="1"/>
    <s v="Low"/>
    <s v="3.33"/>
    <s v="3.2"/>
    <s v="Un Comtrade/Wits/Sia Reports"/>
    <s v="0"/>
  </r>
  <r>
    <s v="Tf001301"/>
    <s v="2021"/>
    <s v="1"/>
    <s v="2021-Q1"/>
    <s v="Us"/>
    <s v="United States"/>
    <s v="North America"/>
    <s v="Jp"/>
    <s v="Japan"/>
    <s v="Asia-Pacific"/>
    <x v="6"/>
    <x v="1"/>
    <s v="Standard"/>
    <n v="5369"/>
    <n v="335.62"/>
    <s v="Applied Materials"/>
    <s v="Trans-Pacific / Suez"/>
    <s v="0"/>
    <s v="1"/>
    <s v="Low"/>
    <s v="3.34"/>
    <s v="3.22"/>
    <s v="Un Comtrade/Wits/Sia Reports"/>
    <s v="0"/>
  </r>
  <r>
    <s v="Tf001302"/>
    <s v="2021"/>
    <s v="2"/>
    <s v="2021-Q2"/>
    <s v="Us"/>
    <s v="United States"/>
    <s v="North America"/>
    <s v="Jp"/>
    <s v="Japan"/>
    <s v="Asia-Pacific"/>
    <x v="6"/>
    <x v="1"/>
    <s v="Standard"/>
    <n v="5867"/>
    <n v="366.71"/>
    <s v="Tokyo Electron"/>
    <s v="Trans-Pacific / Suez"/>
    <s v="0"/>
    <s v="1"/>
    <s v="Low"/>
    <s v="3.48"/>
    <s v="3.1"/>
    <s v="Un Comtrade/Wits/Sia Reports"/>
    <s v="0"/>
  </r>
  <r>
    <s v="Tf001303"/>
    <s v="2021"/>
    <s v="3"/>
    <s v="2021-Q3"/>
    <s v="Us"/>
    <s v="United States"/>
    <s v="North America"/>
    <s v="Jp"/>
    <s v="Japan"/>
    <s v="Asia-Pacific"/>
    <x v="6"/>
    <x v="1"/>
    <s v="Standard"/>
    <n v="6562"/>
    <n v="410.13"/>
    <s v="Kla"/>
    <s v="Trans-Pacific / Suez"/>
    <s v="0"/>
    <s v="1"/>
    <s v="Low"/>
    <s v="3.32"/>
    <s v="3.12"/>
    <s v="Un Comtrade/Wits/Sia Reports"/>
    <s v="0"/>
  </r>
  <r>
    <s v="Tf001304"/>
    <s v="2021"/>
    <s v="4"/>
    <s v="2021-Q4"/>
    <s v="Us"/>
    <s v="United States"/>
    <s v="North America"/>
    <s v="Jp"/>
    <s v="Japan"/>
    <s v="Asia-Pacific"/>
    <x v="6"/>
    <x v="1"/>
    <s v="Standard"/>
    <n v="5518"/>
    <n v="344.9"/>
    <s v="Asml"/>
    <s v="Trans-Pacific / Suez"/>
    <s v="0"/>
    <s v="1"/>
    <s v="Low"/>
    <s v="3.24"/>
    <s v="3.03"/>
    <s v="Un Comtrade/Wits/Sia Reports"/>
    <s v="0"/>
  </r>
  <r>
    <s v="Tf001305"/>
    <s v="2022"/>
    <s v="1"/>
    <s v="2022-Q1"/>
    <s v="Us"/>
    <s v="United States"/>
    <s v="North America"/>
    <s v="Jp"/>
    <s v="Japan"/>
    <s v="Asia-Pacific"/>
    <x v="6"/>
    <x v="1"/>
    <s v="Standard"/>
    <n v="5390"/>
    <n v="336.92"/>
    <s v="Lam Research"/>
    <s v="Trans-Pacific / Suez"/>
    <s v="0"/>
    <s v="1"/>
    <s v="Low"/>
    <s v="3.58"/>
    <s v="3.24"/>
    <s v="Un Comtrade/Wits/Sia Reports"/>
    <s v="0"/>
  </r>
  <r>
    <s v="Tf001306"/>
    <s v="2022"/>
    <s v="2"/>
    <s v="2022-Q2"/>
    <s v="Us"/>
    <s v="United States"/>
    <s v="North America"/>
    <s v="Jp"/>
    <s v="Japan"/>
    <s v="Asia-Pacific"/>
    <x v="6"/>
    <x v="1"/>
    <s v="Standard"/>
    <n v="6812"/>
    <n v="425.81"/>
    <s v="Applied Materials"/>
    <s v="Trans-Pacific / Suez"/>
    <s v="0"/>
    <s v="1"/>
    <s v="Low"/>
    <s v="3.51"/>
    <s v="3.05"/>
    <s v="Un Comtrade/Wits/Sia Reports"/>
    <s v="0"/>
  </r>
  <r>
    <s v="Tf001307"/>
    <s v="2022"/>
    <s v="3"/>
    <s v="2022-Q3"/>
    <s v="Us"/>
    <s v="United States"/>
    <s v="North America"/>
    <s v="Jp"/>
    <s v="Japan"/>
    <s v="Asia-Pacific"/>
    <x v="6"/>
    <x v="1"/>
    <s v="Standard"/>
    <n v="7625"/>
    <n v="476.6"/>
    <s v="Tokyo Electron"/>
    <s v="Trans-Pacific / Suez"/>
    <s v="0"/>
    <s v="1"/>
    <s v="Low"/>
    <s v="3.53"/>
    <s v="3.23"/>
    <s v="Un Comtrade/Wits/Sia Reports"/>
    <s v="0"/>
  </r>
  <r>
    <s v="Tf001308"/>
    <s v="2022"/>
    <s v="4"/>
    <s v="2022-Q4"/>
    <s v="Us"/>
    <s v="United States"/>
    <s v="North America"/>
    <s v="Jp"/>
    <s v="Japan"/>
    <s v="Asia-Pacific"/>
    <x v="6"/>
    <x v="1"/>
    <s v="Standard"/>
    <n v="6296"/>
    <n v="393.54"/>
    <s v="Kla"/>
    <s v="Trans-Pacific / Suez"/>
    <s v="0"/>
    <s v="1"/>
    <s v="Low"/>
    <s v="3.52"/>
    <s v="3.03"/>
    <s v="Un Comtrade/Wits/Sia Reports"/>
    <s v="0"/>
  </r>
  <r>
    <s v="Tf001309"/>
    <s v="2023"/>
    <s v="1"/>
    <s v="2023-Q1"/>
    <s v="Us"/>
    <s v="United States"/>
    <s v="North America"/>
    <s v="Jp"/>
    <s v="Japan"/>
    <s v="Asia-Pacific"/>
    <x v="6"/>
    <x v="1"/>
    <s v="Standard"/>
    <n v="7628"/>
    <n v="476.76"/>
    <s v="Asml"/>
    <s v="Trans-Pacific / Suez"/>
    <s v="0"/>
    <s v="1"/>
    <s v="Low"/>
    <s v="3.36"/>
    <s v="3.13"/>
    <s v="Un Comtrade/Wits/Sia Reports"/>
    <s v="0"/>
  </r>
  <r>
    <s v="Tf001310"/>
    <s v="2023"/>
    <s v="2"/>
    <s v="2023-Q2"/>
    <s v="Us"/>
    <s v="United States"/>
    <s v="North America"/>
    <s v="Jp"/>
    <s v="Japan"/>
    <s v="Asia-Pacific"/>
    <x v="6"/>
    <x v="1"/>
    <s v="Standard"/>
    <n v="8098"/>
    <n v="506.16"/>
    <s v="Kla"/>
    <s v="Trans-Pacific / Suez"/>
    <s v="0"/>
    <s v="1"/>
    <s v="Low"/>
    <s v="3.56"/>
    <s v="2.99"/>
    <s v="Un Comtrade/Wits/Sia Reports"/>
    <s v="0"/>
  </r>
  <r>
    <s v="Tf001311"/>
    <s v="2023"/>
    <s v="3"/>
    <s v="2023-Q3"/>
    <s v="Us"/>
    <s v="United States"/>
    <s v="North America"/>
    <s v="Jp"/>
    <s v="Japan"/>
    <s v="Asia-Pacific"/>
    <x v="6"/>
    <x v="1"/>
    <s v="Standard"/>
    <n v="9035"/>
    <n v="564.71"/>
    <s v="Tokyo Electron"/>
    <s v="Trans-Pacific / Suez"/>
    <s v="0"/>
    <s v="1"/>
    <s v="Low"/>
    <s v="3.4"/>
    <s v="3.14"/>
    <s v="Un Comtrade/Wits/Sia Reports"/>
    <s v="0"/>
  </r>
  <r>
    <s v="Tf001312"/>
    <s v="2023"/>
    <s v="4"/>
    <s v="2023-Q4"/>
    <s v="Us"/>
    <s v="United States"/>
    <s v="North America"/>
    <s v="Jp"/>
    <s v="Japan"/>
    <s v="Asia-Pacific"/>
    <x v="6"/>
    <x v="1"/>
    <s v="Standard"/>
    <n v="6720"/>
    <n v="420.05"/>
    <s v="Kla"/>
    <s v="Trans-Pacific / Suez"/>
    <s v="0"/>
    <s v="1"/>
    <s v="Low"/>
    <s v="3.44"/>
    <s v="3.11"/>
    <s v="Un Comtrade/Wits/Sia Reports"/>
    <s v="0"/>
  </r>
  <r>
    <s v="Tf001313"/>
    <s v="2024"/>
    <s v="1"/>
    <s v="2024-Q1"/>
    <s v="Us"/>
    <s v="United States"/>
    <s v="North America"/>
    <s v="Jp"/>
    <s v="Japan"/>
    <s v="Asia-Pacific"/>
    <x v="6"/>
    <x v="1"/>
    <s v="Standard"/>
    <n v="7759"/>
    <n v="484.98"/>
    <s v="Tokyo Electron"/>
    <s v="Trans-Pacific / Suez"/>
    <s v="0"/>
    <s v="1"/>
    <s v="Low"/>
    <s v="3.46"/>
    <s v="3"/>
    <s v="Un Comtrade/Wits/Sia Reports"/>
    <s v="1"/>
  </r>
  <r>
    <s v="Tf001314"/>
    <s v="2024"/>
    <s v="2"/>
    <s v="2024-Q2"/>
    <s v="Us"/>
    <s v="United States"/>
    <s v="North America"/>
    <s v="Jp"/>
    <s v="Japan"/>
    <s v="Asia-Pacific"/>
    <x v="6"/>
    <x v="1"/>
    <s v="Standard"/>
    <n v="8870"/>
    <n v="554.39"/>
    <s v="Kla"/>
    <s v="Trans-Pacific / Suez"/>
    <s v="0"/>
    <s v="1"/>
    <s v="Low"/>
    <s v="3.64"/>
    <s v="3.22"/>
    <s v="Un Comtrade/Wits/Sia Reports"/>
    <s v="1"/>
  </r>
  <r>
    <s v="Tf001315"/>
    <s v="2024"/>
    <s v="3"/>
    <s v="2024-Q3"/>
    <s v="Us"/>
    <s v="United States"/>
    <s v="North America"/>
    <s v="Jp"/>
    <s v="Japan"/>
    <s v="Asia-Pacific"/>
    <x v="6"/>
    <x v="1"/>
    <s v="Standard"/>
    <n v="8536"/>
    <n v="533.53"/>
    <s v="Lam Research"/>
    <s v="Trans-Pacific / Suez"/>
    <s v="0"/>
    <s v="1"/>
    <s v="Low"/>
    <s v="3.53"/>
    <s v="2.98"/>
    <s v="Un Comtrade/Wits/Sia Reports"/>
    <s v="1"/>
  </r>
  <r>
    <s v="Tf001316"/>
    <s v="2024"/>
    <s v="4"/>
    <s v="2024-Q4"/>
    <s v="Us"/>
    <s v="United States"/>
    <s v="North America"/>
    <s v="Jp"/>
    <s v="Japan"/>
    <s v="Asia-Pacific"/>
    <x v="6"/>
    <x v="1"/>
    <s v="Standard"/>
    <n v="7383"/>
    <n v="461.44"/>
    <s v="Tokyo Electron"/>
    <s v="Trans-Pacific / Suez"/>
    <s v="0"/>
    <s v="1"/>
    <s v="Low"/>
    <s v="3.61"/>
    <s v="3.13"/>
    <s v="Un Comtrade/Wits/Sia Reports"/>
    <s v="1"/>
  </r>
  <r>
    <s v="Tf001317"/>
    <s v="2025"/>
    <s v="1"/>
    <s v="2025-Q1"/>
    <s v="Us"/>
    <s v="United States"/>
    <s v="North America"/>
    <s v="Jp"/>
    <s v="Japan"/>
    <s v="Asia-Pacific"/>
    <x v="6"/>
    <x v="1"/>
    <s v="Standard"/>
    <n v="8280"/>
    <n v="517.52"/>
    <s v="Tokyo Electron"/>
    <s v="Trans-Pacific / Suez"/>
    <s v="0"/>
    <s v="1"/>
    <s v="Low"/>
    <s v="3.54"/>
    <s v="2.96"/>
    <s v="Un Comtrade/Wits/Sia Reports"/>
    <s v="1"/>
  </r>
  <r>
    <s v="Tf001318"/>
    <s v="2025"/>
    <s v="2"/>
    <s v="2025-Q2"/>
    <s v="Us"/>
    <s v="United States"/>
    <s v="North America"/>
    <s v="Jp"/>
    <s v="Japan"/>
    <s v="Asia-Pacific"/>
    <x v="6"/>
    <x v="1"/>
    <s v="Standard"/>
    <n v="11123"/>
    <n v="695.23"/>
    <s v="Applied Materials"/>
    <s v="Trans-Pacific / Suez"/>
    <s v="0"/>
    <s v="1"/>
    <s v="Low"/>
    <s v="3.76"/>
    <s v="2.99"/>
    <s v="Un Comtrade/Wits/Sia Reports"/>
    <s v="1"/>
  </r>
  <r>
    <s v="Tf001319"/>
    <s v="2025"/>
    <s v="3"/>
    <s v="2025-Q3"/>
    <s v="Us"/>
    <s v="United States"/>
    <s v="North America"/>
    <s v="Jp"/>
    <s v="Japan"/>
    <s v="Asia-Pacific"/>
    <x v="6"/>
    <x v="1"/>
    <s v="Standard"/>
    <n v="10095"/>
    <n v="630.97"/>
    <s v="Lam Research"/>
    <s v="Trans-Pacific / Suez"/>
    <s v="0"/>
    <s v="1"/>
    <s v="Low"/>
    <s v="3.73"/>
    <s v="3.23"/>
    <s v="Un Comtrade/Wits/Sia Reports"/>
    <s v="1"/>
  </r>
  <r>
    <s v="Tf001320"/>
    <s v="2025"/>
    <s v="4"/>
    <s v="2025-Q4"/>
    <s v="Us"/>
    <s v="United States"/>
    <s v="North America"/>
    <s v="Jp"/>
    <s v="Japan"/>
    <s v="Asia-Pacific"/>
    <x v="6"/>
    <x v="1"/>
    <s v="Standard"/>
    <n v="9320"/>
    <n v="582.54"/>
    <s v="Tokyo Electron"/>
    <s v="Trans-Pacific / Suez"/>
    <s v="0"/>
    <s v="1"/>
    <s v="Low"/>
    <s v="3.49"/>
    <s v="2.96"/>
    <s v="Un Comtrade/Wits/Sia Reports"/>
    <s v="1"/>
  </r>
  <r>
    <s v="Tf001321"/>
    <s v="2015"/>
    <s v="1"/>
    <s v="2015-Q1"/>
    <s v="Us"/>
    <s v="United States"/>
    <s v="North America"/>
    <s v="Jp"/>
    <s v="Japan"/>
    <s v="Asia-Pacific"/>
    <x v="2"/>
    <x v="0"/>
    <s v="Advanced"/>
    <n v="3334"/>
    <n v="208.38"/>
    <s v="Huawei Ascend"/>
    <s v="Trans-Pacific / Suez"/>
    <s v="0"/>
    <s v="1"/>
    <s v="Low"/>
    <s v="3.17"/>
    <s v="2.96"/>
    <s v="Un Comtrade/Wits/Sia Reports"/>
    <s v="0"/>
  </r>
  <r>
    <s v="Tf001322"/>
    <s v="2015"/>
    <s v="2"/>
    <s v="2015-Q2"/>
    <s v="Us"/>
    <s v="United States"/>
    <s v="North America"/>
    <s v="Jp"/>
    <s v="Japan"/>
    <s v="Asia-Pacific"/>
    <x v="2"/>
    <x v="0"/>
    <s v="Advanced"/>
    <n v="3818"/>
    <n v="238.68"/>
    <s v="Intel Gaudi"/>
    <s v="Trans-Pacific / Suez"/>
    <s v="0"/>
    <s v="1"/>
    <s v="Low"/>
    <s v="3.05"/>
    <s v="3.19"/>
    <s v="Un Comtrade/Wits/Sia Reports"/>
    <s v="0"/>
  </r>
  <r>
    <s v="Tf001323"/>
    <s v="2015"/>
    <s v="3"/>
    <s v="2015-Q3"/>
    <s v="Us"/>
    <s v="United States"/>
    <s v="North America"/>
    <s v="Jp"/>
    <s v="Japan"/>
    <s v="Asia-Pacific"/>
    <x v="2"/>
    <x v="0"/>
    <s v="Advanced"/>
    <n v="3741"/>
    <n v="233.86"/>
    <s v="Huawei Ascend"/>
    <s v="Trans-Pacific / Suez"/>
    <s v="0"/>
    <s v="1"/>
    <s v="Low"/>
    <s v="3.06"/>
    <s v="3.13"/>
    <s v="Un Comtrade/Wits/Sia Reports"/>
    <s v="0"/>
  </r>
  <r>
    <s v="Tf001324"/>
    <s v="2015"/>
    <s v="4"/>
    <s v="2015-Q4"/>
    <s v="Us"/>
    <s v="United States"/>
    <s v="North America"/>
    <s v="Jp"/>
    <s v="Japan"/>
    <s v="Asia-Pacific"/>
    <x v="2"/>
    <x v="0"/>
    <s v="Advanced"/>
    <n v="3371"/>
    <n v="210.7"/>
    <s v="Intel Gaudi"/>
    <s v="Trans-Pacific / Suez"/>
    <s v="0"/>
    <s v="1"/>
    <s v="Low"/>
    <s v="3.34"/>
    <s v="3.11"/>
    <s v="Un Comtrade/Wits/Sia Reports"/>
    <s v="0"/>
  </r>
  <r>
    <s v="Tf001325"/>
    <s v="2016"/>
    <s v="1"/>
    <s v="2016-Q1"/>
    <s v="Us"/>
    <s v="United States"/>
    <s v="North America"/>
    <s v="Jp"/>
    <s v="Japan"/>
    <s v="Asia-Pacific"/>
    <x v="2"/>
    <x v="0"/>
    <s v="Advanced"/>
    <n v="3512"/>
    <n v="219.53"/>
    <s v="Cambricon"/>
    <s v="Trans-Pacific / Suez"/>
    <s v="0"/>
    <s v="1"/>
    <s v="Low"/>
    <s v="3.26"/>
    <s v="3.03"/>
    <s v="Un Comtrade/Wits/Sia Reports"/>
    <s v="0"/>
  </r>
  <r>
    <s v="Tf001326"/>
    <s v="2016"/>
    <s v="2"/>
    <s v="2016-Q2"/>
    <s v="Us"/>
    <s v="United States"/>
    <s v="North America"/>
    <s v="Jp"/>
    <s v="Japan"/>
    <s v="Asia-Pacific"/>
    <x v="2"/>
    <x v="0"/>
    <s v="Advanced"/>
    <n v="4654"/>
    <n v="290.93"/>
    <s v="Intel Gaudi"/>
    <s v="Trans-Pacific / Suez"/>
    <s v="0"/>
    <s v="1"/>
    <s v="Low"/>
    <s v="3.16"/>
    <s v="3.11"/>
    <s v="Un Comtrade/Wits/Sia Reports"/>
    <s v="0"/>
  </r>
  <r>
    <s v="Tf001327"/>
    <s v="2016"/>
    <s v="3"/>
    <s v="2016-Q3"/>
    <s v="Us"/>
    <s v="United States"/>
    <s v="North America"/>
    <s v="Jp"/>
    <s v="Japan"/>
    <s v="Asia-Pacific"/>
    <x v="2"/>
    <x v="0"/>
    <s v="Advanced"/>
    <n v="3967"/>
    <n v="247.97"/>
    <s v="Nvidia"/>
    <s v="Trans-Pacific / Suez"/>
    <s v="0"/>
    <s v="1"/>
    <s v="Low"/>
    <s v="3.18"/>
    <s v="3.2"/>
    <s v="Un Comtrade/Wits/Sia Reports"/>
    <s v="0"/>
  </r>
  <r>
    <s v="Tf001328"/>
    <s v="2016"/>
    <s v="4"/>
    <s v="2016-Q4"/>
    <s v="Us"/>
    <s v="United States"/>
    <s v="North America"/>
    <s v="Jp"/>
    <s v="Japan"/>
    <s v="Asia-Pacific"/>
    <x v="2"/>
    <x v="0"/>
    <s v="Advanced"/>
    <n v="4204"/>
    <n v="262.76"/>
    <s v="Biren"/>
    <s v="Trans-Pacific / Suez"/>
    <s v="0"/>
    <s v="1"/>
    <s v="Low"/>
    <s v="3.12"/>
    <s v="3.02"/>
    <s v="Un Comtrade/Wits/Sia Reports"/>
    <s v="0"/>
  </r>
  <r>
    <s v="Tf001329"/>
    <s v="2017"/>
    <s v="1"/>
    <s v="2017-Q1"/>
    <s v="Us"/>
    <s v="United States"/>
    <s v="North America"/>
    <s v="Jp"/>
    <s v="Japan"/>
    <s v="Asia-Pacific"/>
    <x v="2"/>
    <x v="0"/>
    <s v="Advanced"/>
    <n v="4465"/>
    <n v="279.10000000000002"/>
    <s v="Cambricon"/>
    <s v="Trans-Pacific / Suez"/>
    <s v="0"/>
    <s v="1"/>
    <s v="Low"/>
    <s v="3.33"/>
    <s v="2.98"/>
    <s v="Un Comtrade/Wits/Sia Reports"/>
    <s v="0"/>
  </r>
  <r>
    <s v="Tf001330"/>
    <s v="2017"/>
    <s v="2"/>
    <s v="2017-Q2"/>
    <s v="Us"/>
    <s v="United States"/>
    <s v="North America"/>
    <s v="Jp"/>
    <s v="Japan"/>
    <s v="Asia-Pacific"/>
    <x v="2"/>
    <x v="0"/>
    <s v="Advanced"/>
    <n v="4685"/>
    <n v="292.85000000000002"/>
    <s v="Aws Trainium"/>
    <s v="Trans-Pacific / Suez"/>
    <s v="0"/>
    <s v="1"/>
    <s v="Low"/>
    <s v="3.15"/>
    <s v="3.21"/>
    <s v="Un Comtrade/Wits/Sia Reports"/>
    <s v="0"/>
  </r>
  <r>
    <s v="Tf001331"/>
    <s v="2017"/>
    <s v="3"/>
    <s v="2017-Q3"/>
    <s v="Us"/>
    <s v="United States"/>
    <s v="North America"/>
    <s v="Jp"/>
    <s v="Japan"/>
    <s v="Asia-Pacific"/>
    <x v="2"/>
    <x v="0"/>
    <s v="Advanced"/>
    <n v="4473"/>
    <n v="279.60000000000002"/>
    <s v="Intel Gaudi"/>
    <s v="Trans-Pacific / Suez"/>
    <s v="0"/>
    <s v="1"/>
    <s v="Low"/>
    <s v="3.11"/>
    <s v="3.18"/>
    <s v="Un Comtrade/Wits/Sia Reports"/>
    <s v="0"/>
  </r>
  <r>
    <s v="Tf001332"/>
    <s v="2017"/>
    <s v="4"/>
    <s v="2017-Q4"/>
    <s v="Us"/>
    <s v="United States"/>
    <s v="North America"/>
    <s v="Jp"/>
    <s v="Japan"/>
    <s v="Asia-Pacific"/>
    <x v="2"/>
    <x v="0"/>
    <s v="Advanced"/>
    <n v="3906"/>
    <n v="244.14"/>
    <s v="Nvidia"/>
    <s v="Trans-Pacific / Suez"/>
    <s v="0"/>
    <s v="1"/>
    <s v="Low"/>
    <s v="3.2"/>
    <s v="3.08"/>
    <s v="Un Comtrade/Wits/Sia Reports"/>
    <s v="0"/>
  </r>
  <r>
    <s v="Tf001333"/>
    <s v="2018"/>
    <s v="1"/>
    <s v="2018-Q1"/>
    <s v="Us"/>
    <s v="United States"/>
    <s v="North America"/>
    <s v="Jp"/>
    <s v="Japan"/>
    <s v="Asia-Pacific"/>
    <x v="2"/>
    <x v="0"/>
    <s v="Advanced"/>
    <n v="4404"/>
    <n v="275.26"/>
    <s v="Huawei Ascend"/>
    <s v="Trans-Pacific / Suez"/>
    <s v="0"/>
    <s v="1"/>
    <s v="Low"/>
    <s v="3.17"/>
    <s v="3.11"/>
    <s v="Un Comtrade/Wits/Sia Reports"/>
    <s v="0"/>
  </r>
  <r>
    <s v="Tf001334"/>
    <s v="2018"/>
    <s v="2"/>
    <s v="2018-Q2"/>
    <s v="Us"/>
    <s v="United States"/>
    <s v="North America"/>
    <s v="Jp"/>
    <s v="Japan"/>
    <s v="Asia-Pacific"/>
    <x v="2"/>
    <x v="0"/>
    <s v="Advanced"/>
    <n v="4815"/>
    <n v="300.98"/>
    <s v="Biren"/>
    <s v="Trans-Pacific / Suez"/>
    <s v="0"/>
    <s v="1"/>
    <s v="Low"/>
    <s v="3.22"/>
    <s v="3.19"/>
    <s v="Un Comtrade/Wits/Sia Reports"/>
    <s v="0"/>
  </r>
  <r>
    <s v="Tf001335"/>
    <s v="2018"/>
    <s v="3"/>
    <s v="2018-Q3"/>
    <s v="Us"/>
    <s v="United States"/>
    <s v="North America"/>
    <s v="Jp"/>
    <s v="Japan"/>
    <s v="Asia-Pacific"/>
    <x v="2"/>
    <x v="0"/>
    <s v="Advanced"/>
    <n v="5836"/>
    <n v="364.79"/>
    <s v="Cambricon"/>
    <s v="Trans-Pacific / Suez"/>
    <s v="0"/>
    <s v="1"/>
    <s v="Low"/>
    <s v="3.1"/>
    <s v="2.99"/>
    <s v="Un Comtrade/Wits/Sia Reports"/>
    <s v="0"/>
  </r>
  <r>
    <s v="Tf001336"/>
    <s v="2018"/>
    <s v="4"/>
    <s v="2018-Q4"/>
    <s v="Us"/>
    <s v="United States"/>
    <s v="North America"/>
    <s v="Jp"/>
    <s v="Japan"/>
    <s v="Asia-Pacific"/>
    <x v="2"/>
    <x v="0"/>
    <s v="Advanced"/>
    <n v="4569"/>
    <n v="285.58"/>
    <s v="Biren"/>
    <s v="Trans-Pacific / Suez"/>
    <s v="0"/>
    <s v="1"/>
    <s v="Low"/>
    <s v="3.16"/>
    <s v="3.07"/>
    <s v="Un Comtrade/Wits/Sia Reports"/>
    <s v="0"/>
  </r>
  <r>
    <s v="Tf001337"/>
    <s v="2019"/>
    <s v="1"/>
    <s v="2019-Q1"/>
    <s v="Us"/>
    <s v="United States"/>
    <s v="North America"/>
    <s v="Jp"/>
    <s v="Japan"/>
    <s v="Asia-Pacific"/>
    <x v="2"/>
    <x v="0"/>
    <s v="Advanced"/>
    <n v="5125"/>
    <n v="320.37"/>
    <s v="Cambricon"/>
    <s v="Trans-Pacific / Suez"/>
    <s v="0"/>
    <s v="1"/>
    <s v="Low"/>
    <s v="3.13"/>
    <s v="2.96"/>
    <s v="Un Comtrade/Wits/Sia Reports"/>
    <s v="0"/>
  </r>
  <r>
    <s v="Tf001338"/>
    <s v="2019"/>
    <s v="2"/>
    <s v="2019-Q2"/>
    <s v="Us"/>
    <s v="United States"/>
    <s v="North America"/>
    <s v="Jp"/>
    <s v="Japan"/>
    <s v="Asia-Pacific"/>
    <x v="2"/>
    <x v="0"/>
    <s v="Advanced"/>
    <n v="5470"/>
    <n v="341.89"/>
    <s v="Nvidia"/>
    <s v="Trans-Pacific / Suez"/>
    <s v="0"/>
    <s v="1"/>
    <s v="Low"/>
    <s v="3.32"/>
    <s v="3.01"/>
    <s v="Un Comtrade/Wits/Sia Reports"/>
    <s v="0"/>
  </r>
  <r>
    <s v="Tf001339"/>
    <s v="2019"/>
    <s v="3"/>
    <s v="2019-Q3"/>
    <s v="Us"/>
    <s v="United States"/>
    <s v="North America"/>
    <s v="Jp"/>
    <s v="Japan"/>
    <s v="Asia-Pacific"/>
    <x v="2"/>
    <x v="0"/>
    <s v="Advanced"/>
    <n v="6085"/>
    <n v="380.37"/>
    <s v="Huawei Ascend"/>
    <s v="Trans-Pacific / Suez"/>
    <s v="0"/>
    <s v="1"/>
    <s v="Low"/>
    <s v="3.19"/>
    <s v="3.22"/>
    <s v="Un Comtrade/Wits/Sia Reports"/>
    <s v="0"/>
  </r>
  <r>
    <s v="Tf001340"/>
    <s v="2019"/>
    <s v="4"/>
    <s v="2019-Q4"/>
    <s v="Us"/>
    <s v="United States"/>
    <s v="North America"/>
    <s v="Jp"/>
    <s v="Japan"/>
    <s v="Asia-Pacific"/>
    <x v="2"/>
    <x v="0"/>
    <s v="Advanced"/>
    <n v="5676"/>
    <n v="354.77"/>
    <s v="Cambricon"/>
    <s v="Trans-Pacific / Suez"/>
    <s v="0"/>
    <s v="1"/>
    <s v="Low"/>
    <s v="3.2"/>
    <s v="3.02"/>
    <s v="Un Comtrade/Wits/Sia Reports"/>
    <s v="0"/>
  </r>
  <r>
    <s v="Tf001341"/>
    <s v="2020"/>
    <s v="1"/>
    <s v="2020-Q1"/>
    <s v="Us"/>
    <s v="United States"/>
    <s v="North America"/>
    <s v="Jp"/>
    <s v="Japan"/>
    <s v="Asia-Pacific"/>
    <x v="2"/>
    <x v="0"/>
    <s v="Advanced"/>
    <n v="4702"/>
    <n v="293.91000000000003"/>
    <s v="Aws Trainium"/>
    <s v="Trans-Pacific / Suez"/>
    <s v="0"/>
    <s v="1"/>
    <s v="Low"/>
    <s v="3.24"/>
    <s v="3.15"/>
    <s v="Un Comtrade/Wits/Sia Reports"/>
    <s v="0"/>
  </r>
  <r>
    <s v="Tf001342"/>
    <s v="2020"/>
    <s v="2"/>
    <s v="2020-Q2"/>
    <s v="Us"/>
    <s v="United States"/>
    <s v="North America"/>
    <s v="Jp"/>
    <s v="Japan"/>
    <s v="Asia-Pacific"/>
    <x v="2"/>
    <x v="0"/>
    <s v="Advanced"/>
    <n v="5920"/>
    <n v="370.06"/>
    <s v="Biren"/>
    <s v="Trans-Pacific / Suez"/>
    <s v="0"/>
    <s v="1"/>
    <s v="Low"/>
    <s v="3.37"/>
    <s v="3.2"/>
    <s v="Un Comtrade/Wits/Sia Reports"/>
    <s v="0"/>
  </r>
  <r>
    <s v="Tf001343"/>
    <s v="2020"/>
    <s v="3"/>
    <s v="2020-Q3"/>
    <s v="Us"/>
    <s v="United States"/>
    <s v="North America"/>
    <s v="Jp"/>
    <s v="Japan"/>
    <s v="Asia-Pacific"/>
    <x v="2"/>
    <x v="0"/>
    <s v="Advanced"/>
    <n v="5612"/>
    <n v="350.81"/>
    <s v="Intel Gaudi"/>
    <s v="Trans-Pacific / Suez"/>
    <s v="0"/>
    <s v="1"/>
    <s v="Low"/>
    <s v="3.22"/>
    <s v="3.17"/>
    <s v="Un Comtrade/Wits/Sia Reports"/>
    <s v="0"/>
  </r>
  <r>
    <s v="Tf001344"/>
    <s v="2020"/>
    <s v="4"/>
    <s v="2020-Q4"/>
    <s v="Us"/>
    <s v="United States"/>
    <s v="North America"/>
    <s v="Jp"/>
    <s v="Japan"/>
    <s v="Asia-Pacific"/>
    <x v="2"/>
    <x v="0"/>
    <s v="Advanced"/>
    <n v="4899"/>
    <n v="306.19"/>
    <s v="Biren"/>
    <s v="Trans-Pacific / Suez"/>
    <s v="0"/>
    <s v="1"/>
    <s v="Low"/>
    <s v="3.37"/>
    <s v="3.03"/>
    <s v="Un Comtrade/Wits/Sia Reports"/>
    <s v="0"/>
  </r>
  <r>
    <s v="Tf001345"/>
    <s v="2021"/>
    <s v="1"/>
    <s v="2021-Q1"/>
    <s v="Us"/>
    <s v="United States"/>
    <s v="North America"/>
    <s v="Jp"/>
    <s v="Japan"/>
    <s v="Asia-Pacific"/>
    <x v="2"/>
    <x v="0"/>
    <s v="Advanced"/>
    <n v="7857"/>
    <n v="491.12"/>
    <s v="Biren"/>
    <s v="Trans-Pacific / Suez"/>
    <s v="0"/>
    <s v="1"/>
    <s v="Low"/>
    <s v="3.53"/>
    <s v="3"/>
    <s v="Un Comtrade/Wits/Sia Reports"/>
    <s v="0"/>
  </r>
  <r>
    <s v="Tf001346"/>
    <s v="2021"/>
    <s v="2"/>
    <s v="2021-Q2"/>
    <s v="Us"/>
    <s v="United States"/>
    <s v="North America"/>
    <s v="Jp"/>
    <s v="Japan"/>
    <s v="Asia-Pacific"/>
    <x v="2"/>
    <x v="0"/>
    <s v="Advanced"/>
    <n v="11154"/>
    <n v="697.15"/>
    <s v="Google Tpu"/>
    <s v="Trans-Pacific / Suez"/>
    <s v="0"/>
    <s v="1"/>
    <s v="Low"/>
    <s v="3.52"/>
    <s v="3.19"/>
    <s v="Un Comtrade/Wits/Sia Reports"/>
    <s v="0"/>
  </r>
  <r>
    <s v="Tf001347"/>
    <s v="2021"/>
    <s v="3"/>
    <s v="2021-Q3"/>
    <s v="Us"/>
    <s v="United States"/>
    <s v="North America"/>
    <s v="Jp"/>
    <s v="Japan"/>
    <s v="Asia-Pacific"/>
    <x v="2"/>
    <x v="0"/>
    <s v="Advanced"/>
    <n v="10864"/>
    <n v="679.02"/>
    <s v="Huawei Ascend"/>
    <s v="Trans-Pacific / Suez"/>
    <s v="0"/>
    <s v="1"/>
    <s v="Low"/>
    <s v="3.4"/>
    <s v="3.21"/>
    <s v="Un Comtrade/Wits/Sia Reports"/>
    <s v="0"/>
  </r>
  <r>
    <s v="Tf001348"/>
    <s v="2021"/>
    <s v="4"/>
    <s v="2021-Q4"/>
    <s v="Us"/>
    <s v="United States"/>
    <s v="North America"/>
    <s v="Jp"/>
    <s v="Japan"/>
    <s v="Asia-Pacific"/>
    <x v="2"/>
    <x v="0"/>
    <s v="Advanced"/>
    <n v="8750"/>
    <n v="546.89"/>
    <s v="Biren"/>
    <s v="Trans-Pacific / Suez"/>
    <s v="0"/>
    <s v="1"/>
    <s v="Low"/>
    <s v="3.37"/>
    <s v="3.14"/>
    <s v="Un Comtrade/Wits/Sia Reports"/>
    <s v="0"/>
  </r>
  <r>
    <s v="Tf001349"/>
    <s v="2022"/>
    <s v="1"/>
    <s v="2022-Q1"/>
    <s v="Us"/>
    <s v="United States"/>
    <s v="North America"/>
    <s v="Jp"/>
    <s v="Japan"/>
    <s v="Asia-Pacific"/>
    <x v="2"/>
    <x v="0"/>
    <s v="Advanced"/>
    <n v="9575"/>
    <n v="598.49"/>
    <s v="Intel Gaudi"/>
    <s v="Trans-Pacific / Suez"/>
    <s v="0"/>
    <s v="1"/>
    <s v="Low"/>
    <s v="3.42"/>
    <s v="3.05"/>
    <s v="Un Comtrade/Wits/Sia Reports"/>
    <s v="0"/>
  </r>
  <r>
    <s v="Tf001350"/>
    <s v="2022"/>
    <s v="2"/>
    <s v="2022-Q2"/>
    <s v="Us"/>
    <s v="United States"/>
    <s v="North America"/>
    <s v="Jp"/>
    <s v="Japan"/>
    <s v="Asia-Pacific"/>
    <x v="2"/>
    <x v="0"/>
    <s v="Advanced"/>
    <n v="11354"/>
    <n v="709.65"/>
    <s v="Google Tpu"/>
    <s v="Trans-Pacific / Suez"/>
    <s v="0"/>
    <s v="1"/>
    <s v="Low"/>
    <s v="3.55"/>
    <s v="3.01"/>
    <s v="Un Comtrade/Wits/Sia Reports"/>
    <s v="0"/>
  </r>
  <r>
    <s v="Tf001351"/>
    <s v="2022"/>
    <s v="3"/>
    <s v="2022-Q3"/>
    <s v="Us"/>
    <s v="United States"/>
    <s v="North America"/>
    <s v="Jp"/>
    <s v="Japan"/>
    <s v="Asia-Pacific"/>
    <x v="2"/>
    <x v="0"/>
    <s v="Advanced"/>
    <n v="12941"/>
    <n v="808.85"/>
    <s v="Cambricon"/>
    <s v="Trans-Pacific / Suez"/>
    <s v="0"/>
    <s v="1"/>
    <s v="Low"/>
    <s v="3.5"/>
    <s v="3.2"/>
    <s v="Un Comtrade/Wits/Sia Reports"/>
    <s v="0"/>
  </r>
  <r>
    <s v="Tf001352"/>
    <s v="2022"/>
    <s v="4"/>
    <s v="2022-Q4"/>
    <s v="Us"/>
    <s v="United States"/>
    <s v="North America"/>
    <s v="Jp"/>
    <s v="Japan"/>
    <s v="Asia-Pacific"/>
    <x v="2"/>
    <x v="0"/>
    <s v="Advanced"/>
    <n v="10461"/>
    <n v="653.82000000000005"/>
    <s v="Google Tpu"/>
    <s v="Trans-Pacific / Suez"/>
    <s v="0"/>
    <s v="1"/>
    <s v="Low"/>
    <s v="3.52"/>
    <s v="2.95"/>
    <s v="Un Comtrade/Wits/Sia Reports"/>
    <s v="0"/>
  </r>
  <r>
    <s v="Tf001353"/>
    <s v="2023"/>
    <s v="1"/>
    <s v="2023-Q1"/>
    <s v="Us"/>
    <s v="United States"/>
    <s v="North America"/>
    <s v="Jp"/>
    <s v="Japan"/>
    <s v="Asia-Pacific"/>
    <x v="2"/>
    <x v="0"/>
    <s v="Advanced"/>
    <n v="20570"/>
    <n v="1285.6400000000001"/>
    <s v="Huawei Ascend"/>
    <s v="Trans-Pacific / Suez"/>
    <s v="0"/>
    <s v="1"/>
    <s v="Low"/>
    <s v="3.36"/>
    <s v="3.22"/>
    <s v="Un Comtrade/Wits/Sia Reports"/>
    <s v="0"/>
  </r>
  <r>
    <s v="Tf001354"/>
    <s v="2023"/>
    <s v="2"/>
    <s v="2023-Q2"/>
    <s v="Us"/>
    <s v="United States"/>
    <s v="North America"/>
    <s v="Jp"/>
    <s v="Japan"/>
    <s v="Asia-Pacific"/>
    <x v="2"/>
    <x v="0"/>
    <s v="Advanced"/>
    <n v="24418"/>
    <n v="1526.17"/>
    <s v="Intel Gaudi"/>
    <s v="Trans-Pacific / Suez"/>
    <s v="0"/>
    <s v="1"/>
    <s v="Low"/>
    <s v="3.44"/>
    <s v="3.01"/>
    <s v="Un Comtrade/Wits/Sia Reports"/>
    <s v="0"/>
  </r>
  <r>
    <s v="Tf001355"/>
    <s v="2023"/>
    <s v="3"/>
    <s v="2023-Q3"/>
    <s v="Us"/>
    <s v="United States"/>
    <s v="North America"/>
    <s v="Jp"/>
    <s v="Japan"/>
    <s v="Asia-Pacific"/>
    <x v="2"/>
    <x v="0"/>
    <s v="Advanced"/>
    <n v="24347"/>
    <n v="1521.74"/>
    <s v="Cambricon"/>
    <s v="Trans-Pacific / Suez"/>
    <s v="0"/>
    <s v="1"/>
    <s v="Low"/>
    <s v="3.43"/>
    <s v="3.21"/>
    <s v="Un Comtrade/Wits/Sia Reports"/>
    <s v="0"/>
  </r>
  <r>
    <s v="Tf001356"/>
    <s v="2023"/>
    <s v="4"/>
    <s v="2023-Q4"/>
    <s v="Us"/>
    <s v="United States"/>
    <s v="North America"/>
    <s v="Jp"/>
    <s v="Japan"/>
    <s v="Asia-Pacific"/>
    <x v="2"/>
    <x v="0"/>
    <s v="Advanced"/>
    <n v="18238"/>
    <n v="1139.9000000000001"/>
    <s v="Biren"/>
    <s v="Trans-Pacific / Suez"/>
    <s v="0"/>
    <s v="1"/>
    <s v="Low"/>
    <s v="3.39"/>
    <s v="3.24"/>
    <s v="Un Comtrade/Wits/Sia Reports"/>
    <s v="0"/>
  </r>
  <r>
    <s v="Tf001357"/>
    <s v="2024"/>
    <s v="1"/>
    <s v="2024-Q1"/>
    <s v="Us"/>
    <s v="United States"/>
    <s v="North America"/>
    <s v="Jp"/>
    <s v="Japan"/>
    <s v="Asia-Pacific"/>
    <x v="2"/>
    <x v="0"/>
    <s v="Advanced"/>
    <n v="23092"/>
    <n v="1443.28"/>
    <s v="Cambricon"/>
    <s v="Trans-Pacific / Suez"/>
    <s v="0"/>
    <s v="1"/>
    <s v="Low"/>
    <s v="3.66"/>
    <s v="3.05"/>
    <s v="Un Comtrade/Wits/Sia Reports"/>
    <s v="1"/>
  </r>
  <r>
    <s v="Tf001358"/>
    <s v="2024"/>
    <s v="2"/>
    <s v="2024-Q2"/>
    <s v="Us"/>
    <s v="United States"/>
    <s v="North America"/>
    <s v="Jp"/>
    <s v="Japan"/>
    <s v="Asia-Pacific"/>
    <x v="2"/>
    <x v="0"/>
    <s v="Advanced"/>
    <n v="26407"/>
    <n v="1650.47"/>
    <s v="Biren"/>
    <s v="Trans-Pacific / Suez"/>
    <s v="0"/>
    <s v="1"/>
    <s v="Low"/>
    <s v="3.59"/>
    <s v="3.13"/>
    <s v="Un Comtrade/Wits/Sia Reports"/>
    <s v="1"/>
  </r>
  <r>
    <s v="Tf001359"/>
    <s v="2024"/>
    <s v="3"/>
    <s v="2024-Q3"/>
    <s v="Us"/>
    <s v="United States"/>
    <s v="North America"/>
    <s v="Jp"/>
    <s v="Japan"/>
    <s v="Asia-Pacific"/>
    <x v="2"/>
    <x v="0"/>
    <s v="Advanced"/>
    <n v="27715"/>
    <n v="1732.23"/>
    <s v="Cambricon"/>
    <s v="Trans-Pacific / Suez"/>
    <s v="0"/>
    <s v="1"/>
    <s v="Low"/>
    <s v="3.58"/>
    <s v="3.08"/>
    <s v="Un Comtrade/Wits/Sia Reports"/>
    <s v="1"/>
  </r>
  <r>
    <s v="Tf001360"/>
    <s v="2024"/>
    <s v="4"/>
    <s v="2024-Q4"/>
    <s v="Us"/>
    <s v="United States"/>
    <s v="North America"/>
    <s v="Jp"/>
    <s v="Japan"/>
    <s v="Asia-Pacific"/>
    <x v="2"/>
    <x v="0"/>
    <s v="Advanced"/>
    <n v="22127"/>
    <n v="1383"/>
    <s v="Cambricon"/>
    <s v="Trans-Pacific / Suez"/>
    <s v="0"/>
    <s v="1"/>
    <s v="Low"/>
    <s v="3.64"/>
    <s v="3.02"/>
    <s v="Un Comtrade/Wits/Sia Reports"/>
    <s v="1"/>
  </r>
  <r>
    <s v="Tf001361"/>
    <s v="2025"/>
    <s v="1"/>
    <s v="2025-Q1"/>
    <s v="Us"/>
    <s v="United States"/>
    <s v="North America"/>
    <s v="Jp"/>
    <s v="Japan"/>
    <s v="Asia-Pacific"/>
    <x v="2"/>
    <x v="0"/>
    <s v="Advanced"/>
    <n v="26389"/>
    <n v="1649.36"/>
    <s v="Biren"/>
    <s v="Trans-Pacific / Suez"/>
    <s v="0"/>
    <s v="1"/>
    <s v="Low"/>
    <s v="3.54"/>
    <s v="3.14"/>
    <s v="Un Comtrade/Wits/Sia Reports"/>
    <s v="1"/>
  </r>
  <r>
    <s v="Tf001362"/>
    <s v="2025"/>
    <s v="2"/>
    <s v="2025-Q2"/>
    <s v="Us"/>
    <s v="United States"/>
    <s v="North America"/>
    <s v="Jp"/>
    <s v="Japan"/>
    <s v="Asia-Pacific"/>
    <x v="2"/>
    <x v="0"/>
    <s v="Advanced"/>
    <n v="30538"/>
    <n v="1908.64"/>
    <s v="Google Tpu"/>
    <s v="Trans-Pacific / Suez"/>
    <s v="0"/>
    <s v="1"/>
    <s v="Low"/>
    <s v="3.54"/>
    <s v="2.97"/>
    <s v="Un Comtrade/Wits/Sia Reports"/>
    <s v="1"/>
  </r>
  <r>
    <s v="Tf001363"/>
    <s v="2025"/>
    <s v="3"/>
    <s v="2025-Q3"/>
    <s v="Us"/>
    <s v="United States"/>
    <s v="North America"/>
    <s v="Jp"/>
    <s v="Japan"/>
    <s v="Asia-Pacific"/>
    <x v="2"/>
    <x v="0"/>
    <s v="Advanced"/>
    <n v="27538"/>
    <n v="1721.17"/>
    <s v="Cambricon"/>
    <s v="Trans-Pacific / Suez"/>
    <s v="0"/>
    <s v="1"/>
    <s v="Low"/>
    <s v="3.65"/>
    <s v="3.2"/>
    <s v="Un Comtrade/Wits/Sia Reports"/>
    <s v="1"/>
  </r>
  <r>
    <s v="Tf001364"/>
    <s v="2025"/>
    <s v="4"/>
    <s v="2025-Q4"/>
    <s v="Us"/>
    <s v="United States"/>
    <s v="North America"/>
    <s v="Jp"/>
    <s v="Japan"/>
    <s v="Asia-Pacific"/>
    <x v="2"/>
    <x v="0"/>
    <s v="Advanced"/>
    <n v="23705"/>
    <n v="1481.58"/>
    <s v="Nvidia"/>
    <s v="Trans-Pacific / Suez"/>
    <s v="0"/>
    <s v="1"/>
    <s v="Low"/>
    <s v="3.69"/>
    <s v="3.05"/>
    <s v="Un Comtrade/Wits/Sia Reports"/>
    <s v="1"/>
  </r>
  <r>
    <s v="Tf001365"/>
    <s v="2015"/>
    <s v="1"/>
    <s v="2015-Q1"/>
    <s v="Us"/>
    <s v="United States"/>
    <s v="North America"/>
    <s v="Jp"/>
    <s v="Japan"/>
    <s v="Asia-Pacific"/>
    <x v="1"/>
    <x v="0"/>
    <s v="Advanced"/>
    <n v="3259"/>
    <n v="203.69"/>
    <s v="Intel Arc"/>
    <s v="Trans-Pacific / Suez"/>
    <s v="0"/>
    <s v="1"/>
    <s v="Low"/>
    <s v="3.33"/>
    <s v="3.05"/>
    <s v="Un Comtrade/Wits/Sia Reports"/>
    <s v="0"/>
  </r>
  <r>
    <s v="Tf001366"/>
    <s v="2015"/>
    <s v="2"/>
    <s v="2015-Q2"/>
    <s v="Us"/>
    <s v="United States"/>
    <s v="North America"/>
    <s v="Jp"/>
    <s v="Japan"/>
    <s v="Asia-Pacific"/>
    <x v="1"/>
    <x v="0"/>
    <s v="Advanced"/>
    <n v="3712"/>
    <n v="232.05"/>
    <s v="Intel Arc"/>
    <s v="Trans-Pacific / Suez"/>
    <s v="0"/>
    <s v="1"/>
    <s v="Low"/>
    <s v="3.05"/>
    <s v="2.97"/>
    <s v="Un Comtrade/Wits/Sia Reports"/>
    <s v="0"/>
  </r>
  <r>
    <s v="Tf001367"/>
    <s v="2015"/>
    <s v="3"/>
    <s v="2015-Q3"/>
    <s v="Us"/>
    <s v="United States"/>
    <s v="North America"/>
    <s v="Jp"/>
    <s v="Japan"/>
    <s v="Asia-Pacific"/>
    <x v="1"/>
    <x v="0"/>
    <s v="Advanced"/>
    <n v="3696"/>
    <n v="231.04"/>
    <s v="Nvidia"/>
    <s v="Trans-Pacific / Suez"/>
    <s v="0"/>
    <s v="1"/>
    <s v="Low"/>
    <s v="3.06"/>
    <s v="3.14"/>
    <s v="Un Comtrade/Wits/Sia Reports"/>
    <s v="0"/>
  </r>
  <r>
    <s v="Tf001368"/>
    <s v="2015"/>
    <s v="4"/>
    <s v="2015-Q4"/>
    <s v="Us"/>
    <s v="United States"/>
    <s v="North America"/>
    <s v="Jp"/>
    <s v="Japan"/>
    <s v="Asia-Pacific"/>
    <x v="1"/>
    <x v="0"/>
    <s v="Advanced"/>
    <n v="3394"/>
    <n v="212.18"/>
    <s v="Amd"/>
    <s v="Trans-Pacific / Suez"/>
    <s v="0"/>
    <s v="1"/>
    <s v="Low"/>
    <s v="3.21"/>
    <s v="3"/>
    <s v="Un Comtrade/Wits/Sia Reports"/>
    <s v="0"/>
  </r>
  <r>
    <s v="Tf001369"/>
    <s v="2016"/>
    <s v="1"/>
    <s v="2016-Q1"/>
    <s v="Us"/>
    <s v="United States"/>
    <s v="North America"/>
    <s v="Jp"/>
    <s v="Japan"/>
    <s v="Asia-Pacific"/>
    <x v="1"/>
    <x v="0"/>
    <s v="Advanced"/>
    <n v="3530"/>
    <n v="220.69"/>
    <s v="Amd"/>
    <s v="Trans-Pacific / Suez"/>
    <s v="0"/>
    <s v="1"/>
    <s v="Low"/>
    <s v="3.25"/>
    <s v="3.24"/>
    <s v="Un Comtrade/Wits/Sia Reports"/>
    <s v="0"/>
  </r>
  <r>
    <s v="Tf001370"/>
    <s v="2016"/>
    <s v="2"/>
    <s v="2016-Q2"/>
    <s v="Us"/>
    <s v="United States"/>
    <s v="North America"/>
    <s v="Jp"/>
    <s v="Japan"/>
    <s v="Asia-Pacific"/>
    <x v="1"/>
    <x v="0"/>
    <s v="Advanced"/>
    <n v="3785"/>
    <n v="236.58"/>
    <s v="Nvidia"/>
    <s v="Trans-Pacific / Suez"/>
    <s v="0"/>
    <s v="1"/>
    <s v="Low"/>
    <s v="3.32"/>
    <s v="3.12"/>
    <s v="Un Comtrade/Wits/Sia Reports"/>
    <s v="0"/>
  </r>
  <r>
    <s v="Tf001371"/>
    <s v="2016"/>
    <s v="3"/>
    <s v="2016-Q3"/>
    <s v="Us"/>
    <s v="United States"/>
    <s v="North America"/>
    <s v="Jp"/>
    <s v="Japan"/>
    <s v="Asia-Pacific"/>
    <x v="1"/>
    <x v="0"/>
    <s v="Advanced"/>
    <n v="4515"/>
    <n v="282.20999999999998"/>
    <s v="Intel Arc"/>
    <s v="Trans-Pacific / Suez"/>
    <s v="0"/>
    <s v="1"/>
    <s v="Low"/>
    <s v="3.2"/>
    <s v="2.97"/>
    <s v="Un Comtrade/Wits/Sia Reports"/>
    <s v="0"/>
  </r>
  <r>
    <s v="Tf001372"/>
    <s v="2016"/>
    <s v="4"/>
    <s v="2016-Q4"/>
    <s v="Us"/>
    <s v="United States"/>
    <s v="North America"/>
    <s v="Jp"/>
    <s v="Japan"/>
    <s v="Asia-Pacific"/>
    <x v="1"/>
    <x v="0"/>
    <s v="Advanced"/>
    <n v="3531"/>
    <n v="220.7"/>
    <s v="Amd"/>
    <s v="Trans-Pacific / Suez"/>
    <s v="0"/>
    <s v="1"/>
    <s v="Low"/>
    <s v="3.23"/>
    <s v="3.05"/>
    <s v="Un Comtrade/Wits/Sia Reports"/>
    <s v="0"/>
  </r>
  <r>
    <s v="Tf001373"/>
    <s v="2017"/>
    <s v="1"/>
    <s v="2017-Q1"/>
    <s v="Us"/>
    <s v="United States"/>
    <s v="North America"/>
    <s v="Jp"/>
    <s v="Japan"/>
    <s v="Asia-Pacific"/>
    <x v="1"/>
    <x v="0"/>
    <s v="Advanced"/>
    <n v="4565"/>
    <n v="285.32"/>
    <s v="Intel Arc"/>
    <s v="Trans-Pacific / Suez"/>
    <s v="0"/>
    <s v="1"/>
    <s v="Low"/>
    <s v="3.17"/>
    <s v="2.99"/>
    <s v="Un Comtrade/Wits/Sia Reports"/>
    <s v="0"/>
  </r>
  <r>
    <s v="Tf001374"/>
    <s v="2017"/>
    <s v="2"/>
    <s v="2017-Q2"/>
    <s v="Us"/>
    <s v="United States"/>
    <s v="North America"/>
    <s v="Jp"/>
    <s v="Japan"/>
    <s v="Asia-Pacific"/>
    <x v="1"/>
    <x v="0"/>
    <s v="Advanced"/>
    <n v="4986"/>
    <n v="311.67"/>
    <s v="Nvidia"/>
    <s v="Trans-Pacific / Suez"/>
    <s v="0"/>
    <s v="1"/>
    <s v="Low"/>
    <s v="3.14"/>
    <s v="3.11"/>
    <s v="Un Comtrade/Wits/Sia Reports"/>
    <s v="0"/>
  </r>
  <r>
    <s v="Tf001375"/>
    <s v="2017"/>
    <s v="3"/>
    <s v="2017-Q3"/>
    <s v="Us"/>
    <s v="United States"/>
    <s v="North America"/>
    <s v="Jp"/>
    <s v="Japan"/>
    <s v="Asia-Pacific"/>
    <x v="1"/>
    <x v="0"/>
    <s v="Advanced"/>
    <n v="5206"/>
    <n v="325.39999999999998"/>
    <s v="Nvidia"/>
    <s v="Trans-Pacific / Suez"/>
    <s v="0"/>
    <s v="1"/>
    <s v="Low"/>
    <s v="3.32"/>
    <s v="3.19"/>
    <s v="Un Comtrade/Wits/Sia Reports"/>
    <s v="0"/>
  </r>
  <r>
    <s v="Tf001376"/>
    <s v="2017"/>
    <s v="4"/>
    <s v="2017-Q4"/>
    <s v="Us"/>
    <s v="United States"/>
    <s v="North America"/>
    <s v="Jp"/>
    <s v="Japan"/>
    <s v="Asia-Pacific"/>
    <x v="1"/>
    <x v="0"/>
    <s v="Advanced"/>
    <n v="4562"/>
    <n v="285.18"/>
    <s v="Amd"/>
    <s v="Trans-Pacific / Suez"/>
    <s v="0"/>
    <s v="1"/>
    <s v="Low"/>
    <s v="3.25"/>
    <s v="3.23"/>
    <s v="Un Comtrade/Wits/Sia Reports"/>
    <s v="0"/>
  </r>
  <r>
    <s v="Tf001377"/>
    <s v="2018"/>
    <s v="1"/>
    <s v="2018-Q1"/>
    <s v="Us"/>
    <s v="United States"/>
    <s v="North America"/>
    <s v="Jp"/>
    <s v="Japan"/>
    <s v="Asia-Pacific"/>
    <x v="1"/>
    <x v="0"/>
    <s v="Advanced"/>
    <n v="4361"/>
    <n v="272.60000000000002"/>
    <s v="Amd"/>
    <s v="Trans-Pacific / Suez"/>
    <s v="0"/>
    <s v="1"/>
    <s v="Low"/>
    <s v="3.05"/>
    <s v="3.03"/>
    <s v="Un Comtrade/Wits/Sia Reports"/>
    <s v="0"/>
  </r>
  <r>
    <s v="Tf001378"/>
    <s v="2018"/>
    <s v="2"/>
    <s v="2018-Q2"/>
    <s v="Us"/>
    <s v="United States"/>
    <s v="North America"/>
    <s v="Jp"/>
    <s v="Japan"/>
    <s v="Asia-Pacific"/>
    <x v="1"/>
    <x v="0"/>
    <s v="Advanced"/>
    <n v="4886"/>
    <n v="305.42"/>
    <s v="Intel Arc"/>
    <s v="Trans-Pacific / Suez"/>
    <s v="0"/>
    <s v="1"/>
    <s v="Low"/>
    <s v="3.25"/>
    <s v="3.14"/>
    <s v="Un Comtrade/Wits/Sia Reports"/>
    <s v="0"/>
  </r>
  <r>
    <s v="Tf001379"/>
    <s v="2018"/>
    <s v="3"/>
    <s v="2018-Q3"/>
    <s v="Us"/>
    <s v="United States"/>
    <s v="North America"/>
    <s v="Jp"/>
    <s v="Japan"/>
    <s v="Asia-Pacific"/>
    <x v="1"/>
    <x v="0"/>
    <s v="Advanced"/>
    <n v="5616"/>
    <n v="351.05"/>
    <s v="Amd"/>
    <s v="Trans-Pacific / Suez"/>
    <s v="0"/>
    <s v="1"/>
    <s v="Low"/>
    <s v="3.05"/>
    <s v="3.17"/>
    <s v="Un Comtrade/Wits/Sia Reports"/>
    <s v="0"/>
  </r>
  <r>
    <s v="Tf001380"/>
    <s v="2018"/>
    <s v="4"/>
    <s v="2018-Q4"/>
    <s v="Us"/>
    <s v="United States"/>
    <s v="North America"/>
    <s v="Jp"/>
    <s v="Japan"/>
    <s v="Asia-Pacific"/>
    <x v="1"/>
    <x v="0"/>
    <s v="Advanced"/>
    <n v="4633"/>
    <n v="289.58999999999997"/>
    <s v="Nvidia"/>
    <s v="Trans-Pacific / Suez"/>
    <s v="0"/>
    <s v="1"/>
    <s v="Low"/>
    <s v="3.25"/>
    <s v="3.12"/>
    <s v="Un Comtrade/Wits/Sia Reports"/>
    <s v="0"/>
  </r>
  <r>
    <s v="Tf001381"/>
    <s v="2019"/>
    <s v="1"/>
    <s v="2019-Q1"/>
    <s v="Us"/>
    <s v="United States"/>
    <s v="North America"/>
    <s v="Jp"/>
    <s v="Japan"/>
    <s v="Asia-Pacific"/>
    <x v="1"/>
    <x v="0"/>
    <s v="Advanced"/>
    <n v="4728"/>
    <n v="295.52999999999997"/>
    <s v="Nvidia"/>
    <s v="Trans-Pacific / Suez"/>
    <s v="0"/>
    <s v="1"/>
    <s v="Low"/>
    <s v="3.15"/>
    <s v="2.98"/>
    <s v="Un Comtrade/Wits/Sia Reports"/>
    <s v="0"/>
  </r>
  <r>
    <s v="Tf001382"/>
    <s v="2019"/>
    <s v="2"/>
    <s v="2019-Q2"/>
    <s v="Us"/>
    <s v="United States"/>
    <s v="North America"/>
    <s v="Jp"/>
    <s v="Japan"/>
    <s v="Asia-Pacific"/>
    <x v="1"/>
    <x v="0"/>
    <s v="Advanced"/>
    <n v="6062"/>
    <n v="378.93"/>
    <s v="Nvidia"/>
    <s v="Trans-Pacific / Suez"/>
    <s v="0"/>
    <s v="1"/>
    <s v="Low"/>
    <s v="3.39"/>
    <s v="3.14"/>
    <s v="Un Comtrade/Wits/Sia Reports"/>
    <s v="0"/>
  </r>
  <r>
    <s v="Tf001383"/>
    <s v="2019"/>
    <s v="3"/>
    <s v="2019-Q3"/>
    <s v="Us"/>
    <s v="United States"/>
    <s v="North America"/>
    <s v="Jp"/>
    <s v="Japan"/>
    <s v="Asia-Pacific"/>
    <x v="1"/>
    <x v="0"/>
    <s v="Advanced"/>
    <n v="5325"/>
    <n v="332.86"/>
    <s v="Intel Arc"/>
    <s v="Trans-Pacific / Suez"/>
    <s v="0"/>
    <s v="1"/>
    <s v="Low"/>
    <s v="3.23"/>
    <s v="3.17"/>
    <s v="Un Comtrade/Wits/Sia Reports"/>
    <s v="0"/>
  </r>
  <r>
    <s v="Tf001384"/>
    <s v="2019"/>
    <s v="4"/>
    <s v="2019-Q4"/>
    <s v="Us"/>
    <s v="United States"/>
    <s v="North America"/>
    <s v="Jp"/>
    <s v="Japan"/>
    <s v="Asia-Pacific"/>
    <x v="1"/>
    <x v="0"/>
    <s v="Advanced"/>
    <n v="5532"/>
    <n v="345.76"/>
    <s v="Amd"/>
    <s v="Trans-Pacific / Suez"/>
    <s v="0"/>
    <s v="1"/>
    <s v="Low"/>
    <s v="3.15"/>
    <s v="2.95"/>
    <s v="Un Comtrade/Wits/Sia Reports"/>
    <s v="0"/>
  </r>
  <r>
    <s v="Tf001385"/>
    <s v="2020"/>
    <s v="1"/>
    <s v="2020-Q1"/>
    <s v="Us"/>
    <s v="United States"/>
    <s v="North America"/>
    <s v="Jp"/>
    <s v="Japan"/>
    <s v="Asia-Pacific"/>
    <x v="1"/>
    <x v="0"/>
    <s v="Advanced"/>
    <n v="5049"/>
    <n v="315.58999999999997"/>
    <s v="Intel Arc"/>
    <s v="Trans-Pacific / Suez"/>
    <s v="0"/>
    <s v="1"/>
    <s v="Low"/>
    <s v="3.28"/>
    <s v="3.03"/>
    <s v="Un Comtrade/Wits/Sia Reports"/>
    <s v="0"/>
  </r>
  <r>
    <s v="Tf001386"/>
    <s v="2020"/>
    <s v="2"/>
    <s v="2020-Q2"/>
    <s v="Us"/>
    <s v="United States"/>
    <s v="North America"/>
    <s v="Jp"/>
    <s v="Japan"/>
    <s v="Asia-Pacific"/>
    <x v="1"/>
    <x v="0"/>
    <s v="Advanced"/>
    <n v="4849"/>
    <n v="303.08"/>
    <s v="Intel Arc"/>
    <s v="Trans-Pacific / Suez"/>
    <s v="0"/>
    <s v="1"/>
    <s v="Low"/>
    <s v="3.33"/>
    <s v="3.21"/>
    <s v="Un Comtrade/Wits/Sia Reports"/>
    <s v="0"/>
  </r>
  <r>
    <s v="Tf001387"/>
    <s v="2020"/>
    <s v="3"/>
    <s v="2020-Q3"/>
    <s v="Us"/>
    <s v="United States"/>
    <s v="North America"/>
    <s v="Jp"/>
    <s v="Japan"/>
    <s v="Asia-Pacific"/>
    <x v="1"/>
    <x v="0"/>
    <s v="Advanced"/>
    <n v="6387"/>
    <n v="399.21"/>
    <s v="Amd"/>
    <s v="Trans-Pacific / Suez"/>
    <s v="0"/>
    <s v="1"/>
    <s v="Low"/>
    <s v="3.34"/>
    <s v="3.1"/>
    <s v="Un Comtrade/Wits/Sia Reports"/>
    <s v="0"/>
  </r>
  <r>
    <s v="Tf001388"/>
    <s v="2020"/>
    <s v="4"/>
    <s v="2020-Q4"/>
    <s v="Us"/>
    <s v="United States"/>
    <s v="North America"/>
    <s v="Jp"/>
    <s v="Japan"/>
    <s v="Asia-Pacific"/>
    <x v="1"/>
    <x v="0"/>
    <s v="Advanced"/>
    <n v="4564"/>
    <n v="285.25"/>
    <s v="Nvidia"/>
    <s v="Trans-Pacific / Suez"/>
    <s v="0"/>
    <s v="1"/>
    <s v="Low"/>
    <s v="3.33"/>
    <s v="3.06"/>
    <s v="Un Comtrade/Wits/Sia Reports"/>
    <s v="0"/>
  </r>
  <r>
    <s v="Tf001389"/>
    <s v="2021"/>
    <s v="1"/>
    <s v="2021-Q1"/>
    <s v="Us"/>
    <s v="United States"/>
    <s v="North America"/>
    <s v="Jp"/>
    <s v="Japan"/>
    <s v="Asia-Pacific"/>
    <x v="1"/>
    <x v="0"/>
    <s v="Advanced"/>
    <n v="8960"/>
    <n v="560.04"/>
    <s v="Amd"/>
    <s v="Trans-Pacific / Suez"/>
    <s v="0"/>
    <s v="1"/>
    <s v="Low"/>
    <s v="3.35"/>
    <s v="3.02"/>
    <s v="Un Comtrade/Wits/Sia Reports"/>
    <s v="0"/>
  </r>
  <r>
    <s v="Tf001390"/>
    <s v="2021"/>
    <s v="2"/>
    <s v="2021-Q2"/>
    <s v="Us"/>
    <s v="United States"/>
    <s v="North America"/>
    <s v="Jp"/>
    <s v="Japan"/>
    <s v="Asia-Pacific"/>
    <x v="1"/>
    <x v="0"/>
    <s v="Advanced"/>
    <n v="9013"/>
    <n v="563.34"/>
    <s v="Amd"/>
    <s v="Trans-Pacific / Suez"/>
    <s v="0"/>
    <s v="1"/>
    <s v="Low"/>
    <s v="3.32"/>
    <s v="2.98"/>
    <s v="Un Comtrade/Wits/Sia Reports"/>
    <s v="0"/>
  </r>
  <r>
    <s v="Tf001391"/>
    <s v="2021"/>
    <s v="3"/>
    <s v="2021-Q3"/>
    <s v="Us"/>
    <s v="United States"/>
    <s v="North America"/>
    <s v="Jp"/>
    <s v="Japan"/>
    <s v="Asia-Pacific"/>
    <x v="1"/>
    <x v="0"/>
    <s v="Advanced"/>
    <n v="9652"/>
    <n v="603.29"/>
    <s v="Amd"/>
    <s v="Trans-Pacific / Suez"/>
    <s v="0"/>
    <s v="1"/>
    <s v="Low"/>
    <s v="3.53"/>
    <s v="3.08"/>
    <s v="Un Comtrade/Wits/Sia Reports"/>
    <s v="0"/>
  </r>
  <r>
    <s v="Tf001392"/>
    <s v="2021"/>
    <s v="4"/>
    <s v="2021-Q4"/>
    <s v="Us"/>
    <s v="United States"/>
    <s v="North America"/>
    <s v="Jp"/>
    <s v="Japan"/>
    <s v="Asia-Pacific"/>
    <x v="1"/>
    <x v="0"/>
    <s v="Advanced"/>
    <n v="9286"/>
    <n v="580.41"/>
    <s v="Intel Arc"/>
    <s v="Trans-Pacific / Suez"/>
    <s v="0"/>
    <s v="1"/>
    <s v="Low"/>
    <s v="3.49"/>
    <s v="3.25"/>
    <s v="Un Comtrade/Wits/Sia Reports"/>
    <s v="0"/>
  </r>
  <r>
    <s v="Tf001393"/>
    <s v="2022"/>
    <s v="1"/>
    <s v="2022-Q1"/>
    <s v="Us"/>
    <s v="United States"/>
    <s v="North America"/>
    <s v="Jp"/>
    <s v="Japan"/>
    <s v="Asia-Pacific"/>
    <x v="1"/>
    <x v="0"/>
    <s v="Advanced"/>
    <n v="9978"/>
    <n v="623.66"/>
    <s v="Amd"/>
    <s v="Trans-Pacific / Suez"/>
    <s v="0"/>
    <s v="1"/>
    <s v="Low"/>
    <s v="3.53"/>
    <s v="3.05"/>
    <s v="Un Comtrade/Wits/Sia Reports"/>
    <s v="0"/>
  </r>
  <r>
    <s v="Tf001394"/>
    <s v="2022"/>
    <s v="2"/>
    <s v="2022-Q2"/>
    <s v="Us"/>
    <s v="United States"/>
    <s v="North America"/>
    <s v="Jp"/>
    <s v="Japan"/>
    <s v="Asia-Pacific"/>
    <x v="1"/>
    <x v="0"/>
    <s v="Advanced"/>
    <n v="10660"/>
    <n v="666.3"/>
    <s v="Nvidia"/>
    <s v="Trans-Pacific / Suez"/>
    <s v="0"/>
    <s v="1"/>
    <s v="Low"/>
    <s v="3.41"/>
    <s v="3.15"/>
    <s v="Un Comtrade/Wits/Sia Reports"/>
    <s v="0"/>
  </r>
  <r>
    <s v="Tf001395"/>
    <s v="2022"/>
    <s v="3"/>
    <s v="2022-Q3"/>
    <s v="Us"/>
    <s v="United States"/>
    <s v="North America"/>
    <s v="Jp"/>
    <s v="Japan"/>
    <s v="Asia-Pacific"/>
    <x v="1"/>
    <x v="0"/>
    <s v="Advanced"/>
    <n v="12232"/>
    <n v="764.51"/>
    <s v="Amd"/>
    <s v="Trans-Pacific / Suez"/>
    <s v="0"/>
    <s v="1"/>
    <s v="Low"/>
    <s v="3.38"/>
    <s v="2.99"/>
    <s v="Un Comtrade/Wits/Sia Reports"/>
    <s v="0"/>
  </r>
  <r>
    <s v="Tf001396"/>
    <s v="2022"/>
    <s v="4"/>
    <s v="2022-Q4"/>
    <s v="Us"/>
    <s v="United States"/>
    <s v="North America"/>
    <s v="Jp"/>
    <s v="Japan"/>
    <s v="Asia-Pacific"/>
    <x v="1"/>
    <x v="0"/>
    <s v="Advanced"/>
    <n v="10649"/>
    <n v="665.62"/>
    <s v="Nvidia"/>
    <s v="Trans-Pacific / Suez"/>
    <s v="0"/>
    <s v="1"/>
    <s v="Low"/>
    <s v="3.33"/>
    <s v="3.12"/>
    <s v="Un Comtrade/Wits/Sia Reports"/>
    <s v="0"/>
  </r>
  <r>
    <s v="Tf001397"/>
    <s v="2023"/>
    <s v="1"/>
    <s v="2023-Q1"/>
    <s v="Us"/>
    <s v="United States"/>
    <s v="North America"/>
    <s v="Jp"/>
    <s v="Japan"/>
    <s v="Asia-Pacific"/>
    <x v="1"/>
    <x v="0"/>
    <s v="Advanced"/>
    <n v="19997"/>
    <n v="1249.82"/>
    <s v="Nvidia"/>
    <s v="Trans-Pacific / Suez"/>
    <s v="0"/>
    <s v="1"/>
    <s v="Low"/>
    <s v="3.56"/>
    <s v="3.18"/>
    <s v="Un Comtrade/Wits/Sia Reports"/>
    <s v="0"/>
  </r>
  <r>
    <s v="Tf001398"/>
    <s v="2023"/>
    <s v="2"/>
    <s v="2023-Q2"/>
    <s v="Us"/>
    <s v="United States"/>
    <s v="North America"/>
    <s v="Jp"/>
    <s v="Japan"/>
    <s v="Asia-Pacific"/>
    <x v="1"/>
    <x v="0"/>
    <s v="Advanced"/>
    <n v="23794"/>
    <n v="1487.15"/>
    <s v="Nvidia"/>
    <s v="Trans-Pacific / Suez"/>
    <s v="0"/>
    <s v="1"/>
    <s v="Low"/>
    <s v="3.5"/>
    <s v="3.17"/>
    <s v="Un Comtrade/Wits/Sia Reports"/>
    <s v="0"/>
  </r>
  <r>
    <s v="Tf001399"/>
    <s v="2023"/>
    <s v="3"/>
    <s v="2023-Q3"/>
    <s v="Us"/>
    <s v="United States"/>
    <s v="North America"/>
    <s v="Jp"/>
    <s v="Japan"/>
    <s v="Asia-Pacific"/>
    <x v="1"/>
    <x v="0"/>
    <s v="Advanced"/>
    <n v="23544"/>
    <n v="1471.54"/>
    <s v="Intel Arc"/>
    <s v="Trans-Pacific / Suez"/>
    <s v="0"/>
    <s v="1"/>
    <s v="Low"/>
    <s v="3.41"/>
    <s v="2.96"/>
    <s v="Un Comtrade/Wits/Sia Reports"/>
    <s v="0"/>
  </r>
  <r>
    <s v="Tf001400"/>
    <s v="2023"/>
    <s v="4"/>
    <s v="2023-Q4"/>
    <s v="Us"/>
    <s v="United States"/>
    <s v="North America"/>
    <s v="Jp"/>
    <s v="Japan"/>
    <s v="Asia-Pacific"/>
    <x v="1"/>
    <x v="0"/>
    <s v="Advanced"/>
    <n v="19117"/>
    <n v="1194.8499999999999"/>
    <s v="Intel Arc"/>
    <s v="Trans-Pacific / Suez"/>
    <s v="0"/>
    <s v="1"/>
    <s v="Low"/>
    <s v="3.48"/>
    <s v="3.14"/>
    <s v="Un Comtrade/Wits/Sia Reports"/>
    <s v="0"/>
  </r>
  <r>
    <s v="Tf001401"/>
    <s v="2024"/>
    <s v="1"/>
    <s v="2024-Q1"/>
    <s v="Us"/>
    <s v="United States"/>
    <s v="North America"/>
    <s v="Jp"/>
    <s v="Japan"/>
    <s v="Asia-Pacific"/>
    <x v="1"/>
    <x v="0"/>
    <s v="Advanced"/>
    <n v="24029"/>
    <n v="1501.84"/>
    <s v="Intel Arc"/>
    <s v="Trans-Pacific / Suez"/>
    <s v="0"/>
    <s v="1"/>
    <s v="Low"/>
    <s v="3.47"/>
    <s v="2.99"/>
    <s v="Un Comtrade/Wits/Sia Reports"/>
    <s v="1"/>
  </r>
  <r>
    <s v="Tf001402"/>
    <s v="2024"/>
    <s v="2"/>
    <s v="2024-Q2"/>
    <s v="Us"/>
    <s v="United States"/>
    <s v="North America"/>
    <s v="Jp"/>
    <s v="Japan"/>
    <s v="Asia-Pacific"/>
    <x v="1"/>
    <x v="0"/>
    <s v="Advanced"/>
    <n v="28152"/>
    <n v="1759.53"/>
    <s v="Amd"/>
    <s v="Trans-Pacific / Suez"/>
    <s v="0"/>
    <s v="1"/>
    <s v="Low"/>
    <s v="3.44"/>
    <s v="3.09"/>
    <s v="Un Comtrade/Wits/Sia Reports"/>
    <s v="1"/>
  </r>
  <r>
    <s v="Tf001403"/>
    <s v="2024"/>
    <s v="3"/>
    <s v="2024-Q3"/>
    <s v="Us"/>
    <s v="United States"/>
    <s v="North America"/>
    <s v="Jp"/>
    <s v="Japan"/>
    <s v="Asia-Pacific"/>
    <x v="1"/>
    <x v="0"/>
    <s v="Advanced"/>
    <n v="27097"/>
    <n v="1693.6"/>
    <s v="Intel Arc"/>
    <s v="Trans-Pacific / Suez"/>
    <s v="0"/>
    <s v="1"/>
    <s v="Low"/>
    <s v="3.57"/>
    <s v="2.98"/>
    <s v="Un Comtrade/Wits/Sia Reports"/>
    <s v="1"/>
  </r>
  <r>
    <s v="Tf001404"/>
    <s v="2024"/>
    <s v="4"/>
    <s v="2024-Q4"/>
    <s v="Us"/>
    <s v="United States"/>
    <s v="North America"/>
    <s v="Jp"/>
    <s v="Japan"/>
    <s v="Asia-Pacific"/>
    <x v="1"/>
    <x v="0"/>
    <s v="Advanced"/>
    <n v="20899"/>
    <n v="1306.21"/>
    <s v="Amd"/>
    <s v="Trans-Pacific / Suez"/>
    <s v="0"/>
    <s v="1"/>
    <s v="Low"/>
    <s v="3.44"/>
    <s v="3.13"/>
    <s v="Un Comtrade/Wits/Sia Reports"/>
    <s v="1"/>
  </r>
  <r>
    <s v="Tf001405"/>
    <s v="2025"/>
    <s v="1"/>
    <s v="2025-Q1"/>
    <s v="Us"/>
    <s v="United States"/>
    <s v="North America"/>
    <s v="Jp"/>
    <s v="Japan"/>
    <s v="Asia-Pacific"/>
    <x v="1"/>
    <x v="0"/>
    <s v="Advanced"/>
    <n v="25493"/>
    <n v="1593.35"/>
    <s v="Nvidia"/>
    <s v="Trans-Pacific / Suez"/>
    <s v="0"/>
    <s v="1"/>
    <s v="Low"/>
    <s v="3.54"/>
    <s v="3.14"/>
    <s v="Un Comtrade/Wits/Sia Reports"/>
    <s v="1"/>
  </r>
  <r>
    <s v="Tf001406"/>
    <s v="2025"/>
    <s v="2"/>
    <s v="2025-Q2"/>
    <s v="Us"/>
    <s v="United States"/>
    <s v="North America"/>
    <s v="Jp"/>
    <s v="Japan"/>
    <s v="Asia-Pacific"/>
    <x v="1"/>
    <x v="0"/>
    <s v="Advanced"/>
    <n v="31043"/>
    <n v="1940.21"/>
    <s v="Amd"/>
    <s v="Trans-Pacific / Suez"/>
    <s v="0"/>
    <s v="1"/>
    <s v="Low"/>
    <s v="3.48"/>
    <s v="3.1"/>
    <s v="Un Comtrade/Wits/Sia Reports"/>
    <s v="1"/>
  </r>
  <r>
    <s v="Tf001407"/>
    <s v="2025"/>
    <s v="3"/>
    <s v="2025-Q3"/>
    <s v="Us"/>
    <s v="United States"/>
    <s v="North America"/>
    <s v="Jp"/>
    <s v="Japan"/>
    <s v="Asia-Pacific"/>
    <x v="1"/>
    <x v="0"/>
    <s v="Advanced"/>
    <n v="31587"/>
    <n v="1974.22"/>
    <s v="Nvidia"/>
    <s v="Trans-Pacific / Suez"/>
    <s v="0"/>
    <s v="1"/>
    <s v="Low"/>
    <s v="3.55"/>
    <s v="3.04"/>
    <s v="Un Comtrade/Wits/Sia Reports"/>
    <s v="1"/>
  </r>
  <r>
    <s v="Tf001408"/>
    <s v="2025"/>
    <s v="4"/>
    <s v="2025-Q4"/>
    <s v="Us"/>
    <s v="United States"/>
    <s v="North America"/>
    <s v="Jp"/>
    <s v="Japan"/>
    <s v="Asia-Pacific"/>
    <x v="1"/>
    <x v="0"/>
    <s v="Advanced"/>
    <n v="27336"/>
    <n v="1708.56"/>
    <s v="Amd"/>
    <s v="Trans-Pacific / Suez"/>
    <s v="0"/>
    <s v="1"/>
    <s v="Low"/>
    <s v="3.74"/>
    <s v="3.19"/>
    <s v="Un Comtrade/Wits/Sia Reports"/>
    <s v="1"/>
  </r>
  <r>
    <s v="Tf001409"/>
    <s v="2015"/>
    <s v="1"/>
    <s v="2015-Q1"/>
    <s v="Us"/>
    <s v="United States"/>
    <s v="North America"/>
    <s v="De"/>
    <s v="Germany"/>
    <s v="Europe"/>
    <x v="6"/>
    <x v="1"/>
    <s v="Standard"/>
    <n v="2041"/>
    <n v="129.94"/>
    <s v="Asml"/>
    <s v="Asia-Pacific Maritime"/>
    <s v="0"/>
    <s v="1"/>
    <s v="Low"/>
    <s v="3.27"/>
    <s v="2.36"/>
    <s v="Un Comtrade/Wits/Sia Reports"/>
    <s v="0"/>
  </r>
  <r>
    <s v="Tf001410"/>
    <s v="2015"/>
    <s v="2"/>
    <s v="2015-Q2"/>
    <s v="Us"/>
    <s v="United States"/>
    <s v="North America"/>
    <s v="De"/>
    <s v="Germany"/>
    <s v="Europe"/>
    <x v="6"/>
    <x v="1"/>
    <s v="Standard"/>
    <n v="2365"/>
    <n v="150.53"/>
    <s v="Applied Materials"/>
    <s v="Asia-Pacific Maritime"/>
    <s v="0"/>
    <s v="1"/>
    <s v="Low"/>
    <s v="3.19"/>
    <s v="2.31"/>
    <s v="Un Comtrade/Wits/Sia Reports"/>
    <s v="0"/>
  </r>
  <r>
    <s v="Tf001411"/>
    <s v="2015"/>
    <s v="3"/>
    <s v="2015-Q3"/>
    <s v="Us"/>
    <s v="United States"/>
    <s v="North America"/>
    <s v="De"/>
    <s v="Germany"/>
    <s v="Europe"/>
    <x v="6"/>
    <x v="1"/>
    <s v="Standard"/>
    <n v="2514"/>
    <n v="159.99"/>
    <s v="Tokyo Electron"/>
    <s v="Asia-Pacific Maritime"/>
    <s v="0"/>
    <s v="1"/>
    <s v="Low"/>
    <s v="3.22"/>
    <s v="2.36"/>
    <s v="Un Comtrade/Wits/Sia Reports"/>
    <s v="0"/>
  </r>
  <r>
    <s v="Tf001412"/>
    <s v="2015"/>
    <s v="4"/>
    <s v="2015-Q4"/>
    <s v="Us"/>
    <s v="United States"/>
    <s v="North America"/>
    <s v="De"/>
    <s v="Germany"/>
    <s v="Europe"/>
    <x v="6"/>
    <x v="1"/>
    <s v="Standard"/>
    <n v="2320"/>
    <n v="147.66999999999999"/>
    <s v="Kla"/>
    <s v="Asia-Pacific Maritime"/>
    <s v="0"/>
    <s v="1"/>
    <s v="Low"/>
    <s v="3.06"/>
    <s v="2.34"/>
    <s v="Un Comtrade/Wits/Sia Reports"/>
    <s v="0"/>
  </r>
  <r>
    <s v="Tf001413"/>
    <s v="2016"/>
    <s v="1"/>
    <s v="2016-Q1"/>
    <s v="Us"/>
    <s v="United States"/>
    <s v="North America"/>
    <s v="De"/>
    <s v="Germany"/>
    <s v="Europe"/>
    <x v="6"/>
    <x v="1"/>
    <s v="Standard"/>
    <n v="2027"/>
    <n v="129.03"/>
    <s v="Kla"/>
    <s v="Asia-Pacific Maritime"/>
    <s v="0"/>
    <s v="1"/>
    <s v="Low"/>
    <s v="3.28"/>
    <s v="2.46"/>
    <s v="Un Comtrade/Wits/Sia Reports"/>
    <s v="0"/>
  </r>
  <r>
    <s v="Tf001414"/>
    <s v="2016"/>
    <s v="2"/>
    <s v="2016-Q2"/>
    <s v="Us"/>
    <s v="United States"/>
    <s v="North America"/>
    <s v="De"/>
    <s v="Germany"/>
    <s v="Europe"/>
    <x v="6"/>
    <x v="1"/>
    <s v="Standard"/>
    <n v="2488"/>
    <n v="158.33000000000001"/>
    <s v="Asml"/>
    <s v="Asia-Pacific Maritime"/>
    <s v="0"/>
    <s v="1"/>
    <s v="Low"/>
    <s v="3.25"/>
    <s v="2.37"/>
    <s v="Un Comtrade/Wits/Sia Reports"/>
    <s v="0"/>
  </r>
  <r>
    <s v="Tf001415"/>
    <s v="2016"/>
    <s v="3"/>
    <s v="2016-Q3"/>
    <s v="Us"/>
    <s v="United States"/>
    <s v="North America"/>
    <s v="De"/>
    <s v="Germany"/>
    <s v="Europe"/>
    <x v="6"/>
    <x v="1"/>
    <s v="Standard"/>
    <n v="2884"/>
    <n v="183.58"/>
    <s v="Tokyo Electron"/>
    <s v="Asia-Pacific Maritime"/>
    <s v="0"/>
    <s v="1"/>
    <s v="Low"/>
    <s v="3.19"/>
    <s v="2.37"/>
    <s v="Un Comtrade/Wits/Sia Reports"/>
    <s v="0"/>
  </r>
  <r>
    <s v="Tf001416"/>
    <s v="2016"/>
    <s v="4"/>
    <s v="2016-Q4"/>
    <s v="Us"/>
    <s v="United States"/>
    <s v="North America"/>
    <s v="De"/>
    <s v="Germany"/>
    <s v="Europe"/>
    <x v="6"/>
    <x v="1"/>
    <s v="Standard"/>
    <n v="2643"/>
    <n v="168.21"/>
    <s v="Kla"/>
    <s v="Asia-Pacific Maritime"/>
    <s v="0"/>
    <s v="1"/>
    <s v="Low"/>
    <s v="3.13"/>
    <s v="2.29"/>
    <s v="Un Comtrade/Wits/Sia Reports"/>
    <s v="0"/>
  </r>
  <r>
    <s v="Tf001417"/>
    <s v="2017"/>
    <s v="1"/>
    <s v="2017-Q1"/>
    <s v="Us"/>
    <s v="United States"/>
    <s v="North America"/>
    <s v="De"/>
    <s v="Germany"/>
    <s v="Europe"/>
    <x v="6"/>
    <x v="1"/>
    <s v="Standard"/>
    <n v="2587"/>
    <n v="164.65"/>
    <s v="Applied Materials"/>
    <s v="Asia-Pacific Maritime"/>
    <s v="0"/>
    <s v="1"/>
    <s v="Low"/>
    <s v="3.34"/>
    <s v="2.36"/>
    <s v="Un Comtrade/Wits/Sia Reports"/>
    <s v="0"/>
  </r>
  <r>
    <s v="Tf001418"/>
    <s v="2017"/>
    <s v="2"/>
    <s v="2017-Q2"/>
    <s v="Us"/>
    <s v="United States"/>
    <s v="North America"/>
    <s v="De"/>
    <s v="Germany"/>
    <s v="Europe"/>
    <x v="6"/>
    <x v="1"/>
    <s v="Standard"/>
    <n v="2593"/>
    <n v="165.04"/>
    <s v="Lam Research"/>
    <s v="Asia-Pacific Maritime"/>
    <s v="0"/>
    <s v="1"/>
    <s v="Low"/>
    <s v="3.15"/>
    <s v="2.4"/>
    <s v="Un Comtrade/Wits/Sia Reports"/>
    <s v="0"/>
  </r>
  <r>
    <s v="Tf001419"/>
    <s v="2017"/>
    <s v="3"/>
    <s v="2017-Q3"/>
    <s v="Us"/>
    <s v="United States"/>
    <s v="North America"/>
    <s v="De"/>
    <s v="Germany"/>
    <s v="Europe"/>
    <x v="6"/>
    <x v="1"/>
    <s v="Standard"/>
    <n v="2791"/>
    <n v="177.61"/>
    <s v="Tokyo Electron"/>
    <s v="Asia-Pacific Maritime"/>
    <s v="0"/>
    <s v="1"/>
    <s v="Low"/>
    <s v="3.25"/>
    <s v="2.55"/>
    <s v="Un Comtrade/Wits/Sia Reports"/>
    <s v="0"/>
  </r>
  <r>
    <s v="Tf001420"/>
    <s v="2017"/>
    <s v="4"/>
    <s v="2017-Q4"/>
    <s v="Us"/>
    <s v="United States"/>
    <s v="North America"/>
    <s v="De"/>
    <s v="Germany"/>
    <s v="Europe"/>
    <x v="6"/>
    <x v="1"/>
    <s v="Standard"/>
    <n v="2644"/>
    <n v="168.27"/>
    <s v="Applied Materials"/>
    <s v="Asia-Pacific Maritime"/>
    <s v="0"/>
    <s v="1"/>
    <s v="Low"/>
    <s v="3.16"/>
    <s v="2.37"/>
    <s v="Un Comtrade/Wits/Sia Reports"/>
    <s v="0"/>
  </r>
  <r>
    <s v="Tf001421"/>
    <s v="2018"/>
    <s v="1"/>
    <s v="2018-Q1"/>
    <s v="Us"/>
    <s v="United States"/>
    <s v="North America"/>
    <s v="De"/>
    <s v="Germany"/>
    <s v="Europe"/>
    <x v="6"/>
    <x v="1"/>
    <s v="Standard"/>
    <n v="2543"/>
    <n v="161.88999999999999"/>
    <s v="Asml"/>
    <s v="Asia-Pacific Maritime"/>
    <s v="0"/>
    <s v="1"/>
    <s v="Low"/>
    <s v="3.31"/>
    <s v="2.37"/>
    <s v="Un Comtrade/Wits/Sia Reports"/>
    <s v="0"/>
  </r>
  <r>
    <s v="Tf001422"/>
    <s v="2018"/>
    <s v="2"/>
    <s v="2018-Q2"/>
    <s v="Us"/>
    <s v="United States"/>
    <s v="North America"/>
    <s v="De"/>
    <s v="Germany"/>
    <s v="Europe"/>
    <x v="6"/>
    <x v="1"/>
    <s v="Standard"/>
    <n v="3116"/>
    <n v="198.33"/>
    <s v="Asml"/>
    <s v="Asia-Pacific Maritime"/>
    <s v="0"/>
    <s v="1"/>
    <s v="Low"/>
    <s v="3.25"/>
    <s v="2.38"/>
    <s v="Un Comtrade/Wits/Sia Reports"/>
    <s v="0"/>
  </r>
  <r>
    <s v="Tf001423"/>
    <s v="2018"/>
    <s v="3"/>
    <s v="2018-Q3"/>
    <s v="Us"/>
    <s v="United States"/>
    <s v="North America"/>
    <s v="De"/>
    <s v="Germany"/>
    <s v="Europe"/>
    <x v="6"/>
    <x v="1"/>
    <s v="Standard"/>
    <n v="3476"/>
    <n v="221.24"/>
    <s v="Kla"/>
    <s v="Asia-Pacific Maritime"/>
    <s v="0"/>
    <s v="1"/>
    <s v="Low"/>
    <s v="3.07"/>
    <s v="2.49"/>
    <s v="Un Comtrade/Wits/Sia Reports"/>
    <s v="0"/>
  </r>
  <r>
    <s v="Tf001424"/>
    <s v="2018"/>
    <s v="4"/>
    <s v="2018-Q4"/>
    <s v="Us"/>
    <s v="United States"/>
    <s v="North America"/>
    <s v="De"/>
    <s v="Germany"/>
    <s v="Europe"/>
    <x v="6"/>
    <x v="1"/>
    <s v="Standard"/>
    <n v="3269"/>
    <n v="208.05"/>
    <s v="Asml"/>
    <s v="Asia-Pacific Maritime"/>
    <s v="0"/>
    <s v="1"/>
    <s v="Low"/>
    <s v="3.24"/>
    <s v="2.54"/>
    <s v="Un Comtrade/Wits/Sia Reports"/>
    <s v="0"/>
  </r>
  <r>
    <s v="Tf001425"/>
    <s v="2019"/>
    <s v="1"/>
    <s v="2019-Q1"/>
    <s v="Us"/>
    <s v="United States"/>
    <s v="North America"/>
    <s v="De"/>
    <s v="Germany"/>
    <s v="Europe"/>
    <x v="6"/>
    <x v="1"/>
    <s v="Standard"/>
    <n v="2751"/>
    <n v="175.11"/>
    <s v="Lam Research"/>
    <s v="Asia-Pacific Maritime"/>
    <s v="0"/>
    <s v="1"/>
    <s v="Low"/>
    <s v="3.25"/>
    <s v="2.43"/>
    <s v="Un Comtrade/Wits/Sia Reports"/>
    <s v="0"/>
  </r>
  <r>
    <s v="Tf001426"/>
    <s v="2019"/>
    <s v="2"/>
    <s v="2019-Q2"/>
    <s v="Us"/>
    <s v="United States"/>
    <s v="North America"/>
    <s v="De"/>
    <s v="Germany"/>
    <s v="Europe"/>
    <x v="6"/>
    <x v="1"/>
    <s v="Standard"/>
    <n v="3499"/>
    <n v="222.68"/>
    <s v="Applied Materials"/>
    <s v="Asia-Pacific Maritime"/>
    <s v="0"/>
    <s v="1"/>
    <s v="Low"/>
    <s v="3.23"/>
    <s v="2.35"/>
    <s v="Un Comtrade/Wits/Sia Reports"/>
    <s v="0"/>
  </r>
  <r>
    <s v="Tf001427"/>
    <s v="2019"/>
    <s v="3"/>
    <s v="2019-Q3"/>
    <s v="Us"/>
    <s v="United States"/>
    <s v="North America"/>
    <s v="De"/>
    <s v="Germany"/>
    <s v="Europe"/>
    <x v="6"/>
    <x v="1"/>
    <s v="Standard"/>
    <n v="3274"/>
    <n v="208.4"/>
    <s v="Tokyo Electron"/>
    <s v="Asia-Pacific Maritime"/>
    <s v="0"/>
    <s v="1"/>
    <s v="Low"/>
    <s v="3.23"/>
    <s v="2.3"/>
    <s v="Un Comtrade/Wits/Sia Reports"/>
    <s v="0"/>
  </r>
  <r>
    <s v="Tf001428"/>
    <s v="2019"/>
    <s v="4"/>
    <s v="2019-Q4"/>
    <s v="Us"/>
    <s v="United States"/>
    <s v="North America"/>
    <s v="De"/>
    <s v="Germany"/>
    <s v="Europe"/>
    <x v="6"/>
    <x v="1"/>
    <s v="Standard"/>
    <n v="3346"/>
    <n v="212.94"/>
    <s v="Kla"/>
    <s v="Asia-Pacific Maritime"/>
    <s v="0"/>
    <s v="1"/>
    <s v="Low"/>
    <s v="3.17"/>
    <s v="2.27"/>
    <s v="Un Comtrade/Wits/Sia Reports"/>
    <s v="0"/>
  </r>
  <r>
    <s v="Tf001429"/>
    <s v="2020"/>
    <s v="1"/>
    <s v="2020-Q1"/>
    <s v="Us"/>
    <s v="United States"/>
    <s v="North America"/>
    <s v="De"/>
    <s v="Germany"/>
    <s v="Europe"/>
    <x v="6"/>
    <x v="1"/>
    <s v="Standard"/>
    <n v="2973"/>
    <n v="189.2"/>
    <s v="Tokyo Electron"/>
    <s v="Asia-Pacific Maritime"/>
    <s v="0"/>
    <s v="1"/>
    <s v="Low"/>
    <s v="3.35"/>
    <s v="2.51"/>
    <s v="Un Comtrade/Wits/Sia Reports"/>
    <s v="0"/>
  </r>
  <r>
    <s v="Tf001430"/>
    <s v="2020"/>
    <s v="2"/>
    <s v="2020-Q2"/>
    <s v="Us"/>
    <s v="United States"/>
    <s v="North America"/>
    <s v="De"/>
    <s v="Germany"/>
    <s v="Europe"/>
    <x v="6"/>
    <x v="1"/>
    <s v="Standard"/>
    <n v="3417"/>
    <n v="217.49"/>
    <s v="Applied Materials"/>
    <s v="Asia-Pacific Maritime"/>
    <s v="0"/>
    <s v="1"/>
    <s v="Low"/>
    <s v="3.27"/>
    <s v="2.49"/>
    <s v="Un Comtrade/Wits/Sia Reports"/>
    <s v="0"/>
  </r>
  <r>
    <s v="Tf001431"/>
    <s v="2020"/>
    <s v="3"/>
    <s v="2020-Q3"/>
    <s v="Us"/>
    <s v="United States"/>
    <s v="North America"/>
    <s v="De"/>
    <s v="Germany"/>
    <s v="Europe"/>
    <x v="6"/>
    <x v="1"/>
    <s v="Standard"/>
    <n v="3551"/>
    <n v="225.98"/>
    <s v="Lam Research"/>
    <s v="Asia-Pacific Maritime"/>
    <s v="0"/>
    <s v="1"/>
    <s v="Low"/>
    <s v="3.19"/>
    <s v="2.42"/>
    <s v="Un Comtrade/Wits/Sia Reports"/>
    <s v="0"/>
  </r>
  <r>
    <s v="Tf001432"/>
    <s v="2020"/>
    <s v="4"/>
    <s v="2020-Q4"/>
    <s v="Us"/>
    <s v="United States"/>
    <s v="North America"/>
    <s v="De"/>
    <s v="Germany"/>
    <s v="Europe"/>
    <x v="6"/>
    <x v="1"/>
    <s v="Standard"/>
    <n v="3400"/>
    <n v="216.42"/>
    <s v="Applied Materials"/>
    <s v="Asia-Pacific Maritime"/>
    <s v="0"/>
    <s v="1"/>
    <s v="Low"/>
    <s v="3.29"/>
    <s v="2.34"/>
    <s v="Un Comtrade/Wits/Sia Reports"/>
    <s v="0"/>
  </r>
  <r>
    <s v="Tf001433"/>
    <s v="2021"/>
    <s v="1"/>
    <s v="2021-Q1"/>
    <s v="Us"/>
    <s v="United States"/>
    <s v="North America"/>
    <s v="De"/>
    <s v="Germany"/>
    <s v="Europe"/>
    <x v="6"/>
    <x v="1"/>
    <s v="Standard"/>
    <n v="3051"/>
    <n v="194.16"/>
    <s v="Applied Materials"/>
    <s v="Asia-Pacific Maritime"/>
    <s v="0"/>
    <s v="1"/>
    <s v="Low"/>
    <s v="3.28"/>
    <s v="2.38"/>
    <s v="Un Comtrade/Wits/Sia Reports"/>
    <s v="0"/>
  </r>
  <r>
    <s v="Tf001434"/>
    <s v="2021"/>
    <s v="2"/>
    <s v="2021-Q2"/>
    <s v="Us"/>
    <s v="United States"/>
    <s v="North America"/>
    <s v="De"/>
    <s v="Germany"/>
    <s v="Europe"/>
    <x v="6"/>
    <x v="1"/>
    <s v="Standard"/>
    <n v="3900"/>
    <n v="248.24"/>
    <s v="Kla"/>
    <s v="Asia-Pacific Maritime"/>
    <s v="0"/>
    <s v="1"/>
    <s v="Low"/>
    <s v="3.25"/>
    <s v="2.53"/>
    <s v="Un Comtrade/Wits/Sia Reports"/>
    <s v="0"/>
  </r>
  <r>
    <s v="Tf001435"/>
    <s v="2021"/>
    <s v="3"/>
    <s v="2021-Q3"/>
    <s v="Us"/>
    <s v="United States"/>
    <s v="North America"/>
    <s v="De"/>
    <s v="Germany"/>
    <s v="Europe"/>
    <x v="6"/>
    <x v="1"/>
    <s v="Standard"/>
    <n v="4241"/>
    <n v="269.91000000000003"/>
    <s v="Tokyo Electron"/>
    <s v="Asia-Pacific Maritime"/>
    <s v="0"/>
    <s v="1"/>
    <s v="Low"/>
    <s v="3.41"/>
    <s v="2.5"/>
    <s v="Un Comtrade/Wits/Sia Reports"/>
    <s v="0"/>
  </r>
  <r>
    <s v="Tf001436"/>
    <s v="2021"/>
    <s v="4"/>
    <s v="2021-Q4"/>
    <s v="Us"/>
    <s v="United States"/>
    <s v="North America"/>
    <s v="De"/>
    <s v="Germany"/>
    <s v="Europe"/>
    <x v="6"/>
    <x v="1"/>
    <s v="Standard"/>
    <n v="3165"/>
    <n v="201.43"/>
    <s v="Applied Materials"/>
    <s v="Asia-Pacific Maritime"/>
    <s v="0"/>
    <s v="1"/>
    <s v="Low"/>
    <s v="3.37"/>
    <s v="2.44"/>
    <s v="Un Comtrade/Wits/Sia Reports"/>
    <s v="0"/>
  </r>
  <r>
    <s v="Tf001437"/>
    <s v="2022"/>
    <s v="1"/>
    <s v="2022-Q1"/>
    <s v="Us"/>
    <s v="United States"/>
    <s v="North America"/>
    <s v="De"/>
    <s v="Germany"/>
    <s v="Europe"/>
    <x v="6"/>
    <x v="1"/>
    <s v="Standard"/>
    <n v="4031"/>
    <n v="256.57"/>
    <s v="Applied Materials"/>
    <s v="Asia-Pacific Maritime"/>
    <s v="0"/>
    <s v="1"/>
    <s v="Low"/>
    <s v="3.53"/>
    <s v="2.33"/>
    <s v="Un Comtrade/Wits/Sia Reports"/>
    <s v="0"/>
  </r>
  <r>
    <s v="Tf001438"/>
    <s v="2022"/>
    <s v="2"/>
    <s v="2022-Q2"/>
    <s v="Us"/>
    <s v="United States"/>
    <s v="North America"/>
    <s v="De"/>
    <s v="Germany"/>
    <s v="Europe"/>
    <x v="6"/>
    <x v="1"/>
    <s v="Standard"/>
    <n v="4722"/>
    <n v="300.54000000000002"/>
    <s v="Lam Research"/>
    <s v="Asia-Pacific Maritime"/>
    <s v="0"/>
    <s v="1"/>
    <s v="Low"/>
    <s v="3.33"/>
    <s v="2.51"/>
    <s v="Un Comtrade/Wits/Sia Reports"/>
    <s v="0"/>
  </r>
  <r>
    <s v="Tf001439"/>
    <s v="2022"/>
    <s v="3"/>
    <s v="2022-Q3"/>
    <s v="Us"/>
    <s v="United States"/>
    <s v="North America"/>
    <s v="De"/>
    <s v="Germany"/>
    <s v="Europe"/>
    <x v="6"/>
    <x v="1"/>
    <s v="Standard"/>
    <n v="4982"/>
    <n v="317.05"/>
    <s v="Asml"/>
    <s v="Asia-Pacific Maritime"/>
    <s v="0"/>
    <s v="1"/>
    <s v="Low"/>
    <s v="3.34"/>
    <s v="2.47"/>
    <s v="Un Comtrade/Wits/Sia Reports"/>
    <s v="0"/>
  </r>
  <r>
    <s v="Tf001440"/>
    <s v="2022"/>
    <s v="4"/>
    <s v="2022-Q4"/>
    <s v="Us"/>
    <s v="United States"/>
    <s v="North America"/>
    <s v="De"/>
    <s v="Germany"/>
    <s v="Europe"/>
    <x v="6"/>
    <x v="1"/>
    <s v="Standard"/>
    <n v="3507"/>
    <n v="223.2"/>
    <s v="Lam Research"/>
    <s v="Asia-Pacific Maritime"/>
    <s v="0"/>
    <s v="1"/>
    <s v="Low"/>
    <s v="3.41"/>
    <s v="2.4"/>
    <s v="Un Comtrade/Wits/Sia Reports"/>
    <s v="0"/>
  </r>
  <r>
    <s v="Tf001441"/>
    <s v="2023"/>
    <s v="1"/>
    <s v="2023-Q1"/>
    <s v="Us"/>
    <s v="United States"/>
    <s v="North America"/>
    <s v="De"/>
    <s v="Germany"/>
    <s v="Europe"/>
    <x v="6"/>
    <x v="1"/>
    <s v="Standard"/>
    <n v="4251"/>
    <n v="270.55"/>
    <s v="Tokyo Electron"/>
    <s v="Asia-Pacific Maritime"/>
    <s v="0"/>
    <s v="1"/>
    <s v="Low"/>
    <s v="3.63"/>
    <s v="2.45"/>
    <s v="Un Comtrade/Wits/Sia Reports"/>
    <s v="0"/>
  </r>
  <r>
    <s v="Tf001442"/>
    <s v="2023"/>
    <s v="2"/>
    <s v="2023-Q2"/>
    <s v="Us"/>
    <s v="United States"/>
    <s v="North America"/>
    <s v="De"/>
    <s v="Germany"/>
    <s v="Europe"/>
    <x v="6"/>
    <x v="1"/>
    <s v="Standard"/>
    <n v="4745"/>
    <n v="301.97000000000003"/>
    <s v="Tokyo Electron"/>
    <s v="Asia-Pacific Maritime"/>
    <s v="0"/>
    <s v="1"/>
    <s v="Low"/>
    <s v="3.59"/>
    <s v="2.54"/>
    <s v="Un Comtrade/Wits/Sia Reports"/>
    <s v="0"/>
  </r>
  <r>
    <s v="Tf001443"/>
    <s v="2023"/>
    <s v="3"/>
    <s v="2023-Q3"/>
    <s v="Us"/>
    <s v="United States"/>
    <s v="North America"/>
    <s v="De"/>
    <s v="Germany"/>
    <s v="Europe"/>
    <x v="6"/>
    <x v="1"/>
    <s v="Standard"/>
    <n v="4422"/>
    <n v="281.45"/>
    <s v="Kla"/>
    <s v="Asia-Pacific Maritime"/>
    <s v="0"/>
    <s v="1"/>
    <s v="Low"/>
    <s v="3.64"/>
    <s v="2.28"/>
    <s v="Un Comtrade/Wits/Sia Reports"/>
    <s v="0"/>
  </r>
  <r>
    <s v="Tf001444"/>
    <s v="2023"/>
    <s v="4"/>
    <s v="2023-Q4"/>
    <s v="Us"/>
    <s v="United States"/>
    <s v="North America"/>
    <s v="De"/>
    <s v="Germany"/>
    <s v="Europe"/>
    <x v="6"/>
    <x v="1"/>
    <s v="Standard"/>
    <n v="4731"/>
    <n v="301.13"/>
    <s v="Asml"/>
    <s v="Asia-Pacific Maritime"/>
    <s v="0"/>
    <s v="1"/>
    <s v="Low"/>
    <s v="3.43"/>
    <s v="2.29"/>
    <s v="Un Comtrade/Wits/Sia Reports"/>
    <s v="0"/>
  </r>
  <r>
    <s v="Tf001445"/>
    <s v="2024"/>
    <s v="1"/>
    <s v="2024-Q1"/>
    <s v="Us"/>
    <s v="United States"/>
    <s v="North America"/>
    <s v="De"/>
    <s v="Germany"/>
    <s v="Europe"/>
    <x v="6"/>
    <x v="1"/>
    <s v="Standard"/>
    <n v="4768"/>
    <n v="303.44"/>
    <s v="Tokyo Electron"/>
    <s v="Asia-Pacific Maritime"/>
    <s v="0"/>
    <s v="1"/>
    <s v="Low"/>
    <s v="3.6"/>
    <s v="2.36"/>
    <s v="Un Comtrade/Wits/Sia Reports"/>
    <s v="1"/>
  </r>
  <r>
    <s v="Tf001446"/>
    <s v="2024"/>
    <s v="2"/>
    <s v="2024-Q2"/>
    <s v="Us"/>
    <s v="United States"/>
    <s v="North America"/>
    <s v="De"/>
    <s v="Germany"/>
    <s v="Europe"/>
    <x v="6"/>
    <x v="1"/>
    <s v="Standard"/>
    <n v="4938"/>
    <n v="314.25"/>
    <s v="Asml"/>
    <s v="Asia-Pacific Maritime"/>
    <s v="0"/>
    <s v="1"/>
    <s v="Low"/>
    <s v="3.59"/>
    <s v="2.52"/>
    <s v="Un Comtrade/Wits/Sia Reports"/>
    <s v="1"/>
  </r>
  <r>
    <s v="Tf001447"/>
    <s v="2024"/>
    <s v="3"/>
    <s v="2024-Q3"/>
    <s v="Us"/>
    <s v="United States"/>
    <s v="North America"/>
    <s v="De"/>
    <s v="Germany"/>
    <s v="Europe"/>
    <x v="6"/>
    <x v="1"/>
    <s v="Standard"/>
    <n v="5632"/>
    <n v="358.45"/>
    <s v="Lam Research"/>
    <s v="Asia-Pacific Maritime"/>
    <s v="0"/>
    <s v="1"/>
    <s v="Low"/>
    <s v="3.47"/>
    <s v="2.38"/>
    <s v="Un Comtrade/Wits/Sia Reports"/>
    <s v="1"/>
  </r>
  <r>
    <s v="Tf001448"/>
    <s v="2024"/>
    <s v="4"/>
    <s v="2024-Q4"/>
    <s v="Us"/>
    <s v="United States"/>
    <s v="North America"/>
    <s v="De"/>
    <s v="Germany"/>
    <s v="Europe"/>
    <x v="6"/>
    <x v="1"/>
    <s v="Standard"/>
    <n v="4550"/>
    <n v="289.58999999999997"/>
    <s v="Tokyo Electron"/>
    <s v="Asia-Pacific Maritime"/>
    <s v="0"/>
    <s v="1"/>
    <s v="Low"/>
    <s v="3.66"/>
    <s v="2.5"/>
    <s v="Un Comtrade/Wits/Sia Reports"/>
    <s v="1"/>
  </r>
  <r>
    <s v="Tf001449"/>
    <s v="2025"/>
    <s v="1"/>
    <s v="2025-Q1"/>
    <s v="Us"/>
    <s v="United States"/>
    <s v="North America"/>
    <s v="De"/>
    <s v="Germany"/>
    <s v="Europe"/>
    <x v="6"/>
    <x v="1"/>
    <s v="Standard"/>
    <n v="5621"/>
    <n v="357.75"/>
    <s v="Applied Materials"/>
    <s v="Asia-Pacific Maritime"/>
    <s v="0"/>
    <s v="1"/>
    <s v="Low"/>
    <s v="3.58"/>
    <s v="2.49"/>
    <s v="Un Comtrade/Wits/Sia Reports"/>
    <s v="1"/>
  </r>
  <r>
    <s v="Tf001450"/>
    <s v="2025"/>
    <s v="2"/>
    <s v="2025-Q2"/>
    <s v="Us"/>
    <s v="United States"/>
    <s v="North America"/>
    <s v="De"/>
    <s v="Germany"/>
    <s v="Europe"/>
    <x v="6"/>
    <x v="1"/>
    <s v="Standard"/>
    <n v="6374"/>
    <n v="405.66"/>
    <s v="Tokyo Electron"/>
    <s v="Asia-Pacific Maritime"/>
    <s v="0"/>
    <s v="1"/>
    <s v="Low"/>
    <s v="3.72"/>
    <s v="2.44"/>
    <s v="Un Comtrade/Wits/Sia Reports"/>
    <s v="1"/>
  </r>
  <r>
    <s v="Tf001451"/>
    <s v="2025"/>
    <s v="3"/>
    <s v="2025-Q3"/>
    <s v="Us"/>
    <s v="United States"/>
    <s v="North America"/>
    <s v="De"/>
    <s v="Germany"/>
    <s v="Europe"/>
    <x v="6"/>
    <x v="1"/>
    <s v="Standard"/>
    <n v="7044"/>
    <n v="448.29"/>
    <s v="Asml"/>
    <s v="Asia-Pacific Maritime"/>
    <s v="0"/>
    <s v="1"/>
    <s v="Low"/>
    <s v="3.65"/>
    <s v="2.37"/>
    <s v="Un Comtrade/Wits/Sia Reports"/>
    <s v="1"/>
  </r>
  <r>
    <s v="Tf001452"/>
    <s v="2025"/>
    <s v="4"/>
    <s v="2025-Q4"/>
    <s v="Us"/>
    <s v="United States"/>
    <s v="North America"/>
    <s v="De"/>
    <s v="Germany"/>
    <s v="Europe"/>
    <x v="6"/>
    <x v="1"/>
    <s v="Standard"/>
    <n v="6446"/>
    <n v="410.22"/>
    <s v="Tokyo Electron"/>
    <s v="Asia-Pacific Maritime"/>
    <s v="0"/>
    <s v="1"/>
    <s v="Low"/>
    <s v="3.63"/>
    <s v="2.43"/>
    <s v="Un Comtrade/Wits/Sia Reports"/>
    <s v="1"/>
  </r>
  <r>
    <s v="Tf001453"/>
    <s v="2015"/>
    <s v="1"/>
    <s v="2015-Q1"/>
    <s v="Us"/>
    <s v="United States"/>
    <s v="North America"/>
    <s v="De"/>
    <s v="Germany"/>
    <s v="Europe"/>
    <x v="2"/>
    <x v="0"/>
    <s v="Advanced"/>
    <n v="1867"/>
    <n v="118.85"/>
    <s v="Intel Gaudi"/>
    <s v="Asia-Pacific Maritime"/>
    <s v="0"/>
    <s v="1"/>
    <s v="Low"/>
    <s v="3.24"/>
    <s v="2.42"/>
    <s v="Un Comtrade/Wits/Sia Reports"/>
    <s v="0"/>
  </r>
  <r>
    <s v="Tf001454"/>
    <s v="2015"/>
    <s v="2"/>
    <s v="2015-Q2"/>
    <s v="Us"/>
    <s v="United States"/>
    <s v="North America"/>
    <s v="De"/>
    <s v="Germany"/>
    <s v="Europe"/>
    <x v="2"/>
    <x v="0"/>
    <s v="Advanced"/>
    <n v="2114"/>
    <n v="134.59"/>
    <s v="Nvidia"/>
    <s v="Asia-Pacific Maritime"/>
    <s v="0"/>
    <s v="1"/>
    <s v="Low"/>
    <s v="3.07"/>
    <s v="2.43"/>
    <s v="Un Comtrade/Wits/Sia Reports"/>
    <s v="0"/>
  </r>
  <r>
    <s v="Tf001455"/>
    <s v="2015"/>
    <s v="3"/>
    <s v="2015-Q3"/>
    <s v="Us"/>
    <s v="United States"/>
    <s v="North America"/>
    <s v="De"/>
    <s v="Germany"/>
    <s v="Europe"/>
    <x v="2"/>
    <x v="0"/>
    <s v="Advanced"/>
    <n v="2549"/>
    <n v="162.26"/>
    <s v="Cambricon"/>
    <s v="Asia-Pacific Maritime"/>
    <s v="0"/>
    <s v="1"/>
    <s v="Low"/>
    <s v="3.21"/>
    <s v="2.32"/>
    <s v="Un Comtrade/Wits/Sia Reports"/>
    <s v="0"/>
  </r>
  <r>
    <s v="Tf001456"/>
    <s v="2015"/>
    <s v="4"/>
    <s v="2015-Q4"/>
    <s v="Us"/>
    <s v="United States"/>
    <s v="North America"/>
    <s v="De"/>
    <s v="Germany"/>
    <s v="Europe"/>
    <x v="2"/>
    <x v="0"/>
    <s v="Advanced"/>
    <n v="2196"/>
    <n v="139.77000000000001"/>
    <s v="Intel Gaudi"/>
    <s v="Asia-Pacific Maritime"/>
    <s v="0"/>
    <s v="1"/>
    <s v="Low"/>
    <s v="3.07"/>
    <s v="2.38"/>
    <s v="Un Comtrade/Wits/Sia Reports"/>
    <s v="0"/>
  </r>
  <r>
    <s v="Tf001457"/>
    <s v="2016"/>
    <s v="1"/>
    <s v="2016-Q1"/>
    <s v="Us"/>
    <s v="United States"/>
    <s v="North America"/>
    <s v="De"/>
    <s v="Germany"/>
    <s v="Europe"/>
    <x v="2"/>
    <x v="0"/>
    <s v="Advanced"/>
    <n v="2085"/>
    <n v="132.72"/>
    <s v="Google Tpu"/>
    <s v="Asia-Pacific Maritime"/>
    <s v="0"/>
    <s v="1"/>
    <s v="Low"/>
    <s v="3.11"/>
    <s v="2.31"/>
    <s v="Un Comtrade/Wits/Sia Reports"/>
    <s v="0"/>
  </r>
  <r>
    <s v="Tf001458"/>
    <s v="2016"/>
    <s v="2"/>
    <s v="2016-Q2"/>
    <s v="Us"/>
    <s v="United States"/>
    <s v="North America"/>
    <s v="De"/>
    <s v="Germany"/>
    <s v="Europe"/>
    <x v="2"/>
    <x v="0"/>
    <s v="Advanced"/>
    <n v="2522"/>
    <n v="160.53"/>
    <s v="Aws Trainium"/>
    <s v="Asia-Pacific Maritime"/>
    <s v="0"/>
    <s v="1"/>
    <s v="Low"/>
    <s v="3.07"/>
    <s v="2.37"/>
    <s v="Un Comtrade/Wits/Sia Reports"/>
    <s v="0"/>
  </r>
  <r>
    <s v="Tf001459"/>
    <s v="2016"/>
    <s v="3"/>
    <s v="2016-Q3"/>
    <s v="Us"/>
    <s v="United States"/>
    <s v="North America"/>
    <s v="De"/>
    <s v="Germany"/>
    <s v="Europe"/>
    <x v="2"/>
    <x v="0"/>
    <s v="Advanced"/>
    <n v="2725"/>
    <n v="173.43"/>
    <s v="Aws Trainium"/>
    <s v="Asia-Pacific Maritime"/>
    <s v="0"/>
    <s v="1"/>
    <s v="Low"/>
    <s v="3.19"/>
    <s v="2.36"/>
    <s v="Un Comtrade/Wits/Sia Reports"/>
    <s v="0"/>
  </r>
  <r>
    <s v="Tf001460"/>
    <s v="2016"/>
    <s v="4"/>
    <s v="2016-Q4"/>
    <s v="Us"/>
    <s v="United States"/>
    <s v="North America"/>
    <s v="De"/>
    <s v="Germany"/>
    <s v="Europe"/>
    <x v="2"/>
    <x v="0"/>
    <s v="Advanced"/>
    <n v="2588"/>
    <n v="164.72"/>
    <s v="Google Tpu"/>
    <s v="Asia-Pacific Maritime"/>
    <s v="0"/>
    <s v="1"/>
    <s v="Low"/>
    <s v="3.09"/>
    <s v="2.4"/>
    <s v="Un Comtrade/Wits/Sia Reports"/>
    <s v="0"/>
  </r>
  <r>
    <s v="Tf001461"/>
    <s v="2017"/>
    <s v="1"/>
    <s v="2017-Q1"/>
    <s v="Us"/>
    <s v="United States"/>
    <s v="North America"/>
    <s v="De"/>
    <s v="Germany"/>
    <s v="Europe"/>
    <x v="2"/>
    <x v="0"/>
    <s v="Advanced"/>
    <n v="2269"/>
    <n v="144.41"/>
    <s v="Biren"/>
    <s v="Asia-Pacific Maritime"/>
    <s v="0"/>
    <s v="1"/>
    <s v="Low"/>
    <s v="3.07"/>
    <s v="2.42"/>
    <s v="Un Comtrade/Wits/Sia Reports"/>
    <s v="0"/>
  </r>
  <r>
    <s v="Tf001462"/>
    <s v="2017"/>
    <s v="2"/>
    <s v="2017-Q2"/>
    <s v="Us"/>
    <s v="United States"/>
    <s v="North America"/>
    <s v="De"/>
    <s v="Germany"/>
    <s v="Europe"/>
    <x v="2"/>
    <x v="0"/>
    <s v="Advanced"/>
    <n v="2944"/>
    <n v="187.35"/>
    <s v="Intel Gaudi"/>
    <s v="Asia-Pacific Maritime"/>
    <s v="0"/>
    <s v="1"/>
    <s v="Low"/>
    <s v="3.31"/>
    <s v="2.42"/>
    <s v="Un Comtrade/Wits/Sia Reports"/>
    <s v="0"/>
  </r>
  <r>
    <s v="Tf001463"/>
    <s v="2017"/>
    <s v="3"/>
    <s v="2017-Q3"/>
    <s v="Us"/>
    <s v="United States"/>
    <s v="North America"/>
    <s v="De"/>
    <s v="Germany"/>
    <s v="Europe"/>
    <x v="2"/>
    <x v="0"/>
    <s v="Advanced"/>
    <n v="3372"/>
    <n v="214.62"/>
    <s v="Nvidia"/>
    <s v="Asia-Pacific Maritime"/>
    <s v="0"/>
    <s v="1"/>
    <s v="Low"/>
    <s v="3.06"/>
    <s v="2.28"/>
    <s v="Un Comtrade/Wits/Sia Reports"/>
    <s v="0"/>
  </r>
  <r>
    <s v="Tf001464"/>
    <s v="2017"/>
    <s v="4"/>
    <s v="2017-Q4"/>
    <s v="Us"/>
    <s v="United States"/>
    <s v="North America"/>
    <s v="De"/>
    <s v="Germany"/>
    <s v="Europe"/>
    <x v="2"/>
    <x v="0"/>
    <s v="Advanced"/>
    <n v="2382"/>
    <n v="151.61000000000001"/>
    <s v="Cambricon"/>
    <s v="Asia-Pacific Maritime"/>
    <s v="0"/>
    <s v="1"/>
    <s v="Low"/>
    <s v="3.11"/>
    <s v="2.41"/>
    <s v="Un Comtrade/Wits/Sia Reports"/>
    <s v="0"/>
  </r>
  <r>
    <s v="Tf001465"/>
    <s v="2018"/>
    <s v="1"/>
    <s v="2018-Q1"/>
    <s v="Us"/>
    <s v="United States"/>
    <s v="North America"/>
    <s v="De"/>
    <s v="Germany"/>
    <s v="Europe"/>
    <x v="2"/>
    <x v="0"/>
    <s v="Advanced"/>
    <n v="2900"/>
    <n v="184.59"/>
    <s v="Intel Gaudi"/>
    <s v="Asia-Pacific Maritime"/>
    <s v="0"/>
    <s v="1"/>
    <s v="Low"/>
    <s v="3.06"/>
    <s v="2.53"/>
    <s v="Un Comtrade/Wits/Sia Reports"/>
    <s v="0"/>
  </r>
  <r>
    <s v="Tf001466"/>
    <s v="2018"/>
    <s v="2"/>
    <s v="2018-Q2"/>
    <s v="Us"/>
    <s v="United States"/>
    <s v="North America"/>
    <s v="De"/>
    <s v="Germany"/>
    <s v="Europe"/>
    <x v="2"/>
    <x v="0"/>
    <s v="Advanced"/>
    <n v="3466"/>
    <n v="220.58"/>
    <s v="Huawei Ascend"/>
    <s v="Asia-Pacific Maritime"/>
    <s v="0"/>
    <s v="1"/>
    <s v="Low"/>
    <s v="3.14"/>
    <s v="2.27"/>
    <s v="Un Comtrade/Wits/Sia Reports"/>
    <s v="0"/>
  </r>
  <r>
    <s v="Tf001467"/>
    <s v="2018"/>
    <s v="3"/>
    <s v="2018-Q3"/>
    <s v="Us"/>
    <s v="United States"/>
    <s v="North America"/>
    <s v="De"/>
    <s v="Germany"/>
    <s v="Europe"/>
    <x v="2"/>
    <x v="0"/>
    <s v="Advanced"/>
    <n v="3091"/>
    <n v="196.71"/>
    <s v="Cambricon"/>
    <s v="Asia-Pacific Maritime"/>
    <s v="0"/>
    <s v="1"/>
    <s v="Low"/>
    <s v="3.09"/>
    <s v="2.29"/>
    <s v="Un Comtrade/Wits/Sia Reports"/>
    <s v="0"/>
  </r>
  <r>
    <s v="Tf001468"/>
    <s v="2018"/>
    <s v="4"/>
    <s v="2018-Q4"/>
    <s v="Us"/>
    <s v="United States"/>
    <s v="North America"/>
    <s v="De"/>
    <s v="Germany"/>
    <s v="Europe"/>
    <x v="2"/>
    <x v="0"/>
    <s v="Advanced"/>
    <n v="2969"/>
    <n v="189"/>
    <s v="Intel Gaudi"/>
    <s v="Asia-Pacific Maritime"/>
    <s v="0"/>
    <s v="1"/>
    <s v="Low"/>
    <s v="3.12"/>
    <s v="2.36"/>
    <s v="Un Comtrade/Wits/Sia Reports"/>
    <s v="0"/>
  </r>
  <r>
    <s v="Tf001469"/>
    <s v="2019"/>
    <s v="1"/>
    <s v="2019-Q1"/>
    <s v="Us"/>
    <s v="United States"/>
    <s v="North America"/>
    <s v="De"/>
    <s v="Germany"/>
    <s v="Europe"/>
    <x v="2"/>
    <x v="0"/>
    <s v="Advanced"/>
    <n v="3355"/>
    <n v="213.55"/>
    <s v="Nvidia"/>
    <s v="Asia-Pacific Maritime"/>
    <s v="0"/>
    <s v="1"/>
    <s v="Low"/>
    <s v="3.32"/>
    <s v="2.53"/>
    <s v="Un Comtrade/Wits/Sia Reports"/>
    <s v="0"/>
  </r>
  <r>
    <s v="Tf001470"/>
    <s v="2019"/>
    <s v="2"/>
    <s v="2019-Q2"/>
    <s v="Us"/>
    <s v="United States"/>
    <s v="North America"/>
    <s v="De"/>
    <s v="Germany"/>
    <s v="Europe"/>
    <x v="2"/>
    <x v="0"/>
    <s v="Advanced"/>
    <n v="3137"/>
    <n v="199.66"/>
    <s v="Aws Trainium"/>
    <s v="Asia-Pacific Maritime"/>
    <s v="0"/>
    <s v="1"/>
    <s v="Low"/>
    <s v="3.22"/>
    <s v="2.42"/>
    <s v="Un Comtrade/Wits/Sia Reports"/>
    <s v="0"/>
  </r>
  <r>
    <s v="Tf001471"/>
    <s v="2019"/>
    <s v="3"/>
    <s v="2019-Q3"/>
    <s v="Us"/>
    <s v="United States"/>
    <s v="North America"/>
    <s v="De"/>
    <s v="Germany"/>
    <s v="Europe"/>
    <x v="2"/>
    <x v="0"/>
    <s v="Advanced"/>
    <n v="3231"/>
    <n v="205.65"/>
    <s v="Intel Gaudi"/>
    <s v="Asia-Pacific Maritime"/>
    <s v="0"/>
    <s v="1"/>
    <s v="Low"/>
    <s v="3.11"/>
    <s v="2.45"/>
    <s v="Un Comtrade/Wits/Sia Reports"/>
    <s v="0"/>
  </r>
  <r>
    <s v="Tf001472"/>
    <s v="2019"/>
    <s v="4"/>
    <s v="2019-Q4"/>
    <s v="Us"/>
    <s v="United States"/>
    <s v="North America"/>
    <s v="De"/>
    <s v="Germany"/>
    <s v="Europe"/>
    <x v="2"/>
    <x v="0"/>
    <s v="Advanced"/>
    <n v="3275"/>
    <n v="208.46"/>
    <s v="Google Tpu"/>
    <s v="Asia-Pacific Maritime"/>
    <s v="0"/>
    <s v="1"/>
    <s v="Low"/>
    <s v="3.23"/>
    <s v="2.4"/>
    <s v="Un Comtrade/Wits/Sia Reports"/>
    <s v="0"/>
  </r>
  <r>
    <s v="Tf001473"/>
    <s v="2020"/>
    <s v="1"/>
    <s v="2020-Q1"/>
    <s v="Us"/>
    <s v="United States"/>
    <s v="North America"/>
    <s v="De"/>
    <s v="Germany"/>
    <s v="Europe"/>
    <x v="2"/>
    <x v="0"/>
    <s v="Advanced"/>
    <n v="2876"/>
    <n v="183.06"/>
    <s v="Nvidia"/>
    <s v="Asia-Pacific Maritime"/>
    <s v="0"/>
    <s v="1"/>
    <s v="Low"/>
    <s v="3.18"/>
    <s v="2.35"/>
    <s v="Un Comtrade/Wits/Sia Reports"/>
    <s v="0"/>
  </r>
  <r>
    <s v="Tf001474"/>
    <s v="2020"/>
    <s v="2"/>
    <s v="2020-Q2"/>
    <s v="Us"/>
    <s v="United States"/>
    <s v="North America"/>
    <s v="De"/>
    <s v="Germany"/>
    <s v="Europe"/>
    <x v="2"/>
    <x v="0"/>
    <s v="Advanced"/>
    <n v="3095"/>
    <n v="197"/>
    <s v="Biren"/>
    <s v="Asia-Pacific Maritime"/>
    <s v="0"/>
    <s v="1"/>
    <s v="Low"/>
    <s v="3.2"/>
    <s v="2.54"/>
    <s v="Un Comtrade/Wits/Sia Reports"/>
    <s v="0"/>
  </r>
  <r>
    <s v="Tf001475"/>
    <s v="2020"/>
    <s v="3"/>
    <s v="2020-Q3"/>
    <s v="Us"/>
    <s v="United States"/>
    <s v="North America"/>
    <s v="De"/>
    <s v="Germany"/>
    <s v="Europe"/>
    <x v="2"/>
    <x v="0"/>
    <s v="Advanced"/>
    <n v="3600"/>
    <n v="229.15"/>
    <s v="Biren"/>
    <s v="Asia-Pacific Maritime"/>
    <s v="0"/>
    <s v="1"/>
    <s v="Low"/>
    <s v="3.39"/>
    <s v="2.34"/>
    <s v="Un Comtrade/Wits/Sia Reports"/>
    <s v="0"/>
  </r>
  <r>
    <s v="Tf001476"/>
    <s v="2020"/>
    <s v="4"/>
    <s v="2020-Q4"/>
    <s v="Us"/>
    <s v="United States"/>
    <s v="North America"/>
    <s v="De"/>
    <s v="Germany"/>
    <s v="Europe"/>
    <x v="2"/>
    <x v="0"/>
    <s v="Advanced"/>
    <n v="3018"/>
    <n v="192.06"/>
    <s v="Aws Trainium"/>
    <s v="Asia-Pacific Maritime"/>
    <s v="0"/>
    <s v="1"/>
    <s v="Low"/>
    <s v="3.24"/>
    <s v="2.28"/>
    <s v="Un Comtrade/Wits/Sia Reports"/>
    <s v="0"/>
  </r>
  <r>
    <s v="Tf001477"/>
    <s v="2021"/>
    <s v="1"/>
    <s v="2021-Q1"/>
    <s v="Us"/>
    <s v="United States"/>
    <s v="North America"/>
    <s v="De"/>
    <s v="Germany"/>
    <s v="Europe"/>
    <x v="2"/>
    <x v="0"/>
    <s v="Advanced"/>
    <n v="4927"/>
    <n v="313.56"/>
    <s v="Nvidia"/>
    <s v="Asia-Pacific Maritime"/>
    <s v="0"/>
    <s v="1"/>
    <s v="Low"/>
    <s v="3.47"/>
    <s v="2.45"/>
    <s v="Un Comtrade/Wits/Sia Reports"/>
    <s v="0"/>
  </r>
  <r>
    <s v="Tf001478"/>
    <s v="2021"/>
    <s v="2"/>
    <s v="2021-Q2"/>
    <s v="Us"/>
    <s v="United States"/>
    <s v="North America"/>
    <s v="De"/>
    <s v="Germany"/>
    <s v="Europe"/>
    <x v="2"/>
    <x v="0"/>
    <s v="Advanced"/>
    <n v="6170"/>
    <n v="392.64"/>
    <s v="Cambricon"/>
    <s v="Asia-Pacific Maritime"/>
    <s v="0"/>
    <s v="1"/>
    <s v="Low"/>
    <s v="3.37"/>
    <s v="2.53"/>
    <s v="Un Comtrade/Wits/Sia Reports"/>
    <s v="0"/>
  </r>
  <r>
    <s v="Tf001479"/>
    <s v="2021"/>
    <s v="3"/>
    <s v="2021-Q3"/>
    <s v="Us"/>
    <s v="United States"/>
    <s v="North America"/>
    <s v="De"/>
    <s v="Germany"/>
    <s v="Europe"/>
    <x v="2"/>
    <x v="0"/>
    <s v="Advanced"/>
    <n v="5738"/>
    <n v="365.2"/>
    <s v="Google Tpu"/>
    <s v="Asia-Pacific Maritime"/>
    <s v="0"/>
    <s v="1"/>
    <s v="Low"/>
    <s v="3.31"/>
    <s v="2.35"/>
    <s v="Un Comtrade/Wits/Sia Reports"/>
    <s v="0"/>
  </r>
  <r>
    <s v="Tf001480"/>
    <s v="2021"/>
    <s v="4"/>
    <s v="2021-Q4"/>
    <s v="Us"/>
    <s v="United States"/>
    <s v="North America"/>
    <s v="De"/>
    <s v="Germany"/>
    <s v="Europe"/>
    <x v="2"/>
    <x v="0"/>
    <s v="Advanced"/>
    <n v="6013"/>
    <n v="382.69"/>
    <s v="Cambricon"/>
    <s v="Asia-Pacific Maritime"/>
    <s v="0"/>
    <s v="1"/>
    <s v="Low"/>
    <s v="3.53"/>
    <s v="2.32"/>
    <s v="Un Comtrade/Wits/Sia Reports"/>
    <s v="0"/>
  </r>
  <r>
    <s v="Tf001481"/>
    <s v="2022"/>
    <s v="1"/>
    <s v="2022-Q1"/>
    <s v="Us"/>
    <s v="United States"/>
    <s v="North America"/>
    <s v="De"/>
    <s v="Germany"/>
    <s v="Europe"/>
    <x v="2"/>
    <x v="0"/>
    <s v="Advanced"/>
    <n v="6516"/>
    <n v="414.68"/>
    <s v="Cambricon"/>
    <s v="Asia-Pacific Maritime"/>
    <s v="0"/>
    <s v="1"/>
    <s v="Low"/>
    <s v="3.54"/>
    <s v="2.32"/>
    <s v="Un Comtrade/Wits/Sia Reports"/>
    <s v="0"/>
  </r>
  <r>
    <s v="Tf001482"/>
    <s v="2022"/>
    <s v="2"/>
    <s v="2022-Q2"/>
    <s v="Us"/>
    <s v="United States"/>
    <s v="North America"/>
    <s v="De"/>
    <s v="Germany"/>
    <s v="Europe"/>
    <x v="2"/>
    <x v="0"/>
    <s v="Advanced"/>
    <n v="6668"/>
    <n v="424.35"/>
    <s v="Huawei Ascend"/>
    <s v="Asia-Pacific Maritime"/>
    <s v="0"/>
    <s v="1"/>
    <s v="Low"/>
    <s v="3.41"/>
    <s v="2.54"/>
    <s v="Un Comtrade/Wits/Sia Reports"/>
    <s v="0"/>
  </r>
  <r>
    <s v="Tf001483"/>
    <s v="2022"/>
    <s v="3"/>
    <s v="2022-Q3"/>
    <s v="Us"/>
    <s v="United States"/>
    <s v="North America"/>
    <s v="De"/>
    <s v="Germany"/>
    <s v="Europe"/>
    <x v="2"/>
    <x v="0"/>
    <s v="Advanced"/>
    <n v="6613"/>
    <n v="420.86"/>
    <s v="Nvidia"/>
    <s v="Asia-Pacific Maritime"/>
    <s v="0"/>
    <s v="1"/>
    <s v="Low"/>
    <s v="3.53"/>
    <s v="2.35"/>
    <s v="Un Comtrade/Wits/Sia Reports"/>
    <s v="0"/>
  </r>
  <r>
    <s v="Tf001484"/>
    <s v="2022"/>
    <s v="4"/>
    <s v="2022-Q4"/>
    <s v="Us"/>
    <s v="United States"/>
    <s v="North America"/>
    <s v="De"/>
    <s v="Germany"/>
    <s v="Europe"/>
    <x v="2"/>
    <x v="0"/>
    <s v="Advanced"/>
    <n v="6657"/>
    <n v="423.65"/>
    <s v="Nvidia"/>
    <s v="Asia-Pacific Maritime"/>
    <s v="0"/>
    <s v="1"/>
    <s v="Low"/>
    <s v="3.42"/>
    <s v="2.42"/>
    <s v="Un Comtrade/Wits/Sia Reports"/>
    <s v="0"/>
  </r>
  <r>
    <s v="Tf001485"/>
    <s v="2023"/>
    <s v="1"/>
    <s v="2023-Q1"/>
    <s v="Us"/>
    <s v="United States"/>
    <s v="North America"/>
    <s v="De"/>
    <s v="Germany"/>
    <s v="Europe"/>
    <x v="2"/>
    <x v="0"/>
    <s v="Advanced"/>
    <n v="12610"/>
    <n v="802.49"/>
    <s v="Biren"/>
    <s v="Asia-Pacific Maritime"/>
    <s v="0"/>
    <s v="1"/>
    <s v="Low"/>
    <s v="3.59"/>
    <s v="2.51"/>
    <s v="Un Comtrade/Wits/Sia Reports"/>
    <s v="0"/>
  </r>
  <r>
    <s v="Tf001486"/>
    <s v="2023"/>
    <s v="2"/>
    <s v="2023-Q2"/>
    <s v="Us"/>
    <s v="United States"/>
    <s v="North America"/>
    <s v="De"/>
    <s v="Germany"/>
    <s v="Europe"/>
    <x v="2"/>
    <x v="0"/>
    <s v="Advanced"/>
    <n v="11936"/>
    <n v="759.57"/>
    <s v="Intel Gaudi"/>
    <s v="Asia-Pacific Maritime"/>
    <s v="0"/>
    <s v="1"/>
    <s v="Low"/>
    <s v="3.56"/>
    <s v="2.29"/>
    <s v="Un Comtrade/Wits/Sia Reports"/>
    <s v="0"/>
  </r>
  <r>
    <s v="Tf001487"/>
    <s v="2023"/>
    <s v="3"/>
    <s v="2023-Q3"/>
    <s v="Us"/>
    <s v="United States"/>
    <s v="North America"/>
    <s v="De"/>
    <s v="Germany"/>
    <s v="Europe"/>
    <x v="2"/>
    <x v="0"/>
    <s v="Advanced"/>
    <n v="13705"/>
    <n v="872.18"/>
    <s v="Google Tpu"/>
    <s v="Asia-Pacific Maritime"/>
    <s v="0"/>
    <s v="1"/>
    <s v="Low"/>
    <s v="3.51"/>
    <s v="2.37"/>
    <s v="Un Comtrade/Wits/Sia Reports"/>
    <s v="0"/>
  </r>
  <r>
    <s v="Tf001488"/>
    <s v="2023"/>
    <s v="4"/>
    <s v="2023-Q4"/>
    <s v="Us"/>
    <s v="United States"/>
    <s v="North America"/>
    <s v="De"/>
    <s v="Germany"/>
    <s v="Europe"/>
    <x v="2"/>
    <x v="0"/>
    <s v="Advanced"/>
    <n v="12377"/>
    <n v="787.69"/>
    <s v="Google Tpu"/>
    <s v="Asia-Pacific Maritime"/>
    <s v="0"/>
    <s v="1"/>
    <s v="Low"/>
    <s v="3.65"/>
    <s v="2.29"/>
    <s v="Un Comtrade/Wits/Sia Reports"/>
    <s v="0"/>
  </r>
  <r>
    <s v="Tf001489"/>
    <s v="2024"/>
    <s v="1"/>
    <s v="2024-Q1"/>
    <s v="Us"/>
    <s v="United States"/>
    <s v="North America"/>
    <s v="De"/>
    <s v="Germany"/>
    <s v="Europe"/>
    <x v="2"/>
    <x v="0"/>
    <s v="Advanced"/>
    <n v="14117"/>
    <n v="898.37"/>
    <s v="Biren"/>
    <s v="Asia-Pacific Maritime"/>
    <s v="0"/>
    <s v="1"/>
    <s v="Low"/>
    <s v="3.53"/>
    <s v="2.29"/>
    <s v="Un Comtrade/Wits/Sia Reports"/>
    <s v="1"/>
  </r>
  <r>
    <s v="Tf001490"/>
    <s v="2024"/>
    <s v="2"/>
    <s v="2024-Q2"/>
    <s v="Us"/>
    <s v="United States"/>
    <s v="North America"/>
    <s v="De"/>
    <s v="Germany"/>
    <s v="Europe"/>
    <x v="2"/>
    <x v="0"/>
    <s v="Advanced"/>
    <n v="14214"/>
    <n v="904.53"/>
    <s v="Huawei Ascend"/>
    <s v="Asia-Pacific Maritime"/>
    <s v="0"/>
    <s v="1"/>
    <s v="Low"/>
    <s v="3.69"/>
    <s v="2.51"/>
    <s v="Un Comtrade/Wits/Sia Reports"/>
    <s v="1"/>
  </r>
  <r>
    <s v="Tf001491"/>
    <s v="2024"/>
    <s v="3"/>
    <s v="2024-Q3"/>
    <s v="Us"/>
    <s v="United States"/>
    <s v="North America"/>
    <s v="De"/>
    <s v="Germany"/>
    <s v="Europe"/>
    <x v="2"/>
    <x v="0"/>
    <s v="Advanced"/>
    <n v="17811"/>
    <n v="1133.47"/>
    <s v="Google Tpu"/>
    <s v="Asia-Pacific Maritime"/>
    <s v="0"/>
    <s v="1"/>
    <s v="Low"/>
    <s v="3.71"/>
    <s v="2.31"/>
    <s v="Un Comtrade/Wits/Sia Reports"/>
    <s v="1"/>
  </r>
  <r>
    <s v="Tf001492"/>
    <s v="2024"/>
    <s v="4"/>
    <s v="2024-Q4"/>
    <s v="Us"/>
    <s v="United States"/>
    <s v="North America"/>
    <s v="De"/>
    <s v="Germany"/>
    <s v="Europe"/>
    <x v="2"/>
    <x v="0"/>
    <s v="Advanced"/>
    <n v="13795"/>
    <n v="877.89"/>
    <s v="Nvidia"/>
    <s v="Asia-Pacific Maritime"/>
    <s v="0"/>
    <s v="1"/>
    <s v="Low"/>
    <s v="3.61"/>
    <s v="2.4"/>
    <s v="Un Comtrade/Wits/Sia Reports"/>
    <s v="1"/>
  </r>
  <r>
    <s v="Tf001493"/>
    <s v="2025"/>
    <s v="1"/>
    <s v="2025-Q1"/>
    <s v="Us"/>
    <s v="United States"/>
    <s v="North America"/>
    <s v="De"/>
    <s v="Germany"/>
    <s v="Europe"/>
    <x v="2"/>
    <x v="0"/>
    <s v="Advanced"/>
    <n v="15113"/>
    <n v="961.77"/>
    <s v="Biren"/>
    <s v="Asia-Pacific Maritime"/>
    <s v="0"/>
    <s v="1"/>
    <s v="Low"/>
    <s v="3.58"/>
    <s v="2.43"/>
    <s v="Un Comtrade/Wits/Sia Reports"/>
    <s v="1"/>
  </r>
  <r>
    <s v="Tf001494"/>
    <s v="2025"/>
    <s v="2"/>
    <s v="2025-Q2"/>
    <s v="Us"/>
    <s v="United States"/>
    <s v="North America"/>
    <s v="De"/>
    <s v="Germany"/>
    <s v="Europe"/>
    <x v="2"/>
    <x v="0"/>
    <s v="Advanced"/>
    <n v="17937"/>
    <n v="1141.46"/>
    <s v="Biren"/>
    <s v="Asia-Pacific Maritime"/>
    <s v="0"/>
    <s v="1"/>
    <s v="Low"/>
    <s v="3.52"/>
    <s v="2.39"/>
    <s v="Un Comtrade/Wits/Sia Reports"/>
    <s v="1"/>
  </r>
  <r>
    <s v="Tf001495"/>
    <s v="2025"/>
    <s v="3"/>
    <s v="2025-Q3"/>
    <s v="Us"/>
    <s v="United States"/>
    <s v="North America"/>
    <s v="De"/>
    <s v="Germany"/>
    <s v="Europe"/>
    <x v="2"/>
    <x v="0"/>
    <s v="Advanced"/>
    <n v="18701"/>
    <n v="1190.0999999999999"/>
    <s v="Huawei Ascend"/>
    <s v="Asia-Pacific Maritime"/>
    <s v="0"/>
    <s v="1"/>
    <s v="Low"/>
    <s v="3.64"/>
    <s v="2.31"/>
    <s v="Un Comtrade/Wits/Sia Reports"/>
    <s v="1"/>
  </r>
  <r>
    <s v="Tf001496"/>
    <s v="2025"/>
    <s v="4"/>
    <s v="2025-Q4"/>
    <s v="Us"/>
    <s v="United States"/>
    <s v="North America"/>
    <s v="De"/>
    <s v="Germany"/>
    <s v="Europe"/>
    <x v="2"/>
    <x v="0"/>
    <s v="Advanced"/>
    <n v="17207"/>
    <n v="1095.05"/>
    <s v="Google Tpu"/>
    <s v="Asia-Pacific Maritime"/>
    <s v="0"/>
    <s v="1"/>
    <s v="Low"/>
    <s v="3.48"/>
    <s v="2.36"/>
    <s v="Un Comtrade/Wits/Sia Reports"/>
    <s v="1"/>
  </r>
  <r>
    <s v="Tf001497"/>
    <s v="2015"/>
    <s v="1"/>
    <s v="2015-Q1"/>
    <s v="Us"/>
    <s v="United States"/>
    <s v="North America"/>
    <s v="De"/>
    <s v="Germany"/>
    <s v="Europe"/>
    <x v="1"/>
    <x v="0"/>
    <s v="Advanced"/>
    <n v="2136"/>
    <n v="135.97"/>
    <s v="Intel Arc"/>
    <s v="Asia-Pacific Maritime"/>
    <s v="0"/>
    <s v="1"/>
    <s v="Low"/>
    <s v="3.22"/>
    <s v="2.33"/>
    <s v="Un Comtrade/Wits/Sia Reports"/>
    <s v="0"/>
  </r>
  <r>
    <s v="Tf001498"/>
    <s v="2015"/>
    <s v="2"/>
    <s v="2015-Q2"/>
    <s v="Us"/>
    <s v="United States"/>
    <s v="North America"/>
    <s v="De"/>
    <s v="Germany"/>
    <s v="Europe"/>
    <x v="1"/>
    <x v="0"/>
    <s v="Advanced"/>
    <n v="2395"/>
    <n v="152.41"/>
    <s v="Nvidia"/>
    <s v="Asia-Pacific Maritime"/>
    <s v="0"/>
    <s v="1"/>
    <s v="Low"/>
    <s v="3.22"/>
    <s v="2.49"/>
    <s v="Un Comtrade/Wits/Sia Reports"/>
    <s v="0"/>
  </r>
  <r>
    <s v="Tf001499"/>
    <s v="2015"/>
    <s v="3"/>
    <s v="2015-Q3"/>
    <s v="Us"/>
    <s v="United States"/>
    <s v="North America"/>
    <s v="De"/>
    <s v="Germany"/>
    <s v="Europe"/>
    <x v="1"/>
    <x v="0"/>
    <s v="Advanced"/>
    <n v="2533"/>
    <n v="161.21"/>
    <s v="Nvidia"/>
    <s v="Asia-Pacific Maritime"/>
    <s v="0"/>
    <s v="1"/>
    <s v="Low"/>
    <s v="3.23"/>
    <s v="2.4"/>
    <s v="Un Comtrade/Wits/Sia Reports"/>
    <s v="0"/>
  </r>
  <r>
    <s v="Tf001500"/>
    <s v="2015"/>
    <s v="4"/>
    <s v="2015-Q4"/>
    <s v="Us"/>
    <s v="United States"/>
    <s v="North America"/>
    <s v="De"/>
    <s v="Germany"/>
    <s v="Europe"/>
    <x v="1"/>
    <x v="0"/>
    <s v="Advanced"/>
    <n v="1926"/>
    <n v="122.57"/>
    <s v="Amd"/>
    <s v="Asia-Pacific Maritime"/>
    <s v="0"/>
    <s v="1"/>
    <s v="Low"/>
    <s v="3.13"/>
    <s v="2.38"/>
    <s v="Un Comtrade/Wits/Sia Reports"/>
    <s v="0"/>
  </r>
  <r>
    <s v="Tf001501"/>
    <s v="2016"/>
    <s v="1"/>
    <s v="2016-Q1"/>
    <s v="Us"/>
    <s v="United States"/>
    <s v="North America"/>
    <s v="De"/>
    <s v="Germany"/>
    <s v="Europe"/>
    <x v="1"/>
    <x v="0"/>
    <s v="Advanced"/>
    <n v="2323"/>
    <n v="147.83000000000001"/>
    <s v="Nvidia"/>
    <s v="Asia-Pacific Maritime"/>
    <s v="0"/>
    <s v="1"/>
    <s v="Low"/>
    <s v="3.2"/>
    <s v="2.34"/>
    <s v="Un Comtrade/Wits/Sia Reports"/>
    <s v="0"/>
  </r>
  <r>
    <s v="Tf001502"/>
    <s v="2016"/>
    <s v="2"/>
    <s v="2016-Q2"/>
    <s v="Us"/>
    <s v="United States"/>
    <s v="North America"/>
    <s v="De"/>
    <s v="Germany"/>
    <s v="Europe"/>
    <x v="1"/>
    <x v="0"/>
    <s v="Advanced"/>
    <n v="2285"/>
    <n v="145.47"/>
    <s v="Intel Arc"/>
    <s v="Asia-Pacific Maritime"/>
    <s v="0"/>
    <s v="1"/>
    <s v="Low"/>
    <s v="3.2"/>
    <s v="2.34"/>
    <s v="Un Comtrade/Wits/Sia Reports"/>
    <s v="0"/>
  </r>
  <r>
    <s v="Tf001503"/>
    <s v="2016"/>
    <s v="3"/>
    <s v="2016-Q3"/>
    <s v="Us"/>
    <s v="United States"/>
    <s v="North America"/>
    <s v="De"/>
    <s v="Germany"/>
    <s v="Europe"/>
    <x v="1"/>
    <x v="0"/>
    <s v="Advanced"/>
    <n v="2870"/>
    <n v="182.68"/>
    <s v="Nvidia"/>
    <s v="Asia-Pacific Maritime"/>
    <s v="0"/>
    <s v="1"/>
    <s v="Low"/>
    <s v="3.06"/>
    <s v="2.43"/>
    <s v="Un Comtrade/Wits/Sia Reports"/>
    <s v="0"/>
  </r>
  <r>
    <s v="Tf001504"/>
    <s v="2016"/>
    <s v="4"/>
    <s v="2016-Q4"/>
    <s v="Us"/>
    <s v="United States"/>
    <s v="North America"/>
    <s v="De"/>
    <s v="Germany"/>
    <s v="Europe"/>
    <x v="1"/>
    <x v="0"/>
    <s v="Advanced"/>
    <n v="2647"/>
    <n v="168.46"/>
    <s v="Amd"/>
    <s v="Asia-Pacific Maritime"/>
    <s v="0"/>
    <s v="1"/>
    <s v="Low"/>
    <s v="3.1"/>
    <s v="2.39"/>
    <s v="Un Comtrade/Wits/Sia Reports"/>
    <s v="0"/>
  </r>
  <r>
    <s v="Tf001505"/>
    <s v="2017"/>
    <s v="1"/>
    <s v="2017-Q1"/>
    <s v="Us"/>
    <s v="United States"/>
    <s v="North America"/>
    <s v="De"/>
    <s v="Germany"/>
    <s v="Europe"/>
    <x v="1"/>
    <x v="0"/>
    <s v="Advanced"/>
    <n v="2287"/>
    <n v="145.55000000000001"/>
    <s v="Nvidia"/>
    <s v="Asia-Pacific Maritime"/>
    <s v="0"/>
    <s v="1"/>
    <s v="Low"/>
    <s v="3.24"/>
    <s v="2.42"/>
    <s v="Un Comtrade/Wits/Sia Reports"/>
    <s v="0"/>
  </r>
  <r>
    <s v="Tf001506"/>
    <s v="2017"/>
    <s v="2"/>
    <s v="2017-Q2"/>
    <s v="Us"/>
    <s v="United States"/>
    <s v="North America"/>
    <s v="De"/>
    <s v="Germany"/>
    <s v="Europe"/>
    <x v="1"/>
    <x v="0"/>
    <s v="Advanced"/>
    <n v="2833"/>
    <n v="180.33"/>
    <s v="Nvidia"/>
    <s v="Asia-Pacific Maritime"/>
    <s v="0"/>
    <s v="1"/>
    <s v="Low"/>
    <s v="3.21"/>
    <s v="2.52"/>
    <s v="Un Comtrade/Wits/Sia Reports"/>
    <s v="0"/>
  </r>
  <r>
    <s v="Tf001507"/>
    <s v="2017"/>
    <s v="3"/>
    <s v="2017-Q3"/>
    <s v="Us"/>
    <s v="United States"/>
    <s v="North America"/>
    <s v="De"/>
    <s v="Germany"/>
    <s v="Europe"/>
    <x v="1"/>
    <x v="0"/>
    <s v="Advanced"/>
    <n v="2816"/>
    <n v="179.2"/>
    <s v="Intel Arc"/>
    <s v="Asia-Pacific Maritime"/>
    <s v="0"/>
    <s v="1"/>
    <s v="Low"/>
    <s v="3.06"/>
    <s v="2.51"/>
    <s v="Un Comtrade/Wits/Sia Reports"/>
    <s v="0"/>
  </r>
  <r>
    <s v="Tf001508"/>
    <s v="2017"/>
    <s v="4"/>
    <s v="2017-Q4"/>
    <s v="Us"/>
    <s v="United States"/>
    <s v="North America"/>
    <s v="De"/>
    <s v="Germany"/>
    <s v="Europe"/>
    <x v="1"/>
    <x v="0"/>
    <s v="Advanced"/>
    <n v="2724"/>
    <n v="173.39"/>
    <s v="Amd"/>
    <s v="Asia-Pacific Maritime"/>
    <s v="0"/>
    <s v="1"/>
    <s v="Low"/>
    <s v="3.32"/>
    <s v="2.43"/>
    <s v="Un Comtrade/Wits/Sia Reports"/>
    <s v="0"/>
  </r>
  <r>
    <s v="Tf001509"/>
    <s v="2018"/>
    <s v="1"/>
    <s v="2018-Q1"/>
    <s v="Us"/>
    <s v="United States"/>
    <s v="North America"/>
    <s v="De"/>
    <s v="Germany"/>
    <s v="Europe"/>
    <x v="1"/>
    <x v="0"/>
    <s v="Advanced"/>
    <n v="3011"/>
    <n v="191.64"/>
    <s v="Nvidia"/>
    <s v="Asia-Pacific Maritime"/>
    <s v="0"/>
    <s v="1"/>
    <s v="Low"/>
    <s v="3.18"/>
    <s v="2.47"/>
    <s v="Un Comtrade/Wits/Sia Reports"/>
    <s v="0"/>
  </r>
  <r>
    <s v="Tf001510"/>
    <s v="2018"/>
    <s v="2"/>
    <s v="2018-Q2"/>
    <s v="Us"/>
    <s v="United States"/>
    <s v="North America"/>
    <s v="De"/>
    <s v="Germany"/>
    <s v="Europe"/>
    <x v="1"/>
    <x v="0"/>
    <s v="Advanced"/>
    <n v="3520"/>
    <n v="224.05"/>
    <s v="Nvidia"/>
    <s v="Asia-Pacific Maritime"/>
    <s v="0"/>
    <s v="1"/>
    <s v="Low"/>
    <s v="3.22"/>
    <s v="2.3"/>
    <s v="Un Comtrade/Wits/Sia Reports"/>
    <s v="0"/>
  </r>
  <r>
    <s v="Tf001511"/>
    <s v="2018"/>
    <s v="3"/>
    <s v="2018-Q3"/>
    <s v="Us"/>
    <s v="United States"/>
    <s v="North America"/>
    <s v="De"/>
    <s v="Germany"/>
    <s v="Europe"/>
    <x v="1"/>
    <x v="0"/>
    <s v="Advanced"/>
    <n v="3170"/>
    <n v="201.79"/>
    <s v="Intel Arc"/>
    <s v="Asia-Pacific Maritime"/>
    <s v="0"/>
    <s v="1"/>
    <s v="Low"/>
    <s v="3.11"/>
    <s v="2.32"/>
    <s v="Un Comtrade/Wits/Sia Reports"/>
    <s v="0"/>
  </r>
  <r>
    <s v="Tf001512"/>
    <s v="2018"/>
    <s v="4"/>
    <s v="2018-Q4"/>
    <s v="Us"/>
    <s v="United States"/>
    <s v="North America"/>
    <s v="De"/>
    <s v="Germany"/>
    <s v="Europe"/>
    <x v="1"/>
    <x v="0"/>
    <s v="Advanced"/>
    <n v="2819"/>
    <n v="179.42"/>
    <s v="Nvidia"/>
    <s v="Asia-Pacific Maritime"/>
    <s v="0"/>
    <s v="1"/>
    <s v="Low"/>
    <s v="3.22"/>
    <s v="2.43"/>
    <s v="Un Comtrade/Wits/Sia Reports"/>
    <s v="0"/>
  </r>
  <r>
    <s v="Tf001513"/>
    <s v="2019"/>
    <s v="1"/>
    <s v="2019-Q1"/>
    <s v="Us"/>
    <s v="United States"/>
    <s v="North America"/>
    <s v="De"/>
    <s v="Germany"/>
    <s v="Europe"/>
    <x v="1"/>
    <x v="0"/>
    <s v="Advanced"/>
    <n v="2950"/>
    <n v="187.73"/>
    <s v="Nvidia"/>
    <s v="Asia-Pacific Maritime"/>
    <s v="0"/>
    <s v="1"/>
    <s v="Low"/>
    <s v="3.29"/>
    <s v="2.27"/>
    <s v="Un Comtrade/Wits/Sia Reports"/>
    <s v="0"/>
  </r>
  <r>
    <s v="Tf001514"/>
    <s v="2019"/>
    <s v="2"/>
    <s v="2019-Q2"/>
    <s v="Us"/>
    <s v="United States"/>
    <s v="North America"/>
    <s v="De"/>
    <s v="Germany"/>
    <s v="Europe"/>
    <x v="1"/>
    <x v="0"/>
    <s v="Advanced"/>
    <n v="3092"/>
    <n v="196.79"/>
    <s v="Nvidia"/>
    <s v="Asia-Pacific Maritime"/>
    <s v="0"/>
    <s v="1"/>
    <s v="Low"/>
    <s v="3.16"/>
    <s v="2.41"/>
    <s v="Un Comtrade/Wits/Sia Reports"/>
    <s v="0"/>
  </r>
  <r>
    <s v="Tf001515"/>
    <s v="2019"/>
    <s v="3"/>
    <s v="2019-Q3"/>
    <s v="Us"/>
    <s v="United States"/>
    <s v="North America"/>
    <s v="De"/>
    <s v="Germany"/>
    <s v="Europe"/>
    <x v="1"/>
    <x v="0"/>
    <s v="Advanced"/>
    <n v="3350"/>
    <n v="213.19"/>
    <s v="Amd"/>
    <s v="Asia-Pacific Maritime"/>
    <s v="0"/>
    <s v="1"/>
    <s v="Low"/>
    <s v="3.19"/>
    <s v="2.37"/>
    <s v="Un Comtrade/Wits/Sia Reports"/>
    <s v="0"/>
  </r>
  <r>
    <s v="Tf001516"/>
    <s v="2019"/>
    <s v="4"/>
    <s v="2019-Q4"/>
    <s v="Us"/>
    <s v="United States"/>
    <s v="North America"/>
    <s v="De"/>
    <s v="Germany"/>
    <s v="Europe"/>
    <x v="1"/>
    <x v="0"/>
    <s v="Advanced"/>
    <n v="3405"/>
    <n v="216.69"/>
    <s v="Nvidia"/>
    <s v="Asia-Pacific Maritime"/>
    <s v="0"/>
    <s v="1"/>
    <s v="Low"/>
    <s v="3.11"/>
    <s v="2.44"/>
    <s v="Un Comtrade/Wits/Sia Reports"/>
    <s v="0"/>
  </r>
  <r>
    <s v="Tf001517"/>
    <s v="2020"/>
    <s v="1"/>
    <s v="2020-Q1"/>
    <s v="Us"/>
    <s v="United States"/>
    <s v="North America"/>
    <s v="De"/>
    <s v="Germany"/>
    <s v="Europe"/>
    <x v="1"/>
    <x v="0"/>
    <s v="Advanced"/>
    <n v="3055"/>
    <n v="194.43"/>
    <s v="Intel Arc"/>
    <s v="Asia-Pacific Maritime"/>
    <s v="0"/>
    <s v="1"/>
    <s v="Low"/>
    <s v="3.41"/>
    <s v="2.53"/>
    <s v="Un Comtrade/Wits/Sia Reports"/>
    <s v="0"/>
  </r>
  <r>
    <s v="Tf001518"/>
    <s v="2020"/>
    <s v="2"/>
    <s v="2020-Q2"/>
    <s v="Us"/>
    <s v="United States"/>
    <s v="North America"/>
    <s v="De"/>
    <s v="Germany"/>
    <s v="Europe"/>
    <x v="1"/>
    <x v="0"/>
    <s v="Advanced"/>
    <n v="2969"/>
    <n v="188.95"/>
    <s v="Amd"/>
    <s v="Asia-Pacific Maritime"/>
    <s v="0"/>
    <s v="1"/>
    <s v="Low"/>
    <s v="3.22"/>
    <s v="2.52"/>
    <s v="Un Comtrade/Wits/Sia Reports"/>
    <s v="0"/>
  </r>
  <r>
    <s v="Tf001519"/>
    <s v="2020"/>
    <s v="3"/>
    <s v="2020-Q3"/>
    <s v="Us"/>
    <s v="United States"/>
    <s v="North America"/>
    <s v="De"/>
    <s v="Germany"/>
    <s v="Europe"/>
    <x v="1"/>
    <x v="0"/>
    <s v="Advanced"/>
    <n v="3482"/>
    <n v="221.59"/>
    <s v="Nvidia"/>
    <s v="Asia-Pacific Maritime"/>
    <s v="0"/>
    <s v="1"/>
    <s v="Low"/>
    <s v="3.34"/>
    <s v="2.45"/>
    <s v="Un Comtrade/Wits/Sia Reports"/>
    <s v="0"/>
  </r>
  <r>
    <s v="Tf001520"/>
    <s v="2020"/>
    <s v="4"/>
    <s v="2020-Q4"/>
    <s v="Us"/>
    <s v="United States"/>
    <s v="North America"/>
    <s v="De"/>
    <s v="Germany"/>
    <s v="Europe"/>
    <x v="1"/>
    <x v="0"/>
    <s v="Advanced"/>
    <n v="3230"/>
    <n v="205.59"/>
    <s v="Nvidia"/>
    <s v="Asia-Pacific Maritime"/>
    <s v="0"/>
    <s v="1"/>
    <s v="Low"/>
    <s v="3.45"/>
    <s v="2.55"/>
    <s v="Un Comtrade/Wits/Sia Reports"/>
    <s v="0"/>
  </r>
  <r>
    <s v="Tf001521"/>
    <s v="2021"/>
    <s v="1"/>
    <s v="2021-Q1"/>
    <s v="Us"/>
    <s v="United States"/>
    <s v="North America"/>
    <s v="De"/>
    <s v="Germany"/>
    <s v="Europe"/>
    <x v="1"/>
    <x v="0"/>
    <s v="Advanced"/>
    <n v="5620"/>
    <n v="357.68"/>
    <s v="Amd"/>
    <s v="Asia-Pacific Maritime"/>
    <s v="0"/>
    <s v="1"/>
    <s v="Low"/>
    <s v="3.32"/>
    <s v="2.51"/>
    <s v="Un Comtrade/Wits/Sia Reports"/>
    <s v="0"/>
  </r>
  <r>
    <s v="Tf001522"/>
    <s v="2021"/>
    <s v="2"/>
    <s v="2021-Q2"/>
    <s v="Us"/>
    <s v="United States"/>
    <s v="North America"/>
    <s v="De"/>
    <s v="Germany"/>
    <s v="Europe"/>
    <x v="1"/>
    <x v="0"/>
    <s v="Advanced"/>
    <n v="5441"/>
    <n v="346.26"/>
    <s v="Nvidia"/>
    <s v="Asia-Pacific Maritime"/>
    <s v="0"/>
    <s v="1"/>
    <s v="Low"/>
    <s v="3.3"/>
    <s v="2.52"/>
    <s v="Un Comtrade/Wits/Sia Reports"/>
    <s v="0"/>
  </r>
  <r>
    <s v="Tf001523"/>
    <s v="2021"/>
    <s v="3"/>
    <s v="2021-Q3"/>
    <s v="Us"/>
    <s v="United States"/>
    <s v="North America"/>
    <s v="De"/>
    <s v="Germany"/>
    <s v="Europe"/>
    <x v="1"/>
    <x v="0"/>
    <s v="Advanced"/>
    <n v="6020"/>
    <n v="383.12"/>
    <s v="Nvidia"/>
    <s v="Asia-Pacific Maritime"/>
    <s v="0"/>
    <s v="1"/>
    <s v="Low"/>
    <s v="3.3"/>
    <s v="2.29"/>
    <s v="Un Comtrade/Wits/Sia Reports"/>
    <s v="0"/>
  </r>
  <r>
    <s v="Tf001524"/>
    <s v="2021"/>
    <s v="4"/>
    <s v="2021-Q4"/>
    <s v="Us"/>
    <s v="United States"/>
    <s v="North America"/>
    <s v="De"/>
    <s v="Germany"/>
    <s v="Europe"/>
    <x v="1"/>
    <x v="0"/>
    <s v="Advanced"/>
    <n v="6117"/>
    <n v="389.29"/>
    <s v="Intel Arc"/>
    <s v="Asia-Pacific Maritime"/>
    <s v="0"/>
    <s v="1"/>
    <s v="Low"/>
    <s v="3.38"/>
    <s v="2.45"/>
    <s v="Un Comtrade/Wits/Sia Reports"/>
    <s v="0"/>
  </r>
  <r>
    <s v="Tf001525"/>
    <s v="2022"/>
    <s v="1"/>
    <s v="2022-Q1"/>
    <s v="Us"/>
    <s v="United States"/>
    <s v="North America"/>
    <s v="De"/>
    <s v="Germany"/>
    <s v="Europe"/>
    <x v="1"/>
    <x v="0"/>
    <s v="Advanced"/>
    <n v="5604"/>
    <n v="356.67"/>
    <s v="Amd"/>
    <s v="Asia-Pacific Maritime"/>
    <s v="0"/>
    <s v="1"/>
    <s v="Low"/>
    <s v="3.52"/>
    <s v="2.48"/>
    <s v="Un Comtrade/Wits/Sia Reports"/>
    <s v="0"/>
  </r>
  <r>
    <s v="Tf001526"/>
    <s v="2022"/>
    <s v="2"/>
    <s v="2022-Q2"/>
    <s v="Us"/>
    <s v="United States"/>
    <s v="North America"/>
    <s v="De"/>
    <s v="Germany"/>
    <s v="Europe"/>
    <x v="1"/>
    <x v="0"/>
    <s v="Advanced"/>
    <n v="6526"/>
    <n v="415.3"/>
    <s v="Intel Arc"/>
    <s v="Asia-Pacific Maritime"/>
    <s v="0"/>
    <s v="1"/>
    <s v="Low"/>
    <s v="3.41"/>
    <s v="2.31"/>
    <s v="Un Comtrade/Wits/Sia Reports"/>
    <s v="0"/>
  </r>
  <r>
    <s v="Tf001527"/>
    <s v="2022"/>
    <s v="3"/>
    <s v="2022-Q3"/>
    <s v="Us"/>
    <s v="United States"/>
    <s v="North America"/>
    <s v="De"/>
    <s v="Germany"/>
    <s v="Europe"/>
    <x v="1"/>
    <x v="0"/>
    <s v="Advanced"/>
    <n v="7981"/>
    <n v="507.89"/>
    <s v="Nvidia"/>
    <s v="Asia-Pacific Maritime"/>
    <s v="0"/>
    <s v="1"/>
    <s v="Low"/>
    <s v="3.48"/>
    <s v="2.53"/>
    <s v="Un Comtrade/Wits/Sia Reports"/>
    <s v="0"/>
  </r>
  <r>
    <s v="Tf001528"/>
    <s v="2022"/>
    <s v="4"/>
    <s v="2022-Q4"/>
    <s v="Us"/>
    <s v="United States"/>
    <s v="North America"/>
    <s v="De"/>
    <s v="Germany"/>
    <s v="Europe"/>
    <x v="1"/>
    <x v="0"/>
    <s v="Advanced"/>
    <n v="6010"/>
    <n v="382.47"/>
    <s v="Intel Arc"/>
    <s v="Asia-Pacific Maritime"/>
    <s v="0"/>
    <s v="1"/>
    <s v="Low"/>
    <s v="3.52"/>
    <s v="2.48"/>
    <s v="Un Comtrade/Wits/Sia Reports"/>
    <s v="0"/>
  </r>
  <r>
    <s v="Tf001529"/>
    <s v="2023"/>
    <s v="1"/>
    <s v="2023-Q1"/>
    <s v="Us"/>
    <s v="United States"/>
    <s v="North America"/>
    <s v="De"/>
    <s v="Germany"/>
    <s v="Europe"/>
    <x v="1"/>
    <x v="0"/>
    <s v="Advanced"/>
    <n v="12215"/>
    <n v="777.35"/>
    <s v="Nvidia"/>
    <s v="Asia-Pacific Maritime"/>
    <s v="0"/>
    <s v="1"/>
    <s v="Low"/>
    <s v="3.64"/>
    <s v="2.37"/>
    <s v="Un Comtrade/Wits/Sia Reports"/>
    <s v="0"/>
  </r>
  <r>
    <s v="Tf001530"/>
    <s v="2023"/>
    <s v="2"/>
    <s v="2023-Q2"/>
    <s v="Us"/>
    <s v="United States"/>
    <s v="North America"/>
    <s v="De"/>
    <s v="Germany"/>
    <s v="Europe"/>
    <x v="1"/>
    <x v="0"/>
    <s v="Advanced"/>
    <n v="12163"/>
    <n v="774.06"/>
    <s v="Amd"/>
    <s v="Asia-Pacific Maritime"/>
    <s v="0"/>
    <s v="1"/>
    <s v="Low"/>
    <s v="3.55"/>
    <s v="2.47"/>
    <s v="Un Comtrade/Wits/Sia Reports"/>
    <s v="0"/>
  </r>
  <r>
    <s v="Tf001531"/>
    <s v="2023"/>
    <s v="3"/>
    <s v="2023-Q3"/>
    <s v="Us"/>
    <s v="United States"/>
    <s v="North America"/>
    <s v="De"/>
    <s v="Germany"/>
    <s v="Europe"/>
    <x v="1"/>
    <x v="0"/>
    <s v="Advanced"/>
    <n v="14240"/>
    <n v="906.2"/>
    <s v="Amd"/>
    <s v="Asia-Pacific Maritime"/>
    <s v="0"/>
    <s v="1"/>
    <s v="Low"/>
    <s v="3.41"/>
    <s v="2.4"/>
    <s v="Un Comtrade/Wits/Sia Reports"/>
    <s v="0"/>
  </r>
  <r>
    <s v="Tf001532"/>
    <s v="2023"/>
    <s v="4"/>
    <s v="2023-Q4"/>
    <s v="Us"/>
    <s v="United States"/>
    <s v="North America"/>
    <s v="De"/>
    <s v="Germany"/>
    <s v="Europe"/>
    <x v="1"/>
    <x v="0"/>
    <s v="Advanced"/>
    <n v="11764"/>
    <n v="748.66"/>
    <s v="Amd"/>
    <s v="Asia-Pacific Maritime"/>
    <s v="0"/>
    <s v="1"/>
    <s v="Low"/>
    <s v="3.48"/>
    <s v="2.44"/>
    <s v="Un Comtrade/Wits/Sia Reports"/>
    <s v="0"/>
  </r>
  <r>
    <s v="Tf001533"/>
    <s v="2024"/>
    <s v="1"/>
    <s v="2024-Q1"/>
    <s v="Us"/>
    <s v="United States"/>
    <s v="North America"/>
    <s v="De"/>
    <s v="Germany"/>
    <s v="Europe"/>
    <x v="1"/>
    <x v="0"/>
    <s v="Advanced"/>
    <n v="14344"/>
    <n v="912.81"/>
    <s v="Intel Arc"/>
    <s v="Asia-Pacific Maritime"/>
    <s v="0"/>
    <s v="1"/>
    <s v="Low"/>
    <s v="3.48"/>
    <s v="2.37"/>
    <s v="Un Comtrade/Wits/Sia Reports"/>
    <s v="1"/>
  </r>
  <r>
    <s v="Tf001534"/>
    <s v="2024"/>
    <s v="2"/>
    <s v="2024-Q2"/>
    <s v="Us"/>
    <s v="United States"/>
    <s v="North America"/>
    <s v="De"/>
    <s v="Germany"/>
    <s v="Europe"/>
    <x v="1"/>
    <x v="0"/>
    <s v="Advanced"/>
    <n v="14624"/>
    <n v="930.64"/>
    <s v="Intel Arc"/>
    <s v="Asia-Pacific Maritime"/>
    <s v="0"/>
    <s v="1"/>
    <s v="Low"/>
    <s v="3.47"/>
    <s v="2.49"/>
    <s v="Un Comtrade/Wits/Sia Reports"/>
    <s v="1"/>
  </r>
  <r>
    <s v="Tf001535"/>
    <s v="2024"/>
    <s v="3"/>
    <s v="2024-Q3"/>
    <s v="Us"/>
    <s v="United States"/>
    <s v="North America"/>
    <s v="De"/>
    <s v="Germany"/>
    <s v="Europe"/>
    <x v="1"/>
    <x v="0"/>
    <s v="Advanced"/>
    <n v="17820"/>
    <n v="1134.02"/>
    <s v="Nvidia"/>
    <s v="Asia-Pacific Maritime"/>
    <s v="0"/>
    <s v="1"/>
    <s v="Low"/>
    <s v="3.52"/>
    <s v="2.48"/>
    <s v="Un Comtrade/Wits/Sia Reports"/>
    <s v="1"/>
  </r>
  <r>
    <s v="Tf001536"/>
    <s v="2024"/>
    <s v="4"/>
    <s v="2024-Q4"/>
    <s v="Us"/>
    <s v="United States"/>
    <s v="North America"/>
    <s v="De"/>
    <s v="Germany"/>
    <s v="Europe"/>
    <x v="1"/>
    <x v="0"/>
    <s v="Advanced"/>
    <n v="15652"/>
    <n v="996.09"/>
    <s v="Amd"/>
    <s v="Asia-Pacific Maritime"/>
    <s v="0"/>
    <s v="1"/>
    <s v="Low"/>
    <s v="3.66"/>
    <s v="2.3"/>
    <s v="Un Comtrade/Wits/Sia Reports"/>
    <s v="1"/>
  </r>
  <r>
    <s v="Tf001537"/>
    <s v="2025"/>
    <s v="1"/>
    <s v="2025-Q1"/>
    <s v="Us"/>
    <s v="United States"/>
    <s v="North America"/>
    <s v="De"/>
    <s v="Germany"/>
    <s v="Europe"/>
    <x v="1"/>
    <x v="0"/>
    <s v="Advanced"/>
    <n v="17103"/>
    <n v="1088.4100000000001"/>
    <s v="Intel Arc"/>
    <s v="Asia-Pacific Maritime"/>
    <s v="0"/>
    <s v="1"/>
    <s v="Low"/>
    <s v="3.58"/>
    <s v="2.35"/>
    <s v="Un Comtrade/Wits/Sia Reports"/>
    <s v="1"/>
  </r>
  <r>
    <s v="Tf001538"/>
    <s v="2025"/>
    <s v="2"/>
    <s v="2025-Q2"/>
    <s v="Us"/>
    <s v="United States"/>
    <s v="North America"/>
    <s v="De"/>
    <s v="Germany"/>
    <s v="Europe"/>
    <x v="1"/>
    <x v="0"/>
    <s v="Advanced"/>
    <n v="15767"/>
    <n v="1003.38"/>
    <s v="Nvidia"/>
    <s v="Asia-Pacific Maritime"/>
    <s v="0"/>
    <s v="1"/>
    <s v="Low"/>
    <s v="3.62"/>
    <s v="2.28"/>
    <s v="Un Comtrade/Wits/Sia Reports"/>
    <s v="1"/>
  </r>
  <r>
    <s v="Tf001539"/>
    <s v="2025"/>
    <s v="3"/>
    <s v="2025-Q3"/>
    <s v="Us"/>
    <s v="United States"/>
    <s v="North America"/>
    <s v="De"/>
    <s v="Germany"/>
    <s v="Europe"/>
    <x v="1"/>
    <x v="0"/>
    <s v="Advanced"/>
    <n v="17350"/>
    <n v="1104.1099999999999"/>
    <s v="Intel Arc"/>
    <s v="Asia-Pacific Maritime"/>
    <s v="0"/>
    <s v="1"/>
    <s v="Low"/>
    <s v="3.57"/>
    <s v="2.49"/>
    <s v="Un Comtrade/Wits/Sia Reports"/>
    <s v="1"/>
  </r>
  <r>
    <s v="Tf001540"/>
    <s v="2025"/>
    <s v="4"/>
    <s v="2025-Q4"/>
    <s v="Us"/>
    <s v="United States"/>
    <s v="North America"/>
    <s v="De"/>
    <s v="Germany"/>
    <s v="Europe"/>
    <x v="1"/>
    <x v="0"/>
    <s v="Advanced"/>
    <n v="17727"/>
    <n v="1128.1400000000001"/>
    <s v="Nvidia"/>
    <s v="Asia-Pacific Maritime"/>
    <s v="0"/>
    <s v="1"/>
    <s v="Low"/>
    <s v="3.56"/>
    <s v="2.51"/>
    <s v="Un Comtrade/Wits/Sia Reports"/>
    <s v="1"/>
  </r>
  <r>
    <s v="Tf001541"/>
    <s v="2015"/>
    <s v="1"/>
    <s v="2015-Q1"/>
    <s v="Us"/>
    <s v="United States"/>
    <s v="North America"/>
    <s v="Fr"/>
    <s v="France"/>
    <s v="Europe"/>
    <x v="6"/>
    <x v="1"/>
    <s v="Standard"/>
    <n v="2667"/>
    <n v="163.02000000000001"/>
    <s v="Asml"/>
    <s v="Asia-Pacific Maritime"/>
    <s v="0"/>
    <s v="1"/>
    <s v="Low"/>
    <s v="3.28"/>
    <s v="2.69"/>
    <s v="Un Comtrade/Wits/Sia Reports"/>
    <s v="0"/>
  </r>
  <r>
    <s v="Tf001542"/>
    <s v="2015"/>
    <s v="2"/>
    <s v="2015-Q2"/>
    <s v="Us"/>
    <s v="United States"/>
    <s v="North America"/>
    <s v="Fr"/>
    <s v="France"/>
    <s v="Europe"/>
    <x v="6"/>
    <x v="1"/>
    <s v="Standard"/>
    <n v="2936"/>
    <n v="179.44"/>
    <s v="Kla"/>
    <s v="Asia-Pacific Maritime"/>
    <s v="0"/>
    <s v="1"/>
    <s v="Low"/>
    <s v="3.33"/>
    <s v="2.85"/>
    <s v="Un Comtrade/Wits/Sia Reports"/>
    <s v="0"/>
  </r>
  <r>
    <s v="Tf001543"/>
    <s v="2015"/>
    <s v="3"/>
    <s v="2015-Q3"/>
    <s v="Us"/>
    <s v="United States"/>
    <s v="North America"/>
    <s v="Fr"/>
    <s v="France"/>
    <s v="Europe"/>
    <x v="6"/>
    <x v="1"/>
    <s v="Standard"/>
    <n v="2824"/>
    <n v="172.58"/>
    <s v="Tokyo Electron"/>
    <s v="Asia-Pacific Maritime"/>
    <s v="0"/>
    <s v="1"/>
    <s v="Low"/>
    <s v="3.2"/>
    <s v="2.84"/>
    <s v="Un Comtrade/Wits/Sia Reports"/>
    <s v="0"/>
  </r>
  <r>
    <s v="Tf001544"/>
    <s v="2015"/>
    <s v="4"/>
    <s v="2015-Q4"/>
    <s v="Us"/>
    <s v="United States"/>
    <s v="North America"/>
    <s v="Fr"/>
    <s v="France"/>
    <s v="Europe"/>
    <x v="6"/>
    <x v="1"/>
    <s v="Standard"/>
    <n v="2598"/>
    <n v="158.80000000000001"/>
    <s v="Applied Materials"/>
    <s v="Asia-Pacific Maritime"/>
    <s v="0"/>
    <s v="1"/>
    <s v="Low"/>
    <s v="3.09"/>
    <s v="2.74"/>
    <s v="Un Comtrade/Wits/Sia Reports"/>
    <s v="0"/>
  </r>
  <r>
    <s v="Tf001545"/>
    <s v="2016"/>
    <s v="1"/>
    <s v="2016-Q1"/>
    <s v="Us"/>
    <s v="United States"/>
    <s v="North America"/>
    <s v="Fr"/>
    <s v="France"/>
    <s v="Europe"/>
    <x v="6"/>
    <x v="1"/>
    <s v="Standard"/>
    <n v="2986"/>
    <n v="182.52"/>
    <s v="Applied Materials"/>
    <s v="Asia-Pacific Maritime"/>
    <s v="0"/>
    <s v="1"/>
    <s v="Low"/>
    <s v="3.31"/>
    <s v="2.69"/>
    <s v="Un Comtrade/Wits/Sia Reports"/>
    <s v="0"/>
  </r>
  <r>
    <s v="Tf001546"/>
    <s v="2016"/>
    <s v="2"/>
    <s v="2016-Q2"/>
    <s v="Us"/>
    <s v="United States"/>
    <s v="North America"/>
    <s v="Fr"/>
    <s v="France"/>
    <s v="Europe"/>
    <x v="6"/>
    <x v="1"/>
    <s v="Standard"/>
    <n v="3527"/>
    <n v="215.6"/>
    <s v="Tokyo Electron"/>
    <s v="Asia-Pacific Maritime"/>
    <s v="0"/>
    <s v="1"/>
    <s v="Low"/>
    <s v="3.15"/>
    <s v="2.85"/>
    <s v="Un Comtrade/Wits/Sia Reports"/>
    <s v="0"/>
  </r>
  <r>
    <s v="Tf001547"/>
    <s v="2016"/>
    <s v="3"/>
    <s v="2016-Q3"/>
    <s v="Us"/>
    <s v="United States"/>
    <s v="North America"/>
    <s v="Fr"/>
    <s v="France"/>
    <s v="Europe"/>
    <x v="6"/>
    <x v="1"/>
    <s v="Standard"/>
    <n v="3536"/>
    <n v="216.15"/>
    <s v="Tokyo Electron"/>
    <s v="Asia-Pacific Maritime"/>
    <s v="0"/>
    <s v="1"/>
    <s v="Low"/>
    <s v="3.29"/>
    <s v="2.93"/>
    <s v="Un Comtrade/Wits/Sia Reports"/>
    <s v="0"/>
  </r>
  <r>
    <s v="Tf001548"/>
    <s v="2016"/>
    <s v="4"/>
    <s v="2016-Q4"/>
    <s v="Us"/>
    <s v="United States"/>
    <s v="North America"/>
    <s v="Fr"/>
    <s v="France"/>
    <s v="Europe"/>
    <x v="6"/>
    <x v="1"/>
    <s v="Standard"/>
    <n v="2805"/>
    <n v="171.46"/>
    <s v="Tokyo Electron"/>
    <s v="Asia-Pacific Maritime"/>
    <s v="0"/>
    <s v="1"/>
    <s v="Low"/>
    <s v="3.31"/>
    <s v="2.69"/>
    <s v="Un Comtrade/Wits/Sia Reports"/>
    <s v="0"/>
  </r>
  <r>
    <s v="Tf001549"/>
    <s v="2017"/>
    <s v="1"/>
    <s v="2017-Q1"/>
    <s v="Us"/>
    <s v="United States"/>
    <s v="North America"/>
    <s v="Fr"/>
    <s v="France"/>
    <s v="Europe"/>
    <x v="6"/>
    <x v="1"/>
    <s v="Standard"/>
    <n v="3265"/>
    <n v="199.55"/>
    <s v="Applied Materials"/>
    <s v="Asia-Pacific Maritime"/>
    <s v="0"/>
    <s v="1"/>
    <s v="Low"/>
    <s v="3.27"/>
    <s v="2.85"/>
    <s v="Un Comtrade/Wits/Sia Reports"/>
    <s v="0"/>
  </r>
  <r>
    <s v="Tf001550"/>
    <s v="2017"/>
    <s v="2"/>
    <s v="2017-Q2"/>
    <s v="Us"/>
    <s v="United States"/>
    <s v="North America"/>
    <s v="Fr"/>
    <s v="France"/>
    <s v="Europe"/>
    <x v="6"/>
    <x v="1"/>
    <s v="Standard"/>
    <n v="3345"/>
    <n v="204.44"/>
    <s v="Tokyo Electron"/>
    <s v="Asia-Pacific Maritime"/>
    <s v="0"/>
    <s v="1"/>
    <s v="Low"/>
    <s v="3.31"/>
    <s v="2.7"/>
    <s v="Un Comtrade/Wits/Sia Reports"/>
    <s v="0"/>
  </r>
  <r>
    <s v="Tf001551"/>
    <s v="2017"/>
    <s v="3"/>
    <s v="2017-Q3"/>
    <s v="Us"/>
    <s v="United States"/>
    <s v="North America"/>
    <s v="Fr"/>
    <s v="France"/>
    <s v="Europe"/>
    <x v="6"/>
    <x v="1"/>
    <s v="Standard"/>
    <n v="3328"/>
    <n v="203.41"/>
    <s v="Tokyo Electron"/>
    <s v="Asia-Pacific Maritime"/>
    <s v="0"/>
    <s v="1"/>
    <s v="Low"/>
    <s v="3.27"/>
    <s v="2.79"/>
    <s v="Un Comtrade/Wits/Sia Reports"/>
    <s v="0"/>
  </r>
  <r>
    <s v="Tf001552"/>
    <s v="2017"/>
    <s v="4"/>
    <s v="2017-Q4"/>
    <s v="Us"/>
    <s v="United States"/>
    <s v="North America"/>
    <s v="Fr"/>
    <s v="France"/>
    <s v="Europe"/>
    <x v="6"/>
    <x v="1"/>
    <s v="Standard"/>
    <n v="3558"/>
    <n v="217.45"/>
    <s v="Applied Materials"/>
    <s v="Asia-Pacific Maritime"/>
    <s v="0"/>
    <s v="1"/>
    <s v="Low"/>
    <s v="3.17"/>
    <s v="2.7"/>
    <s v="Un Comtrade/Wits/Sia Reports"/>
    <s v="0"/>
  </r>
  <r>
    <s v="Tf001553"/>
    <s v="2018"/>
    <s v="1"/>
    <s v="2018-Q1"/>
    <s v="Us"/>
    <s v="United States"/>
    <s v="North America"/>
    <s v="Fr"/>
    <s v="France"/>
    <s v="Europe"/>
    <x v="6"/>
    <x v="1"/>
    <s v="Standard"/>
    <n v="3717"/>
    <n v="227.18"/>
    <s v="Applied Materials"/>
    <s v="Asia-Pacific Maritime"/>
    <s v="0"/>
    <s v="1"/>
    <s v="Low"/>
    <s v="3.21"/>
    <s v="2.71"/>
    <s v="Un Comtrade/Wits/Sia Reports"/>
    <s v="0"/>
  </r>
  <r>
    <s v="Tf001554"/>
    <s v="2018"/>
    <s v="2"/>
    <s v="2018-Q2"/>
    <s v="Us"/>
    <s v="United States"/>
    <s v="North America"/>
    <s v="Fr"/>
    <s v="France"/>
    <s v="Europe"/>
    <x v="6"/>
    <x v="1"/>
    <s v="Standard"/>
    <n v="4139"/>
    <n v="252.95"/>
    <s v="Kla"/>
    <s v="Asia-Pacific Maritime"/>
    <s v="0"/>
    <s v="1"/>
    <s v="Low"/>
    <s v="3.2"/>
    <s v="2.83"/>
    <s v="Un Comtrade/Wits/Sia Reports"/>
    <s v="0"/>
  </r>
  <r>
    <s v="Tf001555"/>
    <s v="2018"/>
    <s v="3"/>
    <s v="2018-Q3"/>
    <s v="Us"/>
    <s v="United States"/>
    <s v="North America"/>
    <s v="Fr"/>
    <s v="France"/>
    <s v="Europe"/>
    <x v="6"/>
    <x v="1"/>
    <s v="Standard"/>
    <n v="4081"/>
    <n v="249.43"/>
    <s v="Asml"/>
    <s v="Asia-Pacific Maritime"/>
    <s v="0"/>
    <s v="1"/>
    <s v="Low"/>
    <s v="3.3"/>
    <s v="2.9"/>
    <s v="Un Comtrade/Wits/Sia Reports"/>
    <s v="0"/>
  </r>
  <r>
    <s v="Tf001556"/>
    <s v="2018"/>
    <s v="4"/>
    <s v="2018-Q4"/>
    <s v="Us"/>
    <s v="United States"/>
    <s v="North America"/>
    <s v="Fr"/>
    <s v="France"/>
    <s v="Europe"/>
    <x v="6"/>
    <x v="1"/>
    <s v="Standard"/>
    <n v="3811"/>
    <n v="232.9"/>
    <s v="Lam Research"/>
    <s v="Asia-Pacific Maritime"/>
    <s v="0"/>
    <s v="1"/>
    <s v="Low"/>
    <s v="3.08"/>
    <s v="2.9"/>
    <s v="Un Comtrade/Wits/Sia Reports"/>
    <s v="0"/>
  </r>
  <r>
    <s v="Tf001557"/>
    <s v="2019"/>
    <s v="1"/>
    <s v="2019-Q1"/>
    <s v="Us"/>
    <s v="United States"/>
    <s v="North America"/>
    <s v="Fr"/>
    <s v="France"/>
    <s v="Europe"/>
    <x v="6"/>
    <x v="1"/>
    <s v="Standard"/>
    <n v="3836"/>
    <n v="234.47"/>
    <s v="Applied Materials"/>
    <s v="Asia-Pacific Maritime"/>
    <s v="0"/>
    <s v="1"/>
    <s v="Low"/>
    <s v="3.32"/>
    <s v="2.76"/>
    <s v="Un Comtrade/Wits/Sia Reports"/>
    <s v="0"/>
  </r>
  <r>
    <s v="Tf001558"/>
    <s v="2019"/>
    <s v="2"/>
    <s v="2019-Q2"/>
    <s v="Us"/>
    <s v="United States"/>
    <s v="North America"/>
    <s v="Fr"/>
    <s v="France"/>
    <s v="Europe"/>
    <x v="6"/>
    <x v="1"/>
    <s v="Standard"/>
    <n v="4595"/>
    <n v="280.83"/>
    <s v="Lam Research"/>
    <s v="Asia-Pacific Maritime"/>
    <s v="0"/>
    <s v="1"/>
    <s v="Low"/>
    <s v="3.33"/>
    <s v="2.68"/>
    <s v="Un Comtrade/Wits/Sia Reports"/>
    <s v="0"/>
  </r>
  <r>
    <s v="Tf001559"/>
    <s v="2019"/>
    <s v="3"/>
    <s v="2019-Q3"/>
    <s v="Us"/>
    <s v="United States"/>
    <s v="North America"/>
    <s v="Fr"/>
    <s v="France"/>
    <s v="Europe"/>
    <x v="6"/>
    <x v="1"/>
    <s v="Standard"/>
    <n v="4316"/>
    <n v="263.8"/>
    <s v="Kla"/>
    <s v="Asia-Pacific Maritime"/>
    <s v="0"/>
    <s v="1"/>
    <s v="Low"/>
    <s v="3.38"/>
    <s v="2.66"/>
    <s v="Un Comtrade/Wits/Sia Reports"/>
    <s v="0"/>
  </r>
  <r>
    <s v="Tf001560"/>
    <s v="2019"/>
    <s v="4"/>
    <s v="2019-Q4"/>
    <s v="Us"/>
    <s v="United States"/>
    <s v="North America"/>
    <s v="Fr"/>
    <s v="France"/>
    <s v="Europe"/>
    <x v="6"/>
    <x v="1"/>
    <s v="Standard"/>
    <n v="4318"/>
    <n v="263.91000000000003"/>
    <s v="Asml"/>
    <s v="Asia-Pacific Maritime"/>
    <s v="0"/>
    <s v="1"/>
    <s v="Low"/>
    <s v="3.31"/>
    <s v="2.84"/>
    <s v="Un Comtrade/Wits/Sia Reports"/>
    <s v="0"/>
  </r>
  <r>
    <s v="Tf001561"/>
    <s v="2020"/>
    <s v="1"/>
    <s v="2020-Q1"/>
    <s v="Us"/>
    <s v="United States"/>
    <s v="North America"/>
    <s v="Fr"/>
    <s v="France"/>
    <s v="Europe"/>
    <x v="6"/>
    <x v="1"/>
    <s v="Standard"/>
    <n v="3405"/>
    <n v="208.09"/>
    <s v="Asml"/>
    <s v="Asia-Pacific Maritime"/>
    <s v="0"/>
    <s v="1"/>
    <s v="Low"/>
    <s v="3.24"/>
    <s v="2.93"/>
    <s v="Un Comtrade/Wits/Sia Reports"/>
    <s v="0"/>
  </r>
  <r>
    <s v="Tf001562"/>
    <s v="2020"/>
    <s v="2"/>
    <s v="2020-Q2"/>
    <s v="Us"/>
    <s v="United States"/>
    <s v="North America"/>
    <s v="Fr"/>
    <s v="France"/>
    <s v="Europe"/>
    <x v="6"/>
    <x v="1"/>
    <s v="Standard"/>
    <n v="3919"/>
    <n v="239.5"/>
    <s v="Asml"/>
    <s v="Asia-Pacific Maritime"/>
    <s v="0"/>
    <s v="1"/>
    <s v="Low"/>
    <s v="3.4"/>
    <s v="2.77"/>
    <s v="Un Comtrade/Wits/Sia Reports"/>
    <s v="0"/>
  </r>
  <r>
    <s v="Tf001563"/>
    <s v="2020"/>
    <s v="3"/>
    <s v="2020-Q3"/>
    <s v="Us"/>
    <s v="United States"/>
    <s v="North America"/>
    <s v="Fr"/>
    <s v="France"/>
    <s v="Europe"/>
    <x v="6"/>
    <x v="1"/>
    <s v="Standard"/>
    <n v="3942"/>
    <n v="240.94"/>
    <s v="Kla"/>
    <s v="Asia-Pacific Maritime"/>
    <s v="0"/>
    <s v="1"/>
    <s v="Low"/>
    <s v="3.17"/>
    <s v="2.81"/>
    <s v="Un Comtrade/Wits/Sia Reports"/>
    <s v="0"/>
  </r>
  <r>
    <s v="Tf001564"/>
    <s v="2020"/>
    <s v="4"/>
    <s v="2020-Q4"/>
    <s v="Us"/>
    <s v="United States"/>
    <s v="North America"/>
    <s v="Fr"/>
    <s v="France"/>
    <s v="Europe"/>
    <x v="6"/>
    <x v="1"/>
    <s v="Standard"/>
    <n v="4235"/>
    <n v="258.85000000000002"/>
    <s v="Tokyo Electron"/>
    <s v="Asia-Pacific Maritime"/>
    <s v="0"/>
    <s v="1"/>
    <s v="Low"/>
    <s v="3.28"/>
    <s v="2.76"/>
    <s v="Un Comtrade/Wits/Sia Reports"/>
    <s v="0"/>
  </r>
  <r>
    <s v="Tf001565"/>
    <s v="2021"/>
    <s v="1"/>
    <s v="2021-Q1"/>
    <s v="Us"/>
    <s v="United States"/>
    <s v="North America"/>
    <s v="Fr"/>
    <s v="France"/>
    <s v="Europe"/>
    <x v="6"/>
    <x v="1"/>
    <s v="Standard"/>
    <n v="3941"/>
    <n v="240.89"/>
    <s v="Asml"/>
    <s v="Asia-Pacific Maritime"/>
    <s v="0"/>
    <s v="1"/>
    <s v="Low"/>
    <s v="3.39"/>
    <s v="2.78"/>
    <s v="Un Comtrade/Wits/Sia Reports"/>
    <s v="0"/>
  </r>
  <r>
    <s v="Tf001566"/>
    <s v="2021"/>
    <s v="2"/>
    <s v="2021-Q2"/>
    <s v="Us"/>
    <s v="United States"/>
    <s v="North America"/>
    <s v="Fr"/>
    <s v="France"/>
    <s v="Europe"/>
    <x v="6"/>
    <x v="1"/>
    <s v="Standard"/>
    <n v="5106"/>
    <n v="312.08"/>
    <s v="Asml"/>
    <s v="Asia-Pacific Maritime"/>
    <s v="0"/>
    <s v="1"/>
    <s v="Low"/>
    <s v="3.38"/>
    <s v="2.8"/>
    <s v="Un Comtrade/Wits/Sia Reports"/>
    <s v="0"/>
  </r>
  <r>
    <s v="Tf001567"/>
    <s v="2021"/>
    <s v="3"/>
    <s v="2021-Q3"/>
    <s v="Us"/>
    <s v="United States"/>
    <s v="North America"/>
    <s v="Fr"/>
    <s v="France"/>
    <s v="Europe"/>
    <x v="6"/>
    <x v="1"/>
    <s v="Standard"/>
    <n v="4479"/>
    <n v="273.73"/>
    <s v="Kla"/>
    <s v="Asia-Pacific Maritime"/>
    <s v="0"/>
    <s v="1"/>
    <s v="Low"/>
    <s v="3.52"/>
    <s v="2.72"/>
    <s v="Un Comtrade/Wits/Sia Reports"/>
    <s v="0"/>
  </r>
  <r>
    <s v="Tf001568"/>
    <s v="2021"/>
    <s v="4"/>
    <s v="2021-Q4"/>
    <s v="Us"/>
    <s v="United States"/>
    <s v="North America"/>
    <s v="Fr"/>
    <s v="France"/>
    <s v="Europe"/>
    <x v="6"/>
    <x v="1"/>
    <s v="Standard"/>
    <n v="3877"/>
    <n v="236.97"/>
    <s v="Tokyo Electron"/>
    <s v="Asia-Pacific Maritime"/>
    <s v="0"/>
    <s v="1"/>
    <s v="Low"/>
    <s v="3.43"/>
    <s v="2.83"/>
    <s v="Un Comtrade/Wits/Sia Reports"/>
    <s v="0"/>
  </r>
  <r>
    <s v="Tf001569"/>
    <s v="2022"/>
    <s v="1"/>
    <s v="2022-Q1"/>
    <s v="Us"/>
    <s v="United States"/>
    <s v="North America"/>
    <s v="Fr"/>
    <s v="France"/>
    <s v="Europe"/>
    <x v="6"/>
    <x v="1"/>
    <s v="Standard"/>
    <n v="4492"/>
    <n v="274.57"/>
    <s v="Asml"/>
    <s v="Asia-Pacific Maritime"/>
    <s v="0"/>
    <s v="1"/>
    <s v="Low"/>
    <s v="3.42"/>
    <s v="2.89"/>
    <s v="Un Comtrade/Wits/Sia Reports"/>
    <s v="0"/>
  </r>
  <r>
    <s v="Tf001570"/>
    <s v="2022"/>
    <s v="2"/>
    <s v="2022-Q2"/>
    <s v="Us"/>
    <s v="United States"/>
    <s v="North America"/>
    <s v="Fr"/>
    <s v="France"/>
    <s v="Europe"/>
    <x v="6"/>
    <x v="1"/>
    <s v="Standard"/>
    <n v="4858"/>
    <n v="296.93"/>
    <s v="Asml"/>
    <s v="Asia-Pacific Maritime"/>
    <s v="0"/>
    <s v="1"/>
    <s v="Low"/>
    <s v="3.54"/>
    <s v="2.84"/>
    <s v="Un Comtrade/Wits/Sia Reports"/>
    <s v="0"/>
  </r>
  <r>
    <s v="Tf001571"/>
    <s v="2022"/>
    <s v="3"/>
    <s v="2022-Q3"/>
    <s v="Us"/>
    <s v="United States"/>
    <s v="North America"/>
    <s v="Fr"/>
    <s v="France"/>
    <s v="Europe"/>
    <x v="6"/>
    <x v="1"/>
    <s v="Standard"/>
    <n v="5386"/>
    <n v="329.19"/>
    <s v="Tokyo Electron"/>
    <s v="Asia-Pacific Maritime"/>
    <s v="0"/>
    <s v="1"/>
    <s v="Low"/>
    <s v="3.43"/>
    <s v="2.73"/>
    <s v="Un Comtrade/Wits/Sia Reports"/>
    <s v="0"/>
  </r>
  <r>
    <s v="Tf001572"/>
    <s v="2022"/>
    <s v="4"/>
    <s v="2022-Q4"/>
    <s v="Us"/>
    <s v="United States"/>
    <s v="North America"/>
    <s v="Fr"/>
    <s v="France"/>
    <s v="Europe"/>
    <x v="6"/>
    <x v="1"/>
    <s v="Standard"/>
    <n v="5131"/>
    <n v="313.57"/>
    <s v="Applied Materials"/>
    <s v="Asia-Pacific Maritime"/>
    <s v="0"/>
    <s v="1"/>
    <s v="Low"/>
    <s v="3.44"/>
    <s v="2.75"/>
    <s v="Un Comtrade/Wits/Sia Reports"/>
    <s v="0"/>
  </r>
  <r>
    <s v="Tf001573"/>
    <s v="2023"/>
    <s v="1"/>
    <s v="2023-Q1"/>
    <s v="Us"/>
    <s v="United States"/>
    <s v="North America"/>
    <s v="Fr"/>
    <s v="France"/>
    <s v="Europe"/>
    <x v="6"/>
    <x v="1"/>
    <s v="Standard"/>
    <n v="5236"/>
    <n v="320.02"/>
    <s v="Applied Materials"/>
    <s v="Asia-Pacific Maritime"/>
    <s v="0"/>
    <s v="1"/>
    <s v="Low"/>
    <s v="3.65"/>
    <s v="2.78"/>
    <s v="Un Comtrade/Wits/Sia Reports"/>
    <s v="0"/>
  </r>
  <r>
    <s v="Tf001574"/>
    <s v="2023"/>
    <s v="2"/>
    <s v="2023-Q2"/>
    <s v="Us"/>
    <s v="United States"/>
    <s v="North America"/>
    <s v="Fr"/>
    <s v="France"/>
    <s v="Europe"/>
    <x v="6"/>
    <x v="1"/>
    <s v="Standard"/>
    <n v="6440"/>
    <n v="393.6"/>
    <s v="Asml"/>
    <s v="Asia-Pacific Maritime"/>
    <s v="0"/>
    <s v="1"/>
    <s v="Low"/>
    <s v="3.45"/>
    <s v="2.67"/>
    <s v="Un Comtrade/Wits/Sia Reports"/>
    <s v="0"/>
  </r>
  <r>
    <s v="Tf001575"/>
    <s v="2023"/>
    <s v="3"/>
    <s v="2023-Q3"/>
    <s v="Us"/>
    <s v="United States"/>
    <s v="North America"/>
    <s v="Fr"/>
    <s v="France"/>
    <s v="Europe"/>
    <x v="6"/>
    <x v="1"/>
    <s v="Standard"/>
    <n v="5696"/>
    <n v="348.09"/>
    <s v="Lam Research"/>
    <s v="Asia-Pacific Maritime"/>
    <s v="0"/>
    <s v="1"/>
    <s v="Low"/>
    <s v="3.48"/>
    <s v="2.72"/>
    <s v="Un Comtrade/Wits/Sia Reports"/>
    <s v="0"/>
  </r>
  <r>
    <s v="Tf001576"/>
    <s v="2023"/>
    <s v="4"/>
    <s v="2023-Q4"/>
    <s v="Us"/>
    <s v="United States"/>
    <s v="North America"/>
    <s v="Fr"/>
    <s v="France"/>
    <s v="Europe"/>
    <x v="6"/>
    <x v="1"/>
    <s v="Standard"/>
    <n v="4752"/>
    <n v="290.42"/>
    <s v="Tokyo Electron"/>
    <s v="Asia-Pacific Maritime"/>
    <s v="0"/>
    <s v="1"/>
    <s v="Low"/>
    <s v="3.62"/>
    <s v="2.9"/>
    <s v="Un Comtrade/Wits/Sia Reports"/>
    <s v="0"/>
  </r>
  <r>
    <s v="Tf001577"/>
    <s v="2024"/>
    <s v="1"/>
    <s v="2024-Q1"/>
    <s v="Us"/>
    <s v="United States"/>
    <s v="North America"/>
    <s v="Fr"/>
    <s v="France"/>
    <s v="Europe"/>
    <x v="6"/>
    <x v="1"/>
    <s v="Standard"/>
    <n v="6283"/>
    <n v="383.96"/>
    <s v="Tokyo Electron"/>
    <s v="Asia-Pacific Maritime"/>
    <s v="0"/>
    <s v="1"/>
    <s v="Low"/>
    <s v="3.46"/>
    <s v="2.69"/>
    <s v="Un Comtrade/Wits/Sia Reports"/>
    <s v="1"/>
  </r>
  <r>
    <s v="Tf001578"/>
    <s v="2024"/>
    <s v="2"/>
    <s v="2024-Q2"/>
    <s v="Us"/>
    <s v="United States"/>
    <s v="North America"/>
    <s v="Fr"/>
    <s v="France"/>
    <s v="Europe"/>
    <x v="6"/>
    <x v="1"/>
    <s v="Standard"/>
    <n v="6081"/>
    <n v="371.66"/>
    <s v="Lam Research"/>
    <s v="Asia-Pacific Maritime"/>
    <s v="0"/>
    <s v="1"/>
    <s v="Low"/>
    <s v="3.63"/>
    <s v="2.93"/>
    <s v="Un Comtrade/Wits/Sia Reports"/>
    <s v="1"/>
  </r>
  <r>
    <s v="Tf001579"/>
    <s v="2024"/>
    <s v="3"/>
    <s v="2024-Q3"/>
    <s v="Us"/>
    <s v="United States"/>
    <s v="North America"/>
    <s v="Fr"/>
    <s v="France"/>
    <s v="Europe"/>
    <x v="6"/>
    <x v="1"/>
    <s v="Standard"/>
    <n v="6993"/>
    <n v="427.39"/>
    <s v="Tokyo Electron"/>
    <s v="Asia-Pacific Maritime"/>
    <s v="0"/>
    <s v="1"/>
    <s v="Low"/>
    <s v="3.45"/>
    <s v="2.8"/>
    <s v="Un Comtrade/Wits/Sia Reports"/>
    <s v="1"/>
  </r>
  <r>
    <s v="Tf001580"/>
    <s v="2024"/>
    <s v="4"/>
    <s v="2024-Q4"/>
    <s v="Us"/>
    <s v="United States"/>
    <s v="North America"/>
    <s v="Fr"/>
    <s v="France"/>
    <s v="Europe"/>
    <x v="6"/>
    <x v="1"/>
    <s v="Standard"/>
    <n v="6036"/>
    <n v="368.91"/>
    <s v="Kla"/>
    <s v="Asia-Pacific Maritime"/>
    <s v="0"/>
    <s v="1"/>
    <s v="Low"/>
    <s v="3.52"/>
    <s v="2.84"/>
    <s v="Un Comtrade/Wits/Sia Reports"/>
    <s v="1"/>
  </r>
  <r>
    <s v="Tf001581"/>
    <s v="2025"/>
    <s v="1"/>
    <s v="2025-Q1"/>
    <s v="Us"/>
    <s v="United States"/>
    <s v="North America"/>
    <s v="Fr"/>
    <s v="France"/>
    <s v="Europe"/>
    <x v="6"/>
    <x v="1"/>
    <s v="Standard"/>
    <n v="7111"/>
    <n v="434.59"/>
    <s v="Tokyo Electron"/>
    <s v="Asia-Pacific Maritime"/>
    <s v="0"/>
    <s v="1"/>
    <s v="Low"/>
    <s v="3.5"/>
    <s v="2.66"/>
    <s v="Un Comtrade/Wits/Sia Reports"/>
    <s v="1"/>
  </r>
  <r>
    <s v="Tf001582"/>
    <s v="2025"/>
    <s v="2"/>
    <s v="2025-Q2"/>
    <s v="Us"/>
    <s v="United States"/>
    <s v="North America"/>
    <s v="Fr"/>
    <s v="France"/>
    <s v="Europe"/>
    <x v="6"/>
    <x v="1"/>
    <s v="Standard"/>
    <n v="8638"/>
    <n v="527.89"/>
    <s v="Tokyo Electron"/>
    <s v="Asia-Pacific Maritime"/>
    <s v="0"/>
    <s v="1"/>
    <s v="Low"/>
    <s v="3.54"/>
    <s v="2.67"/>
    <s v="Un Comtrade/Wits/Sia Reports"/>
    <s v="1"/>
  </r>
  <r>
    <s v="Tf001583"/>
    <s v="2025"/>
    <s v="3"/>
    <s v="2025-Q3"/>
    <s v="Us"/>
    <s v="United States"/>
    <s v="North America"/>
    <s v="Fr"/>
    <s v="France"/>
    <s v="Europe"/>
    <x v="6"/>
    <x v="1"/>
    <s v="Standard"/>
    <n v="7490"/>
    <n v="457.78"/>
    <s v="Tokyo Electron"/>
    <s v="Asia-Pacific Maritime"/>
    <s v="0"/>
    <s v="1"/>
    <s v="Low"/>
    <s v="3.48"/>
    <s v="2.77"/>
    <s v="Un Comtrade/Wits/Sia Reports"/>
    <s v="1"/>
  </r>
  <r>
    <s v="Tf001584"/>
    <s v="2025"/>
    <s v="4"/>
    <s v="2025-Q4"/>
    <s v="Us"/>
    <s v="United States"/>
    <s v="North America"/>
    <s v="Fr"/>
    <s v="France"/>
    <s v="Europe"/>
    <x v="6"/>
    <x v="1"/>
    <s v="Standard"/>
    <n v="7645"/>
    <n v="467.21"/>
    <s v="Applied Materials"/>
    <s v="Asia-Pacific Maritime"/>
    <s v="0"/>
    <s v="1"/>
    <s v="Low"/>
    <s v="3.57"/>
    <s v="2.78"/>
    <s v="Un Comtrade/Wits/Sia Reports"/>
    <s v="1"/>
  </r>
  <r>
    <s v="Tf001585"/>
    <s v="2015"/>
    <s v="1"/>
    <s v="2015-Q1"/>
    <s v="Us"/>
    <s v="United States"/>
    <s v="North America"/>
    <s v="Fr"/>
    <s v="France"/>
    <s v="Europe"/>
    <x v="2"/>
    <x v="0"/>
    <s v="Advanced"/>
    <n v="2560"/>
    <n v="156.47999999999999"/>
    <s v="Intel Gaudi"/>
    <s v="Asia-Pacific Maritime"/>
    <s v="0"/>
    <s v="1"/>
    <s v="Low"/>
    <s v="3.2"/>
    <s v="2.91"/>
    <s v="Un Comtrade/Wits/Sia Reports"/>
    <s v="0"/>
  </r>
  <r>
    <s v="Tf001586"/>
    <s v="2015"/>
    <s v="2"/>
    <s v="2015-Q2"/>
    <s v="Us"/>
    <s v="United States"/>
    <s v="North America"/>
    <s v="Fr"/>
    <s v="France"/>
    <s v="Europe"/>
    <x v="2"/>
    <x v="0"/>
    <s v="Advanced"/>
    <n v="3054"/>
    <n v="186.67"/>
    <s v="Aws Trainium"/>
    <s v="Asia-Pacific Maritime"/>
    <s v="0"/>
    <s v="1"/>
    <s v="Low"/>
    <s v="3.05"/>
    <s v="2.88"/>
    <s v="Un Comtrade/Wits/Sia Reports"/>
    <s v="0"/>
  </r>
  <r>
    <s v="Tf001587"/>
    <s v="2015"/>
    <s v="3"/>
    <s v="2015-Q3"/>
    <s v="Us"/>
    <s v="United States"/>
    <s v="North America"/>
    <s v="Fr"/>
    <s v="France"/>
    <s v="Europe"/>
    <x v="2"/>
    <x v="0"/>
    <s v="Advanced"/>
    <n v="2915"/>
    <n v="178.16"/>
    <s v="Intel Gaudi"/>
    <s v="Asia-Pacific Maritime"/>
    <s v="0"/>
    <s v="1"/>
    <s v="Low"/>
    <s v="3.35"/>
    <s v="2.79"/>
    <s v="Un Comtrade/Wits/Sia Reports"/>
    <s v="0"/>
  </r>
  <r>
    <s v="Tf001588"/>
    <s v="2015"/>
    <s v="4"/>
    <s v="2015-Q4"/>
    <s v="Us"/>
    <s v="United States"/>
    <s v="North America"/>
    <s v="Fr"/>
    <s v="France"/>
    <s v="Europe"/>
    <x v="2"/>
    <x v="0"/>
    <s v="Advanced"/>
    <n v="2894"/>
    <n v="176.91"/>
    <s v="Cambricon"/>
    <s v="Asia-Pacific Maritime"/>
    <s v="0"/>
    <s v="1"/>
    <s v="Low"/>
    <s v="3.28"/>
    <s v="2.72"/>
    <s v="Un Comtrade/Wits/Sia Reports"/>
    <s v="0"/>
  </r>
  <r>
    <s v="Tf001589"/>
    <s v="2016"/>
    <s v="1"/>
    <s v="2016-Q1"/>
    <s v="Us"/>
    <s v="United States"/>
    <s v="North America"/>
    <s v="Fr"/>
    <s v="France"/>
    <s v="Europe"/>
    <x v="2"/>
    <x v="0"/>
    <s v="Advanced"/>
    <n v="2810"/>
    <n v="171.74"/>
    <s v="Intel Gaudi"/>
    <s v="Asia-Pacific Maritime"/>
    <s v="0"/>
    <s v="1"/>
    <s v="Low"/>
    <s v="3.35"/>
    <s v="2.91"/>
    <s v="Un Comtrade/Wits/Sia Reports"/>
    <s v="0"/>
  </r>
  <r>
    <s v="Tf001590"/>
    <s v="2016"/>
    <s v="2"/>
    <s v="2016-Q2"/>
    <s v="Us"/>
    <s v="United States"/>
    <s v="North America"/>
    <s v="Fr"/>
    <s v="France"/>
    <s v="Europe"/>
    <x v="2"/>
    <x v="0"/>
    <s v="Advanced"/>
    <n v="2874"/>
    <n v="175.69"/>
    <s v="Intel Gaudi"/>
    <s v="Asia-Pacific Maritime"/>
    <s v="0"/>
    <s v="1"/>
    <s v="Low"/>
    <s v="3.26"/>
    <s v="2.75"/>
    <s v="Un Comtrade/Wits/Sia Reports"/>
    <s v="0"/>
  </r>
  <r>
    <s v="Tf001591"/>
    <s v="2016"/>
    <s v="3"/>
    <s v="2016-Q3"/>
    <s v="Us"/>
    <s v="United States"/>
    <s v="North America"/>
    <s v="Fr"/>
    <s v="France"/>
    <s v="Europe"/>
    <x v="2"/>
    <x v="0"/>
    <s v="Advanced"/>
    <n v="2940"/>
    <n v="179.71"/>
    <s v="Google Tpu"/>
    <s v="Asia-Pacific Maritime"/>
    <s v="0"/>
    <s v="1"/>
    <s v="Low"/>
    <s v="3.17"/>
    <s v="2.72"/>
    <s v="Un Comtrade/Wits/Sia Reports"/>
    <s v="0"/>
  </r>
  <r>
    <s v="Tf001592"/>
    <s v="2016"/>
    <s v="4"/>
    <s v="2016-Q4"/>
    <s v="Us"/>
    <s v="United States"/>
    <s v="North America"/>
    <s v="Fr"/>
    <s v="France"/>
    <s v="Europe"/>
    <x v="2"/>
    <x v="0"/>
    <s v="Advanced"/>
    <n v="3162"/>
    <n v="193.26"/>
    <s v="Cambricon"/>
    <s v="Asia-Pacific Maritime"/>
    <s v="0"/>
    <s v="1"/>
    <s v="Low"/>
    <s v="3.15"/>
    <s v="2.9"/>
    <s v="Un Comtrade/Wits/Sia Reports"/>
    <s v="0"/>
  </r>
  <r>
    <s v="Tf001593"/>
    <s v="2017"/>
    <s v="1"/>
    <s v="2017-Q1"/>
    <s v="Us"/>
    <s v="United States"/>
    <s v="North America"/>
    <s v="Fr"/>
    <s v="France"/>
    <s v="Europe"/>
    <x v="2"/>
    <x v="0"/>
    <s v="Advanced"/>
    <n v="2739"/>
    <n v="167.39"/>
    <s v="Aws Trainium"/>
    <s v="Asia-Pacific Maritime"/>
    <s v="0"/>
    <s v="1"/>
    <s v="Low"/>
    <s v="3.14"/>
    <s v="2.72"/>
    <s v="Un Comtrade/Wits/Sia Reports"/>
    <s v="0"/>
  </r>
  <r>
    <s v="Tf001594"/>
    <s v="2017"/>
    <s v="2"/>
    <s v="2017-Q2"/>
    <s v="Us"/>
    <s v="United States"/>
    <s v="North America"/>
    <s v="Fr"/>
    <s v="France"/>
    <s v="Europe"/>
    <x v="2"/>
    <x v="0"/>
    <s v="Advanced"/>
    <n v="3329"/>
    <n v="203.46"/>
    <s v="Nvidia"/>
    <s v="Asia-Pacific Maritime"/>
    <s v="0"/>
    <s v="1"/>
    <s v="Low"/>
    <s v="3.07"/>
    <s v="2.71"/>
    <s v="Un Comtrade/Wits/Sia Reports"/>
    <s v="0"/>
  </r>
  <r>
    <s v="Tf001595"/>
    <s v="2017"/>
    <s v="3"/>
    <s v="2017-Q3"/>
    <s v="Us"/>
    <s v="United States"/>
    <s v="North America"/>
    <s v="Fr"/>
    <s v="France"/>
    <s v="Europe"/>
    <x v="2"/>
    <x v="0"/>
    <s v="Advanced"/>
    <n v="3777"/>
    <n v="230.85"/>
    <s v="Nvidia"/>
    <s v="Asia-Pacific Maritime"/>
    <s v="0"/>
    <s v="1"/>
    <s v="Low"/>
    <s v="3.14"/>
    <s v="2.78"/>
    <s v="Un Comtrade/Wits/Sia Reports"/>
    <s v="0"/>
  </r>
  <r>
    <s v="Tf001596"/>
    <s v="2017"/>
    <s v="4"/>
    <s v="2017-Q4"/>
    <s v="Us"/>
    <s v="United States"/>
    <s v="North America"/>
    <s v="Fr"/>
    <s v="France"/>
    <s v="Europe"/>
    <x v="2"/>
    <x v="0"/>
    <s v="Advanced"/>
    <n v="3186"/>
    <n v="194.71"/>
    <s v="Biren"/>
    <s v="Asia-Pacific Maritime"/>
    <s v="0"/>
    <s v="1"/>
    <s v="Low"/>
    <s v="3.31"/>
    <s v="2.92"/>
    <s v="Un Comtrade/Wits/Sia Reports"/>
    <s v="0"/>
  </r>
  <r>
    <s v="Tf001597"/>
    <s v="2018"/>
    <s v="1"/>
    <s v="2018-Q1"/>
    <s v="Us"/>
    <s v="United States"/>
    <s v="North America"/>
    <s v="Fr"/>
    <s v="France"/>
    <s v="Europe"/>
    <x v="2"/>
    <x v="0"/>
    <s v="Advanced"/>
    <n v="3433"/>
    <n v="209.85"/>
    <s v="Nvidia"/>
    <s v="Asia-Pacific Maritime"/>
    <s v="0"/>
    <s v="1"/>
    <s v="Low"/>
    <s v="3.15"/>
    <s v="2.68"/>
    <s v="Un Comtrade/Wits/Sia Reports"/>
    <s v="0"/>
  </r>
  <r>
    <s v="Tf001598"/>
    <s v="2018"/>
    <s v="2"/>
    <s v="2018-Q2"/>
    <s v="Us"/>
    <s v="United States"/>
    <s v="North America"/>
    <s v="Fr"/>
    <s v="France"/>
    <s v="Europe"/>
    <x v="2"/>
    <x v="0"/>
    <s v="Advanced"/>
    <n v="4358"/>
    <n v="266.38"/>
    <s v="Nvidia"/>
    <s v="Asia-Pacific Maritime"/>
    <s v="0"/>
    <s v="1"/>
    <s v="Low"/>
    <s v="3.07"/>
    <s v="2.74"/>
    <s v="Un Comtrade/Wits/Sia Reports"/>
    <s v="0"/>
  </r>
  <r>
    <s v="Tf001599"/>
    <s v="2018"/>
    <s v="3"/>
    <s v="2018-Q3"/>
    <s v="Us"/>
    <s v="United States"/>
    <s v="North America"/>
    <s v="Fr"/>
    <s v="France"/>
    <s v="Europe"/>
    <x v="2"/>
    <x v="0"/>
    <s v="Advanced"/>
    <n v="3920"/>
    <n v="239.59"/>
    <s v="Aws Trainium"/>
    <s v="Asia-Pacific Maritime"/>
    <s v="0"/>
    <s v="1"/>
    <s v="Low"/>
    <s v="3.15"/>
    <s v="2.7"/>
    <s v="Un Comtrade/Wits/Sia Reports"/>
    <s v="0"/>
  </r>
  <r>
    <s v="Tf001600"/>
    <s v="2018"/>
    <s v="4"/>
    <s v="2018-Q4"/>
    <s v="Us"/>
    <s v="United States"/>
    <s v="North America"/>
    <s v="Fr"/>
    <s v="France"/>
    <s v="Europe"/>
    <x v="2"/>
    <x v="0"/>
    <s v="Advanced"/>
    <n v="3875"/>
    <n v="236.83"/>
    <s v="Nvidia"/>
    <s v="Asia-Pacific Maritime"/>
    <s v="0"/>
    <s v="1"/>
    <s v="Low"/>
    <s v="3.09"/>
    <s v="2.84"/>
    <s v="Un Comtrade/Wits/Sia Reports"/>
    <s v="0"/>
  </r>
  <r>
    <s v="Tf001601"/>
    <s v="2019"/>
    <s v="1"/>
    <s v="2019-Q1"/>
    <s v="Us"/>
    <s v="United States"/>
    <s v="North America"/>
    <s v="Fr"/>
    <s v="France"/>
    <s v="Europe"/>
    <x v="2"/>
    <x v="0"/>
    <s v="Advanced"/>
    <n v="3352"/>
    <n v="204.89"/>
    <s v="Cambricon"/>
    <s v="Asia-Pacific Maritime"/>
    <s v="0"/>
    <s v="1"/>
    <s v="Low"/>
    <s v="3.13"/>
    <s v="2.92"/>
    <s v="Un Comtrade/Wits/Sia Reports"/>
    <s v="0"/>
  </r>
  <r>
    <s v="Tf001602"/>
    <s v="2019"/>
    <s v="2"/>
    <s v="2019-Q2"/>
    <s v="Us"/>
    <s v="United States"/>
    <s v="North America"/>
    <s v="Fr"/>
    <s v="France"/>
    <s v="Europe"/>
    <x v="2"/>
    <x v="0"/>
    <s v="Advanced"/>
    <n v="3898"/>
    <n v="238.26"/>
    <s v="Cambricon"/>
    <s v="Asia-Pacific Maritime"/>
    <s v="0"/>
    <s v="1"/>
    <s v="Low"/>
    <s v="3.36"/>
    <s v="2.81"/>
    <s v="Un Comtrade/Wits/Sia Reports"/>
    <s v="0"/>
  </r>
  <r>
    <s v="Tf001603"/>
    <s v="2019"/>
    <s v="3"/>
    <s v="2019-Q3"/>
    <s v="Us"/>
    <s v="United States"/>
    <s v="North America"/>
    <s v="Fr"/>
    <s v="France"/>
    <s v="Europe"/>
    <x v="2"/>
    <x v="0"/>
    <s v="Advanced"/>
    <n v="3967"/>
    <n v="242.44"/>
    <s v="Intel Gaudi"/>
    <s v="Asia-Pacific Maritime"/>
    <s v="0"/>
    <s v="1"/>
    <s v="Low"/>
    <s v="3.4"/>
    <s v="2.72"/>
    <s v="Un Comtrade/Wits/Sia Reports"/>
    <s v="0"/>
  </r>
  <r>
    <s v="Tf001604"/>
    <s v="2019"/>
    <s v="4"/>
    <s v="2019-Q4"/>
    <s v="Us"/>
    <s v="United States"/>
    <s v="North America"/>
    <s v="Fr"/>
    <s v="France"/>
    <s v="Europe"/>
    <x v="2"/>
    <x v="0"/>
    <s v="Advanced"/>
    <n v="4223"/>
    <n v="258.11"/>
    <s v="Biren"/>
    <s v="Asia-Pacific Maritime"/>
    <s v="0"/>
    <s v="1"/>
    <s v="Low"/>
    <s v="3.16"/>
    <s v="2.91"/>
    <s v="Un Comtrade/Wits/Sia Reports"/>
    <s v="0"/>
  </r>
  <r>
    <s v="Tf001605"/>
    <s v="2020"/>
    <s v="1"/>
    <s v="2020-Q1"/>
    <s v="Us"/>
    <s v="United States"/>
    <s v="North America"/>
    <s v="Fr"/>
    <s v="France"/>
    <s v="Europe"/>
    <x v="2"/>
    <x v="0"/>
    <s v="Advanced"/>
    <n v="3182"/>
    <n v="194.49"/>
    <s v="Google Tpu"/>
    <s v="Asia-Pacific Maritime"/>
    <s v="0"/>
    <s v="1"/>
    <s v="Low"/>
    <s v="3.32"/>
    <s v="2.88"/>
    <s v="Un Comtrade/Wits/Sia Reports"/>
    <s v="0"/>
  </r>
  <r>
    <s v="Tf001606"/>
    <s v="2020"/>
    <s v="2"/>
    <s v="2020-Q2"/>
    <s v="Us"/>
    <s v="United States"/>
    <s v="North America"/>
    <s v="Fr"/>
    <s v="France"/>
    <s v="Europe"/>
    <x v="2"/>
    <x v="0"/>
    <s v="Advanced"/>
    <n v="4548"/>
    <n v="277.94"/>
    <s v="Huawei Ascend"/>
    <s v="Asia-Pacific Maritime"/>
    <s v="0"/>
    <s v="1"/>
    <s v="Low"/>
    <s v="3.44"/>
    <s v="2.9"/>
    <s v="Un Comtrade/Wits/Sia Reports"/>
    <s v="0"/>
  </r>
  <r>
    <s v="Tf001607"/>
    <s v="2020"/>
    <s v="3"/>
    <s v="2020-Q3"/>
    <s v="Us"/>
    <s v="United States"/>
    <s v="North America"/>
    <s v="Fr"/>
    <s v="France"/>
    <s v="Europe"/>
    <x v="2"/>
    <x v="0"/>
    <s v="Advanced"/>
    <n v="4718"/>
    <n v="288.36"/>
    <s v="Nvidia"/>
    <s v="Asia-Pacific Maritime"/>
    <s v="0"/>
    <s v="1"/>
    <s v="Low"/>
    <s v="3.23"/>
    <s v="2.74"/>
    <s v="Un Comtrade/Wits/Sia Reports"/>
    <s v="0"/>
  </r>
  <r>
    <s v="Tf001608"/>
    <s v="2020"/>
    <s v="4"/>
    <s v="2020-Q4"/>
    <s v="Us"/>
    <s v="United States"/>
    <s v="North America"/>
    <s v="Fr"/>
    <s v="France"/>
    <s v="Europe"/>
    <x v="2"/>
    <x v="0"/>
    <s v="Advanced"/>
    <n v="3609"/>
    <n v="220.55"/>
    <s v="Huawei Ascend"/>
    <s v="Asia-Pacific Maritime"/>
    <s v="0"/>
    <s v="1"/>
    <s v="Low"/>
    <s v="3.28"/>
    <s v="2.77"/>
    <s v="Un Comtrade/Wits/Sia Reports"/>
    <s v="0"/>
  </r>
  <r>
    <s v="Tf001609"/>
    <s v="2021"/>
    <s v="1"/>
    <s v="2021-Q1"/>
    <s v="Us"/>
    <s v="United States"/>
    <s v="North America"/>
    <s v="Fr"/>
    <s v="France"/>
    <s v="Europe"/>
    <x v="2"/>
    <x v="0"/>
    <s v="Advanced"/>
    <n v="6622"/>
    <n v="404.68"/>
    <s v="Huawei Ascend"/>
    <s v="Asia-Pacific Maritime"/>
    <s v="0"/>
    <s v="1"/>
    <s v="Low"/>
    <s v="3.28"/>
    <s v="2.86"/>
    <s v="Un Comtrade/Wits/Sia Reports"/>
    <s v="0"/>
  </r>
  <r>
    <s v="Tf001610"/>
    <s v="2021"/>
    <s v="2"/>
    <s v="2021-Q2"/>
    <s v="Us"/>
    <s v="United States"/>
    <s v="North America"/>
    <s v="Fr"/>
    <s v="France"/>
    <s v="Europe"/>
    <x v="2"/>
    <x v="0"/>
    <s v="Advanced"/>
    <n v="6890"/>
    <n v="421.09"/>
    <s v="Huawei Ascend"/>
    <s v="Asia-Pacific Maritime"/>
    <s v="0"/>
    <s v="1"/>
    <s v="Low"/>
    <s v="3.32"/>
    <s v="2.8"/>
    <s v="Un Comtrade/Wits/Sia Reports"/>
    <s v="0"/>
  </r>
  <r>
    <s v="Tf001611"/>
    <s v="2021"/>
    <s v="3"/>
    <s v="2021-Q3"/>
    <s v="Us"/>
    <s v="United States"/>
    <s v="North America"/>
    <s v="Fr"/>
    <s v="France"/>
    <s v="Europe"/>
    <x v="2"/>
    <x v="0"/>
    <s v="Advanced"/>
    <n v="8406"/>
    <n v="513.72"/>
    <s v="Intel Gaudi"/>
    <s v="Asia-Pacific Maritime"/>
    <s v="0"/>
    <s v="1"/>
    <s v="Low"/>
    <s v="3.45"/>
    <s v="2.84"/>
    <s v="Un Comtrade/Wits/Sia Reports"/>
    <s v="0"/>
  </r>
  <r>
    <s v="Tf001612"/>
    <s v="2021"/>
    <s v="4"/>
    <s v="2021-Q4"/>
    <s v="Us"/>
    <s v="United States"/>
    <s v="North America"/>
    <s v="Fr"/>
    <s v="France"/>
    <s v="Europe"/>
    <x v="2"/>
    <x v="0"/>
    <s v="Advanced"/>
    <n v="6340"/>
    <n v="387.5"/>
    <s v="Cambricon"/>
    <s v="Asia-Pacific Maritime"/>
    <s v="0"/>
    <s v="1"/>
    <s v="Low"/>
    <s v="3.39"/>
    <s v="2.68"/>
    <s v="Un Comtrade/Wits/Sia Reports"/>
    <s v="0"/>
  </r>
  <r>
    <s v="Tf001613"/>
    <s v="2022"/>
    <s v="1"/>
    <s v="2022-Q1"/>
    <s v="Us"/>
    <s v="United States"/>
    <s v="North America"/>
    <s v="Fr"/>
    <s v="France"/>
    <s v="Europe"/>
    <x v="2"/>
    <x v="0"/>
    <s v="Advanced"/>
    <n v="7122"/>
    <n v="435.25"/>
    <s v="Nvidia"/>
    <s v="Asia-Pacific Maritime"/>
    <s v="0"/>
    <s v="1"/>
    <s v="Low"/>
    <s v="3.41"/>
    <s v="2.66"/>
    <s v="Un Comtrade/Wits/Sia Reports"/>
    <s v="0"/>
  </r>
  <r>
    <s v="Tf001614"/>
    <s v="2022"/>
    <s v="2"/>
    <s v="2022-Q2"/>
    <s v="Us"/>
    <s v="United States"/>
    <s v="North America"/>
    <s v="Fr"/>
    <s v="France"/>
    <s v="Europe"/>
    <x v="2"/>
    <x v="0"/>
    <s v="Advanced"/>
    <n v="7931"/>
    <n v="484.71"/>
    <s v="Aws Trainium"/>
    <s v="Asia-Pacific Maritime"/>
    <s v="0"/>
    <s v="1"/>
    <s v="Low"/>
    <s v="3.58"/>
    <s v="2.94"/>
    <s v="Un Comtrade/Wits/Sia Reports"/>
    <s v="0"/>
  </r>
  <r>
    <s v="Tf001615"/>
    <s v="2022"/>
    <s v="3"/>
    <s v="2022-Q3"/>
    <s v="Us"/>
    <s v="United States"/>
    <s v="North America"/>
    <s v="Fr"/>
    <s v="France"/>
    <s v="Europe"/>
    <x v="2"/>
    <x v="0"/>
    <s v="Advanced"/>
    <n v="8478"/>
    <n v="518.11"/>
    <s v="Intel Gaudi"/>
    <s v="Asia-Pacific Maritime"/>
    <s v="0"/>
    <s v="1"/>
    <s v="Low"/>
    <s v="3.3"/>
    <s v="2.7"/>
    <s v="Un Comtrade/Wits/Sia Reports"/>
    <s v="0"/>
  </r>
  <r>
    <s v="Tf001616"/>
    <s v="2022"/>
    <s v="4"/>
    <s v="2022-Q4"/>
    <s v="Us"/>
    <s v="United States"/>
    <s v="North America"/>
    <s v="Fr"/>
    <s v="France"/>
    <s v="Europe"/>
    <x v="2"/>
    <x v="0"/>
    <s v="Advanced"/>
    <n v="7541"/>
    <n v="460.85"/>
    <s v="Biren"/>
    <s v="Asia-Pacific Maritime"/>
    <s v="0"/>
    <s v="1"/>
    <s v="Low"/>
    <s v="3.57"/>
    <s v="2.69"/>
    <s v="Un Comtrade/Wits/Sia Reports"/>
    <s v="0"/>
  </r>
  <r>
    <s v="Tf001617"/>
    <s v="2023"/>
    <s v="1"/>
    <s v="2023-Q1"/>
    <s v="Us"/>
    <s v="United States"/>
    <s v="North America"/>
    <s v="Fr"/>
    <s v="France"/>
    <s v="Europe"/>
    <x v="2"/>
    <x v="0"/>
    <s v="Advanced"/>
    <n v="15238"/>
    <n v="931.27"/>
    <s v="Cambricon"/>
    <s v="Asia-Pacific Maritime"/>
    <s v="0"/>
    <s v="1"/>
    <s v="Low"/>
    <s v="3.38"/>
    <s v="2.94"/>
    <s v="Un Comtrade/Wits/Sia Reports"/>
    <s v="0"/>
  </r>
  <r>
    <s v="Tf001618"/>
    <s v="2023"/>
    <s v="2"/>
    <s v="2023-Q2"/>
    <s v="Us"/>
    <s v="United States"/>
    <s v="North America"/>
    <s v="Fr"/>
    <s v="France"/>
    <s v="Europe"/>
    <x v="2"/>
    <x v="0"/>
    <s v="Advanced"/>
    <n v="15914"/>
    <n v="972.56"/>
    <s v="Biren"/>
    <s v="Asia-Pacific Maritime"/>
    <s v="0"/>
    <s v="1"/>
    <s v="Low"/>
    <s v="3.58"/>
    <s v="2.75"/>
    <s v="Un Comtrade/Wits/Sia Reports"/>
    <s v="0"/>
  </r>
  <r>
    <s v="Tf001619"/>
    <s v="2023"/>
    <s v="3"/>
    <s v="2023-Q3"/>
    <s v="Us"/>
    <s v="United States"/>
    <s v="North America"/>
    <s v="Fr"/>
    <s v="France"/>
    <s v="Europe"/>
    <x v="2"/>
    <x v="0"/>
    <s v="Advanced"/>
    <n v="17693"/>
    <n v="1081.27"/>
    <s v="Aws Trainium"/>
    <s v="Asia-Pacific Maritime"/>
    <s v="0"/>
    <s v="1"/>
    <s v="Low"/>
    <s v="3.41"/>
    <s v="2.69"/>
    <s v="Un Comtrade/Wits/Sia Reports"/>
    <s v="0"/>
  </r>
  <r>
    <s v="Tf001620"/>
    <s v="2023"/>
    <s v="4"/>
    <s v="2023-Q4"/>
    <s v="Us"/>
    <s v="United States"/>
    <s v="North America"/>
    <s v="Fr"/>
    <s v="France"/>
    <s v="Europe"/>
    <x v="2"/>
    <x v="0"/>
    <s v="Advanced"/>
    <n v="16709"/>
    <n v="1021.15"/>
    <s v="Biren"/>
    <s v="Asia-Pacific Maritime"/>
    <s v="0"/>
    <s v="1"/>
    <s v="Low"/>
    <s v="3.63"/>
    <s v="2.92"/>
    <s v="Un Comtrade/Wits/Sia Reports"/>
    <s v="0"/>
  </r>
  <r>
    <s v="Tf001621"/>
    <s v="2024"/>
    <s v="1"/>
    <s v="2024-Q1"/>
    <s v="Us"/>
    <s v="United States"/>
    <s v="North America"/>
    <s v="Fr"/>
    <s v="France"/>
    <s v="Europe"/>
    <x v="2"/>
    <x v="0"/>
    <s v="Advanced"/>
    <n v="17126"/>
    <n v="1046.5999999999999"/>
    <s v="Cambricon"/>
    <s v="Asia-Pacific Maritime"/>
    <s v="0"/>
    <s v="1"/>
    <s v="Low"/>
    <s v="3.65"/>
    <s v="2.67"/>
    <s v="Un Comtrade/Wits/Sia Reports"/>
    <s v="1"/>
  </r>
  <r>
    <s v="Tf001622"/>
    <s v="2024"/>
    <s v="2"/>
    <s v="2024-Q2"/>
    <s v="Us"/>
    <s v="United States"/>
    <s v="North America"/>
    <s v="Fr"/>
    <s v="France"/>
    <s v="Europe"/>
    <x v="2"/>
    <x v="0"/>
    <s v="Advanced"/>
    <n v="18247"/>
    <n v="1115.1199999999999"/>
    <s v="Nvidia"/>
    <s v="Asia-Pacific Maritime"/>
    <s v="0"/>
    <s v="1"/>
    <s v="Low"/>
    <s v="3.5"/>
    <s v="2.84"/>
    <s v="Un Comtrade/Wits/Sia Reports"/>
    <s v="1"/>
  </r>
  <r>
    <s v="Tf001623"/>
    <s v="2024"/>
    <s v="3"/>
    <s v="2024-Q3"/>
    <s v="Us"/>
    <s v="United States"/>
    <s v="North America"/>
    <s v="Fr"/>
    <s v="France"/>
    <s v="Europe"/>
    <x v="2"/>
    <x v="0"/>
    <s v="Advanced"/>
    <n v="19225"/>
    <n v="1174.9100000000001"/>
    <s v="Intel Gaudi"/>
    <s v="Asia-Pacific Maritime"/>
    <s v="0"/>
    <s v="1"/>
    <s v="Low"/>
    <s v="3.45"/>
    <s v="2.83"/>
    <s v="Un Comtrade/Wits/Sia Reports"/>
    <s v="1"/>
  </r>
  <r>
    <s v="Tf001624"/>
    <s v="2024"/>
    <s v="4"/>
    <s v="2024-Q4"/>
    <s v="Us"/>
    <s v="United States"/>
    <s v="North America"/>
    <s v="Fr"/>
    <s v="France"/>
    <s v="Europe"/>
    <x v="2"/>
    <x v="0"/>
    <s v="Advanced"/>
    <n v="18862"/>
    <n v="1152.71"/>
    <s v="Huawei Ascend"/>
    <s v="Asia-Pacific Maritime"/>
    <s v="0"/>
    <s v="1"/>
    <s v="Low"/>
    <s v="3.52"/>
    <s v="2.69"/>
    <s v="Un Comtrade/Wits/Sia Reports"/>
    <s v="1"/>
  </r>
  <r>
    <s v="Tf001625"/>
    <s v="2025"/>
    <s v="1"/>
    <s v="2025-Q1"/>
    <s v="Us"/>
    <s v="United States"/>
    <s v="North America"/>
    <s v="Fr"/>
    <s v="France"/>
    <s v="Europe"/>
    <x v="2"/>
    <x v="0"/>
    <s v="Advanced"/>
    <n v="17541"/>
    <n v="1071.99"/>
    <s v="Intel Gaudi"/>
    <s v="Asia-Pacific Maritime"/>
    <s v="0"/>
    <s v="1"/>
    <s v="Low"/>
    <s v="3.54"/>
    <s v="2.74"/>
    <s v="Un Comtrade/Wits/Sia Reports"/>
    <s v="1"/>
  </r>
  <r>
    <s v="Tf001626"/>
    <s v="2025"/>
    <s v="2"/>
    <s v="2025-Q2"/>
    <s v="Us"/>
    <s v="United States"/>
    <s v="North America"/>
    <s v="Fr"/>
    <s v="France"/>
    <s v="Europe"/>
    <x v="2"/>
    <x v="0"/>
    <s v="Advanced"/>
    <n v="22362"/>
    <n v="1366.6"/>
    <s v="Intel Gaudi"/>
    <s v="Asia-Pacific Maritime"/>
    <s v="0"/>
    <s v="1"/>
    <s v="Low"/>
    <s v="3.65"/>
    <s v="2.86"/>
    <s v="Un Comtrade/Wits/Sia Reports"/>
    <s v="1"/>
  </r>
  <r>
    <s v="Tf001627"/>
    <s v="2025"/>
    <s v="3"/>
    <s v="2025-Q3"/>
    <s v="Us"/>
    <s v="United States"/>
    <s v="North America"/>
    <s v="Fr"/>
    <s v="France"/>
    <s v="Europe"/>
    <x v="2"/>
    <x v="0"/>
    <s v="Advanced"/>
    <n v="21913"/>
    <n v="1339.15"/>
    <s v="Nvidia"/>
    <s v="Asia-Pacific Maritime"/>
    <s v="0"/>
    <s v="1"/>
    <s v="Low"/>
    <s v="3.72"/>
    <s v="2.71"/>
    <s v="Un Comtrade/Wits/Sia Reports"/>
    <s v="1"/>
  </r>
  <r>
    <s v="Tf001628"/>
    <s v="2025"/>
    <s v="4"/>
    <s v="2025-Q4"/>
    <s v="Us"/>
    <s v="United States"/>
    <s v="North America"/>
    <s v="Fr"/>
    <s v="France"/>
    <s v="Europe"/>
    <x v="2"/>
    <x v="0"/>
    <s v="Advanced"/>
    <n v="19810"/>
    <n v="1210.6199999999999"/>
    <s v="Huawei Ascend"/>
    <s v="Asia-Pacific Maritime"/>
    <s v="0"/>
    <s v="1"/>
    <s v="Low"/>
    <s v="3.71"/>
    <s v="2.7"/>
    <s v="Un Comtrade/Wits/Sia Reports"/>
    <s v="1"/>
  </r>
  <r>
    <s v="Tf001629"/>
    <s v="2015"/>
    <s v="1"/>
    <s v="2015-Q1"/>
    <s v="Us"/>
    <s v="United States"/>
    <s v="North America"/>
    <s v="In"/>
    <s v="India"/>
    <s v="South Asia"/>
    <x v="6"/>
    <x v="1"/>
    <s v="Standard"/>
    <n v="1979"/>
    <n v="123.72"/>
    <s v="Asml"/>
    <s v="Trans-Pacific / Suez"/>
    <s v="0"/>
    <s v="1"/>
    <s v="Low"/>
    <s v="3.32"/>
    <s v="4.95"/>
    <s v="Un Comtrade/Wits/Sia Reports"/>
    <s v="0"/>
  </r>
  <r>
    <s v="Tf001630"/>
    <s v="2015"/>
    <s v="2"/>
    <s v="2015-Q2"/>
    <s v="Us"/>
    <s v="United States"/>
    <s v="North America"/>
    <s v="In"/>
    <s v="India"/>
    <s v="South Asia"/>
    <x v="6"/>
    <x v="1"/>
    <s v="Standard"/>
    <n v="2606"/>
    <n v="162.88"/>
    <s v="Lam Research"/>
    <s v="Trans-Pacific / Suez"/>
    <s v="0"/>
    <s v="1"/>
    <s v="Low"/>
    <s v="3.06"/>
    <s v="5.06"/>
    <s v="Un Comtrade/Wits/Sia Reports"/>
    <s v="0"/>
  </r>
  <r>
    <s v="Tf001631"/>
    <s v="2015"/>
    <s v="3"/>
    <s v="2015-Q3"/>
    <s v="Us"/>
    <s v="United States"/>
    <s v="North America"/>
    <s v="In"/>
    <s v="India"/>
    <s v="South Asia"/>
    <x v="6"/>
    <x v="1"/>
    <s v="Standard"/>
    <n v="2500"/>
    <n v="156.28"/>
    <s v="Lam Research"/>
    <s v="Trans-Pacific / Suez"/>
    <s v="0"/>
    <s v="1"/>
    <s v="Low"/>
    <s v="3.07"/>
    <s v="5.03"/>
    <s v="Un Comtrade/Wits/Sia Reports"/>
    <s v="0"/>
  </r>
  <r>
    <s v="Tf001632"/>
    <s v="2015"/>
    <s v="4"/>
    <s v="2015-Q4"/>
    <s v="Us"/>
    <s v="United States"/>
    <s v="North America"/>
    <s v="In"/>
    <s v="India"/>
    <s v="South Asia"/>
    <x v="6"/>
    <x v="1"/>
    <s v="Standard"/>
    <n v="2160"/>
    <n v="135.04"/>
    <s v="Tokyo Electron"/>
    <s v="Trans-Pacific / Suez"/>
    <s v="0"/>
    <s v="1"/>
    <s v="Low"/>
    <s v="3.17"/>
    <s v="4.87"/>
    <s v="Un Comtrade/Wits/Sia Reports"/>
    <s v="0"/>
  </r>
  <r>
    <s v="Tf001633"/>
    <s v="2016"/>
    <s v="1"/>
    <s v="2016-Q1"/>
    <s v="Us"/>
    <s v="United States"/>
    <s v="North America"/>
    <s v="In"/>
    <s v="India"/>
    <s v="South Asia"/>
    <x v="6"/>
    <x v="1"/>
    <s v="Standard"/>
    <n v="2265"/>
    <n v="141.6"/>
    <s v="Lam Research"/>
    <s v="Trans-Pacific / Suez"/>
    <s v="0"/>
    <s v="1"/>
    <s v="Low"/>
    <s v="3.14"/>
    <s v="4.88"/>
    <s v="Un Comtrade/Wits/Sia Reports"/>
    <s v="0"/>
  </r>
  <r>
    <s v="Tf001634"/>
    <s v="2016"/>
    <s v="2"/>
    <s v="2016-Q2"/>
    <s v="Us"/>
    <s v="United States"/>
    <s v="North America"/>
    <s v="In"/>
    <s v="India"/>
    <s v="South Asia"/>
    <x v="6"/>
    <x v="1"/>
    <s v="Standard"/>
    <n v="3107"/>
    <n v="194.23"/>
    <s v="Applied Materials"/>
    <s v="Trans-Pacific / Suez"/>
    <s v="0"/>
    <s v="1"/>
    <s v="Low"/>
    <s v="3.05"/>
    <s v="5"/>
    <s v="Un Comtrade/Wits/Sia Reports"/>
    <s v="0"/>
  </r>
  <r>
    <s v="Tf001635"/>
    <s v="2016"/>
    <s v="3"/>
    <s v="2016-Q3"/>
    <s v="Us"/>
    <s v="United States"/>
    <s v="North America"/>
    <s v="In"/>
    <s v="India"/>
    <s v="South Asia"/>
    <x v="6"/>
    <x v="1"/>
    <s v="Standard"/>
    <n v="2696"/>
    <n v="168.55"/>
    <s v="Kla"/>
    <s v="Trans-Pacific / Suez"/>
    <s v="0"/>
    <s v="1"/>
    <s v="Low"/>
    <s v="3.14"/>
    <s v="5.13"/>
    <s v="Un Comtrade/Wits/Sia Reports"/>
    <s v="0"/>
  </r>
  <r>
    <s v="Tf001636"/>
    <s v="2016"/>
    <s v="4"/>
    <s v="2016-Q4"/>
    <s v="Us"/>
    <s v="United States"/>
    <s v="North America"/>
    <s v="In"/>
    <s v="India"/>
    <s v="South Asia"/>
    <x v="6"/>
    <x v="1"/>
    <s v="Standard"/>
    <n v="2399"/>
    <n v="149.94999999999999"/>
    <s v="Asml"/>
    <s v="Trans-Pacific / Suez"/>
    <s v="0"/>
    <s v="1"/>
    <s v="Low"/>
    <s v="3.34"/>
    <s v="4.91"/>
    <s v="Un Comtrade/Wits/Sia Reports"/>
    <s v="0"/>
  </r>
  <r>
    <s v="Tf001637"/>
    <s v="2017"/>
    <s v="1"/>
    <s v="2017-Q1"/>
    <s v="Us"/>
    <s v="United States"/>
    <s v="North America"/>
    <s v="In"/>
    <s v="India"/>
    <s v="South Asia"/>
    <x v="6"/>
    <x v="1"/>
    <s v="Standard"/>
    <n v="2926"/>
    <n v="182.92"/>
    <s v="Kla"/>
    <s v="Trans-Pacific / Suez"/>
    <s v="0"/>
    <s v="1"/>
    <s v="Low"/>
    <s v="3.21"/>
    <s v="5.12"/>
    <s v="Un Comtrade/Wits/Sia Reports"/>
    <s v="0"/>
  </r>
  <r>
    <s v="Tf001638"/>
    <s v="2017"/>
    <s v="2"/>
    <s v="2017-Q2"/>
    <s v="Us"/>
    <s v="United States"/>
    <s v="North America"/>
    <s v="In"/>
    <s v="India"/>
    <s v="South Asia"/>
    <x v="6"/>
    <x v="1"/>
    <s v="Standard"/>
    <n v="3202"/>
    <n v="200.16"/>
    <s v="Applied Materials"/>
    <s v="Trans-Pacific / Suez"/>
    <s v="0"/>
    <s v="1"/>
    <s v="Low"/>
    <s v="3.21"/>
    <s v="4.91"/>
    <s v="Un Comtrade/Wits/Sia Reports"/>
    <s v="0"/>
  </r>
  <r>
    <s v="Tf001639"/>
    <s v="2017"/>
    <s v="3"/>
    <s v="2017-Q3"/>
    <s v="Us"/>
    <s v="United States"/>
    <s v="North America"/>
    <s v="In"/>
    <s v="India"/>
    <s v="South Asia"/>
    <x v="6"/>
    <x v="1"/>
    <s v="Standard"/>
    <n v="3048"/>
    <n v="190.51"/>
    <s v="Kla"/>
    <s v="Trans-Pacific / Suez"/>
    <s v="0"/>
    <s v="1"/>
    <s v="Low"/>
    <s v="3.32"/>
    <s v="4.95"/>
    <s v="Un Comtrade/Wits/Sia Reports"/>
    <s v="0"/>
  </r>
  <r>
    <s v="Tf001640"/>
    <s v="2017"/>
    <s v="4"/>
    <s v="2017-Q4"/>
    <s v="Us"/>
    <s v="United States"/>
    <s v="North America"/>
    <s v="In"/>
    <s v="India"/>
    <s v="South Asia"/>
    <x v="6"/>
    <x v="1"/>
    <s v="Standard"/>
    <n v="2828"/>
    <n v="176.8"/>
    <s v="Asml"/>
    <s v="Trans-Pacific / Suez"/>
    <s v="0"/>
    <s v="1"/>
    <s v="Low"/>
    <s v="3.28"/>
    <s v="4.95"/>
    <s v="Un Comtrade/Wits/Sia Reports"/>
    <s v="0"/>
  </r>
  <r>
    <s v="Tf001641"/>
    <s v="2018"/>
    <s v="1"/>
    <s v="2018-Q1"/>
    <s v="Us"/>
    <s v="United States"/>
    <s v="North America"/>
    <s v="In"/>
    <s v="India"/>
    <s v="South Asia"/>
    <x v="6"/>
    <x v="1"/>
    <s v="Standard"/>
    <n v="3389"/>
    <n v="211.83"/>
    <s v="Lam Research"/>
    <s v="Trans-Pacific / Suez"/>
    <s v="0"/>
    <s v="1"/>
    <s v="Low"/>
    <s v="3.27"/>
    <s v="5.03"/>
    <s v="Un Comtrade/Wits/Sia Reports"/>
    <s v="0"/>
  </r>
  <r>
    <s v="Tf001642"/>
    <s v="2018"/>
    <s v="2"/>
    <s v="2018-Q2"/>
    <s v="Us"/>
    <s v="United States"/>
    <s v="North America"/>
    <s v="In"/>
    <s v="India"/>
    <s v="South Asia"/>
    <x v="6"/>
    <x v="1"/>
    <s v="Standard"/>
    <n v="3813"/>
    <n v="238.37"/>
    <s v="Tokyo Electron"/>
    <s v="Trans-Pacific / Suez"/>
    <s v="0"/>
    <s v="1"/>
    <s v="Low"/>
    <s v="3.06"/>
    <s v="4.93"/>
    <s v="Un Comtrade/Wits/Sia Reports"/>
    <s v="0"/>
  </r>
  <r>
    <s v="Tf001643"/>
    <s v="2018"/>
    <s v="3"/>
    <s v="2018-Q3"/>
    <s v="Us"/>
    <s v="United States"/>
    <s v="North America"/>
    <s v="In"/>
    <s v="India"/>
    <s v="South Asia"/>
    <x v="6"/>
    <x v="1"/>
    <s v="Standard"/>
    <n v="3631"/>
    <n v="226.98"/>
    <s v="Asml"/>
    <s v="Trans-Pacific / Suez"/>
    <s v="0"/>
    <s v="1"/>
    <s v="Low"/>
    <s v="3.12"/>
    <s v="5.07"/>
    <s v="Un Comtrade/Wits/Sia Reports"/>
    <s v="0"/>
  </r>
  <r>
    <s v="Tf001644"/>
    <s v="2018"/>
    <s v="4"/>
    <s v="2018-Q4"/>
    <s v="Us"/>
    <s v="United States"/>
    <s v="North America"/>
    <s v="In"/>
    <s v="India"/>
    <s v="South Asia"/>
    <x v="6"/>
    <x v="1"/>
    <s v="Standard"/>
    <n v="3550"/>
    <n v="221.88"/>
    <s v="Asml"/>
    <s v="Trans-Pacific / Suez"/>
    <s v="0"/>
    <s v="1"/>
    <s v="Low"/>
    <s v="3.18"/>
    <s v="4.95"/>
    <s v="Un Comtrade/Wits/Sia Reports"/>
    <s v="0"/>
  </r>
  <r>
    <s v="Tf001645"/>
    <s v="2019"/>
    <s v="1"/>
    <s v="2019-Q1"/>
    <s v="Us"/>
    <s v="United States"/>
    <s v="North America"/>
    <s v="In"/>
    <s v="India"/>
    <s v="South Asia"/>
    <x v="6"/>
    <x v="1"/>
    <s v="Standard"/>
    <n v="3638"/>
    <n v="227.43"/>
    <s v="Asml"/>
    <s v="Trans-Pacific / Suez"/>
    <s v="0"/>
    <s v="1"/>
    <s v="Low"/>
    <s v="3.24"/>
    <s v="5"/>
    <s v="Un Comtrade/Wits/Sia Reports"/>
    <s v="0"/>
  </r>
  <r>
    <s v="Tf001646"/>
    <s v="2019"/>
    <s v="2"/>
    <s v="2019-Q2"/>
    <s v="Us"/>
    <s v="United States"/>
    <s v="North America"/>
    <s v="In"/>
    <s v="India"/>
    <s v="South Asia"/>
    <x v="6"/>
    <x v="1"/>
    <s v="Standard"/>
    <n v="3610"/>
    <n v="225.67"/>
    <s v="Asml"/>
    <s v="Trans-Pacific / Suez"/>
    <s v="0"/>
    <s v="1"/>
    <s v="Low"/>
    <s v="3.38"/>
    <s v="5.02"/>
    <s v="Un Comtrade/Wits/Sia Reports"/>
    <s v="0"/>
  </r>
  <r>
    <s v="Tf001647"/>
    <s v="2019"/>
    <s v="3"/>
    <s v="2019-Q3"/>
    <s v="Us"/>
    <s v="United States"/>
    <s v="North America"/>
    <s v="In"/>
    <s v="India"/>
    <s v="South Asia"/>
    <x v="6"/>
    <x v="1"/>
    <s v="Standard"/>
    <n v="4170"/>
    <n v="260.68"/>
    <s v="Applied Materials"/>
    <s v="Trans-Pacific / Suez"/>
    <s v="0"/>
    <s v="1"/>
    <s v="Low"/>
    <s v="3.35"/>
    <s v="4.95"/>
    <s v="Un Comtrade/Wits/Sia Reports"/>
    <s v="0"/>
  </r>
  <r>
    <s v="Tf001648"/>
    <s v="2019"/>
    <s v="4"/>
    <s v="2019-Q4"/>
    <s v="Us"/>
    <s v="United States"/>
    <s v="North America"/>
    <s v="In"/>
    <s v="India"/>
    <s v="South Asia"/>
    <x v="6"/>
    <x v="1"/>
    <s v="Standard"/>
    <n v="3401"/>
    <n v="212.56"/>
    <s v="Asml"/>
    <s v="Trans-Pacific / Suez"/>
    <s v="0"/>
    <s v="1"/>
    <s v="Low"/>
    <s v="3.36"/>
    <s v="4.96"/>
    <s v="Un Comtrade/Wits/Sia Reports"/>
    <s v="0"/>
  </r>
  <r>
    <s v="Tf001649"/>
    <s v="2020"/>
    <s v="1"/>
    <s v="2020-Q1"/>
    <s v="Us"/>
    <s v="United States"/>
    <s v="North America"/>
    <s v="In"/>
    <s v="India"/>
    <s v="South Asia"/>
    <x v="6"/>
    <x v="1"/>
    <s v="Standard"/>
    <n v="3429"/>
    <n v="214.32"/>
    <s v="Kla"/>
    <s v="Trans-Pacific / Suez"/>
    <s v="0"/>
    <s v="1"/>
    <s v="Low"/>
    <s v="3.45"/>
    <s v="5.04"/>
    <s v="Un Comtrade/Wits/Sia Reports"/>
    <s v="0"/>
  </r>
  <r>
    <s v="Tf001650"/>
    <s v="2020"/>
    <s v="2"/>
    <s v="2020-Q2"/>
    <s v="Us"/>
    <s v="United States"/>
    <s v="North America"/>
    <s v="In"/>
    <s v="India"/>
    <s v="South Asia"/>
    <x v="6"/>
    <x v="1"/>
    <s v="Standard"/>
    <n v="3873"/>
    <n v="242.07"/>
    <s v="Applied Materials"/>
    <s v="Trans-Pacific / Suez"/>
    <s v="0"/>
    <s v="1"/>
    <s v="Low"/>
    <s v="3.41"/>
    <s v="5.1"/>
    <s v="Un Comtrade/Wits/Sia Reports"/>
    <s v="0"/>
  </r>
  <r>
    <s v="Tf001651"/>
    <s v="2020"/>
    <s v="3"/>
    <s v="2020-Q3"/>
    <s v="Us"/>
    <s v="United States"/>
    <s v="North America"/>
    <s v="In"/>
    <s v="India"/>
    <s v="South Asia"/>
    <x v="6"/>
    <x v="1"/>
    <s v="Standard"/>
    <n v="3740"/>
    <n v="233.76"/>
    <s v="Lam Research"/>
    <s v="Trans-Pacific / Suez"/>
    <s v="0"/>
    <s v="1"/>
    <s v="Low"/>
    <s v="3.19"/>
    <s v="4.97"/>
    <s v="Un Comtrade/Wits/Sia Reports"/>
    <s v="0"/>
  </r>
  <r>
    <s v="Tf001652"/>
    <s v="2020"/>
    <s v="4"/>
    <s v="2020-Q4"/>
    <s v="Us"/>
    <s v="United States"/>
    <s v="North America"/>
    <s v="In"/>
    <s v="India"/>
    <s v="South Asia"/>
    <x v="6"/>
    <x v="1"/>
    <s v="Standard"/>
    <n v="3520"/>
    <n v="220.01"/>
    <s v="Kla"/>
    <s v="Trans-Pacific / Suez"/>
    <s v="0"/>
    <s v="1"/>
    <s v="Low"/>
    <s v="3.31"/>
    <s v="5.07"/>
    <s v="Un Comtrade/Wits/Sia Reports"/>
    <s v="0"/>
  </r>
  <r>
    <s v="Tf001653"/>
    <s v="2021"/>
    <s v="1"/>
    <s v="2021-Q1"/>
    <s v="Us"/>
    <s v="United States"/>
    <s v="North America"/>
    <s v="In"/>
    <s v="India"/>
    <s v="South Asia"/>
    <x v="6"/>
    <x v="1"/>
    <s v="Standard"/>
    <n v="3515"/>
    <n v="219.69"/>
    <s v="Kla"/>
    <s v="Trans-Pacific / Suez"/>
    <s v="0"/>
    <s v="1"/>
    <s v="Low"/>
    <s v="3.42"/>
    <s v="4.91"/>
    <s v="Un Comtrade/Wits/Sia Reports"/>
    <s v="0"/>
  </r>
  <r>
    <s v="Tf001654"/>
    <s v="2021"/>
    <s v="2"/>
    <s v="2021-Q2"/>
    <s v="Us"/>
    <s v="United States"/>
    <s v="North America"/>
    <s v="In"/>
    <s v="India"/>
    <s v="South Asia"/>
    <x v="6"/>
    <x v="1"/>
    <s v="Standard"/>
    <n v="4408"/>
    <n v="275.56"/>
    <s v="Kla"/>
    <s v="Trans-Pacific / Suez"/>
    <s v="0"/>
    <s v="1"/>
    <s v="Low"/>
    <s v="3.39"/>
    <s v="4.91"/>
    <s v="Un Comtrade/Wits/Sia Reports"/>
    <s v="0"/>
  </r>
  <r>
    <s v="Tf001655"/>
    <s v="2021"/>
    <s v="3"/>
    <s v="2021-Q3"/>
    <s v="Us"/>
    <s v="United States"/>
    <s v="North America"/>
    <s v="In"/>
    <s v="India"/>
    <s v="South Asia"/>
    <x v="6"/>
    <x v="1"/>
    <s v="Standard"/>
    <n v="4142"/>
    <n v="258.89"/>
    <s v="Kla"/>
    <s v="Trans-Pacific / Suez"/>
    <s v="0"/>
    <s v="1"/>
    <s v="Low"/>
    <s v="3.45"/>
    <s v="4.99"/>
    <s v="Un Comtrade/Wits/Sia Reports"/>
    <s v="0"/>
  </r>
  <r>
    <s v="Tf001656"/>
    <s v="2021"/>
    <s v="4"/>
    <s v="2021-Q4"/>
    <s v="Us"/>
    <s v="United States"/>
    <s v="North America"/>
    <s v="In"/>
    <s v="India"/>
    <s v="South Asia"/>
    <x v="6"/>
    <x v="1"/>
    <s v="Standard"/>
    <n v="3578"/>
    <n v="223.64"/>
    <s v="Applied Materials"/>
    <s v="Trans-Pacific / Suez"/>
    <s v="0"/>
    <s v="1"/>
    <s v="Low"/>
    <s v="3.52"/>
    <s v="5.06"/>
    <s v="Un Comtrade/Wits/Sia Reports"/>
    <s v="0"/>
  </r>
  <r>
    <s v="Tf001657"/>
    <s v="2022"/>
    <s v="1"/>
    <s v="2022-Q1"/>
    <s v="Us"/>
    <s v="United States"/>
    <s v="North America"/>
    <s v="In"/>
    <s v="India"/>
    <s v="South Asia"/>
    <x v="6"/>
    <x v="1"/>
    <s v="Standard"/>
    <n v="4524"/>
    <n v="282.75"/>
    <s v="Lam Research"/>
    <s v="Trans-Pacific / Suez"/>
    <s v="0"/>
    <s v="1"/>
    <s v="Low"/>
    <s v="3.42"/>
    <s v="4.99"/>
    <s v="Un Comtrade/Wits/Sia Reports"/>
    <s v="0"/>
  </r>
  <r>
    <s v="Tf001658"/>
    <s v="2022"/>
    <s v="2"/>
    <s v="2022-Q2"/>
    <s v="Us"/>
    <s v="United States"/>
    <s v="North America"/>
    <s v="In"/>
    <s v="India"/>
    <s v="South Asia"/>
    <x v="6"/>
    <x v="1"/>
    <s v="Standard"/>
    <n v="5104"/>
    <n v="319.01"/>
    <s v="Lam Research"/>
    <s v="Trans-Pacific / Suez"/>
    <s v="0"/>
    <s v="1"/>
    <s v="Low"/>
    <s v="3.45"/>
    <s v="5.06"/>
    <s v="Un Comtrade/Wits/Sia Reports"/>
    <s v="0"/>
  </r>
  <r>
    <s v="Tf001659"/>
    <s v="2022"/>
    <s v="3"/>
    <s v="2022-Q3"/>
    <s v="Us"/>
    <s v="United States"/>
    <s v="North America"/>
    <s v="In"/>
    <s v="India"/>
    <s v="South Asia"/>
    <x v="6"/>
    <x v="1"/>
    <s v="Standard"/>
    <n v="4592"/>
    <n v="287.05"/>
    <s v="Asml"/>
    <s v="Trans-Pacific / Suez"/>
    <s v="0"/>
    <s v="1"/>
    <s v="Low"/>
    <s v="3.42"/>
    <s v="4.89"/>
    <s v="Un Comtrade/Wits/Sia Reports"/>
    <s v="0"/>
  </r>
  <r>
    <s v="Tf001660"/>
    <s v="2022"/>
    <s v="4"/>
    <s v="2022-Q4"/>
    <s v="Us"/>
    <s v="United States"/>
    <s v="North America"/>
    <s v="In"/>
    <s v="India"/>
    <s v="South Asia"/>
    <x v="6"/>
    <x v="1"/>
    <s v="Standard"/>
    <n v="3997"/>
    <n v="249.83"/>
    <s v="Tokyo Electron"/>
    <s v="Trans-Pacific / Suez"/>
    <s v="0"/>
    <s v="1"/>
    <s v="Low"/>
    <s v="3.29"/>
    <s v="4.86"/>
    <s v="Un Comtrade/Wits/Sia Reports"/>
    <s v="0"/>
  </r>
  <r>
    <s v="Tf001661"/>
    <s v="2023"/>
    <s v="1"/>
    <s v="2023-Q1"/>
    <s v="Us"/>
    <s v="United States"/>
    <s v="North America"/>
    <s v="In"/>
    <s v="India"/>
    <s v="South Asia"/>
    <x v="6"/>
    <x v="1"/>
    <s v="Standard"/>
    <n v="5071"/>
    <n v="316.95"/>
    <s v="Applied Materials"/>
    <s v="Trans-Pacific / Suez"/>
    <s v="0"/>
    <s v="1"/>
    <s v="Low"/>
    <s v="3.42"/>
    <s v="5.05"/>
    <s v="Un Comtrade/Wits/Sia Reports"/>
    <s v="0"/>
  </r>
  <r>
    <s v="Tf001662"/>
    <s v="2023"/>
    <s v="2"/>
    <s v="2023-Q2"/>
    <s v="Us"/>
    <s v="United States"/>
    <s v="North America"/>
    <s v="In"/>
    <s v="India"/>
    <s v="South Asia"/>
    <x v="6"/>
    <x v="1"/>
    <s v="Standard"/>
    <n v="5623"/>
    <n v="351.45"/>
    <s v="Lam Research"/>
    <s v="Trans-Pacific / Suez"/>
    <s v="0"/>
    <s v="1"/>
    <s v="Low"/>
    <s v="3.52"/>
    <s v="4.9"/>
    <s v="Un Comtrade/Wits/Sia Reports"/>
    <s v="0"/>
  </r>
  <r>
    <s v="Tf001663"/>
    <s v="2023"/>
    <s v="3"/>
    <s v="2023-Q3"/>
    <s v="Us"/>
    <s v="United States"/>
    <s v="North America"/>
    <s v="In"/>
    <s v="India"/>
    <s v="South Asia"/>
    <x v="6"/>
    <x v="1"/>
    <s v="Standard"/>
    <n v="5748"/>
    <n v="359.27"/>
    <s v="Applied Materials"/>
    <s v="Trans-Pacific / Suez"/>
    <s v="0"/>
    <s v="1"/>
    <s v="Low"/>
    <s v="3.53"/>
    <s v="5.07"/>
    <s v="Un Comtrade/Wits/Sia Reports"/>
    <s v="0"/>
  </r>
  <r>
    <s v="Tf001664"/>
    <s v="2023"/>
    <s v="4"/>
    <s v="2023-Q4"/>
    <s v="Us"/>
    <s v="United States"/>
    <s v="North America"/>
    <s v="In"/>
    <s v="India"/>
    <s v="South Asia"/>
    <x v="6"/>
    <x v="1"/>
    <s v="Standard"/>
    <n v="5110"/>
    <n v="319.42"/>
    <s v="Applied Materials"/>
    <s v="Trans-Pacific / Suez"/>
    <s v="0"/>
    <s v="1"/>
    <s v="Low"/>
    <s v="3.64"/>
    <s v="5.02"/>
    <s v="Un Comtrade/Wits/Sia Reports"/>
    <s v="0"/>
  </r>
  <r>
    <s v="Tf001665"/>
    <s v="2024"/>
    <s v="1"/>
    <s v="2024-Q1"/>
    <s v="Us"/>
    <s v="United States"/>
    <s v="North America"/>
    <s v="In"/>
    <s v="India"/>
    <s v="South Asia"/>
    <x v="6"/>
    <x v="1"/>
    <s v="Standard"/>
    <n v="5077"/>
    <n v="317.33999999999997"/>
    <s v="Asml"/>
    <s v="Trans-Pacific / Suez"/>
    <s v="0"/>
    <s v="1"/>
    <s v="Low"/>
    <s v="3.6"/>
    <s v="4.87"/>
    <s v="Un Comtrade/Wits/Sia Reports"/>
    <s v="1"/>
  </r>
  <r>
    <s v="Tf001666"/>
    <s v="2024"/>
    <s v="2"/>
    <s v="2024-Q2"/>
    <s v="Us"/>
    <s v="United States"/>
    <s v="North America"/>
    <s v="In"/>
    <s v="India"/>
    <s v="South Asia"/>
    <x v="6"/>
    <x v="1"/>
    <s v="Standard"/>
    <n v="6607"/>
    <n v="412.96"/>
    <s v="Lam Research"/>
    <s v="Trans-Pacific / Suez"/>
    <s v="0"/>
    <s v="1"/>
    <s v="Low"/>
    <s v="3.45"/>
    <s v="4.95"/>
    <s v="Un Comtrade/Wits/Sia Reports"/>
    <s v="1"/>
  </r>
  <r>
    <s v="Tf001667"/>
    <s v="2024"/>
    <s v="3"/>
    <s v="2024-Q3"/>
    <s v="Us"/>
    <s v="United States"/>
    <s v="North America"/>
    <s v="In"/>
    <s v="India"/>
    <s v="South Asia"/>
    <x v="6"/>
    <x v="1"/>
    <s v="Standard"/>
    <n v="6801"/>
    <n v="425.07"/>
    <s v="Tokyo Electron"/>
    <s v="Trans-Pacific / Suez"/>
    <s v="0"/>
    <s v="1"/>
    <s v="Low"/>
    <s v="3.59"/>
    <s v="4.97"/>
    <s v="Un Comtrade/Wits/Sia Reports"/>
    <s v="1"/>
  </r>
  <r>
    <s v="Tf001668"/>
    <s v="2024"/>
    <s v="4"/>
    <s v="2024-Q4"/>
    <s v="Us"/>
    <s v="United States"/>
    <s v="North America"/>
    <s v="In"/>
    <s v="India"/>
    <s v="South Asia"/>
    <x v="6"/>
    <x v="1"/>
    <s v="Standard"/>
    <n v="5532"/>
    <n v="345.78"/>
    <s v="Tokyo Electron"/>
    <s v="Trans-Pacific / Suez"/>
    <s v="0"/>
    <s v="1"/>
    <s v="Low"/>
    <s v="3.67"/>
    <s v="4.95"/>
    <s v="Un Comtrade/Wits/Sia Reports"/>
    <s v="1"/>
  </r>
  <r>
    <s v="Tf001669"/>
    <s v="2025"/>
    <s v="1"/>
    <s v="2025-Q1"/>
    <s v="Us"/>
    <s v="United States"/>
    <s v="North America"/>
    <s v="In"/>
    <s v="India"/>
    <s v="South Asia"/>
    <x v="6"/>
    <x v="1"/>
    <s v="Standard"/>
    <n v="6538"/>
    <n v="408.68"/>
    <s v="Tokyo Electron"/>
    <s v="Trans-Pacific / Suez"/>
    <s v="0"/>
    <s v="1"/>
    <s v="Low"/>
    <s v="3.5"/>
    <s v="5.08"/>
    <s v="Un Comtrade/Wits/Sia Reports"/>
    <s v="1"/>
  </r>
  <r>
    <s v="Tf001670"/>
    <s v="2025"/>
    <s v="2"/>
    <s v="2025-Q2"/>
    <s v="Us"/>
    <s v="United States"/>
    <s v="North America"/>
    <s v="In"/>
    <s v="India"/>
    <s v="South Asia"/>
    <x v="6"/>
    <x v="1"/>
    <s v="Standard"/>
    <n v="7436"/>
    <n v="464.78"/>
    <s v="Kla"/>
    <s v="Trans-Pacific / Suez"/>
    <s v="0"/>
    <s v="1"/>
    <s v="Low"/>
    <s v="3.52"/>
    <s v="4.98"/>
    <s v="Un Comtrade/Wits/Sia Reports"/>
    <s v="1"/>
  </r>
  <r>
    <s v="Tf001671"/>
    <s v="2025"/>
    <s v="3"/>
    <s v="2025-Q3"/>
    <s v="Us"/>
    <s v="United States"/>
    <s v="North America"/>
    <s v="In"/>
    <s v="India"/>
    <s v="South Asia"/>
    <x v="6"/>
    <x v="1"/>
    <s v="Standard"/>
    <n v="6616"/>
    <n v="413.53"/>
    <s v="Lam Research"/>
    <s v="Trans-Pacific / Suez"/>
    <s v="0"/>
    <s v="1"/>
    <s v="Low"/>
    <s v="3.68"/>
    <s v="5.01"/>
    <s v="Un Comtrade/Wits/Sia Reports"/>
    <s v="1"/>
  </r>
  <r>
    <s v="Tf001672"/>
    <s v="2025"/>
    <s v="4"/>
    <s v="2025-Q4"/>
    <s v="Us"/>
    <s v="United States"/>
    <s v="North America"/>
    <s v="In"/>
    <s v="India"/>
    <s v="South Asia"/>
    <x v="6"/>
    <x v="1"/>
    <s v="Standard"/>
    <n v="6541"/>
    <n v="408.86"/>
    <s v="Kla"/>
    <s v="Trans-Pacific / Suez"/>
    <s v="0"/>
    <s v="1"/>
    <s v="Low"/>
    <s v="3.53"/>
    <s v="4.91"/>
    <s v="Un Comtrade/Wits/Sia Reports"/>
    <s v="1"/>
  </r>
  <r>
    <s v="Tf001673"/>
    <s v="2015"/>
    <s v="1"/>
    <s v="2015-Q1"/>
    <s v="Us"/>
    <s v="United States"/>
    <s v="North America"/>
    <s v="In"/>
    <s v="India"/>
    <s v="South Asia"/>
    <x v="1"/>
    <x v="0"/>
    <s v="Advanced"/>
    <n v="1943"/>
    <n v="121.48"/>
    <s v="Amd"/>
    <s v="Trans-Pacific / Suez"/>
    <s v="0"/>
    <s v="1"/>
    <s v="Low"/>
    <s v="3.15"/>
    <s v="5.02"/>
    <s v="Un Comtrade/Wits/Sia Reports"/>
    <s v="0"/>
  </r>
  <r>
    <s v="Tf001674"/>
    <s v="2015"/>
    <s v="2"/>
    <s v="2015-Q2"/>
    <s v="Us"/>
    <s v="United States"/>
    <s v="North America"/>
    <s v="In"/>
    <s v="India"/>
    <s v="South Asia"/>
    <x v="1"/>
    <x v="0"/>
    <s v="Advanced"/>
    <n v="2710"/>
    <n v="169.4"/>
    <s v="Intel Arc"/>
    <s v="Trans-Pacific / Suez"/>
    <s v="0"/>
    <s v="1"/>
    <s v="Low"/>
    <s v="3.25"/>
    <s v="4.98"/>
    <s v="Un Comtrade/Wits/Sia Reports"/>
    <s v="0"/>
  </r>
  <r>
    <s v="Tf001675"/>
    <s v="2015"/>
    <s v="3"/>
    <s v="2015-Q3"/>
    <s v="Us"/>
    <s v="United States"/>
    <s v="North America"/>
    <s v="In"/>
    <s v="India"/>
    <s v="South Asia"/>
    <x v="1"/>
    <x v="0"/>
    <s v="Advanced"/>
    <n v="2900"/>
    <n v="181.28"/>
    <s v="Amd"/>
    <s v="Trans-Pacific / Suez"/>
    <s v="0"/>
    <s v="1"/>
    <s v="Low"/>
    <s v="3.27"/>
    <s v="5.13"/>
    <s v="Un Comtrade/Wits/Sia Reports"/>
    <s v="0"/>
  </r>
  <r>
    <s v="Tf001676"/>
    <s v="2015"/>
    <s v="4"/>
    <s v="2015-Q4"/>
    <s v="Us"/>
    <s v="United States"/>
    <s v="North America"/>
    <s v="In"/>
    <s v="India"/>
    <s v="South Asia"/>
    <x v="1"/>
    <x v="0"/>
    <s v="Advanced"/>
    <n v="2319"/>
    <n v="144.94999999999999"/>
    <s v="Intel Arc"/>
    <s v="Trans-Pacific / Suez"/>
    <s v="0"/>
    <s v="1"/>
    <s v="Low"/>
    <s v="3.13"/>
    <s v="4.87"/>
    <s v="Un Comtrade/Wits/Sia Reports"/>
    <s v="0"/>
  </r>
  <r>
    <s v="Tf001677"/>
    <s v="2016"/>
    <s v="1"/>
    <s v="2016-Q1"/>
    <s v="Us"/>
    <s v="United States"/>
    <s v="North America"/>
    <s v="In"/>
    <s v="India"/>
    <s v="South Asia"/>
    <x v="1"/>
    <x v="0"/>
    <s v="Advanced"/>
    <n v="2609"/>
    <n v="163.09"/>
    <s v="Intel Arc"/>
    <s v="Trans-Pacific / Suez"/>
    <s v="0"/>
    <s v="1"/>
    <s v="Low"/>
    <s v="3.09"/>
    <s v="4.94"/>
    <s v="Un Comtrade/Wits/Sia Reports"/>
    <s v="0"/>
  </r>
  <r>
    <s v="Tf001678"/>
    <s v="2016"/>
    <s v="2"/>
    <s v="2016-Q2"/>
    <s v="Us"/>
    <s v="United States"/>
    <s v="North America"/>
    <s v="In"/>
    <s v="India"/>
    <s v="South Asia"/>
    <x v="1"/>
    <x v="0"/>
    <s v="Advanced"/>
    <n v="2850"/>
    <n v="178.18"/>
    <s v="Nvidia"/>
    <s v="Trans-Pacific / Suez"/>
    <s v="0"/>
    <s v="1"/>
    <s v="Low"/>
    <s v="3.22"/>
    <s v="5.03"/>
    <s v="Un Comtrade/Wits/Sia Reports"/>
    <s v="0"/>
  </r>
  <r>
    <s v="Tf001679"/>
    <s v="2016"/>
    <s v="3"/>
    <s v="2016-Q3"/>
    <s v="Us"/>
    <s v="United States"/>
    <s v="North America"/>
    <s v="In"/>
    <s v="India"/>
    <s v="South Asia"/>
    <x v="1"/>
    <x v="0"/>
    <s v="Advanced"/>
    <n v="2727"/>
    <n v="170.46"/>
    <s v="Nvidia"/>
    <s v="Trans-Pacific / Suez"/>
    <s v="0"/>
    <s v="1"/>
    <s v="Low"/>
    <s v="3.16"/>
    <s v="5.04"/>
    <s v="Un Comtrade/Wits/Sia Reports"/>
    <s v="0"/>
  </r>
  <r>
    <s v="Tf001680"/>
    <s v="2016"/>
    <s v="4"/>
    <s v="2016-Q4"/>
    <s v="Us"/>
    <s v="United States"/>
    <s v="North America"/>
    <s v="In"/>
    <s v="India"/>
    <s v="South Asia"/>
    <x v="1"/>
    <x v="0"/>
    <s v="Advanced"/>
    <n v="2905"/>
    <n v="181.6"/>
    <s v="Nvidia"/>
    <s v="Trans-Pacific / Suez"/>
    <s v="0"/>
    <s v="1"/>
    <s v="Low"/>
    <s v="3.27"/>
    <s v="5.13"/>
    <s v="Un Comtrade/Wits/Sia Reports"/>
    <s v="0"/>
  </r>
  <r>
    <s v="Tf001681"/>
    <s v="2017"/>
    <s v="1"/>
    <s v="2017-Q1"/>
    <s v="Us"/>
    <s v="United States"/>
    <s v="North America"/>
    <s v="In"/>
    <s v="India"/>
    <s v="South Asia"/>
    <x v="1"/>
    <x v="0"/>
    <s v="Advanced"/>
    <n v="2940"/>
    <n v="183.78"/>
    <s v="Nvidia"/>
    <s v="Trans-Pacific / Suez"/>
    <s v="0"/>
    <s v="1"/>
    <s v="Low"/>
    <s v="3.23"/>
    <s v="4.91"/>
    <s v="Un Comtrade/Wits/Sia Reports"/>
    <s v="0"/>
  </r>
  <r>
    <s v="Tf001682"/>
    <s v="2017"/>
    <s v="2"/>
    <s v="2017-Q2"/>
    <s v="Us"/>
    <s v="United States"/>
    <s v="North America"/>
    <s v="In"/>
    <s v="India"/>
    <s v="South Asia"/>
    <x v="1"/>
    <x v="0"/>
    <s v="Advanced"/>
    <n v="3288"/>
    <n v="205.5"/>
    <s v="Intel Arc"/>
    <s v="Trans-Pacific / Suez"/>
    <s v="0"/>
    <s v="1"/>
    <s v="Low"/>
    <s v="3.24"/>
    <s v="5.03"/>
    <s v="Un Comtrade/Wits/Sia Reports"/>
    <s v="0"/>
  </r>
  <r>
    <s v="Tf001683"/>
    <s v="2017"/>
    <s v="3"/>
    <s v="2017-Q3"/>
    <s v="Us"/>
    <s v="United States"/>
    <s v="North America"/>
    <s v="In"/>
    <s v="India"/>
    <s v="South Asia"/>
    <x v="1"/>
    <x v="0"/>
    <s v="Advanced"/>
    <n v="3305"/>
    <n v="206.59"/>
    <s v="Nvidia"/>
    <s v="Trans-Pacific / Suez"/>
    <s v="0"/>
    <s v="1"/>
    <s v="Low"/>
    <s v="3.21"/>
    <s v="4.95"/>
    <s v="Un Comtrade/Wits/Sia Reports"/>
    <s v="0"/>
  </r>
  <r>
    <s v="Tf001684"/>
    <s v="2017"/>
    <s v="4"/>
    <s v="2017-Q4"/>
    <s v="Us"/>
    <s v="United States"/>
    <s v="North America"/>
    <s v="In"/>
    <s v="India"/>
    <s v="South Asia"/>
    <x v="1"/>
    <x v="0"/>
    <s v="Advanced"/>
    <n v="2931"/>
    <n v="183.25"/>
    <s v="Intel Arc"/>
    <s v="Trans-Pacific / Suez"/>
    <s v="0"/>
    <s v="1"/>
    <s v="Low"/>
    <s v="3.11"/>
    <s v="5.09"/>
    <s v="Un Comtrade/Wits/Sia Reports"/>
    <s v="0"/>
  </r>
  <r>
    <s v="Tf001685"/>
    <s v="2018"/>
    <s v="1"/>
    <s v="2018-Q1"/>
    <s v="Us"/>
    <s v="United States"/>
    <s v="North America"/>
    <s v="In"/>
    <s v="India"/>
    <s v="South Asia"/>
    <x v="1"/>
    <x v="0"/>
    <s v="Advanced"/>
    <n v="2827"/>
    <n v="176.69"/>
    <s v="Nvidia"/>
    <s v="Trans-Pacific / Suez"/>
    <s v="0"/>
    <s v="1"/>
    <s v="Low"/>
    <s v="3.08"/>
    <s v="4.98"/>
    <s v="Un Comtrade/Wits/Sia Reports"/>
    <s v="0"/>
  </r>
  <r>
    <s v="Tf001686"/>
    <s v="2018"/>
    <s v="2"/>
    <s v="2018-Q2"/>
    <s v="Us"/>
    <s v="United States"/>
    <s v="North America"/>
    <s v="In"/>
    <s v="India"/>
    <s v="South Asia"/>
    <x v="1"/>
    <x v="0"/>
    <s v="Advanced"/>
    <n v="3627"/>
    <n v="226.7"/>
    <s v="Amd"/>
    <s v="Trans-Pacific / Suez"/>
    <s v="0"/>
    <s v="1"/>
    <s v="Low"/>
    <s v="3.18"/>
    <s v="4.93"/>
    <s v="Un Comtrade/Wits/Sia Reports"/>
    <s v="0"/>
  </r>
  <r>
    <s v="Tf001687"/>
    <s v="2018"/>
    <s v="3"/>
    <s v="2018-Q3"/>
    <s v="Us"/>
    <s v="United States"/>
    <s v="North America"/>
    <s v="In"/>
    <s v="India"/>
    <s v="South Asia"/>
    <x v="1"/>
    <x v="0"/>
    <s v="Advanced"/>
    <n v="3713"/>
    <n v="232.1"/>
    <s v="Amd"/>
    <s v="Trans-Pacific / Suez"/>
    <s v="0"/>
    <s v="1"/>
    <s v="Low"/>
    <s v="3.15"/>
    <s v="5.13"/>
    <s v="Un Comtrade/Wits/Sia Reports"/>
    <s v="0"/>
  </r>
  <r>
    <s v="Tf001688"/>
    <s v="2018"/>
    <s v="4"/>
    <s v="2018-Q4"/>
    <s v="Us"/>
    <s v="United States"/>
    <s v="North America"/>
    <s v="In"/>
    <s v="India"/>
    <s v="South Asia"/>
    <x v="1"/>
    <x v="0"/>
    <s v="Advanced"/>
    <n v="3552"/>
    <n v="222.05"/>
    <s v="Intel Arc"/>
    <s v="Trans-Pacific / Suez"/>
    <s v="0"/>
    <s v="1"/>
    <s v="Low"/>
    <s v="3.2"/>
    <s v="4.95"/>
    <s v="Un Comtrade/Wits/Sia Reports"/>
    <s v="0"/>
  </r>
  <r>
    <s v="Tf001689"/>
    <s v="2019"/>
    <s v="1"/>
    <s v="2019-Q1"/>
    <s v="Us"/>
    <s v="United States"/>
    <s v="North America"/>
    <s v="In"/>
    <s v="India"/>
    <s v="South Asia"/>
    <x v="1"/>
    <x v="0"/>
    <s v="Advanced"/>
    <n v="3462"/>
    <n v="216.4"/>
    <s v="Amd"/>
    <s v="Trans-Pacific / Suez"/>
    <s v="0"/>
    <s v="1"/>
    <s v="Low"/>
    <s v="3.12"/>
    <s v="4.99"/>
    <s v="Un Comtrade/Wits/Sia Reports"/>
    <s v="0"/>
  </r>
  <r>
    <s v="Tf001690"/>
    <s v="2019"/>
    <s v="2"/>
    <s v="2019-Q2"/>
    <s v="Us"/>
    <s v="United States"/>
    <s v="North America"/>
    <s v="In"/>
    <s v="India"/>
    <s v="South Asia"/>
    <x v="1"/>
    <x v="0"/>
    <s v="Advanced"/>
    <n v="3596"/>
    <n v="224.81"/>
    <s v="Amd"/>
    <s v="Trans-Pacific / Suez"/>
    <s v="0"/>
    <s v="1"/>
    <s v="Low"/>
    <s v="3.39"/>
    <s v="4.85"/>
    <s v="Un Comtrade/Wits/Sia Reports"/>
    <s v="0"/>
  </r>
  <r>
    <s v="Tf001691"/>
    <s v="2019"/>
    <s v="3"/>
    <s v="2019-Q3"/>
    <s v="Us"/>
    <s v="United States"/>
    <s v="North America"/>
    <s v="In"/>
    <s v="India"/>
    <s v="South Asia"/>
    <x v="1"/>
    <x v="0"/>
    <s v="Advanced"/>
    <n v="3973"/>
    <n v="248.36"/>
    <s v="Intel Arc"/>
    <s v="Trans-Pacific / Suez"/>
    <s v="0"/>
    <s v="1"/>
    <s v="Low"/>
    <s v="3.33"/>
    <s v="5"/>
    <s v="Un Comtrade/Wits/Sia Reports"/>
    <s v="0"/>
  </r>
  <r>
    <s v="Tf001692"/>
    <s v="2019"/>
    <s v="4"/>
    <s v="2019-Q4"/>
    <s v="Us"/>
    <s v="United States"/>
    <s v="North America"/>
    <s v="In"/>
    <s v="India"/>
    <s v="South Asia"/>
    <x v="1"/>
    <x v="0"/>
    <s v="Advanced"/>
    <n v="3112"/>
    <n v="194.51"/>
    <s v="Amd"/>
    <s v="Trans-Pacific / Suez"/>
    <s v="0"/>
    <s v="1"/>
    <s v="Low"/>
    <s v="3.4"/>
    <s v="5.01"/>
    <s v="Un Comtrade/Wits/Sia Reports"/>
    <s v="0"/>
  </r>
  <r>
    <s v="Tf001693"/>
    <s v="2020"/>
    <s v="1"/>
    <s v="2020-Q1"/>
    <s v="Us"/>
    <s v="United States"/>
    <s v="North America"/>
    <s v="In"/>
    <s v="India"/>
    <s v="South Asia"/>
    <x v="1"/>
    <x v="0"/>
    <s v="Advanced"/>
    <n v="3290"/>
    <n v="205.69"/>
    <s v="Amd"/>
    <s v="Trans-Pacific / Suez"/>
    <s v="0"/>
    <s v="1"/>
    <s v="Low"/>
    <s v="3.24"/>
    <s v="5"/>
    <s v="Un Comtrade/Wits/Sia Reports"/>
    <s v="0"/>
  </r>
  <r>
    <s v="Tf001694"/>
    <s v="2020"/>
    <s v="2"/>
    <s v="2020-Q2"/>
    <s v="Us"/>
    <s v="United States"/>
    <s v="North America"/>
    <s v="In"/>
    <s v="India"/>
    <s v="South Asia"/>
    <x v="1"/>
    <x v="0"/>
    <s v="Advanced"/>
    <n v="3598"/>
    <n v="224.91"/>
    <s v="Amd"/>
    <s v="Trans-Pacific / Suez"/>
    <s v="0"/>
    <s v="1"/>
    <s v="Low"/>
    <s v="3.19"/>
    <s v="4.88"/>
    <s v="Un Comtrade/Wits/Sia Reports"/>
    <s v="0"/>
  </r>
  <r>
    <s v="Tf001695"/>
    <s v="2020"/>
    <s v="3"/>
    <s v="2020-Q3"/>
    <s v="Us"/>
    <s v="United States"/>
    <s v="North America"/>
    <s v="In"/>
    <s v="India"/>
    <s v="South Asia"/>
    <x v="1"/>
    <x v="0"/>
    <s v="Advanced"/>
    <n v="4147"/>
    <n v="259.22000000000003"/>
    <s v="Nvidia"/>
    <s v="Trans-Pacific / Suez"/>
    <s v="0"/>
    <s v="1"/>
    <s v="Low"/>
    <s v="3.24"/>
    <s v="4.91"/>
    <s v="Un Comtrade/Wits/Sia Reports"/>
    <s v="0"/>
  </r>
  <r>
    <s v="Tf001696"/>
    <s v="2020"/>
    <s v="4"/>
    <s v="2020-Q4"/>
    <s v="Us"/>
    <s v="United States"/>
    <s v="North America"/>
    <s v="In"/>
    <s v="India"/>
    <s v="South Asia"/>
    <x v="1"/>
    <x v="0"/>
    <s v="Advanced"/>
    <n v="3383"/>
    <n v="211.45"/>
    <s v="Intel Arc"/>
    <s v="Trans-Pacific / Suez"/>
    <s v="0"/>
    <s v="1"/>
    <s v="Low"/>
    <s v="3.4"/>
    <s v="4.87"/>
    <s v="Un Comtrade/Wits/Sia Reports"/>
    <s v="0"/>
  </r>
  <r>
    <s v="Tf001697"/>
    <s v="2021"/>
    <s v="1"/>
    <s v="2021-Q1"/>
    <s v="Us"/>
    <s v="United States"/>
    <s v="North America"/>
    <s v="In"/>
    <s v="India"/>
    <s v="South Asia"/>
    <x v="1"/>
    <x v="0"/>
    <s v="Advanced"/>
    <n v="5931"/>
    <n v="370.71"/>
    <s v="Nvidia"/>
    <s v="Trans-Pacific / Suez"/>
    <s v="0"/>
    <s v="1"/>
    <s v="Low"/>
    <s v="3.27"/>
    <s v="4.86"/>
    <s v="Un Comtrade/Wits/Sia Reports"/>
    <s v="0"/>
  </r>
  <r>
    <s v="Tf001698"/>
    <s v="2021"/>
    <s v="2"/>
    <s v="2021-Q2"/>
    <s v="Us"/>
    <s v="United States"/>
    <s v="North America"/>
    <s v="In"/>
    <s v="India"/>
    <s v="South Asia"/>
    <x v="1"/>
    <x v="0"/>
    <s v="Advanced"/>
    <n v="5941"/>
    <n v="371.35"/>
    <s v="Amd"/>
    <s v="Trans-Pacific / Suez"/>
    <s v="0"/>
    <s v="1"/>
    <s v="Low"/>
    <s v="3.48"/>
    <s v="4.89"/>
    <s v="Un Comtrade/Wits/Sia Reports"/>
    <s v="0"/>
  </r>
  <r>
    <s v="Tf001699"/>
    <s v="2021"/>
    <s v="3"/>
    <s v="2021-Q3"/>
    <s v="Us"/>
    <s v="United States"/>
    <s v="North America"/>
    <s v="In"/>
    <s v="India"/>
    <s v="South Asia"/>
    <x v="1"/>
    <x v="0"/>
    <s v="Advanced"/>
    <n v="6214"/>
    <n v="388.4"/>
    <s v="Amd"/>
    <s v="Trans-Pacific / Suez"/>
    <s v="0"/>
    <s v="1"/>
    <s v="Low"/>
    <s v="3.36"/>
    <s v="5.1"/>
    <s v="Un Comtrade/Wits/Sia Reports"/>
    <s v="0"/>
  </r>
  <r>
    <s v="Tf001700"/>
    <s v="2021"/>
    <s v="4"/>
    <s v="2021-Q4"/>
    <s v="Us"/>
    <s v="United States"/>
    <s v="North America"/>
    <s v="In"/>
    <s v="India"/>
    <s v="South Asia"/>
    <x v="1"/>
    <x v="0"/>
    <s v="Advanced"/>
    <n v="5793"/>
    <n v="362.1"/>
    <s v="Nvidia"/>
    <s v="Trans-Pacific / Suez"/>
    <s v="0"/>
    <s v="1"/>
    <s v="Low"/>
    <s v="3.36"/>
    <s v="4.86"/>
    <s v="Un Comtrade/Wits/Sia Reports"/>
    <s v="0"/>
  </r>
  <r>
    <s v="Tf001701"/>
    <s v="2022"/>
    <s v="1"/>
    <s v="2022-Q1"/>
    <s v="Us"/>
    <s v="United States"/>
    <s v="North America"/>
    <s v="In"/>
    <s v="India"/>
    <s v="South Asia"/>
    <x v="1"/>
    <x v="0"/>
    <s v="Advanced"/>
    <n v="6443"/>
    <n v="402.7"/>
    <s v="Amd"/>
    <s v="Trans-Pacific / Suez"/>
    <s v="0"/>
    <s v="1"/>
    <s v="Low"/>
    <s v="3.46"/>
    <s v="5.02"/>
    <s v="Un Comtrade/Wits/Sia Reports"/>
    <s v="0"/>
  </r>
  <r>
    <s v="Tf001702"/>
    <s v="2022"/>
    <s v="2"/>
    <s v="2022-Q2"/>
    <s v="Us"/>
    <s v="United States"/>
    <s v="North America"/>
    <s v="In"/>
    <s v="India"/>
    <s v="South Asia"/>
    <x v="1"/>
    <x v="0"/>
    <s v="Advanced"/>
    <n v="7154"/>
    <n v="447.18"/>
    <s v="Intel Arc"/>
    <s v="Trans-Pacific / Suez"/>
    <s v="0"/>
    <s v="1"/>
    <s v="Low"/>
    <s v="3.38"/>
    <s v="4.88"/>
    <s v="Un Comtrade/Wits/Sia Reports"/>
    <s v="0"/>
  </r>
  <r>
    <s v="Tf001703"/>
    <s v="2022"/>
    <s v="3"/>
    <s v="2022-Q3"/>
    <s v="Us"/>
    <s v="United States"/>
    <s v="North America"/>
    <s v="In"/>
    <s v="India"/>
    <s v="South Asia"/>
    <x v="1"/>
    <x v="0"/>
    <s v="Advanced"/>
    <n v="7563"/>
    <n v="472.71"/>
    <s v="Intel Arc"/>
    <s v="Trans-Pacific / Suez"/>
    <s v="0"/>
    <s v="1"/>
    <s v="Low"/>
    <s v="3.32"/>
    <s v="5.08"/>
    <s v="Un Comtrade/Wits/Sia Reports"/>
    <s v="0"/>
  </r>
  <r>
    <s v="Tf001704"/>
    <s v="2022"/>
    <s v="4"/>
    <s v="2022-Q4"/>
    <s v="Us"/>
    <s v="United States"/>
    <s v="North America"/>
    <s v="In"/>
    <s v="India"/>
    <s v="South Asia"/>
    <x v="1"/>
    <x v="0"/>
    <s v="Advanced"/>
    <n v="7651"/>
    <n v="478.21"/>
    <s v="Intel Arc"/>
    <s v="Trans-Pacific / Suez"/>
    <s v="0"/>
    <s v="1"/>
    <s v="Low"/>
    <s v="3.58"/>
    <s v="5.11"/>
    <s v="Un Comtrade/Wits/Sia Reports"/>
    <s v="0"/>
  </r>
  <r>
    <s v="Tf001705"/>
    <s v="2023"/>
    <s v="1"/>
    <s v="2023-Q1"/>
    <s v="Us"/>
    <s v="United States"/>
    <s v="North America"/>
    <s v="In"/>
    <s v="India"/>
    <s v="South Asia"/>
    <x v="1"/>
    <x v="0"/>
    <s v="Advanced"/>
    <n v="13048"/>
    <n v="815.51"/>
    <s v="Amd"/>
    <s v="Trans-Pacific / Suez"/>
    <s v="0"/>
    <s v="1"/>
    <s v="Low"/>
    <s v="3.56"/>
    <s v="4.94"/>
    <s v="Un Comtrade/Wits/Sia Reports"/>
    <s v="0"/>
  </r>
  <r>
    <s v="Tf001706"/>
    <s v="2023"/>
    <s v="2"/>
    <s v="2023-Q2"/>
    <s v="Us"/>
    <s v="United States"/>
    <s v="North America"/>
    <s v="In"/>
    <s v="India"/>
    <s v="South Asia"/>
    <x v="1"/>
    <x v="0"/>
    <s v="Advanced"/>
    <n v="15016"/>
    <n v="938.56"/>
    <s v="Intel Arc"/>
    <s v="Trans-Pacific / Suez"/>
    <s v="0"/>
    <s v="1"/>
    <s v="Low"/>
    <s v="3.49"/>
    <s v="4.99"/>
    <s v="Un Comtrade/Wits/Sia Reports"/>
    <s v="0"/>
  </r>
  <r>
    <s v="Tf001707"/>
    <s v="2023"/>
    <s v="3"/>
    <s v="2023-Q3"/>
    <s v="Us"/>
    <s v="United States"/>
    <s v="North America"/>
    <s v="In"/>
    <s v="India"/>
    <s v="South Asia"/>
    <x v="1"/>
    <x v="0"/>
    <s v="Advanced"/>
    <n v="16204"/>
    <n v="1012.76"/>
    <s v="Intel Arc"/>
    <s v="Trans-Pacific / Suez"/>
    <s v="0"/>
    <s v="1"/>
    <s v="Low"/>
    <s v="3.43"/>
    <s v="4.95"/>
    <s v="Un Comtrade/Wits/Sia Reports"/>
    <s v="0"/>
  </r>
  <r>
    <s v="Tf001708"/>
    <s v="2023"/>
    <s v="4"/>
    <s v="2023-Q4"/>
    <s v="Us"/>
    <s v="United States"/>
    <s v="North America"/>
    <s v="In"/>
    <s v="India"/>
    <s v="South Asia"/>
    <x v="1"/>
    <x v="0"/>
    <s v="Advanced"/>
    <n v="14809"/>
    <n v="925.61"/>
    <s v="Amd"/>
    <s v="Trans-Pacific / Suez"/>
    <s v="0"/>
    <s v="1"/>
    <s v="Low"/>
    <s v="3.37"/>
    <s v="5"/>
    <s v="Un Comtrade/Wits/Sia Reports"/>
    <s v="0"/>
  </r>
  <r>
    <s v="Tf001709"/>
    <s v="2024"/>
    <s v="1"/>
    <s v="2024-Q1"/>
    <s v="Us"/>
    <s v="United States"/>
    <s v="North America"/>
    <s v="In"/>
    <s v="India"/>
    <s v="South Asia"/>
    <x v="1"/>
    <x v="0"/>
    <s v="Advanced"/>
    <n v="16242"/>
    <n v="1015.16"/>
    <s v="Nvidia"/>
    <s v="Trans-Pacific / Suez"/>
    <s v="0"/>
    <s v="1"/>
    <s v="Low"/>
    <s v="3.59"/>
    <s v="5.01"/>
    <s v="Un Comtrade/Wits/Sia Reports"/>
    <s v="1"/>
  </r>
  <r>
    <s v="Tf001710"/>
    <s v="2024"/>
    <s v="2"/>
    <s v="2024-Q2"/>
    <s v="Us"/>
    <s v="United States"/>
    <s v="North America"/>
    <s v="In"/>
    <s v="India"/>
    <s v="South Asia"/>
    <x v="1"/>
    <x v="0"/>
    <s v="Advanced"/>
    <n v="15875"/>
    <n v="992.2"/>
    <s v="Nvidia"/>
    <s v="Trans-Pacific / Suez"/>
    <s v="0"/>
    <s v="1"/>
    <s v="Low"/>
    <s v="3.51"/>
    <s v="5.11"/>
    <s v="Un Comtrade/Wits/Sia Reports"/>
    <s v="1"/>
  </r>
  <r>
    <s v="Tf001711"/>
    <s v="2024"/>
    <s v="3"/>
    <s v="2024-Q3"/>
    <s v="Us"/>
    <s v="United States"/>
    <s v="North America"/>
    <s v="In"/>
    <s v="India"/>
    <s v="South Asia"/>
    <x v="1"/>
    <x v="0"/>
    <s v="Advanced"/>
    <n v="17953"/>
    <n v="1122.07"/>
    <s v="Amd"/>
    <s v="Trans-Pacific / Suez"/>
    <s v="0"/>
    <s v="1"/>
    <s v="Low"/>
    <s v="3.56"/>
    <s v="4.88"/>
    <s v="Un Comtrade/Wits/Sia Reports"/>
    <s v="1"/>
  </r>
  <r>
    <s v="Tf001712"/>
    <s v="2024"/>
    <s v="4"/>
    <s v="2024-Q4"/>
    <s v="Us"/>
    <s v="United States"/>
    <s v="North America"/>
    <s v="In"/>
    <s v="India"/>
    <s v="South Asia"/>
    <x v="1"/>
    <x v="0"/>
    <s v="Advanced"/>
    <n v="13779"/>
    <n v="861.22"/>
    <s v="Intel Arc"/>
    <s v="Trans-Pacific / Suez"/>
    <s v="0"/>
    <s v="1"/>
    <s v="Low"/>
    <s v="3.7"/>
    <s v="4.96"/>
    <s v="Un Comtrade/Wits/Sia Reports"/>
    <s v="1"/>
  </r>
  <r>
    <s v="Tf001713"/>
    <s v="2025"/>
    <s v="1"/>
    <s v="2025-Q1"/>
    <s v="Us"/>
    <s v="United States"/>
    <s v="North America"/>
    <s v="In"/>
    <s v="India"/>
    <s v="South Asia"/>
    <x v="1"/>
    <x v="0"/>
    <s v="Advanced"/>
    <n v="17233"/>
    <n v="1077.0899999999999"/>
    <s v="Nvidia"/>
    <s v="Trans-Pacific / Suez"/>
    <s v="0"/>
    <s v="1"/>
    <s v="Low"/>
    <s v="3.49"/>
    <s v="5.05"/>
    <s v="Un Comtrade/Wits/Sia Reports"/>
    <s v="1"/>
  </r>
  <r>
    <s v="Tf001714"/>
    <s v="2025"/>
    <s v="2"/>
    <s v="2025-Q2"/>
    <s v="Us"/>
    <s v="United States"/>
    <s v="North America"/>
    <s v="In"/>
    <s v="India"/>
    <s v="South Asia"/>
    <x v="1"/>
    <x v="0"/>
    <s v="Advanced"/>
    <n v="21214"/>
    <n v="1325.9"/>
    <s v="Nvidia"/>
    <s v="Trans-Pacific / Suez"/>
    <s v="0"/>
    <s v="1"/>
    <s v="Low"/>
    <s v="3.64"/>
    <s v="4.89"/>
    <s v="Un Comtrade/Wits/Sia Reports"/>
    <s v="1"/>
  </r>
  <r>
    <s v="Tf001715"/>
    <s v="2025"/>
    <s v="3"/>
    <s v="2025-Q3"/>
    <s v="Us"/>
    <s v="United States"/>
    <s v="North America"/>
    <s v="In"/>
    <s v="India"/>
    <s v="South Asia"/>
    <x v="1"/>
    <x v="0"/>
    <s v="Advanced"/>
    <n v="20538"/>
    <n v="1283.6400000000001"/>
    <s v="Nvidia"/>
    <s v="Trans-Pacific / Suez"/>
    <s v="0"/>
    <s v="1"/>
    <s v="Low"/>
    <s v="3.7"/>
    <s v="4.97"/>
    <s v="Un Comtrade/Wits/Sia Reports"/>
    <s v="1"/>
  </r>
  <r>
    <s v="Tf001716"/>
    <s v="2025"/>
    <s v="4"/>
    <s v="2025-Q4"/>
    <s v="Us"/>
    <s v="United States"/>
    <s v="North America"/>
    <s v="In"/>
    <s v="India"/>
    <s v="South Asia"/>
    <x v="1"/>
    <x v="0"/>
    <s v="Advanced"/>
    <n v="19358"/>
    <n v="1209.8800000000001"/>
    <s v="Amd"/>
    <s v="Trans-Pacific / Suez"/>
    <s v="0"/>
    <s v="1"/>
    <s v="Low"/>
    <s v="3.66"/>
    <s v="5.12"/>
    <s v="Un Comtrade/Wits/Sia Reports"/>
    <s v="1"/>
  </r>
  <r>
    <s v="Tf001717"/>
    <s v="2015"/>
    <s v="1"/>
    <s v="2015-Q1"/>
    <s v="Us"/>
    <s v="United States"/>
    <s v="North America"/>
    <s v="In"/>
    <s v="India"/>
    <s v="South Asia"/>
    <x v="2"/>
    <x v="0"/>
    <s v="Advanced"/>
    <n v="2248"/>
    <n v="140.55000000000001"/>
    <s v="Google Tpu"/>
    <s v="Trans-Pacific / Suez"/>
    <s v="0"/>
    <s v="1"/>
    <s v="Low"/>
    <s v="3.09"/>
    <s v="4.94"/>
    <s v="Un Comtrade/Wits/Sia Reports"/>
    <s v="0"/>
  </r>
  <r>
    <s v="Tf001718"/>
    <s v="2015"/>
    <s v="2"/>
    <s v="2015-Q2"/>
    <s v="Us"/>
    <s v="United States"/>
    <s v="North America"/>
    <s v="In"/>
    <s v="India"/>
    <s v="South Asia"/>
    <x v="2"/>
    <x v="0"/>
    <s v="Advanced"/>
    <n v="2317"/>
    <n v="144.84"/>
    <s v="Biren"/>
    <s v="Trans-Pacific / Suez"/>
    <s v="0"/>
    <s v="1"/>
    <s v="Low"/>
    <s v="3.32"/>
    <s v="5.08"/>
    <s v="Un Comtrade/Wits/Sia Reports"/>
    <s v="0"/>
  </r>
  <r>
    <s v="Tf001719"/>
    <s v="2015"/>
    <s v="3"/>
    <s v="2015-Q3"/>
    <s v="Us"/>
    <s v="United States"/>
    <s v="North America"/>
    <s v="In"/>
    <s v="India"/>
    <s v="South Asia"/>
    <x v="2"/>
    <x v="0"/>
    <s v="Advanced"/>
    <n v="2726"/>
    <n v="170.42"/>
    <s v="Google Tpu"/>
    <s v="Trans-Pacific / Suez"/>
    <s v="0"/>
    <s v="1"/>
    <s v="Low"/>
    <s v="3.14"/>
    <s v="4.91"/>
    <s v="Un Comtrade/Wits/Sia Reports"/>
    <s v="0"/>
  </r>
  <r>
    <s v="Tf001720"/>
    <s v="2015"/>
    <s v="4"/>
    <s v="2015-Q4"/>
    <s v="Us"/>
    <s v="United States"/>
    <s v="North America"/>
    <s v="In"/>
    <s v="India"/>
    <s v="South Asia"/>
    <x v="2"/>
    <x v="0"/>
    <s v="Advanced"/>
    <n v="2445"/>
    <n v="152.86000000000001"/>
    <s v="Biren"/>
    <s v="Trans-Pacific / Suez"/>
    <s v="0"/>
    <s v="1"/>
    <s v="Low"/>
    <s v="3.19"/>
    <s v="4.92"/>
    <s v="Un Comtrade/Wits/Sia Reports"/>
    <s v="0"/>
  </r>
  <r>
    <s v="Tf001721"/>
    <s v="2016"/>
    <s v="1"/>
    <s v="2016-Q1"/>
    <s v="Us"/>
    <s v="United States"/>
    <s v="North America"/>
    <s v="In"/>
    <s v="India"/>
    <s v="South Asia"/>
    <x v="2"/>
    <x v="0"/>
    <s v="Advanced"/>
    <n v="2544"/>
    <n v="159.03"/>
    <s v="Intel Gaudi"/>
    <s v="Trans-Pacific / Suez"/>
    <s v="0"/>
    <s v="1"/>
    <s v="Low"/>
    <s v="3.06"/>
    <s v="4.95"/>
    <s v="Un Comtrade/Wits/Sia Reports"/>
    <s v="0"/>
  </r>
  <r>
    <s v="Tf001722"/>
    <s v="2016"/>
    <s v="2"/>
    <s v="2016-Q2"/>
    <s v="Us"/>
    <s v="United States"/>
    <s v="North America"/>
    <s v="In"/>
    <s v="India"/>
    <s v="South Asia"/>
    <x v="2"/>
    <x v="0"/>
    <s v="Advanced"/>
    <n v="2807"/>
    <n v="175.47"/>
    <s v="Intel Gaudi"/>
    <s v="Trans-Pacific / Suez"/>
    <s v="0"/>
    <s v="1"/>
    <s v="Low"/>
    <s v="3.09"/>
    <s v="5.15"/>
    <s v="Un Comtrade/Wits/Sia Reports"/>
    <s v="0"/>
  </r>
  <r>
    <s v="Tf001723"/>
    <s v="2016"/>
    <s v="3"/>
    <s v="2016-Q3"/>
    <s v="Us"/>
    <s v="United States"/>
    <s v="North America"/>
    <s v="In"/>
    <s v="India"/>
    <s v="South Asia"/>
    <x v="2"/>
    <x v="0"/>
    <s v="Advanced"/>
    <n v="2757"/>
    <n v="172.36"/>
    <s v="Intel Gaudi"/>
    <s v="Trans-Pacific / Suez"/>
    <s v="0"/>
    <s v="1"/>
    <s v="Low"/>
    <s v="3.09"/>
    <s v="4.91"/>
    <s v="Un Comtrade/Wits/Sia Reports"/>
    <s v="0"/>
  </r>
  <r>
    <s v="Tf001724"/>
    <s v="2016"/>
    <s v="4"/>
    <s v="2016-Q4"/>
    <s v="Us"/>
    <s v="United States"/>
    <s v="North America"/>
    <s v="In"/>
    <s v="India"/>
    <s v="South Asia"/>
    <x v="2"/>
    <x v="0"/>
    <s v="Advanced"/>
    <n v="2779"/>
    <n v="173.74"/>
    <s v="Nvidia"/>
    <s v="Trans-Pacific / Suez"/>
    <s v="0"/>
    <s v="1"/>
    <s v="Low"/>
    <s v="3.18"/>
    <s v="5.02"/>
    <s v="Un Comtrade/Wits/Sia Reports"/>
    <s v="0"/>
  </r>
  <r>
    <s v="Tf001725"/>
    <s v="2017"/>
    <s v="1"/>
    <s v="2017-Q1"/>
    <s v="Us"/>
    <s v="United States"/>
    <s v="North America"/>
    <s v="In"/>
    <s v="India"/>
    <s v="South Asia"/>
    <x v="2"/>
    <x v="0"/>
    <s v="Advanced"/>
    <n v="2448"/>
    <n v="153.02000000000001"/>
    <s v="Nvidia"/>
    <s v="Trans-Pacific / Suez"/>
    <s v="0"/>
    <s v="1"/>
    <s v="Low"/>
    <s v="3.06"/>
    <s v="4.98"/>
    <s v="Un Comtrade/Wits/Sia Reports"/>
    <s v="0"/>
  </r>
  <r>
    <s v="Tf001726"/>
    <s v="2017"/>
    <s v="2"/>
    <s v="2017-Q2"/>
    <s v="Us"/>
    <s v="United States"/>
    <s v="North America"/>
    <s v="In"/>
    <s v="India"/>
    <s v="South Asia"/>
    <x v="2"/>
    <x v="0"/>
    <s v="Advanced"/>
    <n v="3401"/>
    <n v="212.62"/>
    <s v="Aws Trainium"/>
    <s v="Trans-Pacific / Suez"/>
    <s v="0"/>
    <s v="1"/>
    <s v="Low"/>
    <s v="3.32"/>
    <s v="4.88"/>
    <s v="Un Comtrade/Wits/Sia Reports"/>
    <s v="0"/>
  </r>
  <r>
    <s v="Tf001727"/>
    <s v="2017"/>
    <s v="3"/>
    <s v="2017-Q3"/>
    <s v="Us"/>
    <s v="United States"/>
    <s v="North America"/>
    <s v="In"/>
    <s v="India"/>
    <s v="South Asia"/>
    <x v="2"/>
    <x v="0"/>
    <s v="Advanced"/>
    <n v="3344"/>
    <n v="209.01"/>
    <s v="Cambricon"/>
    <s v="Trans-Pacific / Suez"/>
    <s v="0"/>
    <s v="1"/>
    <s v="Low"/>
    <s v="3.32"/>
    <s v="4.97"/>
    <s v="Un Comtrade/Wits/Sia Reports"/>
    <s v="0"/>
  </r>
  <r>
    <s v="Tf001728"/>
    <s v="2017"/>
    <s v="4"/>
    <s v="2017-Q4"/>
    <s v="Us"/>
    <s v="United States"/>
    <s v="North America"/>
    <s v="In"/>
    <s v="India"/>
    <s v="South Asia"/>
    <x v="2"/>
    <x v="0"/>
    <s v="Advanced"/>
    <n v="3149"/>
    <n v="196.83"/>
    <s v="Aws Trainium"/>
    <s v="Trans-Pacific / Suez"/>
    <s v="0"/>
    <s v="1"/>
    <s v="Low"/>
    <s v="3.09"/>
    <s v="5.13"/>
    <s v="Un Comtrade/Wits/Sia Reports"/>
    <s v="0"/>
  </r>
  <r>
    <s v="Tf001729"/>
    <s v="2018"/>
    <s v="1"/>
    <s v="2018-Q1"/>
    <s v="Us"/>
    <s v="United States"/>
    <s v="North America"/>
    <s v="In"/>
    <s v="India"/>
    <s v="South Asia"/>
    <x v="2"/>
    <x v="0"/>
    <s v="Advanced"/>
    <n v="3242"/>
    <n v="202.63"/>
    <s v="Google Tpu"/>
    <s v="Trans-Pacific / Suez"/>
    <s v="0"/>
    <s v="1"/>
    <s v="Low"/>
    <s v="3.33"/>
    <s v="5.05"/>
    <s v="Un Comtrade/Wits/Sia Reports"/>
    <s v="0"/>
  </r>
  <r>
    <s v="Tf001730"/>
    <s v="2018"/>
    <s v="2"/>
    <s v="2018-Q2"/>
    <s v="Us"/>
    <s v="United States"/>
    <s v="North America"/>
    <s v="In"/>
    <s v="India"/>
    <s v="South Asia"/>
    <x v="2"/>
    <x v="0"/>
    <s v="Advanced"/>
    <n v="3379"/>
    <n v="211.24"/>
    <s v="Google Tpu"/>
    <s v="Trans-Pacific / Suez"/>
    <s v="0"/>
    <s v="1"/>
    <s v="Low"/>
    <s v="3.33"/>
    <s v="4.93"/>
    <s v="Un Comtrade/Wits/Sia Reports"/>
    <s v="0"/>
  </r>
  <r>
    <s v="Tf001731"/>
    <s v="2018"/>
    <s v="3"/>
    <s v="2018-Q3"/>
    <s v="Us"/>
    <s v="United States"/>
    <s v="North America"/>
    <s v="In"/>
    <s v="India"/>
    <s v="South Asia"/>
    <x v="2"/>
    <x v="0"/>
    <s v="Advanced"/>
    <n v="3514"/>
    <n v="219.68"/>
    <s v="Aws Trainium"/>
    <s v="Trans-Pacific / Suez"/>
    <s v="0"/>
    <s v="1"/>
    <s v="Low"/>
    <s v="3.26"/>
    <s v="5.08"/>
    <s v="Un Comtrade/Wits/Sia Reports"/>
    <s v="0"/>
  </r>
  <r>
    <s v="Tf001732"/>
    <s v="2018"/>
    <s v="4"/>
    <s v="2018-Q4"/>
    <s v="Us"/>
    <s v="United States"/>
    <s v="North America"/>
    <s v="In"/>
    <s v="India"/>
    <s v="South Asia"/>
    <x v="2"/>
    <x v="0"/>
    <s v="Advanced"/>
    <n v="3558"/>
    <n v="222.38"/>
    <s v="Huawei Ascend"/>
    <s v="Trans-Pacific / Suez"/>
    <s v="0"/>
    <s v="1"/>
    <s v="Low"/>
    <s v="3.11"/>
    <s v="5.09"/>
    <s v="Un Comtrade/Wits/Sia Reports"/>
    <s v="0"/>
  </r>
  <r>
    <s v="Tf001733"/>
    <s v="2019"/>
    <s v="1"/>
    <s v="2019-Q1"/>
    <s v="Us"/>
    <s v="United States"/>
    <s v="North America"/>
    <s v="In"/>
    <s v="India"/>
    <s v="South Asia"/>
    <x v="2"/>
    <x v="0"/>
    <s v="Advanced"/>
    <n v="3463"/>
    <n v="216.47"/>
    <s v="Cambricon"/>
    <s v="Trans-Pacific / Suez"/>
    <s v="0"/>
    <s v="1"/>
    <s v="Low"/>
    <s v="3.13"/>
    <s v="4.97"/>
    <s v="Un Comtrade/Wits/Sia Reports"/>
    <s v="0"/>
  </r>
  <r>
    <s v="Tf001734"/>
    <s v="2019"/>
    <s v="2"/>
    <s v="2019-Q2"/>
    <s v="Us"/>
    <s v="United States"/>
    <s v="North America"/>
    <s v="In"/>
    <s v="India"/>
    <s v="South Asia"/>
    <x v="2"/>
    <x v="0"/>
    <s v="Advanced"/>
    <n v="3548"/>
    <n v="221.8"/>
    <s v="Google Tpu"/>
    <s v="Trans-Pacific / Suez"/>
    <s v="0"/>
    <s v="1"/>
    <s v="Low"/>
    <s v="3.2"/>
    <s v="5.14"/>
    <s v="Un Comtrade/Wits/Sia Reports"/>
    <s v="0"/>
  </r>
  <r>
    <s v="Tf001735"/>
    <s v="2019"/>
    <s v="3"/>
    <s v="2019-Q3"/>
    <s v="Us"/>
    <s v="United States"/>
    <s v="North America"/>
    <s v="In"/>
    <s v="India"/>
    <s v="South Asia"/>
    <x v="2"/>
    <x v="0"/>
    <s v="Advanced"/>
    <n v="4058"/>
    <n v="253.65"/>
    <s v="Huawei Ascend"/>
    <s v="Trans-Pacific / Suez"/>
    <s v="0"/>
    <s v="1"/>
    <s v="Low"/>
    <s v="3.33"/>
    <s v="5.14"/>
    <s v="Un Comtrade/Wits/Sia Reports"/>
    <s v="0"/>
  </r>
  <r>
    <s v="Tf001736"/>
    <s v="2019"/>
    <s v="4"/>
    <s v="2019-Q4"/>
    <s v="Us"/>
    <s v="United States"/>
    <s v="North America"/>
    <s v="In"/>
    <s v="India"/>
    <s v="South Asia"/>
    <x v="2"/>
    <x v="0"/>
    <s v="Advanced"/>
    <n v="3354"/>
    <n v="209.63"/>
    <s v="Huawei Ascend"/>
    <s v="Trans-Pacific / Suez"/>
    <s v="0"/>
    <s v="1"/>
    <s v="Low"/>
    <s v="3.35"/>
    <s v="4.98"/>
    <s v="Un Comtrade/Wits/Sia Reports"/>
    <s v="0"/>
  </r>
  <r>
    <s v="Tf001737"/>
    <s v="2020"/>
    <s v="1"/>
    <s v="2020-Q1"/>
    <s v="Us"/>
    <s v="United States"/>
    <s v="North America"/>
    <s v="In"/>
    <s v="India"/>
    <s v="South Asia"/>
    <x v="2"/>
    <x v="0"/>
    <s v="Advanced"/>
    <n v="3487"/>
    <n v="217.96"/>
    <s v="Biren"/>
    <s v="Trans-Pacific / Suez"/>
    <s v="0"/>
    <s v="1"/>
    <s v="Low"/>
    <s v="3.22"/>
    <s v="5.13"/>
    <s v="Un Comtrade/Wits/Sia Reports"/>
    <s v="0"/>
  </r>
  <r>
    <s v="Tf001738"/>
    <s v="2020"/>
    <s v="2"/>
    <s v="2020-Q2"/>
    <s v="Us"/>
    <s v="United States"/>
    <s v="North America"/>
    <s v="In"/>
    <s v="India"/>
    <s v="South Asia"/>
    <x v="2"/>
    <x v="0"/>
    <s v="Advanced"/>
    <n v="3413"/>
    <n v="213.36"/>
    <s v="Cambricon"/>
    <s v="Trans-Pacific / Suez"/>
    <s v="0"/>
    <s v="1"/>
    <s v="Low"/>
    <s v="3.27"/>
    <s v="5.08"/>
    <s v="Un Comtrade/Wits/Sia Reports"/>
    <s v="0"/>
  </r>
  <r>
    <s v="Tf001739"/>
    <s v="2020"/>
    <s v="3"/>
    <s v="2020-Q3"/>
    <s v="Us"/>
    <s v="United States"/>
    <s v="North America"/>
    <s v="In"/>
    <s v="India"/>
    <s v="South Asia"/>
    <x v="2"/>
    <x v="0"/>
    <s v="Advanced"/>
    <n v="3738"/>
    <n v="233.69"/>
    <s v="Biren"/>
    <s v="Trans-Pacific / Suez"/>
    <s v="0"/>
    <s v="1"/>
    <s v="Low"/>
    <s v="3.35"/>
    <s v="4.98"/>
    <s v="Un Comtrade/Wits/Sia Reports"/>
    <s v="0"/>
  </r>
  <r>
    <s v="Tf001740"/>
    <s v="2020"/>
    <s v="4"/>
    <s v="2020-Q4"/>
    <s v="Us"/>
    <s v="United States"/>
    <s v="North America"/>
    <s v="In"/>
    <s v="India"/>
    <s v="South Asia"/>
    <x v="2"/>
    <x v="0"/>
    <s v="Advanced"/>
    <n v="3575"/>
    <n v="223.49"/>
    <s v="Intel Gaudi"/>
    <s v="Trans-Pacific / Suez"/>
    <s v="0"/>
    <s v="1"/>
    <s v="Low"/>
    <s v="3.24"/>
    <s v="4.87"/>
    <s v="Un Comtrade/Wits/Sia Reports"/>
    <s v="0"/>
  </r>
  <r>
    <s v="Tf001741"/>
    <s v="2021"/>
    <s v="1"/>
    <s v="2021-Q1"/>
    <s v="Us"/>
    <s v="United States"/>
    <s v="North America"/>
    <s v="In"/>
    <s v="India"/>
    <s v="South Asia"/>
    <x v="2"/>
    <x v="0"/>
    <s v="Advanced"/>
    <n v="5544"/>
    <n v="346.52"/>
    <s v="Nvidia"/>
    <s v="Trans-Pacific / Suez"/>
    <s v="0"/>
    <s v="1"/>
    <s v="Low"/>
    <s v="3.37"/>
    <s v="4.9"/>
    <s v="Un Comtrade/Wits/Sia Reports"/>
    <s v="0"/>
  </r>
  <r>
    <s v="Tf001742"/>
    <s v="2021"/>
    <s v="2"/>
    <s v="2021-Q2"/>
    <s v="Us"/>
    <s v="United States"/>
    <s v="North America"/>
    <s v="In"/>
    <s v="India"/>
    <s v="South Asia"/>
    <x v="2"/>
    <x v="0"/>
    <s v="Advanced"/>
    <n v="6424"/>
    <n v="401.5"/>
    <s v="Aws Trainium"/>
    <s v="Trans-Pacific / Suez"/>
    <s v="0"/>
    <s v="1"/>
    <s v="Low"/>
    <s v="3.35"/>
    <s v="4.87"/>
    <s v="Un Comtrade/Wits/Sia Reports"/>
    <s v="0"/>
  </r>
  <r>
    <s v="Tf001743"/>
    <s v="2021"/>
    <s v="3"/>
    <s v="2021-Q3"/>
    <s v="Us"/>
    <s v="United States"/>
    <s v="North America"/>
    <s v="In"/>
    <s v="India"/>
    <s v="South Asia"/>
    <x v="2"/>
    <x v="0"/>
    <s v="Advanced"/>
    <n v="7115"/>
    <n v="444.72"/>
    <s v="Biren"/>
    <s v="Trans-Pacific / Suez"/>
    <s v="0"/>
    <s v="1"/>
    <s v="Low"/>
    <s v="3.5"/>
    <s v="4.9"/>
    <s v="Un Comtrade/Wits/Sia Reports"/>
    <s v="0"/>
  </r>
  <r>
    <s v="Tf001744"/>
    <s v="2021"/>
    <s v="4"/>
    <s v="2021-Q4"/>
    <s v="Us"/>
    <s v="United States"/>
    <s v="North America"/>
    <s v="In"/>
    <s v="India"/>
    <s v="South Asia"/>
    <x v="2"/>
    <x v="0"/>
    <s v="Advanced"/>
    <n v="6288"/>
    <n v="393.01"/>
    <s v="Cambricon"/>
    <s v="Trans-Pacific / Suez"/>
    <s v="0"/>
    <s v="1"/>
    <s v="Low"/>
    <s v="3.43"/>
    <s v="4.98"/>
    <s v="Un Comtrade/Wits/Sia Reports"/>
    <s v="0"/>
  </r>
  <r>
    <s v="Tf001745"/>
    <s v="2022"/>
    <s v="1"/>
    <s v="2022-Q1"/>
    <s v="Us"/>
    <s v="United States"/>
    <s v="North America"/>
    <s v="In"/>
    <s v="India"/>
    <s v="South Asia"/>
    <x v="2"/>
    <x v="0"/>
    <s v="Advanced"/>
    <n v="6837"/>
    <n v="427.36"/>
    <s v="Nvidia"/>
    <s v="Trans-Pacific / Suez"/>
    <s v="0"/>
    <s v="1"/>
    <s v="Low"/>
    <s v="3.41"/>
    <s v="5"/>
    <s v="Un Comtrade/Wits/Sia Reports"/>
    <s v="0"/>
  </r>
  <r>
    <s v="Tf001746"/>
    <s v="2022"/>
    <s v="2"/>
    <s v="2022-Q2"/>
    <s v="Us"/>
    <s v="United States"/>
    <s v="North America"/>
    <s v="In"/>
    <s v="India"/>
    <s v="South Asia"/>
    <x v="2"/>
    <x v="0"/>
    <s v="Advanced"/>
    <n v="6573"/>
    <n v="410.83"/>
    <s v="Aws Trainium"/>
    <s v="Trans-Pacific / Suez"/>
    <s v="0"/>
    <s v="1"/>
    <s v="Low"/>
    <s v="3.5"/>
    <s v="5.05"/>
    <s v="Un Comtrade/Wits/Sia Reports"/>
    <s v="0"/>
  </r>
  <r>
    <s v="Tf001747"/>
    <s v="2022"/>
    <s v="3"/>
    <s v="2022-Q3"/>
    <s v="Us"/>
    <s v="United States"/>
    <s v="North America"/>
    <s v="In"/>
    <s v="India"/>
    <s v="South Asia"/>
    <x v="2"/>
    <x v="0"/>
    <s v="Advanced"/>
    <n v="6947"/>
    <n v="434.22"/>
    <s v="Nvidia"/>
    <s v="Trans-Pacific / Suez"/>
    <s v="0"/>
    <s v="1"/>
    <s v="Low"/>
    <s v="3.4"/>
    <s v="5.14"/>
    <s v="Un Comtrade/Wits/Sia Reports"/>
    <s v="0"/>
  </r>
  <r>
    <s v="Tf001748"/>
    <s v="2022"/>
    <s v="4"/>
    <s v="2022-Q4"/>
    <s v="Us"/>
    <s v="United States"/>
    <s v="North America"/>
    <s v="In"/>
    <s v="India"/>
    <s v="South Asia"/>
    <x v="2"/>
    <x v="0"/>
    <s v="Advanced"/>
    <n v="6750"/>
    <n v="421.9"/>
    <s v="Aws Trainium"/>
    <s v="Trans-Pacific / Suez"/>
    <s v="0"/>
    <s v="1"/>
    <s v="Low"/>
    <s v="3.44"/>
    <s v="5.12"/>
    <s v="Un Comtrade/Wits/Sia Reports"/>
    <s v="0"/>
  </r>
  <r>
    <s v="Tf001749"/>
    <s v="2023"/>
    <s v="1"/>
    <s v="2023-Q1"/>
    <s v="Us"/>
    <s v="United States"/>
    <s v="North America"/>
    <s v="In"/>
    <s v="India"/>
    <s v="South Asia"/>
    <x v="2"/>
    <x v="0"/>
    <s v="Advanced"/>
    <n v="13404"/>
    <n v="837.77"/>
    <s v="Nvidia"/>
    <s v="Trans-Pacific / Suez"/>
    <s v="0"/>
    <s v="1"/>
    <s v="Low"/>
    <s v="3.52"/>
    <s v="5.09"/>
    <s v="Un Comtrade/Wits/Sia Reports"/>
    <s v="0"/>
  </r>
  <r>
    <s v="Tf001750"/>
    <s v="2023"/>
    <s v="2"/>
    <s v="2023-Q2"/>
    <s v="Us"/>
    <s v="United States"/>
    <s v="North America"/>
    <s v="In"/>
    <s v="India"/>
    <s v="South Asia"/>
    <x v="2"/>
    <x v="0"/>
    <s v="Advanced"/>
    <n v="15833"/>
    <n v="989.58"/>
    <s v="Biren"/>
    <s v="Trans-Pacific / Suez"/>
    <s v="0"/>
    <s v="1"/>
    <s v="Low"/>
    <s v="3.49"/>
    <s v="4.99"/>
    <s v="Un Comtrade/Wits/Sia Reports"/>
    <s v="0"/>
  </r>
  <r>
    <s v="Tf001751"/>
    <s v="2023"/>
    <s v="3"/>
    <s v="2023-Q3"/>
    <s v="Us"/>
    <s v="United States"/>
    <s v="North America"/>
    <s v="In"/>
    <s v="India"/>
    <s v="South Asia"/>
    <x v="2"/>
    <x v="0"/>
    <s v="Advanced"/>
    <n v="14842"/>
    <n v="927.67"/>
    <s v="Intel Gaudi"/>
    <s v="Trans-Pacific / Suez"/>
    <s v="0"/>
    <s v="1"/>
    <s v="Low"/>
    <s v="3.64"/>
    <s v="5.06"/>
    <s v="Un Comtrade/Wits/Sia Reports"/>
    <s v="0"/>
  </r>
  <r>
    <s v="Tf001752"/>
    <s v="2023"/>
    <s v="4"/>
    <s v="2023-Q4"/>
    <s v="Us"/>
    <s v="United States"/>
    <s v="North America"/>
    <s v="In"/>
    <s v="India"/>
    <s v="South Asia"/>
    <x v="2"/>
    <x v="0"/>
    <s v="Advanced"/>
    <n v="12095"/>
    <n v="755.98"/>
    <s v="Huawei Ascend"/>
    <s v="Trans-Pacific / Suez"/>
    <s v="0"/>
    <s v="1"/>
    <s v="Low"/>
    <s v="3.61"/>
    <s v="4.99"/>
    <s v="Un Comtrade/Wits/Sia Reports"/>
    <s v="0"/>
  </r>
  <r>
    <s v="Tf001753"/>
    <s v="2024"/>
    <s v="1"/>
    <s v="2024-Q1"/>
    <s v="Us"/>
    <s v="United States"/>
    <s v="North America"/>
    <s v="In"/>
    <s v="India"/>
    <s v="South Asia"/>
    <x v="2"/>
    <x v="0"/>
    <s v="Advanced"/>
    <n v="13248"/>
    <n v="828.05"/>
    <s v="Aws Trainium"/>
    <s v="Trans-Pacific / Suez"/>
    <s v="0"/>
    <s v="1"/>
    <s v="Low"/>
    <s v="3.57"/>
    <s v="4.98"/>
    <s v="Un Comtrade/Wits/Sia Reports"/>
    <s v="1"/>
  </r>
  <r>
    <s v="Tf001754"/>
    <s v="2024"/>
    <s v="2"/>
    <s v="2024-Q2"/>
    <s v="Us"/>
    <s v="United States"/>
    <s v="North America"/>
    <s v="In"/>
    <s v="India"/>
    <s v="South Asia"/>
    <x v="2"/>
    <x v="0"/>
    <s v="Advanced"/>
    <n v="18420"/>
    <n v="1151.3"/>
    <s v="Huawei Ascend"/>
    <s v="Trans-Pacific / Suez"/>
    <s v="0"/>
    <s v="1"/>
    <s v="Low"/>
    <s v="3.47"/>
    <s v="5.1"/>
    <s v="Un Comtrade/Wits/Sia Reports"/>
    <s v="1"/>
  </r>
  <r>
    <s v="Tf001755"/>
    <s v="2024"/>
    <s v="3"/>
    <s v="2024-Q3"/>
    <s v="Us"/>
    <s v="United States"/>
    <s v="North America"/>
    <s v="In"/>
    <s v="India"/>
    <s v="South Asia"/>
    <x v="2"/>
    <x v="0"/>
    <s v="Advanced"/>
    <n v="17946"/>
    <n v="1121.67"/>
    <s v="Aws Trainium"/>
    <s v="Trans-Pacific / Suez"/>
    <s v="0"/>
    <s v="1"/>
    <s v="Low"/>
    <s v="3.43"/>
    <s v="5.14"/>
    <s v="Un Comtrade/Wits/Sia Reports"/>
    <s v="1"/>
  </r>
  <r>
    <s v="Tf001756"/>
    <s v="2024"/>
    <s v="4"/>
    <s v="2024-Q4"/>
    <s v="Us"/>
    <s v="United States"/>
    <s v="North America"/>
    <s v="In"/>
    <s v="India"/>
    <s v="South Asia"/>
    <x v="2"/>
    <x v="0"/>
    <s v="Advanced"/>
    <n v="15637"/>
    <n v="977.35"/>
    <s v="Cambricon"/>
    <s v="Trans-Pacific / Suez"/>
    <s v="0"/>
    <s v="1"/>
    <s v="Low"/>
    <s v="3.5"/>
    <s v="4.99"/>
    <s v="Un Comtrade/Wits/Sia Reports"/>
    <s v="1"/>
  </r>
  <r>
    <s v="Tf001757"/>
    <s v="2025"/>
    <s v="1"/>
    <s v="2025-Q1"/>
    <s v="Us"/>
    <s v="United States"/>
    <s v="North America"/>
    <s v="In"/>
    <s v="India"/>
    <s v="South Asia"/>
    <x v="2"/>
    <x v="0"/>
    <s v="Advanced"/>
    <n v="18261"/>
    <n v="1141.32"/>
    <s v="Cambricon"/>
    <s v="Trans-Pacific / Suez"/>
    <s v="0"/>
    <s v="1"/>
    <s v="Low"/>
    <s v="3.56"/>
    <s v="4.91"/>
    <s v="Un Comtrade/Wits/Sia Reports"/>
    <s v="1"/>
  </r>
  <r>
    <s v="Tf001758"/>
    <s v="2025"/>
    <s v="2"/>
    <s v="2025-Q2"/>
    <s v="Us"/>
    <s v="United States"/>
    <s v="North America"/>
    <s v="In"/>
    <s v="India"/>
    <s v="South Asia"/>
    <x v="2"/>
    <x v="0"/>
    <s v="Advanced"/>
    <n v="17508"/>
    <n v="1094.27"/>
    <s v="Aws Trainium"/>
    <s v="Trans-Pacific / Suez"/>
    <s v="0"/>
    <s v="1"/>
    <s v="Low"/>
    <s v="3.56"/>
    <s v="5.08"/>
    <s v="Un Comtrade/Wits/Sia Reports"/>
    <s v="1"/>
  </r>
  <r>
    <s v="Tf001759"/>
    <s v="2025"/>
    <s v="3"/>
    <s v="2025-Q3"/>
    <s v="Us"/>
    <s v="United States"/>
    <s v="North America"/>
    <s v="In"/>
    <s v="India"/>
    <s v="South Asia"/>
    <x v="2"/>
    <x v="0"/>
    <s v="Advanced"/>
    <n v="20006"/>
    <n v="1250.3800000000001"/>
    <s v="Intel Gaudi"/>
    <s v="Trans-Pacific / Suez"/>
    <s v="0"/>
    <s v="1"/>
    <s v="Low"/>
    <s v="3.54"/>
    <s v="4.9"/>
    <s v="Un Comtrade/Wits/Sia Reports"/>
    <s v="1"/>
  </r>
  <r>
    <s v="Tf001760"/>
    <s v="2025"/>
    <s v="4"/>
    <s v="2025-Q4"/>
    <s v="Us"/>
    <s v="United States"/>
    <s v="North America"/>
    <s v="In"/>
    <s v="India"/>
    <s v="South Asia"/>
    <x v="2"/>
    <x v="0"/>
    <s v="Advanced"/>
    <n v="17028"/>
    <n v="1064.29"/>
    <s v="Nvidia"/>
    <s v="Trans-Pacific / Suez"/>
    <s v="0"/>
    <s v="1"/>
    <s v="Low"/>
    <s v="3.75"/>
    <s v="4.95"/>
    <s v="Un Comtrade/Wits/Sia Reports"/>
    <s v="1"/>
  </r>
  <r>
    <s v="Tf001761"/>
    <s v="2015"/>
    <s v="1"/>
    <s v="2015-Q1"/>
    <s v="Us"/>
    <s v="United States"/>
    <s v="North America"/>
    <s v="Cn"/>
    <s v="China"/>
    <s v="Asia-Pacific"/>
    <x v="6"/>
    <x v="1"/>
    <s v="Standard"/>
    <n v="8132"/>
    <n v="457.47"/>
    <s v="Tokyo Electron"/>
    <s v="Trans-Pacific / Suez"/>
    <s v="0"/>
    <s v="1"/>
    <s v="High"/>
    <s v="3.2"/>
    <s v="7.3"/>
    <s v="Un Comtrade/Wits/Sia Reports"/>
    <s v="0"/>
  </r>
  <r>
    <s v="Tf001762"/>
    <s v="2015"/>
    <s v="2"/>
    <s v="2015-Q2"/>
    <s v="Us"/>
    <s v="United States"/>
    <s v="North America"/>
    <s v="Cn"/>
    <s v="China"/>
    <s v="Asia-Pacific"/>
    <x v="6"/>
    <x v="1"/>
    <s v="Standard"/>
    <n v="9101"/>
    <n v="511.93"/>
    <s v="Applied Materials"/>
    <s v="Trans-Pacific / Suez"/>
    <s v="0"/>
    <s v="1"/>
    <s v="High"/>
    <s v="3.19"/>
    <s v="7.46"/>
    <s v="Un Comtrade/Wits/Sia Reports"/>
    <s v="0"/>
  </r>
  <r>
    <s v="Tf001763"/>
    <s v="2015"/>
    <s v="3"/>
    <s v="2015-Q3"/>
    <s v="Us"/>
    <s v="United States"/>
    <s v="North America"/>
    <s v="Cn"/>
    <s v="China"/>
    <s v="Asia-Pacific"/>
    <x v="6"/>
    <x v="1"/>
    <s v="Standard"/>
    <n v="9732"/>
    <n v="547.44000000000005"/>
    <s v="Kla"/>
    <s v="Trans-Pacific / Suez"/>
    <s v="0"/>
    <s v="1"/>
    <s v="High"/>
    <s v="3.07"/>
    <s v="7.28"/>
    <s v="Un Comtrade/Wits/Sia Reports"/>
    <s v="0"/>
  </r>
  <r>
    <s v="Tf001764"/>
    <s v="2015"/>
    <s v="4"/>
    <s v="2015-Q4"/>
    <s v="Us"/>
    <s v="United States"/>
    <s v="North America"/>
    <s v="Cn"/>
    <s v="China"/>
    <s v="Asia-Pacific"/>
    <x v="6"/>
    <x v="1"/>
    <s v="Standard"/>
    <n v="8086"/>
    <n v="454.86"/>
    <s v="Lam Research"/>
    <s v="Trans-Pacific / Suez"/>
    <s v="0"/>
    <s v="1"/>
    <s v="High"/>
    <s v="3.13"/>
    <s v="7.31"/>
    <s v="Un Comtrade/Wits/Sia Reports"/>
    <s v="0"/>
  </r>
  <r>
    <s v="Tf001765"/>
    <s v="2016"/>
    <s v="1"/>
    <s v="2016-Q1"/>
    <s v="Us"/>
    <s v="United States"/>
    <s v="North America"/>
    <s v="Cn"/>
    <s v="China"/>
    <s v="Asia-Pacific"/>
    <x v="6"/>
    <x v="1"/>
    <s v="Standard"/>
    <n v="7338"/>
    <n v="412.79"/>
    <s v="Asml"/>
    <s v="Trans-Pacific / Suez"/>
    <s v="0"/>
    <s v="1"/>
    <s v="High"/>
    <s v="3.06"/>
    <s v="7.48"/>
    <s v="Un Comtrade/Wits/Sia Reports"/>
    <s v="0"/>
  </r>
  <r>
    <s v="Tf001766"/>
    <s v="2016"/>
    <s v="2"/>
    <s v="2016-Q2"/>
    <s v="Us"/>
    <s v="United States"/>
    <s v="North America"/>
    <s v="Cn"/>
    <s v="China"/>
    <s v="Asia-Pacific"/>
    <x v="6"/>
    <x v="1"/>
    <s v="Standard"/>
    <n v="8602"/>
    <n v="483.86"/>
    <s v="Tokyo Electron"/>
    <s v="Trans-Pacific / Suez"/>
    <s v="0"/>
    <s v="1"/>
    <s v="High"/>
    <s v="3.19"/>
    <s v="7.43"/>
    <s v="Un Comtrade/Wits/Sia Reports"/>
    <s v="0"/>
  </r>
  <r>
    <s v="Tf001767"/>
    <s v="2016"/>
    <s v="3"/>
    <s v="2016-Q3"/>
    <s v="Us"/>
    <s v="United States"/>
    <s v="North America"/>
    <s v="Cn"/>
    <s v="China"/>
    <s v="Asia-Pacific"/>
    <x v="6"/>
    <x v="1"/>
    <s v="Standard"/>
    <n v="9712"/>
    <n v="546.34"/>
    <s v="Kla"/>
    <s v="Trans-Pacific / Suez"/>
    <s v="0"/>
    <s v="1"/>
    <s v="High"/>
    <s v="3.06"/>
    <s v="7.49"/>
    <s v="Un Comtrade/Wits/Sia Reports"/>
    <s v="0"/>
  </r>
  <r>
    <s v="Tf001768"/>
    <s v="2016"/>
    <s v="4"/>
    <s v="2016-Q4"/>
    <s v="Us"/>
    <s v="United States"/>
    <s v="North America"/>
    <s v="Cn"/>
    <s v="China"/>
    <s v="Asia-Pacific"/>
    <x v="6"/>
    <x v="1"/>
    <s v="Standard"/>
    <n v="7681"/>
    <n v="432.08"/>
    <s v="Applied Materials"/>
    <s v="Trans-Pacific / Suez"/>
    <s v="0"/>
    <s v="1"/>
    <s v="High"/>
    <s v="3.28"/>
    <s v="7.52"/>
    <s v="Un Comtrade/Wits/Sia Reports"/>
    <s v="0"/>
  </r>
  <r>
    <s v="Tf001769"/>
    <s v="2017"/>
    <s v="1"/>
    <s v="2017-Q1"/>
    <s v="Us"/>
    <s v="United States"/>
    <s v="North America"/>
    <s v="Cn"/>
    <s v="China"/>
    <s v="Asia-Pacific"/>
    <x v="6"/>
    <x v="1"/>
    <s v="Standard"/>
    <n v="9072"/>
    <n v="510.34"/>
    <s v="Tokyo Electron"/>
    <s v="Trans-Pacific / Suez"/>
    <s v="0"/>
    <s v="1"/>
    <s v="High"/>
    <s v="3.21"/>
    <s v="7.39"/>
    <s v="Un Comtrade/Wits/Sia Reports"/>
    <s v="0"/>
  </r>
  <r>
    <s v="Tf001770"/>
    <s v="2017"/>
    <s v="2"/>
    <s v="2017-Q2"/>
    <s v="Us"/>
    <s v="United States"/>
    <s v="North America"/>
    <s v="Cn"/>
    <s v="China"/>
    <s v="Asia-Pacific"/>
    <x v="6"/>
    <x v="1"/>
    <s v="Standard"/>
    <n v="10258"/>
    <n v="577.04"/>
    <s v="Applied Materials"/>
    <s v="Trans-Pacific / Suez"/>
    <s v="0"/>
    <s v="1"/>
    <s v="High"/>
    <s v="3.32"/>
    <s v="7.52"/>
    <s v="Un Comtrade/Wits/Sia Reports"/>
    <s v="0"/>
  </r>
  <r>
    <s v="Tf001771"/>
    <s v="2017"/>
    <s v="3"/>
    <s v="2017-Q3"/>
    <s v="Us"/>
    <s v="United States"/>
    <s v="North America"/>
    <s v="Cn"/>
    <s v="China"/>
    <s v="Asia-Pacific"/>
    <x v="6"/>
    <x v="1"/>
    <s v="Standard"/>
    <n v="10610"/>
    <n v="596.82000000000005"/>
    <s v="Lam Research"/>
    <s v="Trans-Pacific / Suez"/>
    <s v="0"/>
    <s v="1"/>
    <s v="High"/>
    <s v="3.23"/>
    <s v="7.53"/>
    <s v="Un Comtrade/Wits/Sia Reports"/>
    <s v="0"/>
  </r>
  <r>
    <s v="Tf001772"/>
    <s v="2017"/>
    <s v="4"/>
    <s v="2017-Q4"/>
    <s v="Us"/>
    <s v="United States"/>
    <s v="North America"/>
    <s v="Cn"/>
    <s v="China"/>
    <s v="Asia-Pacific"/>
    <x v="6"/>
    <x v="1"/>
    <s v="Standard"/>
    <n v="10806"/>
    <n v="607.88"/>
    <s v="Tokyo Electron"/>
    <s v="Trans-Pacific / Suez"/>
    <s v="0"/>
    <s v="1"/>
    <s v="High"/>
    <s v="3.2"/>
    <s v="7.39"/>
    <s v="Un Comtrade/Wits/Sia Reports"/>
    <s v="0"/>
  </r>
  <r>
    <s v="Tf001773"/>
    <s v="2018"/>
    <s v="1"/>
    <s v="2018-Q1"/>
    <s v="Us"/>
    <s v="United States"/>
    <s v="North America"/>
    <s v="Cn"/>
    <s v="China"/>
    <s v="Asia-Pacific"/>
    <x v="6"/>
    <x v="1"/>
    <s v="Standard"/>
    <n v="9650"/>
    <n v="542.85"/>
    <s v="Asml"/>
    <s v="Trans-Pacific / Suez"/>
    <s v="0"/>
    <s v="1"/>
    <s v="High"/>
    <s v="3.34"/>
    <s v="7.29"/>
    <s v="Un Comtrade/Wits/Sia Reports"/>
    <s v="0"/>
  </r>
  <r>
    <s v="Tf001774"/>
    <s v="2018"/>
    <s v="2"/>
    <s v="2018-Q2"/>
    <s v="Us"/>
    <s v="United States"/>
    <s v="North America"/>
    <s v="Cn"/>
    <s v="China"/>
    <s v="Asia-Pacific"/>
    <x v="6"/>
    <x v="1"/>
    <s v="Standard"/>
    <n v="11871"/>
    <n v="667.75"/>
    <s v="Tokyo Electron"/>
    <s v="Trans-Pacific / Suez"/>
    <s v="0"/>
    <s v="1"/>
    <s v="High"/>
    <s v="3.13"/>
    <s v="7.33"/>
    <s v="Un Comtrade/Wits/Sia Reports"/>
    <s v="0"/>
  </r>
  <r>
    <s v="Tf001775"/>
    <s v="2018"/>
    <s v="3"/>
    <s v="2018-Q3"/>
    <s v="Us"/>
    <s v="United States"/>
    <s v="North America"/>
    <s v="Cn"/>
    <s v="China"/>
    <s v="Asia-Pacific"/>
    <x v="6"/>
    <x v="1"/>
    <s v="Standard"/>
    <n v="11929"/>
    <n v="671.04"/>
    <s v="Asml"/>
    <s v="Trans-Pacific / Suez"/>
    <s v="0"/>
    <s v="1"/>
    <s v="High"/>
    <s v="3.35"/>
    <s v="7.27"/>
    <s v="Un Comtrade/Wits/Sia Reports"/>
    <s v="0"/>
  </r>
  <r>
    <s v="Tf001776"/>
    <s v="2018"/>
    <s v="4"/>
    <s v="2018-Q4"/>
    <s v="Us"/>
    <s v="United States"/>
    <s v="North America"/>
    <s v="Cn"/>
    <s v="China"/>
    <s v="Asia-Pacific"/>
    <x v="6"/>
    <x v="1"/>
    <s v="Standard"/>
    <n v="10954"/>
    <n v="616.20000000000005"/>
    <s v="Applied Materials"/>
    <s v="Trans-Pacific / Suez"/>
    <s v="0"/>
    <s v="1"/>
    <s v="High"/>
    <s v="3.07"/>
    <s v="7.3"/>
    <s v="Un Comtrade/Wits/Sia Reports"/>
    <s v="0"/>
  </r>
  <r>
    <s v="Tf001777"/>
    <s v="2019"/>
    <s v="1"/>
    <s v="2019-Q1"/>
    <s v="Us"/>
    <s v="United States"/>
    <s v="North America"/>
    <s v="Cn"/>
    <s v="China"/>
    <s v="Asia-Pacific"/>
    <x v="6"/>
    <x v="1"/>
    <s v="Standard"/>
    <n v="10761"/>
    <n v="605.34"/>
    <s v="Tokyo Electron"/>
    <s v="Trans-Pacific / Suez"/>
    <s v="0"/>
    <s v="1"/>
    <s v="High"/>
    <s v="3.26"/>
    <s v="7.51"/>
    <s v="Un Comtrade/Wits/Sia Reports"/>
    <s v="0"/>
  </r>
  <r>
    <s v="Tf001778"/>
    <s v="2019"/>
    <s v="2"/>
    <s v="2019-Q2"/>
    <s v="Us"/>
    <s v="United States"/>
    <s v="North America"/>
    <s v="Cn"/>
    <s v="China"/>
    <s v="Asia-Pacific"/>
    <x v="6"/>
    <x v="1"/>
    <s v="Standard"/>
    <n v="11930"/>
    <n v="671.08"/>
    <s v="Kla"/>
    <s v="Trans-Pacific / Suez"/>
    <s v="0"/>
    <s v="1"/>
    <s v="High"/>
    <s v="3.14"/>
    <s v="7.52"/>
    <s v="Un Comtrade/Wits/Sia Reports"/>
    <s v="0"/>
  </r>
  <r>
    <s v="Tf001779"/>
    <s v="2019"/>
    <s v="3"/>
    <s v="2019-Q3"/>
    <s v="Us"/>
    <s v="United States"/>
    <s v="North America"/>
    <s v="Cn"/>
    <s v="China"/>
    <s v="Asia-Pacific"/>
    <x v="6"/>
    <x v="1"/>
    <s v="Standard"/>
    <n v="14544"/>
    <n v="818.13"/>
    <s v="Kla"/>
    <s v="Trans-Pacific / Suez"/>
    <s v="0"/>
    <s v="1"/>
    <s v="High"/>
    <s v="3.39"/>
    <s v="7.53"/>
    <s v="Un Comtrade/Wits/Sia Reports"/>
    <s v="0"/>
  </r>
  <r>
    <s v="Tf001780"/>
    <s v="2019"/>
    <s v="4"/>
    <s v="2019-Q4"/>
    <s v="Us"/>
    <s v="United States"/>
    <s v="North America"/>
    <s v="Cn"/>
    <s v="China"/>
    <s v="Asia-Pacific"/>
    <x v="6"/>
    <x v="1"/>
    <s v="Standard"/>
    <n v="11715"/>
    <n v="659.02"/>
    <s v="Lam Research"/>
    <s v="Trans-Pacific / Suez"/>
    <s v="0"/>
    <s v="1"/>
    <s v="High"/>
    <s v="3.38"/>
    <s v="7.43"/>
    <s v="Un Comtrade/Wits/Sia Reports"/>
    <s v="0"/>
  </r>
  <r>
    <s v="Tf001781"/>
    <s v="2020"/>
    <s v="1"/>
    <s v="2020-Q1"/>
    <s v="Us"/>
    <s v="United States"/>
    <s v="North America"/>
    <s v="Cn"/>
    <s v="China"/>
    <s v="Asia-Pacific"/>
    <x v="6"/>
    <x v="1"/>
    <s v="Standard"/>
    <n v="11473"/>
    <n v="645.38"/>
    <s v="Kla"/>
    <s v="Trans-Pacific / Suez"/>
    <s v="0"/>
    <s v="1"/>
    <s v="High"/>
    <s v="3.45"/>
    <s v="7.64"/>
    <s v="Un Comtrade/Wits/Sia Reports"/>
    <s v="0"/>
  </r>
  <r>
    <s v="Tf001782"/>
    <s v="2020"/>
    <s v="2"/>
    <s v="2020-Q2"/>
    <s v="Us"/>
    <s v="United States"/>
    <s v="North America"/>
    <s v="Cn"/>
    <s v="China"/>
    <s v="Asia-Pacific"/>
    <x v="6"/>
    <x v="1"/>
    <s v="Standard"/>
    <n v="11211"/>
    <n v="630.63"/>
    <s v="Lam Research"/>
    <s v="Trans-Pacific / Suez"/>
    <s v="0"/>
    <s v="1"/>
    <s v="High"/>
    <s v="3.46"/>
    <s v="7.77"/>
    <s v="Un Comtrade/Wits/Sia Reports"/>
    <s v="0"/>
  </r>
  <r>
    <s v="Tf001783"/>
    <s v="2020"/>
    <s v="3"/>
    <s v="2020-Q3"/>
    <s v="Us"/>
    <s v="United States"/>
    <s v="North America"/>
    <s v="Cn"/>
    <s v="China"/>
    <s v="Asia-Pacific"/>
    <x v="6"/>
    <x v="1"/>
    <s v="Standard"/>
    <n v="11298"/>
    <n v="635.52"/>
    <s v="Applied Materials"/>
    <s v="Trans-Pacific / Suez"/>
    <s v="0"/>
    <s v="1"/>
    <s v="High"/>
    <s v="3.25"/>
    <s v="7.74"/>
    <s v="Un Comtrade/Wits/Sia Reports"/>
    <s v="0"/>
  </r>
  <r>
    <s v="Tf001784"/>
    <s v="2020"/>
    <s v="4"/>
    <s v="2020-Q4"/>
    <s v="Us"/>
    <s v="United States"/>
    <s v="North America"/>
    <s v="Cn"/>
    <s v="China"/>
    <s v="Asia-Pacific"/>
    <x v="6"/>
    <x v="1"/>
    <s v="Standard"/>
    <n v="11785"/>
    <n v="662.93"/>
    <s v="Asml"/>
    <s v="Trans-Pacific / Suez"/>
    <s v="0"/>
    <s v="1"/>
    <s v="High"/>
    <s v="3.39"/>
    <s v="7.91"/>
    <s v="Un Comtrade/Wits/Sia Reports"/>
    <s v="0"/>
  </r>
  <r>
    <s v="Tf001785"/>
    <s v="2021"/>
    <s v="1"/>
    <s v="2021-Q1"/>
    <s v="Us"/>
    <s v="United States"/>
    <s v="North America"/>
    <s v="Cn"/>
    <s v="China"/>
    <s v="Asia-Pacific"/>
    <x v="6"/>
    <x v="1"/>
    <s v="Standard"/>
    <n v="11514"/>
    <n v="647.69000000000005"/>
    <s v="Applied Materials"/>
    <s v="Trans-Pacific / Suez"/>
    <s v="0"/>
    <s v="1"/>
    <s v="High"/>
    <s v="3.39"/>
    <s v="7.95"/>
    <s v="Un Comtrade/Wits/Sia Reports"/>
    <s v="0"/>
  </r>
  <r>
    <s v="Tf001786"/>
    <s v="2021"/>
    <s v="2"/>
    <s v="2021-Q2"/>
    <s v="Us"/>
    <s v="United States"/>
    <s v="North America"/>
    <s v="Cn"/>
    <s v="China"/>
    <s v="Asia-Pacific"/>
    <x v="6"/>
    <x v="1"/>
    <s v="Standard"/>
    <n v="13552"/>
    <n v="762.34"/>
    <s v="Asml"/>
    <s v="Trans-Pacific / Suez"/>
    <s v="0"/>
    <s v="1"/>
    <s v="High"/>
    <s v="3.28"/>
    <s v="8.08"/>
    <s v="Un Comtrade/Wits/Sia Reports"/>
    <s v="0"/>
  </r>
  <r>
    <s v="Tf001787"/>
    <s v="2021"/>
    <s v="3"/>
    <s v="2021-Q3"/>
    <s v="Us"/>
    <s v="United States"/>
    <s v="North America"/>
    <s v="Cn"/>
    <s v="China"/>
    <s v="Asia-Pacific"/>
    <x v="6"/>
    <x v="1"/>
    <s v="Standard"/>
    <n v="15765"/>
    <n v="886.82"/>
    <s v="Asml"/>
    <s v="Trans-Pacific / Suez"/>
    <s v="0"/>
    <s v="1"/>
    <s v="High"/>
    <s v="3.38"/>
    <s v="7.97"/>
    <s v="Un Comtrade/Wits/Sia Reports"/>
    <s v="0"/>
  </r>
  <r>
    <s v="Tf001788"/>
    <s v="2021"/>
    <s v="4"/>
    <s v="2021-Q4"/>
    <s v="Us"/>
    <s v="United States"/>
    <s v="North America"/>
    <s v="Cn"/>
    <s v="China"/>
    <s v="Asia-Pacific"/>
    <x v="6"/>
    <x v="1"/>
    <s v="Standard"/>
    <n v="11962"/>
    <n v="672.87"/>
    <s v="Lam Research"/>
    <s v="Trans-Pacific / Suez"/>
    <s v="0"/>
    <s v="1"/>
    <s v="High"/>
    <s v="3.39"/>
    <s v="8"/>
    <s v="Un Comtrade/Wits/Sia Reports"/>
    <s v="0"/>
  </r>
  <r>
    <s v="Tf001789"/>
    <s v="2022"/>
    <s v="1"/>
    <s v="2022-Q1"/>
    <s v="Us"/>
    <s v="United States"/>
    <s v="North America"/>
    <s v="Cn"/>
    <s v="China"/>
    <s v="Asia-Pacific"/>
    <x v="6"/>
    <x v="1"/>
    <s v="Standard"/>
    <n v="13638"/>
    <n v="767.18"/>
    <s v="Kla"/>
    <s v="Trans-Pacific / Suez"/>
    <s v="0"/>
    <s v="1"/>
    <s v="High"/>
    <s v="3.59"/>
    <s v="8.15"/>
    <s v="Un Comtrade/Wits/Sia Reports"/>
    <s v="0"/>
  </r>
  <r>
    <s v="Tf001790"/>
    <s v="2022"/>
    <s v="2"/>
    <s v="2022-Q2"/>
    <s v="Us"/>
    <s v="United States"/>
    <s v="North America"/>
    <s v="Cn"/>
    <s v="China"/>
    <s v="Asia-Pacific"/>
    <x v="6"/>
    <x v="1"/>
    <s v="Standard"/>
    <n v="15049"/>
    <n v="846.55"/>
    <s v="Kla"/>
    <s v="Trans-Pacific / Suez"/>
    <s v="0"/>
    <s v="1"/>
    <s v="High"/>
    <s v="3.52"/>
    <s v="8.02"/>
    <s v="Un Comtrade/Wits/Sia Reports"/>
    <s v="0"/>
  </r>
  <r>
    <s v="Tf001791"/>
    <s v="2022"/>
    <s v="3"/>
    <s v="2022-Q3"/>
    <s v="Us"/>
    <s v="United States"/>
    <s v="North America"/>
    <s v="Cn"/>
    <s v="China"/>
    <s v="Asia-Pacific"/>
    <x v="6"/>
    <x v="1"/>
    <s v="Standard"/>
    <n v="15826"/>
    <n v="890.22"/>
    <s v="Lam Research"/>
    <s v="Trans-Pacific / Suez"/>
    <s v="0"/>
    <s v="1"/>
    <s v="High"/>
    <s v="3.39"/>
    <s v="8.1"/>
    <s v="Un Comtrade/Wits/Sia Reports"/>
    <s v="0"/>
  </r>
  <r>
    <s v="Tf001792"/>
    <s v="2022"/>
    <s v="4"/>
    <s v="2022-Q4"/>
    <s v="Us"/>
    <s v="United States"/>
    <s v="North America"/>
    <s v="Cn"/>
    <s v="China"/>
    <s v="Asia-Pacific"/>
    <x v="6"/>
    <x v="1"/>
    <s v="Standard"/>
    <n v="15305"/>
    <n v="860.93"/>
    <s v="Lam Research"/>
    <s v="Trans-Pacific / Suez"/>
    <s v="0"/>
    <s v="1"/>
    <s v="High"/>
    <s v="3.44"/>
    <s v="8.21"/>
    <s v="Un Comtrade/Wits/Sia Reports"/>
    <s v="0"/>
  </r>
  <r>
    <s v="Tf001793"/>
    <s v="2023"/>
    <s v="1"/>
    <s v="2023-Q1"/>
    <s v="Us"/>
    <s v="United States"/>
    <s v="North America"/>
    <s v="Cn"/>
    <s v="China"/>
    <s v="Asia-Pacific"/>
    <x v="6"/>
    <x v="1"/>
    <s v="Standard"/>
    <n v="5405"/>
    <n v="304.08"/>
    <s v="Applied Materials"/>
    <s v="Trans-Pacific / Suez"/>
    <s v="1"/>
    <s v="0.35"/>
    <s v="High"/>
    <s v="3.45"/>
    <s v="8.39"/>
    <s v="Un Comtrade/Wits/Sia Reports"/>
    <s v="0"/>
  </r>
  <r>
    <s v="Tf001794"/>
    <s v="2023"/>
    <s v="2"/>
    <s v="2023-Q2"/>
    <s v="Us"/>
    <s v="United States"/>
    <s v="North America"/>
    <s v="Cn"/>
    <s v="China"/>
    <s v="Asia-Pacific"/>
    <x v="6"/>
    <x v="1"/>
    <s v="Standard"/>
    <n v="5685"/>
    <n v="319.82"/>
    <s v="Lam Research"/>
    <s v="Trans-Pacific / Suez"/>
    <s v="1"/>
    <s v="0.35"/>
    <s v="High"/>
    <s v="3.42"/>
    <s v="8.3"/>
    <s v="Un Comtrade/Wits/Sia Reports"/>
    <s v="0"/>
  </r>
  <r>
    <s v="Tf001795"/>
    <s v="2023"/>
    <s v="3"/>
    <s v="2023-Q3"/>
    <s v="Us"/>
    <s v="United States"/>
    <s v="North America"/>
    <s v="Cn"/>
    <s v="China"/>
    <s v="Asia-Pacific"/>
    <x v="6"/>
    <x v="1"/>
    <s v="Standard"/>
    <n v="5993"/>
    <n v="337.13"/>
    <s v="Kla"/>
    <s v="Trans-Pacific / Suez"/>
    <s v="1"/>
    <s v="0.35"/>
    <s v="High"/>
    <s v="3.35"/>
    <s v="8.34"/>
    <s v="Un Comtrade/Wits/Sia Reports"/>
    <s v="0"/>
  </r>
  <r>
    <s v="Tf001796"/>
    <s v="2023"/>
    <s v="4"/>
    <s v="2023-Q4"/>
    <s v="Us"/>
    <s v="United States"/>
    <s v="North America"/>
    <s v="Cn"/>
    <s v="China"/>
    <s v="Asia-Pacific"/>
    <x v="6"/>
    <x v="1"/>
    <s v="Standard"/>
    <n v="5614"/>
    <n v="315.83999999999997"/>
    <s v="Lam Research"/>
    <s v="Trans-Pacific / Suez"/>
    <s v="1"/>
    <s v="0.35"/>
    <s v="High"/>
    <s v="3.48"/>
    <s v="8.44"/>
    <s v="Un Comtrade/Wits/Sia Reports"/>
    <s v="0"/>
  </r>
  <r>
    <s v="Tf001797"/>
    <s v="2024"/>
    <s v="1"/>
    <s v="2024-Q1"/>
    <s v="Us"/>
    <s v="United States"/>
    <s v="North America"/>
    <s v="Cn"/>
    <s v="China"/>
    <s v="Asia-Pacific"/>
    <x v="6"/>
    <x v="1"/>
    <s v="Standard"/>
    <n v="6262"/>
    <n v="352.29"/>
    <s v="Lam Research"/>
    <s v="Trans-Pacific / Suez"/>
    <s v="1"/>
    <s v="0.35"/>
    <s v="High"/>
    <s v="3.67"/>
    <s v="8.37"/>
    <s v="Un Comtrade/Wits/Sia Reports"/>
    <s v="1"/>
  </r>
  <r>
    <s v="Tf001798"/>
    <s v="2024"/>
    <s v="2"/>
    <s v="2024-Q2"/>
    <s v="Us"/>
    <s v="United States"/>
    <s v="North America"/>
    <s v="Cn"/>
    <s v="China"/>
    <s v="Asia-Pacific"/>
    <x v="6"/>
    <x v="1"/>
    <s v="Standard"/>
    <n v="7154"/>
    <n v="402.42"/>
    <s v="Asml"/>
    <s v="Trans-Pacific / Suez"/>
    <s v="1"/>
    <s v="0.35"/>
    <s v="High"/>
    <s v="3.67"/>
    <s v="8.5"/>
    <s v="Un Comtrade/Wits/Sia Reports"/>
    <s v="1"/>
  </r>
  <r>
    <s v="Tf001799"/>
    <s v="2024"/>
    <s v="3"/>
    <s v="2024-Q3"/>
    <s v="Us"/>
    <s v="United States"/>
    <s v="North America"/>
    <s v="Cn"/>
    <s v="China"/>
    <s v="Asia-Pacific"/>
    <x v="6"/>
    <x v="1"/>
    <s v="Standard"/>
    <n v="7761"/>
    <n v="436.59"/>
    <s v="Lam Research"/>
    <s v="Trans-Pacific / Suez"/>
    <s v="1"/>
    <s v="0.35"/>
    <s v="High"/>
    <s v="3.52"/>
    <s v="8.36"/>
    <s v="Un Comtrade/Wits/Sia Reports"/>
    <s v="1"/>
  </r>
  <r>
    <s v="Tf001800"/>
    <s v="2024"/>
    <s v="4"/>
    <s v="2024-Q4"/>
    <s v="Us"/>
    <s v="United States"/>
    <s v="North America"/>
    <s v="Cn"/>
    <s v="China"/>
    <s v="Asia-Pacific"/>
    <x v="6"/>
    <x v="1"/>
    <s v="Standard"/>
    <n v="6430"/>
    <n v="361.71"/>
    <s v="Applied Materials"/>
    <s v="Trans-Pacific / Suez"/>
    <s v="1"/>
    <s v="0.35"/>
    <s v="High"/>
    <s v="3.53"/>
    <s v="8.59"/>
    <s v="Un Comtrade/Wits/Sia Reports"/>
    <s v="1"/>
  </r>
  <r>
    <s v="Tf001801"/>
    <s v="2025"/>
    <s v="1"/>
    <s v="2025-Q1"/>
    <s v="Us"/>
    <s v="United States"/>
    <s v="North America"/>
    <s v="Cn"/>
    <s v="China"/>
    <s v="Asia-Pacific"/>
    <x v="6"/>
    <x v="1"/>
    <s v="Standard"/>
    <n v="6576"/>
    <n v="369.93"/>
    <s v="Lam Research"/>
    <s v="Trans-Pacific / Suez"/>
    <s v="1"/>
    <s v="0.35"/>
    <s v="High"/>
    <s v="3.76"/>
    <s v="8.8"/>
    <s v="Un Comtrade/Wits/Sia Reports"/>
    <s v="1"/>
  </r>
  <r>
    <s v="Tf001802"/>
    <s v="2025"/>
    <s v="2"/>
    <s v="2025-Q2"/>
    <s v="Us"/>
    <s v="United States"/>
    <s v="North America"/>
    <s v="Cn"/>
    <s v="China"/>
    <s v="Asia-Pacific"/>
    <x v="6"/>
    <x v="1"/>
    <s v="Standard"/>
    <n v="7522"/>
    <n v="423.17"/>
    <s v="Tokyo Electron"/>
    <s v="Trans-Pacific / Suez"/>
    <s v="1"/>
    <s v="0.35"/>
    <s v="High"/>
    <s v="3.57"/>
    <s v="8.78"/>
    <s v="Un Comtrade/Wits/Sia Reports"/>
    <s v="1"/>
  </r>
  <r>
    <s v="Tf001803"/>
    <s v="2025"/>
    <s v="3"/>
    <s v="2025-Q3"/>
    <s v="Us"/>
    <s v="United States"/>
    <s v="North America"/>
    <s v="Cn"/>
    <s v="China"/>
    <s v="Asia-Pacific"/>
    <x v="6"/>
    <x v="1"/>
    <s v="Standard"/>
    <n v="9332"/>
    <n v="524.98"/>
    <s v="Tokyo Electron"/>
    <s v="Trans-Pacific / Suez"/>
    <s v="1"/>
    <s v="0.35"/>
    <s v="High"/>
    <s v="3.6"/>
    <s v="8.61"/>
    <s v="Un Comtrade/Wits/Sia Reports"/>
    <s v="1"/>
  </r>
  <r>
    <s v="Tf001804"/>
    <s v="2025"/>
    <s v="4"/>
    <s v="2025-Q4"/>
    <s v="Us"/>
    <s v="United States"/>
    <s v="North America"/>
    <s v="Cn"/>
    <s v="China"/>
    <s v="Asia-Pacific"/>
    <x v="6"/>
    <x v="1"/>
    <s v="Standard"/>
    <n v="7438"/>
    <n v="418.4"/>
    <s v="Asml"/>
    <s v="Trans-Pacific / Suez"/>
    <s v="1"/>
    <s v="0.35"/>
    <s v="High"/>
    <s v="3.68"/>
    <s v="8.59"/>
    <s v="Un Comtrade/Wits/Sia Reports"/>
    <s v="1"/>
  </r>
  <r>
    <s v="Tf001805"/>
    <s v="2015"/>
    <s v="1"/>
    <s v="2015-Q1"/>
    <s v="Us"/>
    <s v="United States"/>
    <s v="North America"/>
    <s v="Cn"/>
    <s v="China"/>
    <s v="Asia-Pacific"/>
    <x v="1"/>
    <x v="0"/>
    <s v="Advanced"/>
    <n v="7693"/>
    <n v="432.74"/>
    <s v="Intel Arc"/>
    <s v="Trans-Pacific / Suez"/>
    <s v="0"/>
    <s v="1"/>
    <s v="High"/>
    <s v="3.07"/>
    <s v="7.26"/>
    <s v="Un Comtrade/Wits/Sia Reports"/>
    <s v="0"/>
  </r>
  <r>
    <s v="Tf001806"/>
    <s v="2015"/>
    <s v="2"/>
    <s v="2015-Q2"/>
    <s v="Us"/>
    <s v="United States"/>
    <s v="North America"/>
    <s v="Cn"/>
    <s v="China"/>
    <s v="Asia-Pacific"/>
    <x v="1"/>
    <x v="0"/>
    <s v="Advanced"/>
    <n v="8092"/>
    <n v="455.23"/>
    <s v="Amd"/>
    <s v="Trans-Pacific / Suez"/>
    <s v="0"/>
    <s v="1"/>
    <s v="High"/>
    <s v="3.16"/>
    <s v="7.34"/>
    <s v="Un Comtrade/Wits/Sia Reports"/>
    <s v="0"/>
  </r>
  <r>
    <s v="Tf001807"/>
    <s v="2015"/>
    <s v="3"/>
    <s v="2015-Q3"/>
    <s v="Us"/>
    <s v="United States"/>
    <s v="North America"/>
    <s v="Cn"/>
    <s v="China"/>
    <s v="Asia-Pacific"/>
    <x v="1"/>
    <x v="0"/>
    <s v="Advanced"/>
    <n v="8701"/>
    <n v="489.44"/>
    <s v="Intel Arc"/>
    <s v="Trans-Pacific / Suez"/>
    <s v="0"/>
    <s v="1"/>
    <s v="High"/>
    <s v="3.15"/>
    <s v="7.31"/>
    <s v="Un Comtrade/Wits/Sia Reports"/>
    <s v="0"/>
  </r>
  <r>
    <s v="Tf001808"/>
    <s v="2015"/>
    <s v="4"/>
    <s v="2015-Q4"/>
    <s v="Us"/>
    <s v="United States"/>
    <s v="North America"/>
    <s v="Cn"/>
    <s v="China"/>
    <s v="Asia-Pacific"/>
    <x v="1"/>
    <x v="0"/>
    <s v="Advanced"/>
    <n v="7328"/>
    <n v="412.25"/>
    <s v="Intel Arc"/>
    <s v="Trans-Pacific / Suez"/>
    <s v="0"/>
    <s v="1"/>
    <s v="High"/>
    <s v="3.34"/>
    <s v="7.37"/>
    <s v="Un Comtrade/Wits/Sia Reports"/>
    <s v="0"/>
  </r>
  <r>
    <s v="Tf001809"/>
    <s v="2016"/>
    <s v="1"/>
    <s v="2016-Q1"/>
    <s v="Us"/>
    <s v="United States"/>
    <s v="North America"/>
    <s v="Cn"/>
    <s v="China"/>
    <s v="Asia-Pacific"/>
    <x v="1"/>
    <x v="0"/>
    <s v="Advanced"/>
    <n v="8141"/>
    <n v="457.94"/>
    <s v="Intel Arc"/>
    <s v="Trans-Pacific / Suez"/>
    <s v="0"/>
    <s v="1"/>
    <s v="High"/>
    <s v="3.22"/>
    <s v="7.55"/>
    <s v="Un Comtrade/Wits/Sia Reports"/>
    <s v="0"/>
  </r>
  <r>
    <s v="Tf001810"/>
    <s v="2016"/>
    <s v="2"/>
    <s v="2016-Q2"/>
    <s v="Us"/>
    <s v="United States"/>
    <s v="North America"/>
    <s v="Cn"/>
    <s v="China"/>
    <s v="Asia-Pacific"/>
    <x v="1"/>
    <x v="0"/>
    <s v="Advanced"/>
    <n v="8844"/>
    <n v="497.51"/>
    <s v="Intel Arc"/>
    <s v="Trans-Pacific / Suez"/>
    <s v="0"/>
    <s v="1"/>
    <s v="High"/>
    <s v="3.25"/>
    <s v="7.46"/>
    <s v="Un Comtrade/Wits/Sia Reports"/>
    <s v="0"/>
  </r>
  <r>
    <s v="Tf001811"/>
    <s v="2016"/>
    <s v="3"/>
    <s v="2016-Q3"/>
    <s v="Us"/>
    <s v="United States"/>
    <s v="North America"/>
    <s v="Cn"/>
    <s v="China"/>
    <s v="Asia-Pacific"/>
    <x v="1"/>
    <x v="0"/>
    <s v="Advanced"/>
    <n v="10137"/>
    <n v="570.22"/>
    <s v="Intel Arc"/>
    <s v="Trans-Pacific / Suez"/>
    <s v="0"/>
    <s v="1"/>
    <s v="High"/>
    <s v="3.08"/>
    <s v="7.45"/>
    <s v="Un Comtrade/Wits/Sia Reports"/>
    <s v="0"/>
  </r>
  <r>
    <s v="Tf001812"/>
    <s v="2016"/>
    <s v="4"/>
    <s v="2016-Q4"/>
    <s v="Us"/>
    <s v="United States"/>
    <s v="North America"/>
    <s v="Cn"/>
    <s v="China"/>
    <s v="Asia-Pacific"/>
    <x v="1"/>
    <x v="0"/>
    <s v="Advanced"/>
    <n v="7793"/>
    <n v="438.38"/>
    <s v="Amd"/>
    <s v="Trans-Pacific / Suez"/>
    <s v="0"/>
    <s v="1"/>
    <s v="High"/>
    <s v="3.23"/>
    <s v="7.47"/>
    <s v="Un Comtrade/Wits/Sia Reports"/>
    <s v="0"/>
  </r>
  <r>
    <s v="Tf001813"/>
    <s v="2017"/>
    <s v="1"/>
    <s v="2017-Q1"/>
    <s v="Us"/>
    <s v="United States"/>
    <s v="North America"/>
    <s v="Cn"/>
    <s v="China"/>
    <s v="Asia-Pacific"/>
    <x v="1"/>
    <x v="0"/>
    <s v="Advanced"/>
    <n v="8581"/>
    <n v="482.72"/>
    <s v="Intel Arc"/>
    <s v="Trans-Pacific / Suez"/>
    <s v="0"/>
    <s v="1"/>
    <s v="High"/>
    <s v="3.3"/>
    <s v="7.26"/>
    <s v="Un Comtrade/Wits/Sia Reports"/>
    <s v="0"/>
  </r>
  <r>
    <s v="Tf001814"/>
    <s v="2017"/>
    <s v="2"/>
    <s v="2017-Q2"/>
    <s v="Us"/>
    <s v="United States"/>
    <s v="North America"/>
    <s v="Cn"/>
    <s v="China"/>
    <s v="Asia-Pacific"/>
    <x v="1"/>
    <x v="0"/>
    <s v="Advanced"/>
    <n v="11408"/>
    <n v="641.71"/>
    <s v="Amd"/>
    <s v="Trans-Pacific / Suez"/>
    <s v="0"/>
    <s v="1"/>
    <s v="High"/>
    <s v="3.19"/>
    <s v="7.32"/>
    <s v="Un Comtrade/Wits/Sia Reports"/>
    <s v="0"/>
  </r>
  <r>
    <s v="Tf001815"/>
    <s v="2017"/>
    <s v="3"/>
    <s v="2017-Q3"/>
    <s v="Us"/>
    <s v="United States"/>
    <s v="North America"/>
    <s v="Cn"/>
    <s v="China"/>
    <s v="Asia-Pacific"/>
    <x v="1"/>
    <x v="0"/>
    <s v="Advanced"/>
    <n v="10074"/>
    <n v="566.69000000000005"/>
    <s v="Nvidia"/>
    <s v="Trans-Pacific / Suez"/>
    <s v="0"/>
    <s v="1"/>
    <s v="High"/>
    <s v="3.34"/>
    <s v="7.27"/>
    <s v="Un Comtrade/Wits/Sia Reports"/>
    <s v="0"/>
  </r>
  <r>
    <s v="Tf001816"/>
    <s v="2017"/>
    <s v="4"/>
    <s v="2017-Q4"/>
    <s v="Us"/>
    <s v="United States"/>
    <s v="North America"/>
    <s v="Cn"/>
    <s v="China"/>
    <s v="Asia-Pacific"/>
    <x v="1"/>
    <x v="0"/>
    <s v="Advanced"/>
    <n v="9025"/>
    <n v="507.68"/>
    <s v="Amd"/>
    <s v="Trans-Pacific / Suez"/>
    <s v="0"/>
    <s v="1"/>
    <s v="High"/>
    <s v="3.15"/>
    <s v="7.44"/>
    <s v="Un Comtrade/Wits/Sia Reports"/>
    <s v="0"/>
  </r>
  <r>
    <s v="Tf001817"/>
    <s v="2018"/>
    <s v="1"/>
    <s v="2018-Q1"/>
    <s v="Us"/>
    <s v="United States"/>
    <s v="North America"/>
    <s v="Cn"/>
    <s v="China"/>
    <s v="Asia-Pacific"/>
    <x v="1"/>
    <x v="0"/>
    <s v="Advanced"/>
    <n v="10301"/>
    <n v="579.46"/>
    <s v="Nvidia"/>
    <s v="Trans-Pacific / Suez"/>
    <s v="0"/>
    <s v="1"/>
    <s v="High"/>
    <s v="3.09"/>
    <s v="7.34"/>
    <s v="Un Comtrade/Wits/Sia Reports"/>
    <s v="0"/>
  </r>
  <r>
    <s v="Tf001818"/>
    <s v="2018"/>
    <s v="2"/>
    <s v="2018-Q2"/>
    <s v="Us"/>
    <s v="United States"/>
    <s v="North America"/>
    <s v="Cn"/>
    <s v="China"/>
    <s v="Asia-Pacific"/>
    <x v="1"/>
    <x v="0"/>
    <s v="Advanced"/>
    <n v="10917"/>
    <n v="614.12"/>
    <s v="Amd"/>
    <s v="Trans-Pacific / Suez"/>
    <s v="0"/>
    <s v="1"/>
    <s v="High"/>
    <s v="3.11"/>
    <s v="7.37"/>
    <s v="Un Comtrade/Wits/Sia Reports"/>
    <s v="0"/>
  </r>
  <r>
    <s v="Tf001819"/>
    <s v="2018"/>
    <s v="3"/>
    <s v="2018-Q3"/>
    <s v="Us"/>
    <s v="United States"/>
    <s v="North America"/>
    <s v="Cn"/>
    <s v="China"/>
    <s v="Asia-Pacific"/>
    <x v="1"/>
    <x v="0"/>
    <s v="Advanced"/>
    <n v="12805"/>
    <n v="720.33"/>
    <s v="Amd"/>
    <s v="Trans-Pacific / Suez"/>
    <s v="0"/>
    <s v="1"/>
    <s v="High"/>
    <s v="3.12"/>
    <s v="7.36"/>
    <s v="Un Comtrade/Wits/Sia Reports"/>
    <s v="0"/>
  </r>
  <r>
    <s v="Tf001820"/>
    <s v="2018"/>
    <s v="4"/>
    <s v="2018-Q4"/>
    <s v="Us"/>
    <s v="United States"/>
    <s v="North America"/>
    <s v="Cn"/>
    <s v="China"/>
    <s v="Asia-Pacific"/>
    <x v="1"/>
    <x v="0"/>
    <s v="Advanced"/>
    <n v="10470"/>
    <n v="588.97"/>
    <s v="Intel Arc"/>
    <s v="Trans-Pacific / Suez"/>
    <s v="0"/>
    <s v="1"/>
    <s v="High"/>
    <s v="3.34"/>
    <s v="7.54"/>
    <s v="Un Comtrade/Wits/Sia Reports"/>
    <s v="0"/>
  </r>
  <r>
    <s v="Tf001821"/>
    <s v="2019"/>
    <s v="1"/>
    <s v="2019-Q1"/>
    <s v="Us"/>
    <s v="United States"/>
    <s v="North America"/>
    <s v="Cn"/>
    <s v="China"/>
    <s v="Asia-Pacific"/>
    <x v="1"/>
    <x v="0"/>
    <s v="Advanced"/>
    <n v="11706"/>
    <n v="658.5"/>
    <s v="Amd"/>
    <s v="Trans-Pacific / Suez"/>
    <s v="0"/>
    <s v="1"/>
    <s v="High"/>
    <s v="3.18"/>
    <s v="7.45"/>
    <s v="Un Comtrade/Wits/Sia Reports"/>
    <s v="0"/>
  </r>
  <r>
    <s v="Tf001822"/>
    <s v="2019"/>
    <s v="2"/>
    <s v="2019-Q2"/>
    <s v="Us"/>
    <s v="United States"/>
    <s v="North America"/>
    <s v="Cn"/>
    <s v="China"/>
    <s v="Asia-Pacific"/>
    <x v="1"/>
    <x v="0"/>
    <s v="Advanced"/>
    <n v="11931"/>
    <n v="671.15"/>
    <s v="Amd"/>
    <s v="Trans-Pacific / Suez"/>
    <s v="0"/>
    <s v="1"/>
    <s v="High"/>
    <s v="3.19"/>
    <s v="7.58"/>
    <s v="Un Comtrade/Wits/Sia Reports"/>
    <s v="0"/>
  </r>
  <r>
    <s v="Tf001823"/>
    <s v="2019"/>
    <s v="3"/>
    <s v="2019-Q3"/>
    <s v="Us"/>
    <s v="United States"/>
    <s v="North America"/>
    <s v="Cn"/>
    <s v="China"/>
    <s v="Asia-Pacific"/>
    <x v="1"/>
    <x v="0"/>
    <s v="Advanced"/>
    <n v="13951"/>
    <n v="784.79"/>
    <s v="Intel Arc"/>
    <s v="Trans-Pacific / Suez"/>
    <s v="0"/>
    <s v="1"/>
    <s v="High"/>
    <s v="3.37"/>
    <s v="7.68"/>
    <s v="Un Comtrade/Wits/Sia Reports"/>
    <s v="0"/>
  </r>
  <r>
    <s v="Tf001824"/>
    <s v="2019"/>
    <s v="4"/>
    <s v="2019-Q4"/>
    <s v="Us"/>
    <s v="United States"/>
    <s v="North America"/>
    <s v="Cn"/>
    <s v="China"/>
    <s v="Asia-Pacific"/>
    <x v="1"/>
    <x v="0"/>
    <s v="Advanced"/>
    <n v="11132"/>
    <n v="626.17999999999995"/>
    <s v="Nvidia"/>
    <s v="Trans-Pacific / Suez"/>
    <s v="0"/>
    <s v="1"/>
    <s v="High"/>
    <s v="3.32"/>
    <s v="7.52"/>
    <s v="Un Comtrade/Wits/Sia Reports"/>
    <s v="0"/>
  </r>
  <r>
    <s v="Tf001825"/>
    <s v="2020"/>
    <s v="1"/>
    <s v="2020-Q1"/>
    <s v="Us"/>
    <s v="United States"/>
    <s v="North America"/>
    <s v="Cn"/>
    <s v="China"/>
    <s v="Asia-Pacific"/>
    <x v="1"/>
    <x v="0"/>
    <s v="Advanced"/>
    <n v="9552"/>
    <n v="537.30999999999995"/>
    <s v="Amd"/>
    <s v="Trans-Pacific / Suez"/>
    <s v="0"/>
    <s v="1"/>
    <s v="High"/>
    <s v="3.38"/>
    <s v="7.61"/>
    <s v="Un Comtrade/Wits/Sia Reports"/>
    <s v="0"/>
  </r>
  <r>
    <s v="Tf001826"/>
    <s v="2020"/>
    <s v="2"/>
    <s v="2020-Q2"/>
    <s v="Us"/>
    <s v="United States"/>
    <s v="North America"/>
    <s v="Cn"/>
    <s v="China"/>
    <s v="Asia-Pacific"/>
    <x v="1"/>
    <x v="0"/>
    <s v="Advanced"/>
    <n v="11936"/>
    <n v="671.44"/>
    <s v="Intel Arc"/>
    <s v="Trans-Pacific / Suez"/>
    <s v="0"/>
    <s v="1"/>
    <s v="High"/>
    <s v="3.27"/>
    <s v="7.82"/>
    <s v="Un Comtrade/Wits/Sia Reports"/>
    <s v="0"/>
  </r>
  <r>
    <s v="Tf001827"/>
    <s v="2020"/>
    <s v="3"/>
    <s v="2020-Q3"/>
    <s v="Us"/>
    <s v="United States"/>
    <s v="North America"/>
    <s v="Cn"/>
    <s v="China"/>
    <s v="Asia-Pacific"/>
    <x v="1"/>
    <x v="0"/>
    <s v="Advanced"/>
    <n v="13606"/>
    <n v="765.37"/>
    <s v="Nvidia"/>
    <s v="Trans-Pacific / Suez"/>
    <s v="0"/>
    <s v="1"/>
    <s v="High"/>
    <s v="3.26"/>
    <s v="7.85"/>
    <s v="Un Comtrade/Wits/Sia Reports"/>
    <s v="0"/>
  </r>
  <r>
    <s v="Tf001828"/>
    <s v="2020"/>
    <s v="4"/>
    <s v="2020-Q4"/>
    <s v="Us"/>
    <s v="United States"/>
    <s v="North America"/>
    <s v="Cn"/>
    <s v="China"/>
    <s v="Asia-Pacific"/>
    <x v="1"/>
    <x v="0"/>
    <s v="Advanced"/>
    <n v="10706"/>
    <n v="602.26"/>
    <s v="Amd"/>
    <s v="Trans-Pacific / Suez"/>
    <s v="0"/>
    <s v="1"/>
    <s v="High"/>
    <s v="3.3"/>
    <s v="7.83"/>
    <s v="Un Comtrade/Wits/Sia Reports"/>
    <s v="0"/>
  </r>
  <r>
    <s v="Tf001829"/>
    <s v="2021"/>
    <s v="1"/>
    <s v="2021-Q1"/>
    <s v="Us"/>
    <s v="United States"/>
    <s v="North America"/>
    <s v="Cn"/>
    <s v="China"/>
    <s v="Asia-Pacific"/>
    <x v="1"/>
    <x v="0"/>
    <s v="Advanced"/>
    <n v="20312"/>
    <n v="1142.56"/>
    <s v="Amd"/>
    <s v="Trans-Pacific / Suez"/>
    <s v="0"/>
    <s v="1"/>
    <s v="High"/>
    <s v="3.53"/>
    <s v="7.86"/>
    <s v="Un Comtrade/Wits/Sia Reports"/>
    <s v="0"/>
  </r>
  <r>
    <s v="Tf001830"/>
    <s v="2021"/>
    <s v="2"/>
    <s v="2021-Q2"/>
    <s v="Us"/>
    <s v="United States"/>
    <s v="North America"/>
    <s v="Cn"/>
    <s v="China"/>
    <s v="Asia-Pacific"/>
    <x v="1"/>
    <x v="0"/>
    <s v="Advanced"/>
    <n v="23050"/>
    <n v="1296.6199999999999"/>
    <s v="Amd"/>
    <s v="Trans-Pacific / Suez"/>
    <s v="0"/>
    <s v="1"/>
    <s v="High"/>
    <s v="3.41"/>
    <s v="8.06"/>
    <s v="Un Comtrade/Wits/Sia Reports"/>
    <s v="0"/>
  </r>
  <r>
    <s v="Tf001831"/>
    <s v="2021"/>
    <s v="3"/>
    <s v="2021-Q3"/>
    <s v="Us"/>
    <s v="United States"/>
    <s v="North America"/>
    <s v="Cn"/>
    <s v="China"/>
    <s v="Asia-Pacific"/>
    <x v="1"/>
    <x v="0"/>
    <s v="Advanced"/>
    <n v="21335"/>
    <n v="1200.1300000000001"/>
    <s v="Nvidia"/>
    <s v="Trans-Pacific / Suez"/>
    <s v="0"/>
    <s v="1"/>
    <s v="High"/>
    <s v="3.46"/>
    <s v="7.96"/>
    <s v="Un Comtrade/Wits/Sia Reports"/>
    <s v="0"/>
  </r>
  <r>
    <s v="Tf001832"/>
    <s v="2021"/>
    <s v="4"/>
    <s v="2021-Q4"/>
    <s v="Us"/>
    <s v="United States"/>
    <s v="North America"/>
    <s v="Cn"/>
    <s v="China"/>
    <s v="Asia-Pacific"/>
    <x v="1"/>
    <x v="0"/>
    <s v="Advanced"/>
    <n v="19372"/>
    <n v="1089.7"/>
    <s v="Nvidia"/>
    <s v="Trans-Pacific / Suez"/>
    <s v="0"/>
    <s v="1"/>
    <s v="High"/>
    <s v="3.37"/>
    <s v="7.89"/>
    <s v="Un Comtrade/Wits/Sia Reports"/>
    <s v="0"/>
  </r>
  <r>
    <s v="Tf001833"/>
    <s v="2022"/>
    <s v="1"/>
    <s v="2022-Q1"/>
    <s v="Us"/>
    <s v="United States"/>
    <s v="North America"/>
    <s v="Cn"/>
    <s v="China"/>
    <s v="Asia-Pacific"/>
    <x v="1"/>
    <x v="0"/>
    <s v="Advanced"/>
    <n v="22156"/>
    <n v="1246.32"/>
    <s v="Amd"/>
    <s v="Trans-Pacific / Suez"/>
    <s v="0"/>
    <s v="1"/>
    <s v="High"/>
    <s v="3.56"/>
    <s v="8.14"/>
    <s v="Un Comtrade/Wits/Sia Reports"/>
    <s v="0"/>
  </r>
  <r>
    <s v="Tf001834"/>
    <s v="2022"/>
    <s v="2"/>
    <s v="2022-Q2"/>
    <s v="Us"/>
    <s v="United States"/>
    <s v="North America"/>
    <s v="Cn"/>
    <s v="China"/>
    <s v="Asia-Pacific"/>
    <x v="1"/>
    <x v="0"/>
    <s v="Advanced"/>
    <n v="25634"/>
    <n v="1441.95"/>
    <s v="Amd"/>
    <s v="Trans-Pacific / Suez"/>
    <s v="0"/>
    <s v="1"/>
    <s v="High"/>
    <s v="3.45"/>
    <s v="7.99"/>
    <s v="Un Comtrade/Wits/Sia Reports"/>
    <s v="0"/>
  </r>
  <r>
    <s v="Tf001835"/>
    <s v="2022"/>
    <s v="3"/>
    <s v="2022-Q3"/>
    <s v="Us"/>
    <s v="United States"/>
    <s v="North America"/>
    <s v="Cn"/>
    <s v="China"/>
    <s v="Asia-Pacific"/>
    <x v="1"/>
    <x v="0"/>
    <s v="Advanced"/>
    <n v="24373"/>
    <n v="1371.04"/>
    <s v="Nvidia"/>
    <s v="Trans-Pacific / Suez"/>
    <s v="0"/>
    <s v="1"/>
    <s v="High"/>
    <s v="3.44"/>
    <s v="8.06"/>
    <s v="Un Comtrade/Wits/Sia Reports"/>
    <s v="0"/>
  </r>
  <r>
    <s v="Tf001836"/>
    <s v="2015"/>
    <s v="1"/>
    <s v="2015-Q1"/>
    <s v="Us"/>
    <s v="United States"/>
    <s v="North America"/>
    <s v="Cn"/>
    <s v="China"/>
    <s v="Asia-Pacific"/>
    <x v="2"/>
    <x v="0"/>
    <s v="Advanced"/>
    <n v="6723"/>
    <n v="378.22"/>
    <s v="Cambricon"/>
    <s v="Trans-Pacific / Suez"/>
    <s v="0"/>
    <s v="1"/>
    <s v="High"/>
    <s v="3.2"/>
    <s v="7.35"/>
    <s v="Un Comtrade/Wits/Sia Reports"/>
    <s v="0"/>
  </r>
  <r>
    <s v="Tf001837"/>
    <s v="2015"/>
    <s v="2"/>
    <s v="2015-Q2"/>
    <s v="Us"/>
    <s v="United States"/>
    <s v="North America"/>
    <s v="Cn"/>
    <s v="China"/>
    <s v="Asia-Pacific"/>
    <x v="2"/>
    <x v="0"/>
    <s v="Advanced"/>
    <n v="7836"/>
    <n v="440.83"/>
    <s v="Biren"/>
    <s v="Trans-Pacific / Suez"/>
    <s v="0"/>
    <s v="1"/>
    <s v="High"/>
    <s v="3.19"/>
    <s v="7.29"/>
    <s v="Un Comtrade/Wits/Sia Reports"/>
    <s v="0"/>
  </r>
  <r>
    <s v="Tf001838"/>
    <s v="2015"/>
    <s v="3"/>
    <s v="2015-Q3"/>
    <s v="Us"/>
    <s v="United States"/>
    <s v="North America"/>
    <s v="Cn"/>
    <s v="China"/>
    <s v="Asia-Pacific"/>
    <x v="2"/>
    <x v="0"/>
    <s v="Advanced"/>
    <n v="9615"/>
    <n v="540.85"/>
    <s v="Biren"/>
    <s v="Trans-Pacific / Suez"/>
    <s v="0"/>
    <s v="1"/>
    <s v="High"/>
    <s v="3.31"/>
    <s v="7.46"/>
    <s v="Un Comtrade/Wits/Sia Reports"/>
    <s v="0"/>
  </r>
  <r>
    <s v="Tf001839"/>
    <s v="2015"/>
    <s v="4"/>
    <s v="2015-Q4"/>
    <s v="Us"/>
    <s v="United States"/>
    <s v="North America"/>
    <s v="Cn"/>
    <s v="China"/>
    <s v="Asia-Pacific"/>
    <x v="2"/>
    <x v="0"/>
    <s v="Advanced"/>
    <n v="6954"/>
    <n v="391.17"/>
    <s v="Nvidia"/>
    <s v="Trans-Pacific / Suez"/>
    <s v="0"/>
    <s v="1"/>
    <s v="High"/>
    <s v="3.28"/>
    <s v="7.49"/>
    <s v="Un Comtrade/Wits/Sia Reports"/>
    <s v="0"/>
  </r>
  <r>
    <s v="Tf001840"/>
    <s v="2016"/>
    <s v="1"/>
    <s v="2016-Q1"/>
    <s v="Us"/>
    <s v="United States"/>
    <s v="North America"/>
    <s v="Cn"/>
    <s v="China"/>
    <s v="Asia-Pacific"/>
    <x v="2"/>
    <x v="0"/>
    <s v="Advanced"/>
    <n v="8780"/>
    <n v="493.92"/>
    <s v="Huawei Ascend"/>
    <s v="Trans-Pacific / Suez"/>
    <s v="0"/>
    <s v="1"/>
    <s v="High"/>
    <s v="3.08"/>
    <s v="7.44"/>
    <s v="Un Comtrade/Wits/Sia Reports"/>
    <s v="0"/>
  </r>
  <r>
    <s v="Tf001841"/>
    <s v="2016"/>
    <s v="2"/>
    <s v="2016-Q2"/>
    <s v="Us"/>
    <s v="United States"/>
    <s v="North America"/>
    <s v="Cn"/>
    <s v="China"/>
    <s v="Asia-Pacific"/>
    <x v="2"/>
    <x v="0"/>
    <s v="Advanced"/>
    <n v="10185"/>
    <n v="572.96"/>
    <s v="Huawei Ascend"/>
    <s v="Trans-Pacific / Suez"/>
    <s v="0"/>
    <s v="1"/>
    <s v="High"/>
    <s v="3.22"/>
    <s v="7.44"/>
    <s v="Un Comtrade/Wits/Sia Reports"/>
    <s v="0"/>
  </r>
  <r>
    <s v="Tf001842"/>
    <s v="2016"/>
    <s v="3"/>
    <s v="2016-Q3"/>
    <s v="Us"/>
    <s v="United States"/>
    <s v="North America"/>
    <s v="Cn"/>
    <s v="China"/>
    <s v="Asia-Pacific"/>
    <x v="2"/>
    <x v="0"/>
    <s v="Advanced"/>
    <n v="9783"/>
    <n v="550.35"/>
    <s v="Huawei Ascend"/>
    <s v="Trans-Pacific / Suez"/>
    <s v="0"/>
    <s v="1"/>
    <s v="High"/>
    <s v="3.21"/>
    <s v="7.26"/>
    <s v="Un Comtrade/Wits/Sia Reports"/>
    <s v="0"/>
  </r>
  <r>
    <s v="Tf001843"/>
    <s v="2016"/>
    <s v="4"/>
    <s v="2016-Q4"/>
    <s v="Us"/>
    <s v="United States"/>
    <s v="North America"/>
    <s v="Cn"/>
    <s v="China"/>
    <s v="Asia-Pacific"/>
    <x v="2"/>
    <x v="0"/>
    <s v="Advanced"/>
    <n v="8994"/>
    <n v="505.93"/>
    <s v="Aws Trainium"/>
    <s v="Trans-Pacific / Suez"/>
    <s v="0"/>
    <s v="1"/>
    <s v="High"/>
    <s v="3.07"/>
    <s v="7.38"/>
    <s v="Un Comtrade/Wits/Sia Reports"/>
    <s v="0"/>
  </r>
  <r>
    <s v="Tf001844"/>
    <s v="2017"/>
    <s v="1"/>
    <s v="2017-Q1"/>
    <s v="Us"/>
    <s v="United States"/>
    <s v="North America"/>
    <s v="Cn"/>
    <s v="China"/>
    <s v="Asia-Pacific"/>
    <x v="2"/>
    <x v="0"/>
    <s v="Advanced"/>
    <n v="8762"/>
    <n v="492.89"/>
    <s v="Aws Trainium"/>
    <s v="Trans-Pacific / Suez"/>
    <s v="0"/>
    <s v="1"/>
    <s v="High"/>
    <s v="3.21"/>
    <s v="7.29"/>
    <s v="Un Comtrade/Wits/Sia Reports"/>
    <s v="0"/>
  </r>
  <r>
    <s v="Tf001845"/>
    <s v="2017"/>
    <s v="2"/>
    <s v="2017-Q2"/>
    <s v="Us"/>
    <s v="United States"/>
    <s v="North America"/>
    <s v="Cn"/>
    <s v="China"/>
    <s v="Asia-Pacific"/>
    <x v="2"/>
    <x v="0"/>
    <s v="Advanced"/>
    <n v="11023"/>
    <n v="620.07000000000005"/>
    <s v="Huawei Ascend"/>
    <s v="Trans-Pacific / Suez"/>
    <s v="0"/>
    <s v="1"/>
    <s v="High"/>
    <s v="3.29"/>
    <s v="7.3"/>
    <s v="Un Comtrade/Wits/Sia Reports"/>
    <s v="0"/>
  </r>
  <r>
    <s v="Tf001846"/>
    <s v="2017"/>
    <s v="3"/>
    <s v="2017-Q3"/>
    <s v="Us"/>
    <s v="United States"/>
    <s v="North America"/>
    <s v="Cn"/>
    <s v="China"/>
    <s v="Asia-Pacific"/>
    <x v="2"/>
    <x v="0"/>
    <s v="Advanced"/>
    <n v="9996"/>
    <n v="562.29999999999995"/>
    <s v="Huawei Ascend"/>
    <s v="Trans-Pacific / Suez"/>
    <s v="0"/>
    <s v="1"/>
    <s v="High"/>
    <s v="3.09"/>
    <s v="7.51"/>
    <s v="Un Comtrade/Wits/Sia Reports"/>
    <s v="0"/>
  </r>
  <r>
    <s v="Tf001847"/>
    <s v="2017"/>
    <s v="4"/>
    <s v="2017-Q4"/>
    <s v="Us"/>
    <s v="United States"/>
    <s v="North America"/>
    <s v="Cn"/>
    <s v="China"/>
    <s v="Asia-Pacific"/>
    <x v="2"/>
    <x v="0"/>
    <s v="Advanced"/>
    <n v="9793"/>
    <n v="550.9"/>
    <s v="Biren"/>
    <s v="Trans-Pacific / Suez"/>
    <s v="0"/>
    <s v="1"/>
    <s v="High"/>
    <s v="3.19"/>
    <s v="7.28"/>
    <s v="Un Comtrade/Wits/Sia Reports"/>
    <s v="0"/>
  </r>
  <r>
    <s v="Tf001848"/>
    <s v="2018"/>
    <s v="1"/>
    <s v="2018-Q1"/>
    <s v="Us"/>
    <s v="United States"/>
    <s v="North America"/>
    <s v="Cn"/>
    <s v="China"/>
    <s v="Asia-Pacific"/>
    <x v="2"/>
    <x v="0"/>
    <s v="Advanced"/>
    <n v="10557"/>
    <n v="593.88"/>
    <s v="Cambricon"/>
    <s v="Trans-Pacific / Suez"/>
    <s v="0"/>
    <s v="1"/>
    <s v="High"/>
    <s v="3.31"/>
    <s v="7.5"/>
    <s v="Un Comtrade/Wits/Sia Reports"/>
    <s v="0"/>
  </r>
  <r>
    <s v="Tf001849"/>
    <s v="2018"/>
    <s v="2"/>
    <s v="2018-Q2"/>
    <s v="Us"/>
    <s v="United States"/>
    <s v="North America"/>
    <s v="Cn"/>
    <s v="China"/>
    <s v="Asia-Pacific"/>
    <x v="2"/>
    <x v="0"/>
    <s v="Advanced"/>
    <n v="12000"/>
    <n v="675.02"/>
    <s v="Nvidia"/>
    <s v="Trans-Pacific / Suez"/>
    <s v="0"/>
    <s v="1"/>
    <s v="High"/>
    <s v="3.07"/>
    <s v="7.28"/>
    <s v="Un Comtrade/Wits/Sia Reports"/>
    <s v="0"/>
  </r>
  <r>
    <s v="Tf001850"/>
    <s v="2018"/>
    <s v="3"/>
    <s v="2018-Q3"/>
    <s v="Us"/>
    <s v="United States"/>
    <s v="North America"/>
    <s v="Cn"/>
    <s v="China"/>
    <s v="Asia-Pacific"/>
    <x v="2"/>
    <x v="0"/>
    <s v="Advanced"/>
    <n v="10887"/>
    <n v="612.41999999999996"/>
    <s v="Aws Trainium"/>
    <s v="Trans-Pacific / Suez"/>
    <s v="0"/>
    <s v="1"/>
    <s v="High"/>
    <s v="3.13"/>
    <s v="7.29"/>
    <s v="Un Comtrade/Wits/Sia Reports"/>
    <s v="0"/>
  </r>
  <r>
    <s v="Tf001851"/>
    <s v="2018"/>
    <s v="4"/>
    <s v="2018-Q4"/>
    <s v="Us"/>
    <s v="United States"/>
    <s v="North America"/>
    <s v="Cn"/>
    <s v="China"/>
    <s v="Asia-Pacific"/>
    <x v="2"/>
    <x v="0"/>
    <s v="Advanced"/>
    <n v="10132"/>
    <n v="569.97"/>
    <s v="Biren"/>
    <s v="Trans-Pacific / Suez"/>
    <s v="0"/>
    <s v="1"/>
    <s v="High"/>
    <s v="3.17"/>
    <s v="7.53"/>
    <s v="Un Comtrade/Wits/Sia Reports"/>
    <s v="0"/>
  </r>
  <r>
    <s v="Tf001852"/>
    <s v="2019"/>
    <s v="1"/>
    <s v="2019-Q1"/>
    <s v="Us"/>
    <s v="United States"/>
    <s v="North America"/>
    <s v="Cn"/>
    <s v="China"/>
    <s v="Asia-Pacific"/>
    <x v="2"/>
    <x v="0"/>
    <s v="Advanced"/>
    <n v="11209"/>
    <n v="630.52"/>
    <s v="Huawei Ascend"/>
    <s v="Trans-Pacific / Suez"/>
    <s v="0"/>
    <s v="1"/>
    <s v="High"/>
    <s v="3.36"/>
    <s v="7.64"/>
    <s v="Un Comtrade/Wits/Sia Reports"/>
    <s v="0"/>
  </r>
  <r>
    <s v="Tf001853"/>
    <s v="2019"/>
    <s v="2"/>
    <s v="2019-Q2"/>
    <s v="Us"/>
    <s v="United States"/>
    <s v="North America"/>
    <s v="Cn"/>
    <s v="China"/>
    <s v="Asia-Pacific"/>
    <x v="2"/>
    <x v="0"/>
    <s v="Advanced"/>
    <n v="11319"/>
    <n v="636.71"/>
    <s v="Cambricon"/>
    <s v="Trans-Pacific / Suez"/>
    <s v="0"/>
    <s v="1"/>
    <s v="High"/>
    <s v="3.33"/>
    <s v="7.51"/>
    <s v="Un Comtrade/Wits/Sia Reports"/>
    <s v="0"/>
  </r>
  <r>
    <s v="Tf001854"/>
    <s v="2019"/>
    <s v="3"/>
    <s v="2019-Q3"/>
    <s v="Us"/>
    <s v="United States"/>
    <s v="North America"/>
    <s v="Cn"/>
    <s v="China"/>
    <s v="Asia-Pacific"/>
    <x v="2"/>
    <x v="0"/>
    <s v="Advanced"/>
    <n v="13516"/>
    <n v="760.31"/>
    <s v="Google Tpu"/>
    <s v="Trans-Pacific / Suez"/>
    <s v="0"/>
    <s v="1"/>
    <s v="High"/>
    <s v="3.21"/>
    <s v="7.73"/>
    <s v="Un Comtrade/Wits/Sia Reports"/>
    <s v="0"/>
  </r>
  <r>
    <s v="Tf001855"/>
    <s v="2019"/>
    <s v="4"/>
    <s v="2019-Q4"/>
    <s v="Us"/>
    <s v="United States"/>
    <s v="North America"/>
    <s v="Cn"/>
    <s v="China"/>
    <s v="Asia-Pacific"/>
    <x v="2"/>
    <x v="0"/>
    <s v="Advanced"/>
    <n v="10866"/>
    <n v="611.23"/>
    <s v="Intel Gaudi"/>
    <s v="Trans-Pacific / Suez"/>
    <s v="0"/>
    <s v="1"/>
    <s v="High"/>
    <s v="3.19"/>
    <s v="7.71"/>
    <s v="Un Comtrade/Wits/Sia Reports"/>
    <s v="0"/>
  </r>
  <r>
    <s v="Tf001856"/>
    <s v="2020"/>
    <s v="1"/>
    <s v="2020-Q1"/>
    <s v="Us"/>
    <s v="United States"/>
    <s v="North America"/>
    <s v="Cn"/>
    <s v="China"/>
    <s v="Asia-Pacific"/>
    <x v="2"/>
    <x v="0"/>
    <s v="Advanced"/>
    <n v="9459"/>
    <n v="532.08000000000004"/>
    <s v="Huawei Ascend"/>
    <s v="Trans-Pacific / Suez"/>
    <s v="0"/>
    <s v="1"/>
    <s v="High"/>
    <s v="3.38"/>
    <s v="7.83"/>
    <s v="Un Comtrade/Wits/Sia Reports"/>
    <s v="0"/>
  </r>
  <r>
    <s v="Tf001857"/>
    <s v="2020"/>
    <s v="2"/>
    <s v="2020-Q2"/>
    <s v="Us"/>
    <s v="United States"/>
    <s v="North America"/>
    <s v="Cn"/>
    <s v="China"/>
    <s v="Asia-Pacific"/>
    <x v="2"/>
    <x v="0"/>
    <s v="Advanced"/>
    <n v="13187"/>
    <n v="741.81"/>
    <s v="Aws Trainium"/>
    <s v="Trans-Pacific / Suez"/>
    <s v="0"/>
    <s v="1"/>
    <s v="High"/>
    <s v="3.46"/>
    <s v="7.9"/>
    <s v="Un Comtrade/Wits/Sia Reports"/>
    <s v="0"/>
  </r>
  <r>
    <s v="Tf001858"/>
    <s v="2020"/>
    <s v="3"/>
    <s v="2020-Q3"/>
    <s v="Us"/>
    <s v="United States"/>
    <s v="North America"/>
    <s v="Cn"/>
    <s v="China"/>
    <s v="Asia-Pacific"/>
    <x v="2"/>
    <x v="0"/>
    <s v="Advanced"/>
    <n v="11454"/>
    <n v="644.34"/>
    <s v="Huawei Ascend"/>
    <s v="Trans-Pacific / Suez"/>
    <s v="0"/>
    <s v="1"/>
    <s v="High"/>
    <s v="3.42"/>
    <s v="7.8"/>
    <s v="Un Comtrade/Wits/Sia Reports"/>
    <s v="0"/>
  </r>
  <r>
    <s v="Tf001859"/>
    <s v="2020"/>
    <s v="4"/>
    <s v="2020-Q4"/>
    <s v="Us"/>
    <s v="United States"/>
    <s v="North America"/>
    <s v="Cn"/>
    <s v="China"/>
    <s v="Asia-Pacific"/>
    <x v="2"/>
    <x v="0"/>
    <s v="Advanced"/>
    <n v="11662"/>
    <n v="656.01"/>
    <s v="Google Tpu"/>
    <s v="Trans-Pacific / Suez"/>
    <s v="0"/>
    <s v="1"/>
    <s v="High"/>
    <s v="3.21"/>
    <s v="7.81"/>
    <s v="Un Comtrade/Wits/Sia Reports"/>
    <s v="0"/>
  </r>
  <r>
    <s v="Tf001860"/>
    <s v="2021"/>
    <s v="1"/>
    <s v="2021-Q1"/>
    <s v="Us"/>
    <s v="United States"/>
    <s v="North America"/>
    <s v="Cn"/>
    <s v="China"/>
    <s v="Asia-Pacific"/>
    <x v="2"/>
    <x v="0"/>
    <s v="Advanced"/>
    <n v="21661"/>
    <n v="1218.45"/>
    <s v="Nvidia"/>
    <s v="Trans-Pacific / Suez"/>
    <s v="0"/>
    <s v="1"/>
    <s v="High"/>
    <s v="3.5"/>
    <s v="7.92"/>
    <s v="Un Comtrade/Wits/Sia Reports"/>
    <s v="0"/>
  </r>
  <r>
    <s v="Tf001861"/>
    <s v="2021"/>
    <s v="2"/>
    <s v="2021-Q2"/>
    <s v="Us"/>
    <s v="United States"/>
    <s v="North America"/>
    <s v="Cn"/>
    <s v="China"/>
    <s v="Asia-Pacific"/>
    <x v="2"/>
    <x v="0"/>
    <s v="Advanced"/>
    <n v="19736"/>
    <n v="1110.21"/>
    <s v="Aws Trainium"/>
    <s v="Trans-Pacific / Suez"/>
    <s v="0"/>
    <s v="1"/>
    <s v="High"/>
    <s v="3.34"/>
    <s v="8.04"/>
    <s v="Un Comtrade/Wits/Sia Reports"/>
    <s v="0"/>
  </r>
  <r>
    <s v="Tf001862"/>
    <s v="2021"/>
    <s v="3"/>
    <s v="2021-Q3"/>
    <s v="Us"/>
    <s v="United States"/>
    <s v="North America"/>
    <s v="Cn"/>
    <s v="China"/>
    <s v="Asia-Pacific"/>
    <x v="2"/>
    <x v="0"/>
    <s v="Advanced"/>
    <n v="24377"/>
    <n v="1371.25"/>
    <s v="Nvidia"/>
    <s v="Trans-Pacific / Suez"/>
    <s v="0"/>
    <s v="1"/>
    <s v="High"/>
    <s v="3.37"/>
    <s v="7.81"/>
    <s v="Un Comtrade/Wits/Sia Reports"/>
    <s v="0"/>
  </r>
  <r>
    <s v="Tf001863"/>
    <s v="2021"/>
    <s v="4"/>
    <s v="2021-Q4"/>
    <s v="Us"/>
    <s v="United States"/>
    <s v="North America"/>
    <s v="Cn"/>
    <s v="China"/>
    <s v="Asia-Pacific"/>
    <x v="2"/>
    <x v="0"/>
    <s v="Advanced"/>
    <n v="20120"/>
    <n v="1131.79"/>
    <s v="Biren"/>
    <s v="Trans-Pacific / Suez"/>
    <s v="0"/>
    <s v="1"/>
    <s v="High"/>
    <s v="3.37"/>
    <s v="8.07"/>
    <s v="Un Comtrade/Wits/Sia Reports"/>
    <s v="0"/>
  </r>
  <r>
    <s v="Tf001864"/>
    <s v="2022"/>
    <s v="1"/>
    <s v="2022-Q1"/>
    <s v="Us"/>
    <s v="United States"/>
    <s v="North America"/>
    <s v="Cn"/>
    <s v="China"/>
    <s v="Asia-Pacific"/>
    <x v="2"/>
    <x v="0"/>
    <s v="Advanced"/>
    <n v="22479"/>
    <n v="1264.45"/>
    <s v="Biren"/>
    <s v="Trans-Pacific / Suez"/>
    <s v="0"/>
    <s v="1"/>
    <s v="High"/>
    <s v="3.38"/>
    <s v="8.13"/>
    <s v="Un Comtrade/Wits/Sia Reports"/>
    <s v="0"/>
  </r>
  <r>
    <s v="Tf001865"/>
    <s v="2022"/>
    <s v="2"/>
    <s v="2022-Q2"/>
    <s v="Us"/>
    <s v="United States"/>
    <s v="North America"/>
    <s v="Cn"/>
    <s v="China"/>
    <s v="Asia-Pacific"/>
    <x v="2"/>
    <x v="0"/>
    <s v="Advanced"/>
    <n v="22261"/>
    <n v="1252.19"/>
    <s v="Intel Gaudi"/>
    <s v="Trans-Pacific / Suez"/>
    <s v="0"/>
    <s v="1"/>
    <s v="High"/>
    <s v="3.58"/>
    <s v="8.08"/>
    <s v="Un Comtrade/Wits/Sia Reports"/>
    <s v="0"/>
  </r>
  <r>
    <s v="Tf001866"/>
    <s v="2022"/>
    <s v="3"/>
    <s v="2022-Q3"/>
    <s v="Us"/>
    <s v="United States"/>
    <s v="North America"/>
    <s v="Cn"/>
    <s v="China"/>
    <s v="Asia-Pacific"/>
    <x v="2"/>
    <x v="0"/>
    <s v="Advanced"/>
    <n v="25905"/>
    <n v="1457.18"/>
    <s v="Cambricon"/>
    <s v="Trans-Pacific / Suez"/>
    <s v="0"/>
    <s v="1"/>
    <s v="High"/>
    <s v="3.4"/>
    <s v="8.17"/>
    <s v="Un Comtrade/Wits/Sia Reports"/>
    <s v="0"/>
  </r>
  <r>
    <s v="Tf001867"/>
    <s v="2015"/>
    <s v="1"/>
    <s v="2015-Q1"/>
    <s v="Us"/>
    <s v="United States"/>
    <s v="North America"/>
    <s v="Ae"/>
    <s v="United Arab Emirates"/>
    <s v="Middle East"/>
    <x v="1"/>
    <x v="0"/>
    <s v="Advanced"/>
    <n v="1323"/>
    <n v="85.09"/>
    <s v="Nvidia"/>
    <s v="Middle-East/South-Asia Corridor"/>
    <s v="0"/>
    <s v="1"/>
    <s v="Medium"/>
    <s v="3.26"/>
    <s v="4.23"/>
    <s v="Un Comtrade/Wits/Sia Reports"/>
    <s v="0"/>
  </r>
  <r>
    <s v="Tf001868"/>
    <s v="2015"/>
    <s v="2"/>
    <s v="2015-Q2"/>
    <s v="Us"/>
    <s v="United States"/>
    <s v="North America"/>
    <s v="Ae"/>
    <s v="United Arab Emirates"/>
    <s v="Middle East"/>
    <x v="1"/>
    <x v="0"/>
    <s v="Advanced"/>
    <n v="1391"/>
    <n v="89.46"/>
    <s v="Intel Arc"/>
    <s v="Middle-East/South-Asia Corridor"/>
    <s v="0"/>
    <s v="1"/>
    <s v="Medium"/>
    <s v="3.09"/>
    <s v="4.35"/>
    <s v="Un Comtrade/Wits/Sia Reports"/>
    <s v="0"/>
  </r>
  <r>
    <s v="Tf001869"/>
    <s v="2015"/>
    <s v="3"/>
    <s v="2015-Q3"/>
    <s v="Us"/>
    <s v="United States"/>
    <s v="North America"/>
    <s v="Ae"/>
    <s v="United Arab Emirates"/>
    <s v="Middle East"/>
    <x v="1"/>
    <x v="0"/>
    <s v="Advanced"/>
    <n v="1357"/>
    <n v="87.26"/>
    <s v="Intel Arc"/>
    <s v="Middle-East/South-Asia Corridor"/>
    <s v="0"/>
    <s v="1"/>
    <s v="Medium"/>
    <s v="3.23"/>
    <s v="4.41"/>
    <s v="Un Comtrade/Wits/Sia Reports"/>
    <s v="0"/>
  </r>
  <r>
    <s v="Tf001870"/>
    <s v="2015"/>
    <s v="4"/>
    <s v="2015-Q4"/>
    <s v="Us"/>
    <s v="United States"/>
    <s v="North America"/>
    <s v="Ae"/>
    <s v="United Arab Emirates"/>
    <s v="Middle East"/>
    <x v="1"/>
    <x v="0"/>
    <s v="Advanced"/>
    <n v="1470"/>
    <n v="94.5"/>
    <s v="Nvidia"/>
    <s v="Middle-East/South-Asia Corridor"/>
    <s v="0"/>
    <s v="1"/>
    <s v="Medium"/>
    <s v="3.18"/>
    <s v="4.29"/>
    <s v="Un Comtrade/Wits/Sia Reports"/>
    <s v="0"/>
  </r>
  <r>
    <s v="Tf001871"/>
    <s v="2016"/>
    <s v="1"/>
    <s v="2016-Q1"/>
    <s v="Us"/>
    <s v="United States"/>
    <s v="North America"/>
    <s v="Ae"/>
    <s v="United Arab Emirates"/>
    <s v="Middle East"/>
    <x v="1"/>
    <x v="0"/>
    <s v="Advanced"/>
    <n v="1297"/>
    <n v="83.4"/>
    <s v="Nvidia"/>
    <s v="Middle-East/South-Asia Corridor"/>
    <s v="0"/>
    <s v="1"/>
    <s v="Medium"/>
    <s v="3.25"/>
    <s v="4.4"/>
    <s v="Un Comtrade/Wits/Sia Reports"/>
    <s v="0"/>
  </r>
  <r>
    <s v="Tf001872"/>
    <s v="2016"/>
    <s v="2"/>
    <s v="2016-Q2"/>
    <s v="Us"/>
    <s v="United States"/>
    <s v="North America"/>
    <s v="Ae"/>
    <s v="United Arab Emirates"/>
    <s v="Middle East"/>
    <x v="1"/>
    <x v="0"/>
    <s v="Advanced"/>
    <n v="1549"/>
    <n v="99.58"/>
    <s v="Nvidia"/>
    <s v="Middle-East/South-Asia Corridor"/>
    <s v="0"/>
    <s v="1"/>
    <s v="Medium"/>
    <s v="3.18"/>
    <s v="4.4"/>
    <s v="Un Comtrade/Wits/Sia Reports"/>
    <s v="0"/>
  </r>
  <r>
    <s v="Tf001873"/>
    <s v="2016"/>
    <s v="3"/>
    <s v="2016-Q3"/>
    <s v="Us"/>
    <s v="United States"/>
    <s v="North America"/>
    <s v="Ae"/>
    <s v="United Arab Emirates"/>
    <s v="Middle East"/>
    <x v="1"/>
    <x v="0"/>
    <s v="Advanced"/>
    <n v="1885"/>
    <n v="121.24"/>
    <s v="Intel Arc"/>
    <s v="Middle-East/South-Asia Corridor"/>
    <s v="0"/>
    <s v="1"/>
    <s v="Medium"/>
    <s v="3.12"/>
    <s v="4.32"/>
    <s v="Un Comtrade/Wits/Sia Reports"/>
    <s v="0"/>
  </r>
  <r>
    <s v="Tf001874"/>
    <s v="2016"/>
    <s v="4"/>
    <s v="2016-Q4"/>
    <s v="Us"/>
    <s v="United States"/>
    <s v="North America"/>
    <s v="Ae"/>
    <s v="United Arab Emirates"/>
    <s v="Middle East"/>
    <x v="1"/>
    <x v="0"/>
    <s v="Advanced"/>
    <n v="1410"/>
    <n v="90.69"/>
    <s v="Amd"/>
    <s v="Middle-East/South-Asia Corridor"/>
    <s v="0"/>
    <s v="1"/>
    <s v="Medium"/>
    <s v="3.08"/>
    <s v="4.42"/>
    <s v="Un Comtrade/Wits/Sia Reports"/>
    <s v="0"/>
  </r>
  <r>
    <s v="Tf001875"/>
    <s v="2017"/>
    <s v="1"/>
    <s v="2017-Q1"/>
    <s v="Us"/>
    <s v="United States"/>
    <s v="North America"/>
    <s v="Ae"/>
    <s v="United Arab Emirates"/>
    <s v="Middle East"/>
    <x v="1"/>
    <x v="0"/>
    <s v="Advanced"/>
    <n v="1737"/>
    <n v="111.72"/>
    <s v="Amd"/>
    <s v="Middle-East/South-Asia Corridor"/>
    <s v="0"/>
    <s v="1"/>
    <s v="Medium"/>
    <s v="3.28"/>
    <s v="4.16"/>
    <s v="Un Comtrade/Wits/Sia Reports"/>
    <s v="0"/>
  </r>
  <r>
    <s v="Tf001876"/>
    <s v="2017"/>
    <s v="2"/>
    <s v="2017-Q2"/>
    <s v="Us"/>
    <s v="United States"/>
    <s v="North America"/>
    <s v="Ae"/>
    <s v="United Arab Emirates"/>
    <s v="Middle East"/>
    <x v="1"/>
    <x v="0"/>
    <s v="Advanced"/>
    <n v="1996"/>
    <n v="128.34"/>
    <s v="Intel Arc"/>
    <s v="Middle-East/South-Asia Corridor"/>
    <s v="0"/>
    <s v="1"/>
    <s v="Medium"/>
    <s v="3.18"/>
    <s v="4.25"/>
    <s v="Un Comtrade/Wits/Sia Reports"/>
    <s v="0"/>
  </r>
  <r>
    <s v="Tf001877"/>
    <s v="2017"/>
    <s v="3"/>
    <s v="2017-Q3"/>
    <s v="Us"/>
    <s v="United States"/>
    <s v="North America"/>
    <s v="Ae"/>
    <s v="United Arab Emirates"/>
    <s v="Middle East"/>
    <x v="1"/>
    <x v="0"/>
    <s v="Advanced"/>
    <n v="1954"/>
    <n v="125.65"/>
    <s v="Intel Arc"/>
    <s v="Middle-East/South-Asia Corridor"/>
    <s v="0"/>
    <s v="1"/>
    <s v="Medium"/>
    <s v="3.08"/>
    <s v="4.38"/>
    <s v="Un Comtrade/Wits/Sia Reports"/>
    <s v="0"/>
  </r>
  <r>
    <s v="Tf001878"/>
    <s v="2017"/>
    <s v="4"/>
    <s v="2017-Q4"/>
    <s v="Us"/>
    <s v="United States"/>
    <s v="North America"/>
    <s v="Ae"/>
    <s v="United Arab Emirates"/>
    <s v="Middle East"/>
    <x v="1"/>
    <x v="0"/>
    <s v="Advanced"/>
    <n v="1736"/>
    <n v="111.61"/>
    <s v="Intel Arc"/>
    <s v="Middle-East/South-Asia Corridor"/>
    <s v="0"/>
    <s v="1"/>
    <s v="Medium"/>
    <s v="3.11"/>
    <s v="4.21"/>
    <s v="Un Comtrade/Wits/Sia Reports"/>
    <s v="0"/>
  </r>
  <r>
    <s v="Tf001879"/>
    <s v="2018"/>
    <s v="1"/>
    <s v="2018-Q1"/>
    <s v="Us"/>
    <s v="United States"/>
    <s v="North America"/>
    <s v="Ae"/>
    <s v="United Arab Emirates"/>
    <s v="Middle East"/>
    <x v="1"/>
    <x v="0"/>
    <s v="Advanced"/>
    <n v="1648"/>
    <n v="105.97"/>
    <s v="Nvidia"/>
    <s v="Middle-East/South-Asia Corridor"/>
    <s v="0"/>
    <s v="1"/>
    <s v="Medium"/>
    <s v="3.07"/>
    <s v="4.33"/>
    <s v="Un Comtrade/Wits/Sia Reports"/>
    <s v="0"/>
  </r>
  <r>
    <s v="Tf001880"/>
    <s v="2018"/>
    <s v="2"/>
    <s v="2018-Q2"/>
    <s v="Us"/>
    <s v="United States"/>
    <s v="North America"/>
    <s v="Ae"/>
    <s v="United Arab Emirates"/>
    <s v="Middle East"/>
    <x v="1"/>
    <x v="0"/>
    <s v="Advanced"/>
    <n v="2204"/>
    <n v="141.74"/>
    <s v="Amd"/>
    <s v="Middle-East/South-Asia Corridor"/>
    <s v="0"/>
    <s v="1"/>
    <s v="Medium"/>
    <s v="3.06"/>
    <s v="4.16"/>
    <s v="Un Comtrade/Wits/Sia Reports"/>
    <s v="0"/>
  </r>
  <r>
    <s v="Tf001881"/>
    <s v="2018"/>
    <s v="3"/>
    <s v="2018-Q3"/>
    <s v="Us"/>
    <s v="United States"/>
    <s v="North America"/>
    <s v="Ae"/>
    <s v="United Arab Emirates"/>
    <s v="Middle East"/>
    <x v="1"/>
    <x v="0"/>
    <s v="Advanced"/>
    <n v="2173"/>
    <n v="139.74"/>
    <s v="Amd"/>
    <s v="Middle-East/South-Asia Corridor"/>
    <s v="0"/>
    <s v="1"/>
    <s v="Medium"/>
    <s v="3.3"/>
    <s v="4.25"/>
    <s v="Un Comtrade/Wits/Sia Reports"/>
    <s v="0"/>
  </r>
  <r>
    <s v="Tf001882"/>
    <s v="2018"/>
    <s v="4"/>
    <s v="2018-Q4"/>
    <s v="Us"/>
    <s v="United States"/>
    <s v="North America"/>
    <s v="Ae"/>
    <s v="United Arab Emirates"/>
    <s v="Middle East"/>
    <x v="1"/>
    <x v="0"/>
    <s v="Advanced"/>
    <n v="1813"/>
    <n v="116.59"/>
    <s v="Amd"/>
    <s v="Middle-East/South-Asia Corridor"/>
    <s v="0"/>
    <s v="1"/>
    <s v="Medium"/>
    <s v="3.23"/>
    <s v="4.23"/>
    <s v="Un Comtrade/Wits/Sia Reports"/>
    <s v="0"/>
  </r>
  <r>
    <s v="Tf001883"/>
    <s v="2019"/>
    <s v="1"/>
    <s v="2019-Q1"/>
    <s v="Us"/>
    <s v="United States"/>
    <s v="North America"/>
    <s v="Ae"/>
    <s v="United Arab Emirates"/>
    <s v="Middle East"/>
    <x v="1"/>
    <x v="0"/>
    <s v="Advanced"/>
    <n v="1693"/>
    <n v="108.89"/>
    <s v="Amd"/>
    <s v="Middle-East/South-Asia Corridor"/>
    <s v="0"/>
    <s v="1"/>
    <s v="Medium"/>
    <s v="3.33"/>
    <s v="4.34"/>
    <s v="Un Comtrade/Wits/Sia Reports"/>
    <s v="0"/>
  </r>
  <r>
    <s v="Tf001884"/>
    <s v="2019"/>
    <s v="2"/>
    <s v="2019-Q2"/>
    <s v="Us"/>
    <s v="United States"/>
    <s v="North America"/>
    <s v="Ae"/>
    <s v="United Arab Emirates"/>
    <s v="Middle East"/>
    <x v="1"/>
    <x v="0"/>
    <s v="Advanced"/>
    <n v="2226"/>
    <n v="143.12"/>
    <s v="Amd"/>
    <s v="Middle-East/South-Asia Corridor"/>
    <s v="0"/>
    <s v="1"/>
    <s v="Medium"/>
    <s v="3.33"/>
    <s v="4.35"/>
    <s v="Un Comtrade/Wits/Sia Reports"/>
    <s v="0"/>
  </r>
  <r>
    <s v="Tf001885"/>
    <s v="2019"/>
    <s v="3"/>
    <s v="2019-Q3"/>
    <s v="Us"/>
    <s v="United States"/>
    <s v="North America"/>
    <s v="Ae"/>
    <s v="United Arab Emirates"/>
    <s v="Middle East"/>
    <x v="1"/>
    <x v="0"/>
    <s v="Advanced"/>
    <n v="2127"/>
    <n v="136.76"/>
    <s v="Amd"/>
    <s v="Middle-East/South-Asia Corridor"/>
    <s v="0"/>
    <s v="1"/>
    <s v="Medium"/>
    <s v="3.22"/>
    <s v="4.19"/>
    <s v="Un Comtrade/Wits/Sia Reports"/>
    <s v="0"/>
  </r>
  <r>
    <s v="Tf001886"/>
    <s v="2019"/>
    <s v="4"/>
    <s v="2019-Q4"/>
    <s v="Us"/>
    <s v="United States"/>
    <s v="North America"/>
    <s v="Ae"/>
    <s v="United Arab Emirates"/>
    <s v="Middle East"/>
    <x v="1"/>
    <x v="0"/>
    <s v="Advanced"/>
    <n v="1836"/>
    <n v="118.09"/>
    <s v="Intel Arc"/>
    <s v="Middle-East/South-Asia Corridor"/>
    <s v="0"/>
    <s v="1"/>
    <s v="Medium"/>
    <s v="3.31"/>
    <s v="4.41"/>
    <s v="Un Comtrade/Wits/Sia Reports"/>
    <s v="0"/>
  </r>
  <r>
    <s v="Tf001887"/>
    <s v="2020"/>
    <s v="1"/>
    <s v="2020-Q1"/>
    <s v="Us"/>
    <s v="United States"/>
    <s v="North America"/>
    <s v="Ae"/>
    <s v="United Arab Emirates"/>
    <s v="Middle East"/>
    <x v="1"/>
    <x v="0"/>
    <s v="Advanced"/>
    <n v="2076"/>
    <n v="133.46"/>
    <s v="Intel Arc"/>
    <s v="Middle-East/South-Asia Corridor"/>
    <s v="0"/>
    <s v="1"/>
    <s v="Medium"/>
    <s v="3.36"/>
    <s v="4.21"/>
    <s v="Un Comtrade/Wits/Sia Reports"/>
    <s v="0"/>
  </r>
  <r>
    <s v="Tf001888"/>
    <s v="2020"/>
    <s v="2"/>
    <s v="2020-Q2"/>
    <s v="Us"/>
    <s v="United States"/>
    <s v="North America"/>
    <s v="Ae"/>
    <s v="United Arab Emirates"/>
    <s v="Middle East"/>
    <x v="1"/>
    <x v="0"/>
    <s v="Advanced"/>
    <n v="1933"/>
    <n v="124.29"/>
    <s v="Nvidia"/>
    <s v="Middle-East/South-Asia Corridor"/>
    <s v="0"/>
    <s v="1"/>
    <s v="Medium"/>
    <s v="3.41"/>
    <s v="4.32"/>
    <s v="Un Comtrade/Wits/Sia Reports"/>
    <s v="0"/>
  </r>
  <r>
    <s v="Tf001889"/>
    <s v="2020"/>
    <s v="3"/>
    <s v="2020-Q3"/>
    <s v="Us"/>
    <s v="United States"/>
    <s v="North America"/>
    <s v="Ae"/>
    <s v="United Arab Emirates"/>
    <s v="Middle East"/>
    <x v="1"/>
    <x v="0"/>
    <s v="Advanced"/>
    <n v="2301"/>
    <n v="147.96"/>
    <s v="Intel Arc"/>
    <s v="Middle-East/South-Asia Corridor"/>
    <s v="0"/>
    <s v="1"/>
    <s v="Medium"/>
    <s v="3.4"/>
    <s v="4.36"/>
    <s v="Un Comtrade/Wits/Sia Reports"/>
    <s v="0"/>
  </r>
  <r>
    <s v="Tf001890"/>
    <s v="2020"/>
    <s v="4"/>
    <s v="2020-Q4"/>
    <s v="Us"/>
    <s v="United States"/>
    <s v="North America"/>
    <s v="Ae"/>
    <s v="United Arab Emirates"/>
    <s v="Middle East"/>
    <x v="1"/>
    <x v="0"/>
    <s v="Advanced"/>
    <n v="2129"/>
    <n v="136.88999999999999"/>
    <s v="Intel Arc"/>
    <s v="Middle-East/South-Asia Corridor"/>
    <s v="0"/>
    <s v="1"/>
    <s v="Medium"/>
    <s v="3.19"/>
    <s v="4.37"/>
    <s v="Un Comtrade/Wits/Sia Reports"/>
    <s v="0"/>
  </r>
  <r>
    <s v="Tf001891"/>
    <s v="2021"/>
    <s v="1"/>
    <s v="2021-Q1"/>
    <s v="Us"/>
    <s v="United States"/>
    <s v="North America"/>
    <s v="Ae"/>
    <s v="United Arab Emirates"/>
    <s v="Middle East"/>
    <x v="1"/>
    <x v="0"/>
    <s v="Advanced"/>
    <n v="3683"/>
    <n v="236.79"/>
    <s v="Amd"/>
    <s v="Middle-East/South-Asia Corridor"/>
    <s v="0"/>
    <s v="1"/>
    <s v="Medium"/>
    <s v="3.32"/>
    <s v="4.34"/>
    <s v="Un Comtrade/Wits/Sia Reports"/>
    <s v="0"/>
  </r>
  <r>
    <s v="Tf001892"/>
    <s v="2021"/>
    <s v="2"/>
    <s v="2021-Q2"/>
    <s v="Us"/>
    <s v="United States"/>
    <s v="North America"/>
    <s v="Ae"/>
    <s v="United Arab Emirates"/>
    <s v="Middle East"/>
    <x v="1"/>
    <x v="0"/>
    <s v="Advanced"/>
    <n v="3709"/>
    <n v="238.47"/>
    <s v="Nvidia"/>
    <s v="Middle-East/South-Asia Corridor"/>
    <s v="0"/>
    <s v="1"/>
    <s v="Medium"/>
    <s v="3.52"/>
    <s v="4.16"/>
    <s v="Un Comtrade/Wits/Sia Reports"/>
    <s v="0"/>
  </r>
  <r>
    <s v="Tf001893"/>
    <s v="2021"/>
    <s v="3"/>
    <s v="2021-Q3"/>
    <s v="Us"/>
    <s v="United States"/>
    <s v="North America"/>
    <s v="Ae"/>
    <s v="United Arab Emirates"/>
    <s v="Middle East"/>
    <x v="1"/>
    <x v="0"/>
    <s v="Advanced"/>
    <n v="4147"/>
    <n v="266.61"/>
    <s v="Amd"/>
    <s v="Middle-East/South-Asia Corridor"/>
    <s v="0"/>
    <s v="1"/>
    <s v="Medium"/>
    <s v="3.28"/>
    <s v="4.36"/>
    <s v="Un Comtrade/Wits/Sia Reports"/>
    <s v="0"/>
  </r>
  <r>
    <s v="Tf001894"/>
    <s v="2021"/>
    <s v="4"/>
    <s v="2021-Q4"/>
    <s v="Us"/>
    <s v="United States"/>
    <s v="North America"/>
    <s v="Ae"/>
    <s v="United Arab Emirates"/>
    <s v="Middle East"/>
    <x v="1"/>
    <x v="0"/>
    <s v="Advanced"/>
    <n v="3305"/>
    <n v="212.48"/>
    <s v="Nvidia"/>
    <s v="Middle-East/South-Asia Corridor"/>
    <s v="0"/>
    <s v="1"/>
    <s v="Medium"/>
    <s v="3.3"/>
    <s v="4.3"/>
    <s v="Un Comtrade/Wits/Sia Reports"/>
    <s v="0"/>
  </r>
  <r>
    <s v="Tf001895"/>
    <s v="2022"/>
    <s v="1"/>
    <s v="2022-Q1"/>
    <s v="Us"/>
    <s v="United States"/>
    <s v="North America"/>
    <s v="Ae"/>
    <s v="United Arab Emirates"/>
    <s v="Middle East"/>
    <x v="1"/>
    <x v="0"/>
    <s v="Advanced"/>
    <n v="4183"/>
    <n v="268.95999999999998"/>
    <s v="Intel Arc"/>
    <s v="Middle-East/South-Asia Corridor"/>
    <s v="0"/>
    <s v="1"/>
    <s v="Medium"/>
    <s v="3.35"/>
    <s v="4.19"/>
    <s v="Un Comtrade/Wits/Sia Reports"/>
    <s v="0"/>
  </r>
  <r>
    <s v="Tf001896"/>
    <s v="2022"/>
    <s v="2"/>
    <s v="2022-Q2"/>
    <s v="Us"/>
    <s v="United States"/>
    <s v="North America"/>
    <s v="Ae"/>
    <s v="United Arab Emirates"/>
    <s v="Middle East"/>
    <x v="1"/>
    <x v="0"/>
    <s v="Advanced"/>
    <n v="4618"/>
    <n v="296.93"/>
    <s v="Intel Arc"/>
    <s v="Middle-East/South-Asia Corridor"/>
    <s v="0"/>
    <s v="1"/>
    <s v="Medium"/>
    <s v="3.44"/>
    <s v="4.42"/>
    <s v="Un Comtrade/Wits/Sia Reports"/>
    <s v="0"/>
  </r>
  <r>
    <s v="Tf001897"/>
    <s v="2022"/>
    <s v="3"/>
    <s v="2022-Q3"/>
    <s v="Us"/>
    <s v="United States"/>
    <s v="North America"/>
    <s v="Ae"/>
    <s v="United Arab Emirates"/>
    <s v="Middle East"/>
    <x v="1"/>
    <x v="0"/>
    <s v="Advanced"/>
    <n v="4171"/>
    <n v="268.14"/>
    <s v="Amd"/>
    <s v="Middle-East/South-Asia Corridor"/>
    <s v="0"/>
    <s v="1"/>
    <s v="Medium"/>
    <s v="3.48"/>
    <s v="4.22"/>
    <s v="Un Comtrade/Wits/Sia Reports"/>
    <s v="0"/>
  </r>
  <r>
    <s v="Tf001898"/>
    <s v="2022"/>
    <s v="4"/>
    <s v="2022-Q4"/>
    <s v="Us"/>
    <s v="United States"/>
    <s v="North America"/>
    <s v="Ae"/>
    <s v="United Arab Emirates"/>
    <s v="Middle East"/>
    <x v="1"/>
    <x v="0"/>
    <s v="Advanced"/>
    <n v="3683"/>
    <n v="236.79"/>
    <s v="Amd"/>
    <s v="Middle-East/South-Asia Corridor"/>
    <s v="0"/>
    <s v="1"/>
    <s v="Medium"/>
    <s v="3.5"/>
    <s v="4.33"/>
    <s v="Un Comtrade/Wits/Sia Reports"/>
    <s v="0"/>
  </r>
  <r>
    <s v="Tf001899"/>
    <s v="2023"/>
    <s v="1"/>
    <s v="2023-Q1"/>
    <s v="Us"/>
    <s v="United States"/>
    <s v="North America"/>
    <s v="Ae"/>
    <s v="United Arab Emirates"/>
    <s v="Middle East"/>
    <x v="1"/>
    <x v="0"/>
    <s v="Advanced"/>
    <n v="7886"/>
    <n v="506.97"/>
    <s v="Amd"/>
    <s v="Middle-East/South-Asia Corridor"/>
    <s v="0"/>
    <s v="1"/>
    <s v="Medium"/>
    <s v="3.44"/>
    <s v="4.28"/>
    <s v="Un Comtrade/Wits/Sia Reports"/>
    <s v="0"/>
  </r>
  <r>
    <s v="Tf001900"/>
    <s v="2023"/>
    <s v="2"/>
    <s v="2023-Q2"/>
    <s v="Us"/>
    <s v="United States"/>
    <s v="North America"/>
    <s v="Ae"/>
    <s v="United Arab Emirates"/>
    <s v="Middle East"/>
    <x v="1"/>
    <x v="0"/>
    <s v="Advanced"/>
    <n v="8300"/>
    <n v="533.61"/>
    <s v="Intel Arc"/>
    <s v="Middle-East/South-Asia Corridor"/>
    <s v="0"/>
    <s v="1"/>
    <s v="Medium"/>
    <s v="3.65"/>
    <s v="4.24"/>
    <s v="Un Comtrade/Wits/Sia Reports"/>
    <s v="0"/>
  </r>
  <r>
    <s v="Tf001901"/>
    <s v="2023"/>
    <s v="3"/>
    <s v="2023-Q3"/>
    <s v="Us"/>
    <s v="United States"/>
    <s v="North America"/>
    <s v="Ae"/>
    <s v="United Arab Emirates"/>
    <s v="Middle East"/>
    <x v="1"/>
    <x v="0"/>
    <s v="Advanced"/>
    <n v="8463"/>
    <n v="544.07000000000005"/>
    <s v="Intel Arc"/>
    <s v="Middle-East/South-Asia Corridor"/>
    <s v="0"/>
    <s v="1"/>
    <s v="Medium"/>
    <s v="3.46"/>
    <s v="4.32"/>
    <s v="Un Comtrade/Wits/Sia Reports"/>
    <s v="0"/>
  </r>
  <r>
    <s v="Tf001902"/>
    <s v="2023"/>
    <s v="4"/>
    <s v="2023-Q4"/>
    <s v="Us"/>
    <s v="United States"/>
    <s v="North America"/>
    <s v="Ae"/>
    <s v="United Arab Emirates"/>
    <s v="Middle East"/>
    <x v="1"/>
    <x v="0"/>
    <s v="Advanced"/>
    <n v="7373"/>
    <n v="474.04"/>
    <s v="Intel Arc"/>
    <s v="Middle-East/South-Asia Corridor"/>
    <s v="0"/>
    <s v="1"/>
    <s v="Medium"/>
    <s v="3.62"/>
    <s v="4.23"/>
    <s v="Un Comtrade/Wits/Sia Reports"/>
    <s v="0"/>
  </r>
  <r>
    <s v="Tf001903"/>
    <s v="2024"/>
    <s v="1"/>
    <s v="2024-Q1"/>
    <s v="Us"/>
    <s v="United States"/>
    <s v="North America"/>
    <s v="Ae"/>
    <s v="United Arab Emirates"/>
    <s v="Middle East"/>
    <x v="1"/>
    <x v="0"/>
    <s v="Advanced"/>
    <n v="9439"/>
    <n v="606.84"/>
    <s v="Nvidia"/>
    <s v="Middle-East/South-Asia Corridor"/>
    <s v="0"/>
    <s v="1"/>
    <s v="Medium"/>
    <s v="3.44"/>
    <s v="4.35"/>
    <s v="Un Comtrade/Wits/Sia Reports"/>
    <s v="1"/>
  </r>
  <r>
    <s v="Tf001904"/>
    <s v="2024"/>
    <s v="2"/>
    <s v="2024-Q2"/>
    <s v="Us"/>
    <s v="United States"/>
    <s v="North America"/>
    <s v="Ae"/>
    <s v="United Arab Emirates"/>
    <s v="Middle East"/>
    <x v="1"/>
    <x v="0"/>
    <s v="Advanced"/>
    <n v="10814"/>
    <n v="695.22"/>
    <s v="Amd"/>
    <s v="Middle-East/South-Asia Corridor"/>
    <s v="0"/>
    <s v="1"/>
    <s v="Medium"/>
    <s v="3.46"/>
    <s v="4.44"/>
    <s v="Un Comtrade/Wits/Sia Reports"/>
    <s v="1"/>
  </r>
  <r>
    <s v="Tf001905"/>
    <s v="2024"/>
    <s v="3"/>
    <s v="2024-Q3"/>
    <s v="Us"/>
    <s v="United States"/>
    <s v="North America"/>
    <s v="Ae"/>
    <s v="United Arab Emirates"/>
    <s v="Middle East"/>
    <x v="1"/>
    <x v="0"/>
    <s v="Advanced"/>
    <n v="10209"/>
    <n v="656.3"/>
    <s v="Nvidia"/>
    <s v="Middle-East/South-Asia Corridor"/>
    <s v="0"/>
    <s v="1"/>
    <s v="Medium"/>
    <s v="3.69"/>
    <s v="4.35"/>
    <s v="Un Comtrade/Wits/Sia Reports"/>
    <s v="1"/>
  </r>
  <r>
    <s v="Tf001906"/>
    <s v="2024"/>
    <s v="4"/>
    <s v="2024-Q4"/>
    <s v="Us"/>
    <s v="United States"/>
    <s v="North America"/>
    <s v="Ae"/>
    <s v="United Arab Emirates"/>
    <s v="Middle East"/>
    <x v="1"/>
    <x v="0"/>
    <s v="Advanced"/>
    <n v="8661"/>
    <n v="556.79999999999995"/>
    <s v="Intel Arc"/>
    <s v="Middle-East/South-Asia Corridor"/>
    <s v="0"/>
    <s v="1"/>
    <s v="Medium"/>
    <s v="3.47"/>
    <s v="4.24"/>
    <s v="Un Comtrade/Wits/Sia Reports"/>
    <s v="1"/>
  </r>
  <r>
    <s v="Tf001907"/>
    <s v="2025"/>
    <s v="1"/>
    <s v="2025-Q1"/>
    <s v="Us"/>
    <s v="United States"/>
    <s v="North America"/>
    <s v="Ae"/>
    <s v="United Arab Emirates"/>
    <s v="Middle East"/>
    <x v="1"/>
    <x v="0"/>
    <s v="Advanced"/>
    <n v="8851"/>
    <n v="569.03"/>
    <s v="Intel Arc"/>
    <s v="Middle-East/South-Asia Corridor"/>
    <s v="0"/>
    <s v="1"/>
    <s v="Medium"/>
    <s v="3.51"/>
    <s v="4.18"/>
    <s v="Un Comtrade/Wits/Sia Reports"/>
    <s v="1"/>
  </r>
  <r>
    <s v="Tf001908"/>
    <s v="2025"/>
    <s v="2"/>
    <s v="2025-Q2"/>
    <s v="Us"/>
    <s v="United States"/>
    <s v="North America"/>
    <s v="Ae"/>
    <s v="United Arab Emirates"/>
    <s v="Middle East"/>
    <x v="1"/>
    <x v="0"/>
    <s v="Advanced"/>
    <n v="11003"/>
    <n v="707.39"/>
    <s v="Nvidia"/>
    <s v="Middle-East/South-Asia Corridor"/>
    <s v="0"/>
    <s v="1"/>
    <s v="Medium"/>
    <s v="3.71"/>
    <s v="4.19"/>
    <s v="Un Comtrade/Wits/Sia Reports"/>
    <s v="1"/>
  </r>
  <r>
    <s v="Tf001909"/>
    <s v="2025"/>
    <s v="3"/>
    <s v="2025-Q3"/>
    <s v="Us"/>
    <s v="United States"/>
    <s v="North America"/>
    <s v="Ae"/>
    <s v="United Arab Emirates"/>
    <s v="Middle East"/>
    <x v="1"/>
    <x v="0"/>
    <s v="Advanced"/>
    <n v="10707"/>
    <n v="688.35"/>
    <s v="Amd"/>
    <s v="Middle-East/South-Asia Corridor"/>
    <s v="0"/>
    <s v="1"/>
    <s v="Medium"/>
    <s v="3.66"/>
    <s v="4.21"/>
    <s v="Un Comtrade/Wits/Sia Reports"/>
    <s v="1"/>
  </r>
  <r>
    <s v="Tf001910"/>
    <s v="2025"/>
    <s v="4"/>
    <s v="2025-Q4"/>
    <s v="Us"/>
    <s v="United States"/>
    <s v="North America"/>
    <s v="Ae"/>
    <s v="United Arab Emirates"/>
    <s v="Middle East"/>
    <x v="1"/>
    <x v="0"/>
    <s v="Advanced"/>
    <n v="9349"/>
    <n v="601.03"/>
    <s v="Amd"/>
    <s v="Middle-East/South-Asia Corridor"/>
    <s v="0"/>
    <s v="1"/>
    <s v="Medium"/>
    <s v="3.52"/>
    <s v="4.43"/>
    <s v="Un Comtrade/Wits/Sia Reports"/>
    <s v="1"/>
  </r>
  <r>
    <s v="Tf001911"/>
    <s v="2015"/>
    <s v="1"/>
    <s v="2015-Q1"/>
    <s v="Us"/>
    <s v="United States"/>
    <s v="North America"/>
    <s v="Ae"/>
    <s v="United Arab Emirates"/>
    <s v="Middle East"/>
    <x v="2"/>
    <x v="0"/>
    <s v="Advanced"/>
    <n v="1372"/>
    <n v="88.22"/>
    <s v="Cambricon"/>
    <s v="Middle-East/South-Asia Corridor"/>
    <s v="0"/>
    <s v="1"/>
    <s v="Medium"/>
    <s v="3.16"/>
    <s v="4.35"/>
    <s v="Un Comtrade/Wits/Sia Reports"/>
    <s v="0"/>
  </r>
  <r>
    <s v="Tf001912"/>
    <s v="2015"/>
    <s v="2"/>
    <s v="2015-Q2"/>
    <s v="Us"/>
    <s v="United States"/>
    <s v="North America"/>
    <s v="Ae"/>
    <s v="United Arab Emirates"/>
    <s v="Middle East"/>
    <x v="2"/>
    <x v="0"/>
    <s v="Advanced"/>
    <n v="1469"/>
    <n v="94.44"/>
    <s v="Cambricon"/>
    <s v="Middle-East/South-Asia Corridor"/>
    <s v="0"/>
    <s v="1"/>
    <s v="Medium"/>
    <s v="3.25"/>
    <s v="4.35"/>
    <s v="Un Comtrade/Wits/Sia Reports"/>
    <s v="0"/>
  </r>
  <r>
    <s v="Tf001913"/>
    <s v="2015"/>
    <s v="3"/>
    <s v="2015-Q3"/>
    <s v="Us"/>
    <s v="United States"/>
    <s v="North America"/>
    <s v="Ae"/>
    <s v="United Arab Emirates"/>
    <s v="Middle East"/>
    <x v="2"/>
    <x v="0"/>
    <s v="Advanced"/>
    <n v="1573"/>
    <n v="101.13"/>
    <s v="Cambricon"/>
    <s v="Middle-East/South-Asia Corridor"/>
    <s v="0"/>
    <s v="1"/>
    <s v="Medium"/>
    <s v="3.13"/>
    <s v="4.16"/>
    <s v="Un Comtrade/Wits/Sia Reports"/>
    <s v="0"/>
  </r>
  <r>
    <s v="Tf001914"/>
    <s v="2015"/>
    <s v="4"/>
    <s v="2015-Q4"/>
    <s v="Us"/>
    <s v="United States"/>
    <s v="North America"/>
    <s v="Ae"/>
    <s v="United Arab Emirates"/>
    <s v="Middle East"/>
    <x v="2"/>
    <x v="0"/>
    <s v="Advanced"/>
    <n v="1329"/>
    <n v="85.48"/>
    <s v="Aws Trainium"/>
    <s v="Middle-East/South-Asia Corridor"/>
    <s v="0"/>
    <s v="1"/>
    <s v="Medium"/>
    <s v="3.32"/>
    <s v="4.32"/>
    <s v="Un Comtrade/Wits/Sia Reports"/>
    <s v="0"/>
  </r>
  <r>
    <s v="Tf001915"/>
    <s v="2016"/>
    <s v="1"/>
    <s v="2016-Q1"/>
    <s v="Us"/>
    <s v="United States"/>
    <s v="North America"/>
    <s v="Ae"/>
    <s v="United Arab Emirates"/>
    <s v="Middle East"/>
    <x v="2"/>
    <x v="0"/>
    <s v="Advanced"/>
    <n v="1559"/>
    <n v="100.22"/>
    <s v="Google Tpu"/>
    <s v="Middle-East/South-Asia Corridor"/>
    <s v="0"/>
    <s v="1"/>
    <s v="Medium"/>
    <s v="3.35"/>
    <s v="4.2"/>
    <s v="Un Comtrade/Wits/Sia Reports"/>
    <s v="0"/>
  </r>
  <r>
    <s v="Tf001916"/>
    <s v="2016"/>
    <s v="2"/>
    <s v="2016-Q2"/>
    <s v="Us"/>
    <s v="United States"/>
    <s v="North America"/>
    <s v="Ae"/>
    <s v="United Arab Emirates"/>
    <s v="Middle East"/>
    <x v="2"/>
    <x v="0"/>
    <s v="Advanced"/>
    <n v="1726"/>
    <n v="110.96"/>
    <s v="Huawei Ascend"/>
    <s v="Middle-East/South-Asia Corridor"/>
    <s v="0"/>
    <s v="1"/>
    <s v="Medium"/>
    <s v="3.25"/>
    <s v="4.44"/>
    <s v="Un Comtrade/Wits/Sia Reports"/>
    <s v="0"/>
  </r>
  <r>
    <s v="Tf001917"/>
    <s v="2016"/>
    <s v="3"/>
    <s v="2016-Q3"/>
    <s v="Us"/>
    <s v="United States"/>
    <s v="North America"/>
    <s v="Ae"/>
    <s v="United Arab Emirates"/>
    <s v="Middle East"/>
    <x v="2"/>
    <x v="0"/>
    <s v="Advanced"/>
    <n v="1931"/>
    <n v="124.14"/>
    <s v="Cambricon"/>
    <s v="Middle-East/South-Asia Corridor"/>
    <s v="0"/>
    <s v="1"/>
    <s v="Medium"/>
    <s v="3.26"/>
    <s v="4.22"/>
    <s v="Un Comtrade/Wits/Sia Reports"/>
    <s v="0"/>
  </r>
  <r>
    <s v="Tf001918"/>
    <s v="2016"/>
    <s v="4"/>
    <s v="2016-Q4"/>
    <s v="Us"/>
    <s v="United States"/>
    <s v="North America"/>
    <s v="Ae"/>
    <s v="United Arab Emirates"/>
    <s v="Middle East"/>
    <x v="2"/>
    <x v="0"/>
    <s v="Advanced"/>
    <n v="1632"/>
    <n v="104.94"/>
    <s v="Nvidia"/>
    <s v="Middle-East/South-Asia Corridor"/>
    <s v="0"/>
    <s v="1"/>
    <s v="Medium"/>
    <s v="3.08"/>
    <s v="4.38"/>
    <s v="Un Comtrade/Wits/Sia Reports"/>
    <s v="0"/>
  </r>
  <r>
    <s v="Tf001919"/>
    <s v="2017"/>
    <s v="1"/>
    <s v="2017-Q1"/>
    <s v="Us"/>
    <s v="United States"/>
    <s v="North America"/>
    <s v="Ae"/>
    <s v="United Arab Emirates"/>
    <s v="Middle East"/>
    <x v="2"/>
    <x v="0"/>
    <s v="Advanced"/>
    <n v="1772"/>
    <n v="113.95"/>
    <s v="Intel Gaudi"/>
    <s v="Middle-East/South-Asia Corridor"/>
    <s v="0"/>
    <s v="1"/>
    <s v="Medium"/>
    <s v="3.16"/>
    <s v="4.34"/>
    <s v="Un Comtrade/Wits/Sia Reports"/>
    <s v="0"/>
  </r>
  <r>
    <s v="Tf001920"/>
    <s v="2017"/>
    <s v="2"/>
    <s v="2017-Q2"/>
    <s v="Us"/>
    <s v="United States"/>
    <s v="North America"/>
    <s v="Ae"/>
    <s v="United Arab Emirates"/>
    <s v="Middle East"/>
    <x v="2"/>
    <x v="0"/>
    <s v="Advanced"/>
    <n v="1813"/>
    <n v="116.57"/>
    <s v="Huawei Ascend"/>
    <s v="Middle-East/South-Asia Corridor"/>
    <s v="0"/>
    <s v="1"/>
    <s v="Medium"/>
    <s v="3.18"/>
    <s v="4.24"/>
    <s v="Un Comtrade/Wits/Sia Reports"/>
    <s v="0"/>
  </r>
  <r>
    <s v="Tf001921"/>
    <s v="2017"/>
    <s v="3"/>
    <s v="2017-Q3"/>
    <s v="Us"/>
    <s v="United States"/>
    <s v="North America"/>
    <s v="Ae"/>
    <s v="United Arab Emirates"/>
    <s v="Middle East"/>
    <x v="2"/>
    <x v="0"/>
    <s v="Advanced"/>
    <n v="2054"/>
    <n v="132.08000000000001"/>
    <s v="Aws Trainium"/>
    <s v="Middle-East/South-Asia Corridor"/>
    <s v="0"/>
    <s v="1"/>
    <s v="Medium"/>
    <s v="3.33"/>
    <s v="4.43"/>
    <s v="Un Comtrade/Wits/Sia Reports"/>
    <s v="0"/>
  </r>
  <r>
    <s v="Tf001922"/>
    <s v="2017"/>
    <s v="4"/>
    <s v="2017-Q4"/>
    <s v="Us"/>
    <s v="United States"/>
    <s v="North America"/>
    <s v="Ae"/>
    <s v="United Arab Emirates"/>
    <s v="Middle East"/>
    <x v="2"/>
    <x v="0"/>
    <s v="Advanced"/>
    <n v="1569"/>
    <n v="100.9"/>
    <s v="Cambricon"/>
    <s v="Middle-East/South-Asia Corridor"/>
    <s v="0"/>
    <s v="1"/>
    <s v="Medium"/>
    <s v="3.31"/>
    <s v="4.37"/>
    <s v="Un Comtrade/Wits/Sia Reports"/>
    <s v="0"/>
  </r>
  <r>
    <s v="Tf001923"/>
    <s v="2018"/>
    <s v="1"/>
    <s v="2018-Q1"/>
    <s v="Us"/>
    <s v="United States"/>
    <s v="North America"/>
    <s v="Ae"/>
    <s v="United Arab Emirates"/>
    <s v="Middle East"/>
    <x v="2"/>
    <x v="0"/>
    <s v="Advanced"/>
    <n v="1677"/>
    <n v="107.86"/>
    <s v="Biren"/>
    <s v="Middle-East/South-Asia Corridor"/>
    <s v="0"/>
    <s v="1"/>
    <s v="Medium"/>
    <s v="3.07"/>
    <s v="4.23"/>
    <s v="Un Comtrade/Wits/Sia Reports"/>
    <s v="0"/>
  </r>
  <r>
    <s v="Tf001924"/>
    <s v="2018"/>
    <s v="2"/>
    <s v="2018-Q2"/>
    <s v="Us"/>
    <s v="United States"/>
    <s v="North America"/>
    <s v="Ae"/>
    <s v="United Arab Emirates"/>
    <s v="Middle East"/>
    <x v="2"/>
    <x v="0"/>
    <s v="Advanced"/>
    <n v="2240"/>
    <n v="144"/>
    <s v="Intel Gaudi"/>
    <s v="Middle-East/South-Asia Corridor"/>
    <s v="0"/>
    <s v="1"/>
    <s v="Medium"/>
    <s v="3.24"/>
    <s v="4.37"/>
    <s v="Un Comtrade/Wits/Sia Reports"/>
    <s v="0"/>
  </r>
  <r>
    <s v="Tf001925"/>
    <s v="2018"/>
    <s v="3"/>
    <s v="2018-Q3"/>
    <s v="Us"/>
    <s v="United States"/>
    <s v="North America"/>
    <s v="Ae"/>
    <s v="United Arab Emirates"/>
    <s v="Middle East"/>
    <x v="2"/>
    <x v="0"/>
    <s v="Advanced"/>
    <n v="2011"/>
    <n v="129.34"/>
    <s v="Biren"/>
    <s v="Middle-East/South-Asia Corridor"/>
    <s v="0"/>
    <s v="1"/>
    <s v="Medium"/>
    <s v="3.27"/>
    <s v="4.16"/>
    <s v="Un Comtrade/Wits/Sia Reports"/>
    <s v="0"/>
  </r>
  <r>
    <s v="Tf001926"/>
    <s v="2018"/>
    <s v="4"/>
    <s v="2018-Q4"/>
    <s v="Us"/>
    <s v="United States"/>
    <s v="North America"/>
    <s v="Ae"/>
    <s v="United Arab Emirates"/>
    <s v="Middle East"/>
    <x v="2"/>
    <x v="0"/>
    <s v="Advanced"/>
    <n v="1825"/>
    <n v="117.34"/>
    <s v="Google Tpu"/>
    <s v="Middle-East/South-Asia Corridor"/>
    <s v="0"/>
    <s v="1"/>
    <s v="Medium"/>
    <s v="3.24"/>
    <s v="4.19"/>
    <s v="Un Comtrade/Wits/Sia Reports"/>
    <s v="0"/>
  </r>
  <r>
    <s v="Tf001927"/>
    <s v="2019"/>
    <s v="1"/>
    <s v="2019-Q1"/>
    <s v="Us"/>
    <s v="United States"/>
    <s v="North America"/>
    <s v="Ae"/>
    <s v="United Arab Emirates"/>
    <s v="Middle East"/>
    <x v="2"/>
    <x v="0"/>
    <s v="Advanced"/>
    <n v="2059"/>
    <n v="132.37"/>
    <s v="Cambricon"/>
    <s v="Middle-East/South-Asia Corridor"/>
    <s v="0"/>
    <s v="1"/>
    <s v="Medium"/>
    <s v="3.18"/>
    <s v="4.35"/>
    <s v="Un Comtrade/Wits/Sia Reports"/>
    <s v="0"/>
  </r>
  <r>
    <s v="Tf001928"/>
    <s v="2019"/>
    <s v="2"/>
    <s v="2019-Q2"/>
    <s v="Us"/>
    <s v="United States"/>
    <s v="North America"/>
    <s v="Ae"/>
    <s v="United Arab Emirates"/>
    <s v="Middle East"/>
    <x v="2"/>
    <x v="0"/>
    <s v="Advanced"/>
    <n v="2134"/>
    <n v="137.21"/>
    <s v="Cambricon"/>
    <s v="Middle-East/South-Asia Corridor"/>
    <s v="0"/>
    <s v="1"/>
    <s v="Medium"/>
    <s v="3.29"/>
    <s v="4.18"/>
    <s v="Un Comtrade/Wits/Sia Reports"/>
    <s v="0"/>
  </r>
  <r>
    <s v="Tf001929"/>
    <s v="2019"/>
    <s v="3"/>
    <s v="2019-Q3"/>
    <s v="Us"/>
    <s v="United States"/>
    <s v="North America"/>
    <s v="Ae"/>
    <s v="United Arab Emirates"/>
    <s v="Middle East"/>
    <x v="2"/>
    <x v="0"/>
    <s v="Advanced"/>
    <n v="2023"/>
    <n v="130.09"/>
    <s v="Biren"/>
    <s v="Middle-East/South-Asia Corridor"/>
    <s v="0"/>
    <s v="1"/>
    <s v="Medium"/>
    <s v="3.38"/>
    <s v="4.23"/>
    <s v="Un Comtrade/Wits/Sia Reports"/>
    <s v="0"/>
  </r>
  <r>
    <s v="Tf001930"/>
    <s v="2019"/>
    <s v="4"/>
    <s v="2019-Q4"/>
    <s v="Us"/>
    <s v="United States"/>
    <s v="North America"/>
    <s v="Ae"/>
    <s v="United Arab Emirates"/>
    <s v="Middle East"/>
    <x v="2"/>
    <x v="0"/>
    <s v="Advanced"/>
    <n v="2170"/>
    <n v="139.54"/>
    <s v="Cambricon"/>
    <s v="Middle-East/South-Asia Corridor"/>
    <s v="0"/>
    <s v="1"/>
    <s v="Medium"/>
    <s v="3.41"/>
    <s v="4.21"/>
    <s v="Un Comtrade/Wits/Sia Reports"/>
    <s v="0"/>
  </r>
  <r>
    <s v="Tf001931"/>
    <s v="2020"/>
    <s v="1"/>
    <s v="2020-Q1"/>
    <s v="Us"/>
    <s v="United States"/>
    <s v="North America"/>
    <s v="Ae"/>
    <s v="United Arab Emirates"/>
    <s v="Middle East"/>
    <x v="2"/>
    <x v="0"/>
    <s v="Advanced"/>
    <n v="1763"/>
    <n v="113.35"/>
    <s v="Cambricon"/>
    <s v="Middle-East/South-Asia Corridor"/>
    <s v="0"/>
    <s v="1"/>
    <s v="Medium"/>
    <s v="3.37"/>
    <s v="4.44"/>
    <s v="Un Comtrade/Wits/Sia Reports"/>
    <s v="0"/>
  </r>
  <r>
    <s v="Tf001932"/>
    <s v="2020"/>
    <s v="2"/>
    <s v="2020-Q2"/>
    <s v="Us"/>
    <s v="United States"/>
    <s v="North America"/>
    <s v="Ae"/>
    <s v="United Arab Emirates"/>
    <s v="Middle East"/>
    <x v="2"/>
    <x v="0"/>
    <s v="Advanced"/>
    <n v="2348"/>
    <n v="150.97999999999999"/>
    <s v="Huawei Ascend"/>
    <s v="Middle-East/South-Asia Corridor"/>
    <s v="0"/>
    <s v="1"/>
    <s v="Medium"/>
    <s v="3.32"/>
    <s v="4.39"/>
    <s v="Un Comtrade/Wits/Sia Reports"/>
    <s v="0"/>
  </r>
  <r>
    <s v="Tf001933"/>
    <s v="2020"/>
    <s v="3"/>
    <s v="2020-Q3"/>
    <s v="Us"/>
    <s v="United States"/>
    <s v="North America"/>
    <s v="Ae"/>
    <s v="United Arab Emirates"/>
    <s v="Middle East"/>
    <x v="2"/>
    <x v="0"/>
    <s v="Advanced"/>
    <n v="2042"/>
    <n v="131.30000000000001"/>
    <s v="Nvidia"/>
    <s v="Middle-East/South-Asia Corridor"/>
    <s v="0"/>
    <s v="1"/>
    <s v="Medium"/>
    <s v="3.46"/>
    <s v="4.44"/>
    <s v="Un Comtrade/Wits/Sia Reports"/>
    <s v="0"/>
  </r>
  <r>
    <s v="Tf001934"/>
    <s v="2020"/>
    <s v="4"/>
    <s v="2020-Q4"/>
    <s v="Us"/>
    <s v="United States"/>
    <s v="North America"/>
    <s v="Ae"/>
    <s v="United Arab Emirates"/>
    <s v="Middle East"/>
    <x v="2"/>
    <x v="0"/>
    <s v="Advanced"/>
    <n v="1812"/>
    <n v="116.49"/>
    <s v="Cambricon"/>
    <s v="Middle-East/South-Asia Corridor"/>
    <s v="0"/>
    <s v="1"/>
    <s v="Medium"/>
    <s v="3.26"/>
    <s v="4.18"/>
    <s v="Un Comtrade/Wits/Sia Reports"/>
    <s v="0"/>
  </r>
  <r>
    <s v="Tf001935"/>
    <s v="2021"/>
    <s v="1"/>
    <s v="2021-Q1"/>
    <s v="Us"/>
    <s v="United States"/>
    <s v="North America"/>
    <s v="Ae"/>
    <s v="United Arab Emirates"/>
    <s v="Middle East"/>
    <x v="2"/>
    <x v="0"/>
    <s v="Advanced"/>
    <n v="3211"/>
    <n v="206.43"/>
    <s v="Cambricon"/>
    <s v="Middle-East/South-Asia Corridor"/>
    <s v="0"/>
    <s v="1"/>
    <s v="Medium"/>
    <s v="3.47"/>
    <s v="4.26"/>
    <s v="Un Comtrade/Wits/Sia Reports"/>
    <s v="0"/>
  </r>
  <r>
    <s v="Tf001936"/>
    <s v="2021"/>
    <s v="2"/>
    <s v="2021-Q2"/>
    <s v="Us"/>
    <s v="United States"/>
    <s v="North America"/>
    <s v="Ae"/>
    <s v="United Arab Emirates"/>
    <s v="Middle East"/>
    <x v="2"/>
    <x v="0"/>
    <s v="Advanced"/>
    <n v="3499"/>
    <n v="224.94"/>
    <s v="Aws Trainium"/>
    <s v="Middle-East/South-Asia Corridor"/>
    <s v="0"/>
    <s v="1"/>
    <s v="Medium"/>
    <s v="3.33"/>
    <s v="4.44"/>
    <s v="Un Comtrade/Wits/Sia Reports"/>
    <s v="0"/>
  </r>
  <r>
    <s v="Tf001937"/>
    <s v="2021"/>
    <s v="3"/>
    <s v="2021-Q3"/>
    <s v="Us"/>
    <s v="United States"/>
    <s v="North America"/>
    <s v="Ae"/>
    <s v="United Arab Emirates"/>
    <s v="Middle East"/>
    <x v="2"/>
    <x v="0"/>
    <s v="Advanced"/>
    <n v="4195"/>
    <n v="269.74"/>
    <s v="Huawei Ascend"/>
    <s v="Middle-East/South-Asia Corridor"/>
    <s v="0"/>
    <s v="1"/>
    <s v="Medium"/>
    <s v="3.35"/>
    <s v="4.2"/>
    <s v="Un Comtrade/Wits/Sia Reports"/>
    <s v="0"/>
  </r>
  <r>
    <s v="Tf001938"/>
    <s v="2021"/>
    <s v="4"/>
    <s v="2021-Q4"/>
    <s v="Us"/>
    <s v="United States"/>
    <s v="North America"/>
    <s v="Ae"/>
    <s v="United Arab Emirates"/>
    <s v="Middle East"/>
    <x v="2"/>
    <x v="0"/>
    <s v="Advanced"/>
    <n v="4002"/>
    <n v="257.27999999999997"/>
    <s v="Intel Gaudi"/>
    <s v="Middle-East/South-Asia Corridor"/>
    <s v="0"/>
    <s v="1"/>
    <s v="Medium"/>
    <s v="3.48"/>
    <s v="4.23"/>
    <s v="Un Comtrade/Wits/Sia Reports"/>
    <s v="0"/>
  </r>
  <r>
    <s v="Tf001939"/>
    <s v="2022"/>
    <s v="1"/>
    <s v="2022-Q1"/>
    <s v="Us"/>
    <s v="United States"/>
    <s v="North America"/>
    <s v="Ae"/>
    <s v="United Arab Emirates"/>
    <s v="Middle East"/>
    <x v="2"/>
    <x v="0"/>
    <s v="Advanced"/>
    <n v="3412"/>
    <n v="219.37"/>
    <s v="Nvidia"/>
    <s v="Middle-East/South-Asia Corridor"/>
    <s v="0"/>
    <s v="1"/>
    <s v="Medium"/>
    <s v="3.31"/>
    <s v="4.19"/>
    <s v="Un Comtrade/Wits/Sia Reports"/>
    <s v="0"/>
  </r>
  <r>
    <s v="Tf001940"/>
    <s v="2022"/>
    <s v="2"/>
    <s v="2022-Q2"/>
    <s v="Us"/>
    <s v="United States"/>
    <s v="North America"/>
    <s v="Ae"/>
    <s v="United Arab Emirates"/>
    <s v="Middle East"/>
    <x v="2"/>
    <x v="0"/>
    <s v="Advanced"/>
    <n v="4432"/>
    <n v="284.97000000000003"/>
    <s v="Intel Gaudi"/>
    <s v="Middle-East/South-Asia Corridor"/>
    <s v="0"/>
    <s v="1"/>
    <s v="Medium"/>
    <s v="3.57"/>
    <s v="4.3"/>
    <s v="Un Comtrade/Wits/Sia Reports"/>
    <s v="0"/>
  </r>
  <r>
    <s v="Tf001941"/>
    <s v="2022"/>
    <s v="3"/>
    <s v="2022-Q3"/>
    <s v="Us"/>
    <s v="United States"/>
    <s v="North America"/>
    <s v="Ae"/>
    <s v="United Arab Emirates"/>
    <s v="Middle East"/>
    <x v="2"/>
    <x v="0"/>
    <s v="Advanced"/>
    <n v="4932"/>
    <n v="317.11"/>
    <s v="Intel Gaudi"/>
    <s v="Middle-East/South-Asia Corridor"/>
    <s v="0"/>
    <s v="1"/>
    <s v="Medium"/>
    <s v="3.42"/>
    <s v="4.36"/>
    <s v="Un Comtrade/Wits/Sia Reports"/>
    <s v="0"/>
  </r>
  <r>
    <s v="Tf001942"/>
    <s v="2022"/>
    <s v="4"/>
    <s v="2022-Q4"/>
    <s v="Us"/>
    <s v="United States"/>
    <s v="North America"/>
    <s v="Ae"/>
    <s v="United Arab Emirates"/>
    <s v="Middle East"/>
    <x v="2"/>
    <x v="0"/>
    <s v="Advanced"/>
    <n v="4237"/>
    <n v="272.41000000000003"/>
    <s v="Google Tpu"/>
    <s v="Middle-East/South-Asia Corridor"/>
    <s v="0"/>
    <s v="1"/>
    <s v="Medium"/>
    <s v="3.34"/>
    <s v="4.26"/>
    <s v="Un Comtrade/Wits/Sia Reports"/>
    <s v="0"/>
  </r>
  <r>
    <s v="Tf001943"/>
    <s v="2023"/>
    <s v="1"/>
    <s v="2023-Q1"/>
    <s v="Us"/>
    <s v="United States"/>
    <s v="North America"/>
    <s v="Ae"/>
    <s v="United Arab Emirates"/>
    <s v="Middle East"/>
    <x v="2"/>
    <x v="0"/>
    <s v="Advanced"/>
    <n v="7676"/>
    <n v="493.49"/>
    <s v="Google Tpu"/>
    <s v="Middle-East/South-Asia Corridor"/>
    <s v="0"/>
    <s v="1"/>
    <s v="Medium"/>
    <s v="3.37"/>
    <s v="4.26"/>
    <s v="Un Comtrade/Wits/Sia Reports"/>
    <s v="0"/>
  </r>
  <r>
    <s v="Tf001944"/>
    <s v="2023"/>
    <s v="2"/>
    <s v="2023-Q2"/>
    <s v="Us"/>
    <s v="United States"/>
    <s v="North America"/>
    <s v="Ae"/>
    <s v="United Arab Emirates"/>
    <s v="Middle East"/>
    <x v="2"/>
    <x v="0"/>
    <s v="Advanced"/>
    <n v="8564"/>
    <n v="550.55999999999995"/>
    <s v="Intel Gaudi"/>
    <s v="Middle-East/South-Asia Corridor"/>
    <s v="0"/>
    <s v="1"/>
    <s v="Medium"/>
    <s v="3.65"/>
    <s v="4.29"/>
    <s v="Un Comtrade/Wits/Sia Reports"/>
    <s v="0"/>
  </r>
  <r>
    <s v="Tf001945"/>
    <s v="2023"/>
    <s v="3"/>
    <s v="2023-Q3"/>
    <s v="Us"/>
    <s v="United States"/>
    <s v="North America"/>
    <s v="Ae"/>
    <s v="United Arab Emirates"/>
    <s v="Middle East"/>
    <x v="2"/>
    <x v="0"/>
    <s v="Advanced"/>
    <n v="9576"/>
    <n v="615.66"/>
    <s v="Biren"/>
    <s v="Middle-East/South-Asia Corridor"/>
    <s v="0"/>
    <s v="1"/>
    <s v="Medium"/>
    <s v="3.48"/>
    <s v="4.39"/>
    <s v="Un Comtrade/Wits/Sia Reports"/>
    <s v="0"/>
  </r>
  <r>
    <s v="Tf001946"/>
    <s v="2023"/>
    <s v="4"/>
    <s v="2023-Q4"/>
    <s v="Us"/>
    <s v="United States"/>
    <s v="North America"/>
    <s v="Ae"/>
    <s v="United Arab Emirates"/>
    <s v="Middle East"/>
    <x v="2"/>
    <x v="0"/>
    <s v="Advanced"/>
    <n v="8019"/>
    <n v="515.54"/>
    <s v="Aws Trainium"/>
    <s v="Middle-East/South-Asia Corridor"/>
    <s v="0"/>
    <s v="1"/>
    <s v="Medium"/>
    <s v="3.62"/>
    <s v="4.27"/>
    <s v="Un Comtrade/Wits/Sia Reports"/>
    <s v="0"/>
  </r>
  <r>
    <s v="Tf001947"/>
    <s v="2024"/>
    <s v="1"/>
    <s v="2024-Q1"/>
    <s v="Us"/>
    <s v="United States"/>
    <s v="North America"/>
    <s v="Ae"/>
    <s v="United Arab Emirates"/>
    <s v="Middle East"/>
    <x v="2"/>
    <x v="0"/>
    <s v="Advanced"/>
    <n v="8836"/>
    <n v="568.05999999999995"/>
    <s v="Google Tpu"/>
    <s v="Middle-East/South-Asia Corridor"/>
    <s v="0"/>
    <s v="1"/>
    <s v="Medium"/>
    <s v="3.6"/>
    <s v="4.28"/>
    <s v="Un Comtrade/Wits/Sia Reports"/>
    <s v="1"/>
  </r>
  <r>
    <s v="Tf001948"/>
    <s v="2024"/>
    <s v="2"/>
    <s v="2024-Q2"/>
    <s v="Us"/>
    <s v="United States"/>
    <s v="North America"/>
    <s v="Ae"/>
    <s v="United Arab Emirates"/>
    <s v="Middle East"/>
    <x v="2"/>
    <x v="0"/>
    <s v="Advanced"/>
    <n v="9011"/>
    <n v="579.29"/>
    <s v="Google Tpu"/>
    <s v="Middle-East/South-Asia Corridor"/>
    <s v="0"/>
    <s v="1"/>
    <s v="Medium"/>
    <s v="3.44"/>
    <s v="4.16"/>
    <s v="Un Comtrade/Wits/Sia Reports"/>
    <s v="1"/>
  </r>
  <r>
    <s v="Tf001949"/>
    <s v="2024"/>
    <s v="3"/>
    <s v="2024-Q3"/>
    <s v="Us"/>
    <s v="United States"/>
    <s v="North America"/>
    <s v="Ae"/>
    <s v="United Arab Emirates"/>
    <s v="Middle East"/>
    <x v="2"/>
    <x v="0"/>
    <s v="Advanced"/>
    <n v="11251"/>
    <n v="723.32"/>
    <s v="Google Tpu"/>
    <s v="Middle-East/South-Asia Corridor"/>
    <s v="0"/>
    <s v="1"/>
    <s v="Medium"/>
    <s v="3.48"/>
    <s v="4.21"/>
    <s v="Un Comtrade/Wits/Sia Reports"/>
    <s v="1"/>
  </r>
  <r>
    <s v="Tf001950"/>
    <s v="2024"/>
    <s v="4"/>
    <s v="2024-Q4"/>
    <s v="Us"/>
    <s v="United States"/>
    <s v="North America"/>
    <s v="Ae"/>
    <s v="United Arab Emirates"/>
    <s v="Middle East"/>
    <x v="2"/>
    <x v="0"/>
    <s v="Advanced"/>
    <n v="9609"/>
    <n v="617.76"/>
    <s v="Google Tpu"/>
    <s v="Middle-East/South-Asia Corridor"/>
    <s v="0"/>
    <s v="1"/>
    <s v="Medium"/>
    <s v="3.51"/>
    <s v="4.3"/>
    <s v="Un Comtrade/Wits/Sia Reports"/>
    <s v="1"/>
  </r>
  <r>
    <s v="Tf001951"/>
    <s v="2025"/>
    <s v="1"/>
    <s v="2025-Q1"/>
    <s v="Us"/>
    <s v="United States"/>
    <s v="North America"/>
    <s v="Ae"/>
    <s v="United Arab Emirates"/>
    <s v="Middle East"/>
    <x v="2"/>
    <x v="0"/>
    <s v="Advanced"/>
    <n v="9015"/>
    <n v="579.54999999999995"/>
    <s v="Nvidia"/>
    <s v="Middle-East/South-Asia Corridor"/>
    <s v="0"/>
    <s v="1"/>
    <s v="Medium"/>
    <s v="3.76"/>
    <s v="4.41"/>
    <s v="Un Comtrade/Wits/Sia Reports"/>
    <s v="1"/>
  </r>
  <r>
    <s v="Tf001952"/>
    <s v="2025"/>
    <s v="2"/>
    <s v="2025-Q2"/>
    <s v="Us"/>
    <s v="United States"/>
    <s v="North America"/>
    <s v="Ae"/>
    <s v="United Arab Emirates"/>
    <s v="Middle East"/>
    <x v="2"/>
    <x v="0"/>
    <s v="Advanced"/>
    <n v="12190"/>
    <n v="783.65"/>
    <s v="Intel Gaudi"/>
    <s v="Middle-East/South-Asia Corridor"/>
    <s v="0"/>
    <s v="1"/>
    <s v="Medium"/>
    <s v="3.59"/>
    <s v="4.38"/>
    <s v="Un Comtrade/Wits/Sia Reports"/>
    <s v="1"/>
  </r>
  <r>
    <s v="Tf001953"/>
    <s v="2025"/>
    <s v="3"/>
    <s v="2025-Q3"/>
    <s v="Us"/>
    <s v="United States"/>
    <s v="North America"/>
    <s v="Ae"/>
    <s v="United Arab Emirates"/>
    <s v="Middle East"/>
    <x v="2"/>
    <x v="0"/>
    <s v="Advanced"/>
    <n v="10745"/>
    <n v="690.81"/>
    <s v="Biren"/>
    <s v="Middle-East/South-Asia Corridor"/>
    <s v="0"/>
    <s v="1"/>
    <s v="Medium"/>
    <s v="3.47"/>
    <s v="4.16"/>
    <s v="Un Comtrade/Wits/Sia Reports"/>
    <s v="1"/>
  </r>
  <r>
    <s v="Tf001954"/>
    <s v="2025"/>
    <s v="4"/>
    <s v="2025-Q4"/>
    <s v="Us"/>
    <s v="United States"/>
    <s v="North America"/>
    <s v="Ae"/>
    <s v="United Arab Emirates"/>
    <s v="Middle East"/>
    <x v="2"/>
    <x v="0"/>
    <s v="Advanced"/>
    <n v="10563"/>
    <n v="679.11"/>
    <s v="Biren"/>
    <s v="Middle-East/South-Asia Corridor"/>
    <s v="0"/>
    <s v="1"/>
    <s v="Medium"/>
    <s v="3.61"/>
    <s v="4.31"/>
    <s v="Un Comtrade/Wits/Sia Reports"/>
    <s v="1"/>
  </r>
  <r>
    <s v="Tf001955"/>
    <s v="2015"/>
    <s v="1"/>
    <s v="2015-Q1"/>
    <s v="Us"/>
    <s v="United States"/>
    <s v="North America"/>
    <s v="Ae"/>
    <s v="United Arab Emirates"/>
    <s v="Middle East"/>
    <x v="6"/>
    <x v="1"/>
    <s v="Standard"/>
    <n v="1123"/>
    <n v="72.22"/>
    <s v="Applied Materials"/>
    <s v="Middle-East/South-Asia Corridor"/>
    <s v="0"/>
    <s v="1"/>
    <s v="Medium"/>
    <s v="3.18"/>
    <s v="4.37"/>
    <s v="Un Comtrade/Wits/Sia Reports"/>
    <s v="0"/>
  </r>
  <r>
    <s v="Tf001956"/>
    <s v="2015"/>
    <s v="2"/>
    <s v="2015-Q2"/>
    <s v="Us"/>
    <s v="United States"/>
    <s v="North America"/>
    <s v="Ae"/>
    <s v="United Arab Emirates"/>
    <s v="Middle East"/>
    <x v="6"/>
    <x v="1"/>
    <s v="Standard"/>
    <n v="1435"/>
    <n v="92.31"/>
    <s v="Asml"/>
    <s v="Middle-East/South-Asia Corridor"/>
    <s v="0"/>
    <s v="1"/>
    <s v="Medium"/>
    <s v="3.27"/>
    <s v="4.22"/>
    <s v="Un Comtrade/Wits/Sia Reports"/>
    <s v="0"/>
  </r>
  <r>
    <s v="Tf001957"/>
    <s v="2015"/>
    <s v="3"/>
    <s v="2015-Q3"/>
    <s v="Us"/>
    <s v="United States"/>
    <s v="North America"/>
    <s v="Ae"/>
    <s v="United Arab Emirates"/>
    <s v="Middle East"/>
    <x v="6"/>
    <x v="1"/>
    <s v="Standard"/>
    <n v="1640"/>
    <n v="105.47"/>
    <s v="Asml"/>
    <s v="Middle-East/South-Asia Corridor"/>
    <s v="0"/>
    <s v="1"/>
    <s v="Medium"/>
    <s v="3.23"/>
    <s v="4.21"/>
    <s v="Un Comtrade/Wits/Sia Reports"/>
    <s v="0"/>
  </r>
  <r>
    <s v="Tf001958"/>
    <s v="2015"/>
    <s v="4"/>
    <s v="2015-Q4"/>
    <s v="Us"/>
    <s v="United States"/>
    <s v="North America"/>
    <s v="Ae"/>
    <s v="United Arab Emirates"/>
    <s v="Middle East"/>
    <x v="6"/>
    <x v="1"/>
    <s v="Standard"/>
    <n v="1259"/>
    <n v="80.94"/>
    <s v="Asml"/>
    <s v="Middle-East/South-Asia Corridor"/>
    <s v="0"/>
    <s v="1"/>
    <s v="Medium"/>
    <s v="3.24"/>
    <s v="4.4"/>
    <s v="Un Comtrade/Wits/Sia Reports"/>
    <s v="0"/>
  </r>
  <r>
    <s v="Tf001959"/>
    <s v="2016"/>
    <s v="1"/>
    <s v="2016-Q1"/>
    <s v="Us"/>
    <s v="United States"/>
    <s v="North America"/>
    <s v="Ae"/>
    <s v="United Arab Emirates"/>
    <s v="Middle East"/>
    <x v="6"/>
    <x v="1"/>
    <s v="Standard"/>
    <n v="1414"/>
    <n v="90.94"/>
    <s v="Applied Materials"/>
    <s v="Middle-East/South-Asia Corridor"/>
    <s v="0"/>
    <s v="1"/>
    <s v="Medium"/>
    <s v="3.13"/>
    <s v="4.41"/>
    <s v="Un Comtrade/Wits/Sia Reports"/>
    <s v="0"/>
  </r>
  <r>
    <s v="Tf001960"/>
    <s v="2016"/>
    <s v="2"/>
    <s v="2016-Q2"/>
    <s v="Us"/>
    <s v="United States"/>
    <s v="North America"/>
    <s v="Ae"/>
    <s v="United Arab Emirates"/>
    <s v="Middle East"/>
    <x v="6"/>
    <x v="1"/>
    <s v="Standard"/>
    <n v="1717"/>
    <n v="110.39"/>
    <s v="Kla"/>
    <s v="Middle-East/South-Asia Corridor"/>
    <s v="0"/>
    <s v="1"/>
    <s v="Medium"/>
    <s v="3.18"/>
    <s v="4.3"/>
    <s v="Un Comtrade/Wits/Sia Reports"/>
    <s v="0"/>
  </r>
  <r>
    <s v="Tf001961"/>
    <s v="2016"/>
    <s v="3"/>
    <s v="2016-Q3"/>
    <s v="Us"/>
    <s v="United States"/>
    <s v="North America"/>
    <s v="Ae"/>
    <s v="United Arab Emirates"/>
    <s v="Middle East"/>
    <x v="6"/>
    <x v="1"/>
    <s v="Standard"/>
    <n v="1606"/>
    <n v="103.29"/>
    <s v="Asml"/>
    <s v="Middle-East/South-Asia Corridor"/>
    <s v="0"/>
    <s v="1"/>
    <s v="Medium"/>
    <s v="3.24"/>
    <s v="4.26"/>
    <s v="Un Comtrade/Wits/Sia Reports"/>
    <s v="0"/>
  </r>
  <r>
    <s v="Tf001962"/>
    <s v="2016"/>
    <s v="4"/>
    <s v="2016-Q4"/>
    <s v="Us"/>
    <s v="United States"/>
    <s v="North America"/>
    <s v="Ae"/>
    <s v="United Arab Emirates"/>
    <s v="Middle East"/>
    <x v="6"/>
    <x v="1"/>
    <s v="Standard"/>
    <n v="1704"/>
    <n v="109.57"/>
    <s v="Lam Research"/>
    <s v="Middle-East/South-Asia Corridor"/>
    <s v="0"/>
    <s v="1"/>
    <s v="Medium"/>
    <s v="3.19"/>
    <s v="4.3"/>
    <s v="Un Comtrade/Wits/Sia Reports"/>
    <s v="0"/>
  </r>
  <r>
    <s v="Tf001963"/>
    <s v="2017"/>
    <s v="1"/>
    <s v="2017-Q1"/>
    <s v="Us"/>
    <s v="United States"/>
    <s v="North America"/>
    <s v="Ae"/>
    <s v="United Arab Emirates"/>
    <s v="Middle East"/>
    <x v="6"/>
    <x v="1"/>
    <s v="Standard"/>
    <n v="1639"/>
    <n v="105.38"/>
    <s v="Asml"/>
    <s v="Middle-East/South-Asia Corridor"/>
    <s v="0"/>
    <s v="1"/>
    <s v="Medium"/>
    <s v="3.33"/>
    <s v="4.39"/>
    <s v="Un Comtrade/Wits/Sia Reports"/>
    <s v="0"/>
  </r>
  <r>
    <s v="Tf001964"/>
    <s v="2017"/>
    <s v="2"/>
    <s v="2017-Q2"/>
    <s v="Us"/>
    <s v="United States"/>
    <s v="North America"/>
    <s v="Ae"/>
    <s v="United Arab Emirates"/>
    <s v="Middle East"/>
    <x v="6"/>
    <x v="1"/>
    <s v="Standard"/>
    <n v="1822"/>
    <n v="117.17"/>
    <s v="Tokyo Electron"/>
    <s v="Middle-East/South-Asia Corridor"/>
    <s v="0"/>
    <s v="1"/>
    <s v="Medium"/>
    <s v="3.27"/>
    <s v="4.33"/>
    <s v="Un Comtrade/Wits/Sia Reports"/>
    <s v="0"/>
  </r>
  <r>
    <s v="Tf001965"/>
    <s v="2017"/>
    <s v="3"/>
    <s v="2017-Q3"/>
    <s v="Us"/>
    <s v="United States"/>
    <s v="North America"/>
    <s v="Ae"/>
    <s v="United Arab Emirates"/>
    <s v="Middle East"/>
    <x v="6"/>
    <x v="1"/>
    <s v="Standard"/>
    <n v="1929"/>
    <n v="124.03"/>
    <s v="Lam Research"/>
    <s v="Middle-East/South-Asia Corridor"/>
    <s v="0"/>
    <s v="1"/>
    <s v="Medium"/>
    <s v="3.11"/>
    <s v="4.29"/>
    <s v="Un Comtrade/Wits/Sia Reports"/>
    <s v="0"/>
  </r>
  <r>
    <s v="Tf001966"/>
    <s v="2017"/>
    <s v="4"/>
    <s v="2017-Q4"/>
    <s v="Us"/>
    <s v="United States"/>
    <s v="North America"/>
    <s v="Ae"/>
    <s v="United Arab Emirates"/>
    <s v="Middle East"/>
    <x v="6"/>
    <x v="1"/>
    <s v="Standard"/>
    <n v="1598"/>
    <n v="102.76"/>
    <s v="Lam Research"/>
    <s v="Middle-East/South-Asia Corridor"/>
    <s v="0"/>
    <s v="1"/>
    <s v="Medium"/>
    <s v="3.32"/>
    <s v="4.25"/>
    <s v="Un Comtrade/Wits/Sia Reports"/>
    <s v="0"/>
  </r>
  <r>
    <s v="Tf001967"/>
    <s v="2018"/>
    <s v="1"/>
    <s v="2018-Q1"/>
    <s v="Us"/>
    <s v="United States"/>
    <s v="North America"/>
    <s v="Ae"/>
    <s v="United Arab Emirates"/>
    <s v="Middle East"/>
    <x v="6"/>
    <x v="1"/>
    <s v="Standard"/>
    <n v="1977"/>
    <n v="127.11"/>
    <s v="Lam Research"/>
    <s v="Middle-East/South-Asia Corridor"/>
    <s v="0"/>
    <s v="1"/>
    <s v="Medium"/>
    <s v="3.21"/>
    <s v="4.34"/>
    <s v="Un Comtrade/Wits/Sia Reports"/>
    <s v="0"/>
  </r>
  <r>
    <s v="Tf001968"/>
    <s v="2018"/>
    <s v="2"/>
    <s v="2018-Q2"/>
    <s v="Us"/>
    <s v="United States"/>
    <s v="North America"/>
    <s v="Ae"/>
    <s v="United Arab Emirates"/>
    <s v="Middle East"/>
    <x v="6"/>
    <x v="1"/>
    <s v="Standard"/>
    <n v="2059"/>
    <n v="132.38999999999999"/>
    <s v="Asml"/>
    <s v="Middle-East/South-Asia Corridor"/>
    <s v="0"/>
    <s v="1"/>
    <s v="Medium"/>
    <s v="3.09"/>
    <s v="4.26"/>
    <s v="Un Comtrade/Wits/Sia Reports"/>
    <s v="0"/>
  </r>
  <r>
    <s v="Tf001969"/>
    <s v="2018"/>
    <s v="3"/>
    <s v="2018-Q3"/>
    <s v="Us"/>
    <s v="United States"/>
    <s v="North America"/>
    <s v="Ae"/>
    <s v="United Arab Emirates"/>
    <s v="Middle East"/>
    <x v="6"/>
    <x v="1"/>
    <s v="Standard"/>
    <n v="1930"/>
    <n v="124.13"/>
    <s v="Lam Research"/>
    <s v="Middle-East/South-Asia Corridor"/>
    <s v="0"/>
    <s v="1"/>
    <s v="Medium"/>
    <s v="3.24"/>
    <s v="4.28"/>
    <s v="Un Comtrade/Wits/Sia Reports"/>
    <s v="0"/>
  </r>
  <r>
    <s v="Tf001970"/>
    <s v="2018"/>
    <s v="4"/>
    <s v="2018-Q4"/>
    <s v="Us"/>
    <s v="United States"/>
    <s v="North America"/>
    <s v="Ae"/>
    <s v="United Arab Emirates"/>
    <s v="Middle East"/>
    <x v="6"/>
    <x v="1"/>
    <s v="Standard"/>
    <n v="2007"/>
    <n v="129.03"/>
    <s v="Tokyo Electron"/>
    <s v="Middle-East/South-Asia Corridor"/>
    <s v="0"/>
    <s v="1"/>
    <s v="Medium"/>
    <s v="3.12"/>
    <s v="4.2"/>
    <s v="Un Comtrade/Wits/Sia Reports"/>
    <s v="0"/>
  </r>
  <r>
    <s v="Tf001971"/>
    <s v="2019"/>
    <s v="1"/>
    <s v="2019-Q1"/>
    <s v="Us"/>
    <s v="United States"/>
    <s v="North America"/>
    <s v="Ae"/>
    <s v="United Arab Emirates"/>
    <s v="Middle East"/>
    <x v="6"/>
    <x v="1"/>
    <s v="Standard"/>
    <n v="1868"/>
    <n v="120.09"/>
    <s v="Applied Materials"/>
    <s v="Middle-East/South-Asia Corridor"/>
    <s v="0"/>
    <s v="1"/>
    <s v="Medium"/>
    <s v="3.39"/>
    <s v="4.36"/>
    <s v="Un Comtrade/Wits/Sia Reports"/>
    <s v="0"/>
  </r>
  <r>
    <s v="Tf001972"/>
    <s v="2019"/>
    <s v="2"/>
    <s v="2019-Q2"/>
    <s v="Us"/>
    <s v="United States"/>
    <s v="North America"/>
    <s v="Ae"/>
    <s v="United Arab Emirates"/>
    <s v="Middle East"/>
    <x v="6"/>
    <x v="1"/>
    <s v="Standard"/>
    <n v="2141"/>
    <n v="137.66999999999999"/>
    <s v="Tokyo Electron"/>
    <s v="Middle-East/South-Asia Corridor"/>
    <s v="0"/>
    <s v="1"/>
    <s v="Medium"/>
    <s v="3.27"/>
    <s v="4.18"/>
    <s v="Un Comtrade/Wits/Sia Reports"/>
    <s v="0"/>
  </r>
  <r>
    <s v="Tf001973"/>
    <s v="2019"/>
    <s v="3"/>
    <s v="2019-Q3"/>
    <s v="Us"/>
    <s v="United States"/>
    <s v="North America"/>
    <s v="Ae"/>
    <s v="United Arab Emirates"/>
    <s v="Middle East"/>
    <x v="6"/>
    <x v="1"/>
    <s v="Standard"/>
    <n v="2555"/>
    <n v="164.26"/>
    <s v="Kla"/>
    <s v="Middle-East/South-Asia Corridor"/>
    <s v="0"/>
    <s v="1"/>
    <s v="Medium"/>
    <s v="3.31"/>
    <s v="4.24"/>
    <s v="Un Comtrade/Wits/Sia Reports"/>
    <s v="0"/>
  </r>
  <r>
    <s v="Tf001974"/>
    <s v="2019"/>
    <s v="4"/>
    <s v="2019-Q4"/>
    <s v="Us"/>
    <s v="United States"/>
    <s v="North America"/>
    <s v="Ae"/>
    <s v="United Arab Emirates"/>
    <s v="Middle East"/>
    <x v="6"/>
    <x v="1"/>
    <s v="Standard"/>
    <n v="2057"/>
    <n v="132.27000000000001"/>
    <s v="Lam Research"/>
    <s v="Middle-East/South-Asia Corridor"/>
    <s v="0"/>
    <s v="1"/>
    <s v="Medium"/>
    <s v="3.14"/>
    <s v="4.44"/>
    <s v="Un Comtrade/Wits/Sia Reports"/>
    <s v="0"/>
  </r>
  <r>
    <s v="Tf001975"/>
    <s v="2020"/>
    <s v="1"/>
    <s v="2020-Q1"/>
    <s v="Us"/>
    <s v="United States"/>
    <s v="North America"/>
    <s v="Ae"/>
    <s v="United Arab Emirates"/>
    <s v="Middle East"/>
    <x v="6"/>
    <x v="1"/>
    <s v="Standard"/>
    <n v="1722"/>
    <n v="110.74"/>
    <s v="Tokyo Electron"/>
    <s v="Middle-East/South-Asia Corridor"/>
    <s v="0"/>
    <s v="1"/>
    <s v="Medium"/>
    <s v="3.36"/>
    <s v="4.22"/>
    <s v="Un Comtrade/Wits/Sia Reports"/>
    <s v="0"/>
  </r>
  <r>
    <s v="Tf001976"/>
    <s v="2020"/>
    <s v="2"/>
    <s v="2020-Q2"/>
    <s v="Us"/>
    <s v="United States"/>
    <s v="North America"/>
    <s v="Ae"/>
    <s v="United Arab Emirates"/>
    <s v="Middle East"/>
    <x v="6"/>
    <x v="1"/>
    <s v="Standard"/>
    <n v="2246"/>
    <n v="144.44999999999999"/>
    <s v="Asml"/>
    <s v="Middle-East/South-Asia Corridor"/>
    <s v="0"/>
    <s v="1"/>
    <s v="Medium"/>
    <s v="3.4"/>
    <s v="4.35"/>
    <s v="Un Comtrade/Wits/Sia Reports"/>
    <s v="0"/>
  </r>
  <r>
    <s v="Tf001977"/>
    <s v="2020"/>
    <s v="3"/>
    <s v="2020-Q3"/>
    <s v="Us"/>
    <s v="United States"/>
    <s v="North America"/>
    <s v="Ae"/>
    <s v="United Arab Emirates"/>
    <s v="Middle East"/>
    <x v="6"/>
    <x v="1"/>
    <s v="Standard"/>
    <n v="2299"/>
    <n v="147.83000000000001"/>
    <s v="Kla"/>
    <s v="Middle-East/South-Asia Corridor"/>
    <s v="0"/>
    <s v="1"/>
    <s v="Medium"/>
    <s v="3.44"/>
    <s v="4.17"/>
    <s v="Un Comtrade/Wits/Sia Reports"/>
    <s v="0"/>
  </r>
  <r>
    <s v="Tf001978"/>
    <s v="2020"/>
    <s v="4"/>
    <s v="2020-Q4"/>
    <s v="Us"/>
    <s v="United States"/>
    <s v="North America"/>
    <s v="Ae"/>
    <s v="United Arab Emirates"/>
    <s v="Middle East"/>
    <x v="6"/>
    <x v="1"/>
    <s v="Standard"/>
    <n v="1891"/>
    <n v="121.58"/>
    <s v="Tokyo Electron"/>
    <s v="Middle-East/South-Asia Corridor"/>
    <s v="0"/>
    <s v="1"/>
    <s v="Medium"/>
    <s v="3.24"/>
    <s v="4.45"/>
    <s v="Un Comtrade/Wits/Sia Reports"/>
    <s v="0"/>
  </r>
  <r>
    <s v="Tf001979"/>
    <s v="2021"/>
    <s v="1"/>
    <s v="2021-Q1"/>
    <s v="Us"/>
    <s v="United States"/>
    <s v="North America"/>
    <s v="Ae"/>
    <s v="United Arab Emirates"/>
    <s v="Middle East"/>
    <x v="6"/>
    <x v="1"/>
    <s v="Standard"/>
    <n v="2066"/>
    <n v="132.88"/>
    <s v="Lam Research"/>
    <s v="Middle-East/South-Asia Corridor"/>
    <s v="0"/>
    <s v="1"/>
    <s v="Medium"/>
    <s v="3.45"/>
    <s v="4.36"/>
    <s v="Un Comtrade/Wits/Sia Reports"/>
    <s v="0"/>
  </r>
  <r>
    <s v="Tf001980"/>
    <s v="2021"/>
    <s v="2"/>
    <s v="2021-Q2"/>
    <s v="Us"/>
    <s v="United States"/>
    <s v="North America"/>
    <s v="Ae"/>
    <s v="United Arab Emirates"/>
    <s v="Middle East"/>
    <x v="6"/>
    <x v="1"/>
    <s v="Standard"/>
    <n v="2258"/>
    <n v="145.22"/>
    <s v="Asml"/>
    <s v="Middle-East/South-Asia Corridor"/>
    <s v="0"/>
    <s v="1"/>
    <s v="Medium"/>
    <s v="3.3"/>
    <s v="4.23"/>
    <s v="Un Comtrade/Wits/Sia Reports"/>
    <s v="0"/>
  </r>
  <r>
    <s v="Tf001981"/>
    <s v="2021"/>
    <s v="3"/>
    <s v="2021-Q3"/>
    <s v="Us"/>
    <s v="United States"/>
    <s v="North America"/>
    <s v="Ae"/>
    <s v="United Arab Emirates"/>
    <s v="Middle East"/>
    <x v="6"/>
    <x v="1"/>
    <s v="Standard"/>
    <n v="2489"/>
    <n v="160.01"/>
    <s v="Lam Research"/>
    <s v="Middle-East/South-Asia Corridor"/>
    <s v="0"/>
    <s v="1"/>
    <s v="Medium"/>
    <s v="3.3"/>
    <s v="4.16"/>
    <s v="Un Comtrade/Wits/Sia Reports"/>
    <s v="0"/>
  </r>
  <r>
    <s v="Tf001982"/>
    <s v="2021"/>
    <s v="4"/>
    <s v="2021-Q4"/>
    <s v="Us"/>
    <s v="United States"/>
    <s v="North America"/>
    <s v="Ae"/>
    <s v="United Arab Emirates"/>
    <s v="Middle East"/>
    <x v="6"/>
    <x v="1"/>
    <s v="Standard"/>
    <n v="2443"/>
    <n v="157.11000000000001"/>
    <s v="Kla"/>
    <s v="Middle-East/South-Asia Corridor"/>
    <s v="0"/>
    <s v="1"/>
    <s v="Medium"/>
    <s v="3.52"/>
    <s v="4.25"/>
    <s v="Un Comtrade/Wits/Sia Reports"/>
    <s v="0"/>
  </r>
  <r>
    <s v="Tf001983"/>
    <s v="2022"/>
    <s v="1"/>
    <s v="2022-Q1"/>
    <s v="Us"/>
    <s v="United States"/>
    <s v="North America"/>
    <s v="Ae"/>
    <s v="United Arab Emirates"/>
    <s v="Middle East"/>
    <x v="6"/>
    <x v="1"/>
    <s v="Standard"/>
    <n v="2285"/>
    <n v="146.94999999999999"/>
    <s v="Tokyo Electron"/>
    <s v="Middle-East/South-Asia Corridor"/>
    <s v="0"/>
    <s v="1"/>
    <s v="Medium"/>
    <s v="3.29"/>
    <s v="4.35"/>
    <s v="Un Comtrade/Wits/Sia Reports"/>
    <s v="0"/>
  </r>
  <r>
    <s v="Tf001984"/>
    <s v="2022"/>
    <s v="2"/>
    <s v="2022-Q2"/>
    <s v="Us"/>
    <s v="United States"/>
    <s v="North America"/>
    <s v="Ae"/>
    <s v="United Arab Emirates"/>
    <s v="Middle East"/>
    <x v="6"/>
    <x v="1"/>
    <s v="Standard"/>
    <n v="2930"/>
    <n v="188.37"/>
    <s v="Lam Research"/>
    <s v="Middle-East/South-Asia Corridor"/>
    <s v="0"/>
    <s v="1"/>
    <s v="Medium"/>
    <s v="3.33"/>
    <s v="4.2"/>
    <s v="Un Comtrade/Wits/Sia Reports"/>
    <s v="0"/>
  </r>
  <r>
    <s v="Tf001985"/>
    <s v="2022"/>
    <s v="3"/>
    <s v="2022-Q3"/>
    <s v="Us"/>
    <s v="United States"/>
    <s v="North America"/>
    <s v="Ae"/>
    <s v="United Arab Emirates"/>
    <s v="Middle East"/>
    <x v="6"/>
    <x v="1"/>
    <s v="Standard"/>
    <n v="3046"/>
    <n v="195.87"/>
    <s v="Kla"/>
    <s v="Middle-East/South-Asia Corridor"/>
    <s v="0"/>
    <s v="1"/>
    <s v="Medium"/>
    <s v="3.47"/>
    <s v="4.16"/>
    <s v="Un Comtrade/Wits/Sia Reports"/>
    <s v="0"/>
  </r>
  <r>
    <s v="Tf001986"/>
    <s v="2022"/>
    <s v="4"/>
    <s v="2022-Q4"/>
    <s v="Us"/>
    <s v="United States"/>
    <s v="North America"/>
    <s v="Ae"/>
    <s v="United Arab Emirates"/>
    <s v="Middle East"/>
    <x v="6"/>
    <x v="1"/>
    <s v="Standard"/>
    <n v="2582"/>
    <n v="166.02"/>
    <s v="Asml"/>
    <s v="Middle-East/South-Asia Corridor"/>
    <s v="0"/>
    <s v="1"/>
    <s v="Medium"/>
    <s v="3.38"/>
    <s v="4.26"/>
    <s v="Un Comtrade/Wits/Sia Reports"/>
    <s v="0"/>
  </r>
  <r>
    <s v="Tf001987"/>
    <s v="2023"/>
    <s v="1"/>
    <s v="2023-Q1"/>
    <s v="Us"/>
    <s v="United States"/>
    <s v="North America"/>
    <s v="Ae"/>
    <s v="United Arab Emirates"/>
    <s v="Middle East"/>
    <x v="6"/>
    <x v="1"/>
    <s v="Standard"/>
    <n v="2825"/>
    <n v="181.67"/>
    <s v="Tokyo Electron"/>
    <s v="Middle-East/South-Asia Corridor"/>
    <s v="0"/>
    <s v="1"/>
    <s v="Medium"/>
    <s v="3.59"/>
    <s v="4.27"/>
    <s v="Un Comtrade/Wits/Sia Reports"/>
    <s v="0"/>
  </r>
  <r>
    <s v="Tf001988"/>
    <s v="2023"/>
    <s v="2"/>
    <s v="2023-Q2"/>
    <s v="Us"/>
    <s v="United States"/>
    <s v="North America"/>
    <s v="Ae"/>
    <s v="United Arab Emirates"/>
    <s v="Middle East"/>
    <x v="6"/>
    <x v="1"/>
    <s v="Standard"/>
    <n v="3358"/>
    <n v="215.93"/>
    <s v="Tokyo Electron"/>
    <s v="Middle-East/South-Asia Corridor"/>
    <s v="0"/>
    <s v="1"/>
    <s v="Medium"/>
    <s v="3.47"/>
    <s v="4.38"/>
    <s v="Un Comtrade/Wits/Sia Reports"/>
    <s v="0"/>
  </r>
  <r>
    <s v="Tf001989"/>
    <s v="2023"/>
    <s v="3"/>
    <s v="2023-Q3"/>
    <s v="Us"/>
    <s v="United States"/>
    <s v="North America"/>
    <s v="Ae"/>
    <s v="United Arab Emirates"/>
    <s v="Middle East"/>
    <x v="6"/>
    <x v="1"/>
    <s v="Standard"/>
    <n v="3166"/>
    <n v="203.58"/>
    <s v="Kla"/>
    <s v="Middle-East/South-Asia Corridor"/>
    <s v="0"/>
    <s v="1"/>
    <s v="Medium"/>
    <s v="3.62"/>
    <s v="4.42"/>
    <s v="Un Comtrade/Wits/Sia Reports"/>
    <s v="0"/>
  </r>
  <r>
    <s v="Tf001990"/>
    <s v="2023"/>
    <s v="4"/>
    <s v="2023-Q4"/>
    <s v="Us"/>
    <s v="United States"/>
    <s v="North America"/>
    <s v="Ae"/>
    <s v="United Arab Emirates"/>
    <s v="Middle East"/>
    <x v="6"/>
    <x v="1"/>
    <s v="Standard"/>
    <n v="2522"/>
    <n v="162.18"/>
    <s v="Tokyo Electron"/>
    <s v="Middle-East/South-Asia Corridor"/>
    <s v="0"/>
    <s v="1"/>
    <s v="Medium"/>
    <s v="3.63"/>
    <s v="4.4"/>
    <s v="Un Comtrade/Wits/Sia Reports"/>
    <s v="0"/>
  </r>
  <r>
    <s v="Tf001991"/>
    <s v="2024"/>
    <s v="1"/>
    <s v="2024-Q1"/>
    <s v="Us"/>
    <s v="United States"/>
    <s v="North America"/>
    <s v="Ae"/>
    <s v="United Arab Emirates"/>
    <s v="Middle East"/>
    <x v="6"/>
    <x v="1"/>
    <s v="Standard"/>
    <n v="3294"/>
    <n v="211.76"/>
    <s v="Asml"/>
    <s v="Middle-East/South-Asia Corridor"/>
    <s v="0"/>
    <s v="1"/>
    <s v="Medium"/>
    <s v="3.47"/>
    <s v="4.39"/>
    <s v="Un Comtrade/Wits/Sia Reports"/>
    <s v="1"/>
  </r>
  <r>
    <s v="Tf001992"/>
    <s v="2024"/>
    <s v="2"/>
    <s v="2024-Q2"/>
    <s v="Us"/>
    <s v="United States"/>
    <s v="North America"/>
    <s v="Ae"/>
    <s v="United Arab Emirates"/>
    <s v="Middle East"/>
    <x v="6"/>
    <x v="1"/>
    <s v="Standard"/>
    <n v="3814"/>
    <n v="245.21"/>
    <s v="Asml"/>
    <s v="Middle-East/South-Asia Corridor"/>
    <s v="0"/>
    <s v="1"/>
    <s v="Medium"/>
    <s v="3.5"/>
    <s v="4.44"/>
    <s v="Un Comtrade/Wits/Sia Reports"/>
    <s v="1"/>
  </r>
  <r>
    <s v="Tf001993"/>
    <s v="2024"/>
    <s v="3"/>
    <s v="2024-Q3"/>
    <s v="Us"/>
    <s v="United States"/>
    <s v="North America"/>
    <s v="Ae"/>
    <s v="United Arab Emirates"/>
    <s v="Middle East"/>
    <x v="6"/>
    <x v="1"/>
    <s v="Standard"/>
    <n v="3289"/>
    <n v="211.46"/>
    <s v="Tokyo Electron"/>
    <s v="Middle-East/South-Asia Corridor"/>
    <s v="0"/>
    <s v="1"/>
    <s v="Medium"/>
    <s v="3.45"/>
    <s v="4.31"/>
    <s v="Un Comtrade/Wits/Sia Reports"/>
    <s v="1"/>
  </r>
  <r>
    <s v="Tf001994"/>
    <s v="2024"/>
    <s v="4"/>
    <s v="2024-Q4"/>
    <s v="Us"/>
    <s v="United States"/>
    <s v="North America"/>
    <s v="Ae"/>
    <s v="United Arab Emirates"/>
    <s v="Middle East"/>
    <x v="6"/>
    <x v="1"/>
    <s v="Standard"/>
    <n v="3307"/>
    <n v="212.6"/>
    <s v="Lam Research"/>
    <s v="Middle-East/South-Asia Corridor"/>
    <s v="0"/>
    <s v="1"/>
    <s v="Medium"/>
    <s v="3.6"/>
    <s v="4.16"/>
    <s v="Un Comtrade/Wits/Sia Reports"/>
    <s v="1"/>
  </r>
  <r>
    <s v="Tf001995"/>
    <s v="2025"/>
    <s v="1"/>
    <s v="2025-Q1"/>
    <s v="Us"/>
    <s v="United States"/>
    <s v="North America"/>
    <s v="Ae"/>
    <s v="United Arab Emirates"/>
    <s v="Middle East"/>
    <x v="6"/>
    <x v="1"/>
    <s v="Standard"/>
    <n v="3890"/>
    <n v="250.11"/>
    <s v="Lam Research"/>
    <s v="Middle-East/South-Asia Corridor"/>
    <s v="0"/>
    <s v="1"/>
    <s v="Medium"/>
    <s v="3.48"/>
    <s v="4.19"/>
    <s v="Un Comtrade/Wits/Sia Reports"/>
    <s v="1"/>
  </r>
  <r>
    <s v="Tf001996"/>
    <s v="2025"/>
    <s v="2"/>
    <s v="2025-Q2"/>
    <s v="Us"/>
    <s v="United States"/>
    <s v="North America"/>
    <s v="Ae"/>
    <s v="United Arab Emirates"/>
    <s v="Middle East"/>
    <x v="6"/>
    <x v="1"/>
    <s v="Standard"/>
    <n v="3536"/>
    <n v="227.38"/>
    <s v="Asml"/>
    <s v="Middle-East/South-Asia Corridor"/>
    <s v="0"/>
    <s v="1"/>
    <s v="Medium"/>
    <s v="3.64"/>
    <s v="4.43"/>
    <s v="Un Comtrade/Wits/Sia Reports"/>
    <s v="1"/>
  </r>
  <r>
    <s v="Tf001997"/>
    <s v="2025"/>
    <s v="3"/>
    <s v="2025-Q3"/>
    <s v="Us"/>
    <s v="United States"/>
    <s v="North America"/>
    <s v="Ae"/>
    <s v="United Arab Emirates"/>
    <s v="Middle East"/>
    <x v="6"/>
    <x v="1"/>
    <s v="Standard"/>
    <n v="4363"/>
    <n v="280.52"/>
    <s v="Lam Research"/>
    <s v="Middle-East/South-Asia Corridor"/>
    <s v="0"/>
    <s v="1"/>
    <s v="Medium"/>
    <s v="3.72"/>
    <s v="4.15"/>
    <s v="Un Comtrade/Wits/Sia Reports"/>
    <s v="1"/>
  </r>
  <r>
    <s v="Tf001998"/>
    <s v="2025"/>
    <s v="4"/>
    <s v="2025-Q4"/>
    <s v="Us"/>
    <s v="United States"/>
    <s v="North America"/>
    <s v="Ae"/>
    <s v="United Arab Emirates"/>
    <s v="Middle East"/>
    <x v="6"/>
    <x v="1"/>
    <s v="Standard"/>
    <n v="3733"/>
    <n v="240"/>
    <s v="Kla"/>
    <s v="Middle-East/South-Asia Corridor"/>
    <s v="0"/>
    <s v="1"/>
    <s v="Medium"/>
    <s v="3.61"/>
    <s v="4.3"/>
    <s v="Un Comtrade/Wits/Sia Reports"/>
    <s v="1"/>
  </r>
  <r>
    <s v="Tf001999"/>
    <s v="2015"/>
    <s v="1"/>
    <s v="2015-Q1"/>
    <s v="Us"/>
    <s v="United States"/>
    <s v="North America"/>
    <s v="Sa"/>
    <s v="Saudi Arabia"/>
    <s v="Middle East"/>
    <x v="1"/>
    <x v="0"/>
    <s v="Advanced"/>
    <n v="979"/>
    <n v="61.24"/>
    <s v="Nvidia"/>
    <s v="Middle-East/South-Asia Corridor"/>
    <s v="0"/>
    <s v="1"/>
    <s v="Medium"/>
    <s v="3.26"/>
    <s v="5.2"/>
    <s v="Un Comtrade/Wits/Sia Reports"/>
    <s v="0"/>
  </r>
  <r>
    <s v="Tf002000"/>
    <s v="2015"/>
    <s v="2"/>
    <s v="2015-Q2"/>
    <s v="Us"/>
    <s v="United States"/>
    <s v="North America"/>
    <s v="Sa"/>
    <s v="Saudi Arabia"/>
    <s v="Middle East"/>
    <x v="1"/>
    <x v="0"/>
    <s v="Advanced"/>
    <n v="1327"/>
    <n v="82.96"/>
    <s v="Intel Arc"/>
    <s v="Middle-East/South-Asia Corridor"/>
    <s v="0"/>
    <s v="1"/>
    <s v="Medium"/>
    <s v="3.2"/>
    <s v="5.09"/>
    <s v="Un Comtrade/Wits/Sia Reports"/>
    <s v="0"/>
  </r>
  <r>
    <s v="Tf002001"/>
    <s v="2015"/>
    <s v="3"/>
    <s v="2015-Q3"/>
    <s v="Us"/>
    <s v="United States"/>
    <s v="North America"/>
    <s v="Sa"/>
    <s v="Saudi Arabia"/>
    <s v="Middle East"/>
    <x v="1"/>
    <x v="0"/>
    <s v="Advanced"/>
    <n v="1354"/>
    <n v="84.66"/>
    <s v="Amd"/>
    <s v="Middle-East/South-Asia Corridor"/>
    <s v="0"/>
    <s v="1"/>
    <s v="Medium"/>
    <s v="3.1"/>
    <s v="5.31"/>
    <s v="Un Comtrade/Wits/Sia Reports"/>
    <s v="0"/>
  </r>
  <r>
    <s v="Tf002002"/>
    <s v="2015"/>
    <s v="4"/>
    <s v="2015-Q4"/>
    <s v="Us"/>
    <s v="United States"/>
    <s v="North America"/>
    <s v="Sa"/>
    <s v="Saudi Arabia"/>
    <s v="Middle East"/>
    <x v="1"/>
    <x v="0"/>
    <s v="Advanced"/>
    <n v="1183"/>
    <n v="73.95"/>
    <s v="Amd"/>
    <s v="Middle-East/South-Asia Corridor"/>
    <s v="0"/>
    <s v="1"/>
    <s v="Medium"/>
    <s v="3.1"/>
    <s v="5.34"/>
    <s v="Un Comtrade/Wits/Sia Reports"/>
    <s v="0"/>
  </r>
  <r>
    <s v="Tf002003"/>
    <s v="2016"/>
    <s v="1"/>
    <s v="2016-Q1"/>
    <s v="Us"/>
    <s v="United States"/>
    <s v="North America"/>
    <s v="Sa"/>
    <s v="Saudi Arabia"/>
    <s v="Middle East"/>
    <x v="1"/>
    <x v="0"/>
    <s v="Advanced"/>
    <n v="1243"/>
    <n v="77.69"/>
    <s v="Intel Arc"/>
    <s v="Middle-East/South-Asia Corridor"/>
    <s v="0"/>
    <s v="1"/>
    <s v="Medium"/>
    <s v="3.07"/>
    <s v="5.24"/>
    <s v="Un Comtrade/Wits/Sia Reports"/>
    <s v="0"/>
  </r>
  <r>
    <s v="Tf002004"/>
    <s v="2016"/>
    <s v="2"/>
    <s v="2016-Q2"/>
    <s v="Us"/>
    <s v="United States"/>
    <s v="North America"/>
    <s v="Sa"/>
    <s v="Saudi Arabia"/>
    <s v="Middle East"/>
    <x v="1"/>
    <x v="0"/>
    <s v="Advanced"/>
    <n v="1330"/>
    <n v="83.16"/>
    <s v="Nvidia"/>
    <s v="Middle-East/South-Asia Corridor"/>
    <s v="0"/>
    <s v="1"/>
    <s v="Medium"/>
    <s v="3.29"/>
    <s v="5.3"/>
    <s v="Un Comtrade/Wits/Sia Reports"/>
    <s v="0"/>
  </r>
  <r>
    <s v="Tf002005"/>
    <s v="2016"/>
    <s v="3"/>
    <s v="2016-Q3"/>
    <s v="Us"/>
    <s v="United States"/>
    <s v="North America"/>
    <s v="Sa"/>
    <s v="Saudi Arabia"/>
    <s v="Middle East"/>
    <x v="1"/>
    <x v="0"/>
    <s v="Advanced"/>
    <n v="1652"/>
    <n v="103.3"/>
    <s v="Intel Arc"/>
    <s v="Middle-East/South-Asia Corridor"/>
    <s v="0"/>
    <s v="1"/>
    <s v="Medium"/>
    <s v="3.2"/>
    <s v="5.19"/>
    <s v="Un Comtrade/Wits/Sia Reports"/>
    <s v="0"/>
  </r>
  <r>
    <s v="Tf002006"/>
    <s v="2016"/>
    <s v="4"/>
    <s v="2016-Q4"/>
    <s v="Us"/>
    <s v="United States"/>
    <s v="North America"/>
    <s v="Sa"/>
    <s v="Saudi Arabia"/>
    <s v="Middle East"/>
    <x v="1"/>
    <x v="0"/>
    <s v="Advanced"/>
    <n v="1385"/>
    <n v="86.56"/>
    <s v="Intel Arc"/>
    <s v="Middle-East/South-Asia Corridor"/>
    <s v="0"/>
    <s v="1"/>
    <s v="Medium"/>
    <s v="3.09"/>
    <s v="5.21"/>
    <s v="Un Comtrade/Wits/Sia Reports"/>
    <s v="0"/>
  </r>
  <r>
    <s v="Tf002007"/>
    <s v="2017"/>
    <s v="1"/>
    <s v="2017-Q1"/>
    <s v="Us"/>
    <s v="United States"/>
    <s v="North America"/>
    <s v="Sa"/>
    <s v="Saudi Arabia"/>
    <s v="Middle East"/>
    <x v="1"/>
    <x v="0"/>
    <s v="Advanced"/>
    <n v="1398"/>
    <n v="87.41"/>
    <s v="Nvidia"/>
    <s v="Middle-East/South-Asia Corridor"/>
    <s v="0"/>
    <s v="1"/>
    <s v="Medium"/>
    <s v="3.08"/>
    <s v="5.18"/>
    <s v="Un Comtrade/Wits/Sia Reports"/>
    <s v="0"/>
  </r>
  <r>
    <s v="Tf002008"/>
    <s v="2017"/>
    <s v="2"/>
    <s v="2017-Q2"/>
    <s v="Us"/>
    <s v="United States"/>
    <s v="North America"/>
    <s v="Sa"/>
    <s v="Saudi Arabia"/>
    <s v="Middle East"/>
    <x v="1"/>
    <x v="0"/>
    <s v="Advanced"/>
    <n v="1714"/>
    <n v="107.18"/>
    <s v="Amd"/>
    <s v="Middle-East/South-Asia Corridor"/>
    <s v="0"/>
    <s v="1"/>
    <s v="Medium"/>
    <s v="3.31"/>
    <s v="5.08"/>
    <s v="Un Comtrade/Wits/Sia Reports"/>
    <s v="0"/>
  </r>
  <r>
    <s v="Tf002009"/>
    <s v="2017"/>
    <s v="3"/>
    <s v="2017-Q3"/>
    <s v="Us"/>
    <s v="United States"/>
    <s v="North America"/>
    <s v="Sa"/>
    <s v="Saudi Arabia"/>
    <s v="Middle East"/>
    <x v="1"/>
    <x v="0"/>
    <s v="Advanced"/>
    <n v="1494"/>
    <n v="93.38"/>
    <s v="Nvidia"/>
    <s v="Middle-East/South-Asia Corridor"/>
    <s v="0"/>
    <s v="1"/>
    <s v="Medium"/>
    <s v="3.13"/>
    <s v="5.31"/>
    <s v="Un Comtrade/Wits/Sia Reports"/>
    <s v="0"/>
  </r>
  <r>
    <s v="Tf002010"/>
    <s v="2017"/>
    <s v="4"/>
    <s v="2017-Q4"/>
    <s v="Us"/>
    <s v="United States"/>
    <s v="North America"/>
    <s v="Sa"/>
    <s v="Saudi Arabia"/>
    <s v="Middle East"/>
    <x v="1"/>
    <x v="0"/>
    <s v="Advanced"/>
    <n v="1329"/>
    <n v="83.08"/>
    <s v="Nvidia"/>
    <s v="Middle-East/South-Asia Corridor"/>
    <s v="0"/>
    <s v="1"/>
    <s v="Medium"/>
    <s v="3.27"/>
    <s v="5.08"/>
    <s v="Un Comtrade/Wits/Sia Reports"/>
    <s v="0"/>
  </r>
  <r>
    <s v="Tf002011"/>
    <s v="2018"/>
    <s v="1"/>
    <s v="2018-Q1"/>
    <s v="Us"/>
    <s v="United States"/>
    <s v="North America"/>
    <s v="Sa"/>
    <s v="Saudi Arabia"/>
    <s v="Middle East"/>
    <x v="1"/>
    <x v="0"/>
    <s v="Advanced"/>
    <n v="1573"/>
    <n v="98.37"/>
    <s v="Amd"/>
    <s v="Middle-East/South-Asia Corridor"/>
    <s v="0"/>
    <s v="1"/>
    <s v="Medium"/>
    <s v="3.16"/>
    <s v="5.29"/>
    <s v="Un Comtrade/Wits/Sia Reports"/>
    <s v="0"/>
  </r>
  <r>
    <s v="Tf002012"/>
    <s v="2018"/>
    <s v="2"/>
    <s v="2018-Q2"/>
    <s v="Us"/>
    <s v="United States"/>
    <s v="North America"/>
    <s v="Sa"/>
    <s v="Saudi Arabia"/>
    <s v="Middle East"/>
    <x v="1"/>
    <x v="0"/>
    <s v="Advanced"/>
    <n v="1635"/>
    <n v="102.22"/>
    <s v="Amd"/>
    <s v="Middle-East/South-Asia Corridor"/>
    <s v="0"/>
    <s v="1"/>
    <s v="Medium"/>
    <s v="3.24"/>
    <s v="5.12"/>
    <s v="Un Comtrade/Wits/Sia Reports"/>
    <s v="0"/>
  </r>
  <r>
    <s v="Tf002013"/>
    <s v="2018"/>
    <s v="3"/>
    <s v="2018-Q3"/>
    <s v="Us"/>
    <s v="United States"/>
    <s v="North America"/>
    <s v="Sa"/>
    <s v="Saudi Arabia"/>
    <s v="Middle East"/>
    <x v="1"/>
    <x v="0"/>
    <s v="Advanced"/>
    <n v="1925"/>
    <n v="120.32"/>
    <s v="Intel Arc"/>
    <s v="Middle-East/South-Asia Corridor"/>
    <s v="0"/>
    <s v="1"/>
    <s v="Medium"/>
    <s v="3.31"/>
    <s v="5.09"/>
    <s v="Un Comtrade/Wits/Sia Reports"/>
    <s v="0"/>
  </r>
  <r>
    <s v="Tf002014"/>
    <s v="2018"/>
    <s v="4"/>
    <s v="2018-Q4"/>
    <s v="Us"/>
    <s v="United States"/>
    <s v="North America"/>
    <s v="Sa"/>
    <s v="Saudi Arabia"/>
    <s v="Middle East"/>
    <x v="1"/>
    <x v="0"/>
    <s v="Advanced"/>
    <n v="1754"/>
    <n v="109.67"/>
    <s v="Nvidia"/>
    <s v="Middle-East/South-Asia Corridor"/>
    <s v="0"/>
    <s v="1"/>
    <s v="Medium"/>
    <s v="3.23"/>
    <s v="5.09"/>
    <s v="Un Comtrade/Wits/Sia Reports"/>
    <s v="0"/>
  </r>
  <r>
    <s v="Tf002015"/>
    <s v="2019"/>
    <s v="1"/>
    <s v="2019-Q1"/>
    <s v="Us"/>
    <s v="United States"/>
    <s v="North America"/>
    <s v="Sa"/>
    <s v="Saudi Arabia"/>
    <s v="Middle East"/>
    <x v="1"/>
    <x v="0"/>
    <s v="Advanced"/>
    <n v="1609"/>
    <n v="100.59"/>
    <s v="Amd"/>
    <s v="Middle-East/South-Asia Corridor"/>
    <s v="0"/>
    <s v="1"/>
    <s v="Medium"/>
    <s v="3.16"/>
    <s v="5.26"/>
    <s v="Un Comtrade/Wits/Sia Reports"/>
    <s v="0"/>
  </r>
  <r>
    <s v="Tf002016"/>
    <s v="2019"/>
    <s v="2"/>
    <s v="2019-Q2"/>
    <s v="Us"/>
    <s v="United States"/>
    <s v="North America"/>
    <s v="Sa"/>
    <s v="Saudi Arabia"/>
    <s v="Middle East"/>
    <x v="1"/>
    <x v="0"/>
    <s v="Advanced"/>
    <n v="1988"/>
    <n v="124.27"/>
    <s v="Nvidia"/>
    <s v="Middle-East/South-Asia Corridor"/>
    <s v="0"/>
    <s v="1"/>
    <s v="Medium"/>
    <s v="3.14"/>
    <s v="5.2"/>
    <s v="Un Comtrade/Wits/Sia Reports"/>
    <s v="0"/>
  </r>
  <r>
    <s v="Tf002017"/>
    <s v="2019"/>
    <s v="3"/>
    <s v="2019-Q3"/>
    <s v="Us"/>
    <s v="United States"/>
    <s v="North America"/>
    <s v="Sa"/>
    <s v="Saudi Arabia"/>
    <s v="Middle East"/>
    <x v="1"/>
    <x v="0"/>
    <s v="Advanced"/>
    <n v="2110"/>
    <n v="131.88"/>
    <s v="Nvidia"/>
    <s v="Middle-East/South-Asia Corridor"/>
    <s v="0"/>
    <s v="1"/>
    <s v="Medium"/>
    <s v="3.39"/>
    <s v="5.2"/>
    <s v="Un Comtrade/Wits/Sia Reports"/>
    <s v="0"/>
  </r>
  <r>
    <s v="Tf002018"/>
    <s v="2019"/>
    <s v="4"/>
    <s v="2019-Q4"/>
    <s v="Us"/>
    <s v="United States"/>
    <s v="North America"/>
    <s v="Sa"/>
    <s v="Saudi Arabia"/>
    <s v="Middle East"/>
    <x v="1"/>
    <x v="0"/>
    <s v="Advanced"/>
    <n v="1914"/>
    <n v="119.67"/>
    <s v="Amd"/>
    <s v="Middle-East/South-Asia Corridor"/>
    <s v="0"/>
    <s v="1"/>
    <s v="Medium"/>
    <s v="3.27"/>
    <s v="5.17"/>
    <s v="Un Comtrade/Wits/Sia Reports"/>
    <s v="0"/>
  </r>
  <r>
    <s v="Tf002019"/>
    <s v="2020"/>
    <s v="1"/>
    <s v="2020-Q1"/>
    <s v="Us"/>
    <s v="United States"/>
    <s v="North America"/>
    <s v="Sa"/>
    <s v="Saudi Arabia"/>
    <s v="Middle East"/>
    <x v="1"/>
    <x v="0"/>
    <s v="Advanced"/>
    <n v="1735"/>
    <n v="108.47"/>
    <s v="Amd"/>
    <s v="Middle-East/South-Asia Corridor"/>
    <s v="0"/>
    <s v="1"/>
    <s v="Medium"/>
    <s v="3.32"/>
    <s v="5.19"/>
    <s v="Un Comtrade/Wits/Sia Reports"/>
    <s v="0"/>
  </r>
  <r>
    <s v="Tf002020"/>
    <s v="2020"/>
    <s v="2"/>
    <s v="2020-Q2"/>
    <s v="Us"/>
    <s v="United States"/>
    <s v="North America"/>
    <s v="Sa"/>
    <s v="Saudi Arabia"/>
    <s v="Middle East"/>
    <x v="1"/>
    <x v="0"/>
    <s v="Advanced"/>
    <n v="1826"/>
    <n v="114.13"/>
    <s v="Nvidia"/>
    <s v="Middle-East/South-Asia Corridor"/>
    <s v="0"/>
    <s v="1"/>
    <s v="Medium"/>
    <s v="3.42"/>
    <s v="5.3"/>
    <s v="Un Comtrade/Wits/Sia Reports"/>
    <s v="0"/>
  </r>
  <r>
    <s v="Tf002021"/>
    <s v="2020"/>
    <s v="3"/>
    <s v="2020-Q3"/>
    <s v="Us"/>
    <s v="United States"/>
    <s v="North America"/>
    <s v="Sa"/>
    <s v="Saudi Arabia"/>
    <s v="Middle East"/>
    <x v="1"/>
    <x v="0"/>
    <s v="Advanced"/>
    <n v="1873"/>
    <n v="117.12"/>
    <s v="Amd"/>
    <s v="Middle-East/South-Asia Corridor"/>
    <s v="0"/>
    <s v="1"/>
    <s v="Medium"/>
    <s v="3.27"/>
    <s v="5.2"/>
    <s v="Un Comtrade/Wits/Sia Reports"/>
    <s v="0"/>
  </r>
  <r>
    <s v="Tf002022"/>
    <s v="2020"/>
    <s v="4"/>
    <s v="2020-Q4"/>
    <s v="Us"/>
    <s v="United States"/>
    <s v="North America"/>
    <s v="Sa"/>
    <s v="Saudi Arabia"/>
    <s v="Middle East"/>
    <x v="1"/>
    <x v="0"/>
    <s v="Advanced"/>
    <n v="1719"/>
    <n v="107.44"/>
    <s v="Nvidia"/>
    <s v="Middle-East/South-Asia Corridor"/>
    <s v="0"/>
    <s v="1"/>
    <s v="Medium"/>
    <s v="3.24"/>
    <s v="5.29"/>
    <s v="Un Comtrade/Wits/Sia Reports"/>
    <s v="0"/>
  </r>
  <r>
    <s v="Tf002023"/>
    <s v="2021"/>
    <s v="1"/>
    <s v="2021-Q1"/>
    <s v="Us"/>
    <s v="United States"/>
    <s v="North America"/>
    <s v="Sa"/>
    <s v="Saudi Arabia"/>
    <s v="Middle East"/>
    <x v="1"/>
    <x v="0"/>
    <s v="Advanced"/>
    <n v="2902"/>
    <n v="181.41"/>
    <s v="Amd"/>
    <s v="Middle-East/South-Asia Corridor"/>
    <s v="0"/>
    <s v="1"/>
    <s v="Medium"/>
    <s v="3.33"/>
    <s v="5.08"/>
    <s v="Un Comtrade/Wits/Sia Reports"/>
    <s v="0"/>
  </r>
  <r>
    <s v="Tf002024"/>
    <s v="2021"/>
    <s v="2"/>
    <s v="2021-Q2"/>
    <s v="Us"/>
    <s v="United States"/>
    <s v="North America"/>
    <s v="Sa"/>
    <s v="Saudi Arabia"/>
    <s v="Middle East"/>
    <x v="1"/>
    <x v="0"/>
    <s v="Advanced"/>
    <n v="3119"/>
    <n v="194.96"/>
    <s v="Intel Arc"/>
    <s v="Middle-East/South-Asia Corridor"/>
    <s v="0"/>
    <s v="1"/>
    <s v="Medium"/>
    <s v="3.51"/>
    <s v="5.14"/>
    <s v="Un Comtrade/Wits/Sia Reports"/>
    <s v="0"/>
  </r>
  <r>
    <s v="Tf002025"/>
    <s v="2021"/>
    <s v="3"/>
    <s v="2021-Q3"/>
    <s v="Us"/>
    <s v="United States"/>
    <s v="North America"/>
    <s v="Sa"/>
    <s v="Saudi Arabia"/>
    <s v="Middle East"/>
    <x v="1"/>
    <x v="0"/>
    <s v="Advanced"/>
    <n v="3210"/>
    <n v="200.67"/>
    <s v="Amd"/>
    <s v="Middle-East/South-Asia Corridor"/>
    <s v="0"/>
    <s v="1"/>
    <s v="Medium"/>
    <s v="3.37"/>
    <s v="5.14"/>
    <s v="Un Comtrade/Wits/Sia Reports"/>
    <s v="0"/>
  </r>
  <r>
    <s v="Tf002026"/>
    <s v="2021"/>
    <s v="4"/>
    <s v="2021-Q4"/>
    <s v="Us"/>
    <s v="United States"/>
    <s v="North America"/>
    <s v="Sa"/>
    <s v="Saudi Arabia"/>
    <s v="Middle East"/>
    <x v="1"/>
    <x v="0"/>
    <s v="Advanced"/>
    <n v="2729"/>
    <n v="170.58"/>
    <s v="Nvidia"/>
    <s v="Middle-East/South-Asia Corridor"/>
    <s v="0"/>
    <s v="1"/>
    <s v="Medium"/>
    <s v="3.33"/>
    <s v="5.21"/>
    <s v="Un Comtrade/Wits/Sia Reports"/>
    <s v="0"/>
  </r>
  <r>
    <s v="Tf002027"/>
    <s v="2022"/>
    <s v="1"/>
    <s v="2022-Q1"/>
    <s v="Us"/>
    <s v="United States"/>
    <s v="North America"/>
    <s v="Sa"/>
    <s v="Saudi Arabia"/>
    <s v="Middle East"/>
    <x v="1"/>
    <x v="0"/>
    <s v="Advanced"/>
    <n v="3301"/>
    <n v="206.37"/>
    <s v="Amd"/>
    <s v="Middle-East/South-Asia Corridor"/>
    <s v="0"/>
    <s v="1"/>
    <s v="Medium"/>
    <s v="3.4"/>
    <s v="5.18"/>
    <s v="Un Comtrade/Wits/Sia Reports"/>
    <s v="0"/>
  </r>
  <r>
    <s v="Tf002028"/>
    <s v="2022"/>
    <s v="2"/>
    <s v="2022-Q2"/>
    <s v="Us"/>
    <s v="United States"/>
    <s v="North America"/>
    <s v="Sa"/>
    <s v="Saudi Arabia"/>
    <s v="Middle East"/>
    <x v="1"/>
    <x v="0"/>
    <s v="Advanced"/>
    <n v="4143"/>
    <n v="258.99"/>
    <s v="Nvidia"/>
    <s v="Middle-East/South-Asia Corridor"/>
    <s v="0"/>
    <s v="1"/>
    <s v="Medium"/>
    <s v="3.4"/>
    <s v="5.13"/>
    <s v="Un Comtrade/Wits/Sia Reports"/>
    <s v="0"/>
  </r>
  <r>
    <s v="Tf002029"/>
    <s v="2022"/>
    <s v="3"/>
    <s v="2022-Q3"/>
    <s v="Us"/>
    <s v="United States"/>
    <s v="North America"/>
    <s v="Sa"/>
    <s v="Saudi Arabia"/>
    <s v="Middle East"/>
    <x v="1"/>
    <x v="0"/>
    <s v="Advanced"/>
    <n v="3666"/>
    <n v="229.13"/>
    <s v="Amd"/>
    <s v="Middle-East/South-Asia Corridor"/>
    <s v="0"/>
    <s v="1"/>
    <s v="Medium"/>
    <s v="3.43"/>
    <s v="5.28"/>
    <s v="Un Comtrade/Wits/Sia Reports"/>
    <s v="0"/>
  </r>
  <r>
    <s v="Tf002030"/>
    <s v="2022"/>
    <s v="4"/>
    <s v="2022-Q4"/>
    <s v="Us"/>
    <s v="United States"/>
    <s v="North America"/>
    <s v="Sa"/>
    <s v="Saudi Arabia"/>
    <s v="Middle East"/>
    <x v="1"/>
    <x v="0"/>
    <s v="Advanced"/>
    <n v="3197"/>
    <n v="199.87"/>
    <s v="Nvidia"/>
    <s v="Middle-East/South-Asia Corridor"/>
    <s v="0"/>
    <s v="1"/>
    <s v="Medium"/>
    <s v="3.5"/>
    <s v="5.06"/>
    <s v="Un Comtrade/Wits/Sia Reports"/>
    <s v="0"/>
  </r>
  <r>
    <s v="Tf002031"/>
    <s v="2023"/>
    <s v="1"/>
    <s v="2023-Q1"/>
    <s v="Us"/>
    <s v="United States"/>
    <s v="North America"/>
    <s v="Sa"/>
    <s v="Saudi Arabia"/>
    <s v="Middle East"/>
    <x v="1"/>
    <x v="0"/>
    <s v="Advanced"/>
    <n v="6246"/>
    <n v="390.38"/>
    <s v="Nvidia"/>
    <s v="Middle-East/South-Asia Corridor"/>
    <s v="0"/>
    <s v="1"/>
    <s v="Medium"/>
    <s v="3.58"/>
    <s v="5.15"/>
    <s v="Un Comtrade/Wits/Sia Reports"/>
    <s v="0"/>
  </r>
  <r>
    <s v="Tf002032"/>
    <s v="2023"/>
    <s v="2"/>
    <s v="2023-Q2"/>
    <s v="Us"/>
    <s v="United States"/>
    <s v="North America"/>
    <s v="Sa"/>
    <s v="Saudi Arabia"/>
    <s v="Middle East"/>
    <x v="1"/>
    <x v="0"/>
    <s v="Advanced"/>
    <n v="7391"/>
    <n v="461.96"/>
    <s v="Amd"/>
    <s v="Middle-East/South-Asia Corridor"/>
    <s v="0"/>
    <s v="1"/>
    <s v="Medium"/>
    <s v="3.41"/>
    <s v="5.27"/>
    <s v="Un Comtrade/Wits/Sia Reports"/>
    <s v="0"/>
  </r>
  <r>
    <s v="Tf002033"/>
    <s v="2023"/>
    <s v="3"/>
    <s v="2023-Q3"/>
    <s v="Us"/>
    <s v="United States"/>
    <s v="North America"/>
    <s v="Sa"/>
    <s v="Saudi Arabia"/>
    <s v="Middle East"/>
    <x v="1"/>
    <x v="0"/>
    <s v="Advanced"/>
    <n v="6810"/>
    <n v="425.63"/>
    <s v="Nvidia"/>
    <s v="Middle-East/South-Asia Corridor"/>
    <s v="0"/>
    <s v="1"/>
    <s v="Medium"/>
    <s v="3.61"/>
    <s v="5.11"/>
    <s v="Un Comtrade/Wits/Sia Reports"/>
    <s v="0"/>
  </r>
  <r>
    <s v="Tf002034"/>
    <s v="2023"/>
    <s v="4"/>
    <s v="2023-Q4"/>
    <s v="Us"/>
    <s v="United States"/>
    <s v="North America"/>
    <s v="Sa"/>
    <s v="Saudi Arabia"/>
    <s v="Middle East"/>
    <x v="1"/>
    <x v="0"/>
    <s v="Advanced"/>
    <n v="7323"/>
    <n v="457.74"/>
    <s v="Intel Arc"/>
    <s v="Middle-East/South-Asia Corridor"/>
    <s v="0"/>
    <s v="1"/>
    <s v="Medium"/>
    <s v="3.46"/>
    <s v="5.27"/>
    <s v="Un Comtrade/Wits/Sia Reports"/>
    <s v="0"/>
  </r>
  <r>
    <s v="Tf002035"/>
    <s v="2024"/>
    <s v="1"/>
    <s v="2024-Q1"/>
    <s v="Us"/>
    <s v="United States"/>
    <s v="North America"/>
    <s v="Sa"/>
    <s v="Saudi Arabia"/>
    <s v="Middle East"/>
    <x v="1"/>
    <x v="0"/>
    <s v="Advanced"/>
    <n v="7068"/>
    <n v="441.79"/>
    <s v="Intel Arc"/>
    <s v="Middle-East/South-Asia Corridor"/>
    <s v="0"/>
    <s v="1"/>
    <s v="Medium"/>
    <s v="3.68"/>
    <s v="5.09"/>
    <s v="Un Comtrade/Wits/Sia Reports"/>
    <s v="1"/>
  </r>
  <r>
    <s v="Tf002036"/>
    <s v="2024"/>
    <s v="2"/>
    <s v="2024-Q2"/>
    <s v="Us"/>
    <s v="United States"/>
    <s v="North America"/>
    <s v="Sa"/>
    <s v="Saudi Arabia"/>
    <s v="Middle East"/>
    <x v="1"/>
    <x v="0"/>
    <s v="Advanced"/>
    <n v="7793"/>
    <n v="487.08"/>
    <s v="Amd"/>
    <s v="Middle-East/South-Asia Corridor"/>
    <s v="0"/>
    <s v="1"/>
    <s v="Medium"/>
    <s v="3.56"/>
    <s v="5.07"/>
    <s v="Un Comtrade/Wits/Sia Reports"/>
    <s v="1"/>
  </r>
  <r>
    <s v="Tf002037"/>
    <s v="2024"/>
    <s v="3"/>
    <s v="2024-Q3"/>
    <s v="Us"/>
    <s v="United States"/>
    <s v="North America"/>
    <s v="Sa"/>
    <s v="Saudi Arabia"/>
    <s v="Middle East"/>
    <x v="1"/>
    <x v="0"/>
    <s v="Advanced"/>
    <n v="8205"/>
    <n v="512.80999999999995"/>
    <s v="Nvidia"/>
    <s v="Middle-East/South-Asia Corridor"/>
    <s v="0"/>
    <s v="1"/>
    <s v="Medium"/>
    <s v="3.69"/>
    <s v="5.34"/>
    <s v="Un Comtrade/Wits/Sia Reports"/>
    <s v="1"/>
  </r>
  <r>
    <s v="Tf002038"/>
    <s v="2024"/>
    <s v="4"/>
    <s v="2024-Q4"/>
    <s v="Us"/>
    <s v="United States"/>
    <s v="North America"/>
    <s v="Sa"/>
    <s v="Saudi Arabia"/>
    <s v="Middle East"/>
    <x v="1"/>
    <x v="0"/>
    <s v="Advanced"/>
    <n v="7563"/>
    <n v="472.73"/>
    <s v="Nvidia"/>
    <s v="Middle-East/South-Asia Corridor"/>
    <s v="0"/>
    <s v="1"/>
    <s v="Medium"/>
    <s v="3.69"/>
    <s v="5.21"/>
    <s v="Un Comtrade/Wits/Sia Reports"/>
    <s v="1"/>
  </r>
  <r>
    <s v="Tf002039"/>
    <s v="2025"/>
    <s v="1"/>
    <s v="2025-Q1"/>
    <s v="Us"/>
    <s v="United States"/>
    <s v="North America"/>
    <s v="Sa"/>
    <s v="Saudi Arabia"/>
    <s v="Middle East"/>
    <x v="1"/>
    <x v="0"/>
    <s v="Advanced"/>
    <n v="7943"/>
    <n v="496.48"/>
    <s v="Nvidia"/>
    <s v="Middle-East/South-Asia Corridor"/>
    <s v="0"/>
    <s v="1"/>
    <s v="Medium"/>
    <s v="3.68"/>
    <s v="5.25"/>
    <s v="Un Comtrade/Wits/Sia Reports"/>
    <s v="1"/>
  </r>
  <r>
    <s v="Tf002040"/>
    <s v="2025"/>
    <s v="2"/>
    <s v="2025-Q2"/>
    <s v="Us"/>
    <s v="United States"/>
    <s v="North America"/>
    <s v="Sa"/>
    <s v="Saudi Arabia"/>
    <s v="Middle East"/>
    <x v="1"/>
    <x v="0"/>
    <s v="Advanced"/>
    <n v="10737"/>
    <n v="671.1"/>
    <s v="Amd"/>
    <s v="Middle-East/South-Asia Corridor"/>
    <s v="0"/>
    <s v="1"/>
    <s v="Medium"/>
    <s v="3.55"/>
    <s v="5.25"/>
    <s v="Un Comtrade/Wits/Sia Reports"/>
    <s v="1"/>
  </r>
  <r>
    <s v="Tf002041"/>
    <s v="2025"/>
    <s v="3"/>
    <s v="2025-Q3"/>
    <s v="Us"/>
    <s v="United States"/>
    <s v="North America"/>
    <s v="Sa"/>
    <s v="Saudi Arabia"/>
    <s v="Middle East"/>
    <x v="1"/>
    <x v="0"/>
    <s v="Advanced"/>
    <n v="8988"/>
    <n v="561.79999999999995"/>
    <s v="Amd"/>
    <s v="Middle-East/South-Asia Corridor"/>
    <s v="0"/>
    <s v="1"/>
    <s v="Medium"/>
    <s v="3.5"/>
    <s v="5.05"/>
    <s v="Un Comtrade/Wits/Sia Reports"/>
    <s v="1"/>
  </r>
  <r>
    <s v="Tf002042"/>
    <s v="2025"/>
    <s v="4"/>
    <s v="2025-Q4"/>
    <s v="Us"/>
    <s v="United States"/>
    <s v="North America"/>
    <s v="Sa"/>
    <s v="Saudi Arabia"/>
    <s v="Middle East"/>
    <x v="1"/>
    <x v="0"/>
    <s v="Advanced"/>
    <n v="9933"/>
    <n v="620.86"/>
    <s v="Intel Arc"/>
    <s v="Middle-East/South-Asia Corridor"/>
    <s v="0"/>
    <s v="1"/>
    <s v="Medium"/>
    <s v="3.71"/>
    <s v="5.29"/>
    <s v="Un Comtrade/Wits/Sia Reports"/>
    <s v="1"/>
  </r>
  <r>
    <s v="Tf002043"/>
    <s v="2015"/>
    <s v="1"/>
    <s v="2015-Q1"/>
    <s v="Us"/>
    <s v="United States"/>
    <s v="North America"/>
    <s v="Sa"/>
    <s v="Saudi Arabia"/>
    <s v="Middle East"/>
    <x v="2"/>
    <x v="0"/>
    <s v="Advanced"/>
    <n v="1094"/>
    <n v="68.41"/>
    <s v="Biren"/>
    <s v="Middle-East/South-Asia Corridor"/>
    <s v="0"/>
    <s v="1"/>
    <s v="Medium"/>
    <s v="3.14"/>
    <s v="5.1"/>
    <s v="Un Comtrade/Wits/Sia Reports"/>
    <s v="0"/>
  </r>
  <r>
    <s v="Tf002044"/>
    <s v="2015"/>
    <s v="2"/>
    <s v="2015-Q2"/>
    <s v="Us"/>
    <s v="United States"/>
    <s v="North America"/>
    <s v="Sa"/>
    <s v="Saudi Arabia"/>
    <s v="Middle East"/>
    <x v="2"/>
    <x v="0"/>
    <s v="Advanced"/>
    <n v="1183"/>
    <n v="73.97"/>
    <s v="Google Tpu"/>
    <s v="Middle-East/South-Asia Corridor"/>
    <s v="0"/>
    <s v="1"/>
    <s v="Medium"/>
    <s v="3.16"/>
    <s v="5.28"/>
    <s v="Un Comtrade/Wits/Sia Reports"/>
    <s v="0"/>
  </r>
  <r>
    <s v="Tf002045"/>
    <s v="2015"/>
    <s v="3"/>
    <s v="2015-Q3"/>
    <s v="Us"/>
    <s v="United States"/>
    <s v="North America"/>
    <s v="Sa"/>
    <s v="Saudi Arabia"/>
    <s v="Middle East"/>
    <x v="2"/>
    <x v="0"/>
    <s v="Advanced"/>
    <n v="1320"/>
    <n v="82.53"/>
    <s v="Biren"/>
    <s v="Middle-East/South-Asia Corridor"/>
    <s v="0"/>
    <s v="1"/>
    <s v="Medium"/>
    <s v="3.07"/>
    <s v="5.06"/>
    <s v="Un Comtrade/Wits/Sia Reports"/>
    <s v="0"/>
  </r>
  <r>
    <s v="Tf002046"/>
    <s v="2015"/>
    <s v="4"/>
    <s v="2015-Q4"/>
    <s v="Us"/>
    <s v="United States"/>
    <s v="North America"/>
    <s v="Sa"/>
    <s v="Saudi Arabia"/>
    <s v="Middle East"/>
    <x v="2"/>
    <x v="0"/>
    <s v="Advanced"/>
    <n v="1042"/>
    <n v="65.13"/>
    <s v="Cambricon"/>
    <s v="Middle-East/South-Asia Corridor"/>
    <s v="0"/>
    <s v="1"/>
    <s v="Medium"/>
    <s v="3.17"/>
    <s v="5.33"/>
    <s v="Un Comtrade/Wits/Sia Reports"/>
    <s v="0"/>
  </r>
  <r>
    <s v="Tf002047"/>
    <s v="2016"/>
    <s v="1"/>
    <s v="2016-Q1"/>
    <s v="Us"/>
    <s v="United States"/>
    <s v="North America"/>
    <s v="Sa"/>
    <s v="Saudi Arabia"/>
    <s v="Middle East"/>
    <x v="2"/>
    <x v="0"/>
    <s v="Advanced"/>
    <n v="1278"/>
    <n v="79.900000000000006"/>
    <s v="Aws Trainium"/>
    <s v="Middle-East/South-Asia Corridor"/>
    <s v="0"/>
    <s v="1"/>
    <s v="Medium"/>
    <s v="3.29"/>
    <s v="5.19"/>
    <s v="Un Comtrade/Wits/Sia Reports"/>
    <s v="0"/>
  </r>
  <r>
    <s v="Tf002048"/>
    <s v="2016"/>
    <s v="2"/>
    <s v="2016-Q2"/>
    <s v="Us"/>
    <s v="United States"/>
    <s v="North America"/>
    <s v="Sa"/>
    <s v="Saudi Arabia"/>
    <s v="Middle East"/>
    <x v="2"/>
    <x v="0"/>
    <s v="Advanced"/>
    <n v="1367"/>
    <n v="85.47"/>
    <s v="Aws Trainium"/>
    <s v="Middle-East/South-Asia Corridor"/>
    <s v="0"/>
    <s v="1"/>
    <s v="Medium"/>
    <s v="3.08"/>
    <s v="5.31"/>
    <s v="Un Comtrade/Wits/Sia Reports"/>
    <s v="0"/>
  </r>
  <r>
    <s v="Tf002049"/>
    <s v="2016"/>
    <s v="3"/>
    <s v="2016-Q3"/>
    <s v="Us"/>
    <s v="United States"/>
    <s v="North America"/>
    <s v="Sa"/>
    <s v="Saudi Arabia"/>
    <s v="Middle East"/>
    <x v="2"/>
    <x v="0"/>
    <s v="Advanced"/>
    <n v="1583"/>
    <n v="98.95"/>
    <s v="Huawei Ascend"/>
    <s v="Middle-East/South-Asia Corridor"/>
    <s v="0"/>
    <s v="1"/>
    <s v="Medium"/>
    <s v="3.1"/>
    <s v="5.2"/>
    <s v="Un Comtrade/Wits/Sia Reports"/>
    <s v="0"/>
  </r>
  <r>
    <s v="Tf002050"/>
    <s v="2016"/>
    <s v="4"/>
    <s v="2016-Q4"/>
    <s v="Us"/>
    <s v="United States"/>
    <s v="North America"/>
    <s v="Sa"/>
    <s v="Saudi Arabia"/>
    <s v="Middle East"/>
    <x v="2"/>
    <x v="0"/>
    <s v="Advanced"/>
    <n v="1301"/>
    <n v="81.349999999999994"/>
    <s v="Nvidia"/>
    <s v="Middle-East/South-Asia Corridor"/>
    <s v="0"/>
    <s v="1"/>
    <s v="Medium"/>
    <s v="3.24"/>
    <s v="5.33"/>
    <s v="Un Comtrade/Wits/Sia Reports"/>
    <s v="0"/>
  </r>
  <r>
    <s v="Tf002051"/>
    <s v="2017"/>
    <s v="1"/>
    <s v="2017-Q1"/>
    <s v="Us"/>
    <s v="United States"/>
    <s v="North America"/>
    <s v="Sa"/>
    <s v="Saudi Arabia"/>
    <s v="Middle East"/>
    <x v="2"/>
    <x v="0"/>
    <s v="Advanced"/>
    <n v="1409"/>
    <n v="88.11"/>
    <s v="Nvidia"/>
    <s v="Middle-East/South-Asia Corridor"/>
    <s v="0"/>
    <s v="1"/>
    <s v="Medium"/>
    <s v="3.21"/>
    <s v="5.07"/>
    <s v="Un Comtrade/Wits/Sia Reports"/>
    <s v="0"/>
  </r>
  <r>
    <s v="Tf002052"/>
    <s v="2017"/>
    <s v="2"/>
    <s v="2017-Q2"/>
    <s v="Us"/>
    <s v="United States"/>
    <s v="North America"/>
    <s v="Sa"/>
    <s v="Saudi Arabia"/>
    <s v="Middle East"/>
    <x v="2"/>
    <x v="0"/>
    <s v="Advanced"/>
    <n v="1414"/>
    <n v="88.44"/>
    <s v="Nvidia"/>
    <s v="Middle-East/South-Asia Corridor"/>
    <s v="0"/>
    <s v="1"/>
    <s v="Medium"/>
    <s v="3.11"/>
    <s v="5.06"/>
    <s v="Un Comtrade/Wits/Sia Reports"/>
    <s v="0"/>
  </r>
  <r>
    <s v="Tf002053"/>
    <s v="2017"/>
    <s v="3"/>
    <s v="2017-Q3"/>
    <s v="Us"/>
    <s v="United States"/>
    <s v="North America"/>
    <s v="Sa"/>
    <s v="Saudi Arabia"/>
    <s v="Middle East"/>
    <x v="2"/>
    <x v="0"/>
    <s v="Advanced"/>
    <n v="1753"/>
    <n v="109.6"/>
    <s v="Intel Gaudi"/>
    <s v="Middle-East/South-Asia Corridor"/>
    <s v="0"/>
    <s v="1"/>
    <s v="Medium"/>
    <s v="3.27"/>
    <s v="5.09"/>
    <s v="Un Comtrade/Wits/Sia Reports"/>
    <s v="0"/>
  </r>
  <r>
    <s v="Tf002054"/>
    <s v="2017"/>
    <s v="4"/>
    <s v="2017-Q4"/>
    <s v="Us"/>
    <s v="United States"/>
    <s v="North America"/>
    <s v="Sa"/>
    <s v="Saudi Arabia"/>
    <s v="Middle East"/>
    <x v="2"/>
    <x v="0"/>
    <s v="Advanced"/>
    <n v="1576"/>
    <n v="98.56"/>
    <s v="Google Tpu"/>
    <s v="Middle-East/South-Asia Corridor"/>
    <s v="0"/>
    <s v="1"/>
    <s v="Medium"/>
    <s v="3.1"/>
    <s v="5.14"/>
    <s v="Un Comtrade/Wits/Sia Reports"/>
    <s v="0"/>
  </r>
  <r>
    <s v="Tf002055"/>
    <s v="2018"/>
    <s v="1"/>
    <s v="2018-Q1"/>
    <s v="Us"/>
    <s v="United States"/>
    <s v="North America"/>
    <s v="Sa"/>
    <s v="Saudi Arabia"/>
    <s v="Middle East"/>
    <x v="2"/>
    <x v="0"/>
    <s v="Advanced"/>
    <n v="1436"/>
    <n v="89.79"/>
    <s v="Biren"/>
    <s v="Middle-East/South-Asia Corridor"/>
    <s v="0"/>
    <s v="1"/>
    <s v="Medium"/>
    <s v="3.16"/>
    <s v="5.13"/>
    <s v="Un Comtrade/Wits/Sia Reports"/>
    <s v="0"/>
  </r>
  <r>
    <s v="Tf002056"/>
    <s v="2018"/>
    <s v="2"/>
    <s v="2018-Q2"/>
    <s v="Us"/>
    <s v="United States"/>
    <s v="North America"/>
    <s v="Sa"/>
    <s v="Saudi Arabia"/>
    <s v="Middle East"/>
    <x v="2"/>
    <x v="0"/>
    <s v="Advanced"/>
    <n v="1742"/>
    <n v="108.91"/>
    <s v="Google Tpu"/>
    <s v="Middle-East/South-Asia Corridor"/>
    <s v="0"/>
    <s v="1"/>
    <s v="Medium"/>
    <s v="3.17"/>
    <s v="5.35"/>
    <s v="Un Comtrade/Wits/Sia Reports"/>
    <s v="0"/>
  </r>
  <r>
    <s v="Tf002057"/>
    <s v="2018"/>
    <s v="3"/>
    <s v="2018-Q3"/>
    <s v="Us"/>
    <s v="United States"/>
    <s v="North America"/>
    <s v="Sa"/>
    <s v="Saudi Arabia"/>
    <s v="Middle East"/>
    <x v="2"/>
    <x v="0"/>
    <s v="Advanced"/>
    <n v="1636"/>
    <n v="102.25"/>
    <s v="Huawei Ascend"/>
    <s v="Middle-East/South-Asia Corridor"/>
    <s v="0"/>
    <s v="1"/>
    <s v="Medium"/>
    <s v="3.09"/>
    <s v="5.07"/>
    <s v="Un Comtrade/Wits/Sia Reports"/>
    <s v="0"/>
  </r>
  <r>
    <s v="Tf002058"/>
    <s v="2018"/>
    <s v="4"/>
    <s v="2018-Q4"/>
    <s v="Us"/>
    <s v="United States"/>
    <s v="North America"/>
    <s v="Sa"/>
    <s v="Saudi Arabia"/>
    <s v="Middle East"/>
    <x v="2"/>
    <x v="0"/>
    <s v="Advanced"/>
    <n v="1661"/>
    <n v="103.84"/>
    <s v="Cambricon"/>
    <s v="Middle-East/South-Asia Corridor"/>
    <s v="0"/>
    <s v="1"/>
    <s v="Medium"/>
    <s v="3.07"/>
    <s v="5.3"/>
    <s v="Un Comtrade/Wits/Sia Reports"/>
    <s v="0"/>
  </r>
  <r>
    <s v="Tf002059"/>
    <s v="2019"/>
    <s v="1"/>
    <s v="2019-Q1"/>
    <s v="Us"/>
    <s v="United States"/>
    <s v="North America"/>
    <s v="Sa"/>
    <s v="Saudi Arabia"/>
    <s v="Middle East"/>
    <x v="2"/>
    <x v="0"/>
    <s v="Advanced"/>
    <n v="1642"/>
    <n v="102.67"/>
    <s v="Huawei Ascend"/>
    <s v="Middle-East/South-Asia Corridor"/>
    <s v="0"/>
    <s v="1"/>
    <s v="Medium"/>
    <s v="3.27"/>
    <s v="5.22"/>
    <s v="Un Comtrade/Wits/Sia Reports"/>
    <s v="0"/>
  </r>
  <r>
    <s v="Tf002060"/>
    <s v="2019"/>
    <s v="2"/>
    <s v="2019-Q2"/>
    <s v="Us"/>
    <s v="United States"/>
    <s v="North America"/>
    <s v="Sa"/>
    <s v="Saudi Arabia"/>
    <s v="Middle East"/>
    <x v="2"/>
    <x v="0"/>
    <s v="Advanced"/>
    <n v="1724"/>
    <n v="107.76"/>
    <s v="Huawei Ascend"/>
    <s v="Middle-East/South-Asia Corridor"/>
    <s v="0"/>
    <s v="1"/>
    <s v="Medium"/>
    <s v="3.17"/>
    <s v="5.15"/>
    <s v="Un Comtrade/Wits/Sia Reports"/>
    <s v="0"/>
  </r>
  <r>
    <s v="Tf002061"/>
    <s v="2019"/>
    <s v="3"/>
    <s v="2019-Q3"/>
    <s v="Us"/>
    <s v="United States"/>
    <s v="North America"/>
    <s v="Sa"/>
    <s v="Saudi Arabia"/>
    <s v="Middle East"/>
    <x v="2"/>
    <x v="0"/>
    <s v="Advanced"/>
    <n v="2006"/>
    <n v="125.38"/>
    <s v="Aws Trainium"/>
    <s v="Middle-East/South-Asia Corridor"/>
    <s v="0"/>
    <s v="1"/>
    <s v="Medium"/>
    <s v="3.17"/>
    <s v="5.08"/>
    <s v="Un Comtrade/Wits/Sia Reports"/>
    <s v="0"/>
  </r>
  <r>
    <s v="Tf002062"/>
    <s v="2019"/>
    <s v="4"/>
    <s v="2019-Q4"/>
    <s v="Us"/>
    <s v="United States"/>
    <s v="North America"/>
    <s v="Sa"/>
    <s v="Saudi Arabia"/>
    <s v="Middle East"/>
    <x v="2"/>
    <x v="0"/>
    <s v="Advanced"/>
    <n v="1922"/>
    <n v="120.19"/>
    <s v="Nvidia"/>
    <s v="Middle-East/South-Asia Corridor"/>
    <s v="0"/>
    <s v="1"/>
    <s v="Medium"/>
    <s v="3.12"/>
    <s v="5.29"/>
    <s v="Un Comtrade/Wits/Sia Reports"/>
    <s v="0"/>
  </r>
  <r>
    <s v="Tf002063"/>
    <s v="2020"/>
    <s v="1"/>
    <s v="2020-Q1"/>
    <s v="Us"/>
    <s v="United States"/>
    <s v="North America"/>
    <s v="Sa"/>
    <s v="Saudi Arabia"/>
    <s v="Middle East"/>
    <x v="2"/>
    <x v="0"/>
    <s v="Advanced"/>
    <n v="1712"/>
    <n v="107.02"/>
    <s v="Biren"/>
    <s v="Middle-East/South-Asia Corridor"/>
    <s v="0"/>
    <s v="1"/>
    <s v="Medium"/>
    <s v="3.26"/>
    <s v="5.09"/>
    <s v="Un Comtrade/Wits/Sia Reports"/>
    <s v="0"/>
  </r>
  <r>
    <s v="Tf002064"/>
    <s v="2020"/>
    <s v="2"/>
    <s v="2020-Q2"/>
    <s v="Us"/>
    <s v="United States"/>
    <s v="North America"/>
    <s v="Sa"/>
    <s v="Saudi Arabia"/>
    <s v="Middle East"/>
    <x v="2"/>
    <x v="0"/>
    <s v="Advanced"/>
    <n v="1674"/>
    <n v="104.67"/>
    <s v="Intel Gaudi"/>
    <s v="Middle-East/South-Asia Corridor"/>
    <s v="0"/>
    <s v="1"/>
    <s v="Medium"/>
    <s v="3.38"/>
    <s v="5.24"/>
    <s v="Un Comtrade/Wits/Sia Reports"/>
    <s v="0"/>
  </r>
  <r>
    <s v="Tf002065"/>
    <s v="2020"/>
    <s v="3"/>
    <s v="2020-Q3"/>
    <s v="Us"/>
    <s v="United States"/>
    <s v="North America"/>
    <s v="Sa"/>
    <s v="Saudi Arabia"/>
    <s v="Middle East"/>
    <x v="2"/>
    <x v="0"/>
    <s v="Advanced"/>
    <n v="2048"/>
    <n v="128.04"/>
    <s v="Google Tpu"/>
    <s v="Middle-East/South-Asia Corridor"/>
    <s v="0"/>
    <s v="1"/>
    <s v="Medium"/>
    <s v="3.45"/>
    <s v="5.26"/>
    <s v="Un Comtrade/Wits/Sia Reports"/>
    <s v="0"/>
  </r>
  <r>
    <s v="Tf002066"/>
    <s v="2020"/>
    <s v="4"/>
    <s v="2020-Q4"/>
    <s v="Us"/>
    <s v="United States"/>
    <s v="North America"/>
    <s v="Sa"/>
    <s v="Saudi Arabia"/>
    <s v="Middle East"/>
    <x v="2"/>
    <x v="0"/>
    <s v="Advanced"/>
    <n v="1550"/>
    <n v="96.88"/>
    <s v="Intel Gaudi"/>
    <s v="Middle-East/South-Asia Corridor"/>
    <s v="0"/>
    <s v="1"/>
    <s v="Medium"/>
    <s v="3.24"/>
    <s v="5.3"/>
    <s v="Un Comtrade/Wits/Sia Reports"/>
    <s v="0"/>
  </r>
  <r>
    <s v="Tf002067"/>
    <s v="2021"/>
    <s v="1"/>
    <s v="2021-Q1"/>
    <s v="Us"/>
    <s v="United States"/>
    <s v="North America"/>
    <s v="Sa"/>
    <s v="Saudi Arabia"/>
    <s v="Middle East"/>
    <x v="2"/>
    <x v="0"/>
    <s v="Advanced"/>
    <n v="2708"/>
    <n v="169.3"/>
    <s v="Nvidia"/>
    <s v="Middle-East/South-Asia Corridor"/>
    <s v="0"/>
    <s v="1"/>
    <s v="Medium"/>
    <s v="3.25"/>
    <s v="5.26"/>
    <s v="Un Comtrade/Wits/Sia Reports"/>
    <s v="0"/>
  </r>
  <r>
    <s v="Tf002068"/>
    <s v="2021"/>
    <s v="2"/>
    <s v="2021-Q2"/>
    <s v="Us"/>
    <s v="United States"/>
    <s v="North America"/>
    <s v="Sa"/>
    <s v="Saudi Arabia"/>
    <s v="Middle East"/>
    <x v="2"/>
    <x v="0"/>
    <s v="Advanced"/>
    <n v="3250"/>
    <n v="203.13"/>
    <s v="Nvidia"/>
    <s v="Middle-East/South-Asia Corridor"/>
    <s v="0"/>
    <s v="1"/>
    <s v="Medium"/>
    <s v="3.51"/>
    <s v="5.25"/>
    <s v="Un Comtrade/Wits/Sia Reports"/>
    <s v="0"/>
  </r>
  <r>
    <s v="Tf002069"/>
    <s v="2021"/>
    <s v="3"/>
    <s v="2021-Q3"/>
    <s v="Us"/>
    <s v="United States"/>
    <s v="North America"/>
    <s v="Sa"/>
    <s v="Saudi Arabia"/>
    <s v="Middle East"/>
    <x v="2"/>
    <x v="0"/>
    <s v="Advanced"/>
    <n v="3145"/>
    <n v="196.57"/>
    <s v="Google Tpu"/>
    <s v="Middle-East/South-Asia Corridor"/>
    <s v="0"/>
    <s v="1"/>
    <s v="Medium"/>
    <s v="3.51"/>
    <s v="5.13"/>
    <s v="Un Comtrade/Wits/Sia Reports"/>
    <s v="0"/>
  </r>
  <r>
    <s v="Tf002070"/>
    <s v="2021"/>
    <s v="4"/>
    <s v="2021-Q4"/>
    <s v="Us"/>
    <s v="United States"/>
    <s v="North America"/>
    <s v="Sa"/>
    <s v="Saudi Arabia"/>
    <s v="Middle East"/>
    <x v="2"/>
    <x v="0"/>
    <s v="Advanced"/>
    <n v="2951"/>
    <n v="184.5"/>
    <s v="Aws Trainium"/>
    <s v="Middle-East/South-Asia Corridor"/>
    <s v="0"/>
    <s v="1"/>
    <s v="Medium"/>
    <s v="3.35"/>
    <s v="5.07"/>
    <s v="Un Comtrade/Wits/Sia Reports"/>
    <s v="0"/>
  </r>
  <r>
    <s v="Tf002071"/>
    <s v="2022"/>
    <s v="1"/>
    <s v="2022-Q1"/>
    <s v="Us"/>
    <s v="United States"/>
    <s v="North America"/>
    <s v="Sa"/>
    <s v="Saudi Arabia"/>
    <s v="Middle East"/>
    <x v="2"/>
    <x v="0"/>
    <s v="Advanced"/>
    <n v="3258"/>
    <n v="203.67"/>
    <s v="Cambricon"/>
    <s v="Middle-East/South-Asia Corridor"/>
    <s v="0"/>
    <s v="1"/>
    <s v="Medium"/>
    <s v="3.33"/>
    <s v="5.17"/>
    <s v="Un Comtrade/Wits/Sia Reports"/>
    <s v="0"/>
  </r>
  <r>
    <s v="Tf002072"/>
    <s v="2022"/>
    <s v="2"/>
    <s v="2022-Q2"/>
    <s v="Us"/>
    <s v="United States"/>
    <s v="North America"/>
    <s v="Sa"/>
    <s v="Saudi Arabia"/>
    <s v="Middle East"/>
    <x v="2"/>
    <x v="0"/>
    <s v="Advanced"/>
    <n v="3593"/>
    <n v="224.61"/>
    <s v="Biren"/>
    <s v="Middle-East/South-Asia Corridor"/>
    <s v="0"/>
    <s v="1"/>
    <s v="Medium"/>
    <s v="3.52"/>
    <s v="5.29"/>
    <s v="Un Comtrade/Wits/Sia Reports"/>
    <s v="0"/>
  </r>
  <r>
    <s v="Tf002073"/>
    <s v="2022"/>
    <s v="3"/>
    <s v="2022-Q3"/>
    <s v="Us"/>
    <s v="United States"/>
    <s v="North America"/>
    <s v="Sa"/>
    <s v="Saudi Arabia"/>
    <s v="Middle East"/>
    <x v="2"/>
    <x v="0"/>
    <s v="Advanced"/>
    <n v="3581"/>
    <n v="223.85"/>
    <s v="Huawei Ascend"/>
    <s v="Middle-East/South-Asia Corridor"/>
    <s v="0"/>
    <s v="1"/>
    <s v="Medium"/>
    <s v="3.4"/>
    <s v="5.16"/>
    <s v="Un Comtrade/Wits/Sia Reports"/>
    <s v="0"/>
  </r>
  <r>
    <s v="Tf002074"/>
    <s v="2022"/>
    <s v="4"/>
    <s v="2022-Q4"/>
    <s v="Us"/>
    <s v="United States"/>
    <s v="North America"/>
    <s v="Sa"/>
    <s v="Saudi Arabia"/>
    <s v="Middle East"/>
    <x v="2"/>
    <x v="0"/>
    <s v="Advanced"/>
    <n v="3152"/>
    <n v="197.05"/>
    <s v="Aws Trainium"/>
    <s v="Middle-East/South-Asia Corridor"/>
    <s v="0"/>
    <s v="1"/>
    <s v="Medium"/>
    <s v="3.53"/>
    <s v="5.26"/>
    <s v="Un Comtrade/Wits/Sia Reports"/>
    <s v="0"/>
  </r>
  <r>
    <s v="Tf002075"/>
    <s v="2023"/>
    <s v="1"/>
    <s v="2023-Q1"/>
    <s v="Us"/>
    <s v="United States"/>
    <s v="North America"/>
    <s v="Sa"/>
    <s v="Saudi Arabia"/>
    <s v="Middle East"/>
    <x v="2"/>
    <x v="0"/>
    <s v="Advanced"/>
    <n v="5896"/>
    <n v="368.54"/>
    <s v="Nvidia"/>
    <s v="Middle-East/South-Asia Corridor"/>
    <s v="0"/>
    <s v="1"/>
    <s v="Medium"/>
    <s v="3.46"/>
    <s v="5.08"/>
    <s v="Un Comtrade/Wits/Sia Reports"/>
    <s v="0"/>
  </r>
  <r>
    <s v="Tf002076"/>
    <s v="2023"/>
    <s v="2"/>
    <s v="2023-Q2"/>
    <s v="Us"/>
    <s v="United States"/>
    <s v="North America"/>
    <s v="Sa"/>
    <s v="Saudi Arabia"/>
    <s v="Middle East"/>
    <x v="2"/>
    <x v="0"/>
    <s v="Advanced"/>
    <n v="7504"/>
    <n v="469"/>
    <s v="Nvidia"/>
    <s v="Middle-East/South-Asia Corridor"/>
    <s v="0"/>
    <s v="1"/>
    <s v="Medium"/>
    <s v="3.39"/>
    <s v="5.35"/>
    <s v="Un Comtrade/Wits/Sia Reports"/>
    <s v="0"/>
  </r>
  <r>
    <s v="Tf002077"/>
    <s v="2023"/>
    <s v="3"/>
    <s v="2023-Q3"/>
    <s v="Us"/>
    <s v="United States"/>
    <s v="North America"/>
    <s v="Sa"/>
    <s v="Saudi Arabia"/>
    <s v="Middle East"/>
    <x v="2"/>
    <x v="0"/>
    <s v="Advanced"/>
    <n v="8143"/>
    <n v="509"/>
    <s v="Biren"/>
    <s v="Middle-East/South-Asia Corridor"/>
    <s v="0"/>
    <s v="1"/>
    <s v="Medium"/>
    <s v="3.47"/>
    <s v="5.22"/>
    <s v="Un Comtrade/Wits/Sia Reports"/>
    <s v="0"/>
  </r>
  <r>
    <s v="Tf002078"/>
    <s v="2023"/>
    <s v="4"/>
    <s v="2023-Q4"/>
    <s v="Us"/>
    <s v="United States"/>
    <s v="North America"/>
    <s v="Sa"/>
    <s v="Saudi Arabia"/>
    <s v="Middle East"/>
    <x v="2"/>
    <x v="0"/>
    <s v="Advanced"/>
    <n v="7383"/>
    <n v="461.46"/>
    <s v="Aws Trainium"/>
    <s v="Middle-East/South-Asia Corridor"/>
    <s v="0"/>
    <s v="1"/>
    <s v="Medium"/>
    <s v="3.52"/>
    <s v="5.1"/>
    <s v="Un Comtrade/Wits/Sia Reports"/>
    <s v="0"/>
  </r>
  <r>
    <s v="Tf002079"/>
    <s v="2024"/>
    <s v="1"/>
    <s v="2024-Q1"/>
    <s v="Us"/>
    <s v="United States"/>
    <s v="North America"/>
    <s v="Sa"/>
    <s v="Saudi Arabia"/>
    <s v="Middle East"/>
    <x v="2"/>
    <x v="0"/>
    <s v="Advanced"/>
    <n v="7174"/>
    <n v="448.38"/>
    <s v="Huawei Ascend"/>
    <s v="Middle-East/South-Asia Corridor"/>
    <s v="0"/>
    <s v="1"/>
    <s v="Medium"/>
    <s v="3.66"/>
    <s v="5.24"/>
    <s v="Un Comtrade/Wits/Sia Reports"/>
    <s v="1"/>
  </r>
  <r>
    <s v="Tf002080"/>
    <s v="2024"/>
    <s v="2"/>
    <s v="2024-Q2"/>
    <s v="Us"/>
    <s v="United States"/>
    <s v="North America"/>
    <s v="Sa"/>
    <s v="Saudi Arabia"/>
    <s v="Middle East"/>
    <x v="2"/>
    <x v="0"/>
    <s v="Advanced"/>
    <n v="8750"/>
    <n v="546.89"/>
    <s v="Huawei Ascend"/>
    <s v="Middle-East/South-Asia Corridor"/>
    <s v="0"/>
    <s v="1"/>
    <s v="Medium"/>
    <s v="3.67"/>
    <s v="5.32"/>
    <s v="Un Comtrade/Wits/Sia Reports"/>
    <s v="1"/>
  </r>
  <r>
    <s v="Tf002081"/>
    <s v="2024"/>
    <s v="3"/>
    <s v="2024-Q3"/>
    <s v="Us"/>
    <s v="United States"/>
    <s v="North America"/>
    <s v="Sa"/>
    <s v="Saudi Arabia"/>
    <s v="Middle East"/>
    <x v="2"/>
    <x v="0"/>
    <s v="Advanced"/>
    <n v="9742"/>
    <n v="608.91"/>
    <s v="Nvidia"/>
    <s v="Middle-East/South-Asia Corridor"/>
    <s v="0"/>
    <s v="1"/>
    <s v="Medium"/>
    <s v="3.44"/>
    <s v="5.21"/>
    <s v="Un Comtrade/Wits/Sia Reports"/>
    <s v="1"/>
  </r>
  <r>
    <s v="Tf002082"/>
    <s v="2024"/>
    <s v="4"/>
    <s v="2024-Q4"/>
    <s v="Us"/>
    <s v="United States"/>
    <s v="North America"/>
    <s v="Sa"/>
    <s v="Saudi Arabia"/>
    <s v="Middle East"/>
    <x v="2"/>
    <x v="0"/>
    <s v="Advanced"/>
    <n v="8245"/>
    <n v="515.32000000000005"/>
    <s v="Cambricon"/>
    <s v="Middle-East/South-Asia Corridor"/>
    <s v="0"/>
    <s v="1"/>
    <s v="Medium"/>
    <s v="3.64"/>
    <s v="5.23"/>
    <s v="Un Comtrade/Wits/Sia Reports"/>
    <s v="1"/>
  </r>
  <r>
    <s v="Tf002083"/>
    <s v="2025"/>
    <s v="1"/>
    <s v="2025-Q1"/>
    <s v="Us"/>
    <s v="United States"/>
    <s v="North America"/>
    <s v="Sa"/>
    <s v="Saudi Arabia"/>
    <s v="Middle East"/>
    <x v="2"/>
    <x v="0"/>
    <s v="Advanced"/>
    <n v="7735"/>
    <n v="483.5"/>
    <s v="Huawei Ascend"/>
    <s v="Middle-East/South-Asia Corridor"/>
    <s v="0"/>
    <s v="1"/>
    <s v="Medium"/>
    <s v="3.71"/>
    <s v="5.27"/>
    <s v="Un Comtrade/Wits/Sia Reports"/>
    <s v="1"/>
  </r>
  <r>
    <s v="Tf002084"/>
    <s v="2025"/>
    <s v="2"/>
    <s v="2025-Q2"/>
    <s v="Us"/>
    <s v="United States"/>
    <s v="North America"/>
    <s v="Sa"/>
    <s v="Saudi Arabia"/>
    <s v="Middle East"/>
    <x v="2"/>
    <x v="0"/>
    <s v="Advanced"/>
    <n v="8655"/>
    <n v="540.94000000000005"/>
    <s v="Huawei Ascend"/>
    <s v="Middle-East/South-Asia Corridor"/>
    <s v="0"/>
    <s v="1"/>
    <s v="Medium"/>
    <s v="3.61"/>
    <s v="5.1"/>
    <s v="Un Comtrade/Wits/Sia Reports"/>
    <s v="1"/>
  </r>
  <r>
    <s v="Tf002085"/>
    <s v="2025"/>
    <s v="3"/>
    <s v="2025-Q3"/>
    <s v="Us"/>
    <s v="United States"/>
    <s v="North America"/>
    <s v="Sa"/>
    <s v="Saudi Arabia"/>
    <s v="Middle East"/>
    <x v="2"/>
    <x v="0"/>
    <s v="Advanced"/>
    <n v="9678"/>
    <n v="604.91999999999996"/>
    <s v="Google Tpu"/>
    <s v="Middle-East/South-Asia Corridor"/>
    <s v="0"/>
    <s v="1"/>
    <s v="Medium"/>
    <s v="3.48"/>
    <s v="5.17"/>
    <s v="Un Comtrade/Wits/Sia Reports"/>
    <s v="1"/>
  </r>
  <r>
    <s v="Tf002086"/>
    <s v="2025"/>
    <s v="4"/>
    <s v="2025-Q4"/>
    <s v="Us"/>
    <s v="United States"/>
    <s v="North America"/>
    <s v="Sa"/>
    <s v="Saudi Arabia"/>
    <s v="Middle East"/>
    <x v="2"/>
    <x v="0"/>
    <s v="Advanced"/>
    <n v="8976"/>
    <n v="561.04"/>
    <s v="Cambricon"/>
    <s v="Middle-East/South-Asia Corridor"/>
    <s v="0"/>
    <s v="1"/>
    <s v="Medium"/>
    <s v="3.66"/>
    <s v="5.25"/>
    <s v="Un Comtrade/Wits/Sia Reports"/>
    <s v="1"/>
  </r>
  <r>
    <s v="Tf002087"/>
    <s v="2015"/>
    <s v="1"/>
    <s v="2015-Q1"/>
    <s v="Us"/>
    <s v="United States"/>
    <s v="North America"/>
    <s v="Sa"/>
    <s v="Saudi Arabia"/>
    <s v="Middle East"/>
    <x v="6"/>
    <x v="1"/>
    <s v="Standard"/>
    <n v="1180"/>
    <n v="73.760000000000005"/>
    <s v="Lam Research"/>
    <s v="Middle-East/South-Asia Corridor"/>
    <s v="0"/>
    <s v="1"/>
    <s v="Medium"/>
    <s v="3.11"/>
    <s v="5.09"/>
    <s v="Un Comtrade/Wits/Sia Reports"/>
    <s v="0"/>
  </r>
  <r>
    <s v="Tf002088"/>
    <s v="2015"/>
    <s v="2"/>
    <s v="2015-Q2"/>
    <s v="Us"/>
    <s v="United States"/>
    <s v="North America"/>
    <s v="Sa"/>
    <s v="Saudi Arabia"/>
    <s v="Middle East"/>
    <x v="6"/>
    <x v="1"/>
    <s v="Standard"/>
    <n v="1353"/>
    <n v="84.58"/>
    <s v="Kla"/>
    <s v="Middle-East/South-Asia Corridor"/>
    <s v="0"/>
    <s v="1"/>
    <s v="Medium"/>
    <s v="3.1"/>
    <s v="5.34"/>
    <s v="Un Comtrade/Wits/Sia Reports"/>
    <s v="0"/>
  </r>
  <r>
    <s v="Tf002089"/>
    <s v="2015"/>
    <s v="3"/>
    <s v="2015-Q3"/>
    <s v="Us"/>
    <s v="United States"/>
    <s v="North America"/>
    <s v="Sa"/>
    <s v="Saudi Arabia"/>
    <s v="Middle East"/>
    <x v="6"/>
    <x v="1"/>
    <s v="Standard"/>
    <n v="1415"/>
    <n v="88.47"/>
    <s v="Tokyo Electron"/>
    <s v="Middle-East/South-Asia Corridor"/>
    <s v="0"/>
    <s v="1"/>
    <s v="Medium"/>
    <s v="3.2"/>
    <s v="5.34"/>
    <s v="Un Comtrade/Wits/Sia Reports"/>
    <s v="0"/>
  </r>
  <r>
    <s v="Tf002090"/>
    <s v="2015"/>
    <s v="4"/>
    <s v="2015-Q4"/>
    <s v="Us"/>
    <s v="United States"/>
    <s v="North America"/>
    <s v="Sa"/>
    <s v="Saudi Arabia"/>
    <s v="Middle East"/>
    <x v="6"/>
    <x v="1"/>
    <s v="Standard"/>
    <n v="1040"/>
    <n v="65.040000000000006"/>
    <s v="Applied Materials"/>
    <s v="Middle-East/South-Asia Corridor"/>
    <s v="0"/>
    <s v="1"/>
    <s v="Medium"/>
    <s v="3.14"/>
    <s v="5.24"/>
    <s v="Un Comtrade/Wits/Sia Reports"/>
    <s v="0"/>
  </r>
  <r>
    <s v="Tf002091"/>
    <s v="2016"/>
    <s v="1"/>
    <s v="2016-Q1"/>
    <s v="Us"/>
    <s v="United States"/>
    <s v="North America"/>
    <s v="Sa"/>
    <s v="Saudi Arabia"/>
    <s v="Middle East"/>
    <x v="6"/>
    <x v="1"/>
    <s v="Standard"/>
    <n v="1193"/>
    <n v="74.569999999999993"/>
    <s v="Asml"/>
    <s v="Middle-East/South-Asia Corridor"/>
    <s v="0"/>
    <s v="1"/>
    <s v="Medium"/>
    <s v="3.33"/>
    <s v="5.07"/>
    <s v="Un Comtrade/Wits/Sia Reports"/>
    <s v="0"/>
  </r>
  <r>
    <s v="Tf002092"/>
    <s v="2016"/>
    <s v="2"/>
    <s v="2016-Q2"/>
    <s v="Us"/>
    <s v="United States"/>
    <s v="North America"/>
    <s v="Sa"/>
    <s v="Saudi Arabia"/>
    <s v="Middle East"/>
    <x v="6"/>
    <x v="1"/>
    <s v="Standard"/>
    <n v="1431"/>
    <n v="89.45"/>
    <s v="Kla"/>
    <s v="Middle-East/South-Asia Corridor"/>
    <s v="0"/>
    <s v="1"/>
    <s v="Medium"/>
    <s v="3.23"/>
    <s v="5.25"/>
    <s v="Un Comtrade/Wits/Sia Reports"/>
    <s v="0"/>
  </r>
  <r>
    <s v="Tf002093"/>
    <s v="2016"/>
    <s v="3"/>
    <s v="2016-Q3"/>
    <s v="Us"/>
    <s v="United States"/>
    <s v="North America"/>
    <s v="Sa"/>
    <s v="Saudi Arabia"/>
    <s v="Middle East"/>
    <x v="6"/>
    <x v="1"/>
    <s v="Standard"/>
    <n v="1395"/>
    <n v="87.22"/>
    <s v="Lam Research"/>
    <s v="Middle-East/South-Asia Corridor"/>
    <s v="0"/>
    <s v="1"/>
    <s v="Medium"/>
    <s v="3.16"/>
    <s v="5.3"/>
    <s v="Un Comtrade/Wits/Sia Reports"/>
    <s v="0"/>
  </r>
  <r>
    <s v="Tf002094"/>
    <s v="2016"/>
    <s v="4"/>
    <s v="2016-Q4"/>
    <s v="Us"/>
    <s v="United States"/>
    <s v="North America"/>
    <s v="Sa"/>
    <s v="Saudi Arabia"/>
    <s v="Middle East"/>
    <x v="6"/>
    <x v="1"/>
    <s v="Standard"/>
    <n v="1210"/>
    <n v="75.63"/>
    <s v="Asml"/>
    <s v="Middle-East/South-Asia Corridor"/>
    <s v="0"/>
    <s v="1"/>
    <s v="Medium"/>
    <s v="3.3"/>
    <s v="5.22"/>
    <s v="Un Comtrade/Wits/Sia Reports"/>
    <s v="0"/>
  </r>
  <r>
    <s v="Tf002095"/>
    <s v="2017"/>
    <s v="1"/>
    <s v="2017-Q1"/>
    <s v="Us"/>
    <s v="United States"/>
    <s v="North America"/>
    <s v="Sa"/>
    <s v="Saudi Arabia"/>
    <s v="Middle East"/>
    <x v="6"/>
    <x v="1"/>
    <s v="Standard"/>
    <n v="1470"/>
    <n v="91.89"/>
    <s v="Tokyo Electron"/>
    <s v="Middle-East/South-Asia Corridor"/>
    <s v="0"/>
    <s v="1"/>
    <s v="Medium"/>
    <s v="3.26"/>
    <s v="5.11"/>
    <s v="Un Comtrade/Wits/Sia Reports"/>
    <s v="0"/>
  </r>
  <r>
    <s v="Tf002096"/>
    <s v="2017"/>
    <s v="2"/>
    <s v="2017-Q2"/>
    <s v="Us"/>
    <s v="United States"/>
    <s v="North America"/>
    <s v="Sa"/>
    <s v="Saudi Arabia"/>
    <s v="Middle East"/>
    <x v="6"/>
    <x v="1"/>
    <s v="Standard"/>
    <n v="1606"/>
    <n v="100.43"/>
    <s v="Lam Research"/>
    <s v="Middle-East/South-Asia Corridor"/>
    <s v="0"/>
    <s v="1"/>
    <s v="Medium"/>
    <s v="3.31"/>
    <s v="5.18"/>
    <s v="Un Comtrade/Wits/Sia Reports"/>
    <s v="0"/>
  </r>
  <r>
    <s v="Tf002097"/>
    <s v="2017"/>
    <s v="3"/>
    <s v="2017-Q3"/>
    <s v="Us"/>
    <s v="United States"/>
    <s v="North America"/>
    <s v="Sa"/>
    <s v="Saudi Arabia"/>
    <s v="Middle East"/>
    <x v="6"/>
    <x v="1"/>
    <s v="Standard"/>
    <n v="1842"/>
    <n v="115.15"/>
    <s v="Applied Materials"/>
    <s v="Middle-East/South-Asia Corridor"/>
    <s v="0"/>
    <s v="1"/>
    <s v="Medium"/>
    <s v="3.19"/>
    <s v="5.09"/>
    <s v="Un Comtrade/Wits/Sia Reports"/>
    <s v="0"/>
  </r>
  <r>
    <s v="Tf002098"/>
    <s v="2017"/>
    <s v="4"/>
    <s v="2017-Q4"/>
    <s v="Us"/>
    <s v="United States"/>
    <s v="North America"/>
    <s v="Sa"/>
    <s v="Saudi Arabia"/>
    <s v="Middle East"/>
    <x v="6"/>
    <x v="1"/>
    <s v="Standard"/>
    <n v="1420"/>
    <n v="88.78"/>
    <s v="Asml"/>
    <s v="Middle-East/South-Asia Corridor"/>
    <s v="0"/>
    <s v="1"/>
    <s v="Medium"/>
    <s v="3.34"/>
    <s v="5.15"/>
    <s v="Un Comtrade/Wits/Sia Reports"/>
    <s v="0"/>
  </r>
  <r>
    <s v="Tf002099"/>
    <s v="2018"/>
    <s v="1"/>
    <s v="2018-Q1"/>
    <s v="Us"/>
    <s v="United States"/>
    <s v="North America"/>
    <s v="Sa"/>
    <s v="Saudi Arabia"/>
    <s v="Middle East"/>
    <x v="6"/>
    <x v="1"/>
    <s v="Standard"/>
    <n v="1663"/>
    <n v="103.99"/>
    <s v="Kla"/>
    <s v="Middle-East/South-Asia Corridor"/>
    <s v="0"/>
    <s v="1"/>
    <s v="Medium"/>
    <s v="3.31"/>
    <s v="5.16"/>
    <s v="Un Comtrade/Wits/Sia Reports"/>
    <s v="0"/>
  </r>
  <r>
    <s v="Tf002100"/>
    <s v="2018"/>
    <s v="2"/>
    <s v="2018-Q2"/>
    <s v="Us"/>
    <s v="United States"/>
    <s v="North America"/>
    <s v="Sa"/>
    <s v="Saudi Arabia"/>
    <s v="Middle East"/>
    <x v="6"/>
    <x v="1"/>
    <s v="Standard"/>
    <n v="1572"/>
    <n v="98.28"/>
    <s v="Applied Materials"/>
    <s v="Middle-East/South-Asia Corridor"/>
    <s v="0"/>
    <s v="1"/>
    <s v="Medium"/>
    <s v="3.27"/>
    <s v="5.14"/>
    <s v="Un Comtrade/Wits/Sia Reports"/>
    <s v="0"/>
  </r>
  <r>
    <s v="Tf002101"/>
    <s v="2018"/>
    <s v="3"/>
    <s v="2018-Q3"/>
    <s v="Us"/>
    <s v="United States"/>
    <s v="North America"/>
    <s v="Sa"/>
    <s v="Saudi Arabia"/>
    <s v="Middle East"/>
    <x v="6"/>
    <x v="1"/>
    <s v="Standard"/>
    <n v="1955"/>
    <n v="122.22"/>
    <s v="Asml"/>
    <s v="Middle-East/South-Asia Corridor"/>
    <s v="0"/>
    <s v="1"/>
    <s v="Medium"/>
    <s v="3.18"/>
    <s v="5.2"/>
    <s v="Un Comtrade/Wits/Sia Reports"/>
    <s v="0"/>
  </r>
  <r>
    <s v="Tf002102"/>
    <s v="2018"/>
    <s v="4"/>
    <s v="2018-Q4"/>
    <s v="Us"/>
    <s v="United States"/>
    <s v="North America"/>
    <s v="Sa"/>
    <s v="Saudi Arabia"/>
    <s v="Middle East"/>
    <x v="6"/>
    <x v="1"/>
    <s v="Standard"/>
    <n v="1720"/>
    <n v="107.52"/>
    <s v="Asml"/>
    <s v="Middle-East/South-Asia Corridor"/>
    <s v="0"/>
    <s v="1"/>
    <s v="Medium"/>
    <s v="3.16"/>
    <s v="5.18"/>
    <s v="Un Comtrade/Wits/Sia Reports"/>
    <s v="0"/>
  </r>
  <r>
    <s v="Tf002103"/>
    <s v="2019"/>
    <s v="1"/>
    <s v="2019-Q1"/>
    <s v="Us"/>
    <s v="United States"/>
    <s v="North America"/>
    <s v="Sa"/>
    <s v="Saudi Arabia"/>
    <s v="Middle East"/>
    <x v="6"/>
    <x v="1"/>
    <s v="Standard"/>
    <n v="1589"/>
    <n v="99.33"/>
    <s v="Asml"/>
    <s v="Middle-East/South-Asia Corridor"/>
    <s v="0"/>
    <s v="1"/>
    <s v="Medium"/>
    <s v="3.22"/>
    <s v="5.21"/>
    <s v="Un Comtrade/Wits/Sia Reports"/>
    <s v="0"/>
  </r>
  <r>
    <s v="Tf002104"/>
    <s v="2019"/>
    <s v="2"/>
    <s v="2019-Q2"/>
    <s v="Us"/>
    <s v="United States"/>
    <s v="North America"/>
    <s v="Sa"/>
    <s v="Saudi Arabia"/>
    <s v="Middle East"/>
    <x v="6"/>
    <x v="1"/>
    <s v="Standard"/>
    <n v="2010"/>
    <n v="125.67"/>
    <s v="Asml"/>
    <s v="Middle-East/South-Asia Corridor"/>
    <s v="0"/>
    <s v="1"/>
    <s v="Medium"/>
    <s v="3.22"/>
    <s v="5.21"/>
    <s v="Un Comtrade/Wits/Sia Reports"/>
    <s v="0"/>
  </r>
  <r>
    <s v="Tf002105"/>
    <s v="2019"/>
    <s v="3"/>
    <s v="2019-Q3"/>
    <s v="Us"/>
    <s v="United States"/>
    <s v="North America"/>
    <s v="Sa"/>
    <s v="Saudi Arabia"/>
    <s v="Middle East"/>
    <x v="6"/>
    <x v="1"/>
    <s v="Standard"/>
    <n v="2042"/>
    <n v="127.65"/>
    <s v="Asml"/>
    <s v="Middle-East/South-Asia Corridor"/>
    <s v="0"/>
    <s v="1"/>
    <s v="Medium"/>
    <s v="3.19"/>
    <s v="5.13"/>
    <s v="Un Comtrade/Wits/Sia Reports"/>
    <s v="0"/>
  </r>
  <r>
    <s v="Tf002106"/>
    <s v="2019"/>
    <s v="4"/>
    <s v="2019-Q4"/>
    <s v="Us"/>
    <s v="United States"/>
    <s v="North America"/>
    <s v="Sa"/>
    <s v="Saudi Arabia"/>
    <s v="Middle East"/>
    <x v="6"/>
    <x v="1"/>
    <s v="Standard"/>
    <n v="1907"/>
    <n v="119.23"/>
    <s v="Applied Materials"/>
    <s v="Middle-East/South-Asia Corridor"/>
    <s v="0"/>
    <s v="1"/>
    <s v="Medium"/>
    <s v="3.33"/>
    <s v="5.22"/>
    <s v="Un Comtrade/Wits/Sia Reports"/>
    <s v="0"/>
  </r>
  <r>
    <s v="Tf002107"/>
    <s v="2020"/>
    <s v="1"/>
    <s v="2020-Q1"/>
    <s v="Us"/>
    <s v="United States"/>
    <s v="North America"/>
    <s v="Sa"/>
    <s v="Saudi Arabia"/>
    <s v="Middle East"/>
    <x v="6"/>
    <x v="1"/>
    <s v="Standard"/>
    <n v="1658"/>
    <n v="103.65"/>
    <s v="Tokyo Electron"/>
    <s v="Middle-East/South-Asia Corridor"/>
    <s v="0"/>
    <s v="1"/>
    <s v="Medium"/>
    <s v="3.18"/>
    <s v="5.24"/>
    <s v="Un Comtrade/Wits/Sia Reports"/>
    <s v="0"/>
  </r>
  <r>
    <s v="Tf002108"/>
    <s v="2020"/>
    <s v="2"/>
    <s v="2020-Q2"/>
    <s v="Us"/>
    <s v="United States"/>
    <s v="North America"/>
    <s v="Sa"/>
    <s v="Saudi Arabia"/>
    <s v="Middle East"/>
    <x v="6"/>
    <x v="1"/>
    <s v="Standard"/>
    <n v="1834"/>
    <n v="114.66"/>
    <s v="Tokyo Electron"/>
    <s v="Middle-East/South-Asia Corridor"/>
    <s v="0"/>
    <s v="1"/>
    <s v="Medium"/>
    <s v="3.33"/>
    <s v="5.16"/>
    <s v="Un Comtrade/Wits/Sia Reports"/>
    <s v="0"/>
  </r>
  <r>
    <s v="Tf002109"/>
    <s v="2020"/>
    <s v="3"/>
    <s v="2020-Q3"/>
    <s v="Us"/>
    <s v="United States"/>
    <s v="North America"/>
    <s v="Sa"/>
    <s v="Saudi Arabia"/>
    <s v="Middle East"/>
    <x v="6"/>
    <x v="1"/>
    <s v="Standard"/>
    <n v="1725"/>
    <n v="107.86"/>
    <s v="Applied Materials"/>
    <s v="Middle-East/South-Asia Corridor"/>
    <s v="0"/>
    <s v="1"/>
    <s v="Medium"/>
    <s v="3.23"/>
    <s v="5.34"/>
    <s v="Un Comtrade/Wits/Sia Reports"/>
    <s v="0"/>
  </r>
  <r>
    <s v="Tf002110"/>
    <s v="2020"/>
    <s v="4"/>
    <s v="2020-Q4"/>
    <s v="Us"/>
    <s v="United States"/>
    <s v="North America"/>
    <s v="Sa"/>
    <s v="Saudi Arabia"/>
    <s v="Middle East"/>
    <x v="6"/>
    <x v="1"/>
    <s v="Standard"/>
    <n v="1652"/>
    <n v="103.29"/>
    <s v="Tokyo Electron"/>
    <s v="Middle-East/South-Asia Corridor"/>
    <s v="0"/>
    <s v="1"/>
    <s v="Medium"/>
    <s v="3.31"/>
    <s v="5.07"/>
    <s v="Un Comtrade/Wits/Sia Reports"/>
    <s v="0"/>
  </r>
  <r>
    <s v="Tf002111"/>
    <s v="2021"/>
    <s v="1"/>
    <s v="2021-Q1"/>
    <s v="Us"/>
    <s v="United States"/>
    <s v="North America"/>
    <s v="Sa"/>
    <s v="Saudi Arabia"/>
    <s v="Middle East"/>
    <x v="6"/>
    <x v="1"/>
    <s v="Standard"/>
    <n v="1618"/>
    <n v="101.13"/>
    <s v="Kla"/>
    <s v="Middle-East/South-Asia Corridor"/>
    <s v="0"/>
    <s v="1"/>
    <s v="Medium"/>
    <s v="3.45"/>
    <s v="5.21"/>
    <s v="Un Comtrade/Wits/Sia Reports"/>
    <s v="0"/>
  </r>
  <r>
    <s v="Tf002112"/>
    <s v="2021"/>
    <s v="2"/>
    <s v="2021-Q2"/>
    <s v="Us"/>
    <s v="United States"/>
    <s v="North America"/>
    <s v="Sa"/>
    <s v="Saudi Arabia"/>
    <s v="Middle East"/>
    <x v="6"/>
    <x v="1"/>
    <s v="Standard"/>
    <n v="2084"/>
    <n v="130.27000000000001"/>
    <s v="Kla"/>
    <s v="Middle-East/South-Asia Corridor"/>
    <s v="0"/>
    <s v="1"/>
    <s v="Medium"/>
    <s v="3.3"/>
    <s v="5.27"/>
    <s v="Un Comtrade/Wits/Sia Reports"/>
    <s v="0"/>
  </r>
  <r>
    <s v="Tf002113"/>
    <s v="2021"/>
    <s v="3"/>
    <s v="2021-Q3"/>
    <s v="Us"/>
    <s v="United States"/>
    <s v="North America"/>
    <s v="Sa"/>
    <s v="Saudi Arabia"/>
    <s v="Middle East"/>
    <x v="6"/>
    <x v="1"/>
    <s v="Standard"/>
    <n v="2006"/>
    <n v="125.4"/>
    <s v="Applied Materials"/>
    <s v="Middle-East/South-Asia Corridor"/>
    <s v="0"/>
    <s v="1"/>
    <s v="Medium"/>
    <s v="3.29"/>
    <s v="5.19"/>
    <s v="Un Comtrade/Wits/Sia Reports"/>
    <s v="0"/>
  </r>
  <r>
    <s v="Tf002114"/>
    <s v="2021"/>
    <s v="4"/>
    <s v="2021-Q4"/>
    <s v="Us"/>
    <s v="United States"/>
    <s v="North America"/>
    <s v="Sa"/>
    <s v="Saudi Arabia"/>
    <s v="Middle East"/>
    <x v="6"/>
    <x v="1"/>
    <s v="Standard"/>
    <n v="1821"/>
    <n v="113.84"/>
    <s v="Kla"/>
    <s v="Middle-East/South-Asia Corridor"/>
    <s v="0"/>
    <s v="1"/>
    <s v="Medium"/>
    <s v="3.3"/>
    <s v="5.24"/>
    <s v="Un Comtrade/Wits/Sia Reports"/>
    <s v="0"/>
  </r>
  <r>
    <s v="Tf002115"/>
    <s v="2022"/>
    <s v="1"/>
    <s v="2022-Q1"/>
    <s v="Us"/>
    <s v="United States"/>
    <s v="North America"/>
    <s v="Sa"/>
    <s v="Saudi Arabia"/>
    <s v="Middle East"/>
    <x v="6"/>
    <x v="1"/>
    <s v="Standard"/>
    <n v="2112"/>
    <n v="132.02000000000001"/>
    <s v="Applied Materials"/>
    <s v="Middle-East/South-Asia Corridor"/>
    <s v="0"/>
    <s v="1"/>
    <s v="Medium"/>
    <s v="3.54"/>
    <s v="5.18"/>
    <s v="Un Comtrade/Wits/Sia Reports"/>
    <s v="0"/>
  </r>
  <r>
    <s v="Tf002116"/>
    <s v="2022"/>
    <s v="2"/>
    <s v="2022-Q2"/>
    <s v="Us"/>
    <s v="United States"/>
    <s v="North America"/>
    <s v="Sa"/>
    <s v="Saudi Arabia"/>
    <s v="Middle East"/>
    <x v="6"/>
    <x v="1"/>
    <s v="Standard"/>
    <n v="2090"/>
    <n v="130.68"/>
    <s v="Kla"/>
    <s v="Middle-East/South-Asia Corridor"/>
    <s v="0"/>
    <s v="1"/>
    <s v="Medium"/>
    <s v="3.37"/>
    <s v="5.34"/>
    <s v="Un Comtrade/Wits/Sia Reports"/>
    <s v="0"/>
  </r>
  <r>
    <s v="Tf002117"/>
    <s v="2022"/>
    <s v="3"/>
    <s v="2022-Q3"/>
    <s v="Us"/>
    <s v="United States"/>
    <s v="North America"/>
    <s v="Sa"/>
    <s v="Saudi Arabia"/>
    <s v="Middle East"/>
    <x v="6"/>
    <x v="1"/>
    <s v="Standard"/>
    <n v="2498"/>
    <n v="156.13"/>
    <s v="Lam Research"/>
    <s v="Middle-East/South-Asia Corridor"/>
    <s v="0"/>
    <s v="1"/>
    <s v="Medium"/>
    <s v="3.5"/>
    <s v="5.05"/>
    <s v="Un Comtrade/Wits/Sia Reports"/>
    <s v="0"/>
  </r>
  <r>
    <s v="Tf002118"/>
    <s v="2022"/>
    <s v="4"/>
    <s v="2022-Q4"/>
    <s v="Us"/>
    <s v="United States"/>
    <s v="North America"/>
    <s v="Sa"/>
    <s v="Saudi Arabia"/>
    <s v="Middle East"/>
    <x v="6"/>
    <x v="1"/>
    <s v="Standard"/>
    <n v="2159"/>
    <n v="134.99"/>
    <s v="Applied Materials"/>
    <s v="Middle-East/South-Asia Corridor"/>
    <s v="0"/>
    <s v="1"/>
    <s v="Medium"/>
    <s v="3.3"/>
    <s v="5.22"/>
    <s v="Un Comtrade/Wits/Sia Reports"/>
    <s v="0"/>
  </r>
  <r>
    <s v="Tf002119"/>
    <s v="2023"/>
    <s v="1"/>
    <s v="2023-Q1"/>
    <s v="Us"/>
    <s v="United States"/>
    <s v="North America"/>
    <s v="Sa"/>
    <s v="Saudi Arabia"/>
    <s v="Middle East"/>
    <x v="6"/>
    <x v="1"/>
    <s v="Standard"/>
    <n v="2504"/>
    <n v="156.55000000000001"/>
    <s v="Asml"/>
    <s v="Middle-East/South-Asia Corridor"/>
    <s v="0"/>
    <s v="1"/>
    <s v="Medium"/>
    <s v="3.64"/>
    <s v="5.21"/>
    <s v="Un Comtrade/Wits/Sia Reports"/>
    <s v="0"/>
  </r>
  <r>
    <s v="Tf002120"/>
    <s v="2023"/>
    <s v="2"/>
    <s v="2023-Q2"/>
    <s v="Us"/>
    <s v="United States"/>
    <s v="North America"/>
    <s v="Sa"/>
    <s v="Saudi Arabia"/>
    <s v="Middle East"/>
    <x v="6"/>
    <x v="1"/>
    <s v="Standard"/>
    <n v="2573"/>
    <n v="160.87"/>
    <s v="Kla"/>
    <s v="Middle-East/South-Asia Corridor"/>
    <s v="0"/>
    <s v="1"/>
    <s v="Medium"/>
    <s v="3.63"/>
    <s v="5.25"/>
    <s v="Un Comtrade/Wits/Sia Reports"/>
    <s v="0"/>
  </r>
  <r>
    <s v="Tf002121"/>
    <s v="2023"/>
    <s v="3"/>
    <s v="2023-Q3"/>
    <s v="Us"/>
    <s v="United States"/>
    <s v="North America"/>
    <s v="Sa"/>
    <s v="Saudi Arabia"/>
    <s v="Middle East"/>
    <x v="6"/>
    <x v="1"/>
    <s v="Standard"/>
    <n v="2440"/>
    <n v="152.53"/>
    <s v="Lam Research"/>
    <s v="Middle-East/South-Asia Corridor"/>
    <s v="0"/>
    <s v="1"/>
    <s v="Medium"/>
    <s v="3.49"/>
    <s v="5.12"/>
    <s v="Un Comtrade/Wits/Sia Reports"/>
    <s v="0"/>
  </r>
  <r>
    <s v="Tf002122"/>
    <s v="2023"/>
    <s v="4"/>
    <s v="2023-Q4"/>
    <s v="Us"/>
    <s v="United States"/>
    <s v="North America"/>
    <s v="Sa"/>
    <s v="Saudi Arabia"/>
    <s v="Middle East"/>
    <x v="6"/>
    <x v="1"/>
    <s v="Standard"/>
    <n v="2382"/>
    <n v="148.91"/>
    <s v="Applied Materials"/>
    <s v="Middle-East/South-Asia Corridor"/>
    <s v="0"/>
    <s v="1"/>
    <s v="Medium"/>
    <s v="3.49"/>
    <s v="5.22"/>
    <s v="Un Comtrade/Wits/Sia Reports"/>
    <s v="0"/>
  </r>
  <r>
    <s v="Tf002123"/>
    <s v="2024"/>
    <s v="1"/>
    <s v="2024-Q1"/>
    <s v="Us"/>
    <s v="United States"/>
    <s v="North America"/>
    <s v="Sa"/>
    <s v="Saudi Arabia"/>
    <s v="Middle East"/>
    <x v="6"/>
    <x v="1"/>
    <s v="Standard"/>
    <n v="2548"/>
    <n v="159.27000000000001"/>
    <s v="Kla"/>
    <s v="Middle-East/South-Asia Corridor"/>
    <s v="0"/>
    <s v="1"/>
    <s v="Medium"/>
    <s v="3.46"/>
    <s v="5.2"/>
    <s v="Un Comtrade/Wits/Sia Reports"/>
    <s v="1"/>
  </r>
  <r>
    <s v="Tf002124"/>
    <s v="2024"/>
    <s v="2"/>
    <s v="2024-Q2"/>
    <s v="Us"/>
    <s v="United States"/>
    <s v="North America"/>
    <s v="Sa"/>
    <s v="Saudi Arabia"/>
    <s v="Middle East"/>
    <x v="6"/>
    <x v="1"/>
    <s v="Standard"/>
    <n v="3255"/>
    <n v="203.44"/>
    <s v="Asml"/>
    <s v="Middle-East/South-Asia Corridor"/>
    <s v="0"/>
    <s v="1"/>
    <s v="Medium"/>
    <s v="3.61"/>
    <s v="5.15"/>
    <s v="Un Comtrade/Wits/Sia Reports"/>
    <s v="1"/>
  </r>
  <r>
    <s v="Tf002125"/>
    <s v="2024"/>
    <s v="3"/>
    <s v="2024-Q3"/>
    <s v="Us"/>
    <s v="United States"/>
    <s v="North America"/>
    <s v="Sa"/>
    <s v="Saudi Arabia"/>
    <s v="Middle East"/>
    <x v="6"/>
    <x v="1"/>
    <s v="Standard"/>
    <n v="3491"/>
    <n v="218.21"/>
    <s v="Kla"/>
    <s v="Middle-East/South-Asia Corridor"/>
    <s v="0"/>
    <s v="1"/>
    <s v="Medium"/>
    <s v="3.68"/>
    <s v="5.11"/>
    <s v="Un Comtrade/Wits/Sia Reports"/>
    <s v="1"/>
  </r>
  <r>
    <s v="Tf002126"/>
    <s v="2024"/>
    <s v="4"/>
    <s v="2024-Q4"/>
    <s v="Us"/>
    <s v="United States"/>
    <s v="North America"/>
    <s v="Sa"/>
    <s v="Saudi Arabia"/>
    <s v="Middle East"/>
    <x v="6"/>
    <x v="1"/>
    <s v="Standard"/>
    <n v="2476"/>
    <n v="154.77000000000001"/>
    <s v="Lam Research"/>
    <s v="Middle-East/South-Asia Corridor"/>
    <s v="0"/>
    <s v="1"/>
    <s v="Medium"/>
    <s v="3.63"/>
    <s v="5.3"/>
    <s v="Un Comtrade/Wits/Sia Reports"/>
    <s v="1"/>
  </r>
  <r>
    <s v="Tf002127"/>
    <s v="2025"/>
    <s v="1"/>
    <s v="2025-Q1"/>
    <s v="Us"/>
    <s v="United States"/>
    <s v="North America"/>
    <s v="Sa"/>
    <s v="Saudi Arabia"/>
    <s v="Middle East"/>
    <x v="6"/>
    <x v="1"/>
    <s v="Standard"/>
    <n v="3340"/>
    <n v="208.76"/>
    <s v="Tokyo Electron"/>
    <s v="Middle-East/South-Asia Corridor"/>
    <s v="0"/>
    <s v="1"/>
    <s v="Medium"/>
    <s v="3.74"/>
    <s v="5.23"/>
    <s v="Un Comtrade/Wits/Sia Reports"/>
    <s v="1"/>
  </r>
  <r>
    <s v="Tf002128"/>
    <s v="2025"/>
    <s v="2"/>
    <s v="2025-Q2"/>
    <s v="Us"/>
    <s v="United States"/>
    <s v="North America"/>
    <s v="Sa"/>
    <s v="Saudi Arabia"/>
    <s v="Middle East"/>
    <x v="6"/>
    <x v="1"/>
    <s v="Standard"/>
    <n v="3456"/>
    <n v="216.05"/>
    <s v="Tokyo Electron"/>
    <s v="Middle-East/South-Asia Corridor"/>
    <s v="0"/>
    <s v="1"/>
    <s v="Medium"/>
    <s v="3.48"/>
    <s v="5.12"/>
    <s v="Un Comtrade/Wits/Sia Reports"/>
    <s v="1"/>
  </r>
  <r>
    <s v="Tf002129"/>
    <s v="2025"/>
    <s v="3"/>
    <s v="2025-Q3"/>
    <s v="Us"/>
    <s v="United States"/>
    <s v="North America"/>
    <s v="Sa"/>
    <s v="Saudi Arabia"/>
    <s v="Middle East"/>
    <x v="6"/>
    <x v="1"/>
    <s v="Standard"/>
    <n v="3562"/>
    <n v="222.63"/>
    <s v="Lam Research"/>
    <s v="Middle-East/South-Asia Corridor"/>
    <s v="0"/>
    <s v="1"/>
    <s v="Medium"/>
    <s v="3.66"/>
    <s v="5.22"/>
    <s v="Un Comtrade/Wits/Sia Reports"/>
    <s v="1"/>
  </r>
  <r>
    <s v="Tf002130"/>
    <s v="2025"/>
    <s v="4"/>
    <s v="2025-Q4"/>
    <s v="Us"/>
    <s v="United States"/>
    <s v="North America"/>
    <s v="Sa"/>
    <s v="Saudi Arabia"/>
    <s v="Middle East"/>
    <x v="6"/>
    <x v="1"/>
    <s v="Standard"/>
    <n v="3352"/>
    <n v="209.53"/>
    <s v="Lam Research"/>
    <s v="Middle-East/South-Asia Corridor"/>
    <s v="0"/>
    <s v="1"/>
    <s v="Medium"/>
    <s v="3.55"/>
    <s v="5.22"/>
    <s v="Un Comtrade/Wits/Sia Reports"/>
    <s v="1"/>
  </r>
  <r>
    <s v="Tf002131"/>
    <s v="2015"/>
    <s v="1"/>
    <s v="2015-Q1"/>
    <s v="Us"/>
    <s v="United States"/>
    <s v="North America"/>
    <s v="Pk"/>
    <s v="Pakistan"/>
    <s v="South Asia"/>
    <x v="5"/>
    <x v="0"/>
    <s v="Standard"/>
    <n v="492"/>
    <n v="24.6"/>
    <s v="Mediatek"/>
    <s v="Middle-East/South-Asia Corridor"/>
    <s v="0"/>
    <s v="1"/>
    <s v="Medium"/>
    <s v="3.17"/>
    <s v="7.88"/>
    <s v="Un Comtrade/Wits/Sia Reports"/>
    <s v="0"/>
  </r>
  <r>
    <s v="Tf002132"/>
    <s v="2015"/>
    <s v="2"/>
    <s v="2015-Q2"/>
    <s v="Us"/>
    <s v="United States"/>
    <s v="North America"/>
    <s v="Pk"/>
    <s v="Pakistan"/>
    <s v="South Asia"/>
    <x v="5"/>
    <x v="0"/>
    <s v="Standard"/>
    <n v="652"/>
    <n v="32.65"/>
    <s v="Unisoc"/>
    <s v="Middle-East/South-Asia Corridor"/>
    <s v="0"/>
    <s v="1"/>
    <s v="Medium"/>
    <s v="3.35"/>
    <s v="7.73"/>
    <s v="Un Comtrade/Wits/Sia Reports"/>
    <s v="0"/>
  </r>
  <r>
    <s v="Tf002133"/>
    <s v="2015"/>
    <s v="3"/>
    <s v="2015-Q3"/>
    <s v="Us"/>
    <s v="United States"/>
    <s v="North America"/>
    <s v="Pk"/>
    <s v="Pakistan"/>
    <s v="South Asia"/>
    <x v="5"/>
    <x v="0"/>
    <s v="Standard"/>
    <n v="653"/>
    <n v="32.69"/>
    <s v="Mediatek"/>
    <s v="Middle-East/South-Asia Corridor"/>
    <s v="0"/>
    <s v="1"/>
    <s v="Medium"/>
    <s v="3.15"/>
    <s v="7.78"/>
    <s v="Un Comtrade/Wits/Sia Reports"/>
    <s v="0"/>
  </r>
  <r>
    <s v="Tf002134"/>
    <s v="2015"/>
    <s v="4"/>
    <s v="2015-Q4"/>
    <s v="Us"/>
    <s v="United States"/>
    <s v="North America"/>
    <s v="Pk"/>
    <s v="Pakistan"/>
    <s v="South Asia"/>
    <x v="5"/>
    <x v="0"/>
    <s v="Standard"/>
    <n v="625"/>
    <n v="31.27"/>
    <s v="Hisilicon"/>
    <s v="Middle-East/South-Asia Corridor"/>
    <s v="0"/>
    <s v="1"/>
    <s v="Medium"/>
    <s v="3.26"/>
    <s v="7.91"/>
    <s v="Un Comtrade/Wits/Sia Reports"/>
    <s v="0"/>
  </r>
  <r>
    <s v="Tf002135"/>
    <s v="2016"/>
    <s v="1"/>
    <s v="2016-Q1"/>
    <s v="Us"/>
    <s v="United States"/>
    <s v="North America"/>
    <s v="Pk"/>
    <s v="Pakistan"/>
    <s v="South Asia"/>
    <x v="5"/>
    <x v="0"/>
    <s v="Standard"/>
    <n v="574"/>
    <n v="28.74"/>
    <s v="Qualcomm"/>
    <s v="Middle-East/South-Asia Corridor"/>
    <s v="0"/>
    <s v="1"/>
    <s v="Medium"/>
    <s v="3.31"/>
    <s v="7.67"/>
    <s v="Un Comtrade/Wits/Sia Reports"/>
    <s v="0"/>
  </r>
  <r>
    <s v="Tf002136"/>
    <s v="2016"/>
    <s v="2"/>
    <s v="2016-Q2"/>
    <s v="Us"/>
    <s v="United States"/>
    <s v="North America"/>
    <s v="Pk"/>
    <s v="Pakistan"/>
    <s v="South Asia"/>
    <x v="5"/>
    <x v="0"/>
    <s v="Standard"/>
    <n v="773"/>
    <n v="38.659999999999997"/>
    <s v="Mediatek"/>
    <s v="Middle-East/South-Asia Corridor"/>
    <s v="0"/>
    <s v="1"/>
    <s v="Medium"/>
    <s v="3.15"/>
    <s v="7.74"/>
    <s v="Un Comtrade/Wits/Sia Reports"/>
    <s v="0"/>
  </r>
  <r>
    <s v="Tf002137"/>
    <s v="2016"/>
    <s v="3"/>
    <s v="2016-Q3"/>
    <s v="Us"/>
    <s v="United States"/>
    <s v="North America"/>
    <s v="Pk"/>
    <s v="Pakistan"/>
    <s v="South Asia"/>
    <x v="5"/>
    <x v="0"/>
    <s v="Standard"/>
    <n v="743"/>
    <n v="37.17"/>
    <s v="Qualcomm"/>
    <s v="Middle-East/South-Asia Corridor"/>
    <s v="0"/>
    <s v="1"/>
    <s v="Medium"/>
    <s v="3.33"/>
    <s v="7.66"/>
    <s v="Un Comtrade/Wits/Sia Reports"/>
    <s v="0"/>
  </r>
  <r>
    <s v="Tf002138"/>
    <s v="2016"/>
    <s v="4"/>
    <s v="2016-Q4"/>
    <s v="Us"/>
    <s v="United States"/>
    <s v="North America"/>
    <s v="Pk"/>
    <s v="Pakistan"/>
    <s v="South Asia"/>
    <x v="5"/>
    <x v="0"/>
    <s v="Standard"/>
    <n v="629"/>
    <n v="31.48"/>
    <s v="Mediatek"/>
    <s v="Middle-East/South-Asia Corridor"/>
    <s v="0"/>
    <s v="1"/>
    <s v="Medium"/>
    <s v="3.31"/>
    <s v="7.77"/>
    <s v="Un Comtrade/Wits/Sia Reports"/>
    <s v="0"/>
  </r>
  <r>
    <s v="Tf002139"/>
    <s v="2017"/>
    <s v="1"/>
    <s v="2017-Q1"/>
    <s v="Us"/>
    <s v="United States"/>
    <s v="North America"/>
    <s v="Pk"/>
    <s v="Pakistan"/>
    <s v="South Asia"/>
    <x v="5"/>
    <x v="0"/>
    <s v="Standard"/>
    <n v="641"/>
    <n v="32.08"/>
    <s v="Hisilicon"/>
    <s v="Middle-East/South-Asia Corridor"/>
    <s v="0"/>
    <s v="1"/>
    <s v="Medium"/>
    <s v="3.18"/>
    <s v="7.77"/>
    <s v="Un Comtrade/Wits/Sia Reports"/>
    <s v="0"/>
  </r>
  <r>
    <s v="Tf002140"/>
    <s v="2017"/>
    <s v="2"/>
    <s v="2017-Q2"/>
    <s v="Us"/>
    <s v="United States"/>
    <s v="North America"/>
    <s v="Pk"/>
    <s v="Pakistan"/>
    <s v="South Asia"/>
    <x v="5"/>
    <x v="0"/>
    <s v="Standard"/>
    <n v="869"/>
    <n v="43.46"/>
    <s v="Hisilicon"/>
    <s v="Middle-East/South-Asia Corridor"/>
    <s v="0"/>
    <s v="1"/>
    <s v="Medium"/>
    <s v="3.28"/>
    <s v="7.8"/>
    <s v="Un Comtrade/Wits/Sia Reports"/>
    <s v="0"/>
  </r>
  <r>
    <s v="Tf002141"/>
    <s v="2017"/>
    <s v="3"/>
    <s v="2017-Q3"/>
    <s v="Us"/>
    <s v="United States"/>
    <s v="North America"/>
    <s v="Pk"/>
    <s v="Pakistan"/>
    <s v="South Asia"/>
    <x v="5"/>
    <x v="0"/>
    <s v="Standard"/>
    <n v="925"/>
    <n v="46.27"/>
    <s v="Allwinner"/>
    <s v="Middle-East/South-Asia Corridor"/>
    <s v="0"/>
    <s v="1"/>
    <s v="Medium"/>
    <s v="3.19"/>
    <s v="7.67"/>
    <s v="Un Comtrade/Wits/Sia Reports"/>
    <s v="0"/>
  </r>
  <r>
    <s v="Tf002142"/>
    <s v="2017"/>
    <s v="4"/>
    <s v="2017-Q4"/>
    <s v="Us"/>
    <s v="United States"/>
    <s v="North America"/>
    <s v="Pk"/>
    <s v="Pakistan"/>
    <s v="South Asia"/>
    <x v="5"/>
    <x v="0"/>
    <s v="Standard"/>
    <n v="687"/>
    <n v="34.4"/>
    <s v="Unisoc"/>
    <s v="Middle-East/South-Asia Corridor"/>
    <s v="0"/>
    <s v="1"/>
    <s v="Medium"/>
    <s v="3.18"/>
    <s v="7.7"/>
    <s v="Un Comtrade/Wits/Sia Reports"/>
    <s v="0"/>
  </r>
  <r>
    <s v="Tf002143"/>
    <s v="2018"/>
    <s v="1"/>
    <s v="2018-Q1"/>
    <s v="Us"/>
    <s v="United States"/>
    <s v="North America"/>
    <s v="Pk"/>
    <s v="Pakistan"/>
    <s v="South Asia"/>
    <x v="5"/>
    <x v="0"/>
    <s v="Standard"/>
    <n v="846"/>
    <n v="42.33"/>
    <s v="Allwinner"/>
    <s v="Middle-East/South-Asia Corridor"/>
    <s v="0"/>
    <s v="1"/>
    <s v="Medium"/>
    <s v="3.28"/>
    <s v="7.73"/>
    <s v="Un Comtrade/Wits/Sia Reports"/>
    <s v="0"/>
  </r>
  <r>
    <s v="Tf002144"/>
    <s v="2018"/>
    <s v="2"/>
    <s v="2018-Q2"/>
    <s v="Us"/>
    <s v="United States"/>
    <s v="North America"/>
    <s v="Pk"/>
    <s v="Pakistan"/>
    <s v="South Asia"/>
    <x v="5"/>
    <x v="0"/>
    <s v="Standard"/>
    <n v="892"/>
    <n v="44.63"/>
    <s v="Unisoc"/>
    <s v="Middle-East/South-Asia Corridor"/>
    <s v="0"/>
    <s v="1"/>
    <s v="Medium"/>
    <s v="3.27"/>
    <s v="7.93"/>
    <s v="Un Comtrade/Wits/Sia Reports"/>
    <s v="0"/>
  </r>
  <r>
    <s v="Tf002145"/>
    <s v="2018"/>
    <s v="3"/>
    <s v="2018-Q3"/>
    <s v="Us"/>
    <s v="United States"/>
    <s v="North America"/>
    <s v="Pk"/>
    <s v="Pakistan"/>
    <s v="South Asia"/>
    <x v="5"/>
    <x v="0"/>
    <s v="Standard"/>
    <n v="999"/>
    <n v="49.97"/>
    <s v="Hisilicon"/>
    <s v="Middle-East/South-Asia Corridor"/>
    <s v="0"/>
    <s v="1"/>
    <s v="Medium"/>
    <s v="3.2"/>
    <s v="7.88"/>
    <s v="Un Comtrade/Wits/Sia Reports"/>
    <s v="0"/>
  </r>
  <r>
    <s v="Tf002146"/>
    <s v="2018"/>
    <s v="4"/>
    <s v="2018-Q4"/>
    <s v="Us"/>
    <s v="United States"/>
    <s v="North America"/>
    <s v="Pk"/>
    <s v="Pakistan"/>
    <s v="South Asia"/>
    <x v="5"/>
    <x v="0"/>
    <s v="Standard"/>
    <n v="818"/>
    <n v="40.92"/>
    <s v="Mediatek"/>
    <s v="Middle-East/South-Asia Corridor"/>
    <s v="0"/>
    <s v="1"/>
    <s v="Medium"/>
    <s v="3.22"/>
    <s v="7.68"/>
    <s v="Un Comtrade/Wits/Sia Reports"/>
    <s v="0"/>
  </r>
  <r>
    <s v="Tf002147"/>
    <s v="2019"/>
    <s v="1"/>
    <s v="2019-Q1"/>
    <s v="Us"/>
    <s v="United States"/>
    <s v="North America"/>
    <s v="Pk"/>
    <s v="Pakistan"/>
    <s v="South Asia"/>
    <x v="5"/>
    <x v="0"/>
    <s v="Standard"/>
    <n v="745"/>
    <n v="37.28"/>
    <s v="Qualcomm"/>
    <s v="Middle-East/South-Asia Corridor"/>
    <s v="0"/>
    <s v="1"/>
    <s v="Medium"/>
    <s v="3.27"/>
    <s v="7.73"/>
    <s v="Un Comtrade/Wits/Sia Reports"/>
    <s v="0"/>
  </r>
  <r>
    <s v="Tf002148"/>
    <s v="2019"/>
    <s v="2"/>
    <s v="2019-Q2"/>
    <s v="Us"/>
    <s v="United States"/>
    <s v="North America"/>
    <s v="Pk"/>
    <s v="Pakistan"/>
    <s v="South Asia"/>
    <x v="5"/>
    <x v="0"/>
    <s v="Standard"/>
    <n v="828"/>
    <n v="41.42"/>
    <s v="Hisilicon"/>
    <s v="Middle-East/South-Asia Corridor"/>
    <s v="0"/>
    <s v="1"/>
    <s v="Medium"/>
    <s v="3.33"/>
    <s v="7.66"/>
    <s v="Un Comtrade/Wits/Sia Reports"/>
    <s v="0"/>
  </r>
  <r>
    <s v="Tf002149"/>
    <s v="2019"/>
    <s v="3"/>
    <s v="2019-Q3"/>
    <s v="Us"/>
    <s v="United States"/>
    <s v="North America"/>
    <s v="Pk"/>
    <s v="Pakistan"/>
    <s v="South Asia"/>
    <x v="5"/>
    <x v="0"/>
    <s v="Standard"/>
    <n v="1003"/>
    <n v="50.17"/>
    <s v="Hisilicon"/>
    <s v="Middle-East/South-Asia Corridor"/>
    <s v="0"/>
    <s v="1"/>
    <s v="Medium"/>
    <s v="3.27"/>
    <s v="7.94"/>
    <s v="Un Comtrade/Wits/Sia Reports"/>
    <s v="0"/>
  </r>
  <r>
    <s v="Tf002150"/>
    <s v="2019"/>
    <s v="4"/>
    <s v="2019-Q4"/>
    <s v="Us"/>
    <s v="United States"/>
    <s v="North America"/>
    <s v="Pk"/>
    <s v="Pakistan"/>
    <s v="South Asia"/>
    <x v="5"/>
    <x v="0"/>
    <s v="Standard"/>
    <n v="860"/>
    <n v="43.04"/>
    <s v="Mediatek"/>
    <s v="Middle-East/South-Asia Corridor"/>
    <s v="0"/>
    <s v="1"/>
    <s v="Medium"/>
    <s v="3.13"/>
    <s v="7.82"/>
    <s v="Un Comtrade/Wits/Sia Reports"/>
    <s v="0"/>
  </r>
  <r>
    <s v="Tf002151"/>
    <s v="2020"/>
    <s v="1"/>
    <s v="2020-Q1"/>
    <s v="Us"/>
    <s v="United States"/>
    <s v="North America"/>
    <s v="Pk"/>
    <s v="Pakistan"/>
    <s v="South Asia"/>
    <x v="5"/>
    <x v="0"/>
    <s v="Standard"/>
    <n v="866"/>
    <n v="43.32"/>
    <s v="Hisilicon"/>
    <s v="Middle-East/South-Asia Corridor"/>
    <s v="0"/>
    <s v="1"/>
    <s v="Medium"/>
    <s v="3.47"/>
    <s v="7.78"/>
    <s v="Un Comtrade/Wits/Sia Reports"/>
    <s v="0"/>
  </r>
  <r>
    <s v="Tf002152"/>
    <s v="2020"/>
    <s v="2"/>
    <s v="2020-Q2"/>
    <s v="Us"/>
    <s v="United States"/>
    <s v="North America"/>
    <s v="Pk"/>
    <s v="Pakistan"/>
    <s v="South Asia"/>
    <x v="5"/>
    <x v="0"/>
    <s v="Standard"/>
    <n v="875"/>
    <n v="43.79"/>
    <s v="Hisilicon"/>
    <s v="Middle-East/South-Asia Corridor"/>
    <s v="0"/>
    <s v="1"/>
    <s v="Medium"/>
    <s v="3.44"/>
    <s v="7.71"/>
    <s v="Un Comtrade/Wits/Sia Reports"/>
    <s v="0"/>
  </r>
  <r>
    <s v="Tf002153"/>
    <s v="2020"/>
    <s v="3"/>
    <s v="2020-Q3"/>
    <s v="Us"/>
    <s v="United States"/>
    <s v="North America"/>
    <s v="Pk"/>
    <s v="Pakistan"/>
    <s v="South Asia"/>
    <x v="5"/>
    <x v="0"/>
    <s v="Standard"/>
    <n v="985"/>
    <n v="49.29"/>
    <s v="Mediatek"/>
    <s v="Middle-East/South-Asia Corridor"/>
    <s v="0"/>
    <s v="1"/>
    <s v="Medium"/>
    <s v="3.29"/>
    <s v="7.66"/>
    <s v="Un Comtrade/Wits/Sia Reports"/>
    <s v="0"/>
  </r>
  <r>
    <s v="Tf002154"/>
    <s v="2020"/>
    <s v="4"/>
    <s v="2020-Q4"/>
    <s v="Us"/>
    <s v="United States"/>
    <s v="North America"/>
    <s v="Pk"/>
    <s v="Pakistan"/>
    <s v="South Asia"/>
    <x v="5"/>
    <x v="0"/>
    <s v="Standard"/>
    <n v="813"/>
    <n v="40.69"/>
    <s v="Hisilicon"/>
    <s v="Middle-East/South-Asia Corridor"/>
    <s v="0"/>
    <s v="1"/>
    <s v="Medium"/>
    <s v="3.25"/>
    <s v="7.86"/>
    <s v="Un Comtrade/Wits/Sia Reports"/>
    <s v="0"/>
  </r>
  <r>
    <s v="Tf002155"/>
    <s v="2021"/>
    <s v="1"/>
    <s v="2021-Q1"/>
    <s v="Us"/>
    <s v="United States"/>
    <s v="North America"/>
    <s v="Pk"/>
    <s v="Pakistan"/>
    <s v="South Asia"/>
    <x v="5"/>
    <x v="0"/>
    <s v="Standard"/>
    <n v="1008"/>
    <n v="50.4"/>
    <s v="Unisoc"/>
    <s v="Middle-East/South-Asia Corridor"/>
    <s v="0"/>
    <s v="1"/>
    <s v="Medium"/>
    <s v="3.31"/>
    <s v="7.89"/>
    <s v="Un Comtrade/Wits/Sia Reports"/>
    <s v="0"/>
  </r>
  <r>
    <s v="Tf002156"/>
    <s v="2021"/>
    <s v="2"/>
    <s v="2021-Q2"/>
    <s v="Us"/>
    <s v="United States"/>
    <s v="North America"/>
    <s v="Pk"/>
    <s v="Pakistan"/>
    <s v="South Asia"/>
    <x v="5"/>
    <x v="0"/>
    <s v="Standard"/>
    <n v="929"/>
    <n v="46.45"/>
    <s v="Unisoc"/>
    <s v="Middle-East/South-Asia Corridor"/>
    <s v="0"/>
    <s v="1"/>
    <s v="Medium"/>
    <s v="3.39"/>
    <s v="7.67"/>
    <s v="Un Comtrade/Wits/Sia Reports"/>
    <s v="0"/>
  </r>
  <r>
    <s v="Tf002157"/>
    <s v="2021"/>
    <s v="3"/>
    <s v="2021-Q3"/>
    <s v="Us"/>
    <s v="United States"/>
    <s v="North America"/>
    <s v="Pk"/>
    <s v="Pakistan"/>
    <s v="South Asia"/>
    <x v="5"/>
    <x v="0"/>
    <s v="Standard"/>
    <n v="1203"/>
    <n v="60.18"/>
    <s v="Unisoc"/>
    <s v="Middle-East/South-Asia Corridor"/>
    <s v="0"/>
    <s v="1"/>
    <s v="Medium"/>
    <s v="3.46"/>
    <s v="7.85"/>
    <s v="Un Comtrade/Wits/Sia Reports"/>
    <s v="0"/>
  </r>
  <r>
    <s v="Tf002158"/>
    <s v="2021"/>
    <s v="4"/>
    <s v="2021-Q4"/>
    <s v="Us"/>
    <s v="United States"/>
    <s v="North America"/>
    <s v="Pk"/>
    <s v="Pakistan"/>
    <s v="South Asia"/>
    <x v="5"/>
    <x v="0"/>
    <s v="Standard"/>
    <n v="1034"/>
    <n v="51.73"/>
    <s v="Unisoc"/>
    <s v="Middle-East/South-Asia Corridor"/>
    <s v="0"/>
    <s v="1"/>
    <s v="Medium"/>
    <s v="3.42"/>
    <s v="7.94"/>
    <s v="Un Comtrade/Wits/Sia Reports"/>
    <s v="0"/>
  </r>
  <r>
    <s v="Tf002159"/>
    <s v="2022"/>
    <s v="1"/>
    <s v="2022-Q1"/>
    <s v="Us"/>
    <s v="United States"/>
    <s v="North America"/>
    <s v="Pk"/>
    <s v="Pakistan"/>
    <s v="South Asia"/>
    <x v="5"/>
    <x v="0"/>
    <s v="Standard"/>
    <n v="1071"/>
    <n v="53.58"/>
    <s v="Hisilicon"/>
    <s v="Middle-East/South-Asia Corridor"/>
    <s v="0"/>
    <s v="1"/>
    <s v="Medium"/>
    <s v="3.57"/>
    <s v="7.81"/>
    <s v="Un Comtrade/Wits/Sia Reports"/>
    <s v="0"/>
  </r>
  <r>
    <s v="Tf002160"/>
    <s v="2022"/>
    <s v="2"/>
    <s v="2022-Q2"/>
    <s v="Us"/>
    <s v="United States"/>
    <s v="North America"/>
    <s v="Pk"/>
    <s v="Pakistan"/>
    <s v="South Asia"/>
    <x v="5"/>
    <x v="0"/>
    <s v="Standard"/>
    <n v="1057"/>
    <n v="52.89"/>
    <s v="Qualcomm"/>
    <s v="Middle-East/South-Asia Corridor"/>
    <s v="0"/>
    <s v="1"/>
    <s v="Medium"/>
    <s v="3.45"/>
    <s v="7.69"/>
    <s v="Un Comtrade/Wits/Sia Reports"/>
    <s v="0"/>
  </r>
  <r>
    <s v="Tf002161"/>
    <s v="2022"/>
    <s v="3"/>
    <s v="2022-Q3"/>
    <s v="Us"/>
    <s v="United States"/>
    <s v="North America"/>
    <s v="Pk"/>
    <s v="Pakistan"/>
    <s v="South Asia"/>
    <x v="5"/>
    <x v="0"/>
    <s v="Standard"/>
    <n v="1247"/>
    <n v="62.39"/>
    <s v="Unisoc"/>
    <s v="Middle-East/South-Asia Corridor"/>
    <s v="0"/>
    <s v="1"/>
    <s v="Medium"/>
    <s v="3.43"/>
    <s v="7.84"/>
    <s v="Un Comtrade/Wits/Sia Reports"/>
    <s v="0"/>
  </r>
  <r>
    <s v="Tf002162"/>
    <s v="2022"/>
    <s v="4"/>
    <s v="2022-Q4"/>
    <s v="Us"/>
    <s v="United States"/>
    <s v="North America"/>
    <s v="Pk"/>
    <s v="Pakistan"/>
    <s v="South Asia"/>
    <x v="5"/>
    <x v="0"/>
    <s v="Standard"/>
    <n v="948"/>
    <n v="47.44"/>
    <s v="Unisoc"/>
    <s v="Middle-East/South-Asia Corridor"/>
    <s v="0"/>
    <s v="1"/>
    <s v="Medium"/>
    <s v="3.35"/>
    <s v="7.8"/>
    <s v="Un Comtrade/Wits/Sia Reports"/>
    <s v="0"/>
  </r>
  <r>
    <s v="Tf002163"/>
    <s v="2023"/>
    <s v="1"/>
    <s v="2023-Q1"/>
    <s v="Us"/>
    <s v="United States"/>
    <s v="North America"/>
    <s v="Pk"/>
    <s v="Pakistan"/>
    <s v="South Asia"/>
    <x v="5"/>
    <x v="0"/>
    <s v="Standard"/>
    <n v="1260"/>
    <n v="63.02"/>
    <s v="Hisilicon"/>
    <s v="Middle-East/South-Asia Corridor"/>
    <s v="0"/>
    <s v="1"/>
    <s v="Medium"/>
    <s v="3.47"/>
    <s v="7.9"/>
    <s v="Un Comtrade/Wits/Sia Reports"/>
    <s v="0"/>
  </r>
  <r>
    <s v="Tf002164"/>
    <s v="2023"/>
    <s v="2"/>
    <s v="2023-Q2"/>
    <s v="Us"/>
    <s v="United States"/>
    <s v="North America"/>
    <s v="Pk"/>
    <s v="Pakistan"/>
    <s v="South Asia"/>
    <x v="5"/>
    <x v="0"/>
    <s v="Standard"/>
    <n v="1366"/>
    <n v="68.349999999999994"/>
    <s v="Allwinner"/>
    <s v="Middle-East/South-Asia Corridor"/>
    <s v="0"/>
    <s v="1"/>
    <s v="Medium"/>
    <s v="3.53"/>
    <s v="7.86"/>
    <s v="Un Comtrade/Wits/Sia Reports"/>
    <s v="0"/>
  </r>
  <r>
    <s v="Tf002165"/>
    <s v="2023"/>
    <s v="3"/>
    <s v="2023-Q3"/>
    <s v="Us"/>
    <s v="United States"/>
    <s v="North America"/>
    <s v="Pk"/>
    <s v="Pakistan"/>
    <s v="South Asia"/>
    <x v="5"/>
    <x v="0"/>
    <s v="Standard"/>
    <n v="1333"/>
    <n v="66.67"/>
    <s v="Hisilicon"/>
    <s v="Middle-East/South-Asia Corridor"/>
    <s v="0"/>
    <s v="1"/>
    <s v="Medium"/>
    <s v="3.42"/>
    <s v="8.06"/>
    <s v="Un Comtrade/Wits/Sia Reports"/>
    <s v="0"/>
  </r>
  <r>
    <s v="Tf002166"/>
    <s v="2023"/>
    <s v="4"/>
    <s v="2023-Q4"/>
    <s v="Us"/>
    <s v="United States"/>
    <s v="North America"/>
    <s v="Pk"/>
    <s v="Pakistan"/>
    <s v="South Asia"/>
    <x v="5"/>
    <x v="0"/>
    <s v="Standard"/>
    <n v="1093"/>
    <n v="54.68"/>
    <s v="Mediatek"/>
    <s v="Middle-East/South-Asia Corridor"/>
    <s v="0"/>
    <s v="1"/>
    <s v="Medium"/>
    <s v="3.46"/>
    <s v="7.78"/>
    <s v="Un Comtrade/Wits/Sia Reports"/>
    <s v="0"/>
  </r>
  <r>
    <s v="Tf002167"/>
    <s v="2024"/>
    <s v="1"/>
    <s v="2024-Q1"/>
    <s v="Us"/>
    <s v="United States"/>
    <s v="North America"/>
    <s v="Pk"/>
    <s v="Pakistan"/>
    <s v="South Asia"/>
    <x v="5"/>
    <x v="0"/>
    <s v="Standard"/>
    <n v="1231"/>
    <n v="61.57"/>
    <s v="Unisoc"/>
    <s v="Middle-East/South-Asia Corridor"/>
    <s v="0"/>
    <s v="1"/>
    <s v="Medium"/>
    <s v="3.64"/>
    <s v="7.95"/>
    <s v="Un Comtrade/Wits/Sia Reports"/>
    <s v="1"/>
  </r>
  <r>
    <s v="Tf002168"/>
    <s v="2024"/>
    <s v="2"/>
    <s v="2024-Q2"/>
    <s v="Us"/>
    <s v="United States"/>
    <s v="North America"/>
    <s v="Pk"/>
    <s v="Pakistan"/>
    <s v="South Asia"/>
    <x v="5"/>
    <x v="0"/>
    <s v="Standard"/>
    <n v="1356"/>
    <n v="67.8"/>
    <s v="Mediatek"/>
    <s v="Middle-East/South-Asia Corridor"/>
    <s v="0"/>
    <s v="1"/>
    <s v="Medium"/>
    <s v="3.55"/>
    <s v="7.89"/>
    <s v="Un Comtrade/Wits/Sia Reports"/>
    <s v="1"/>
  </r>
  <r>
    <s v="Tf002169"/>
    <s v="2024"/>
    <s v="3"/>
    <s v="2024-Q3"/>
    <s v="Us"/>
    <s v="United States"/>
    <s v="North America"/>
    <s v="Pk"/>
    <s v="Pakistan"/>
    <s v="South Asia"/>
    <x v="5"/>
    <x v="0"/>
    <s v="Standard"/>
    <n v="1422"/>
    <n v="71.150000000000006"/>
    <s v="Unisoc"/>
    <s v="Middle-East/South-Asia Corridor"/>
    <s v="0"/>
    <s v="1"/>
    <s v="Medium"/>
    <s v="3.65"/>
    <s v="8.12"/>
    <s v="Un Comtrade/Wits/Sia Reports"/>
    <s v="1"/>
  </r>
  <r>
    <s v="Tf002170"/>
    <s v="2024"/>
    <s v="4"/>
    <s v="2024-Q4"/>
    <s v="Us"/>
    <s v="United States"/>
    <s v="North America"/>
    <s v="Pk"/>
    <s v="Pakistan"/>
    <s v="South Asia"/>
    <x v="5"/>
    <x v="0"/>
    <s v="Standard"/>
    <n v="1530"/>
    <n v="76.53"/>
    <s v="Allwinner"/>
    <s v="Middle-East/South-Asia Corridor"/>
    <s v="0"/>
    <s v="1"/>
    <s v="Medium"/>
    <s v="3.67"/>
    <s v="8.09"/>
    <s v="Un Comtrade/Wits/Sia Reports"/>
    <s v="1"/>
  </r>
  <r>
    <s v="Tf002171"/>
    <s v="2025"/>
    <s v="1"/>
    <s v="2025-Q1"/>
    <s v="Us"/>
    <s v="United States"/>
    <s v="North America"/>
    <s v="Pk"/>
    <s v="Pakistan"/>
    <s v="South Asia"/>
    <x v="5"/>
    <x v="0"/>
    <s v="Standard"/>
    <n v="1340"/>
    <n v="67.010000000000005"/>
    <s v="Qualcomm"/>
    <s v="Middle-East/South-Asia Corridor"/>
    <s v="0"/>
    <s v="1"/>
    <s v="Medium"/>
    <s v="3.7"/>
    <s v="8.26"/>
    <s v="Un Comtrade/Wits/Sia Reports"/>
    <s v="1"/>
  </r>
  <r>
    <s v="Tf002172"/>
    <s v="2025"/>
    <s v="2"/>
    <s v="2025-Q2"/>
    <s v="Us"/>
    <s v="United States"/>
    <s v="North America"/>
    <s v="Pk"/>
    <s v="Pakistan"/>
    <s v="South Asia"/>
    <x v="5"/>
    <x v="0"/>
    <s v="Standard"/>
    <n v="1839"/>
    <n v="91.96"/>
    <s v="Allwinner"/>
    <s v="Middle-East/South-Asia Corridor"/>
    <s v="0"/>
    <s v="1"/>
    <s v="Medium"/>
    <s v="3.62"/>
    <s v="8.08"/>
    <s v="Un Comtrade/Wits/Sia Reports"/>
    <s v="1"/>
  </r>
  <r>
    <s v="Tf002173"/>
    <s v="2025"/>
    <s v="3"/>
    <s v="2025-Q3"/>
    <s v="Us"/>
    <s v="United States"/>
    <s v="North America"/>
    <s v="Pk"/>
    <s v="Pakistan"/>
    <s v="South Asia"/>
    <x v="5"/>
    <x v="0"/>
    <s v="Standard"/>
    <n v="1947"/>
    <n v="97.38"/>
    <s v="Hisilicon"/>
    <s v="Middle-East/South-Asia Corridor"/>
    <s v="0"/>
    <s v="1"/>
    <s v="Medium"/>
    <s v="3.69"/>
    <s v="8.3"/>
    <s v="Un Comtrade/Wits/Sia Reports"/>
    <s v="1"/>
  </r>
  <r>
    <s v="Tf002174"/>
    <s v="2025"/>
    <s v="4"/>
    <s v="2025-Q4"/>
    <s v="Us"/>
    <s v="United States"/>
    <s v="North America"/>
    <s v="Pk"/>
    <s v="Pakistan"/>
    <s v="South Asia"/>
    <x v="5"/>
    <x v="0"/>
    <s v="Standard"/>
    <n v="1453"/>
    <n v="72.66"/>
    <s v="Hisilicon"/>
    <s v="Middle-East/South-Asia Corridor"/>
    <s v="0"/>
    <s v="1"/>
    <s v="Medium"/>
    <s v="3.54"/>
    <s v="8.07"/>
    <s v="Un Comtrade/Wits/Sia Reports"/>
    <s v="1"/>
  </r>
  <r>
    <s v="Tf002175"/>
    <s v="2015"/>
    <s v="1"/>
    <s v="2015-Q1"/>
    <s v="Us"/>
    <s v="United States"/>
    <s v="North America"/>
    <s v="Pk"/>
    <s v="Pakistan"/>
    <s v="South Asia"/>
    <x v="6"/>
    <x v="1"/>
    <s v="Standard"/>
    <n v="584"/>
    <n v="29.22"/>
    <s v="Applied Materials"/>
    <s v="Middle-East/South-Asia Corridor"/>
    <s v="0"/>
    <s v="1"/>
    <s v="Medium"/>
    <s v="3.11"/>
    <s v="7.67"/>
    <s v="Un Comtrade/Wits/Sia Reports"/>
    <s v="0"/>
  </r>
  <r>
    <s v="Tf002176"/>
    <s v="2015"/>
    <s v="2"/>
    <s v="2015-Q2"/>
    <s v="Us"/>
    <s v="United States"/>
    <s v="North America"/>
    <s v="Pk"/>
    <s v="Pakistan"/>
    <s v="South Asia"/>
    <x v="6"/>
    <x v="1"/>
    <s v="Standard"/>
    <n v="698"/>
    <n v="34.93"/>
    <s v="Applied Materials"/>
    <s v="Middle-East/South-Asia Corridor"/>
    <s v="0"/>
    <s v="1"/>
    <s v="Medium"/>
    <s v="3.06"/>
    <s v="7.9"/>
    <s v="Un Comtrade/Wits/Sia Reports"/>
    <s v="0"/>
  </r>
  <r>
    <s v="Tf002177"/>
    <s v="2015"/>
    <s v="3"/>
    <s v="2015-Q3"/>
    <s v="Us"/>
    <s v="United States"/>
    <s v="North America"/>
    <s v="Pk"/>
    <s v="Pakistan"/>
    <s v="South Asia"/>
    <x v="6"/>
    <x v="1"/>
    <s v="Standard"/>
    <n v="632"/>
    <n v="31.64"/>
    <s v="Kla"/>
    <s v="Middle-East/South-Asia Corridor"/>
    <s v="0"/>
    <s v="1"/>
    <s v="Medium"/>
    <s v="3.3"/>
    <s v="7.82"/>
    <s v="Un Comtrade/Wits/Sia Reports"/>
    <s v="0"/>
  </r>
  <r>
    <s v="Tf002178"/>
    <s v="2015"/>
    <s v="4"/>
    <s v="2015-Q4"/>
    <s v="Us"/>
    <s v="United States"/>
    <s v="North America"/>
    <s v="Pk"/>
    <s v="Pakistan"/>
    <s v="South Asia"/>
    <x v="6"/>
    <x v="1"/>
    <s v="Standard"/>
    <n v="631"/>
    <n v="31.58"/>
    <s v="Kla"/>
    <s v="Middle-East/South-Asia Corridor"/>
    <s v="0"/>
    <s v="1"/>
    <s v="Medium"/>
    <s v="3.33"/>
    <s v="7.65"/>
    <s v="Un Comtrade/Wits/Sia Reports"/>
    <s v="0"/>
  </r>
  <r>
    <s v="Tf002179"/>
    <s v="2016"/>
    <s v="1"/>
    <s v="2016-Q1"/>
    <s v="Us"/>
    <s v="United States"/>
    <s v="North America"/>
    <s v="Pk"/>
    <s v="Pakistan"/>
    <s v="South Asia"/>
    <x v="6"/>
    <x v="1"/>
    <s v="Standard"/>
    <n v="555"/>
    <n v="27.79"/>
    <s v="Kla"/>
    <s v="Middle-East/South-Asia Corridor"/>
    <s v="0"/>
    <s v="1"/>
    <s v="Medium"/>
    <s v="3.13"/>
    <s v="7.85"/>
    <s v="Un Comtrade/Wits/Sia Reports"/>
    <s v="0"/>
  </r>
  <r>
    <s v="Tf002180"/>
    <s v="2016"/>
    <s v="2"/>
    <s v="2016-Q2"/>
    <s v="Us"/>
    <s v="United States"/>
    <s v="North America"/>
    <s v="Pk"/>
    <s v="Pakistan"/>
    <s v="South Asia"/>
    <x v="6"/>
    <x v="1"/>
    <s v="Standard"/>
    <n v="773"/>
    <n v="38.659999999999997"/>
    <s v="Tokyo Electron"/>
    <s v="Middle-East/South-Asia Corridor"/>
    <s v="0"/>
    <s v="1"/>
    <s v="Medium"/>
    <s v="3.19"/>
    <s v="7.83"/>
    <s v="Un Comtrade/Wits/Sia Reports"/>
    <s v="0"/>
  </r>
  <r>
    <s v="Tf002181"/>
    <s v="2016"/>
    <s v="3"/>
    <s v="2016-Q3"/>
    <s v="Us"/>
    <s v="United States"/>
    <s v="North America"/>
    <s v="Pk"/>
    <s v="Pakistan"/>
    <s v="South Asia"/>
    <x v="6"/>
    <x v="1"/>
    <s v="Standard"/>
    <n v="685"/>
    <n v="34.29"/>
    <s v="Asml"/>
    <s v="Middle-East/South-Asia Corridor"/>
    <s v="0"/>
    <s v="1"/>
    <s v="Medium"/>
    <s v="3.29"/>
    <s v="7.94"/>
    <s v="Un Comtrade/Wits/Sia Reports"/>
    <s v="0"/>
  </r>
  <r>
    <s v="Tf002182"/>
    <s v="2016"/>
    <s v="4"/>
    <s v="2016-Q4"/>
    <s v="Us"/>
    <s v="United States"/>
    <s v="North America"/>
    <s v="Pk"/>
    <s v="Pakistan"/>
    <s v="South Asia"/>
    <x v="6"/>
    <x v="1"/>
    <s v="Standard"/>
    <n v="616"/>
    <n v="30.83"/>
    <s v="Tokyo Electron"/>
    <s v="Middle-East/South-Asia Corridor"/>
    <s v="0"/>
    <s v="1"/>
    <s v="Medium"/>
    <s v="3.2"/>
    <s v="7.68"/>
    <s v="Un Comtrade/Wits/Sia Reports"/>
    <s v="0"/>
  </r>
  <r>
    <s v="Tf002183"/>
    <s v="2017"/>
    <s v="1"/>
    <s v="2017-Q1"/>
    <s v="Us"/>
    <s v="United States"/>
    <s v="North America"/>
    <s v="Pk"/>
    <s v="Pakistan"/>
    <s v="South Asia"/>
    <x v="6"/>
    <x v="1"/>
    <s v="Standard"/>
    <n v="701"/>
    <n v="35.07"/>
    <s v="Lam Research"/>
    <s v="Middle-East/South-Asia Corridor"/>
    <s v="0"/>
    <s v="1"/>
    <s v="Medium"/>
    <s v="3.2"/>
    <s v="7.69"/>
    <s v="Un Comtrade/Wits/Sia Reports"/>
    <s v="0"/>
  </r>
  <r>
    <s v="Tf002184"/>
    <s v="2017"/>
    <s v="2"/>
    <s v="2017-Q2"/>
    <s v="Us"/>
    <s v="United States"/>
    <s v="North America"/>
    <s v="Pk"/>
    <s v="Pakistan"/>
    <s v="South Asia"/>
    <x v="6"/>
    <x v="1"/>
    <s v="Standard"/>
    <n v="779"/>
    <n v="38.97"/>
    <s v="Tokyo Electron"/>
    <s v="Middle-East/South-Asia Corridor"/>
    <s v="0"/>
    <s v="1"/>
    <s v="Medium"/>
    <s v="3.15"/>
    <s v="7.81"/>
    <s v="Un Comtrade/Wits/Sia Reports"/>
    <s v="0"/>
  </r>
  <r>
    <s v="Tf002185"/>
    <s v="2017"/>
    <s v="3"/>
    <s v="2017-Q3"/>
    <s v="Us"/>
    <s v="United States"/>
    <s v="North America"/>
    <s v="Pk"/>
    <s v="Pakistan"/>
    <s v="South Asia"/>
    <x v="6"/>
    <x v="1"/>
    <s v="Standard"/>
    <n v="845"/>
    <n v="42.27"/>
    <s v="Kla"/>
    <s v="Middle-East/South-Asia Corridor"/>
    <s v="0"/>
    <s v="1"/>
    <s v="Medium"/>
    <s v="3.05"/>
    <s v="7.88"/>
    <s v="Un Comtrade/Wits/Sia Reports"/>
    <s v="0"/>
  </r>
  <r>
    <s v="Tf002186"/>
    <s v="2017"/>
    <s v="4"/>
    <s v="2017-Q4"/>
    <s v="Us"/>
    <s v="United States"/>
    <s v="North America"/>
    <s v="Pk"/>
    <s v="Pakistan"/>
    <s v="South Asia"/>
    <x v="6"/>
    <x v="1"/>
    <s v="Standard"/>
    <n v="766"/>
    <n v="38.340000000000003"/>
    <s v="Tokyo Electron"/>
    <s v="Middle-East/South-Asia Corridor"/>
    <s v="0"/>
    <s v="1"/>
    <s v="Medium"/>
    <s v="3.16"/>
    <s v="7.67"/>
    <s v="Un Comtrade/Wits/Sia Reports"/>
    <s v="0"/>
  </r>
  <r>
    <s v="Tf002187"/>
    <s v="2018"/>
    <s v="1"/>
    <s v="2018-Q1"/>
    <s v="Us"/>
    <s v="United States"/>
    <s v="North America"/>
    <s v="Pk"/>
    <s v="Pakistan"/>
    <s v="South Asia"/>
    <x v="6"/>
    <x v="1"/>
    <s v="Standard"/>
    <n v="324"/>
    <n v="16.22"/>
    <s v="Applied Materials"/>
    <s v="Middle-East/South-Asia Corridor"/>
    <s v="1"/>
    <s v="0.4"/>
    <s v="Medium"/>
    <s v="3.34"/>
    <s v="7.72"/>
    <s v="Un Comtrade/Wits/Sia Reports"/>
    <s v="0"/>
  </r>
  <r>
    <s v="Tf002188"/>
    <s v="2018"/>
    <s v="2"/>
    <s v="2018-Q2"/>
    <s v="Us"/>
    <s v="United States"/>
    <s v="North America"/>
    <s v="Pk"/>
    <s v="Pakistan"/>
    <s v="South Asia"/>
    <x v="6"/>
    <x v="1"/>
    <s v="Standard"/>
    <n v="334"/>
    <n v="16.73"/>
    <s v="Kla"/>
    <s v="Middle-East/South-Asia Corridor"/>
    <s v="1"/>
    <s v="0.4"/>
    <s v="Medium"/>
    <s v="3.11"/>
    <s v="7.82"/>
    <s v="Un Comtrade/Wits/Sia Reports"/>
    <s v="0"/>
  </r>
  <r>
    <s v="Tf002189"/>
    <s v="2018"/>
    <s v="3"/>
    <s v="2018-Q3"/>
    <s v="Us"/>
    <s v="United States"/>
    <s v="North America"/>
    <s v="Pk"/>
    <s v="Pakistan"/>
    <s v="South Asia"/>
    <x v="6"/>
    <x v="1"/>
    <s v="Standard"/>
    <n v="335"/>
    <n v="16.8"/>
    <s v="Asml"/>
    <s v="Middle-East/South-Asia Corridor"/>
    <s v="1"/>
    <s v="0.4"/>
    <s v="Medium"/>
    <s v="3.16"/>
    <s v="7.86"/>
    <s v="Un Comtrade/Wits/Sia Reports"/>
    <s v="0"/>
  </r>
  <r>
    <s v="Tf002190"/>
    <s v="2018"/>
    <s v="4"/>
    <s v="2018-Q4"/>
    <s v="Us"/>
    <s v="United States"/>
    <s v="North America"/>
    <s v="Pk"/>
    <s v="Pakistan"/>
    <s v="South Asia"/>
    <x v="6"/>
    <x v="1"/>
    <s v="Standard"/>
    <n v="327"/>
    <n v="16.36"/>
    <s v="Tokyo Electron"/>
    <s v="Middle-East/South-Asia Corridor"/>
    <s v="1"/>
    <s v="0.4"/>
    <s v="Medium"/>
    <s v="3.17"/>
    <s v="7.78"/>
    <s v="Un Comtrade/Wits/Sia Reports"/>
    <s v="0"/>
  </r>
  <r>
    <s v="Tf002191"/>
    <s v="2019"/>
    <s v="1"/>
    <s v="2019-Q1"/>
    <s v="Us"/>
    <s v="United States"/>
    <s v="North America"/>
    <s v="Pk"/>
    <s v="Pakistan"/>
    <s v="South Asia"/>
    <x v="6"/>
    <x v="1"/>
    <s v="Standard"/>
    <n v="332"/>
    <n v="16.62"/>
    <s v="Kla"/>
    <s v="Middle-East/South-Asia Corridor"/>
    <s v="1"/>
    <s v="0.4"/>
    <s v="Medium"/>
    <s v="3.11"/>
    <s v="7.67"/>
    <s v="Un Comtrade/Wits/Sia Reports"/>
    <s v="0"/>
  </r>
  <r>
    <s v="Tf002192"/>
    <s v="2019"/>
    <s v="2"/>
    <s v="2019-Q2"/>
    <s v="Us"/>
    <s v="United States"/>
    <s v="North America"/>
    <s v="Pk"/>
    <s v="Pakistan"/>
    <s v="South Asia"/>
    <x v="6"/>
    <x v="1"/>
    <s v="Standard"/>
    <n v="408"/>
    <n v="20.43"/>
    <s v="Applied Materials"/>
    <s v="Middle-East/South-Asia Corridor"/>
    <s v="1"/>
    <s v="0.4"/>
    <s v="Medium"/>
    <s v="3.13"/>
    <s v="7.86"/>
    <s v="Un Comtrade/Wits/Sia Reports"/>
    <s v="0"/>
  </r>
  <r>
    <s v="Tf002193"/>
    <s v="2019"/>
    <s v="3"/>
    <s v="2019-Q3"/>
    <s v="Us"/>
    <s v="United States"/>
    <s v="North America"/>
    <s v="Pk"/>
    <s v="Pakistan"/>
    <s v="South Asia"/>
    <x v="6"/>
    <x v="1"/>
    <s v="Standard"/>
    <n v="431"/>
    <n v="21.6"/>
    <s v="Applied Materials"/>
    <s v="Middle-East/South-Asia Corridor"/>
    <s v="1"/>
    <s v="0.4"/>
    <s v="Medium"/>
    <s v="3.19"/>
    <s v="7.76"/>
    <s v="Un Comtrade/Wits/Sia Reports"/>
    <s v="0"/>
  </r>
  <r>
    <s v="Tf002194"/>
    <s v="2019"/>
    <s v="4"/>
    <s v="2019-Q4"/>
    <s v="Us"/>
    <s v="United States"/>
    <s v="North America"/>
    <s v="Pk"/>
    <s v="Pakistan"/>
    <s v="South Asia"/>
    <x v="6"/>
    <x v="1"/>
    <s v="Standard"/>
    <n v="351"/>
    <n v="17.57"/>
    <s v="Tokyo Electron"/>
    <s v="Middle-East/South-Asia Corridor"/>
    <s v="1"/>
    <s v="0.4"/>
    <s v="Medium"/>
    <s v="3.37"/>
    <s v="7.93"/>
    <s v="Un Comtrade/Wits/Sia Reports"/>
    <s v="0"/>
  </r>
  <r>
    <s v="Tf002195"/>
    <s v="2020"/>
    <s v="1"/>
    <s v="2020-Q1"/>
    <s v="Us"/>
    <s v="United States"/>
    <s v="North America"/>
    <s v="Pk"/>
    <s v="Pakistan"/>
    <s v="South Asia"/>
    <x v="6"/>
    <x v="1"/>
    <s v="Standard"/>
    <n v="338"/>
    <n v="16.940000000000001"/>
    <s v="Kla"/>
    <s v="Middle-East/South-Asia Corridor"/>
    <s v="1"/>
    <s v="0.4"/>
    <s v="Medium"/>
    <s v="3.2"/>
    <s v="7.85"/>
    <s v="Un Comtrade/Wits/Sia Reports"/>
    <s v="0"/>
  </r>
  <r>
    <s v="Tf002196"/>
    <s v="2020"/>
    <s v="2"/>
    <s v="2020-Q2"/>
    <s v="Us"/>
    <s v="United States"/>
    <s v="North America"/>
    <s v="Pk"/>
    <s v="Pakistan"/>
    <s v="South Asia"/>
    <x v="6"/>
    <x v="1"/>
    <s v="Standard"/>
    <n v="358"/>
    <n v="17.91"/>
    <s v="Asml"/>
    <s v="Middle-East/South-Asia Corridor"/>
    <s v="1"/>
    <s v="0.4"/>
    <s v="Medium"/>
    <s v="3.31"/>
    <s v="7.66"/>
    <s v="Un Comtrade/Wits/Sia Reports"/>
    <s v="0"/>
  </r>
  <r>
    <s v="Tf002197"/>
    <s v="2020"/>
    <s v="3"/>
    <s v="2020-Q3"/>
    <s v="Us"/>
    <s v="United States"/>
    <s v="North America"/>
    <s v="Pk"/>
    <s v="Pakistan"/>
    <s v="South Asia"/>
    <x v="6"/>
    <x v="1"/>
    <s v="Standard"/>
    <n v="355"/>
    <n v="17.760000000000002"/>
    <s v="Lam Research"/>
    <s v="Middle-East/South-Asia Corridor"/>
    <s v="1"/>
    <s v="0.4"/>
    <s v="Medium"/>
    <s v="3.41"/>
    <s v="7.79"/>
    <s v="Un Comtrade/Wits/Sia Reports"/>
    <s v="0"/>
  </r>
  <r>
    <s v="Tf002198"/>
    <s v="2020"/>
    <s v="4"/>
    <s v="2020-Q4"/>
    <s v="Us"/>
    <s v="United States"/>
    <s v="North America"/>
    <s v="Pk"/>
    <s v="Pakistan"/>
    <s v="South Asia"/>
    <x v="6"/>
    <x v="1"/>
    <s v="Standard"/>
    <n v="321"/>
    <n v="16.09"/>
    <s v="Applied Materials"/>
    <s v="Middle-East/South-Asia Corridor"/>
    <s v="1"/>
    <s v="0.4"/>
    <s v="Medium"/>
    <s v="3.29"/>
    <s v="7.91"/>
    <s v="Un Comtrade/Wits/Sia Reports"/>
    <s v="0"/>
  </r>
  <r>
    <s v="Tf002199"/>
    <s v="2021"/>
    <s v="1"/>
    <s v="2021-Q1"/>
    <s v="Us"/>
    <s v="United States"/>
    <s v="North America"/>
    <s v="Pk"/>
    <s v="Pakistan"/>
    <s v="South Asia"/>
    <x v="6"/>
    <x v="1"/>
    <s v="Standard"/>
    <n v="385"/>
    <n v="19.29"/>
    <s v="Lam Research"/>
    <s v="Middle-East/South-Asia Corridor"/>
    <s v="1"/>
    <s v="0.4"/>
    <s v="Medium"/>
    <s v="3.31"/>
    <s v="7.69"/>
    <s v="Un Comtrade/Wits/Sia Reports"/>
    <s v="0"/>
  </r>
  <r>
    <s v="Tf002200"/>
    <s v="2021"/>
    <s v="2"/>
    <s v="2021-Q2"/>
    <s v="Us"/>
    <s v="United States"/>
    <s v="North America"/>
    <s v="Pk"/>
    <s v="Pakistan"/>
    <s v="South Asia"/>
    <x v="6"/>
    <x v="1"/>
    <s v="Standard"/>
    <n v="391"/>
    <n v="19.559999999999999"/>
    <s v="Asml"/>
    <s v="Middle-East/South-Asia Corridor"/>
    <s v="1"/>
    <s v="0.4"/>
    <s v="Medium"/>
    <s v="3.51"/>
    <s v="7.82"/>
    <s v="Un Comtrade/Wits/Sia Reports"/>
    <s v="0"/>
  </r>
  <r>
    <s v="Tf002201"/>
    <s v="2021"/>
    <s v="3"/>
    <s v="2021-Q3"/>
    <s v="Us"/>
    <s v="United States"/>
    <s v="North America"/>
    <s v="Pk"/>
    <s v="Pakistan"/>
    <s v="South Asia"/>
    <x v="6"/>
    <x v="1"/>
    <s v="Standard"/>
    <n v="439"/>
    <n v="21.98"/>
    <s v="Tokyo Electron"/>
    <s v="Middle-East/South-Asia Corridor"/>
    <s v="1"/>
    <s v="0.4"/>
    <s v="Medium"/>
    <s v="3.41"/>
    <s v="7.76"/>
    <s v="Un Comtrade/Wits/Sia Reports"/>
    <s v="0"/>
  </r>
  <r>
    <s v="Tf002202"/>
    <s v="2021"/>
    <s v="4"/>
    <s v="2021-Q4"/>
    <s v="Us"/>
    <s v="United States"/>
    <s v="North America"/>
    <s v="Pk"/>
    <s v="Pakistan"/>
    <s v="South Asia"/>
    <x v="6"/>
    <x v="1"/>
    <s v="Standard"/>
    <n v="412"/>
    <n v="20.62"/>
    <s v="Applied Materials"/>
    <s v="Middle-East/South-Asia Corridor"/>
    <s v="1"/>
    <s v="0.4"/>
    <s v="Medium"/>
    <s v="3.39"/>
    <s v="7.69"/>
    <s v="Un Comtrade/Wits/Sia Reports"/>
    <s v="0"/>
  </r>
  <r>
    <s v="Tf002203"/>
    <s v="2022"/>
    <s v="1"/>
    <s v="2022-Q1"/>
    <s v="Us"/>
    <s v="United States"/>
    <s v="North America"/>
    <s v="Pk"/>
    <s v="Pakistan"/>
    <s v="South Asia"/>
    <x v="6"/>
    <x v="1"/>
    <s v="Standard"/>
    <n v="371"/>
    <n v="18.57"/>
    <s v="Lam Research"/>
    <s v="Middle-East/South-Asia Corridor"/>
    <s v="1"/>
    <s v="0.4"/>
    <s v="Medium"/>
    <s v="3.45"/>
    <s v="7.93"/>
    <s v="Un Comtrade/Wits/Sia Reports"/>
    <s v="0"/>
  </r>
  <r>
    <s v="Tf002204"/>
    <s v="2022"/>
    <s v="2"/>
    <s v="2022-Q2"/>
    <s v="Us"/>
    <s v="United States"/>
    <s v="North America"/>
    <s v="Pk"/>
    <s v="Pakistan"/>
    <s v="South Asia"/>
    <x v="6"/>
    <x v="1"/>
    <s v="Standard"/>
    <n v="444"/>
    <n v="22.22"/>
    <s v="Applied Materials"/>
    <s v="Middle-East/South-Asia Corridor"/>
    <s v="1"/>
    <s v="0.4"/>
    <s v="Medium"/>
    <s v="3.55"/>
    <s v="7.88"/>
    <s v="Un Comtrade/Wits/Sia Reports"/>
    <s v="0"/>
  </r>
  <r>
    <s v="Tf002205"/>
    <s v="2022"/>
    <s v="3"/>
    <s v="2022-Q3"/>
    <s v="Us"/>
    <s v="United States"/>
    <s v="North America"/>
    <s v="Pk"/>
    <s v="Pakistan"/>
    <s v="South Asia"/>
    <x v="6"/>
    <x v="1"/>
    <s v="Standard"/>
    <n v="458"/>
    <n v="22.94"/>
    <s v="Lam Research"/>
    <s v="Middle-East/South-Asia Corridor"/>
    <s v="1"/>
    <s v="0.4"/>
    <s v="Medium"/>
    <s v="3.3"/>
    <s v="7.68"/>
    <s v="Un Comtrade/Wits/Sia Reports"/>
    <s v="0"/>
  </r>
  <r>
    <s v="Tf002206"/>
    <s v="2022"/>
    <s v="4"/>
    <s v="2022-Q4"/>
    <s v="Us"/>
    <s v="United States"/>
    <s v="North America"/>
    <s v="Pk"/>
    <s v="Pakistan"/>
    <s v="South Asia"/>
    <x v="6"/>
    <x v="1"/>
    <s v="Standard"/>
    <n v="453"/>
    <n v="22.68"/>
    <s v="Kla"/>
    <s v="Middle-East/South-Asia Corridor"/>
    <s v="1"/>
    <s v="0.4"/>
    <s v="Medium"/>
    <s v="3.35"/>
    <s v="7.76"/>
    <s v="Un Comtrade/Wits/Sia Reports"/>
    <s v="0"/>
  </r>
  <r>
    <s v="Tf002207"/>
    <s v="2023"/>
    <s v="1"/>
    <s v="2023-Q1"/>
    <s v="Us"/>
    <s v="United States"/>
    <s v="North America"/>
    <s v="Pk"/>
    <s v="Pakistan"/>
    <s v="South Asia"/>
    <x v="6"/>
    <x v="1"/>
    <s v="Standard"/>
    <n v="455"/>
    <n v="22.76"/>
    <s v="Kla"/>
    <s v="Middle-East/South-Asia Corridor"/>
    <s v="1"/>
    <s v="0.4"/>
    <s v="Medium"/>
    <s v="3.57"/>
    <s v="7.8"/>
    <s v="Un Comtrade/Wits/Sia Reports"/>
    <s v="0"/>
  </r>
  <r>
    <s v="Tf002208"/>
    <s v="2023"/>
    <s v="2"/>
    <s v="2023-Q2"/>
    <s v="Us"/>
    <s v="United States"/>
    <s v="North America"/>
    <s v="Pk"/>
    <s v="Pakistan"/>
    <s v="South Asia"/>
    <x v="6"/>
    <x v="1"/>
    <s v="Standard"/>
    <n v="508"/>
    <n v="25.42"/>
    <s v="Tokyo Electron"/>
    <s v="Middle-East/South-Asia Corridor"/>
    <s v="1"/>
    <s v="0.4"/>
    <s v="Medium"/>
    <s v="3.5"/>
    <s v="7.93"/>
    <s v="Un Comtrade/Wits/Sia Reports"/>
    <s v="0"/>
  </r>
  <r>
    <s v="Tf002209"/>
    <s v="2023"/>
    <s v="3"/>
    <s v="2023-Q3"/>
    <s v="Us"/>
    <s v="United States"/>
    <s v="North America"/>
    <s v="Pk"/>
    <s v="Pakistan"/>
    <s v="South Asia"/>
    <x v="6"/>
    <x v="1"/>
    <s v="Standard"/>
    <n v="586"/>
    <n v="29.33"/>
    <s v="Asml"/>
    <s v="Middle-East/South-Asia Corridor"/>
    <s v="1"/>
    <s v="0.4"/>
    <s v="Medium"/>
    <s v="3.4"/>
    <s v="8.01"/>
    <s v="Un Comtrade/Wits/Sia Reports"/>
    <s v="0"/>
  </r>
  <r>
    <s v="Tf002210"/>
    <s v="2023"/>
    <s v="4"/>
    <s v="2023-Q4"/>
    <s v="Us"/>
    <s v="United States"/>
    <s v="North America"/>
    <s v="Pk"/>
    <s v="Pakistan"/>
    <s v="South Asia"/>
    <x v="6"/>
    <x v="1"/>
    <s v="Standard"/>
    <n v="502"/>
    <n v="25.11"/>
    <s v="Applied Materials"/>
    <s v="Middle-East/South-Asia Corridor"/>
    <s v="1"/>
    <s v="0.4"/>
    <s v="Medium"/>
    <s v="3.52"/>
    <s v="7.98"/>
    <s v="Un Comtrade/Wits/Sia Reports"/>
    <s v="0"/>
  </r>
  <r>
    <s v="Tf002211"/>
    <s v="2024"/>
    <s v="1"/>
    <s v="2024-Q1"/>
    <s v="Us"/>
    <s v="United States"/>
    <s v="North America"/>
    <s v="Pk"/>
    <s v="Pakistan"/>
    <s v="South Asia"/>
    <x v="6"/>
    <x v="1"/>
    <s v="Standard"/>
    <n v="516"/>
    <n v="25.83"/>
    <s v="Asml"/>
    <s v="Middle-East/South-Asia Corridor"/>
    <s v="1"/>
    <s v="0.4"/>
    <s v="Medium"/>
    <s v="3.45"/>
    <s v="8.09"/>
    <s v="Un Comtrade/Wits/Sia Reports"/>
    <s v="1"/>
  </r>
  <r>
    <s v="Tf002212"/>
    <s v="2024"/>
    <s v="2"/>
    <s v="2024-Q2"/>
    <s v="Us"/>
    <s v="United States"/>
    <s v="North America"/>
    <s v="Pk"/>
    <s v="Pakistan"/>
    <s v="South Asia"/>
    <x v="6"/>
    <x v="1"/>
    <s v="Standard"/>
    <n v="606"/>
    <n v="30.34"/>
    <s v="Lam Research"/>
    <s v="Middle-East/South-Asia Corridor"/>
    <s v="1"/>
    <s v="0.4"/>
    <s v="Medium"/>
    <s v="3.6"/>
    <s v="7.99"/>
    <s v="Un Comtrade/Wits/Sia Reports"/>
    <s v="1"/>
  </r>
  <r>
    <s v="Tf002213"/>
    <s v="2024"/>
    <s v="3"/>
    <s v="2024-Q3"/>
    <s v="Us"/>
    <s v="United States"/>
    <s v="North America"/>
    <s v="Pk"/>
    <s v="Pakistan"/>
    <s v="South Asia"/>
    <x v="6"/>
    <x v="1"/>
    <s v="Standard"/>
    <n v="693"/>
    <n v="34.700000000000003"/>
    <s v="Tokyo Electron"/>
    <s v="Middle-East/South-Asia Corridor"/>
    <s v="1"/>
    <s v="0.4"/>
    <s v="Medium"/>
    <s v="3.59"/>
    <s v="7.92"/>
    <s v="Un Comtrade/Wits/Sia Reports"/>
    <s v="1"/>
  </r>
  <r>
    <s v="Tf002214"/>
    <s v="2024"/>
    <s v="4"/>
    <s v="2024-Q4"/>
    <s v="Us"/>
    <s v="United States"/>
    <s v="North America"/>
    <s v="Pk"/>
    <s v="Pakistan"/>
    <s v="South Asia"/>
    <x v="6"/>
    <x v="1"/>
    <s v="Standard"/>
    <n v="550"/>
    <n v="27.5"/>
    <s v="Kla"/>
    <s v="Middle-East/South-Asia Corridor"/>
    <s v="1"/>
    <s v="0.4"/>
    <s v="Medium"/>
    <s v="3.64"/>
    <s v="8.13"/>
    <s v="Un Comtrade/Wits/Sia Reports"/>
    <s v="1"/>
  </r>
  <r>
    <s v="Tf002215"/>
    <s v="2025"/>
    <s v="1"/>
    <s v="2025-Q1"/>
    <s v="Us"/>
    <s v="United States"/>
    <s v="North America"/>
    <s v="Pk"/>
    <s v="Pakistan"/>
    <s v="South Asia"/>
    <x v="6"/>
    <x v="1"/>
    <s v="Standard"/>
    <n v="599"/>
    <n v="29.99"/>
    <s v="Kla"/>
    <s v="Middle-East/South-Asia Corridor"/>
    <s v="1"/>
    <s v="0.4"/>
    <s v="Medium"/>
    <s v="3.74"/>
    <s v="8.09"/>
    <s v="Un Comtrade/Wits/Sia Reports"/>
    <s v="1"/>
  </r>
  <r>
    <s v="Tf002216"/>
    <s v="2025"/>
    <s v="2"/>
    <s v="2025-Q2"/>
    <s v="Us"/>
    <s v="United States"/>
    <s v="North America"/>
    <s v="Pk"/>
    <s v="Pakistan"/>
    <s v="South Asia"/>
    <x v="6"/>
    <x v="1"/>
    <s v="Standard"/>
    <n v="671"/>
    <n v="33.58"/>
    <s v="Tokyo Electron"/>
    <s v="Middle-East/South-Asia Corridor"/>
    <s v="1"/>
    <s v="0.4"/>
    <s v="Medium"/>
    <s v="3.74"/>
    <s v="8.28"/>
    <s v="Un Comtrade/Wits/Sia Reports"/>
    <s v="1"/>
  </r>
  <r>
    <s v="Tf002217"/>
    <s v="2025"/>
    <s v="3"/>
    <s v="2025-Q3"/>
    <s v="Us"/>
    <s v="United States"/>
    <s v="North America"/>
    <s v="Pk"/>
    <s v="Pakistan"/>
    <s v="South Asia"/>
    <x v="6"/>
    <x v="1"/>
    <s v="Standard"/>
    <n v="751"/>
    <n v="37.57"/>
    <s v="Applied Materials"/>
    <s v="Middle-East/South-Asia Corridor"/>
    <s v="1"/>
    <s v="0.4"/>
    <s v="Medium"/>
    <s v="3.73"/>
    <s v="8.04"/>
    <s v="Un Comtrade/Wits/Sia Reports"/>
    <s v="1"/>
  </r>
  <r>
    <s v="Tf002218"/>
    <s v="2025"/>
    <s v="4"/>
    <s v="2025-Q4"/>
    <s v="Us"/>
    <s v="United States"/>
    <s v="North America"/>
    <s v="Pk"/>
    <s v="Pakistan"/>
    <s v="South Asia"/>
    <x v="6"/>
    <x v="1"/>
    <s v="Standard"/>
    <n v="689"/>
    <n v="34.46"/>
    <s v="Asml"/>
    <s v="Middle-East/South-Asia Corridor"/>
    <s v="1"/>
    <s v="0.4"/>
    <s v="Medium"/>
    <s v="3.57"/>
    <s v="8.06"/>
    <s v="Un Comtrade/Wits/Sia Reports"/>
    <s v="1"/>
  </r>
  <r>
    <s v="Tf002219"/>
    <s v="2015"/>
    <s v="1"/>
    <s v="2015-Q1"/>
    <s v="Nl"/>
    <s v="Netherlands"/>
    <s v="Europe"/>
    <s v="Tw"/>
    <s v="Taiwan"/>
    <s v="Asia-Pacific"/>
    <x v="9"/>
    <x v="1"/>
    <s v="Advanced"/>
    <n v="16"/>
    <n v="2269.92"/>
    <s v="Asml"/>
    <s v="Trans-Pacific / Suez"/>
    <s v="0"/>
    <s v="1"/>
    <s v="High"/>
    <s v="2.05"/>
    <s v="8.09"/>
    <s v="Un Comtrade/Wits/Sia Reports"/>
    <s v="0"/>
  </r>
  <r>
    <s v="Tf002220"/>
    <s v="2015"/>
    <s v="2"/>
    <s v="2015-Q2"/>
    <s v="Nl"/>
    <s v="Netherlands"/>
    <s v="Europe"/>
    <s v="Tw"/>
    <s v="Taiwan"/>
    <s v="Asia-Pacific"/>
    <x v="9"/>
    <x v="1"/>
    <s v="Advanced"/>
    <n v="20"/>
    <n v="3459.63"/>
    <s v="Asml"/>
    <s v="Trans-Pacific / Suez"/>
    <s v="0"/>
    <s v="1"/>
    <s v="High"/>
    <s v="2.05"/>
    <s v="8.27"/>
    <s v="Un Comtrade/Wits/Sia Reports"/>
    <s v="0"/>
  </r>
  <r>
    <s v="Tf002221"/>
    <s v="2015"/>
    <s v="3"/>
    <s v="2015-Q3"/>
    <s v="Nl"/>
    <s v="Netherlands"/>
    <s v="Europe"/>
    <s v="Tw"/>
    <s v="Taiwan"/>
    <s v="Asia-Pacific"/>
    <x v="9"/>
    <x v="1"/>
    <s v="Advanced"/>
    <n v="26"/>
    <n v="5270.94"/>
    <s v="Asml"/>
    <s v="Trans-Pacific / Suez"/>
    <s v="0"/>
    <s v="1"/>
    <s v="High"/>
    <s v="2.17"/>
    <s v="8.1"/>
    <s v="Un Comtrade/Wits/Sia Reports"/>
    <s v="0"/>
  </r>
  <r>
    <s v="Tf002222"/>
    <s v="2015"/>
    <s v="4"/>
    <s v="2015-Q4"/>
    <s v="Nl"/>
    <s v="Netherlands"/>
    <s v="Europe"/>
    <s v="Tw"/>
    <s v="Taiwan"/>
    <s v="Asia-Pacific"/>
    <x v="9"/>
    <x v="1"/>
    <s v="Advanced"/>
    <n v="14"/>
    <n v="2343.5300000000002"/>
    <s v="Asml"/>
    <s v="Trans-Pacific / Suez"/>
    <s v="0"/>
    <s v="1"/>
    <s v="High"/>
    <s v="2.02"/>
    <s v="8.07"/>
    <s v="Un Comtrade/Wits/Sia Reports"/>
    <s v="0"/>
  </r>
  <r>
    <s v="Tf002223"/>
    <s v="2016"/>
    <s v="1"/>
    <s v="2016-Q1"/>
    <s v="Nl"/>
    <s v="Netherlands"/>
    <s v="Europe"/>
    <s v="Tw"/>
    <s v="Taiwan"/>
    <s v="Asia-Pacific"/>
    <x v="9"/>
    <x v="1"/>
    <s v="Advanced"/>
    <n v="32"/>
    <n v="4871.75"/>
    <s v="Asml"/>
    <s v="Trans-Pacific / Suez"/>
    <s v="0"/>
    <s v="1"/>
    <s v="High"/>
    <s v="2.03"/>
    <s v="8.22"/>
    <s v="Un Comtrade/Wits/Sia Reports"/>
    <s v="0"/>
  </r>
  <r>
    <s v="Tf002224"/>
    <s v="2016"/>
    <s v="2"/>
    <s v="2016-Q2"/>
    <s v="Nl"/>
    <s v="Netherlands"/>
    <s v="Europe"/>
    <s v="Tw"/>
    <s v="Taiwan"/>
    <s v="Asia-Pacific"/>
    <x v="9"/>
    <x v="1"/>
    <s v="Advanced"/>
    <n v="26"/>
    <n v="4504.5600000000004"/>
    <s v="Asml"/>
    <s v="Trans-Pacific / Suez"/>
    <s v="0"/>
    <s v="1"/>
    <s v="High"/>
    <s v="2.21"/>
    <s v="8.14"/>
    <s v="Un Comtrade/Wits/Sia Reports"/>
    <s v="0"/>
  </r>
  <r>
    <s v="Tf002225"/>
    <s v="2016"/>
    <s v="3"/>
    <s v="2016-Q3"/>
    <s v="Nl"/>
    <s v="Netherlands"/>
    <s v="Europe"/>
    <s v="Tw"/>
    <s v="Taiwan"/>
    <s v="Asia-Pacific"/>
    <x v="9"/>
    <x v="1"/>
    <s v="Advanced"/>
    <n v="5"/>
    <n v="979.76"/>
    <s v="Asml"/>
    <s v="Trans-Pacific / Suez"/>
    <s v="0"/>
    <s v="1"/>
    <s v="High"/>
    <s v="2.06"/>
    <s v="8.21"/>
    <s v="Un Comtrade/Wits/Sia Reports"/>
    <s v="0"/>
  </r>
  <r>
    <s v="Tf002226"/>
    <s v="2016"/>
    <s v="4"/>
    <s v="2016-Q4"/>
    <s v="Nl"/>
    <s v="Netherlands"/>
    <s v="Europe"/>
    <s v="Tw"/>
    <s v="Taiwan"/>
    <s v="Asia-Pacific"/>
    <x v="9"/>
    <x v="1"/>
    <s v="Advanced"/>
    <n v="30"/>
    <n v="4259.55"/>
    <s v="Asml"/>
    <s v="Trans-Pacific / Suez"/>
    <s v="0"/>
    <s v="1"/>
    <s v="High"/>
    <s v="2.15"/>
    <s v="8.29"/>
    <s v="Un Comtrade/Wits/Sia Reports"/>
    <s v="0"/>
  </r>
  <r>
    <s v="Tf002227"/>
    <s v="2017"/>
    <s v="1"/>
    <s v="2017-Q1"/>
    <s v="Nl"/>
    <s v="Netherlands"/>
    <s v="Europe"/>
    <s v="Tw"/>
    <s v="Taiwan"/>
    <s v="Asia-Pacific"/>
    <x v="9"/>
    <x v="1"/>
    <s v="Advanced"/>
    <n v="32"/>
    <n v="5460.81"/>
    <s v="Asml"/>
    <s v="Trans-Pacific / Suez"/>
    <s v="0"/>
    <s v="1"/>
    <s v="High"/>
    <s v="2.06"/>
    <s v="8.29"/>
    <s v="Un Comtrade/Wits/Sia Reports"/>
    <s v="0"/>
  </r>
  <r>
    <s v="Tf002228"/>
    <s v="2017"/>
    <s v="2"/>
    <s v="2017-Q2"/>
    <s v="Nl"/>
    <s v="Netherlands"/>
    <s v="Europe"/>
    <s v="Tw"/>
    <s v="Taiwan"/>
    <s v="Asia-Pacific"/>
    <x v="9"/>
    <x v="1"/>
    <s v="Advanced"/>
    <n v="26"/>
    <n v="4847"/>
    <s v="Asml"/>
    <s v="Trans-Pacific / Suez"/>
    <s v="0"/>
    <s v="1"/>
    <s v="High"/>
    <s v="2.06"/>
    <s v="8.14"/>
    <s v="Un Comtrade/Wits/Sia Reports"/>
    <s v="0"/>
  </r>
  <r>
    <s v="Tf002229"/>
    <s v="2017"/>
    <s v="3"/>
    <s v="2017-Q3"/>
    <s v="Nl"/>
    <s v="Netherlands"/>
    <s v="Europe"/>
    <s v="Tw"/>
    <s v="Taiwan"/>
    <s v="Asia-Pacific"/>
    <x v="9"/>
    <x v="1"/>
    <s v="Advanced"/>
    <n v="35"/>
    <n v="7436.42"/>
    <s v="Asml"/>
    <s v="Trans-Pacific / Suez"/>
    <s v="0"/>
    <s v="1"/>
    <s v="High"/>
    <s v="2.11"/>
    <s v="8.25"/>
    <s v="Un Comtrade/Wits/Sia Reports"/>
    <s v="0"/>
  </r>
  <r>
    <s v="Tf002230"/>
    <s v="2017"/>
    <s v="4"/>
    <s v="2017-Q4"/>
    <s v="Nl"/>
    <s v="Netherlands"/>
    <s v="Europe"/>
    <s v="Tw"/>
    <s v="Taiwan"/>
    <s v="Asia-Pacific"/>
    <x v="9"/>
    <x v="1"/>
    <s v="Advanced"/>
    <n v="9"/>
    <n v="1567.78"/>
    <s v="Asml"/>
    <s v="Trans-Pacific / Suez"/>
    <s v="0"/>
    <s v="1"/>
    <s v="High"/>
    <s v="2.16"/>
    <s v="8.3"/>
    <s v="Un Comtrade/Wits/Sia Reports"/>
    <s v="0"/>
  </r>
  <r>
    <s v="Tf002231"/>
    <s v="2018"/>
    <s v="1"/>
    <s v="2018-Q1"/>
    <s v="Nl"/>
    <s v="Netherlands"/>
    <s v="Europe"/>
    <s v="Tw"/>
    <s v="Taiwan"/>
    <s v="Asia-Pacific"/>
    <x v="9"/>
    <x v="1"/>
    <s v="Advanced"/>
    <n v="23"/>
    <n v="3613.49"/>
    <s v="Asml"/>
    <s v="Trans-Pacific / Suez"/>
    <s v="0"/>
    <s v="1"/>
    <s v="High"/>
    <s v="2.08"/>
    <s v="8.12"/>
    <s v="Un Comtrade/Wits/Sia Reports"/>
    <s v="0"/>
  </r>
  <r>
    <s v="Tf002232"/>
    <s v="2018"/>
    <s v="2"/>
    <s v="2018-Q2"/>
    <s v="Nl"/>
    <s v="Netherlands"/>
    <s v="Europe"/>
    <s v="Tw"/>
    <s v="Taiwan"/>
    <s v="Asia-Pacific"/>
    <x v="9"/>
    <x v="1"/>
    <s v="Advanced"/>
    <n v="37"/>
    <n v="5789.74"/>
    <s v="Asml"/>
    <s v="Trans-Pacific / Suez"/>
    <s v="0"/>
    <s v="1"/>
    <s v="High"/>
    <s v="2.2"/>
    <s v="8.18"/>
    <s v="Un Comtrade/Wits/Sia Reports"/>
    <s v="0"/>
  </r>
  <r>
    <s v="Tf002233"/>
    <s v="2018"/>
    <s v="3"/>
    <s v="2018-Q3"/>
    <s v="Nl"/>
    <s v="Netherlands"/>
    <s v="Europe"/>
    <s v="Tw"/>
    <s v="Taiwan"/>
    <s v="Asia-Pacific"/>
    <x v="9"/>
    <x v="1"/>
    <s v="Advanced"/>
    <n v="10"/>
    <n v="1897.74"/>
    <s v="Asml"/>
    <s v="Trans-Pacific / Suez"/>
    <s v="0"/>
    <s v="1"/>
    <s v="High"/>
    <s v="1.98"/>
    <s v="8.34"/>
    <s v="Un Comtrade/Wits/Sia Reports"/>
    <s v="0"/>
  </r>
  <r>
    <s v="Tf002234"/>
    <s v="2018"/>
    <s v="4"/>
    <s v="2018-Q4"/>
    <s v="Nl"/>
    <s v="Netherlands"/>
    <s v="Europe"/>
    <s v="Tw"/>
    <s v="Taiwan"/>
    <s v="Asia-Pacific"/>
    <x v="9"/>
    <x v="1"/>
    <s v="Advanced"/>
    <n v="24"/>
    <n v="4083.48"/>
    <s v="Asml"/>
    <s v="Trans-Pacific / Suez"/>
    <s v="0"/>
    <s v="1"/>
    <s v="High"/>
    <s v="2.23"/>
    <s v="8.15"/>
    <s v="Un Comtrade/Wits/Sia Reports"/>
    <s v="0"/>
  </r>
  <r>
    <s v="Tf002235"/>
    <s v="2019"/>
    <s v="1"/>
    <s v="2019-Q1"/>
    <s v="Nl"/>
    <s v="Netherlands"/>
    <s v="Europe"/>
    <s v="Tw"/>
    <s v="Taiwan"/>
    <s v="Asia-Pacific"/>
    <x v="9"/>
    <x v="1"/>
    <s v="Advanced"/>
    <n v="31"/>
    <n v="5117.38"/>
    <s v="Asml"/>
    <s v="Trans-Pacific / Suez"/>
    <s v="0"/>
    <s v="1"/>
    <s v="High"/>
    <s v="1.95"/>
    <s v="8.12"/>
    <s v="Un Comtrade/Wits/Sia Reports"/>
    <s v="0"/>
  </r>
  <r>
    <s v="Tf002236"/>
    <s v="2019"/>
    <s v="2"/>
    <s v="2019-Q2"/>
    <s v="Nl"/>
    <s v="Netherlands"/>
    <s v="Europe"/>
    <s v="Tw"/>
    <s v="Taiwan"/>
    <s v="Asia-Pacific"/>
    <x v="9"/>
    <x v="1"/>
    <s v="Advanced"/>
    <n v="14"/>
    <n v="2576.2800000000002"/>
    <s v="Asml"/>
    <s v="Trans-Pacific / Suez"/>
    <s v="0"/>
    <s v="1"/>
    <s v="High"/>
    <s v="2.12"/>
    <s v="8.31"/>
    <s v="Un Comtrade/Wits/Sia Reports"/>
    <s v="0"/>
  </r>
  <r>
    <s v="Tf002237"/>
    <s v="2019"/>
    <s v="3"/>
    <s v="2019-Q3"/>
    <s v="Nl"/>
    <s v="Netherlands"/>
    <s v="Europe"/>
    <s v="Tw"/>
    <s v="Taiwan"/>
    <s v="Asia-Pacific"/>
    <x v="9"/>
    <x v="1"/>
    <s v="Advanced"/>
    <n v="49"/>
    <n v="9856.4599999999991"/>
    <s v="Asml"/>
    <s v="Trans-Pacific / Suez"/>
    <s v="0"/>
    <s v="1"/>
    <s v="High"/>
    <s v="1.97"/>
    <s v="8.35"/>
    <s v="Un Comtrade/Wits/Sia Reports"/>
    <s v="0"/>
  </r>
  <r>
    <s v="Tf002238"/>
    <s v="2019"/>
    <s v="4"/>
    <s v="2019-Q4"/>
    <s v="Nl"/>
    <s v="Netherlands"/>
    <s v="Europe"/>
    <s v="Tw"/>
    <s v="Taiwan"/>
    <s v="Asia-Pacific"/>
    <x v="9"/>
    <x v="1"/>
    <s v="Advanced"/>
    <n v="19"/>
    <n v="3212.49"/>
    <s v="Asml"/>
    <s v="Trans-Pacific / Suez"/>
    <s v="0"/>
    <s v="1"/>
    <s v="High"/>
    <s v="2.04"/>
    <s v="8.08"/>
    <s v="Un Comtrade/Wits/Sia Reports"/>
    <s v="0"/>
  </r>
  <r>
    <s v="Tf002239"/>
    <s v="2020"/>
    <s v="1"/>
    <s v="2020-Q1"/>
    <s v="Nl"/>
    <s v="Netherlands"/>
    <s v="Europe"/>
    <s v="Tw"/>
    <s v="Taiwan"/>
    <s v="Asia-Pacific"/>
    <x v="9"/>
    <x v="1"/>
    <s v="Advanced"/>
    <n v="35"/>
    <n v="5401.95"/>
    <s v="Asml"/>
    <s v="Trans-Pacific / Suez"/>
    <s v="0"/>
    <s v="1"/>
    <s v="High"/>
    <s v="2.12"/>
    <s v="8.35"/>
    <s v="Un Comtrade/Wits/Sia Reports"/>
    <s v="0"/>
  </r>
  <r>
    <s v="Tf002240"/>
    <s v="2020"/>
    <s v="2"/>
    <s v="2020-Q2"/>
    <s v="Nl"/>
    <s v="Netherlands"/>
    <s v="Europe"/>
    <s v="Tw"/>
    <s v="Taiwan"/>
    <s v="Asia-Pacific"/>
    <x v="9"/>
    <x v="1"/>
    <s v="Advanced"/>
    <n v="26"/>
    <n v="4161.2299999999996"/>
    <s v="Asml"/>
    <s v="Trans-Pacific / Suez"/>
    <s v="0"/>
    <s v="1"/>
    <s v="High"/>
    <s v="2"/>
    <s v="8.14"/>
    <s v="Un Comtrade/Wits/Sia Reports"/>
    <s v="0"/>
  </r>
  <r>
    <s v="Tf002241"/>
    <s v="2020"/>
    <s v="3"/>
    <s v="2020-Q3"/>
    <s v="Nl"/>
    <s v="Netherlands"/>
    <s v="Europe"/>
    <s v="Tw"/>
    <s v="Taiwan"/>
    <s v="Asia-Pacific"/>
    <x v="9"/>
    <x v="1"/>
    <s v="Advanced"/>
    <n v="62"/>
    <n v="14384.84"/>
    <s v="Asml"/>
    <s v="Trans-Pacific / Suez"/>
    <s v="0"/>
    <s v="1"/>
    <s v="High"/>
    <s v="2.02"/>
    <s v="8.31"/>
    <s v="Un Comtrade/Wits/Sia Reports"/>
    <s v="0"/>
  </r>
  <r>
    <s v="Tf002242"/>
    <s v="2020"/>
    <s v="4"/>
    <s v="2020-Q4"/>
    <s v="Nl"/>
    <s v="Netherlands"/>
    <s v="Europe"/>
    <s v="Tw"/>
    <s v="Taiwan"/>
    <s v="Asia-Pacific"/>
    <x v="9"/>
    <x v="1"/>
    <s v="Advanced"/>
    <n v="16"/>
    <n v="2859.24"/>
    <s v="Asml"/>
    <s v="Trans-Pacific / Suez"/>
    <s v="0"/>
    <s v="1"/>
    <s v="High"/>
    <s v="2.14"/>
    <s v="8.1"/>
    <s v="Un Comtrade/Wits/Sia Reports"/>
    <s v="0"/>
  </r>
  <r>
    <s v="Tf002243"/>
    <s v="2021"/>
    <s v="1"/>
    <s v="2021-Q1"/>
    <s v="Nl"/>
    <s v="Netherlands"/>
    <s v="Europe"/>
    <s v="Tw"/>
    <s v="Taiwan"/>
    <s v="Asia-Pacific"/>
    <x v="9"/>
    <x v="1"/>
    <s v="Advanced"/>
    <n v="30"/>
    <n v="5050.1499999999996"/>
    <s v="Asml"/>
    <s v="Trans-Pacific / Suez"/>
    <s v="0"/>
    <s v="1"/>
    <s v="High"/>
    <s v="2.09"/>
    <s v="8.6"/>
    <s v="Un Comtrade/Wits/Sia Reports"/>
    <s v="0"/>
  </r>
  <r>
    <s v="Tf002244"/>
    <s v="2021"/>
    <s v="2"/>
    <s v="2021-Q2"/>
    <s v="Nl"/>
    <s v="Netherlands"/>
    <s v="Europe"/>
    <s v="Tw"/>
    <s v="Taiwan"/>
    <s v="Asia-Pacific"/>
    <x v="9"/>
    <x v="1"/>
    <s v="Advanced"/>
    <n v="34"/>
    <n v="5579.97"/>
    <s v="Asml"/>
    <s v="Trans-Pacific / Suez"/>
    <s v="0"/>
    <s v="1"/>
    <s v="High"/>
    <s v="2.1"/>
    <s v="8.39"/>
    <s v="Un Comtrade/Wits/Sia Reports"/>
    <s v="0"/>
  </r>
  <r>
    <s v="Tf002245"/>
    <s v="2021"/>
    <s v="3"/>
    <s v="2021-Q3"/>
    <s v="Nl"/>
    <s v="Netherlands"/>
    <s v="Europe"/>
    <s v="Tw"/>
    <s v="Taiwan"/>
    <s v="Asia-Pacific"/>
    <x v="9"/>
    <x v="1"/>
    <s v="Advanced"/>
    <n v="68"/>
    <n v="15423.94"/>
    <s v="Asml"/>
    <s v="Trans-Pacific / Suez"/>
    <s v="0"/>
    <s v="1"/>
    <s v="High"/>
    <s v="2.19"/>
    <s v="8.56"/>
    <s v="Un Comtrade/Wits/Sia Reports"/>
    <s v="0"/>
  </r>
  <r>
    <s v="Tf002246"/>
    <s v="2021"/>
    <s v="4"/>
    <s v="2021-Q4"/>
    <s v="Nl"/>
    <s v="Netherlands"/>
    <s v="Europe"/>
    <s v="Tw"/>
    <s v="Taiwan"/>
    <s v="Asia-Pacific"/>
    <x v="9"/>
    <x v="1"/>
    <s v="Advanced"/>
    <n v="65"/>
    <n v="10651.91"/>
    <s v="Asml"/>
    <s v="Trans-Pacific / Suez"/>
    <s v="0"/>
    <s v="1"/>
    <s v="High"/>
    <s v="2.07"/>
    <s v="8.4"/>
    <s v="Un Comtrade/Wits/Sia Reports"/>
    <s v="0"/>
  </r>
  <r>
    <s v="Tf002247"/>
    <s v="2022"/>
    <s v="1"/>
    <s v="2022-Q1"/>
    <s v="Nl"/>
    <s v="Netherlands"/>
    <s v="Europe"/>
    <s v="Tw"/>
    <s v="Taiwan"/>
    <s v="Asia-Pacific"/>
    <x v="9"/>
    <x v="1"/>
    <s v="Advanced"/>
    <n v="33"/>
    <n v="5907.52"/>
    <s v="Asml"/>
    <s v="Trans-Pacific / Suez"/>
    <s v="0"/>
    <s v="1"/>
    <s v="High"/>
    <s v="2.04"/>
    <s v="8.58"/>
    <s v="Un Comtrade/Wits/Sia Reports"/>
    <s v="0"/>
  </r>
  <r>
    <s v="Tf002248"/>
    <s v="2022"/>
    <s v="2"/>
    <s v="2022-Q2"/>
    <s v="Nl"/>
    <s v="Netherlands"/>
    <s v="Europe"/>
    <s v="Tw"/>
    <s v="Taiwan"/>
    <s v="Asia-Pacific"/>
    <x v="9"/>
    <x v="1"/>
    <s v="Advanced"/>
    <n v="16"/>
    <n v="2679.11"/>
    <s v="Asml"/>
    <s v="Trans-Pacific / Suez"/>
    <s v="0"/>
    <s v="1"/>
    <s v="High"/>
    <s v="2.02"/>
    <s v="8.69"/>
    <s v="Un Comtrade/Wits/Sia Reports"/>
    <s v="0"/>
  </r>
  <r>
    <s v="Tf002249"/>
    <s v="2022"/>
    <s v="3"/>
    <s v="2022-Q3"/>
    <s v="Nl"/>
    <s v="Netherlands"/>
    <s v="Europe"/>
    <s v="Tw"/>
    <s v="Taiwan"/>
    <s v="Asia-Pacific"/>
    <x v="9"/>
    <x v="1"/>
    <s v="Advanced"/>
    <n v="71"/>
    <n v="14337.29"/>
    <s v="Asml"/>
    <s v="Trans-Pacific / Suez"/>
    <s v="0"/>
    <s v="1"/>
    <s v="High"/>
    <s v="2.08"/>
    <s v="8.65"/>
    <s v="Un Comtrade/Wits/Sia Reports"/>
    <s v="0"/>
  </r>
  <r>
    <s v="Tf002250"/>
    <s v="2022"/>
    <s v="4"/>
    <s v="2022-Q4"/>
    <s v="Nl"/>
    <s v="Netherlands"/>
    <s v="Europe"/>
    <s v="Tw"/>
    <s v="Taiwan"/>
    <s v="Asia-Pacific"/>
    <x v="9"/>
    <x v="1"/>
    <s v="Advanced"/>
    <n v="69"/>
    <n v="9963.34"/>
    <s v="Asml"/>
    <s v="Trans-Pacific / Suez"/>
    <s v="0"/>
    <s v="1"/>
    <s v="High"/>
    <s v="1.95"/>
    <s v="8.79"/>
    <s v="Un Comtrade/Wits/Sia Reports"/>
    <s v="0"/>
  </r>
  <r>
    <s v="Tf002251"/>
    <s v="2023"/>
    <s v="1"/>
    <s v="2023-Q1"/>
    <s v="Nl"/>
    <s v="Netherlands"/>
    <s v="Europe"/>
    <s v="Tw"/>
    <s v="Taiwan"/>
    <s v="Asia-Pacific"/>
    <x v="9"/>
    <x v="1"/>
    <s v="Advanced"/>
    <n v="24"/>
    <n v="3596.88"/>
    <s v="Asml"/>
    <s v="Trans-Pacific / Suez"/>
    <s v="0"/>
    <s v="1"/>
    <s v="High"/>
    <s v="2.23"/>
    <s v="9.06"/>
    <s v="Un Comtrade/Wits/Sia Reports"/>
    <s v="0"/>
  </r>
  <r>
    <s v="Tf002252"/>
    <s v="2023"/>
    <s v="2"/>
    <s v="2023-Q2"/>
    <s v="Nl"/>
    <s v="Netherlands"/>
    <s v="Europe"/>
    <s v="Tw"/>
    <s v="Taiwan"/>
    <s v="Asia-Pacific"/>
    <x v="9"/>
    <x v="1"/>
    <s v="Advanced"/>
    <n v="53"/>
    <n v="10329.35"/>
    <s v="Asml"/>
    <s v="Trans-Pacific / Suez"/>
    <s v="0"/>
    <s v="1"/>
    <s v="High"/>
    <s v="2.24"/>
    <s v="9.09"/>
    <s v="Un Comtrade/Wits/Sia Reports"/>
    <s v="0"/>
  </r>
  <r>
    <s v="Tf002253"/>
    <s v="2023"/>
    <s v="3"/>
    <s v="2023-Q3"/>
    <s v="Nl"/>
    <s v="Netherlands"/>
    <s v="Europe"/>
    <s v="Tw"/>
    <s v="Taiwan"/>
    <s v="Asia-Pacific"/>
    <x v="9"/>
    <x v="1"/>
    <s v="Advanced"/>
    <n v="80"/>
    <n v="13313.47"/>
    <s v="Asml"/>
    <s v="Trans-Pacific / Suez"/>
    <s v="0"/>
    <s v="1"/>
    <s v="High"/>
    <s v="2.01"/>
    <s v="9"/>
    <s v="Un Comtrade/Wits/Sia Reports"/>
    <s v="0"/>
  </r>
  <r>
    <s v="Tf002254"/>
    <s v="2023"/>
    <s v="4"/>
    <s v="2023-Q4"/>
    <s v="Nl"/>
    <s v="Netherlands"/>
    <s v="Europe"/>
    <s v="Tw"/>
    <s v="Taiwan"/>
    <s v="Asia-Pacific"/>
    <x v="9"/>
    <x v="1"/>
    <s v="Advanced"/>
    <n v="90"/>
    <n v="13424.85"/>
    <s v="Asml"/>
    <s v="Trans-Pacific / Suez"/>
    <s v="0"/>
    <s v="1"/>
    <s v="High"/>
    <s v="2.1"/>
    <s v="9.08"/>
    <s v="Un Comtrade/Wits/Sia Reports"/>
    <s v="0"/>
  </r>
  <r>
    <s v="Tf002255"/>
    <s v="2024"/>
    <s v="1"/>
    <s v="2024-Q1"/>
    <s v="Nl"/>
    <s v="Netherlands"/>
    <s v="Europe"/>
    <s v="Tw"/>
    <s v="Taiwan"/>
    <s v="Asia-Pacific"/>
    <x v="9"/>
    <x v="1"/>
    <s v="Advanced"/>
    <n v="31"/>
    <n v="5307.2"/>
    <s v="Asml"/>
    <s v="Trans-Pacific / Suez"/>
    <s v="0"/>
    <s v="1"/>
    <s v="High"/>
    <s v="2.14"/>
    <s v="9.1"/>
    <s v="Un Comtrade/Wits/Sia Reports"/>
    <s v="1"/>
  </r>
  <r>
    <s v="Tf002256"/>
    <s v="2024"/>
    <s v="2"/>
    <s v="2024-Q2"/>
    <s v="Nl"/>
    <s v="Netherlands"/>
    <s v="Europe"/>
    <s v="Tw"/>
    <s v="Taiwan"/>
    <s v="Asia-Pacific"/>
    <x v="9"/>
    <x v="1"/>
    <s v="Advanced"/>
    <n v="103"/>
    <n v="19363.77"/>
    <s v="Asml"/>
    <s v="Trans-Pacific / Suez"/>
    <s v="0"/>
    <s v="1"/>
    <s v="High"/>
    <s v="1.99"/>
    <s v="9.08"/>
    <s v="Un Comtrade/Wits/Sia Reports"/>
    <s v="1"/>
  </r>
  <r>
    <s v="Tf002257"/>
    <s v="2024"/>
    <s v="3"/>
    <s v="2024-Q3"/>
    <s v="Nl"/>
    <s v="Netherlands"/>
    <s v="Europe"/>
    <s v="Tw"/>
    <s v="Taiwan"/>
    <s v="Asia-Pacific"/>
    <x v="9"/>
    <x v="1"/>
    <s v="Advanced"/>
    <n v="34"/>
    <n v="7071.23"/>
    <s v="Asml"/>
    <s v="Trans-Pacific / Suez"/>
    <s v="0"/>
    <s v="1"/>
    <s v="High"/>
    <s v="2.08"/>
    <s v="9.23"/>
    <s v="Un Comtrade/Wits/Sia Reports"/>
    <s v="1"/>
  </r>
  <r>
    <s v="Tf002258"/>
    <s v="2024"/>
    <s v="4"/>
    <s v="2024-Q4"/>
    <s v="Nl"/>
    <s v="Netherlands"/>
    <s v="Europe"/>
    <s v="Tw"/>
    <s v="Taiwan"/>
    <s v="Asia-Pacific"/>
    <x v="9"/>
    <x v="1"/>
    <s v="Advanced"/>
    <n v="37"/>
    <n v="6275.58"/>
    <s v="Asml"/>
    <s v="Trans-Pacific / Suez"/>
    <s v="0"/>
    <s v="1"/>
    <s v="High"/>
    <s v="2.22"/>
    <s v="9.28"/>
    <s v="Un Comtrade/Wits/Sia Reports"/>
    <s v="1"/>
  </r>
  <r>
    <s v="Tf002259"/>
    <s v="2025"/>
    <s v="1"/>
    <s v="2025-Q1"/>
    <s v="Nl"/>
    <s v="Netherlands"/>
    <s v="Europe"/>
    <s v="Tw"/>
    <s v="Taiwan"/>
    <s v="Asia-Pacific"/>
    <x v="9"/>
    <x v="1"/>
    <s v="Advanced"/>
    <n v="53"/>
    <n v="7819.07"/>
    <s v="Asml"/>
    <s v="Trans-Pacific / Suez"/>
    <s v="0"/>
    <s v="1"/>
    <s v="High"/>
    <s v="2.03"/>
    <s v="9.57"/>
    <s v="Un Comtrade/Wits/Sia Reports"/>
    <s v="1"/>
  </r>
  <r>
    <s v="Tf002260"/>
    <s v="2025"/>
    <s v="2"/>
    <s v="2025-Q2"/>
    <s v="Nl"/>
    <s v="Netherlands"/>
    <s v="Europe"/>
    <s v="Tw"/>
    <s v="Taiwan"/>
    <s v="Asia-Pacific"/>
    <x v="9"/>
    <x v="1"/>
    <s v="Advanced"/>
    <n v="26"/>
    <n v="5467.5"/>
    <s v="Asml"/>
    <s v="Trans-Pacific / Suez"/>
    <s v="0"/>
    <s v="1"/>
    <s v="High"/>
    <s v="2.24"/>
    <s v="9.32"/>
    <s v="Un Comtrade/Wits/Sia Reports"/>
    <s v="1"/>
  </r>
  <r>
    <s v="Tf002261"/>
    <s v="2025"/>
    <s v="3"/>
    <s v="2025-Q3"/>
    <s v="Nl"/>
    <s v="Netherlands"/>
    <s v="Europe"/>
    <s v="Tw"/>
    <s v="Taiwan"/>
    <s v="Asia-Pacific"/>
    <x v="9"/>
    <x v="1"/>
    <s v="Advanced"/>
    <n v="51"/>
    <n v="9673.7099999999991"/>
    <s v="Asml"/>
    <s v="Trans-Pacific / Suez"/>
    <s v="0"/>
    <s v="1"/>
    <s v="High"/>
    <s v="2"/>
    <s v="9.47"/>
    <s v="Un Comtrade/Wits/Sia Reports"/>
    <s v="1"/>
  </r>
  <r>
    <s v="Tf002262"/>
    <s v="2025"/>
    <s v="4"/>
    <s v="2025-Q4"/>
    <s v="Nl"/>
    <s v="Netherlands"/>
    <s v="Europe"/>
    <s v="Tw"/>
    <s v="Taiwan"/>
    <s v="Asia-Pacific"/>
    <x v="9"/>
    <x v="1"/>
    <s v="Advanced"/>
    <n v="73"/>
    <n v="12346.56"/>
    <s v="Asml"/>
    <s v="Trans-Pacific / Suez"/>
    <s v="0"/>
    <s v="1"/>
    <s v="High"/>
    <s v="2.14"/>
    <s v="9.4"/>
    <s v="Un Comtrade/Wits/Sia Reports"/>
    <s v="1"/>
  </r>
  <r>
    <s v="Tf002263"/>
    <s v="2015"/>
    <s v="1"/>
    <s v="2015-Q1"/>
    <s v="Nl"/>
    <s v="Netherlands"/>
    <s v="Europe"/>
    <s v="Tw"/>
    <s v="Taiwan"/>
    <s v="Asia-Pacific"/>
    <x v="10"/>
    <x v="1"/>
    <s v="Standard"/>
    <n v="39"/>
    <n v="1645.4"/>
    <s v="Canon"/>
    <s v="Trans-Pacific / Suez"/>
    <s v="0"/>
    <s v="1"/>
    <s v="High"/>
    <s v="2.01"/>
    <s v="8.28"/>
    <s v="Un Comtrade/Wits/Sia Reports"/>
    <s v="0"/>
  </r>
  <r>
    <s v="Tf002264"/>
    <s v="2015"/>
    <s v="2"/>
    <s v="2015-Q2"/>
    <s v="Nl"/>
    <s v="Netherlands"/>
    <s v="Europe"/>
    <s v="Tw"/>
    <s v="Taiwan"/>
    <s v="Asia-Pacific"/>
    <x v="10"/>
    <x v="1"/>
    <s v="Standard"/>
    <n v="58"/>
    <n v="2461.2399999999998"/>
    <s v="Asml"/>
    <s v="Trans-Pacific / Suez"/>
    <s v="0"/>
    <s v="1"/>
    <s v="High"/>
    <s v="2.05"/>
    <s v="8.19"/>
    <s v="Un Comtrade/Wits/Sia Reports"/>
    <s v="0"/>
  </r>
  <r>
    <s v="Tf002265"/>
    <s v="2015"/>
    <s v="3"/>
    <s v="2015-Q3"/>
    <s v="Nl"/>
    <s v="Netherlands"/>
    <s v="Europe"/>
    <s v="Tw"/>
    <s v="Taiwan"/>
    <s v="Asia-Pacific"/>
    <x v="10"/>
    <x v="1"/>
    <s v="Standard"/>
    <n v="68"/>
    <n v="3548.71"/>
    <s v="Canon"/>
    <s v="Trans-Pacific / Suez"/>
    <s v="0"/>
    <s v="1"/>
    <s v="High"/>
    <s v="2.06"/>
    <s v="8.09"/>
    <s v="Un Comtrade/Wits/Sia Reports"/>
    <s v="0"/>
  </r>
  <r>
    <s v="Tf002266"/>
    <s v="2015"/>
    <s v="4"/>
    <s v="2015-Q4"/>
    <s v="Nl"/>
    <s v="Netherlands"/>
    <s v="Europe"/>
    <s v="Tw"/>
    <s v="Taiwan"/>
    <s v="Asia-Pacific"/>
    <x v="10"/>
    <x v="1"/>
    <s v="Standard"/>
    <n v="41"/>
    <n v="2802.46"/>
    <s v="Asml"/>
    <s v="Trans-Pacific / Suez"/>
    <s v="0"/>
    <s v="1"/>
    <s v="High"/>
    <s v="2.23"/>
    <s v="8.17"/>
    <s v="Un Comtrade/Wits/Sia Reports"/>
    <s v="0"/>
  </r>
  <r>
    <s v="Tf002267"/>
    <s v="2016"/>
    <s v="1"/>
    <s v="2016-Q1"/>
    <s v="Nl"/>
    <s v="Netherlands"/>
    <s v="Europe"/>
    <s v="Tw"/>
    <s v="Taiwan"/>
    <s v="Asia-Pacific"/>
    <x v="10"/>
    <x v="1"/>
    <s v="Standard"/>
    <n v="74"/>
    <n v="4520.87"/>
    <s v="Asml"/>
    <s v="Trans-Pacific / Suez"/>
    <s v="0"/>
    <s v="1"/>
    <s v="High"/>
    <s v="1.95"/>
    <s v="8.15"/>
    <s v="Un Comtrade/Wits/Sia Reports"/>
    <s v="0"/>
  </r>
  <r>
    <s v="Tf002268"/>
    <s v="2016"/>
    <s v="2"/>
    <s v="2016-Q2"/>
    <s v="Nl"/>
    <s v="Netherlands"/>
    <s v="Europe"/>
    <s v="Tw"/>
    <s v="Taiwan"/>
    <s v="Asia-Pacific"/>
    <x v="10"/>
    <x v="1"/>
    <s v="Standard"/>
    <n v="31"/>
    <n v="1359.75"/>
    <s v="Nikon"/>
    <s v="Trans-Pacific / Suez"/>
    <s v="0"/>
    <s v="1"/>
    <s v="High"/>
    <s v="1.96"/>
    <s v="8.24"/>
    <s v="Un Comtrade/Wits/Sia Reports"/>
    <s v="0"/>
  </r>
  <r>
    <s v="Tf002269"/>
    <s v="2016"/>
    <s v="3"/>
    <s v="2016-Q3"/>
    <s v="Nl"/>
    <s v="Netherlands"/>
    <s v="Europe"/>
    <s v="Tw"/>
    <s v="Taiwan"/>
    <s v="Asia-Pacific"/>
    <x v="10"/>
    <x v="1"/>
    <s v="Standard"/>
    <n v="20"/>
    <n v="909.44"/>
    <s v="Nikon"/>
    <s v="Trans-Pacific / Suez"/>
    <s v="0"/>
    <s v="1"/>
    <s v="High"/>
    <s v="2.19"/>
    <s v="8.31"/>
    <s v="Un Comtrade/Wits/Sia Reports"/>
    <s v="0"/>
  </r>
  <r>
    <s v="Tf002270"/>
    <s v="2016"/>
    <s v="4"/>
    <s v="2016-Q4"/>
    <s v="Nl"/>
    <s v="Netherlands"/>
    <s v="Europe"/>
    <s v="Tw"/>
    <s v="Taiwan"/>
    <s v="Asia-Pacific"/>
    <x v="10"/>
    <x v="1"/>
    <s v="Standard"/>
    <n v="43"/>
    <n v="3047"/>
    <s v="Canon"/>
    <s v="Trans-Pacific / Suez"/>
    <s v="0"/>
    <s v="1"/>
    <s v="High"/>
    <s v="2.01"/>
    <s v="8.11"/>
    <s v="Un Comtrade/Wits/Sia Reports"/>
    <s v="0"/>
  </r>
  <r>
    <s v="Tf002271"/>
    <s v="2017"/>
    <s v="1"/>
    <s v="2017-Q1"/>
    <s v="Nl"/>
    <s v="Netherlands"/>
    <s v="Europe"/>
    <s v="Tw"/>
    <s v="Taiwan"/>
    <s v="Asia-Pacific"/>
    <x v="10"/>
    <x v="1"/>
    <s v="Standard"/>
    <n v="31"/>
    <n v="1344.72"/>
    <s v="Canon"/>
    <s v="Trans-Pacific / Suez"/>
    <s v="0"/>
    <s v="1"/>
    <s v="High"/>
    <s v="2.22"/>
    <s v="8.23"/>
    <s v="Un Comtrade/Wits/Sia Reports"/>
    <s v="0"/>
  </r>
  <r>
    <s v="Tf002272"/>
    <s v="2017"/>
    <s v="2"/>
    <s v="2017-Q2"/>
    <s v="Nl"/>
    <s v="Netherlands"/>
    <s v="Europe"/>
    <s v="Tw"/>
    <s v="Taiwan"/>
    <s v="Asia-Pacific"/>
    <x v="10"/>
    <x v="1"/>
    <s v="Standard"/>
    <n v="86"/>
    <n v="3233.97"/>
    <s v="Nikon"/>
    <s v="Trans-Pacific / Suez"/>
    <s v="0"/>
    <s v="1"/>
    <s v="High"/>
    <s v="2.01"/>
    <s v="8.22"/>
    <s v="Un Comtrade/Wits/Sia Reports"/>
    <s v="0"/>
  </r>
  <r>
    <s v="Tf002273"/>
    <s v="2017"/>
    <s v="3"/>
    <s v="2017-Q3"/>
    <s v="Nl"/>
    <s v="Netherlands"/>
    <s v="Europe"/>
    <s v="Tw"/>
    <s v="Taiwan"/>
    <s v="Asia-Pacific"/>
    <x v="10"/>
    <x v="1"/>
    <s v="Standard"/>
    <n v="21"/>
    <n v="1202.6199999999999"/>
    <s v="Canon"/>
    <s v="Trans-Pacific / Suez"/>
    <s v="0"/>
    <s v="1"/>
    <s v="High"/>
    <s v="2.14"/>
    <s v="8.26"/>
    <s v="Un Comtrade/Wits/Sia Reports"/>
    <s v="0"/>
  </r>
  <r>
    <s v="Tf002274"/>
    <s v="2017"/>
    <s v="4"/>
    <s v="2017-Q4"/>
    <s v="Nl"/>
    <s v="Netherlands"/>
    <s v="Europe"/>
    <s v="Tw"/>
    <s v="Taiwan"/>
    <s v="Asia-Pacific"/>
    <x v="10"/>
    <x v="1"/>
    <s v="Standard"/>
    <n v="42"/>
    <n v="1613.82"/>
    <s v="Nikon"/>
    <s v="Trans-Pacific / Suez"/>
    <s v="0"/>
    <s v="1"/>
    <s v="High"/>
    <s v="2.08"/>
    <s v="8.09"/>
    <s v="Un Comtrade/Wits/Sia Reports"/>
    <s v="0"/>
  </r>
  <r>
    <s v="Tf002275"/>
    <s v="2018"/>
    <s v="1"/>
    <s v="2018-Q1"/>
    <s v="Nl"/>
    <s v="Netherlands"/>
    <s v="Europe"/>
    <s v="Tw"/>
    <s v="Taiwan"/>
    <s v="Asia-Pacific"/>
    <x v="10"/>
    <x v="1"/>
    <s v="Standard"/>
    <n v="58"/>
    <n v="2787.51"/>
    <s v="Nikon"/>
    <s v="Trans-Pacific / Suez"/>
    <s v="0"/>
    <s v="1"/>
    <s v="High"/>
    <s v="2.18"/>
    <s v="8.2"/>
    <s v="Un Comtrade/Wits/Sia Reports"/>
    <s v="0"/>
  </r>
  <r>
    <s v="Tf002276"/>
    <s v="2018"/>
    <s v="2"/>
    <s v="2018-Q2"/>
    <s v="Nl"/>
    <s v="Netherlands"/>
    <s v="Europe"/>
    <s v="Tw"/>
    <s v="Taiwan"/>
    <s v="Asia-Pacific"/>
    <x v="10"/>
    <x v="1"/>
    <s v="Standard"/>
    <n v="85"/>
    <n v="5879.39"/>
    <s v="Canon"/>
    <s v="Trans-Pacific / Suez"/>
    <s v="0"/>
    <s v="1"/>
    <s v="High"/>
    <s v="2.15"/>
    <s v="8.06"/>
    <s v="Un Comtrade/Wits/Sia Reports"/>
    <s v="0"/>
  </r>
  <r>
    <s v="Tf002277"/>
    <s v="2018"/>
    <s v="3"/>
    <s v="2018-Q3"/>
    <s v="Nl"/>
    <s v="Netherlands"/>
    <s v="Europe"/>
    <s v="Tw"/>
    <s v="Taiwan"/>
    <s v="Asia-Pacific"/>
    <x v="10"/>
    <x v="1"/>
    <s v="Standard"/>
    <n v="81"/>
    <n v="3629.08"/>
    <s v="Asml"/>
    <s v="Trans-Pacific / Suez"/>
    <s v="0"/>
    <s v="1"/>
    <s v="High"/>
    <s v="2.02"/>
    <s v="8.31"/>
    <s v="Un Comtrade/Wits/Sia Reports"/>
    <s v="0"/>
  </r>
  <r>
    <s v="Tf002278"/>
    <s v="2018"/>
    <s v="4"/>
    <s v="2018-Q4"/>
    <s v="Nl"/>
    <s v="Netherlands"/>
    <s v="Europe"/>
    <s v="Tw"/>
    <s v="Taiwan"/>
    <s v="Asia-Pacific"/>
    <x v="10"/>
    <x v="1"/>
    <s v="Standard"/>
    <n v="81"/>
    <n v="3712.06"/>
    <s v="Asml"/>
    <s v="Trans-Pacific / Suez"/>
    <s v="0"/>
    <s v="1"/>
    <s v="High"/>
    <s v="2.08"/>
    <s v="8.05"/>
    <s v="Un Comtrade/Wits/Sia Reports"/>
    <s v="0"/>
  </r>
  <r>
    <s v="Tf002279"/>
    <s v="2019"/>
    <s v="1"/>
    <s v="2019-Q1"/>
    <s v="Nl"/>
    <s v="Netherlands"/>
    <s v="Europe"/>
    <s v="Tw"/>
    <s v="Taiwan"/>
    <s v="Asia-Pacific"/>
    <x v="10"/>
    <x v="1"/>
    <s v="Standard"/>
    <n v="53"/>
    <n v="2940.66"/>
    <s v="Nikon"/>
    <s v="Trans-Pacific / Suez"/>
    <s v="0"/>
    <s v="1"/>
    <s v="High"/>
    <s v="2.15"/>
    <s v="8.26"/>
    <s v="Un Comtrade/Wits/Sia Reports"/>
    <s v="0"/>
  </r>
  <r>
    <s v="Tf002280"/>
    <s v="2019"/>
    <s v="2"/>
    <s v="2019-Q2"/>
    <s v="Nl"/>
    <s v="Netherlands"/>
    <s v="Europe"/>
    <s v="Tw"/>
    <s v="Taiwan"/>
    <s v="Asia-Pacific"/>
    <x v="10"/>
    <x v="1"/>
    <s v="Standard"/>
    <n v="67"/>
    <n v="3941.71"/>
    <s v="Canon"/>
    <s v="Trans-Pacific / Suez"/>
    <s v="0"/>
    <s v="1"/>
    <s v="High"/>
    <s v="2.24"/>
    <s v="8.24"/>
    <s v="Un Comtrade/Wits/Sia Reports"/>
    <s v="0"/>
  </r>
  <r>
    <s v="Tf002281"/>
    <s v="2019"/>
    <s v="3"/>
    <s v="2019-Q3"/>
    <s v="Nl"/>
    <s v="Netherlands"/>
    <s v="Europe"/>
    <s v="Tw"/>
    <s v="Taiwan"/>
    <s v="Asia-Pacific"/>
    <x v="10"/>
    <x v="1"/>
    <s v="Standard"/>
    <n v="33"/>
    <n v="2351.5"/>
    <s v="Asml"/>
    <s v="Trans-Pacific / Suez"/>
    <s v="0"/>
    <s v="1"/>
    <s v="High"/>
    <s v="2.06"/>
    <s v="8.25"/>
    <s v="Un Comtrade/Wits/Sia Reports"/>
    <s v="0"/>
  </r>
  <r>
    <s v="Tf002282"/>
    <s v="2019"/>
    <s v="4"/>
    <s v="2019-Q4"/>
    <s v="Nl"/>
    <s v="Netherlands"/>
    <s v="Europe"/>
    <s v="Tw"/>
    <s v="Taiwan"/>
    <s v="Asia-Pacific"/>
    <x v="10"/>
    <x v="1"/>
    <s v="Standard"/>
    <n v="39"/>
    <n v="2196"/>
    <s v="Nikon"/>
    <s v="Trans-Pacific / Suez"/>
    <s v="0"/>
    <s v="1"/>
    <s v="High"/>
    <s v="1.97"/>
    <s v="8.17"/>
    <s v="Un Comtrade/Wits/Sia Reports"/>
    <s v="0"/>
  </r>
  <r>
    <s v="Tf002283"/>
    <s v="2020"/>
    <s v="1"/>
    <s v="2020-Q1"/>
    <s v="Nl"/>
    <s v="Netherlands"/>
    <s v="Europe"/>
    <s v="Tw"/>
    <s v="Taiwan"/>
    <s v="Asia-Pacific"/>
    <x v="10"/>
    <x v="1"/>
    <s v="Standard"/>
    <n v="58"/>
    <n v="3466.25"/>
    <s v="Nikon"/>
    <s v="Trans-Pacific / Suez"/>
    <s v="0"/>
    <s v="1"/>
    <s v="High"/>
    <s v="2.2"/>
    <s v="8.28"/>
    <s v="Un Comtrade/Wits/Sia Reports"/>
    <s v="0"/>
  </r>
  <r>
    <s v="Tf002284"/>
    <s v="2020"/>
    <s v="2"/>
    <s v="2020-Q2"/>
    <s v="Nl"/>
    <s v="Netherlands"/>
    <s v="Europe"/>
    <s v="Tw"/>
    <s v="Taiwan"/>
    <s v="Asia-Pacific"/>
    <x v="10"/>
    <x v="1"/>
    <s v="Standard"/>
    <n v="38"/>
    <n v="1984.48"/>
    <s v="Canon"/>
    <s v="Trans-Pacific / Suez"/>
    <s v="0"/>
    <s v="1"/>
    <s v="High"/>
    <s v="2.23"/>
    <s v="8.3"/>
    <s v="Un Comtrade/Wits/Sia Reports"/>
    <s v="0"/>
  </r>
  <r>
    <s v="Tf002285"/>
    <s v="2020"/>
    <s v="3"/>
    <s v="2020-Q3"/>
    <s v="Nl"/>
    <s v="Netherlands"/>
    <s v="Europe"/>
    <s v="Tw"/>
    <s v="Taiwan"/>
    <s v="Asia-Pacific"/>
    <x v="10"/>
    <x v="1"/>
    <s v="Standard"/>
    <n v="47"/>
    <n v="2892.82"/>
    <s v="Canon"/>
    <s v="Trans-Pacific / Suez"/>
    <s v="0"/>
    <s v="1"/>
    <s v="High"/>
    <s v="2.09"/>
    <s v="8.1"/>
    <s v="Un Comtrade/Wits/Sia Reports"/>
    <s v="0"/>
  </r>
  <r>
    <s v="Tf002286"/>
    <s v="2020"/>
    <s v="4"/>
    <s v="2020-Q4"/>
    <s v="Nl"/>
    <s v="Netherlands"/>
    <s v="Europe"/>
    <s v="Tw"/>
    <s v="Taiwan"/>
    <s v="Asia-Pacific"/>
    <x v="10"/>
    <x v="1"/>
    <s v="Standard"/>
    <n v="101"/>
    <n v="3840.18"/>
    <s v="Nikon"/>
    <s v="Trans-Pacific / Suez"/>
    <s v="0"/>
    <s v="1"/>
    <s v="High"/>
    <s v="2.02"/>
    <s v="8.08"/>
    <s v="Un Comtrade/Wits/Sia Reports"/>
    <s v="0"/>
  </r>
  <r>
    <s v="Tf002287"/>
    <s v="2021"/>
    <s v="1"/>
    <s v="2021-Q1"/>
    <s v="Nl"/>
    <s v="Netherlands"/>
    <s v="Europe"/>
    <s v="Tw"/>
    <s v="Taiwan"/>
    <s v="Asia-Pacific"/>
    <x v="10"/>
    <x v="1"/>
    <s v="Standard"/>
    <n v="80"/>
    <n v="4952.21"/>
    <s v="Asml"/>
    <s v="Trans-Pacific / Suez"/>
    <s v="0"/>
    <s v="1"/>
    <s v="High"/>
    <s v="2.22"/>
    <s v="8.4"/>
    <s v="Un Comtrade/Wits/Sia Reports"/>
    <s v="0"/>
  </r>
  <r>
    <s v="Tf002288"/>
    <s v="2021"/>
    <s v="2"/>
    <s v="2021-Q2"/>
    <s v="Nl"/>
    <s v="Netherlands"/>
    <s v="Europe"/>
    <s v="Tw"/>
    <s v="Taiwan"/>
    <s v="Asia-Pacific"/>
    <x v="10"/>
    <x v="1"/>
    <s v="Standard"/>
    <n v="28"/>
    <n v="1272.82"/>
    <s v="Canon"/>
    <s v="Trans-Pacific / Suez"/>
    <s v="0"/>
    <s v="1"/>
    <s v="High"/>
    <s v="2.2"/>
    <s v="8.53"/>
    <s v="Un Comtrade/Wits/Sia Reports"/>
    <s v="0"/>
  </r>
  <r>
    <s v="Tf002289"/>
    <s v="2021"/>
    <s v="3"/>
    <s v="2021-Q3"/>
    <s v="Nl"/>
    <s v="Netherlands"/>
    <s v="Europe"/>
    <s v="Tw"/>
    <s v="Taiwan"/>
    <s v="Asia-Pacific"/>
    <x v="10"/>
    <x v="1"/>
    <s v="Standard"/>
    <n v="60"/>
    <n v="3552.69"/>
    <s v="Canon"/>
    <s v="Trans-Pacific / Suez"/>
    <s v="0"/>
    <s v="1"/>
    <s v="High"/>
    <s v="1.95"/>
    <s v="8.37"/>
    <s v="Un Comtrade/Wits/Sia Reports"/>
    <s v="0"/>
  </r>
  <r>
    <s v="Tf002290"/>
    <s v="2021"/>
    <s v="4"/>
    <s v="2021-Q4"/>
    <s v="Nl"/>
    <s v="Netherlands"/>
    <s v="Europe"/>
    <s v="Tw"/>
    <s v="Taiwan"/>
    <s v="Asia-Pacific"/>
    <x v="10"/>
    <x v="1"/>
    <s v="Standard"/>
    <n v="48"/>
    <n v="2881.29"/>
    <s v="Canon"/>
    <s v="Trans-Pacific / Suez"/>
    <s v="0"/>
    <s v="1"/>
    <s v="High"/>
    <s v="2.03"/>
    <s v="8.36"/>
    <s v="Un Comtrade/Wits/Sia Reports"/>
    <s v="0"/>
  </r>
  <r>
    <s v="Tf002291"/>
    <s v="2022"/>
    <s v="1"/>
    <s v="2022-Q1"/>
    <s v="Nl"/>
    <s v="Netherlands"/>
    <s v="Europe"/>
    <s v="Tw"/>
    <s v="Taiwan"/>
    <s v="Asia-Pacific"/>
    <x v="10"/>
    <x v="1"/>
    <s v="Standard"/>
    <n v="120"/>
    <n v="4881.2"/>
    <s v="Asml"/>
    <s v="Trans-Pacific / Suez"/>
    <s v="0"/>
    <s v="1"/>
    <s v="High"/>
    <s v="1.97"/>
    <s v="8.66"/>
    <s v="Un Comtrade/Wits/Sia Reports"/>
    <s v="0"/>
  </r>
  <r>
    <s v="Tf002292"/>
    <s v="2022"/>
    <s v="2"/>
    <s v="2022-Q2"/>
    <s v="Nl"/>
    <s v="Netherlands"/>
    <s v="Europe"/>
    <s v="Tw"/>
    <s v="Taiwan"/>
    <s v="Asia-Pacific"/>
    <x v="10"/>
    <x v="1"/>
    <s v="Standard"/>
    <n v="86"/>
    <n v="6412.3"/>
    <s v="Asml"/>
    <s v="Trans-Pacific / Suez"/>
    <s v="0"/>
    <s v="1"/>
    <s v="High"/>
    <s v="2.24"/>
    <s v="8.79"/>
    <s v="Un Comtrade/Wits/Sia Reports"/>
    <s v="0"/>
  </r>
  <r>
    <s v="Tf002293"/>
    <s v="2022"/>
    <s v="3"/>
    <s v="2022-Q3"/>
    <s v="Nl"/>
    <s v="Netherlands"/>
    <s v="Europe"/>
    <s v="Tw"/>
    <s v="Taiwan"/>
    <s v="Asia-Pacific"/>
    <x v="10"/>
    <x v="1"/>
    <s v="Standard"/>
    <n v="80"/>
    <n v="3271.28"/>
    <s v="Nikon"/>
    <s v="Trans-Pacific / Suez"/>
    <s v="0"/>
    <s v="1"/>
    <s v="High"/>
    <s v="2.25"/>
    <s v="8.67"/>
    <s v="Un Comtrade/Wits/Sia Reports"/>
    <s v="0"/>
  </r>
  <r>
    <s v="Tf002294"/>
    <s v="2022"/>
    <s v="4"/>
    <s v="2022-Q4"/>
    <s v="Nl"/>
    <s v="Netherlands"/>
    <s v="Europe"/>
    <s v="Tw"/>
    <s v="Taiwan"/>
    <s v="Asia-Pacific"/>
    <x v="10"/>
    <x v="1"/>
    <s v="Standard"/>
    <n v="98"/>
    <n v="3998.51"/>
    <s v="Canon"/>
    <s v="Trans-Pacific / Suez"/>
    <s v="0"/>
    <s v="1"/>
    <s v="High"/>
    <s v="2.13"/>
    <s v="8.73"/>
    <s v="Un Comtrade/Wits/Sia Reports"/>
    <s v="0"/>
  </r>
  <r>
    <s v="Tf002295"/>
    <s v="2023"/>
    <s v="1"/>
    <s v="2023-Q1"/>
    <s v="Nl"/>
    <s v="Netherlands"/>
    <s v="Europe"/>
    <s v="Tw"/>
    <s v="Taiwan"/>
    <s v="Asia-Pacific"/>
    <x v="10"/>
    <x v="1"/>
    <s v="Standard"/>
    <n v="130"/>
    <n v="5324.06"/>
    <s v="Asml"/>
    <s v="Trans-Pacific / Suez"/>
    <s v="0"/>
    <s v="1"/>
    <s v="High"/>
    <s v="2.08"/>
    <s v="8.96"/>
    <s v="Un Comtrade/Wits/Sia Reports"/>
    <s v="0"/>
  </r>
  <r>
    <s v="Tf002296"/>
    <s v="2023"/>
    <s v="2"/>
    <s v="2023-Q2"/>
    <s v="Nl"/>
    <s v="Netherlands"/>
    <s v="Europe"/>
    <s v="Tw"/>
    <s v="Taiwan"/>
    <s v="Asia-Pacific"/>
    <x v="10"/>
    <x v="1"/>
    <s v="Standard"/>
    <n v="124"/>
    <n v="6807.4"/>
    <s v="Asml"/>
    <s v="Trans-Pacific / Suez"/>
    <s v="0"/>
    <s v="1"/>
    <s v="High"/>
    <s v="2.14"/>
    <s v="8.85"/>
    <s v="Un Comtrade/Wits/Sia Reports"/>
    <s v="0"/>
  </r>
  <r>
    <s v="Tf002297"/>
    <s v="2023"/>
    <s v="3"/>
    <s v="2023-Q3"/>
    <s v="Nl"/>
    <s v="Netherlands"/>
    <s v="Europe"/>
    <s v="Tw"/>
    <s v="Taiwan"/>
    <s v="Asia-Pacific"/>
    <x v="10"/>
    <x v="1"/>
    <s v="Standard"/>
    <n v="76"/>
    <n v="5868.81"/>
    <s v="Canon"/>
    <s v="Trans-Pacific / Suez"/>
    <s v="0"/>
    <s v="1"/>
    <s v="High"/>
    <s v="1.96"/>
    <s v="8.86"/>
    <s v="Un Comtrade/Wits/Sia Reports"/>
    <s v="0"/>
  </r>
  <r>
    <s v="Tf002298"/>
    <s v="2023"/>
    <s v="4"/>
    <s v="2023-Q4"/>
    <s v="Nl"/>
    <s v="Netherlands"/>
    <s v="Europe"/>
    <s v="Tw"/>
    <s v="Taiwan"/>
    <s v="Asia-Pacific"/>
    <x v="10"/>
    <x v="1"/>
    <s v="Standard"/>
    <n v="135"/>
    <n v="7246.75"/>
    <s v="Asml"/>
    <s v="Trans-Pacific / Suez"/>
    <s v="0"/>
    <s v="1"/>
    <s v="High"/>
    <s v="2.23"/>
    <s v="8.95"/>
    <s v="Un Comtrade/Wits/Sia Reports"/>
    <s v="0"/>
  </r>
  <r>
    <s v="Tf002299"/>
    <s v="2024"/>
    <s v="1"/>
    <s v="2024-Q1"/>
    <s v="Nl"/>
    <s v="Netherlands"/>
    <s v="Europe"/>
    <s v="Tw"/>
    <s v="Taiwan"/>
    <s v="Asia-Pacific"/>
    <x v="10"/>
    <x v="1"/>
    <s v="Standard"/>
    <n v="52"/>
    <n v="3168.19"/>
    <s v="Nikon"/>
    <s v="Trans-Pacific / Suez"/>
    <s v="0"/>
    <s v="1"/>
    <s v="High"/>
    <s v="2.02"/>
    <s v="9.32"/>
    <s v="Un Comtrade/Wits/Sia Reports"/>
    <s v="1"/>
  </r>
  <r>
    <s v="Tf002300"/>
    <s v="2024"/>
    <s v="2"/>
    <s v="2024-Q2"/>
    <s v="Nl"/>
    <s v="Netherlands"/>
    <s v="Europe"/>
    <s v="Tw"/>
    <s v="Taiwan"/>
    <s v="Asia-Pacific"/>
    <x v="10"/>
    <x v="1"/>
    <s v="Standard"/>
    <n v="166"/>
    <n v="10584.88"/>
    <s v="Asml"/>
    <s v="Trans-Pacific / Suez"/>
    <s v="0"/>
    <s v="1"/>
    <s v="High"/>
    <s v="2.15"/>
    <s v="9.28"/>
    <s v="Un Comtrade/Wits/Sia Reports"/>
    <s v="1"/>
  </r>
  <r>
    <s v="Tf002301"/>
    <s v="2024"/>
    <s v="3"/>
    <s v="2024-Q3"/>
    <s v="Nl"/>
    <s v="Netherlands"/>
    <s v="Europe"/>
    <s v="Tw"/>
    <s v="Taiwan"/>
    <s v="Asia-Pacific"/>
    <x v="10"/>
    <x v="1"/>
    <s v="Standard"/>
    <n v="119"/>
    <n v="4300.01"/>
    <s v="Asml"/>
    <s v="Trans-Pacific / Suez"/>
    <s v="0"/>
    <s v="1"/>
    <s v="High"/>
    <s v="2.1"/>
    <s v="9.1"/>
    <s v="Un Comtrade/Wits/Sia Reports"/>
    <s v="1"/>
  </r>
  <r>
    <s v="Tf002302"/>
    <s v="2024"/>
    <s v="4"/>
    <s v="2024-Q4"/>
    <s v="Nl"/>
    <s v="Netherlands"/>
    <s v="Europe"/>
    <s v="Tw"/>
    <s v="Taiwan"/>
    <s v="Asia-Pacific"/>
    <x v="10"/>
    <x v="1"/>
    <s v="Standard"/>
    <n v="86"/>
    <n v="3989.11"/>
    <s v="Nikon"/>
    <s v="Trans-Pacific / Suez"/>
    <s v="0"/>
    <s v="1"/>
    <s v="High"/>
    <s v="2.14"/>
    <s v="9.07"/>
    <s v="Un Comtrade/Wits/Sia Reports"/>
    <s v="1"/>
  </r>
  <r>
    <s v="Tf002303"/>
    <s v="2025"/>
    <s v="1"/>
    <s v="2025-Q1"/>
    <s v="Nl"/>
    <s v="Netherlands"/>
    <s v="Europe"/>
    <s v="Tw"/>
    <s v="Taiwan"/>
    <s v="Asia-Pacific"/>
    <x v="10"/>
    <x v="1"/>
    <s v="Standard"/>
    <n v="69"/>
    <n v="3642.47"/>
    <s v="Canon"/>
    <s v="Trans-Pacific / Suez"/>
    <s v="0"/>
    <s v="1"/>
    <s v="High"/>
    <s v="2.14"/>
    <s v="9.47"/>
    <s v="Un Comtrade/Wits/Sia Reports"/>
    <s v="1"/>
  </r>
  <r>
    <s v="Tf002304"/>
    <s v="2025"/>
    <s v="2"/>
    <s v="2025-Q2"/>
    <s v="Nl"/>
    <s v="Netherlands"/>
    <s v="Europe"/>
    <s v="Tw"/>
    <s v="Taiwan"/>
    <s v="Asia-Pacific"/>
    <x v="10"/>
    <x v="1"/>
    <s v="Standard"/>
    <n v="93"/>
    <n v="6708.13"/>
    <s v="Asml"/>
    <s v="Trans-Pacific / Suez"/>
    <s v="0"/>
    <s v="1"/>
    <s v="High"/>
    <s v="2.08"/>
    <s v="9.45"/>
    <s v="Un Comtrade/Wits/Sia Reports"/>
    <s v="1"/>
  </r>
  <r>
    <s v="Tf002305"/>
    <s v="2025"/>
    <s v="3"/>
    <s v="2025-Q3"/>
    <s v="Nl"/>
    <s v="Netherlands"/>
    <s v="Europe"/>
    <s v="Tw"/>
    <s v="Taiwan"/>
    <s v="Asia-Pacific"/>
    <x v="10"/>
    <x v="1"/>
    <s v="Standard"/>
    <n v="44"/>
    <n v="3037.48"/>
    <s v="Nikon"/>
    <s v="Trans-Pacific / Suez"/>
    <s v="0"/>
    <s v="1"/>
    <s v="High"/>
    <s v="2.14"/>
    <s v="9.39"/>
    <s v="Un Comtrade/Wits/Sia Reports"/>
    <s v="1"/>
  </r>
  <r>
    <s v="Tf002306"/>
    <s v="2025"/>
    <s v="4"/>
    <s v="2025-Q4"/>
    <s v="Nl"/>
    <s v="Netherlands"/>
    <s v="Europe"/>
    <s v="Tw"/>
    <s v="Taiwan"/>
    <s v="Asia-Pacific"/>
    <x v="10"/>
    <x v="1"/>
    <s v="Standard"/>
    <n v="55"/>
    <n v="3420.31"/>
    <s v="Canon"/>
    <s v="Trans-Pacific / Suez"/>
    <s v="0"/>
    <s v="1"/>
    <s v="High"/>
    <s v="2.16"/>
    <s v="9.34"/>
    <s v="Un Comtrade/Wits/Sia Reports"/>
    <s v="1"/>
  </r>
  <r>
    <s v="Tf002307"/>
    <s v="2015"/>
    <s v="1"/>
    <s v="2015-Q1"/>
    <s v="Nl"/>
    <s v="Netherlands"/>
    <s v="Europe"/>
    <s v="Kr"/>
    <s v="South Korea"/>
    <s v="Asia-Pacific"/>
    <x v="9"/>
    <x v="1"/>
    <s v="Advanced"/>
    <n v="21"/>
    <n v="3554.04"/>
    <s v="Asml"/>
    <s v="Trans-Pacific / Suez"/>
    <s v="0"/>
    <s v="1"/>
    <s v="Low"/>
    <s v="1.96"/>
    <s v="4.82"/>
    <s v="Un Comtrade/Wits/Sia Reports"/>
    <s v="0"/>
  </r>
  <r>
    <s v="Tf002308"/>
    <s v="2015"/>
    <s v="2"/>
    <s v="2015-Q2"/>
    <s v="Nl"/>
    <s v="Netherlands"/>
    <s v="Europe"/>
    <s v="Kr"/>
    <s v="South Korea"/>
    <s v="Asia-Pacific"/>
    <x v="9"/>
    <x v="1"/>
    <s v="Advanced"/>
    <n v="5"/>
    <n v="932.93"/>
    <s v="Asml"/>
    <s v="Trans-Pacific / Suez"/>
    <s v="0"/>
    <s v="1"/>
    <s v="Low"/>
    <s v="2.24"/>
    <s v="4.93"/>
    <s v="Un Comtrade/Wits/Sia Reports"/>
    <s v="0"/>
  </r>
  <r>
    <s v="Tf002309"/>
    <s v="2015"/>
    <s v="3"/>
    <s v="2015-Q3"/>
    <s v="Nl"/>
    <s v="Netherlands"/>
    <s v="Europe"/>
    <s v="Kr"/>
    <s v="South Korea"/>
    <s v="Asia-Pacific"/>
    <x v="9"/>
    <x v="1"/>
    <s v="Advanced"/>
    <n v="6"/>
    <n v="963.54"/>
    <s v="Asml"/>
    <s v="Trans-Pacific / Suez"/>
    <s v="0"/>
    <s v="1"/>
    <s v="Low"/>
    <s v="2.02"/>
    <s v="5.01"/>
    <s v="Un Comtrade/Wits/Sia Reports"/>
    <s v="0"/>
  </r>
  <r>
    <s v="Tf002310"/>
    <s v="2015"/>
    <s v="4"/>
    <s v="2015-Q4"/>
    <s v="Nl"/>
    <s v="Netherlands"/>
    <s v="Europe"/>
    <s v="Kr"/>
    <s v="South Korea"/>
    <s v="Asia-Pacific"/>
    <x v="9"/>
    <x v="1"/>
    <s v="Advanced"/>
    <n v="25"/>
    <n v="4616.66"/>
    <s v="Asml"/>
    <s v="Trans-Pacific / Suez"/>
    <s v="0"/>
    <s v="1"/>
    <s v="Low"/>
    <s v="2.07"/>
    <s v="4.81"/>
    <s v="Un Comtrade/Wits/Sia Reports"/>
    <s v="0"/>
  </r>
  <r>
    <s v="Tf002311"/>
    <s v="2016"/>
    <s v="1"/>
    <s v="2016-Q1"/>
    <s v="Nl"/>
    <s v="Netherlands"/>
    <s v="Europe"/>
    <s v="Kr"/>
    <s v="South Korea"/>
    <s v="Asia-Pacific"/>
    <x v="9"/>
    <x v="1"/>
    <s v="Advanced"/>
    <n v="34"/>
    <n v="5939.93"/>
    <s v="Asml"/>
    <s v="Trans-Pacific / Suez"/>
    <s v="0"/>
    <s v="1"/>
    <s v="Low"/>
    <s v="1.97"/>
    <s v="4.96"/>
    <s v="Un Comtrade/Wits/Sia Reports"/>
    <s v="0"/>
  </r>
  <r>
    <s v="Tf002312"/>
    <s v="2016"/>
    <s v="2"/>
    <s v="2016-Q2"/>
    <s v="Nl"/>
    <s v="Netherlands"/>
    <s v="Europe"/>
    <s v="Kr"/>
    <s v="South Korea"/>
    <s v="Asia-Pacific"/>
    <x v="9"/>
    <x v="1"/>
    <s v="Advanced"/>
    <n v="34"/>
    <n v="5773.63"/>
    <s v="Asml"/>
    <s v="Trans-Pacific / Suez"/>
    <s v="0"/>
    <s v="1"/>
    <s v="Low"/>
    <s v="2.11"/>
    <s v="5.01"/>
    <s v="Un Comtrade/Wits/Sia Reports"/>
    <s v="0"/>
  </r>
  <r>
    <s v="Tf002313"/>
    <s v="2016"/>
    <s v="3"/>
    <s v="2016-Q3"/>
    <s v="Nl"/>
    <s v="Netherlands"/>
    <s v="Europe"/>
    <s v="Kr"/>
    <s v="South Korea"/>
    <s v="Asia-Pacific"/>
    <x v="9"/>
    <x v="1"/>
    <s v="Advanced"/>
    <n v="20"/>
    <n v="3373.66"/>
    <s v="Asml"/>
    <s v="Trans-Pacific / Suez"/>
    <s v="0"/>
    <s v="1"/>
    <s v="Low"/>
    <s v="2.03"/>
    <s v="4.85"/>
    <s v="Un Comtrade/Wits/Sia Reports"/>
    <s v="0"/>
  </r>
  <r>
    <s v="Tf002314"/>
    <s v="2016"/>
    <s v="4"/>
    <s v="2016-Q4"/>
    <s v="Nl"/>
    <s v="Netherlands"/>
    <s v="Europe"/>
    <s v="Kr"/>
    <s v="South Korea"/>
    <s v="Asia-Pacific"/>
    <x v="9"/>
    <x v="1"/>
    <s v="Advanced"/>
    <n v="14"/>
    <n v="2614.2600000000002"/>
    <s v="Asml"/>
    <s v="Trans-Pacific / Suez"/>
    <s v="0"/>
    <s v="1"/>
    <s v="Low"/>
    <s v="2.15"/>
    <s v="4.8"/>
    <s v="Un Comtrade/Wits/Sia Reports"/>
    <s v="0"/>
  </r>
  <r>
    <s v="Tf002315"/>
    <s v="2017"/>
    <s v="1"/>
    <s v="2017-Q1"/>
    <s v="Nl"/>
    <s v="Netherlands"/>
    <s v="Europe"/>
    <s v="Kr"/>
    <s v="South Korea"/>
    <s v="Asia-Pacific"/>
    <x v="9"/>
    <x v="1"/>
    <s v="Advanced"/>
    <n v="32"/>
    <n v="5631.14"/>
    <s v="Asml"/>
    <s v="Trans-Pacific / Suez"/>
    <s v="0"/>
    <s v="1"/>
    <s v="Low"/>
    <s v="2.14"/>
    <s v="4.95"/>
    <s v="Un Comtrade/Wits/Sia Reports"/>
    <s v="0"/>
  </r>
  <r>
    <s v="Tf002316"/>
    <s v="2017"/>
    <s v="2"/>
    <s v="2017-Q2"/>
    <s v="Nl"/>
    <s v="Netherlands"/>
    <s v="Europe"/>
    <s v="Kr"/>
    <s v="South Korea"/>
    <s v="Asia-Pacific"/>
    <x v="9"/>
    <x v="1"/>
    <s v="Advanced"/>
    <n v="39"/>
    <n v="5943.2"/>
    <s v="Asml"/>
    <s v="Trans-Pacific / Suez"/>
    <s v="0"/>
    <s v="1"/>
    <s v="Low"/>
    <s v="2.18"/>
    <s v="4.83"/>
    <s v="Un Comtrade/Wits/Sia Reports"/>
    <s v="0"/>
  </r>
  <r>
    <s v="Tf002317"/>
    <s v="2017"/>
    <s v="3"/>
    <s v="2017-Q3"/>
    <s v="Nl"/>
    <s v="Netherlands"/>
    <s v="Europe"/>
    <s v="Kr"/>
    <s v="South Korea"/>
    <s v="Asia-Pacific"/>
    <x v="9"/>
    <x v="1"/>
    <s v="Advanced"/>
    <n v="31"/>
    <n v="7047.96"/>
    <s v="Asml"/>
    <s v="Trans-Pacific / Suez"/>
    <s v="0"/>
    <s v="1"/>
    <s v="Low"/>
    <s v="2.02"/>
    <s v="4.88"/>
    <s v="Un Comtrade/Wits/Sia Reports"/>
    <s v="0"/>
  </r>
  <r>
    <s v="Tf002318"/>
    <s v="2017"/>
    <s v="4"/>
    <s v="2017-Q4"/>
    <s v="Nl"/>
    <s v="Netherlands"/>
    <s v="Europe"/>
    <s v="Kr"/>
    <s v="South Korea"/>
    <s v="Asia-Pacific"/>
    <x v="9"/>
    <x v="1"/>
    <s v="Advanced"/>
    <n v="33"/>
    <n v="5201.6400000000003"/>
    <s v="Asml"/>
    <s v="Trans-Pacific / Suez"/>
    <s v="0"/>
    <s v="1"/>
    <s v="Low"/>
    <s v="2.24"/>
    <s v="5.02"/>
    <s v="Un Comtrade/Wits/Sia Reports"/>
    <s v="0"/>
  </r>
  <r>
    <s v="Tf002319"/>
    <s v="2018"/>
    <s v="1"/>
    <s v="2018-Q1"/>
    <s v="Nl"/>
    <s v="Netherlands"/>
    <s v="Europe"/>
    <s v="Kr"/>
    <s v="South Korea"/>
    <s v="Asia-Pacific"/>
    <x v="9"/>
    <x v="1"/>
    <s v="Advanced"/>
    <n v="39"/>
    <n v="5979.92"/>
    <s v="Asml"/>
    <s v="Trans-Pacific / Suez"/>
    <s v="0"/>
    <s v="1"/>
    <s v="Low"/>
    <s v="2.09"/>
    <s v="4.84"/>
    <s v="Un Comtrade/Wits/Sia Reports"/>
    <s v="0"/>
  </r>
  <r>
    <s v="Tf002320"/>
    <s v="2018"/>
    <s v="2"/>
    <s v="2018-Q2"/>
    <s v="Nl"/>
    <s v="Netherlands"/>
    <s v="Europe"/>
    <s v="Kr"/>
    <s v="South Korea"/>
    <s v="Asia-Pacific"/>
    <x v="9"/>
    <x v="1"/>
    <s v="Advanced"/>
    <n v="35"/>
    <n v="6437.83"/>
    <s v="Asml"/>
    <s v="Trans-Pacific / Suez"/>
    <s v="0"/>
    <s v="1"/>
    <s v="Low"/>
    <s v="2.14"/>
    <s v="4.96"/>
    <s v="Un Comtrade/Wits/Sia Reports"/>
    <s v="0"/>
  </r>
  <r>
    <s v="Tf002321"/>
    <s v="2018"/>
    <s v="3"/>
    <s v="2018-Q3"/>
    <s v="Nl"/>
    <s v="Netherlands"/>
    <s v="Europe"/>
    <s v="Kr"/>
    <s v="South Korea"/>
    <s v="Asia-Pacific"/>
    <x v="9"/>
    <x v="1"/>
    <s v="Advanced"/>
    <n v="8"/>
    <n v="1774.54"/>
    <s v="Asml"/>
    <s v="Trans-Pacific / Suez"/>
    <s v="0"/>
    <s v="1"/>
    <s v="Low"/>
    <s v="2.09"/>
    <s v="4.83"/>
    <s v="Un Comtrade/Wits/Sia Reports"/>
    <s v="0"/>
  </r>
  <r>
    <s v="Tf002322"/>
    <s v="2018"/>
    <s v="4"/>
    <s v="2018-Q4"/>
    <s v="Nl"/>
    <s v="Netherlands"/>
    <s v="Europe"/>
    <s v="Kr"/>
    <s v="South Korea"/>
    <s v="Asia-Pacific"/>
    <x v="9"/>
    <x v="1"/>
    <s v="Advanced"/>
    <n v="25"/>
    <n v="4387.87"/>
    <s v="Asml"/>
    <s v="Trans-Pacific / Suez"/>
    <s v="0"/>
    <s v="1"/>
    <s v="Low"/>
    <s v="2.06"/>
    <s v="4.97"/>
    <s v="Un Comtrade/Wits/Sia Reports"/>
    <s v="0"/>
  </r>
  <r>
    <s v="Tf002323"/>
    <s v="2019"/>
    <s v="1"/>
    <s v="2019-Q1"/>
    <s v="Nl"/>
    <s v="Netherlands"/>
    <s v="Europe"/>
    <s v="Kr"/>
    <s v="South Korea"/>
    <s v="Asia-Pacific"/>
    <x v="9"/>
    <x v="1"/>
    <s v="Advanced"/>
    <n v="27"/>
    <n v="4430.2"/>
    <s v="Asml"/>
    <s v="Trans-Pacific / Suez"/>
    <s v="0"/>
    <s v="1"/>
    <s v="Low"/>
    <s v="2.18"/>
    <s v="4.81"/>
    <s v="Un Comtrade/Wits/Sia Reports"/>
    <s v="0"/>
  </r>
  <r>
    <s v="Tf002324"/>
    <s v="2019"/>
    <s v="2"/>
    <s v="2019-Q2"/>
    <s v="Nl"/>
    <s v="Netherlands"/>
    <s v="Europe"/>
    <s v="Kr"/>
    <s v="South Korea"/>
    <s v="Asia-Pacific"/>
    <x v="9"/>
    <x v="1"/>
    <s v="Advanced"/>
    <n v="17"/>
    <n v="3067.31"/>
    <s v="Asml"/>
    <s v="Trans-Pacific / Suez"/>
    <s v="0"/>
    <s v="1"/>
    <s v="Low"/>
    <s v="2.18"/>
    <s v="4.98"/>
    <s v="Un Comtrade/Wits/Sia Reports"/>
    <s v="0"/>
  </r>
  <r>
    <s v="Tf002325"/>
    <s v="2019"/>
    <s v="3"/>
    <s v="2019-Q3"/>
    <s v="Nl"/>
    <s v="Netherlands"/>
    <s v="Europe"/>
    <s v="Kr"/>
    <s v="South Korea"/>
    <s v="Asia-Pacific"/>
    <x v="9"/>
    <x v="1"/>
    <s v="Advanced"/>
    <n v="46"/>
    <n v="8514.31"/>
    <s v="Asml"/>
    <s v="Trans-Pacific / Suez"/>
    <s v="0"/>
    <s v="1"/>
    <s v="Low"/>
    <s v="2.06"/>
    <s v="4.9"/>
    <s v="Un Comtrade/Wits/Sia Reports"/>
    <s v="0"/>
  </r>
  <r>
    <s v="Tf002326"/>
    <s v="2019"/>
    <s v="4"/>
    <s v="2019-Q4"/>
    <s v="Nl"/>
    <s v="Netherlands"/>
    <s v="Europe"/>
    <s v="Kr"/>
    <s v="South Korea"/>
    <s v="Asia-Pacific"/>
    <x v="9"/>
    <x v="1"/>
    <s v="Advanced"/>
    <n v="30"/>
    <n v="5222.8500000000004"/>
    <s v="Asml"/>
    <s v="Trans-Pacific / Suez"/>
    <s v="0"/>
    <s v="1"/>
    <s v="Low"/>
    <s v="2.1"/>
    <s v="4.8"/>
    <s v="Un Comtrade/Wits/Sia Reports"/>
    <s v="0"/>
  </r>
  <r>
    <s v="Tf002327"/>
    <s v="2020"/>
    <s v="1"/>
    <s v="2020-Q1"/>
    <s v="Nl"/>
    <s v="Netherlands"/>
    <s v="Europe"/>
    <s v="Kr"/>
    <s v="South Korea"/>
    <s v="Asia-Pacific"/>
    <x v="9"/>
    <x v="1"/>
    <s v="Advanced"/>
    <n v="41"/>
    <n v="6453.7"/>
    <s v="Asml"/>
    <s v="Trans-Pacific / Suez"/>
    <s v="0"/>
    <s v="1"/>
    <s v="Low"/>
    <s v="2.18"/>
    <s v="5.03"/>
    <s v="Un Comtrade/Wits/Sia Reports"/>
    <s v="0"/>
  </r>
  <r>
    <s v="Tf002328"/>
    <s v="2020"/>
    <s v="2"/>
    <s v="2020-Q2"/>
    <s v="Nl"/>
    <s v="Netherlands"/>
    <s v="Europe"/>
    <s v="Kr"/>
    <s v="South Korea"/>
    <s v="Asia-Pacific"/>
    <x v="9"/>
    <x v="1"/>
    <s v="Advanced"/>
    <n v="31"/>
    <n v="5751.38"/>
    <s v="Asml"/>
    <s v="Trans-Pacific / Suez"/>
    <s v="0"/>
    <s v="1"/>
    <s v="Low"/>
    <s v="2.11"/>
    <s v="4.78"/>
    <s v="Un Comtrade/Wits/Sia Reports"/>
    <s v="0"/>
  </r>
  <r>
    <s v="Tf002329"/>
    <s v="2020"/>
    <s v="3"/>
    <s v="2020-Q3"/>
    <s v="Nl"/>
    <s v="Netherlands"/>
    <s v="Europe"/>
    <s v="Kr"/>
    <s v="South Korea"/>
    <s v="Asia-Pacific"/>
    <x v="9"/>
    <x v="1"/>
    <s v="Advanced"/>
    <n v="20"/>
    <n v="4004.74"/>
    <s v="Asml"/>
    <s v="Trans-Pacific / Suez"/>
    <s v="0"/>
    <s v="1"/>
    <s v="Low"/>
    <s v="2.07"/>
    <s v="4.86"/>
    <s v="Un Comtrade/Wits/Sia Reports"/>
    <s v="0"/>
  </r>
  <r>
    <s v="Tf002330"/>
    <s v="2020"/>
    <s v="4"/>
    <s v="2020-Q4"/>
    <s v="Nl"/>
    <s v="Netherlands"/>
    <s v="Europe"/>
    <s v="Kr"/>
    <s v="South Korea"/>
    <s v="Asia-Pacific"/>
    <x v="9"/>
    <x v="1"/>
    <s v="Advanced"/>
    <n v="36"/>
    <n v="6019.99"/>
    <s v="Asml"/>
    <s v="Trans-Pacific / Suez"/>
    <s v="0"/>
    <s v="1"/>
    <s v="Low"/>
    <s v="2.03"/>
    <s v="4.9"/>
    <s v="Un Comtrade/Wits/Sia Reports"/>
    <s v="0"/>
  </r>
  <r>
    <s v="Tf002331"/>
    <s v="2021"/>
    <s v="1"/>
    <s v="2021-Q1"/>
    <s v="Nl"/>
    <s v="Netherlands"/>
    <s v="Europe"/>
    <s v="Kr"/>
    <s v="South Korea"/>
    <s v="Asia-Pacific"/>
    <x v="9"/>
    <x v="1"/>
    <s v="Advanced"/>
    <n v="51"/>
    <n v="7666.46"/>
    <s v="Asml"/>
    <s v="Trans-Pacific / Suez"/>
    <s v="0"/>
    <s v="1"/>
    <s v="Low"/>
    <s v="2.16"/>
    <s v="5.03"/>
    <s v="Un Comtrade/Wits/Sia Reports"/>
    <s v="0"/>
  </r>
  <r>
    <s v="Tf002332"/>
    <s v="2021"/>
    <s v="2"/>
    <s v="2021-Q2"/>
    <s v="Nl"/>
    <s v="Netherlands"/>
    <s v="Europe"/>
    <s v="Kr"/>
    <s v="South Korea"/>
    <s v="Asia-Pacific"/>
    <x v="9"/>
    <x v="1"/>
    <s v="Advanced"/>
    <n v="73"/>
    <n v="13850.66"/>
    <s v="Asml"/>
    <s v="Trans-Pacific / Suez"/>
    <s v="0"/>
    <s v="1"/>
    <s v="Low"/>
    <s v="1.99"/>
    <s v="4.84"/>
    <s v="Un Comtrade/Wits/Sia Reports"/>
    <s v="0"/>
  </r>
  <r>
    <s v="Tf002333"/>
    <s v="2021"/>
    <s v="3"/>
    <s v="2021-Q3"/>
    <s v="Nl"/>
    <s v="Netherlands"/>
    <s v="Europe"/>
    <s v="Kr"/>
    <s v="South Korea"/>
    <s v="Asia-Pacific"/>
    <x v="9"/>
    <x v="1"/>
    <s v="Advanced"/>
    <n v="75"/>
    <n v="17333.740000000002"/>
    <s v="Asml"/>
    <s v="Trans-Pacific / Suez"/>
    <s v="0"/>
    <s v="1"/>
    <s v="Low"/>
    <s v="1.98"/>
    <s v="5.03"/>
    <s v="Un Comtrade/Wits/Sia Reports"/>
    <s v="0"/>
  </r>
  <r>
    <s v="Tf002334"/>
    <s v="2021"/>
    <s v="4"/>
    <s v="2021-Q4"/>
    <s v="Nl"/>
    <s v="Netherlands"/>
    <s v="Europe"/>
    <s v="Kr"/>
    <s v="South Korea"/>
    <s v="Asia-Pacific"/>
    <x v="9"/>
    <x v="1"/>
    <s v="Advanced"/>
    <n v="11"/>
    <n v="1813.05"/>
    <s v="Asml"/>
    <s v="Trans-Pacific / Suez"/>
    <s v="0"/>
    <s v="1"/>
    <s v="Low"/>
    <s v="1.96"/>
    <s v="4.91"/>
    <s v="Un Comtrade/Wits/Sia Reports"/>
    <s v="0"/>
  </r>
  <r>
    <s v="Tf002335"/>
    <s v="2022"/>
    <s v="1"/>
    <s v="2022-Q1"/>
    <s v="Nl"/>
    <s v="Netherlands"/>
    <s v="Europe"/>
    <s v="Kr"/>
    <s v="South Korea"/>
    <s v="Asia-Pacific"/>
    <x v="9"/>
    <x v="1"/>
    <s v="Advanced"/>
    <n v="47"/>
    <n v="7506.89"/>
    <s v="Asml"/>
    <s v="Trans-Pacific / Suez"/>
    <s v="0"/>
    <s v="1"/>
    <s v="Low"/>
    <s v="2.21"/>
    <s v="4.95"/>
    <s v="Un Comtrade/Wits/Sia Reports"/>
    <s v="0"/>
  </r>
  <r>
    <s v="Tf002336"/>
    <s v="2022"/>
    <s v="2"/>
    <s v="2022-Q2"/>
    <s v="Nl"/>
    <s v="Netherlands"/>
    <s v="Europe"/>
    <s v="Kr"/>
    <s v="South Korea"/>
    <s v="Asia-Pacific"/>
    <x v="9"/>
    <x v="1"/>
    <s v="Advanced"/>
    <n v="72"/>
    <n v="14425.84"/>
    <s v="Asml"/>
    <s v="Trans-Pacific / Suez"/>
    <s v="0"/>
    <s v="1"/>
    <s v="Low"/>
    <s v="1.99"/>
    <s v="4.91"/>
    <s v="Un Comtrade/Wits/Sia Reports"/>
    <s v="0"/>
  </r>
  <r>
    <s v="Tf002337"/>
    <s v="2022"/>
    <s v="3"/>
    <s v="2022-Q3"/>
    <s v="Nl"/>
    <s v="Netherlands"/>
    <s v="Europe"/>
    <s v="Kr"/>
    <s v="South Korea"/>
    <s v="Asia-Pacific"/>
    <x v="9"/>
    <x v="1"/>
    <s v="Advanced"/>
    <n v="16"/>
    <n v="3060.94"/>
    <s v="Asml"/>
    <s v="Trans-Pacific / Suez"/>
    <s v="0"/>
    <s v="1"/>
    <s v="Low"/>
    <s v="2.21"/>
    <s v="4.8"/>
    <s v="Un Comtrade/Wits/Sia Reports"/>
    <s v="0"/>
  </r>
  <r>
    <s v="Tf002338"/>
    <s v="2022"/>
    <s v="4"/>
    <s v="2022-Q4"/>
    <s v="Nl"/>
    <s v="Netherlands"/>
    <s v="Europe"/>
    <s v="Kr"/>
    <s v="South Korea"/>
    <s v="Asia-Pacific"/>
    <x v="9"/>
    <x v="1"/>
    <s v="Advanced"/>
    <n v="75"/>
    <n v="15181.36"/>
    <s v="Asml"/>
    <s v="Trans-Pacific / Suez"/>
    <s v="0"/>
    <s v="1"/>
    <s v="Low"/>
    <s v="2.03"/>
    <s v="5.02"/>
    <s v="Un Comtrade/Wits/Sia Reports"/>
    <s v="0"/>
  </r>
  <r>
    <s v="Tf002339"/>
    <s v="2023"/>
    <s v="1"/>
    <s v="2023-Q1"/>
    <s v="Nl"/>
    <s v="Netherlands"/>
    <s v="Europe"/>
    <s v="Kr"/>
    <s v="South Korea"/>
    <s v="Asia-Pacific"/>
    <x v="9"/>
    <x v="1"/>
    <s v="Advanced"/>
    <n v="59"/>
    <n v="8080.54"/>
    <s v="Asml"/>
    <s v="Trans-Pacific / Suez"/>
    <s v="0"/>
    <s v="1"/>
    <s v="Low"/>
    <s v="1.96"/>
    <s v="4.97"/>
    <s v="Un Comtrade/Wits/Sia Reports"/>
    <s v="0"/>
  </r>
  <r>
    <s v="Tf002340"/>
    <s v="2023"/>
    <s v="2"/>
    <s v="2023-Q2"/>
    <s v="Nl"/>
    <s v="Netherlands"/>
    <s v="Europe"/>
    <s v="Kr"/>
    <s v="South Korea"/>
    <s v="Asia-Pacific"/>
    <x v="9"/>
    <x v="1"/>
    <s v="Advanced"/>
    <n v="35"/>
    <n v="5874.56"/>
    <s v="Asml"/>
    <s v="Trans-Pacific / Suez"/>
    <s v="0"/>
    <s v="1"/>
    <s v="Low"/>
    <s v="2.15"/>
    <s v="4.75"/>
    <s v="Un Comtrade/Wits/Sia Reports"/>
    <s v="0"/>
  </r>
  <r>
    <s v="Tf002341"/>
    <s v="2023"/>
    <s v="3"/>
    <s v="2023-Q3"/>
    <s v="Nl"/>
    <s v="Netherlands"/>
    <s v="Europe"/>
    <s v="Kr"/>
    <s v="South Korea"/>
    <s v="Asia-Pacific"/>
    <x v="9"/>
    <x v="1"/>
    <s v="Advanced"/>
    <n v="20"/>
    <n v="3828.71"/>
    <s v="Asml"/>
    <s v="Trans-Pacific / Suez"/>
    <s v="0"/>
    <s v="1"/>
    <s v="Low"/>
    <s v="2.07"/>
    <s v="4.9"/>
    <s v="Un Comtrade/Wits/Sia Reports"/>
    <s v="0"/>
  </r>
  <r>
    <s v="Tf002342"/>
    <s v="2023"/>
    <s v="4"/>
    <s v="2023-Q4"/>
    <s v="Nl"/>
    <s v="Netherlands"/>
    <s v="Europe"/>
    <s v="Kr"/>
    <s v="South Korea"/>
    <s v="Asia-Pacific"/>
    <x v="9"/>
    <x v="1"/>
    <s v="Advanced"/>
    <n v="40"/>
    <n v="7352.54"/>
    <s v="Asml"/>
    <s v="Trans-Pacific / Suez"/>
    <s v="0"/>
    <s v="1"/>
    <s v="Low"/>
    <s v="2.14"/>
    <s v="4.76"/>
    <s v="Un Comtrade/Wits/Sia Reports"/>
    <s v="0"/>
  </r>
  <r>
    <s v="Tf002343"/>
    <s v="2024"/>
    <s v="1"/>
    <s v="2024-Q1"/>
    <s v="Nl"/>
    <s v="Netherlands"/>
    <s v="Europe"/>
    <s v="Kr"/>
    <s v="South Korea"/>
    <s v="Asia-Pacific"/>
    <x v="9"/>
    <x v="1"/>
    <s v="Advanced"/>
    <n v="99"/>
    <n v="14931.58"/>
    <s v="Asml"/>
    <s v="Trans-Pacific / Suez"/>
    <s v="0"/>
    <s v="1"/>
    <s v="Low"/>
    <s v="1.98"/>
    <s v="4.98"/>
    <s v="Un Comtrade/Wits/Sia Reports"/>
    <s v="1"/>
  </r>
  <r>
    <s v="Tf002344"/>
    <s v="2024"/>
    <s v="2"/>
    <s v="2024-Q2"/>
    <s v="Nl"/>
    <s v="Netherlands"/>
    <s v="Europe"/>
    <s v="Kr"/>
    <s v="South Korea"/>
    <s v="Asia-Pacific"/>
    <x v="9"/>
    <x v="1"/>
    <s v="Advanced"/>
    <n v="70"/>
    <n v="11751.08"/>
    <s v="Asml"/>
    <s v="Trans-Pacific / Suez"/>
    <s v="0"/>
    <s v="1"/>
    <s v="Low"/>
    <s v="1.99"/>
    <s v="4.94"/>
    <s v="Un Comtrade/Wits/Sia Reports"/>
    <s v="1"/>
  </r>
  <r>
    <s v="Tf002345"/>
    <s v="2024"/>
    <s v="3"/>
    <s v="2024-Q3"/>
    <s v="Nl"/>
    <s v="Netherlands"/>
    <s v="Europe"/>
    <s v="Kr"/>
    <s v="South Korea"/>
    <s v="Asia-Pacific"/>
    <x v="9"/>
    <x v="1"/>
    <s v="Advanced"/>
    <n v="64"/>
    <n v="11645.13"/>
    <s v="Asml"/>
    <s v="Trans-Pacific / Suez"/>
    <s v="0"/>
    <s v="1"/>
    <s v="Low"/>
    <s v="2.04"/>
    <s v="5.03"/>
    <s v="Un Comtrade/Wits/Sia Reports"/>
    <s v="1"/>
  </r>
  <r>
    <s v="Tf002346"/>
    <s v="2024"/>
    <s v="4"/>
    <s v="2024-Q4"/>
    <s v="Nl"/>
    <s v="Netherlands"/>
    <s v="Europe"/>
    <s v="Kr"/>
    <s v="South Korea"/>
    <s v="Asia-Pacific"/>
    <x v="9"/>
    <x v="1"/>
    <s v="Advanced"/>
    <n v="85"/>
    <n v="13997.49"/>
    <s v="Asml"/>
    <s v="Trans-Pacific / Suez"/>
    <s v="0"/>
    <s v="1"/>
    <s v="Low"/>
    <s v="1.98"/>
    <s v="4.9"/>
    <s v="Un Comtrade/Wits/Sia Reports"/>
    <s v="1"/>
  </r>
  <r>
    <s v="Tf002347"/>
    <s v="2025"/>
    <s v="1"/>
    <s v="2025-Q1"/>
    <s v="Nl"/>
    <s v="Netherlands"/>
    <s v="Europe"/>
    <s v="Kr"/>
    <s v="South Korea"/>
    <s v="Asia-Pacific"/>
    <x v="9"/>
    <x v="1"/>
    <s v="Advanced"/>
    <n v="124"/>
    <n v="16805.38"/>
    <s v="Asml"/>
    <s v="Trans-Pacific / Suez"/>
    <s v="0"/>
    <s v="1"/>
    <s v="Low"/>
    <s v="2.1"/>
    <s v="4.86"/>
    <s v="Un Comtrade/Wits/Sia Reports"/>
    <s v="1"/>
  </r>
  <r>
    <s v="Tf002348"/>
    <s v="2025"/>
    <s v="2"/>
    <s v="2025-Q2"/>
    <s v="Nl"/>
    <s v="Netherlands"/>
    <s v="Europe"/>
    <s v="Kr"/>
    <s v="South Korea"/>
    <s v="Asia-Pacific"/>
    <x v="9"/>
    <x v="1"/>
    <s v="Advanced"/>
    <n v="32"/>
    <n v="5996.96"/>
    <s v="Asml"/>
    <s v="Trans-Pacific / Suez"/>
    <s v="0"/>
    <s v="1"/>
    <s v="Low"/>
    <s v="2.03"/>
    <s v="5.02"/>
    <s v="Un Comtrade/Wits/Sia Reports"/>
    <s v="1"/>
  </r>
  <r>
    <s v="Tf002349"/>
    <s v="2025"/>
    <s v="3"/>
    <s v="2025-Q3"/>
    <s v="Nl"/>
    <s v="Netherlands"/>
    <s v="Europe"/>
    <s v="Kr"/>
    <s v="South Korea"/>
    <s v="Asia-Pacific"/>
    <x v="9"/>
    <x v="1"/>
    <s v="Advanced"/>
    <n v="117"/>
    <n v="21840.98"/>
    <s v="Asml"/>
    <s v="Trans-Pacific / Suez"/>
    <s v="0"/>
    <s v="1"/>
    <s v="Low"/>
    <s v="2.04"/>
    <s v="4.99"/>
    <s v="Un Comtrade/Wits/Sia Reports"/>
    <s v="1"/>
  </r>
  <r>
    <s v="Tf002350"/>
    <s v="2025"/>
    <s v="4"/>
    <s v="2025-Q4"/>
    <s v="Nl"/>
    <s v="Netherlands"/>
    <s v="Europe"/>
    <s v="Kr"/>
    <s v="South Korea"/>
    <s v="Asia-Pacific"/>
    <x v="9"/>
    <x v="1"/>
    <s v="Advanced"/>
    <n v="123"/>
    <n v="18726.52"/>
    <s v="Asml"/>
    <s v="Trans-Pacific / Suez"/>
    <s v="0"/>
    <s v="1"/>
    <s v="Low"/>
    <s v="2.04"/>
    <s v="4.86"/>
    <s v="Un Comtrade/Wits/Sia Reports"/>
    <s v="1"/>
  </r>
  <r>
    <s v="Tf002351"/>
    <s v="2015"/>
    <s v="1"/>
    <s v="2015-Q1"/>
    <s v="Nl"/>
    <s v="Netherlands"/>
    <s v="Europe"/>
    <s v="Kr"/>
    <s v="South Korea"/>
    <s v="Asia-Pacific"/>
    <x v="10"/>
    <x v="1"/>
    <s v="Standard"/>
    <n v="71"/>
    <n v="2117.0100000000002"/>
    <s v="Canon"/>
    <s v="Trans-Pacific / Suez"/>
    <s v="0"/>
    <s v="1"/>
    <s v="Low"/>
    <s v="2.15"/>
    <s v="4.88"/>
    <s v="Un Comtrade/Wits/Sia Reports"/>
    <s v="0"/>
  </r>
  <r>
    <s v="Tf002352"/>
    <s v="2015"/>
    <s v="2"/>
    <s v="2015-Q2"/>
    <s v="Nl"/>
    <s v="Netherlands"/>
    <s v="Europe"/>
    <s v="Kr"/>
    <s v="South Korea"/>
    <s v="Asia-Pacific"/>
    <x v="10"/>
    <x v="1"/>
    <s v="Standard"/>
    <n v="29"/>
    <n v="1880.4"/>
    <s v="Canon"/>
    <s v="Trans-Pacific / Suez"/>
    <s v="0"/>
    <s v="1"/>
    <s v="Low"/>
    <s v="2.09"/>
    <s v="4.96"/>
    <s v="Un Comtrade/Wits/Sia Reports"/>
    <s v="0"/>
  </r>
  <r>
    <s v="Tf002353"/>
    <s v="2015"/>
    <s v="3"/>
    <s v="2015-Q3"/>
    <s v="Nl"/>
    <s v="Netherlands"/>
    <s v="Europe"/>
    <s v="Kr"/>
    <s v="South Korea"/>
    <s v="Asia-Pacific"/>
    <x v="10"/>
    <x v="1"/>
    <s v="Standard"/>
    <n v="26"/>
    <n v="1107.08"/>
    <s v="Asml"/>
    <s v="Trans-Pacific / Suez"/>
    <s v="0"/>
    <s v="1"/>
    <s v="Low"/>
    <s v="2.17"/>
    <s v="4.81"/>
    <s v="Un Comtrade/Wits/Sia Reports"/>
    <s v="0"/>
  </r>
  <r>
    <s v="Tf002354"/>
    <s v="2015"/>
    <s v="4"/>
    <s v="2015-Q4"/>
    <s v="Nl"/>
    <s v="Netherlands"/>
    <s v="Europe"/>
    <s v="Kr"/>
    <s v="South Korea"/>
    <s v="Asia-Pacific"/>
    <x v="10"/>
    <x v="1"/>
    <s v="Standard"/>
    <n v="27"/>
    <n v="1832.29"/>
    <s v="Nikon"/>
    <s v="Trans-Pacific / Suez"/>
    <s v="0"/>
    <s v="1"/>
    <s v="Low"/>
    <s v="2.23"/>
    <s v="4.91"/>
    <s v="Un Comtrade/Wits/Sia Reports"/>
    <s v="0"/>
  </r>
  <r>
    <s v="Tf002355"/>
    <s v="2016"/>
    <s v="1"/>
    <s v="2016-Q1"/>
    <s v="Nl"/>
    <s v="Netherlands"/>
    <s v="Europe"/>
    <s v="Kr"/>
    <s v="South Korea"/>
    <s v="Asia-Pacific"/>
    <x v="10"/>
    <x v="1"/>
    <s v="Standard"/>
    <n v="32"/>
    <n v="1039"/>
    <s v="Asml"/>
    <s v="Trans-Pacific / Suez"/>
    <s v="0"/>
    <s v="1"/>
    <s v="Low"/>
    <s v="2.03"/>
    <s v="4.95"/>
    <s v="Un Comtrade/Wits/Sia Reports"/>
    <s v="0"/>
  </r>
  <r>
    <s v="Tf002356"/>
    <s v="2016"/>
    <s v="2"/>
    <s v="2016-Q2"/>
    <s v="Nl"/>
    <s v="Netherlands"/>
    <s v="Europe"/>
    <s v="Kr"/>
    <s v="South Korea"/>
    <s v="Asia-Pacific"/>
    <x v="10"/>
    <x v="1"/>
    <s v="Standard"/>
    <n v="77"/>
    <n v="4105.01"/>
    <s v="Nikon"/>
    <s v="Trans-Pacific / Suez"/>
    <s v="0"/>
    <s v="1"/>
    <s v="Low"/>
    <s v="2.16"/>
    <s v="4.9"/>
    <s v="Un Comtrade/Wits/Sia Reports"/>
    <s v="0"/>
  </r>
  <r>
    <s v="Tf002357"/>
    <s v="2016"/>
    <s v="3"/>
    <s v="2016-Q3"/>
    <s v="Nl"/>
    <s v="Netherlands"/>
    <s v="Europe"/>
    <s v="Kr"/>
    <s v="South Korea"/>
    <s v="Asia-Pacific"/>
    <x v="10"/>
    <x v="1"/>
    <s v="Standard"/>
    <n v="34"/>
    <n v="1977.47"/>
    <s v="Asml"/>
    <s v="Trans-Pacific / Suez"/>
    <s v="0"/>
    <s v="1"/>
    <s v="Low"/>
    <s v="2.09"/>
    <s v="4.96"/>
    <s v="Un Comtrade/Wits/Sia Reports"/>
    <s v="0"/>
  </r>
  <r>
    <s v="Tf002358"/>
    <s v="2016"/>
    <s v="4"/>
    <s v="2016-Q4"/>
    <s v="Nl"/>
    <s v="Netherlands"/>
    <s v="Europe"/>
    <s v="Kr"/>
    <s v="South Korea"/>
    <s v="Asia-Pacific"/>
    <x v="10"/>
    <x v="1"/>
    <s v="Standard"/>
    <n v="38"/>
    <n v="1479.92"/>
    <s v="Nikon"/>
    <s v="Trans-Pacific / Suez"/>
    <s v="0"/>
    <s v="1"/>
    <s v="Low"/>
    <s v="2.1"/>
    <s v="4.91"/>
    <s v="Un Comtrade/Wits/Sia Reports"/>
    <s v="0"/>
  </r>
  <r>
    <s v="Tf002359"/>
    <s v="2017"/>
    <s v="1"/>
    <s v="2017-Q1"/>
    <s v="Nl"/>
    <s v="Netherlands"/>
    <s v="Europe"/>
    <s v="Kr"/>
    <s v="South Korea"/>
    <s v="Asia-Pacific"/>
    <x v="10"/>
    <x v="1"/>
    <s v="Standard"/>
    <n v="73"/>
    <n v="4548.93"/>
    <s v="Nikon"/>
    <s v="Trans-Pacific / Suez"/>
    <s v="0"/>
    <s v="1"/>
    <s v="Low"/>
    <s v="2.23"/>
    <s v="4.81"/>
    <s v="Un Comtrade/Wits/Sia Reports"/>
    <s v="0"/>
  </r>
  <r>
    <s v="Tf002360"/>
    <s v="2017"/>
    <s v="2"/>
    <s v="2017-Q2"/>
    <s v="Nl"/>
    <s v="Netherlands"/>
    <s v="Europe"/>
    <s v="Kr"/>
    <s v="South Korea"/>
    <s v="Asia-Pacific"/>
    <x v="10"/>
    <x v="1"/>
    <s v="Standard"/>
    <n v="69"/>
    <n v="4157.9399999999996"/>
    <s v="Asml"/>
    <s v="Trans-Pacific / Suez"/>
    <s v="0"/>
    <s v="1"/>
    <s v="Low"/>
    <s v="2.11"/>
    <s v="5"/>
    <s v="Un Comtrade/Wits/Sia Reports"/>
    <s v="0"/>
  </r>
  <r>
    <s v="Tf002361"/>
    <s v="2017"/>
    <s v="3"/>
    <s v="2017-Q3"/>
    <s v="Nl"/>
    <s v="Netherlands"/>
    <s v="Europe"/>
    <s v="Kr"/>
    <s v="South Korea"/>
    <s v="Asia-Pacific"/>
    <x v="10"/>
    <x v="1"/>
    <s v="Standard"/>
    <n v="45"/>
    <n v="2671.7"/>
    <s v="Asml"/>
    <s v="Trans-Pacific / Suez"/>
    <s v="0"/>
    <s v="1"/>
    <s v="Low"/>
    <s v="2.12"/>
    <s v="4.81"/>
    <s v="Un Comtrade/Wits/Sia Reports"/>
    <s v="0"/>
  </r>
  <r>
    <s v="Tf002362"/>
    <s v="2017"/>
    <s v="4"/>
    <s v="2017-Q4"/>
    <s v="Nl"/>
    <s v="Netherlands"/>
    <s v="Europe"/>
    <s v="Kr"/>
    <s v="South Korea"/>
    <s v="Asia-Pacific"/>
    <x v="10"/>
    <x v="1"/>
    <s v="Standard"/>
    <n v="67"/>
    <n v="4253.8500000000004"/>
    <s v="Asml"/>
    <s v="Trans-Pacific / Suez"/>
    <s v="0"/>
    <s v="1"/>
    <s v="Low"/>
    <s v="1.98"/>
    <s v="4.93"/>
    <s v="Un Comtrade/Wits/Sia Reports"/>
    <s v="0"/>
  </r>
  <r>
    <s v="Tf002363"/>
    <s v="2018"/>
    <s v="1"/>
    <s v="2018-Q1"/>
    <s v="Nl"/>
    <s v="Netherlands"/>
    <s v="Europe"/>
    <s v="Kr"/>
    <s v="South Korea"/>
    <s v="Asia-Pacific"/>
    <x v="10"/>
    <x v="1"/>
    <s v="Standard"/>
    <n v="27"/>
    <n v="1252.82"/>
    <s v="Asml"/>
    <s v="Trans-Pacific / Suez"/>
    <s v="0"/>
    <s v="1"/>
    <s v="Low"/>
    <s v="2.07"/>
    <s v="4.93"/>
    <s v="Un Comtrade/Wits/Sia Reports"/>
    <s v="0"/>
  </r>
  <r>
    <s v="Tf002364"/>
    <s v="2018"/>
    <s v="2"/>
    <s v="2018-Q2"/>
    <s v="Nl"/>
    <s v="Netherlands"/>
    <s v="Europe"/>
    <s v="Kr"/>
    <s v="South Korea"/>
    <s v="Asia-Pacific"/>
    <x v="10"/>
    <x v="1"/>
    <s v="Standard"/>
    <n v="55"/>
    <n v="2165.12"/>
    <s v="Nikon"/>
    <s v="Trans-Pacific / Suez"/>
    <s v="0"/>
    <s v="1"/>
    <s v="Low"/>
    <s v="2.25"/>
    <s v="4.92"/>
    <s v="Un Comtrade/Wits/Sia Reports"/>
    <s v="0"/>
  </r>
  <r>
    <s v="Tf002365"/>
    <s v="2018"/>
    <s v="3"/>
    <s v="2018-Q3"/>
    <s v="Nl"/>
    <s v="Netherlands"/>
    <s v="Europe"/>
    <s v="Kr"/>
    <s v="South Korea"/>
    <s v="Asia-Pacific"/>
    <x v="10"/>
    <x v="1"/>
    <s v="Standard"/>
    <n v="46"/>
    <n v="2032.4"/>
    <s v="Nikon"/>
    <s v="Trans-Pacific / Suez"/>
    <s v="0"/>
    <s v="1"/>
    <s v="Low"/>
    <s v="2.24"/>
    <s v="4.84"/>
    <s v="Un Comtrade/Wits/Sia Reports"/>
    <s v="0"/>
  </r>
  <r>
    <s v="Tf002366"/>
    <s v="2018"/>
    <s v="4"/>
    <s v="2018-Q4"/>
    <s v="Nl"/>
    <s v="Netherlands"/>
    <s v="Europe"/>
    <s v="Kr"/>
    <s v="South Korea"/>
    <s v="Asia-Pacific"/>
    <x v="10"/>
    <x v="1"/>
    <s v="Standard"/>
    <n v="72"/>
    <n v="2442"/>
    <s v="Canon"/>
    <s v="Trans-Pacific / Suez"/>
    <s v="0"/>
    <s v="1"/>
    <s v="Low"/>
    <s v="2.19"/>
    <s v="4.91"/>
    <s v="Un Comtrade/Wits/Sia Reports"/>
    <s v="0"/>
  </r>
  <r>
    <s v="Tf002367"/>
    <s v="2019"/>
    <s v="1"/>
    <s v="2019-Q1"/>
    <s v="Nl"/>
    <s v="Netherlands"/>
    <s v="Europe"/>
    <s v="Kr"/>
    <s v="South Korea"/>
    <s v="Asia-Pacific"/>
    <x v="10"/>
    <x v="1"/>
    <s v="Standard"/>
    <n v="27"/>
    <n v="965.38"/>
    <s v="Nikon"/>
    <s v="Trans-Pacific / Suez"/>
    <s v="0"/>
    <s v="1"/>
    <s v="Low"/>
    <s v="2.22"/>
    <s v="4.96"/>
    <s v="Un Comtrade/Wits/Sia Reports"/>
    <s v="0"/>
  </r>
  <r>
    <s v="Tf002368"/>
    <s v="2019"/>
    <s v="2"/>
    <s v="2019-Q2"/>
    <s v="Nl"/>
    <s v="Netherlands"/>
    <s v="Europe"/>
    <s v="Kr"/>
    <s v="South Korea"/>
    <s v="Asia-Pacific"/>
    <x v="10"/>
    <x v="1"/>
    <s v="Standard"/>
    <n v="28"/>
    <n v="1714.17"/>
    <s v="Asml"/>
    <s v="Trans-Pacific / Suez"/>
    <s v="0"/>
    <s v="1"/>
    <s v="Low"/>
    <s v="2.12"/>
    <s v="4.87"/>
    <s v="Un Comtrade/Wits/Sia Reports"/>
    <s v="0"/>
  </r>
  <r>
    <s v="Tf002369"/>
    <s v="2019"/>
    <s v="3"/>
    <s v="2019-Q3"/>
    <s v="Nl"/>
    <s v="Netherlands"/>
    <s v="Europe"/>
    <s v="Kr"/>
    <s v="South Korea"/>
    <s v="Asia-Pacific"/>
    <x v="10"/>
    <x v="1"/>
    <s v="Standard"/>
    <n v="41"/>
    <n v="2670.77"/>
    <s v="Asml"/>
    <s v="Trans-Pacific / Suez"/>
    <s v="0"/>
    <s v="1"/>
    <s v="Low"/>
    <s v="2.24"/>
    <s v="4.8"/>
    <s v="Un Comtrade/Wits/Sia Reports"/>
    <s v="0"/>
  </r>
  <r>
    <s v="Tf002370"/>
    <s v="2019"/>
    <s v="4"/>
    <s v="2019-Q4"/>
    <s v="Nl"/>
    <s v="Netherlands"/>
    <s v="Europe"/>
    <s v="Kr"/>
    <s v="South Korea"/>
    <s v="Asia-Pacific"/>
    <x v="10"/>
    <x v="1"/>
    <s v="Standard"/>
    <n v="58"/>
    <n v="3012.28"/>
    <s v="Nikon"/>
    <s v="Trans-Pacific / Suez"/>
    <s v="0"/>
    <s v="1"/>
    <s v="Low"/>
    <s v="2.03"/>
    <s v="5"/>
    <s v="Un Comtrade/Wits/Sia Reports"/>
    <s v="0"/>
  </r>
  <r>
    <s v="Tf002371"/>
    <s v="2020"/>
    <s v="1"/>
    <s v="2020-Q1"/>
    <s v="Nl"/>
    <s v="Netherlands"/>
    <s v="Europe"/>
    <s v="Kr"/>
    <s v="South Korea"/>
    <s v="Asia-Pacific"/>
    <x v="10"/>
    <x v="1"/>
    <s v="Standard"/>
    <n v="67"/>
    <n v="2867.02"/>
    <s v="Canon"/>
    <s v="Trans-Pacific / Suez"/>
    <s v="0"/>
    <s v="1"/>
    <s v="Low"/>
    <s v="2"/>
    <s v="4.78"/>
    <s v="Un Comtrade/Wits/Sia Reports"/>
    <s v="0"/>
  </r>
  <r>
    <s v="Tf002372"/>
    <s v="2020"/>
    <s v="2"/>
    <s v="2020-Q2"/>
    <s v="Nl"/>
    <s v="Netherlands"/>
    <s v="Europe"/>
    <s v="Kr"/>
    <s v="South Korea"/>
    <s v="Asia-Pacific"/>
    <x v="10"/>
    <x v="1"/>
    <s v="Standard"/>
    <n v="38"/>
    <n v="2601.21"/>
    <s v="Canon"/>
    <s v="Trans-Pacific / Suez"/>
    <s v="0"/>
    <s v="1"/>
    <s v="Low"/>
    <s v="2.07"/>
    <s v="4.87"/>
    <s v="Un Comtrade/Wits/Sia Reports"/>
    <s v="0"/>
  </r>
  <r>
    <s v="Tf002373"/>
    <s v="2020"/>
    <s v="3"/>
    <s v="2020-Q3"/>
    <s v="Nl"/>
    <s v="Netherlands"/>
    <s v="Europe"/>
    <s v="Kr"/>
    <s v="South Korea"/>
    <s v="Asia-Pacific"/>
    <x v="10"/>
    <x v="1"/>
    <s v="Standard"/>
    <n v="52"/>
    <n v="2195.56"/>
    <s v="Nikon"/>
    <s v="Trans-Pacific / Suez"/>
    <s v="0"/>
    <s v="1"/>
    <s v="Low"/>
    <s v="2.04"/>
    <s v="4.95"/>
    <s v="Un Comtrade/Wits/Sia Reports"/>
    <s v="0"/>
  </r>
  <r>
    <s v="Tf002374"/>
    <s v="2020"/>
    <s v="4"/>
    <s v="2020-Q4"/>
    <s v="Nl"/>
    <s v="Netherlands"/>
    <s v="Europe"/>
    <s v="Kr"/>
    <s v="South Korea"/>
    <s v="Asia-Pacific"/>
    <x v="10"/>
    <x v="1"/>
    <s v="Standard"/>
    <n v="45"/>
    <n v="2398.85"/>
    <s v="Asml"/>
    <s v="Trans-Pacific / Suez"/>
    <s v="0"/>
    <s v="1"/>
    <s v="Low"/>
    <s v="2.01"/>
    <s v="4.81"/>
    <s v="Un Comtrade/Wits/Sia Reports"/>
    <s v="0"/>
  </r>
  <r>
    <s v="Tf002375"/>
    <s v="2021"/>
    <s v="1"/>
    <s v="2021-Q1"/>
    <s v="Nl"/>
    <s v="Netherlands"/>
    <s v="Europe"/>
    <s v="Kr"/>
    <s v="South Korea"/>
    <s v="Asia-Pacific"/>
    <x v="10"/>
    <x v="1"/>
    <s v="Standard"/>
    <n v="110"/>
    <n v="3849.55"/>
    <s v="Asml"/>
    <s v="Trans-Pacific / Suez"/>
    <s v="0"/>
    <s v="1"/>
    <s v="Low"/>
    <s v="2.02"/>
    <s v="4.83"/>
    <s v="Un Comtrade/Wits/Sia Reports"/>
    <s v="0"/>
  </r>
  <r>
    <s v="Tf002376"/>
    <s v="2021"/>
    <s v="2"/>
    <s v="2021-Q2"/>
    <s v="Nl"/>
    <s v="Netherlands"/>
    <s v="Europe"/>
    <s v="Kr"/>
    <s v="South Korea"/>
    <s v="Asia-Pacific"/>
    <x v="10"/>
    <x v="1"/>
    <s v="Standard"/>
    <n v="85"/>
    <n v="3059.27"/>
    <s v="Nikon"/>
    <s v="Trans-Pacific / Suez"/>
    <s v="0"/>
    <s v="1"/>
    <s v="Low"/>
    <s v="1.99"/>
    <s v="4.94"/>
    <s v="Un Comtrade/Wits/Sia Reports"/>
    <s v="0"/>
  </r>
  <r>
    <s v="Tf002377"/>
    <s v="2021"/>
    <s v="3"/>
    <s v="2021-Q3"/>
    <s v="Nl"/>
    <s v="Netherlands"/>
    <s v="Europe"/>
    <s v="Kr"/>
    <s v="South Korea"/>
    <s v="Asia-Pacific"/>
    <x v="10"/>
    <x v="1"/>
    <s v="Standard"/>
    <n v="92"/>
    <n v="5524.64"/>
    <s v="Canon"/>
    <s v="Trans-Pacific / Suez"/>
    <s v="0"/>
    <s v="1"/>
    <s v="Low"/>
    <s v="2.03"/>
    <s v="4.95"/>
    <s v="Un Comtrade/Wits/Sia Reports"/>
    <s v="0"/>
  </r>
  <r>
    <s v="Tf002378"/>
    <s v="2021"/>
    <s v="4"/>
    <s v="2021-Q4"/>
    <s v="Nl"/>
    <s v="Netherlands"/>
    <s v="Europe"/>
    <s v="Kr"/>
    <s v="South Korea"/>
    <s v="Asia-Pacific"/>
    <x v="10"/>
    <x v="1"/>
    <s v="Standard"/>
    <n v="75"/>
    <n v="3430.96"/>
    <s v="Nikon"/>
    <s v="Trans-Pacific / Suez"/>
    <s v="0"/>
    <s v="1"/>
    <s v="Low"/>
    <s v="2.03"/>
    <s v="4.93"/>
    <s v="Un Comtrade/Wits/Sia Reports"/>
    <s v="0"/>
  </r>
  <r>
    <s v="Tf002379"/>
    <s v="2022"/>
    <s v="1"/>
    <s v="2022-Q1"/>
    <s v="Nl"/>
    <s v="Netherlands"/>
    <s v="Europe"/>
    <s v="Kr"/>
    <s v="South Korea"/>
    <s v="Asia-Pacific"/>
    <x v="10"/>
    <x v="1"/>
    <s v="Standard"/>
    <n v="134"/>
    <n v="7876.87"/>
    <s v="Nikon"/>
    <s v="Trans-Pacific / Suez"/>
    <s v="0"/>
    <s v="1"/>
    <s v="Low"/>
    <s v="2.07"/>
    <s v="4.82"/>
    <s v="Un Comtrade/Wits/Sia Reports"/>
    <s v="0"/>
  </r>
  <r>
    <s v="Tf002380"/>
    <s v="2022"/>
    <s v="2"/>
    <s v="2022-Q2"/>
    <s v="Nl"/>
    <s v="Netherlands"/>
    <s v="Europe"/>
    <s v="Kr"/>
    <s v="South Korea"/>
    <s v="Asia-Pacific"/>
    <x v="10"/>
    <x v="1"/>
    <s v="Standard"/>
    <n v="79"/>
    <n v="3844.62"/>
    <s v="Nikon"/>
    <s v="Trans-Pacific / Suez"/>
    <s v="0"/>
    <s v="1"/>
    <s v="Low"/>
    <s v="2.22"/>
    <s v="4.86"/>
    <s v="Un Comtrade/Wits/Sia Reports"/>
    <s v="0"/>
  </r>
  <r>
    <s v="Tf002381"/>
    <s v="2022"/>
    <s v="3"/>
    <s v="2022-Q3"/>
    <s v="Nl"/>
    <s v="Netherlands"/>
    <s v="Europe"/>
    <s v="Kr"/>
    <s v="South Korea"/>
    <s v="Asia-Pacific"/>
    <x v="10"/>
    <x v="1"/>
    <s v="Standard"/>
    <n v="68"/>
    <n v="4920.4799999999996"/>
    <s v="Nikon"/>
    <s v="Trans-Pacific / Suez"/>
    <s v="0"/>
    <s v="1"/>
    <s v="Low"/>
    <s v="2.15"/>
    <s v="4.93"/>
    <s v="Un Comtrade/Wits/Sia Reports"/>
    <s v="0"/>
  </r>
  <r>
    <s v="Tf002382"/>
    <s v="2022"/>
    <s v="4"/>
    <s v="2022-Q4"/>
    <s v="Nl"/>
    <s v="Netherlands"/>
    <s v="Europe"/>
    <s v="Kr"/>
    <s v="South Korea"/>
    <s v="Asia-Pacific"/>
    <x v="10"/>
    <x v="1"/>
    <s v="Standard"/>
    <n v="115"/>
    <n v="3872.86"/>
    <s v="Asml"/>
    <s v="Trans-Pacific / Suez"/>
    <s v="0"/>
    <s v="1"/>
    <s v="Low"/>
    <s v="2.21"/>
    <s v="4.9"/>
    <s v="Un Comtrade/Wits/Sia Reports"/>
    <s v="0"/>
  </r>
  <r>
    <s v="Tf002383"/>
    <s v="2023"/>
    <s v="1"/>
    <s v="2023-Q1"/>
    <s v="Nl"/>
    <s v="Netherlands"/>
    <s v="Europe"/>
    <s v="Kr"/>
    <s v="South Korea"/>
    <s v="Asia-Pacific"/>
    <x v="10"/>
    <x v="1"/>
    <s v="Standard"/>
    <n v="90"/>
    <n v="4929.5600000000004"/>
    <s v="Asml"/>
    <s v="Trans-Pacific / Suez"/>
    <s v="0"/>
    <s v="1"/>
    <s v="Low"/>
    <s v="1.95"/>
    <s v="5.01"/>
    <s v="Un Comtrade/Wits/Sia Reports"/>
    <s v="0"/>
  </r>
  <r>
    <s v="Tf002384"/>
    <s v="2023"/>
    <s v="2"/>
    <s v="2023-Q2"/>
    <s v="Nl"/>
    <s v="Netherlands"/>
    <s v="Europe"/>
    <s v="Kr"/>
    <s v="South Korea"/>
    <s v="Asia-Pacific"/>
    <x v="10"/>
    <x v="1"/>
    <s v="Standard"/>
    <n v="71"/>
    <n v="2954.47"/>
    <s v="Nikon"/>
    <s v="Trans-Pacific / Suez"/>
    <s v="0"/>
    <s v="1"/>
    <s v="Low"/>
    <s v="2.08"/>
    <s v="4.9"/>
    <s v="Un Comtrade/Wits/Sia Reports"/>
    <s v="0"/>
  </r>
  <r>
    <s v="Tf002385"/>
    <s v="2023"/>
    <s v="3"/>
    <s v="2023-Q3"/>
    <s v="Nl"/>
    <s v="Netherlands"/>
    <s v="Europe"/>
    <s v="Kr"/>
    <s v="South Korea"/>
    <s v="Asia-Pacific"/>
    <x v="10"/>
    <x v="1"/>
    <s v="Standard"/>
    <n v="111"/>
    <n v="6126.59"/>
    <s v="Canon"/>
    <s v="Trans-Pacific / Suez"/>
    <s v="0"/>
    <s v="1"/>
    <s v="Low"/>
    <s v="2.24"/>
    <s v="4.93"/>
    <s v="Un Comtrade/Wits/Sia Reports"/>
    <s v="0"/>
  </r>
  <r>
    <s v="Tf002386"/>
    <s v="2023"/>
    <s v="4"/>
    <s v="2023-Q4"/>
    <s v="Nl"/>
    <s v="Netherlands"/>
    <s v="Europe"/>
    <s v="Kr"/>
    <s v="South Korea"/>
    <s v="Asia-Pacific"/>
    <x v="10"/>
    <x v="1"/>
    <s v="Standard"/>
    <n v="44"/>
    <n v="2308.3000000000002"/>
    <s v="Nikon"/>
    <s v="Trans-Pacific / Suez"/>
    <s v="0"/>
    <s v="1"/>
    <s v="Low"/>
    <s v="2.05"/>
    <s v="4.92"/>
    <s v="Un Comtrade/Wits/Sia Reports"/>
    <s v="0"/>
  </r>
  <r>
    <s v="Tf002387"/>
    <s v="2024"/>
    <s v="1"/>
    <s v="2024-Q1"/>
    <s v="Nl"/>
    <s v="Netherlands"/>
    <s v="Europe"/>
    <s v="Kr"/>
    <s v="South Korea"/>
    <s v="Asia-Pacific"/>
    <x v="10"/>
    <x v="1"/>
    <s v="Standard"/>
    <n v="47"/>
    <n v="1761.61"/>
    <s v="Asml"/>
    <s v="Trans-Pacific / Suez"/>
    <s v="0"/>
    <s v="1"/>
    <s v="Low"/>
    <s v="2.21"/>
    <s v="4.81"/>
    <s v="Un Comtrade/Wits/Sia Reports"/>
    <s v="1"/>
  </r>
  <r>
    <s v="Tf002388"/>
    <s v="2024"/>
    <s v="2"/>
    <s v="2024-Q2"/>
    <s v="Nl"/>
    <s v="Netherlands"/>
    <s v="Europe"/>
    <s v="Kr"/>
    <s v="South Korea"/>
    <s v="Asia-Pacific"/>
    <x v="10"/>
    <x v="1"/>
    <s v="Standard"/>
    <n v="111"/>
    <n v="8205.77"/>
    <s v="Asml"/>
    <s v="Trans-Pacific / Suez"/>
    <s v="0"/>
    <s v="1"/>
    <s v="Low"/>
    <s v="1.99"/>
    <s v="4.79"/>
    <s v="Un Comtrade/Wits/Sia Reports"/>
    <s v="1"/>
  </r>
  <r>
    <s v="Tf002389"/>
    <s v="2024"/>
    <s v="3"/>
    <s v="2024-Q3"/>
    <s v="Nl"/>
    <s v="Netherlands"/>
    <s v="Europe"/>
    <s v="Kr"/>
    <s v="South Korea"/>
    <s v="Asia-Pacific"/>
    <x v="10"/>
    <x v="1"/>
    <s v="Standard"/>
    <n v="166"/>
    <n v="9463.7999999999993"/>
    <s v="Canon"/>
    <s v="Trans-Pacific / Suez"/>
    <s v="0"/>
    <s v="1"/>
    <s v="Low"/>
    <s v="2.05"/>
    <s v="4.93"/>
    <s v="Un Comtrade/Wits/Sia Reports"/>
    <s v="1"/>
  </r>
  <r>
    <s v="Tf002390"/>
    <s v="2024"/>
    <s v="4"/>
    <s v="2024-Q4"/>
    <s v="Nl"/>
    <s v="Netherlands"/>
    <s v="Europe"/>
    <s v="Kr"/>
    <s v="South Korea"/>
    <s v="Asia-Pacific"/>
    <x v="10"/>
    <x v="1"/>
    <s v="Standard"/>
    <n v="151"/>
    <n v="11966.27"/>
    <s v="Nikon"/>
    <s v="Trans-Pacific / Suez"/>
    <s v="0"/>
    <s v="1"/>
    <s v="Low"/>
    <s v="1.96"/>
    <s v="4.78"/>
    <s v="Un Comtrade/Wits/Sia Reports"/>
    <s v="1"/>
  </r>
  <r>
    <s v="Tf002391"/>
    <s v="2025"/>
    <s v="1"/>
    <s v="2025-Q1"/>
    <s v="Nl"/>
    <s v="Netherlands"/>
    <s v="Europe"/>
    <s v="Kr"/>
    <s v="South Korea"/>
    <s v="Asia-Pacific"/>
    <x v="10"/>
    <x v="1"/>
    <s v="Standard"/>
    <n v="169"/>
    <n v="7324.87"/>
    <s v="Asml"/>
    <s v="Trans-Pacific / Suez"/>
    <s v="0"/>
    <s v="1"/>
    <s v="Low"/>
    <s v="2.02"/>
    <s v="4.99"/>
    <s v="Un Comtrade/Wits/Sia Reports"/>
    <s v="1"/>
  </r>
  <r>
    <s v="Tf002392"/>
    <s v="2025"/>
    <s v="2"/>
    <s v="2025-Q2"/>
    <s v="Nl"/>
    <s v="Netherlands"/>
    <s v="Europe"/>
    <s v="Kr"/>
    <s v="South Korea"/>
    <s v="Asia-Pacific"/>
    <x v="10"/>
    <x v="1"/>
    <s v="Standard"/>
    <n v="99"/>
    <n v="5081.2700000000004"/>
    <s v="Asml"/>
    <s v="Trans-Pacific / Suez"/>
    <s v="0"/>
    <s v="1"/>
    <s v="Low"/>
    <s v="2.12"/>
    <s v="4.97"/>
    <s v="Un Comtrade/Wits/Sia Reports"/>
    <s v="1"/>
  </r>
  <r>
    <s v="Tf002393"/>
    <s v="2025"/>
    <s v="3"/>
    <s v="2025-Q3"/>
    <s v="Nl"/>
    <s v="Netherlands"/>
    <s v="Europe"/>
    <s v="Kr"/>
    <s v="South Korea"/>
    <s v="Asia-Pacific"/>
    <x v="10"/>
    <x v="1"/>
    <s v="Standard"/>
    <n v="137"/>
    <n v="8419.23"/>
    <s v="Nikon"/>
    <s v="Trans-Pacific / Suez"/>
    <s v="0"/>
    <s v="1"/>
    <s v="Low"/>
    <s v="2.11"/>
    <s v="4.94"/>
    <s v="Un Comtrade/Wits/Sia Reports"/>
    <s v="1"/>
  </r>
  <r>
    <s v="Tf002394"/>
    <s v="2025"/>
    <s v="4"/>
    <s v="2025-Q4"/>
    <s v="Nl"/>
    <s v="Netherlands"/>
    <s v="Europe"/>
    <s v="Kr"/>
    <s v="South Korea"/>
    <s v="Asia-Pacific"/>
    <x v="10"/>
    <x v="1"/>
    <s v="Standard"/>
    <n v="54"/>
    <n v="1942.69"/>
    <s v="Nikon"/>
    <s v="Trans-Pacific / Suez"/>
    <s v="0"/>
    <s v="1"/>
    <s v="Low"/>
    <s v="2.02"/>
    <s v="4.9"/>
    <s v="Un Comtrade/Wits/Sia Reports"/>
    <s v="1"/>
  </r>
  <r>
    <s v="Tf002395"/>
    <s v="2015"/>
    <s v="1"/>
    <s v="2015-Q1"/>
    <s v="Nl"/>
    <s v="Netherlands"/>
    <s v="Europe"/>
    <s v="Cn"/>
    <s v="China"/>
    <s v="Asia-Pacific"/>
    <x v="10"/>
    <x v="1"/>
    <s v="Standard"/>
    <n v="54"/>
    <n v="3538.09"/>
    <s v="Canon"/>
    <s v="Trans-Pacific / Suez"/>
    <s v="0"/>
    <s v="1"/>
    <s v="High"/>
    <s v="2.06"/>
    <s v="7.37"/>
    <s v="Un Comtrade/Wits/Sia Reports"/>
    <s v="0"/>
  </r>
  <r>
    <s v="Tf002396"/>
    <s v="2015"/>
    <s v="2"/>
    <s v="2015-Q2"/>
    <s v="Nl"/>
    <s v="Netherlands"/>
    <s v="Europe"/>
    <s v="Cn"/>
    <s v="China"/>
    <s v="Asia-Pacific"/>
    <x v="10"/>
    <x v="1"/>
    <s v="Standard"/>
    <n v="25"/>
    <n v="948.82"/>
    <s v="Canon"/>
    <s v="Trans-Pacific / Suez"/>
    <s v="0"/>
    <s v="1"/>
    <s v="High"/>
    <s v="2.13"/>
    <s v="7.55"/>
    <s v="Un Comtrade/Wits/Sia Reports"/>
    <s v="0"/>
  </r>
  <r>
    <s v="Tf002397"/>
    <s v="2015"/>
    <s v="3"/>
    <s v="2015-Q3"/>
    <s v="Nl"/>
    <s v="Netherlands"/>
    <s v="Europe"/>
    <s v="Cn"/>
    <s v="China"/>
    <s v="Asia-Pacific"/>
    <x v="10"/>
    <x v="1"/>
    <s v="Standard"/>
    <n v="17"/>
    <n v="1128.28"/>
    <s v="Canon"/>
    <s v="Trans-Pacific / Suez"/>
    <s v="0"/>
    <s v="1"/>
    <s v="High"/>
    <s v="2.03"/>
    <s v="7.5"/>
    <s v="Un Comtrade/Wits/Sia Reports"/>
    <s v="0"/>
  </r>
  <r>
    <s v="Tf002398"/>
    <s v="2015"/>
    <s v="4"/>
    <s v="2015-Q4"/>
    <s v="Nl"/>
    <s v="Netherlands"/>
    <s v="Europe"/>
    <s v="Cn"/>
    <s v="China"/>
    <s v="Asia-Pacific"/>
    <x v="10"/>
    <x v="1"/>
    <s v="Standard"/>
    <n v="68"/>
    <n v="3516.68"/>
    <s v="Nikon"/>
    <s v="Trans-Pacific / Suez"/>
    <s v="0"/>
    <s v="1"/>
    <s v="High"/>
    <s v="2.15"/>
    <s v="7.39"/>
    <s v="Un Comtrade/Wits/Sia Reports"/>
    <s v="0"/>
  </r>
  <r>
    <s v="Tf002399"/>
    <s v="2016"/>
    <s v="1"/>
    <s v="2016-Q1"/>
    <s v="Nl"/>
    <s v="Netherlands"/>
    <s v="Europe"/>
    <s v="Cn"/>
    <s v="China"/>
    <s v="Asia-Pacific"/>
    <x v="10"/>
    <x v="1"/>
    <s v="Standard"/>
    <n v="46"/>
    <n v="1836.76"/>
    <s v="Nikon"/>
    <s v="Trans-Pacific / Suez"/>
    <s v="0"/>
    <s v="1"/>
    <s v="High"/>
    <s v="2.1"/>
    <s v="7.41"/>
    <s v="Un Comtrade/Wits/Sia Reports"/>
    <s v="0"/>
  </r>
  <r>
    <s v="Tf002400"/>
    <s v="2016"/>
    <s v="2"/>
    <s v="2016-Q2"/>
    <s v="Nl"/>
    <s v="Netherlands"/>
    <s v="Europe"/>
    <s v="Cn"/>
    <s v="China"/>
    <s v="Asia-Pacific"/>
    <x v="10"/>
    <x v="1"/>
    <s v="Standard"/>
    <n v="64"/>
    <n v="4402.28"/>
    <s v="Canon"/>
    <s v="Trans-Pacific / Suez"/>
    <s v="0"/>
    <s v="1"/>
    <s v="High"/>
    <s v="1.98"/>
    <s v="7.47"/>
    <s v="Un Comtrade/Wits/Sia Reports"/>
    <s v="0"/>
  </r>
  <r>
    <s v="Tf002401"/>
    <s v="2016"/>
    <s v="3"/>
    <s v="2016-Q3"/>
    <s v="Nl"/>
    <s v="Netherlands"/>
    <s v="Europe"/>
    <s v="Cn"/>
    <s v="China"/>
    <s v="Asia-Pacific"/>
    <x v="10"/>
    <x v="1"/>
    <s v="Standard"/>
    <n v="74"/>
    <n v="5791.4"/>
    <s v="Asml"/>
    <s v="Trans-Pacific / Suez"/>
    <s v="0"/>
    <s v="1"/>
    <s v="High"/>
    <s v="1.97"/>
    <s v="7.5"/>
    <s v="Un Comtrade/Wits/Sia Reports"/>
    <s v="0"/>
  </r>
  <r>
    <s v="Tf002402"/>
    <s v="2016"/>
    <s v="4"/>
    <s v="2016-Q4"/>
    <s v="Nl"/>
    <s v="Netherlands"/>
    <s v="Europe"/>
    <s v="Cn"/>
    <s v="China"/>
    <s v="Asia-Pacific"/>
    <x v="10"/>
    <x v="1"/>
    <s v="Standard"/>
    <n v="40"/>
    <n v="1935.43"/>
    <s v="Asml"/>
    <s v="Trans-Pacific / Suez"/>
    <s v="0"/>
    <s v="1"/>
    <s v="High"/>
    <s v="1.99"/>
    <s v="7.47"/>
    <s v="Un Comtrade/Wits/Sia Reports"/>
    <s v="0"/>
  </r>
  <r>
    <s v="Tf002403"/>
    <s v="2017"/>
    <s v="1"/>
    <s v="2017-Q1"/>
    <s v="Nl"/>
    <s v="Netherlands"/>
    <s v="Europe"/>
    <s v="Cn"/>
    <s v="China"/>
    <s v="Asia-Pacific"/>
    <x v="10"/>
    <x v="1"/>
    <s v="Standard"/>
    <n v="31"/>
    <n v="1448.89"/>
    <s v="Nikon"/>
    <s v="Trans-Pacific / Suez"/>
    <s v="0"/>
    <s v="1"/>
    <s v="High"/>
    <s v="2.16"/>
    <s v="7.52"/>
    <s v="Un Comtrade/Wits/Sia Reports"/>
    <s v="0"/>
  </r>
  <r>
    <s v="Tf002404"/>
    <s v="2017"/>
    <s v="2"/>
    <s v="2017-Q2"/>
    <s v="Nl"/>
    <s v="Netherlands"/>
    <s v="Europe"/>
    <s v="Cn"/>
    <s v="China"/>
    <s v="Asia-Pacific"/>
    <x v="10"/>
    <x v="1"/>
    <s v="Standard"/>
    <n v="67"/>
    <n v="3712.39"/>
    <s v="Asml"/>
    <s v="Trans-Pacific / Suez"/>
    <s v="0"/>
    <s v="1"/>
    <s v="High"/>
    <s v="1.95"/>
    <s v="7.29"/>
    <s v="Un Comtrade/Wits/Sia Reports"/>
    <s v="0"/>
  </r>
  <r>
    <s v="Tf002405"/>
    <s v="2017"/>
    <s v="3"/>
    <s v="2017-Q3"/>
    <s v="Nl"/>
    <s v="Netherlands"/>
    <s v="Europe"/>
    <s v="Cn"/>
    <s v="China"/>
    <s v="Asia-Pacific"/>
    <x v="10"/>
    <x v="1"/>
    <s v="Standard"/>
    <n v="67"/>
    <n v="3806.81"/>
    <s v="Nikon"/>
    <s v="Trans-Pacific / Suez"/>
    <s v="0"/>
    <s v="1"/>
    <s v="High"/>
    <s v="2.17"/>
    <s v="7.41"/>
    <s v="Un Comtrade/Wits/Sia Reports"/>
    <s v="0"/>
  </r>
  <r>
    <s v="Tf002406"/>
    <s v="2017"/>
    <s v="4"/>
    <s v="2017-Q4"/>
    <s v="Nl"/>
    <s v="Netherlands"/>
    <s v="Europe"/>
    <s v="Cn"/>
    <s v="China"/>
    <s v="Asia-Pacific"/>
    <x v="10"/>
    <x v="1"/>
    <s v="Standard"/>
    <n v="32"/>
    <n v="1892.02"/>
    <s v="Canon"/>
    <s v="Trans-Pacific / Suez"/>
    <s v="0"/>
    <s v="1"/>
    <s v="High"/>
    <s v="2.17"/>
    <s v="7.52"/>
    <s v="Un Comtrade/Wits/Sia Reports"/>
    <s v="0"/>
  </r>
  <r>
    <s v="Tf002407"/>
    <s v="2018"/>
    <s v="1"/>
    <s v="2018-Q1"/>
    <s v="Nl"/>
    <s v="Netherlands"/>
    <s v="Europe"/>
    <s v="Cn"/>
    <s v="China"/>
    <s v="Asia-Pacific"/>
    <x v="10"/>
    <x v="1"/>
    <s v="Standard"/>
    <n v="100"/>
    <n v="3584.94"/>
    <s v="Nikon"/>
    <s v="Trans-Pacific / Suez"/>
    <s v="0"/>
    <s v="1"/>
    <s v="High"/>
    <s v="1.95"/>
    <s v="7.55"/>
    <s v="Un Comtrade/Wits/Sia Reports"/>
    <s v="0"/>
  </r>
  <r>
    <s v="Tf002408"/>
    <s v="2018"/>
    <s v="2"/>
    <s v="2018-Q2"/>
    <s v="Nl"/>
    <s v="Netherlands"/>
    <s v="Europe"/>
    <s v="Cn"/>
    <s v="China"/>
    <s v="Asia-Pacific"/>
    <x v="10"/>
    <x v="1"/>
    <s v="Standard"/>
    <n v="74"/>
    <n v="3067.39"/>
    <s v="Nikon"/>
    <s v="Trans-Pacific / Suez"/>
    <s v="0"/>
    <s v="1"/>
    <s v="High"/>
    <s v="2.12"/>
    <s v="7.52"/>
    <s v="Un Comtrade/Wits/Sia Reports"/>
    <s v="0"/>
  </r>
  <r>
    <s v="Tf002409"/>
    <s v="2018"/>
    <s v="3"/>
    <s v="2018-Q3"/>
    <s v="Nl"/>
    <s v="Netherlands"/>
    <s v="Europe"/>
    <s v="Cn"/>
    <s v="China"/>
    <s v="Asia-Pacific"/>
    <x v="10"/>
    <x v="1"/>
    <s v="Standard"/>
    <n v="74"/>
    <n v="3281.35"/>
    <s v="Nikon"/>
    <s v="Trans-Pacific / Suez"/>
    <s v="0"/>
    <s v="1"/>
    <s v="High"/>
    <s v="2.14"/>
    <s v="7.35"/>
    <s v="Un Comtrade/Wits/Sia Reports"/>
    <s v="0"/>
  </r>
  <r>
    <s v="Tf002410"/>
    <s v="2018"/>
    <s v="4"/>
    <s v="2018-Q4"/>
    <s v="Nl"/>
    <s v="Netherlands"/>
    <s v="Europe"/>
    <s v="Cn"/>
    <s v="China"/>
    <s v="Asia-Pacific"/>
    <x v="10"/>
    <x v="1"/>
    <s v="Standard"/>
    <n v="45"/>
    <n v="1694.82"/>
    <s v="Asml"/>
    <s v="Trans-Pacific / Suez"/>
    <s v="0"/>
    <s v="1"/>
    <s v="High"/>
    <s v="2.22"/>
    <s v="7.37"/>
    <s v="Un Comtrade/Wits/Sia Reports"/>
    <s v="0"/>
  </r>
  <r>
    <s v="Tf002411"/>
    <s v="2019"/>
    <s v="1"/>
    <s v="2019-Q1"/>
    <s v="Nl"/>
    <s v="Netherlands"/>
    <s v="Europe"/>
    <s v="Cn"/>
    <s v="China"/>
    <s v="Asia-Pacific"/>
    <x v="10"/>
    <x v="1"/>
    <s v="Standard"/>
    <n v="60"/>
    <n v="2451.4299999999998"/>
    <s v="Nikon"/>
    <s v="Trans-Pacific / Suez"/>
    <s v="0"/>
    <s v="1"/>
    <s v="High"/>
    <s v="2.17"/>
    <s v="7.72"/>
    <s v="Un Comtrade/Wits/Sia Reports"/>
    <s v="0"/>
  </r>
  <r>
    <s v="Tf002412"/>
    <s v="2019"/>
    <s v="2"/>
    <s v="2019-Q2"/>
    <s v="Nl"/>
    <s v="Netherlands"/>
    <s v="Europe"/>
    <s v="Cn"/>
    <s v="China"/>
    <s v="Asia-Pacific"/>
    <x v="10"/>
    <x v="1"/>
    <s v="Standard"/>
    <n v="96"/>
    <n v="5668.65"/>
    <s v="Asml"/>
    <s v="Trans-Pacific / Suez"/>
    <s v="0"/>
    <s v="1"/>
    <s v="High"/>
    <s v="2"/>
    <s v="7.64"/>
    <s v="Un Comtrade/Wits/Sia Reports"/>
    <s v="0"/>
  </r>
  <r>
    <s v="Tf002413"/>
    <s v="2019"/>
    <s v="3"/>
    <s v="2019-Q3"/>
    <s v="Nl"/>
    <s v="Netherlands"/>
    <s v="Europe"/>
    <s v="Cn"/>
    <s v="China"/>
    <s v="Asia-Pacific"/>
    <x v="10"/>
    <x v="1"/>
    <s v="Standard"/>
    <n v="78"/>
    <n v="6020.7"/>
    <s v="Canon"/>
    <s v="Trans-Pacific / Suez"/>
    <s v="0"/>
    <s v="1"/>
    <s v="High"/>
    <s v="2.08"/>
    <s v="7.7"/>
    <s v="Un Comtrade/Wits/Sia Reports"/>
    <s v="0"/>
  </r>
  <r>
    <s v="Tf002414"/>
    <s v="2019"/>
    <s v="4"/>
    <s v="2019-Q4"/>
    <s v="Nl"/>
    <s v="Netherlands"/>
    <s v="Europe"/>
    <s v="Cn"/>
    <s v="China"/>
    <s v="Asia-Pacific"/>
    <x v="10"/>
    <x v="1"/>
    <s v="Standard"/>
    <n v="64"/>
    <n v="3851.43"/>
    <s v="Canon"/>
    <s v="Trans-Pacific / Suez"/>
    <s v="0"/>
    <s v="1"/>
    <s v="High"/>
    <s v="2.05"/>
    <s v="7.73"/>
    <s v="Un Comtrade/Wits/Sia Reports"/>
    <s v="0"/>
  </r>
  <r>
    <s v="Tf002415"/>
    <s v="2020"/>
    <s v="1"/>
    <s v="2020-Q1"/>
    <s v="Nl"/>
    <s v="Netherlands"/>
    <s v="Europe"/>
    <s v="Cn"/>
    <s v="China"/>
    <s v="Asia-Pacific"/>
    <x v="10"/>
    <x v="1"/>
    <s v="Standard"/>
    <n v="25"/>
    <n v="1137.3900000000001"/>
    <s v="Asml"/>
    <s v="Trans-Pacific / Suez"/>
    <s v="0"/>
    <s v="1"/>
    <s v="High"/>
    <s v="2.14"/>
    <s v="7.63"/>
    <s v="Un Comtrade/Wits/Sia Reports"/>
    <s v="0"/>
  </r>
  <r>
    <s v="Tf002416"/>
    <s v="2020"/>
    <s v="2"/>
    <s v="2020-Q2"/>
    <s v="Nl"/>
    <s v="Netherlands"/>
    <s v="Europe"/>
    <s v="Cn"/>
    <s v="China"/>
    <s v="Asia-Pacific"/>
    <x v="10"/>
    <x v="1"/>
    <s v="Standard"/>
    <n v="59"/>
    <n v="2625.45"/>
    <s v="Nikon"/>
    <s v="Trans-Pacific / Suez"/>
    <s v="0"/>
    <s v="1"/>
    <s v="High"/>
    <s v="2.08"/>
    <s v="7.69"/>
    <s v="Un Comtrade/Wits/Sia Reports"/>
    <s v="0"/>
  </r>
  <r>
    <s v="Tf002417"/>
    <s v="2020"/>
    <s v="3"/>
    <s v="2020-Q3"/>
    <s v="Nl"/>
    <s v="Netherlands"/>
    <s v="Europe"/>
    <s v="Cn"/>
    <s v="China"/>
    <s v="Asia-Pacific"/>
    <x v="10"/>
    <x v="1"/>
    <s v="Standard"/>
    <n v="79"/>
    <n v="4401.1000000000004"/>
    <s v="Canon"/>
    <s v="Trans-Pacific / Suez"/>
    <s v="0"/>
    <s v="1"/>
    <s v="High"/>
    <s v="2.01"/>
    <s v="7.71"/>
    <s v="Un Comtrade/Wits/Sia Reports"/>
    <s v="0"/>
  </r>
  <r>
    <s v="Tf002418"/>
    <s v="2020"/>
    <s v="4"/>
    <s v="2020-Q4"/>
    <s v="Nl"/>
    <s v="Netherlands"/>
    <s v="Europe"/>
    <s v="Cn"/>
    <s v="China"/>
    <s v="Asia-Pacific"/>
    <x v="10"/>
    <x v="1"/>
    <s v="Standard"/>
    <n v="28"/>
    <n v="1123.56"/>
    <s v="Nikon"/>
    <s v="Trans-Pacific / Suez"/>
    <s v="0"/>
    <s v="1"/>
    <s v="High"/>
    <s v="1.97"/>
    <s v="7.85"/>
    <s v="Un Comtrade/Wits/Sia Reports"/>
    <s v="0"/>
  </r>
  <r>
    <s v="Tf002419"/>
    <s v="2021"/>
    <s v="1"/>
    <s v="2021-Q1"/>
    <s v="Nl"/>
    <s v="Netherlands"/>
    <s v="Europe"/>
    <s v="Cn"/>
    <s v="China"/>
    <s v="Asia-Pacific"/>
    <x v="10"/>
    <x v="1"/>
    <s v="Standard"/>
    <n v="96"/>
    <n v="5897.59"/>
    <s v="Asml"/>
    <s v="Trans-Pacific / Suez"/>
    <s v="0"/>
    <s v="1"/>
    <s v="High"/>
    <s v="2.15"/>
    <s v="7.93"/>
    <s v="Un Comtrade/Wits/Sia Reports"/>
    <s v="0"/>
  </r>
  <r>
    <s v="Tf002420"/>
    <s v="2021"/>
    <s v="2"/>
    <s v="2021-Q2"/>
    <s v="Nl"/>
    <s v="Netherlands"/>
    <s v="Europe"/>
    <s v="Cn"/>
    <s v="China"/>
    <s v="Asia-Pacific"/>
    <x v="10"/>
    <x v="1"/>
    <s v="Standard"/>
    <n v="28"/>
    <n v="1802.6"/>
    <s v="Nikon"/>
    <s v="Trans-Pacific / Suez"/>
    <s v="0"/>
    <s v="1"/>
    <s v="High"/>
    <s v="2.18"/>
    <s v="7.94"/>
    <s v="Un Comtrade/Wits/Sia Reports"/>
    <s v="0"/>
  </r>
  <r>
    <s v="Tf002421"/>
    <s v="2021"/>
    <s v="3"/>
    <s v="2021-Q3"/>
    <s v="Nl"/>
    <s v="Netherlands"/>
    <s v="Europe"/>
    <s v="Cn"/>
    <s v="China"/>
    <s v="Asia-Pacific"/>
    <x v="10"/>
    <x v="1"/>
    <s v="Standard"/>
    <n v="51"/>
    <n v="3259.57"/>
    <s v="Canon"/>
    <s v="Trans-Pacific / Suez"/>
    <s v="0"/>
    <s v="1"/>
    <s v="High"/>
    <s v="2.16"/>
    <s v="8.05"/>
    <s v="Un Comtrade/Wits/Sia Reports"/>
    <s v="0"/>
  </r>
  <r>
    <s v="Tf002422"/>
    <s v="2021"/>
    <s v="4"/>
    <s v="2021-Q4"/>
    <s v="Nl"/>
    <s v="Netherlands"/>
    <s v="Europe"/>
    <s v="Cn"/>
    <s v="China"/>
    <s v="Asia-Pacific"/>
    <x v="10"/>
    <x v="1"/>
    <s v="Standard"/>
    <n v="98"/>
    <n v="5200.76"/>
    <s v="Nikon"/>
    <s v="Trans-Pacific / Suez"/>
    <s v="0"/>
    <s v="1"/>
    <s v="High"/>
    <s v="2.21"/>
    <s v="7.95"/>
    <s v="Un Comtrade/Wits/Sia Reports"/>
    <s v="0"/>
  </r>
  <r>
    <s v="Tf002423"/>
    <s v="2022"/>
    <s v="1"/>
    <s v="2022-Q1"/>
    <s v="Nl"/>
    <s v="Netherlands"/>
    <s v="Europe"/>
    <s v="Cn"/>
    <s v="China"/>
    <s v="Asia-Pacific"/>
    <x v="10"/>
    <x v="1"/>
    <s v="Standard"/>
    <n v="89"/>
    <n v="5284.4"/>
    <s v="Canon"/>
    <s v="Trans-Pacific / Suez"/>
    <s v="0"/>
    <s v="1"/>
    <s v="High"/>
    <s v="2.24"/>
    <s v="7.99"/>
    <s v="Un Comtrade/Wits/Sia Reports"/>
    <s v="0"/>
  </r>
  <r>
    <s v="Tf002424"/>
    <s v="2022"/>
    <s v="2"/>
    <s v="2022-Q2"/>
    <s v="Nl"/>
    <s v="Netherlands"/>
    <s v="Europe"/>
    <s v="Cn"/>
    <s v="China"/>
    <s v="Asia-Pacific"/>
    <x v="10"/>
    <x v="1"/>
    <s v="Standard"/>
    <n v="127"/>
    <n v="6626.76"/>
    <s v="Nikon"/>
    <s v="Trans-Pacific / Suez"/>
    <s v="0"/>
    <s v="1"/>
    <s v="High"/>
    <s v="2.13"/>
    <s v="8.11"/>
    <s v="Un Comtrade/Wits/Sia Reports"/>
    <s v="0"/>
  </r>
  <r>
    <s v="Tf002425"/>
    <s v="2022"/>
    <s v="3"/>
    <s v="2022-Q3"/>
    <s v="Nl"/>
    <s v="Netherlands"/>
    <s v="Europe"/>
    <s v="Cn"/>
    <s v="China"/>
    <s v="Asia-Pacific"/>
    <x v="10"/>
    <x v="1"/>
    <s v="Standard"/>
    <n v="109"/>
    <n v="6957.62"/>
    <s v="Canon"/>
    <s v="Trans-Pacific / Suez"/>
    <s v="0"/>
    <s v="1"/>
    <s v="High"/>
    <s v="2.04"/>
    <s v="8.06"/>
    <s v="Un Comtrade/Wits/Sia Reports"/>
    <s v="0"/>
  </r>
  <r>
    <s v="Tf002426"/>
    <s v="2022"/>
    <s v="4"/>
    <s v="2022-Q4"/>
    <s v="Nl"/>
    <s v="Netherlands"/>
    <s v="Europe"/>
    <s v="Cn"/>
    <s v="China"/>
    <s v="Asia-Pacific"/>
    <x v="10"/>
    <x v="1"/>
    <s v="Standard"/>
    <n v="35"/>
    <n v="2551.58"/>
    <s v="Canon"/>
    <s v="Trans-Pacific / Suez"/>
    <s v="0"/>
    <s v="1"/>
    <s v="High"/>
    <s v="2.03"/>
    <s v="8.15"/>
    <s v="Un Comtrade/Wits/Sia Reports"/>
    <s v="0"/>
  </r>
  <r>
    <s v="Tf002427"/>
    <s v="2023"/>
    <s v="1"/>
    <s v="2023-Q1"/>
    <s v="Nl"/>
    <s v="Netherlands"/>
    <s v="Europe"/>
    <s v="Cn"/>
    <s v="China"/>
    <s v="Asia-Pacific"/>
    <x v="10"/>
    <x v="1"/>
    <s v="Standard"/>
    <n v="67"/>
    <n v="3473.71"/>
    <s v="Canon"/>
    <s v="Trans-Pacific / Suez"/>
    <s v="1"/>
    <s v="0.6"/>
    <s v="High"/>
    <s v="2.16"/>
    <s v="8.25"/>
    <s v="Un Comtrade/Wits/Sia Reports"/>
    <s v="0"/>
  </r>
  <r>
    <s v="Tf002428"/>
    <s v="2023"/>
    <s v="2"/>
    <s v="2023-Q2"/>
    <s v="Nl"/>
    <s v="Netherlands"/>
    <s v="Europe"/>
    <s v="Cn"/>
    <s v="China"/>
    <s v="Asia-Pacific"/>
    <x v="10"/>
    <x v="1"/>
    <s v="Standard"/>
    <n v="89"/>
    <n v="5697.54"/>
    <s v="Asml"/>
    <s v="Trans-Pacific / Suez"/>
    <s v="1"/>
    <s v="0.6"/>
    <s v="High"/>
    <s v="2.14"/>
    <s v="8.26"/>
    <s v="Un Comtrade/Wits/Sia Reports"/>
    <s v="0"/>
  </r>
  <r>
    <s v="Tf002429"/>
    <s v="2015"/>
    <s v="1"/>
    <s v="2015-Q1"/>
    <s v="Nl"/>
    <s v="Netherlands"/>
    <s v="Europe"/>
    <s v="Cn"/>
    <s v="China"/>
    <s v="Asia-Pacific"/>
    <x v="9"/>
    <x v="1"/>
    <s v="Advanced"/>
    <n v="5"/>
    <n v="730.13"/>
    <s v="Asml"/>
    <s v="Trans-Pacific / Suez"/>
    <s v="0"/>
    <s v="1"/>
    <s v="High"/>
    <s v="2.18"/>
    <s v="7.41"/>
    <s v="Un Comtrade/Wits/Sia Reports"/>
    <s v="0"/>
  </r>
  <r>
    <s v="Tf002430"/>
    <s v="2015"/>
    <s v="2"/>
    <s v="2015-Q2"/>
    <s v="Nl"/>
    <s v="Netherlands"/>
    <s v="Europe"/>
    <s v="Cn"/>
    <s v="China"/>
    <s v="Asia-Pacific"/>
    <x v="9"/>
    <x v="1"/>
    <s v="Advanced"/>
    <n v="5"/>
    <n v="964.76"/>
    <s v="Asml"/>
    <s v="Trans-Pacific / Suez"/>
    <s v="0"/>
    <s v="1"/>
    <s v="High"/>
    <s v="2.02"/>
    <s v="7.38"/>
    <s v="Un Comtrade/Wits/Sia Reports"/>
    <s v="0"/>
  </r>
  <r>
    <s v="Tf002431"/>
    <s v="2015"/>
    <s v="3"/>
    <s v="2015-Q3"/>
    <s v="Nl"/>
    <s v="Netherlands"/>
    <s v="Europe"/>
    <s v="Cn"/>
    <s v="China"/>
    <s v="Asia-Pacific"/>
    <x v="9"/>
    <x v="1"/>
    <s v="Advanced"/>
    <n v="31"/>
    <n v="5004.5600000000004"/>
    <s v="Asml"/>
    <s v="Trans-Pacific / Suez"/>
    <s v="0"/>
    <s v="1"/>
    <s v="High"/>
    <s v="2.23"/>
    <s v="7.38"/>
    <s v="Un Comtrade/Wits/Sia Reports"/>
    <s v="0"/>
  </r>
  <r>
    <s v="Tf002432"/>
    <s v="2015"/>
    <s v="4"/>
    <s v="2015-Q4"/>
    <s v="Nl"/>
    <s v="Netherlands"/>
    <s v="Europe"/>
    <s v="Cn"/>
    <s v="China"/>
    <s v="Asia-Pacific"/>
    <x v="9"/>
    <x v="1"/>
    <s v="Advanced"/>
    <n v="20"/>
    <n v="4220.74"/>
    <s v="Asml"/>
    <s v="Trans-Pacific / Suez"/>
    <s v="0"/>
    <s v="1"/>
    <s v="High"/>
    <s v="1.95"/>
    <s v="7.47"/>
    <s v="Un Comtrade/Wits/Sia Reports"/>
    <s v="0"/>
  </r>
  <r>
    <s v="Tf002433"/>
    <s v="2016"/>
    <s v="1"/>
    <s v="2016-Q1"/>
    <s v="Nl"/>
    <s v="Netherlands"/>
    <s v="Europe"/>
    <s v="Cn"/>
    <s v="China"/>
    <s v="Asia-Pacific"/>
    <x v="9"/>
    <x v="1"/>
    <s v="Advanced"/>
    <n v="9"/>
    <n v="1431.1"/>
    <s v="Asml"/>
    <s v="Trans-Pacific / Suez"/>
    <s v="0"/>
    <s v="1"/>
    <s v="High"/>
    <s v="2.08"/>
    <s v="7.53"/>
    <s v="Un Comtrade/Wits/Sia Reports"/>
    <s v="0"/>
  </r>
  <r>
    <s v="Tf002434"/>
    <s v="2016"/>
    <s v="2"/>
    <s v="2016-Q2"/>
    <s v="Nl"/>
    <s v="Netherlands"/>
    <s v="Europe"/>
    <s v="Cn"/>
    <s v="China"/>
    <s v="Asia-Pacific"/>
    <x v="9"/>
    <x v="1"/>
    <s v="Advanced"/>
    <n v="22"/>
    <n v="3729.26"/>
    <s v="Asml"/>
    <s v="Trans-Pacific / Suez"/>
    <s v="0"/>
    <s v="1"/>
    <s v="High"/>
    <s v="1.95"/>
    <s v="7.49"/>
    <s v="Un Comtrade/Wits/Sia Reports"/>
    <s v="0"/>
  </r>
  <r>
    <s v="Tf002435"/>
    <s v="2016"/>
    <s v="3"/>
    <s v="2016-Q3"/>
    <s v="Nl"/>
    <s v="Netherlands"/>
    <s v="Europe"/>
    <s v="Cn"/>
    <s v="China"/>
    <s v="Asia-Pacific"/>
    <x v="9"/>
    <x v="1"/>
    <s v="Advanced"/>
    <n v="25"/>
    <n v="4816.21"/>
    <s v="Asml"/>
    <s v="Trans-Pacific / Suez"/>
    <s v="0"/>
    <s v="1"/>
    <s v="High"/>
    <s v="2.01"/>
    <s v="7.45"/>
    <s v="Un Comtrade/Wits/Sia Reports"/>
    <s v="0"/>
  </r>
  <r>
    <s v="Tf002436"/>
    <s v="2016"/>
    <s v="4"/>
    <s v="2016-Q4"/>
    <s v="Nl"/>
    <s v="Netherlands"/>
    <s v="Europe"/>
    <s v="Cn"/>
    <s v="China"/>
    <s v="Asia-Pacific"/>
    <x v="9"/>
    <x v="1"/>
    <s v="Advanced"/>
    <n v="24"/>
    <n v="3362.89"/>
    <s v="Asml"/>
    <s v="Trans-Pacific / Suez"/>
    <s v="0"/>
    <s v="1"/>
    <s v="High"/>
    <s v="2.17"/>
    <s v="7.34"/>
    <s v="Un Comtrade/Wits/Sia Reports"/>
    <s v="0"/>
  </r>
  <r>
    <s v="Tf002437"/>
    <s v="2017"/>
    <s v="1"/>
    <s v="2017-Q1"/>
    <s v="Nl"/>
    <s v="Netherlands"/>
    <s v="Europe"/>
    <s v="Cn"/>
    <s v="China"/>
    <s v="Asia-Pacific"/>
    <x v="9"/>
    <x v="1"/>
    <s v="Advanced"/>
    <n v="27"/>
    <n v="3962.59"/>
    <s v="Asml"/>
    <s v="Trans-Pacific / Suez"/>
    <s v="0"/>
    <s v="1"/>
    <s v="High"/>
    <s v="2.17"/>
    <s v="7.34"/>
    <s v="Un Comtrade/Wits/Sia Reports"/>
    <s v="0"/>
  </r>
  <r>
    <s v="Tf002438"/>
    <s v="2017"/>
    <s v="2"/>
    <s v="2017-Q2"/>
    <s v="Nl"/>
    <s v="Netherlands"/>
    <s v="Europe"/>
    <s v="Cn"/>
    <s v="China"/>
    <s v="Asia-Pacific"/>
    <x v="9"/>
    <x v="1"/>
    <s v="Advanced"/>
    <n v="11"/>
    <n v="2210.35"/>
    <s v="Asml"/>
    <s v="Trans-Pacific / Suez"/>
    <s v="0"/>
    <s v="1"/>
    <s v="High"/>
    <s v="1.99"/>
    <s v="7.38"/>
    <s v="Un Comtrade/Wits/Sia Reports"/>
    <s v="0"/>
  </r>
  <r>
    <s v="Tf002439"/>
    <s v="2017"/>
    <s v="3"/>
    <s v="2017-Q3"/>
    <s v="Nl"/>
    <s v="Netherlands"/>
    <s v="Europe"/>
    <s v="Cn"/>
    <s v="China"/>
    <s v="Asia-Pacific"/>
    <x v="9"/>
    <x v="1"/>
    <s v="Advanced"/>
    <n v="32"/>
    <n v="5464.73"/>
    <s v="Asml"/>
    <s v="Trans-Pacific / Suez"/>
    <s v="0"/>
    <s v="1"/>
    <s v="High"/>
    <s v="2.21"/>
    <s v="7.52"/>
    <s v="Un Comtrade/Wits/Sia Reports"/>
    <s v="0"/>
  </r>
  <r>
    <s v="Tf002440"/>
    <s v="2017"/>
    <s v="4"/>
    <s v="2017-Q4"/>
    <s v="Nl"/>
    <s v="Netherlands"/>
    <s v="Europe"/>
    <s v="Cn"/>
    <s v="China"/>
    <s v="Asia-Pacific"/>
    <x v="9"/>
    <x v="1"/>
    <s v="Advanced"/>
    <n v="28"/>
    <n v="3961.23"/>
    <s v="Asml"/>
    <s v="Trans-Pacific / Suez"/>
    <s v="0"/>
    <s v="1"/>
    <s v="High"/>
    <s v="2.07"/>
    <s v="7.46"/>
    <s v="Un Comtrade/Wits/Sia Reports"/>
    <s v="0"/>
  </r>
  <r>
    <s v="Tf002441"/>
    <s v="2018"/>
    <s v="1"/>
    <s v="2018-Q1"/>
    <s v="Nl"/>
    <s v="Netherlands"/>
    <s v="Europe"/>
    <s v="Cn"/>
    <s v="China"/>
    <s v="Asia-Pacific"/>
    <x v="9"/>
    <x v="1"/>
    <s v="Advanced"/>
    <n v="31"/>
    <n v="4912.25"/>
    <s v="Asml"/>
    <s v="Trans-Pacific / Suez"/>
    <s v="0"/>
    <s v="1"/>
    <s v="High"/>
    <s v="2.06"/>
    <s v="7.28"/>
    <s v="Un Comtrade/Wits/Sia Reports"/>
    <s v="0"/>
  </r>
  <r>
    <s v="Tf002442"/>
    <s v="2018"/>
    <s v="2"/>
    <s v="2018-Q2"/>
    <s v="Nl"/>
    <s v="Netherlands"/>
    <s v="Europe"/>
    <s v="Cn"/>
    <s v="China"/>
    <s v="Asia-Pacific"/>
    <x v="9"/>
    <x v="1"/>
    <s v="Advanced"/>
    <n v="26"/>
    <n v="5319.27"/>
    <s v="Asml"/>
    <s v="Trans-Pacific / Suez"/>
    <s v="0"/>
    <s v="1"/>
    <s v="High"/>
    <s v="2.02"/>
    <s v="7.35"/>
    <s v="Un Comtrade/Wits/Sia Reports"/>
    <s v="0"/>
  </r>
  <r>
    <s v="Tf002443"/>
    <s v="2018"/>
    <s v="3"/>
    <s v="2018-Q3"/>
    <s v="Nl"/>
    <s v="Netherlands"/>
    <s v="Europe"/>
    <s v="Cn"/>
    <s v="China"/>
    <s v="Asia-Pacific"/>
    <x v="9"/>
    <x v="1"/>
    <s v="Advanced"/>
    <n v="7"/>
    <n v="1248.03"/>
    <s v="Asml"/>
    <s v="Trans-Pacific / Suez"/>
    <s v="0"/>
    <s v="1"/>
    <s v="High"/>
    <s v="2.19"/>
    <s v="7.52"/>
    <s v="Un Comtrade/Wits/Sia Reports"/>
    <s v="0"/>
  </r>
  <r>
    <s v="Tf002444"/>
    <s v="2018"/>
    <s v="4"/>
    <s v="2018-Q4"/>
    <s v="Nl"/>
    <s v="Netherlands"/>
    <s v="Europe"/>
    <s v="Cn"/>
    <s v="China"/>
    <s v="Asia-Pacific"/>
    <x v="9"/>
    <x v="1"/>
    <s v="Advanced"/>
    <n v="24"/>
    <n v="3618.91"/>
    <s v="Asml"/>
    <s v="Trans-Pacific / Suez"/>
    <s v="0"/>
    <s v="1"/>
    <s v="High"/>
    <s v="2.21"/>
    <s v="7.25"/>
    <s v="Un Comtrade/Wits/Sia Reports"/>
    <s v="0"/>
  </r>
  <r>
    <s v="Tf002445"/>
    <s v="2015"/>
    <s v="1"/>
    <s v="2015-Q1"/>
    <s v="Nl"/>
    <s v="Netherlands"/>
    <s v="Europe"/>
    <s v="Us"/>
    <s v="United States"/>
    <s v="North America"/>
    <x v="10"/>
    <x v="1"/>
    <s v="Standard"/>
    <n v="42"/>
    <n v="2059.0300000000002"/>
    <s v="Asml"/>
    <s v="Intra-Atlantic"/>
    <s v="0"/>
    <s v="1"/>
    <s v="Low"/>
    <s v="2.23"/>
    <s v="3.06"/>
    <s v="Un Comtrade/Wits/Sia Reports"/>
    <s v="0"/>
  </r>
  <r>
    <s v="Tf002446"/>
    <s v="2015"/>
    <s v="2"/>
    <s v="2015-Q2"/>
    <s v="Nl"/>
    <s v="Netherlands"/>
    <s v="Europe"/>
    <s v="Us"/>
    <s v="United States"/>
    <s v="North America"/>
    <x v="10"/>
    <x v="1"/>
    <s v="Standard"/>
    <n v="46"/>
    <n v="2135.0100000000002"/>
    <s v="Canon"/>
    <s v="Intra-Atlantic"/>
    <s v="0"/>
    <s v="1"/>
    <s v="Low"/>
    <s v="2.08"/>
    <s v="3.25"/>
    <s v="Un Comtrade/Wits/Sia Reports"/>
    <s v="0"/>
  </r>
  <r>
    <s v="Tf002447"/>
    <s v="2015"/>
    <s v="3"/>
    <s v="2015-Q3"/>
    <s v="Nl"/>
    <s v="Netherlands"/>
    <s v="Europe"/>
    <s v="Us"/>
    <s v="United States"/>
    <s v="North America"/>
    <x v="10"/>
    <x v="1"/>
    <s v="Standard"/>
    <n v="15"/>
    <n v="1249.55"/>
    <s v="Canon"/>
    <s v="Intra-Atlantic"/>
    <s v="0"/>
    <s v="1"/>
    <s v="Low"/>
    <s v="2"/>
    <s v="3.12"/>
    <s v="Un Comtrade/Wits/Sia Reports"/>
    <s v="0"/>
  </r>
  <r>
    <s v="Tf002448"/>
    <s v="2015"/>
    <s v="4"/>
    <s v="2015-Q4"/>
    <s v="Nl"/>
    <s v="Netherlands"/>
    <s v="Europe"/>
    <s v="Us"/>
    <s v="United States"/>
    <s v="North America"/>
    <x v="10"/>
    <x v="1"/>
    <s v="Standard"/>
    <n v="17"/>
    <n v="614.54"/>
    <s v="Asml"/>
    <s v="Intra-Atlantic"/>
    <s v="0"/>
    <s v="1"/>
    <s v="Low"/>
    <s v="2.25"/>
    <s v="3.14"/>
    <s v="Un Comtrade/Wits/Sia Reports"/>
    <s v="0"/>
  </r>
  <r>
    <s v="Tf002449"/>
    <s v="2016"/>
    <s v="1"/>
    <s v="2016-Q1"/>
    <s v="Nl"/>
    <s v="Netherlands"/>
    <s v="Europe"/>
    <s v="Us"/>
    <s v="United States"/>
    <s v="North America"/>
    <x v="10"/>
    <x v="1"/>
    <s v="Standard"/>
    <n v="23"/>
    <n v="1211.6400000000001"/>
    <s v="Nikon"/>
    <s v="Intra-Atlantic"/>
    <s v="0"/>
    <s v="1"/>
    <s v="Low"/>
    <s v="2.21"/>
    <s v="3.13"/>
    <s v="Un Comtrade/Wits/Sia Reports"/>
    <s v="0"/>
  </r>
  <r>
    <s v="Tf002450"/>
    <s v="2016"/>
    <s v="2"/>
    <s v="2016-Q2"/>
    <s v="Nl"/>
    <s v="Netherlands"/>
    <s v="Europe"/>
    <s v="Us"/>
    <s v="United States"/>
    <s v="North America"/>
    <x v="10"/>
    <x v="1"/>
    <s v="Standard"/>
    <n v="31"/>
    <n v="1063.1600000000001"/>
    <s v="Canon"/>
    <s v="Intra-Atlantic"/>
    <s v="0"/>
    <s v="1"/>
    <s v="Low"/>
    <s v="1.98"/>
    <s v="3.18"/>
    <s v="Un Comtrade/Wits/Sia Reports"/>
    <s v="0"/>
  </r>
  <r>
    <s v="Tf002451"/>
    <s v="2016"/>
    <s v="3"/>
    <s v="2016-Q3"/>
    <s v="Nl"/>
    <s v="Netherlands"/>
    <s v="Europe"/>
    <s v="Us"/>
    <s v="United States"/>
    <s v="North America"/>
    <x v="10"/>
    <x v="1"/>
    <s v="Standard"/>
    <n v="50"/>
    <n v="2300.65"/>
    <s v="Nikon"/>
    <s v="Intra-Atlantic"/>
    <s v="0"/>
    <s v="1"/>
    <s v="Low"/>
    <s v="2.23"/>
    <s v="3.32"/>
    <s v="Un Comtrade/Wits/Sia Reports"/>
    <s v="0"/>
  </r>
  <r>
    <s v="Tf002452"/>
    <s v="2016"/>
    <s v="4"/>
    <s v="2016-Q4"/>
    <s v="Nl"/>
    <s v="Netherlands"/>
    <s v="Europe"/>
    <s v="Us"/>
    <s v="United States"/>
    <s v="North America"/>
    <x v="10"/>
    <x v="1"/>
    <s v="Standard"/>
    <n v="39"/>
    <n v="1911.37"/>
    <s v="Asml"/>
    <s v="Intra-Atlantic"/>
    <s v="0"/>
    <s v="1"/>
    <s v="Low"/>
    <s v="2.07"/>
    <s v="3.27"/>
    <s v="Un Comtrade/Wits/Sia Reports"/>
    <s v="0"/>
  </r>
  <r>
    <s v="Tf002453"/>
    <s v="2017"/>
    <s v="1"/>
    <s v="2017-Q1"/>
    <s v="Nl"/>
    <s v="Netherlands"/>
    <s v="Europe"/>
    <s v="Us"/>
    <s v="United States"/>
    <s v="North America"/>
    <x v="10"/>
    <x v="1"/>
    <s v="Standard"/>
    <n v="80"/>
    <n v="5235.72"/>
    <s v="Nikon"/>
    <s v="Intra-Atlantic"/>
    <s v="0"/>
    <s v="1"/>
    <s v="Low"/>
    <s v="2.05"/>
    <s v="3.22"/>
    <s v="Un Comtrade/Wits/Sia Reports"/>
    <s v="0"/>
  </r>
  <r>
    <s v="Tf002454"/>
    <s v="2017"/>
    <s v="2"/>
    <s v="2017-Q2"/>
    <s v="Nl"/>
    <s v="Netherlands"/>
    <s v="Europe"/>
    <s v="Us"/>
    <s v="United States"/>
    <s v="North America"/>
    <x v="10"/>
    <x v="1"/>
    <s v="Standard"/>
    <n v="33"/>
    <n v="1596.9"/>
    <s v="Canon"/>
    <s v="Intra-Atlantic"/>
    <s v="0"/>
    <s v="1"/>
    <s v="Low"/>
    <s v="2.01"/>
    <s v="3.31"/>
    <s v="Un Comtrade/Wits/Sia Reports"/>
    <s v="0"/>
  </r>
  <r>
    <s v="Tf002455"/>
    <s v="2017"/>
    <s v="3"/>
    <s v="2017-Q3"/>
    <s v="Nl"/>
    <s v="Netherlands"/>
    <s v="Europe"/>
    <s v="Us"/>
    <s v="United States"/>
    <s v="North America"/>
    <x v="10"/>
    <x v="1"/>
    <s v="Standard"/>
    <n v="51"/>
    <n v="3022.46"/>
    <s v="Canon"/>
    <s v="Intra-Atlantic"/>
    <s v="0"/>
    <s v="1"/>
    <s v="Low"/>
    <s v="2.16"/>
    <s v="3.16"/>
    <s v="Un Comtrade/Wits/Sia Reports"/>
    <s v="0"/>
  </r>
  <r>
    <s v="Tf002456"/>
    <s v="2017"/>
    <s v="4"/>
    <s v="2017-Q4"/>
    <s v="Nl"/>
    <s v="Netherlands"/>
    <s v="Europe"/>
    <s v="Us"/>
    <s v="United States"/>
    <s v="North America"/>
    <x v="10"/>
    <x v="1"/>
    <s v="Standard"/>
    <n v="60"/>
    <n v="3296.91"/>
    <s v="Nikon"/>
    <s v="Intra-Atlantic"/>
    <s v="0"/>
    <s v="1"/>
    <s v="Low"/>
    <s v="1.97"/>
    <s v="3.19"/>
    <s v="Un Comtrade/Wits/Sia Reports"/>
    <s v="0"/>
  </r>
  <r>
    <s v="Tf002457"/>
    <s v="2018"/>
    <s v="1"/>
    <s v="2018-Q1"/>
    <s v="Nl"/>
    <s v="Netherlands"/>
    <s v="Europe"/>
    <s v="Us"/>
    <s v="United States"/>
    <s v="North America"/>
    <x v="10"/>
    <x v="1"/>
    <s v="Standard"/>
    <n v="70"/>
    <n v="4684.6899999999996"/>
    <s v="Canon"/>
    <s v="Intra-Atlantic"/>
    <s v="0"/>
    <s v="1"/>
    <s v="Low"/>
    <s v="2.1"/>
    <s v="3.09"/>
    <s v="Un Comtrade/Wits/Sia Reports"/>
    <s v="0"/>
  </r>
  <r>
    <s v="Tf002458"/>
    <s v="2018"/>
    <s v="2"/>
    <s v="2018-Q2"/>
    <s v="Nl"/>
    <s v="Netherlands"/>
    <s v="Europe"/>
    <s v="Us"/>
    <s v="United States"/>
    <s v="North America"/>
    <x v="10"/>
    <x v="1"/>
    <s v="Standard"/>
    <n v="45"/>
    <n v="2600.92"/>
    <s v="Nikon"/>
    <s v="Intra-Atlantic"/>
    <s v="0"/>
    <s v="1"/>
    <s v="Low"/>
    <s v="2.19"/>
    <s v="3.14"/>
    <s v="Un Comtrade/Wits/Sia Reports"/>
    <s v="0"/>
  </r>
  <r>
    <s v="Tf002459"/>
    <s v="2018"/>
    <s v="3"/>
    <s v="2018-Q3"/>
    <s v="Nl"/>
    <s v="Netherlands"/>
    <s v="Europe"/>
    <s v="Us"/>
    <s v="United States"/>
    <s v="North America"/>
    <x v="10"/>
    <x v="1"/>
    <s v="Standard"/>
    <n v="54"/>
    <n v="3023.48"/>
    <s v="Canon"/>
    <s v="Intra-Atlantic"/>
    <s v="0"/>
    <s v="1"/>
    <s v="Low"/>
    <s v="2.02"/>
    <s v="3.09"/>
    <s v="Un Comtrade/Wits/Sia Reports"/>
    <s v="0"/>
  </r>
  <r>
    <s v="Tf002460"/>
    <s v="2018"/>
    <s v="4"/>
    <s v="2018-Q4"/>
    <s v="Nl"/>
    <s v="Netherlands"/>
    <s v="Europe"/>
    <s v="Us"/>
    <s v="United States"/>
    <s v="North America"/>
    <x v="10"/>
    <x v="1"/>
    <s v="Standard"/>
    <n v="25"/>
    <n v="955.21"/>
    <s v="Canon"/>
    <s v="Intra-Atlantic"/>
    <s v="0"/>
    <s v="1"/>
    <s v="Low"/>
    <s v="1.95"/>
    <s v="3.24"/>
    <s v="Un Comtrade/Wits/Sia Reports"/>
    <s v="0"/>
  </r>
  <r>
    <s v="Tf002461"/>
    <s v="2019"/>
    <s v="1"/>
    <s v="2019-Q1"/>
    <s v="Nl"/>
    <s v="Netherlands"/>
    <s v="Europe"/>
    <s v="Us"/>
    <s v="United States"/>
    <s v="North America"/>
    <x v="10"/>
    <x v="1"/>
    <s v="Standard"/>
    <n v="105"/>
    <n v="3904.63"/>
    <s v="Canon"/>
    <s v="Intra-Atlantic"/>
    <s v="0"/>
    <s v="1"/>
    <s v="Low"/>
    <s v="2.05"/>
    <s v="3.22"/>
    <s v="Un Comtrade/Wits/Sia Reports"/>
    <s v="0"/>
  </r>
  <r>
    <s v="Tf002462"/>
    <s v="2019"/>
    <s v="2"/>
    <s v="2019-Q2"/>
    <s v="Nl"/>
    <s v="Netherlands"/>
    <s v="Europe"/>
    <s v="Us"/>
    <s v="United States"/>
    <s v="North America"/>
    <x v="10"/>
    <x v="1"/>
    <s v="Standard"/>
    <n v="94"/>
    <n v="3128.3"/>
    <s v="Nikon"/>
    <s v="Intra-Atlantic"/>
    <s v="0"/>
    <s v="1"/>
    <s v="Low"/>
    <s v="2.23"/>
    <s v="3.38"/>
    <s v="Un Comtrade/Wits/Sia Reports"/>
    <s v="0"/>
  </r>
  <r>
    <s v="Tf002463"/>
    <s v="2019"/>
    <s v="3"/>
    <s v="2019-Q3"/>
    <s v="Nl"/>
    <s v="Netherlands"/>
    <s v="Europe"/>
    <s v="Us"/>
    <s v="United States"/>
    <s v="North America"/>
    <x v="10"/>
    <x v="1"/>
    <s v="Standard"/>
    <n v="68"/>
    <n v="4571.16"/>
    <s v="Canon"/>
    <s v="Intra-Atlantic"/>
    <s v="0"/>
    <s v="1"/>
    <s v="Low"/>
    <s v="2.07"/>
    <s v="3.3"/>
    <s v="Un Comtrade/Wits/Sia Reports"/>
    <s v="0"/>
  </r>
  <r>
    <s v="Tf002464"/>
    <s v="2019"/>
    <s v="4"/>
    <s v="2019-Q4"/>
    <s v="Nl"/>
    <s v="Netherlands"/>
    <s v="Europe"/>
    <s v="Us"/>
    <s v="United States"/>
    <s v="North America"/>
    <x v="10"/>
    <x v="1"/>
    <s v="Standard"/>
    <n v="27"/>
    <n v="1230.3499999999999"/>
    <s v="Canon"/>
    <s v="Intra-Atlantic"/>
    <s v="0"/>
    <s v="1"/>
    <s v="Low"/>
    <s v="2.11"/>
    <s v="3.38"/>
    <s v="Un Comtrade/Wits/Sia Reports"/>
    <s v="0"/>
  </r>
  <r>
    <s v="Tf002465"/>
    <s v="2020"/>
    <s v="1"/>
    <s v="2020-Q1"/>
    <s v="Nl"/>
    <s v="Netherlands"/>
    <s v="Europe"/>
    <s v="Us"/>
    <s v="United States"/>
    <s v="North America"/>
    <x v="10"/>
    <x v="1"/>
    <s v="Standard"/>
    <n v="90"/>
    <n v="3217.35"/>
    <s v="Nikon"/>
    <s v="Intra-Atlantic"/>
    <s v="0"/>
    <s v="1"/>
    <s v="Low"/>
    <s v="2.07"/>
    <s v="3.26"/>
    <s v="Un Comtrade/Wits/Sia Reports"/>
    <s v="0"/>
  </r>
  <r>
    <s v="Tf002466"/>
    <s v="2020"/>
    <s v="2"/>
    <s v="2020-Q2"/>
    <s v="Nl"/>
    <s v="Netherlands"/>
    <s v="Europe"/>
    <s v="Us"/>
    <s v="United States"/>
    <s v="North America"/>
    <x v="10"/>
    <x v="1"/>
    <s v="Standard"/>
    <n v="34"/>
    <n v="1903.13"/>
    <s v="Nikon"/>
    <s v="Intra-Atlantic"/>
    <s v="0"/>
    <s v="1"/>
    <s v="Low"/>
    <s v="2.19"/>
    <s v="3.3"/>
    <s v="Un Comtrade/Wits/Sia Reports"/>
    <s v="0"/>
  </r>
  <r>
    <s v="Tf002467"/>
    <s v="2020"/>
    <s v="3"/>
    <s v="2020-Q3"/>
    <s v="Nl"/>
    <s v="Netherlands"/>
    <s v="Europe"/>
    <s v="Us"/>
    <s v="United States"/>
    <s v="North America"/>
    <x v="10"/>
    <x v="1"/>
    <s v="Standard"/>
    <n v="92"/>
    <n v="6327.65"/>
    <s v="Asml"/>
    <s v="Intra-Atlantic"/>
    <s v="0"/>
    <s v="1"/>
    <s v="Low"/>
    <s v="2.1"/>
    <s v="3.25"/>
    <s v="Un Comtrade/Wits/Sia Reports"/>
    <s v="0"/>
  </r>
  <r>
    <s v="Tf002468"/>
    <s v="2020"/>
    <s v="4"/>
    <s v="2020-Q4"/>
    <s v="Nl"/>
    <s v="Netherlands"/>
    <s v="Europe"/>
    <s v="Us"/>
    <s v="United States"/>
    <s v="North America"/>
    <x v="10"/>
    <x v="1"/>
    <s v="Standard"/>
    <n v="70"/>
    <n v="3218.64"/>
    <s v="Nikon"/>
    <s v="Intra-Atlantic"/>
    <s v="0"/>
    <s v="1"/>
    <s v="Low"/>
    <s v="2.03"/>
    <s v="3.41"/>
    <s v="Un Comtrade/Wits/Sia Reports"/>
    <s v="0"/>
  </r>
  <r>
    <s v="Tf002469"/>
    <s v="2021"/>
    <s v="1"/>
    <s v="2021-Q1"/>
    <s v="Nl"/>
    <s v="Netherlands"/>
    <s v="Europe"/>
    <s v="Us"/>
    <s v="United States"/>
    <s v="North America"/>
    <x v="10"/>
    <x v="1"/>
    <s v="Standard"/>
    <n v="119"/>
    <n v="3878.35"/>
    <s v="Nikon"/>
    <s v="Intra-Atlantic"/>
    <s v="0"/>
    <s v="1"/>
    <s v="Low"/>
    <s v="2.19"/>
    <s v="3.35"/>
    <s v="Un Comtrade/Wits/Sia Reports"/>
    <s v="0"/>
  </r>
  <r>
    <s v="Tf002470"/>
    <s v="2021"/>
    <s v="2"/>
    <s v="2021-Q2"/>
    <s v="Nl"/>
    <s v="Netherlands"/>
    <s v="Europe"/>
    <s v="Us"/>
    <s v="United States"/>
    <s v="North America"/>
    <x v="10"/>
    <x v="1"/>
    <s v="Standard"/>
    <n v="108"/>
    <n v="5775.52"/>
    <s v="Canon"/>
    <s v="Intra-Atlantic"/>
    <s v="0"/>
    <s v="1"/>
    <s v="Low"/>
    <s v="2.11"/>
    <s v="3.24"/>
    <s v="Un Comtrade/Wits/Sia Reports"/>
    <s v="0"/>
  </r>
  <r>
    <s v="Tf002471"/>
    <s v="2021"/>
    <s v="3"/>
    <s v="2021-Q3"/>
    <s v="Nl"/>
    <s v="Netherlands"/>
    <s v="Europe"/>
    <s v="Us"/>
    <s v="United States"/>
    <s v="North America"/>
    <x v="10"/>
    <x v="1"/>
    <s v="Standard"/>
    <n v="48"/>
    <n v="2866.7"/>
    <s v="Asml"/>
    <s v="Intra-Atlantic"/>
    <s v="0"/>
    <s v="1"/>
    <s v="Low"/>
    <s v="1.99"/>
    <s v="3.26"/>
    <s v="Un Comtrade/Wits/Sia Reports"/>
    <s v="0"/>
  </r>
  <r>
    <s v="Tf002472"/>
    <s v="2021"/>
    <s v="4"/>
    <s v="2021-Q4"/>
    <s v="Nl"/>
    <s v="Netherlands"/>
    <s v="Europe"/>
    <s v="Us"/>
    <s v="United States"/>
    <s v="North America"/>
    <x v="10"/>
    <x v="1"/>
    <s v="Standard"/>
    <n v="86"/>
    <n v="5129.1499999999996"/>
    <s v="Nikon"/>
    <s v="Intra-Atlantic"/>
    <s v="0"/>
    <s v="1"/>
    <s v="Low"/>
    <s v="2"/>
    <s v="3.25"/>
    <s v="Un Comtrade/Wits/Sia Reports"/>
    <s v="0"/>
  </r>
  <r>
    <s v="Tf002473"/>
    <s v="2022"/>
    <s v="1"/>
    <s v="2022-Q1"/>
    <s v="Nl"/>
    <s v="Netherlands"/>
    <s v="Europe"/>
    <s v="Us"/>
    <s v="United States"/>
    <s v="North America"/>
    <x v="10"/>
    <x v="1"/>
    <s v="Standard"/>
    <n v="55"/>
    <n v="3825.87"/>
    <s v="Canon"/>
    <s v="Intra-Atlantic"/>
    <s v="0"/>
    <s v="1"/>
    <s v="Low"/>
    <s v="2.21"/>
    <s v="3.52"/>
    <s v="Un Comtrade/Wits/Sia Reports"/>
    <s v="0"/>
  </r>
  <r>
    <s v="Tf002474"/>
    <s v="2022"/>
    <s v="2"/>
    <s v="2022-Q2"/>
    <s v="Nl"/>
    <s v="Netherlands"/>
    <s v="Europe"/>
    <s v="Us"/>
    <s v="United States"/>
    <s v="North America"/>
    <x v="10"/>
    <x v="1"/>
    <s v="Standard"/>
    <n v="115"/>
    <n v="7240.9"/>
    <s v="Nikon"/>
    <s v="Intra-Atlantic"/>
    <s v="0"/>
    <s v="1"/>
    <s v="Low"/>
    <s v="2.13"/>
    <s v="3.39"/>
    <s v="Un Comtrade/Wits/Sia Reports"/>
    <s v="0"/>
  </r>
  <r>
    <s v="Tf002475"/>
    <s v="2022"/>
    <s v="3"/>
    <s v="2022-Q3"/>
    <s v="Nl"/>
    <s v="Netherlands"/>
    <s v="Europe"/>
    <s v="Us"/>
    <s v="United States"/>
    <s v="North America"/>
    <x v="10"/>
    <x v="1"/>
    <s v="Standard"/>
    <n v="40"/>
    <n v="2277.37"/>
    <s v="Canon"/>
    <s v="Intra-Atlantic"/>
    <s v="0"/>
    <s v="1"/>
    <s v="Low"/>
    <s v="2.13"/>
    <s v="3.4"/>
    <s v="Un Comtrade/Wits/Sia Reports"/>
    <s v="0"/>
  </r>
  <r>
    <s v="Tf002476"/>
    <s v="2022"/>
    <s v="4"/>
    <s v="2022-Q4"/>
    <s v="Nl"/>
    <s v="Netherlands"/>
    <s v="Europe"/>
    <s v="Us"/>
    <s v="United States"/>
    <s v="North America"/>
    <x v="10"/>
    <x v="1"/>
    <s v="Standard"/>
    <n v="66"/>
    <n v="3819.44"/>
    <s v="Canon"/>
    <s v="Intra-Atlantic"/>
    <s v="0"/>
    <s v="1"/>
    <s v="Low"/>
    <s v="2.22"/>
    <s v="3.34"/>
    <s v="Un Comtrade/Wits/Sia Reports"/>
    <s v="0"/>
  </r>
  <r>
    <s v="Tf002477"/>
    <s v="2023"/>
    <s v="1"/>
    <s v="2023-Q1"/>
    <s v="Nl"/>
    <s v="Netherlands"/>
    <s v="Europe"/>
    <s v="Us"/>
    <s v="United States"/>
    <s v="North America"/>
    <x v="10"/>
    <x v="1"/>
    <s v="Standard"/>
    <n v="47"/>
    <n v="2493.0700000000002"/>
    <s v="Canon"/>
    <s v="Intra-Atlantic"/>
    <s v="0"/>
    <s v="1"/>
    <s v="Low"/>
    <s v="2.17"/>
    <s v="3.63"/>
    <s v="Un Comtrade/Wits/Sia Reports"/>
    <s v="0"/>
  </r>
  <r>
    <s v="Tf002478"/>
    <s v="2023"/>
    <s v="2"/>
    <s v="2023-Q2"/>
    <s v="Nl"/>
    <s v="Netherlands"/>
    <s v="Europe"/>
    <s v="Us"/>
    <s v="United States"/>
    <s v="North America"/>
    <x v="10"/>
    <x v="1"/>
    <s v="Standard"/>
    <n v="144"/>
    <n v="5322.28"/>
    <s v="Asml"/>
    <s v="Intra-Atlantic"/>
    <s v="0"/>
    <s v="1"/>
    <s v="Low"/>
    <s v="2.13"/>
    <s v="3.37"/>
    <s v="Un Comtrade/Wits/Sia Reports"/>
    <s v="0"/>
  </r>
  <r>
    <s v="Tf002479"/>
    <s v="2023"/>
    <s v="3"/>
    <s v="2023-Q3"/>
    <s v="Nl"/>
    <s v="Netherlands"/>
    <s v="Europe"/>
    <s v="Us"/>
    <s v="United States"/>
    <s v="North America"/>
    <x v="10"/>
    <x v="1"/>
    <s v="Standard"/>
    <n v="94"/>
    <n v="6927.52"/>
    <s v="Canon"/>
    <s v="Intra-Atlantic"/>
    <s v="0"/>
    <s v="1"/>
    <s v="Low"/>
    <s v="2.2"/>
    <s v="3.4"/>
    <s v="Un Comtrade/Wits/Sia Reports"/>
    <s v="0"/>
  </r>
  <r>
    <s v="Tf002480"/>
    <s v="2023"/>
    <s v="4"/>
    <s v="2023-Q4"/>
    <s v="Nl"/>
    <s v="Netherlands"/>
    <s v="Europe"/>
    <s v="Us"/>
    <s v="United States"/>
    <s v="North America"/>
    <x v="10"/>
    <x v="1"/>
    <s v="Standard"/>
    <n v="135"/>
    <n v="5485.51"/>
    <s v="Nikon"/>
    <s v="Intra-Atlantic"/>
    <s v="0"/>
    <s v="1"/>
    <s v="Low"/>
    <s v="1.99"/>
    <s v="3.49"/>
    <s v="Un Comtrade/Wits/Sia Reports"/>
    <s v="0"/>
  </r>
  <r>
    <s v="Tf002481"/>
    <s v="2024"/>
    <s v="1"/>
    <s v="2024-Q1"/>
    <s v="Nl"/>
    <s v="Netherlands"/>
    <s v="Europe"/>
    <s v="Us"/>
    <s v="United States"/>
    <s v="North America"/>
    <x v="10"/>
    <x v="1"/>
    <s v="Standard"/>
    <n v="40"/>
    <n v="1713.75"/>
    <s v="Nikon"/>
    <s v="Intra-Atlantic"/>
    <s v="0"/>
    <s v="1"/>
    <s v="Low"/>
    <s v="1.96"/>
    <s v="3.54"/>
    <s v="Un Comtrade/Wits/Sia Reports"/>
    <s v="1"/>
  </r>
  <r>
    <s v="Tf002482"/>
    <s v="2024"/>
    <s v="2"/>
    <s v="2024-Q2"/>
    <s v="Nl"/>
    <s v="Netherlands"/>
    <s v="Europe"/>
    <s v="Us"/>
    <s v="United States"/>
    <s v="North America"/>
    <x v="10"/>
    <x v="1"/>
    <s v="Standard"/>
    <n v="171"/>
    <n v="11776.04"/>
    <s v="Canon"/>
    <s v="Intra-Atlantic"/>
    <s v="0"/>
    <s v="1"/>
    <s v="Low"/>
    <s v="2"/>
    <s v="3.68"/>
    <s v="Un Comtrade/Wits/Sia Reports"/>
    <s v="1"/>
  </r>
  <r>
    <s v="Tf002483"/>
    <s v="2024"/>
    <s v="3"/>
    <s v="2024-Q3"/>
    <s v="Nl"/>
    <s v="Netherlands"/>
    <s v="Europe"/>
    <s v="Us"/>
    <s v="United States"/>
    <s v="North America"/>
    <x v="10"/>
    <x v="1"/>
    <s v="Standard"/>
    <n v="57"/>
    <n v="4482.6400000000003"/>
    <s v="Canon"/>
    <s v="Intra-Atlantic"/>
    <s v="0"/>
    <s v="1"/>
    <s v="Low"/>
    <s v="2.18"/>
    <s v="3.63"/>
    <s v="Un Comtrade/Wits/Sia Reports"/>
    <s v="1"/>
  </r>
  <r>
    <s v="Tf002484"/>
    <s v="2024"/>
    <s v="4"/>
    <s v="2024-Q4"/>
    <s v="Nl"/>
    <s v="Netherlands"/>
    <s v="Europe"/>
    <s v="Us"/>
    <s v="United States"/>
    <s v="North America"/>
    <x v="10"/>
    <x v="1"/>
    <s v="Standard"/>
    <n v="63"/>
    <n v="2759.17"/>
    <s v="Canon"/>
    <s v="Intra-Atlantic"/>
    <s v="0"/>
    <s v="1"/>
    <s v="Low"/>
    <s v="2.16"/>
    <s v="3.48"/>
    <s v="Un Comtrade/Wits/Sia Reports"/>
    <s v="1"/>
  </r>
  <r>
    <s v="Tf002485"/>
    <s v="2025"/>
    <s v="1"/>
    <s v="2025-Q1"/>
    <s v="Nl"/>
    <s v="Netherlands"/>
    <s v="Europe"/>
    <s v="Us"/>
    <s v="United States"/>
    <s v="North America"/>
    <x v="10"/>
    <x v="1"/>
    <s v="Standard"/>
    <n v="163"/>
    <n v="9698.02"/>
    <s v="Asml"/>
    <s v="Intra-Atlantic"/>
    <s v="0"/>
    <s v="1"/>
    <s v="Low"/>
    <s v="2.09"/>
    <s v="3.71"/>
    <s v="Un Comtrade/Wits/Sia Reports"/>
    <s v="1"/>
  </r>
  <r>
    <s v="Tf002486"/>
    <s v="2025"/>
    <s v="2"/>
    <s v="2025-Q2"/>
    <s v="Nl"/>
    <s v="Netherlands"/>
    <s v="Europe"/>
    <s v="Us"/>
    <s v="United States"/>
    <s v="North America"/>
    <x v="10"/>
    <x v="1"/>
    <s v="Standard"/>
    <n v="143"/>
    <n v="7097.52"/>
    <s v="Canon"/>
    <s v="Intra-Atlantic"/>
    <s v="0"/>
    <s v="1"/>
    <s v="Low"/>
    <s v="2.03"/>
    <s v="3.56"/>
    <s v="Un Comtrade/Wits/Sia Reports"/>
    <s v="1"/>
  </r>
  <r>
    <s v="Tf002487"/>
    <s v="2025"/>
    <s v="3"/>
    <s v="2025-Q3"/>
    <s v="Nl"/>
    <s v="Netherlands"/>
    <s v="Europe"/>
    <s v="Us"/>
    <s v="United States"/>
    <s v="North America"/>
    <x v="10"/>
    <x v="1"/>
    <s v="Standard"/>
    <n v="84"/>
    <n v="3606.66"/>
    <s v="Asml"/>
    <s v="Intra-Atlantic"/>
    <s v="0"/>
    <s v="1"/>
    <s v="Low"/>
    <s v="2.09"/>
    <s v="3.74"/>
    <s v="Un Comtrade/Wits/Sia Reports"/>
    <s v="1"/>
  </r>
  <r>
    <s v="Tf002488"/>
    <s v="2025"/>
    <s v="4"/>
    <s v="2025-Q4"/>
    <s v="Nl"/>
    <s v="Netherlands"/>
    <s v="Europe"/>
    <s v="Us"/>
    <s v="United States"/>
    <s v="North America"/>
    <x v="10"/>
    <x v="1"/>
    <s v="Standard"/>
    <n v="154"/>
    <n v="8361.73"/>
    <s v="Canon"/>
    <s v="Intra-Atlantic"/>
    <s v="0"/>
    <s v="1"/>
    <s v="Low"/>
    <s v="1.98"/>
    <s v="3.75"/>
    <s v="Un Comtrade/Wits/Sia Reports"/>
    <s v="1"/>
  </r>
  <r>
    <s v="Tf002489"/>
    <s v="2015"/>
    <s v="1"/>
    <s v="2015-Q1"/>
    <s v="Nl"/>
    <s v="Netherlands"/>
    <s v="Europe"/>
    <s v="Us"/>
    <s v="United States"/>
    <s v="North America"/>
    <x v="6"/>
    <x v="1"/>
    <s v="Standard"/>
    <n v="27"/>
    <n v="138.74"/>
    <s v="Tokyo Electron"/>
    <s v="Intra-Atlantic"/>
    <s v="0"/>
    <s v="1"/>
    <s v="Low"/>
    <s v="2.06"/>
    <s v="3.28"/>
    <s v="Un Comtrade/Wits/Sia Reports"/>
    <s v="0"/>
  </r>
  <r>
    <s v="Tf002490"/>
    <s v="2015"/>
    <s v="2"/>
    <s v="2015-Q2"/>
    <s v="Nl"/>
    <s v="Netherlands"/>
    <s v="Europe"/>
    <s v="Us"/>
    <s v="United States"/>
    <s v="North America"/>
    <x v="6"/>
    <x v="1"/>
    <s v="Standard"/>
    <n v="29"/>
    <n v="146.91999999999999"/>
    <s v="Lam Research"/>
    <s v="Intra-Atlantic"/>
    <s v="0"/>
    <s v="1"/>
    <s v="Low"/>
    <s v="2.16"/>
    <s v="3.06"/>
    <s v="Un Comtrade/Wits/Sia Reports"/>
    <s v="0"/>
  </r>
  <r>
    <s v="Tf002491"/>
    <s v="2015"/>
    <s v="3"/>
    <s v="2015-Q3"/>
    <s v="Nl"/>
    <s v="Netherlands"/>
    <s v="Europe"/>
    <s v="Us"/>
    <s v="United States"/>
    <s v="North America"/>
    <x v="6"/>
    <x v="1"/>
    <s v="Standard"/>
    <n v="35"/>
    <n v="176.82"/>
    <s v="Asml"/>
    <s v="Intra-Atlantic"/>
    <s v="0"/>
    <s v="1"/>
    <s v="Low"/>
    <s v="2.08"/>
    <s v="3.24"/>
    <s v="Un Comtrade/Wits/Sia Reports"/>
    <s v="0"/>
  </r>
  <r>
    <s v="Tf002492"/>
    <s v="2015"/>
    <s v="4"/>
    <s v="2015-Q4"/>
    <s v="Nl"/>
    <s v="Netherlands"/>
    <s v="Europe"/>
    <s v="Us"/>
    <s v="United States"/>
    <s v="North America"/>
    <x v="6"/>
    <x v="1"/>
    <s v="Standard"/>
    <n v="26"/>
    <n v="134.37"/>
    <s v="Asml"/>
    <s v="Intra-Atlantic"/>
    <s v="0"/>
    <s v="1"/>
    <s v="Low"/>
    <s v="2.15"/>
    <s v="3.28"/>
    <s v="Un Comtrade/Wits/Sia Reports"/>
    <s v="0"/>
  </r>
  <r>
    <s v="Tf002493"/>
    <s v="2016"/>
    <s v="1"/>
    <s v="2016-Q1"/>
    <s v="Nl"/>
    <s v="Netherlands"/>
    <s v="Europe"/>
    <s v="Us"/>
    <s v="United States"/>
    <s v="North America"/>
    <x v="6"/>
    <x v="1"/>
    <s v="Standard"/>
    <n v="30"/>
    <n v="153.71"/>
    <s v="Tokyo Electron"/>
    <s v="Intra-Atlantic"/>
    <s v="0"/>
    <s v="1"/>
    <s v="Low"/>
    <s v="2.14"/>
    <s v="3.19"/>
    <s v="Un Comtrade/Wits/Sia Reports"/>
    <s v="0"/>
  </r>
  <r>
    <s v="Tf002494"/>
    <s v="2016"/>
    <s v="2"/>
    <s v="2016-Q2"/>
    <s v="Nl"/>
    <s v="Netherlands"/>
    <s v="Europe"/>
    <s v="Us"/>
    <s v="United States"/>
    <s v="North America"/>
    <x v="6"/>
    <x v="1"/>
    <s v="Standard"/>
    <n v="38"/>
    <n v="193.52"/>
    <s v="Lam Research"/>
    <s v="Intra-Atlantic"/>
    <s v="0"/>
    <s v="1"/>
    <s v="Low"/>
    <s v="2.1"/>
    <s v="3.3"/>
    <s v="Un Comtrade/Wits/Sia Reports"/>
    <s v="0"/>
  </r>
  <r>
    <s v="Tf002495"/>
    <s v="2016"/>
    <s v="3"/>
    <s v="2016-Q3"/>
    <s v="Nl"/>
    <s v="Netherlands"/>
    <s v="Europe"/>
    <s v="Us"/>
    <s v="United States"/>
    <s v="North America"/>
    <x v="6"/>
    <x v="1"/>
    <s v="Standard"/>
    <n v="39"/>
    <n v="198.7"/>
    <s v="Lam Research"/>
    <s v="Intra-Atlantic"/>
    <s v="0"/>
    <s v="1"/>
    <s v="Low"/>
    <s v="2.07"/>
    <s v="3.12"/>
    <s v="Un Comtrade/Wits/Sia Reports"/>
    <s v="0"/>
  </r>
  <r>
    <s v="Tf002496"/>
    <s v="2016"/>
    <s v="4"/>
    <s v="2016-Q4"/>
    <s v="Nl"/>
    <s v="Netherlands"/>
    <s v="Europe"/>
    <s v="Us"/>
    <s v="United States"/>
    <s v="North America"/>
    <x v="6"/>
    <x v="1"/>
    <s v="Standard"/>
    <n v="31"/>
    <n v="159.52000000000001"/>
    <s v="Applied Materials"/>
    <s v="Intra-Atlantic"/>
    <s v="0"/>
    <s v="1"/>
    <s v="Low"/>
    <s v="2.2"/>
    <s v="3.12"/>
    <s v="Un Comtrade/Wits/Sia Reports"/>
    <s v="0"/>
  </r>
  <r>
    <s v="Tf002497"/>
    <s v="2017"/>
    <s v="1"/>
    <s v="2017-Q1"/>
    <s v="Nl"/>
    <s v="Netherlands"/>
    <s v="Europe"/>
    <s v="Us"/>
    <s v="United States"/>
    <s v="North America"/>
    <x v="6"/>
    <x v="1"/>
    <s v="Standard"/>
    <n v="34"/>
    <n v="173.91"/>
    <s v="Asml"/>
    <s v="Intra-Atlantic"/>
    <s v="0"/>
    <s v="1"/>
    <s v="Low"/>
    <s v="2.19"/>
    <s v="3.16"/>
    <s v="Un Comtrade/Wits/Sia Reports"/>
    <s v="0"/>
  </r>
  <r>
    <s v="Tf002498"/>
    <s v="2017"/>
    <s v="2"/>
    <s v="2017-Q2"/>
    <s v="Nl"/>
    <s v="Netherlands"/>
    <s v="Europe"/>
    <s v="Us"/>
    <s v="United States"/>
    <s v="North America"/>
    <x v="6"/>
    <x v="1"/>
    <s v="Standard"/>
    <n v="40"/>
    <n v="204.34"/>
    <s v="Applied Materials"/>
    <s v="Intra-Atlantic"/>
    <s v="0"/>
    <s v="1"/>
    <s v="Low"/>
    <s v="2.02"/>
    <s v="3.08"/>
    <s v="Un Comtrade/Wits/Sia Reports"/>
    <s v="0"/>
  </r>
  <r>
    <s v="Tf002499"/>
    <s v="2017"/>
    <s v="3"/>
    <s v="2017-Q3"/>
    <s v="Nl"/>
    <s v="Netherlands"/>
    <s v="Europe"/>
    <s v="Us"/>
    <s v="United States"/>
    <s v="North America"/>
    <x v="6"/>
    <x v="1"/>
    <s v="Standard"/>
    <n v="44"/>
    <n v="221.73"/>
    <s v="Lam Research"/>
    <s v="Intra-Atlantic"/>
    <s v="0"/>
    <s v="1"/>
    <s v="Low"/>
    <s v="1.98"/>
    <s v="3.13"/>
    <s v="Un Comtrade/Wits/Sia Reports"/>
    <s v="0"/>
  </r>
  <r>
    <s v="Tf002500"/>
    <s v="2017"/>
    <s v="4"/>
    <s v="2017-Q4"/>
    <s v="Nl"/>
    <s v="Netherlands"/>
    <s v="Europe"/>
    <s v="Us"/>
    <s v="United States"/>
    <s v="North America"/>
    <x v="6"/>
    <x v="1"/>
    <s v="Standard"/>
    <n v="39"/>
    <n v="197.95"/>
    <s v="Applied Materials"/>
    <s v="Intra-Atlantic"/>
    <s v="0"/>
    <s v="1"/>
    <s v="Low"/>
    <s v="2.05"/>
    <s v="3.34"/>
    <s v="Un Comtrade/Wits/Sia Reports"/>
    <s v="0"/>
  </r>
  <r>
    <s v="Tf002501"/>
    <s v="2018"/>
    <s v="1"/>
    <s v="2018-Q1"/>
    <s v="Nl"/>
    <s v="Netherlands"/>
    <s v="Europe"/>
    <s v="Us"/>
    <s v="United States"/>
    <s v="North America"/>
    <x v="6"/>
    <x v="1"/>
    <s v="Standard"/>
    <n v="42"/>
    <n v="213.1"/>
    <s v="Tokyo Electron"/>
    <s v="Intra-Atlantic"/>
    <s v="0"/>
    <s v="1"/>
    <s v="Low"/>
    <s v="2.03"/>
    <s v="3.06"/>
    <s v="Un Comtrade/Wits/Sia Reports"/>
    <s v="0"/>
  </r>
  <r>
    <s v="Tf002502"/>
    <s v="2018"/>
    <s v="2"/>
    <s v="2018-Q2"/>
    <s v="Nl"/>
    <s v="Netherlands"/>
    <s v="Europe"/>
    <s v="Us"/>
    <s v="United States"/>
    <s v="North America"/>
    <x v="6"/>
    <x v="1"/>
    <s v="Standard"/>
    <n v="45"/>
    <n v="229.15"/>
    <s v="Kla"/>
    <s v="Intra-Atlantic"/>
    <s v="0"/>
    <s v="1"/>
    <s v="Low"/>
    <s v="2.09"/>
    <s v="3.08"/>
    <s v="Un Comtrade/Wits/Sia Reports"/>
    <s v="0"/>
  </r>
  <r>
    <s v="Tf002503"/>
    <s v="2018"/>
    <s v="3"/>
    <s v="2018-Q3"/>
    <s v="Nl"/>
    <s v="Netherlands"/>
    <s v="Europe"/>
    <s v="Us"/>
    <s v="United States"/>
    <s v="North America"/>
    <x v="6"/>
    <x v="1"/>
    <s v="Standard"/>
    <n v="48"/>
    <n v="240.3"/>
    <s v="Tokyo Electron"/>
    <s v="Intra-Atlantic"/>
    <s v="0"/>
    <s v="1"/>
    <s v="Low"/>
    <s v="1.96"/>
    <s v="3.31"/>
    <s v="Un Comtrade/Wits/Sia Reports"/>
    <s v="0"/>
  </r>
  <r>
    <s v="Tf002504"/>
    <s v="2018"/>
    <s v="4"/>
    <s v="2018-Q4"/>
    <s v="Nl"/>
    <s v="Netherlands"/>
    <s v="Europe"/>
    <s v="Us"/>
    <s v="United States"/>
    <s v="North America"/>
    <x v="6"/>
    <x v="1"/>
    <s v="Standard"/>
    <n v="36"/>
    <n v="184.12"/>
    <s v="Lam Research"/>
    <s v="Intra-Atlantic"/>
    <s v="0"/>
    <s v="1"/>
    <s v="Low"/>
    <s v="1.99"/>
    <s v="3.1"/>
    <s v="Un Comtrade/Wits/Sia Reports"/>
    <s v="0"/>
  </r>
  <r>
    <s v="Tf002505"/>
    <s v="2019"/>
    <s v="1"/>
    <s v="2019-Q1"/>
    <s v="Nl"/>
    <s v="Netherlands"/>
    <s v="Europe"/>
    <s v="Us"/>
    <s v="United States"/>
    <s v="North America"/>
    <x v="6"/>
    <x v="1"/>
    <s v="Standard"/>
    <n v="45"/>
    <n v="227.37"/>
    <s v="Tokyo Electron"/>
    <s v="Intra-Atlantic"/>
    <s v="0"/>
    <s v="1"/>
    <s v="Low"/>
    <s v="2.16"/>
    <s v="3.35"/>
    <s v="Un Comtrade/Wits/Sia Reports"/>
    <s v="0"/>
  </r>
  <r>
    <s v="Tf002506"/>
    <s v="2019"/>
    <s v="2"/>
    <s v="2019-Q2"/>
    <s v="Nl"/>
    <s v="Netherlands"/>
    <s v="Europe"/>
    <s v="Us"/>
    <s v="United States"/>
    <s v="North America"/>
    <x v="6"/>
    <x v="1"/>
    <s v="Standard"/>
    <n v="45"/>
    <n v="228.25"/>
    <s v="Lam Research"/>
    <s v="Intra-Atlantic"/>
    <s v="0"/>
    <s v="1"/>
    <s v="Low"/>
    <s v="2.05"/>
    <s v="3.18"/>
    <s v="Un Comtrade/Wits/Sia Reports"/>
    <s v="0"/>
  </r>
  <r>
    <s v="Tf002507"/>
    <s v="2019"/>
    <s v="3"/>
    <s v="2019-Q3"/>
    <s v="Nl"/>
    <s v="Netherlands"/>
    <s v="Europe"/>
    <s v="Us"/>
    <s v="United States"/>
    <s v="North America"/>
    <x v="6"/>
    <x v="1"/>
    <s v="Standard"/>
    <n v="48"/>
    <n v="244.11"/>
    <s v="Tokyo Electron"/>
    <s v="Intra-Atlantic"/>
    <s v="0"/>
    <s v="1"/>
    <s v="Low"/>
    <s v="2.12"/>
    <s v="3.3"/>
    <s v="Un Comtrade/Wits/Sia Reports"/>
    <s v="0"/>
  </r>
  <r>
    <s v="Tf002508"/>
    <s v="2019"/>
    <s v="4"/>
    <s v="2019-Q4"/>
    <s v="Nl"/>
    <s v="Netherlands"/>
    <s v="Europe"/>
    <s v="Us"/>
    <s v="United States"/>
    <s v="North America"/>
    <x v="6"/>
    <x v="1"/>
    <s v="Standard"/>
    <n v="40"/>
    <n v="203.41"/>
    <s v="Asml"/>
    <s v="Intra-Atlantic"/>
    <s v="0"/>
    <s v="1"/>
    <s v="Low"/>
    <s v="2.23"/>
    <s v="3.16"/>
    <s v="Un Comtrade/Wits/Sia Reports"/>
    <s v="0"/>
  </r>
  <r>
    <s v="Tf002509"/>
    <s v="2020"/>
    <s v="1"/>
    <s v="2020-Q1"/>
    <s v="Nl"/>
    <s v="Netherlands"/>
    <s v="Europe"/>
    <s v="Us"/>
    <s v="United States"/>
    <s v="North America"/>
    <x v="6"/>
    <x v="1"/>
    <s v="Standard"/>
    <n v="44"/>
    <n v="222.57"/>
    <s v="Asml"/>
    <s v="Intra-Atlantic"/>
    <s v="0"/>
    <s v="1"/>
    <s v="Low"/>
    <s v="1.95"/>
    <s v="3.31"/>
    <s v="Un Comtrade/Wits/Sia Reports"/>
    <s v="0"/>
  </r>
  <r>
    <s v="Tf002510"/>
    <s v="2020"/>
    <s v="2"/>
    <s v="2020-Q2"/>
    <s v="Nl"/>
    <s v="Netherlands"/>
    <s v="Europe"/>
    <s v="Us"/>
    <s v="United States"/>
    <s v="North America"/>
    <x v="6"/>
    <x v="1"/>
    <s v="Standard"/>
    <n v="43"/>
    <n v="219.65"/>
    <s v="Tokyo Electron"/>
    <s v="Intra-Atlantic"/>
    <s v="0"/>
    <s v="1"/>
    <s v="Low"/>
    <s v="2.08"/>
    <s v="3.34"/>
    <s v="Un Comtrade/Wits/Sia Reports"/>
    <s v="0"/>
  </r>
  <r>
    <s v="Tf002511"/>
    <s v="2020"/>
    <s v="3"/>
    <s v="2020-Q3"/>
    <s v="Nl"/>
    <s v="Netherlands"/>
    <s v="Europe"/>
    <s v="Us"/>
    <s v="United States"/>
    <s v="North America"/>
    <x v="6"/>
    <x v="1"/>
    <s v="Standard"/>
    <n v="47"/>
    <n v="236.09"/>
    <s v="Applied Materials"/>
    <s v="Intra-Atlantic"/>
    <s v="0"/>
    <s v="1"/>
    <s v="Low"/>
    <s v="2.07"/>
    <s v="3.39"/>
    <s v="Un Comtrade/Wits/Sia Reports"/>
    <s v="0"/>
  </r>
  <r>
    <s v="Tf002512"/>
    <s v="2020"/>
    <s v="4"/>
    <s v="2020-Q4"/>
    <s v="Nl"/>
    <s v="Netherlands"/>
    <s v="Europe"/>
    <s v="Us"/>
    <s v="United States"/>
    <s v="North America"/>
    <x v="6"/>
    <x v="1"/>
    <s v="Standard"/>
    <n v="44"/>
    <n v="220.62"/>
    <s v="Lam Research"/>
    <s v="Intra-Atlantic"/>
    <s v="0"/>
    <s v="1"/>
    <s v="Low"/>
    <s v="2.2"/>
    <s v="3.24"/>
    <s v="Un Comtrade/Wits/Sia Reports"/>
    <s v="0"/>
  </r>
  <r>
    <s v="Tf002513"/>
    <s v="2021"/>
    <s v="1"/>
    <s v="2021-Q1"/>
    <s v="Nl"/>
    <s v="Netherlands"/>
    <s v="Europe"/>
    <s v="Us"/>
    <s v="United States"/>
    <s v="North America"/>
    <x v="6"/>
    <x v="1"/>
    <s v="Standard"/>
    <n v="46"/>
    <n v="233.48"/>
    <s v="Asml"/>
    <s v="Intra-Atlantic"/>
    <s v="0"/>
    <s v="1"/>
    <s v="Low"/>
    <s v="2.13"/>
    <s v="3.34"/>
    <s v="Un Comtrade/Wits/Sia Reports"/>
    <s v="0"/>
  </r>
  <r>
    <s v="Tf002514"/>
    <s v="2021"/>
    <s v="2"/>
    <s v="2021-Q2"/>
    <s v="Nl"/>
    <s v="Netherlands"/>
    <s v="Europe"/>
    <s v="Us"/>
    <s v="United States"/>
    <s v="North America"/>
    <x v="6"/>
    <x v="1"/>
    <s v="Standard"/>
    <n v="51"/>
    <n v="259.13"/>
    <s v="Lam Research"/>
    <s v="Intra-Atlantic"/>
    <s v="0"/>
    <s v="1"/>
    <s v="Low"/>
    <s v="2.04"/>
    <s v="3.27"/>
    <s v="Un Comtrade/Wits/Sia Reports"/>
    <s v="0"/>
  </r>
  <r>
    <s v="Tf002515"/>
    <s v="2021"/>
    <s v="3"/>
    <s v="2021-Q3"/>
    <s v="Nl"/>
    <s v="Netherlands"/>
    <s v="Europe"/>
    <s v="Us"/>
    <s v="United States"/>
    <s v="North America"/>
    <x v="6"/>
    <x v="1"/>
    <s v="Standard"/>
    <n v="50"/>
    <n v="253.78"/>
    <s v="Asml"/>
    <s v="Intra-Atlantic"/>
    <s v="0"/>
    <s v="1"/>
    <s v="Low"/>
    <s v="1.98"/>
    <s v="3.43"/>
    <s v="Un Comtrade/Wits/Sia Reports"/>
    <s v="0"/>
  </r>
  <r>
    <s v="Tf002516"/>
    <s v="2021"/>
    <s v="4"/>
    <s v="2021-Q4"/>
    <s v="Nl"/>
    <s v="Netherlands"/>
    <s v="Europe"/>
    <s v="Us"/>
    <s v="United States"/>
    <s v="North America"/>
    <x v="6"/>
    <x v="1"/>
    <s v="Standard"/>
    <n v="49"/>
    <n v="249.26"/>
    <s v="Kla"/>
    <s v="Intra-Atlantic"/>
    <s v="0"/>
    <s v="1"/>
    <s v="Low"/>
    <s v="2.24"/>
    <s v="3.45"/>
    <s v="Un Comtrade/Wits/Sia Reports"/>
    <s v="0"/>
  </r>
  <r>
    <s v="Tf002517"/>
    <s v="2022"/>
    <s v="1"/>
    <s v="2022-Q1"/>
    <s v="Nl"/>
    <s v="Netherlands"/>
    <s v="Europe"/>
    <s v="Us"/>
    <s v="United States"/>
    <s v="North America"/>
    <x v="6"/>
    <x v="1"/>
    <s v="Standard"/>
    <n v="45"/>
    <n v="227.41"/>
    <s v="Tokyo Electron"/>
    <s v="Intra-Atlantic"/>
    <s v="0"/>
    <s v="1"/>
    <s v="Low"/>
    <s v="2.22"/>
    <s v="3.55"/>
    <s v="Un Comtrade/Wits/Sia Reports"/>
    <s v="0"/>
  </r>
  <r>
    <s v="Tf002518"/>
    <s v="2022"/>
    <s v="2"/>
    <s v="2022-Q2"/>
    <s v="Nl"/>
    <s v="Netherlands"/>
    <s v="Europe"/>
    <s v="Us"/>
    <s v="United States"/>
    <s v="North America"/>
    <x v="6"/>
    <x v="1"/>
    <s v="Standard"/>
    <n v="57"/>
    <n v="287.24"/>
    <s v="Asml"/>
    <s v="Intra-Atlantic"/>
    <s v="0"/>
    <s v="1"/>
    <s v="Low"/>
    <s v="2.13"/>
    <s v="3.58"/>
    <s v="Un Comtrade/Wits/Sia Reports"/>
    <s v="0"/>
  </r>
  <r>
    <s v="Tf002519"/>
    <s v="2022"/>
    <s v="3"/>
    <s v="2022-Q3"/>
    <s v="Nl"/>
    <s v="Netherlands"/>
    <s v="Europe"/>
    <s v="Us"/>
    <s v="United States"/>
    <s v="North America"/>
    <x v="6"/>
    <x v="1"/>
    <s v="Standard"/>
    <n v="61"/>
    <n v="307.57"/>
    <s v="Tokyo Electron"/>
    <s v="Intra-Atlantic"/>
    <s v="0"/>
    <s v="1"/>
    <s v="Low"/>
    <s v="2.22"/>
    <s v="3.31"/>
    <s v="Un Comtrade/Wits/Sia Reports"/>
    <s v="0"/>
  </r>
  <r>
    <s v="Tf002520"/>
    <s v="2022"/>
    <s v="4"/>
    <s v="2022-Q4"/>
    <s v="Nl"/>
    <s v="Netherlands"/>
    <s v="Europe"/>
    <s v="Us"/>
    <s v="United States"/>
    <s v="North America"/>
    <x v="6"/>
    <x v="1"/>
    <s v="Standard"/>
    <n v="49"/>
    <n v="248.87"/>
    <s v="Kla"/>
    <s v="Intra-Atlantic"/>
    <s v="0"/>
    <s v="1"/>
    <s v="Low"/>
    <s v="2.08"/>
    <s v="3.47"/>
    <s v="Un Comtrade/Wits/Sia Reports"/>
    <s v="0"/>
  </r>
  <r>
    <s v="Tf002521"/>
    <s v="2023"/>
    <s v="1"/>
    <s v="2023-Q1"/>
    <s v="Nl"/>
    <s v="Netherlands"/>
    <s v="Europe"/>
    <s v="Us"/>
    <s v="United States"/>
    <s v="North America"/>
    <x v="6"/>
    <x v="1"/>
    <s v="Standard"/>
    <n v="61"/>
    <n v="305.95999999999998"/>
    <s v="Lam Research"/>
    <s v="Intra-Atlantic"/>
    <s v="0"/>
    <s v="1"/>
    <s v="Low"/>
    <s v="2.25"/>
    <s v="3.47"/>
    <s v="Un Comtrade/Wits/Sia Reports"/>
    <s v="0"/>
  </r>
  <r>
    <s v="Tf002522"/>
    <s v="2023"/>
    <s v="2"/>
    <s v="2023-Q2"/>
    <s v="Nl"/>
    <s v="Netherlands"/>
    <s v="Europe"/>
    <s v="Us"/>
    <s v="United States"/>
    <s v="North America"/>
    <x v="6"/>
    <x v="1"/>
    <s v="Standard"/>
    <n v="57"/>
    <n v="289.7"/>
    <s v="Tokyo Electron"/>
    <s v="Intra-Atlantic"/>
    <s v="0"/>
    <s v="1"/>
    <s v="Low"/>
    <s v="2.19"/>
    <s v="3.53"/>
    <s v="Un Comtrade/Wits/Sia Reports"/>
    <s v="0"/>
  </r>
  <r>
    <s v="Tf002523"/>
    <s v="2023"/>
    <s v="3"/>
    <s v="2023-Q3"/>
    <s v="Nl"/>
    <s v="Netherlands"/>
    <s v="Europe"/>
    <s v="Us"/>
    <s v="United States"/>
    <s v="North America"/>
    <x v="6"/>
    <x v="1"/>
    <s v="Standard"/>
    <n v="63"/>
    <n v="315.98"/>
    <s v="Asml"/>
    <s v="Intra-Atlantic"/>
    <s v="0"/>
    <s v="1"/>
    <s v="Low"/>
    <s v="2.1"/>
    <s v="3.57"/>
    <s v="Un Comtrade/Wits/Sia Reports"/>
    <s v="0"/>
  </r>
  <r>
    <s v="Tf002524"/>
    <s v="2023"/>
    <s v="4"/>
    <s v="2023-Q4"/>
    <s v="Nl"/>
    <s v="Netherlands"/>
    <s v="Europe"/>
    <s v="Us"/>
    <s v="United States"/>
    <s v="North America"/>
    <x v="6"/>
    <x v="1"/>
    <s v="Standard"/>
    <n v="63"/>
    <n v="319.47000000000003"/>
    <s v="Kla"/>
    <s v="Intra-Atlantic"/>
    <s v="0"/>
    <s v="1"/>
    <s v="Low"/>
    <s v="2.1"/>
    <s v="3.44"/>
    <s v="Un Comtrade/Wits/Sia Reports"/>
    <s v="0"/>
  </r>
  <r>
    <s v="Tf002525"/>
    <s v="2024"/>
    <s v="1"/>
    <s v="2024-Q1"/>
    <s v="Nl"/>
    <s v="Netherlands"/>
    <s v="Europe"/>
    <s v="Us"/>
    <s v="United States"/>
    <s v="North America"/>
    <x v="6"/>
    <x v="1"/>
    <s v="Standard"/>
    <n v="73"/>
    <n v="367.38"/>
    <s v="Asml"/>
    <s v="Intra-Atlantic"/>
    <s v="0"/>
    <s v="1"/>
    <s v="Low"/>
    <s v="2.15"/>
    <s v="3.53"/>
    <s v="Un Comtrade/Wits/Sia Reports"/>
    <s v="1"/>
  </r>
  <r>
    <s v="Tf002526"/>
    <s v="2024"/>
    <s v="2"/>
    <s v="2024-Q2"/>
    <s v="Nl"/>
    <s v="Netherlands"/>
    <s v="Europe"/>
    <s v="Us"/>
    <s v="United States"/>
    <s v="North America"/>
    <x v="6"/>
    <x v="1"/>
    <s v="Standard"/>
    <n v="71"/>
    <n v="357.14"/>
    <s v="Kla"/>
    <s v="Intra-Atlantic"/>
    <s v="0"/>
    <s v="1"/>
    <s v="Low"/>
    <s v="2.17"/>
    <s v="3.48"/>
    <s v="Un Comtrade/Wits/Sia Reports"/>
    <s v="1"/>
  </r>
  <r>
    <s v="Tf002527"/>
    <s v="2024"/>
    <s v="3"/>
    <s v="2024-Q3"/>
    <s v="Nl"/>
    <s v="Netherlands"/>
    <s v="Europe"/>
    <s v="Us"/>
    <s v="United States"/>
    <s v="North America"/>
    <x v="6"/>
    <x v="1"/>
    <s v="Standard"/>
    <n v="72"/>
    <n v="363.99"/>
    <s v="Kla"/>
    <s v="Intra-Atlantic"/>
    <s v="0"/>
    <s v="1"/>
    <s v="Low"/>
    <s v="2.11"/>
    <s v="3.5"/>
    <s v="Un Comtrade/Wits/Sia Reports"/>
    <s v="1"/>
  </r>
  <r>
    <s v="Tf002528"/>
    <s v="2024"/>
    <s v="4"/>
    <s v="2024-Q4"/>
    <s v="Nl"/>
    <s v="Netherlands"/>
    <s v="Europe"/>
    <s v="Us"/>
    <s v="United States"/>
    <s v="North America"/>
    <x v="6"/>
    <x v="1"/>
    <s v="Standard"/>
    <n v="71"/>
    <n v="358.77"/>
    <s v="Asml"/>
    <s v="Intra-Atlantic"/>
    <s v="0"/>
    <s v="1"/>
    <s v="Low"/>
    <s v="1.99"/>
    <s v="3.61"/>
    <s v="Un Comtrade/Wits/Sia Reports"/>
    <s v="1"/>
  </r>
  <r>
    <s v="Tf002529"/>
    <s v="2025"/>
    <s v="1"/>
    <s v="2025-Q1"/>
    <s v="Nl"/>
    <s v="Netherlands"/>
    <s v="Europe"/>
    <s v="Us"/>
    <s v="United States"/>
    <s v="North America"/>
    <x v="6"/>
    <x v="1"/>
    <s v="Standard"/>
    <n v="71"/>
    <n v="355.85"/>
    <s v="Tokyo Electron"/>
    <s v="Intra-Atlantic"/>
    <s v="0"/>
    <s v="1"/>
    <s v="Low"/>
    <s v="1.95"/>
    <s v="3.51"/>
    <s v="Un Comtrade/Wits/Sia Reports"/>
    <s v="1"/>
  </r>
  <r>
    <s v="Tf002530"/>
    <s v="2025"/>
    <s v="2"/>
    <s v="2025-Q2"/>
    <s v="Nl"/>
    <s v="Netherlands"/>
    <s v="Europe"/>
    <s v="Us"/>
    <s v="United States"/>
    <s v="North America"/>
    <x v="6"/>
    <x v="1"/>
    <s v="Standard"/>
    <n v="94"/>
    <n v="473.65"/>
    <s v="Lam Research"/>
    <s v="Intra-Atlantic"/>
    <s v="0"/>
    <s v="1"/>
    <s v="Low"/>
    <s v="2.21"/>
    <s v="3.54"/>
    <s v="Un Comtrade/Wits/Sia Reports"/>
    <s v="1"/>
  </r>
  <r>
    <s v="Tf002531"/>
    <s v="2025"/>
    <s v="3"/>
    <s v="2025-Q3"/>
    <s v="Nl"/>
    <s v="Netherlands"/>
    <s v="Europe"/>
    <s v="Us"/>
    <s v="United States"/>
    <s v="North America"/>
    <x v="6"/>
    <x v="1"/>
    <s v="Standard"/>
    <n v="95"/>
    <n v="479.66"/>
    <s v="Lam Research"/>
    <s v="Intra-Atlantic"/>
    <s v="0"/>
    <s v="1"/>
    <s v="Low"/>
    <s v="2.13"/>
    <s v="3.76"/>
    <s v="Un Comtrade/Wits/Sia Reports"/>
    <s v="1"/>
  </r>
  <r>
    <s v="Tf002532"/>
    <s v="2025"/>
    <s v="4"/>
    <s v="2025-Q4"/>
    <s v="Nl"/>
    <s v="Netherlands"/>
    <s v="Europe"/>
    <s v="Us"/>
    <s v="United States"/>
    <s v="North America"/>
    <x v="6"/>
    <x v="1"/>
    <s v="Standard"/>
    <n v="76"/>
    <n v="383.99"/>
    <s v="Kla"/>
    <s v="Intra-Atlantic"/>
    <s v="0"/>
    <s v="1"/>
    <s v="Low"/>
    <s v="2.15"/>
    <s v="3.49"/>
    <s v="Un Comtrade/Wits/Sia Reports"/>
    <s v="1"/>
  </r>
  <r>
    <s v="Tf002533"/>
    <s v="2015"/>
    <s v="1"/>
    <s v="2015-Q1"/>
    <s v="Nl"/>
    <s v="Netherlands"/>
    <s v="Europe"/>
    <s v="Jp"/>
    <s v="Japan"/>
    <s v="Asia-Pacific"/>
    <x v="10"/>
    <x v="1"/>
    <s v="Standard"/>
    <n v="69"/>
    <n v="3462.92"/>
    <s v="Canon"/>
    <s v="Trans-Pacific / Suez"/>
    <s v="0"/>
    <s v="1"/>
    <s v="Low"/>
    <s v="2.04"/>
    <s v="2.99"/>
    <s v="Un Comtrade/Wits/Sia Reports"/>
    <s v="0"/>
  </r>
  <r>
    <s v="Tf002534"/>
    <s v="2015"/>
    <s v="2"/>
    <s v="2015-Q2"/>
    <s v="Nl"/>
    <s v="Netherlands"/>
    <s v="Europe"/>
    <s v="Jp"/>
    <s v="Japan"/>
    <s v="Asia-Pacific"/>
    <x v="10"/>
    <x v="1"/>
    <s v="Standard"/>
    <n v="51"/>
    <n v="2779.18"/>
    <s v="Nikon"/>
    <s v="Trans-Pacific / Suez"/>
    <s v="0"/>
    <s v="1"/>
    <s v="Low"/>
    <s v="2.24"/>
    <s v="2.96"/>
    <s v="Un Comtrade/Wits/Sia Reports"/>
    <s v="0"/>
  </r>
  <r>
    <s v="Tf002535"/>
    <s v="2015"/>
    <s v="3"/>
    <s v="2015-Q3"/>
    <s v="Nl"/>
    <s v="Netherlands"/>
    <s v="Europe"/>
    <s v="Jp"/>
    <s v="Japan"/>
    <s v="Asia-Pacific"/>
    <x v="10"/>
    <x v="1"/>
    <s v="Standard"/>
    <n v="67"/>
    <n v="3329"/>
    <s v="Asml"/>
    <s v="Trans-Pacific / Suez"/>
    <s v="0"/>
    <s v="1"/>
    <s v="Low"/>
    <s v="2.03"/>
    <s v="3.11"/>
    <s v="Un Comtrade/Wits/Sia Reports"/>
    <s v="0"/>
  </r>
  <r>
    <s v="Tf002536"/>
    <s v="2015"/>
    <s v="4"/>
    <s v="2015-Q4"/>
    <s v="Nl"/>
    <s v="Netherlands"/>
    <s v="Europe"/>
    <s v="Jp"/>
    <s v="Japan"/>
    <s v="Asia-Pacific"/>
    <x v="10"/>
    <x v="1"/>
    <s v="Standard"/>
    <n v="20"/>
    <n v="1504.75"/>
    <s v="Nikon"/>
    <s v="Trans-Pacific / Suez"/>
    <s v="0"/>
    <s v="1"/>
    <s v="Low"/>
    <s v="2.19"/>
    <s v="3"/>
    <s v="Un Comtrade/Wits/Sia Reports"/>
    <s v="0"/>
  </r>
  <r>
    <s v="Tf002537"/>
    <s v="2016"/>
    <s v="1"/>
    <s v="2016-Q1"/>
    <s v="Nl"/>
    <s v="Netherlands"/>
    <s v="Europe"/>
    <s v="Jp"/>
    <s v="Japan"/>
    <s v="Asia-Pacific"/>
    <x v="10"/>
    <x v="1"/>
    <s v="Standard"/>
    <n v="41"/>
    <n v="2003.23"/>
    <s v="Nikon"/>
    <s v="Trans-Pacific / Suez"/>
    <s v="0"/>
    <s v="1"/>
    <s v="Low"/>
    <s v="2.18"/>
    <s v="3.24"/>
    <s v="Un Comtrade/Wits/Sia Reports"/>
    <s v="0"/>
  </r>
  <r>
    <s v="Tf002538"/>
    <s v="2016"/>
    <s v="2"/>
    <s v="2016-Q2"/>
    <s v="Nl"/>
    <s v="Netherlands"/>
    <s v="Europe"/>
    <s v="Jp"/>
    <s v="Japan"/>
    <s v="Asia-Pacific"/>
    <x v="10"/>
    <x v="1"/>
    <s v="Standard"/>
    <n v="44"/>
    <n v="2259.5300000000002"/>
    <s v="Canon"/>
    <s v="Trans-Pacific / Suez"/>
    <s v="0"/>
    <s v="1"/>
    <s v="Low"/>
    <s v="2.06"/>
    <s v="3.06"/>
    <s v="Un Comtrade/Wits/Sia Reports"/>
    <s v="0"/>
  </r>
  <r>
    <s v="Tf002539"/>
    <s v="2016"/>
    <s v="3"/>
    <s v="2016-Q3"/>
    <s v="Nl"/>
    <s v="Netherlands"/>
    <s v="Europe"/>
    <s v="Jp"/>
    <s v="Japan"/>
    <s v="Asia-Pacific"/>
    <x v="10"/>
    <x v="1"/>
    <s v="Standard"/>
    <n v="61"/>
    <n v="3112.58"/>
    <s v="Asml"/>
    <s v="Trans-Pacific / Suez"/>
    <s v="0"/>
    <s v="1"/>
    <s v="Low"/>
    <s v="2.01"/>
    <s v="3.19"/>
    <s v="Un Comtrade/Wits/Sia Reports"/>
    <s v="0"/>
  </r>
  <r>
    <s v="Tf002540"/>
    <s v="2016"/>
    <s v="4"/>
    <s v="2016-Q4"/>
    <s v="Nl"/>
    <s v="Netherlands"/>
    <s v="Europe"/>
    <s v="Jp"/>
    <s v="Japan"/>
    <s v="Asia-Pacific"/>
    <x v="10"/>
    <x v="1"/>
    <s v="Standard"/>
    <n v="48"/>
    <n v="2319.96"/>
    <s v="Canon"/>
    <s v="Trans-Pacific / Suez"/>
    <s v="0"/>
    <s v="1"/>
    <s v="Low"/>
    <s v="2.14"/>
    <s v="3.04"/>
    <s v="Un Comtrade/Wits/Sia Reports"/>
    <s v="0"/>
  </r>
  <r>
    <s v="Tf002541"/>
    <s v="2017"/>
    <s v="1"/>
    <s v="2017-Q1"/>
    <s v="Nl"/>
    <s v="Netherlands"/>
    <s v="Europe"/>
    <s v="Jp"/>
    <s v="Japan"/>
    <s v="Asia-Pacific"/>
    <x v="10"/>
    <x v="1"/>
    <s v="Standard"/>
    <n v="71"/>
    <n v="2215.69"/>
    <s v="Canon"/>
    <s v="Trans-Pacific / Suez"/>
    <s v="0"/>
    <s v="1"/>
    <s v="Low"/>
    <s v="1.98"/>
    <s v="2.95"/>
    <s v="Un Comtrade/Wits/Sia Reports"/>
    <s v="0"/>
  </r>
  <r>
    <s v="Tf002542"/>
    <s v="2017"/>
    <s v="2"/>
    <s v="2017-Q2"/>
    <s v="Nl"/>
    <s v="Netherlands"/>
    <s v="Europe"/>
    <s v="Jp"/>
    <s v="Japan"/>
    <s v="Asia-Pacific"/>
    <x v="10"/>
    <x v="1"/>
    <s v="Standard"/>
    <n v="23"/>
    <n v="1640.89"/>
    <s v="Nikon"/>
    <s v="Trans-Pacific / Suez"/>
    <s v="0"/>
    <s v="1"/>
    <s v="Low"/>
    <s v="2.04"/>
    <s v="2.99"/>
    <s v="Un Comtrade/Wits/Sia Reports"/>
    <s v="0"/>
  </r>
  <r>
    <s v="Tf002543"/>
    <s v="2017"/>
    <s v="3"/>
    <s v="2017-Q3"/>
    <s v="Nl"/>
    <s v="Netherlands"/>
    <s v="Europe"/>
    <s v="Jp"/>
    <s v="Japan"/>
    <s v="Asia-Pacific"/>
    <x v="10"/>
    <x v="1"/>
    <s v="Standard"/>
    <n v="86"/>
    <n v="4906.1099999999997"/>
    <s v="Nikon"/>
    <s v="Trans-Pacific / Suez"/>
    <s v="0"/>
    <s v="1"/>
    <s v="Low"/>
    <s v="2.06"/>
    <s v="3.21"/>
    <s v="Un Comtrade/Wits/Sia Reports"/>
    <s v="0"/>
  </r>
  <r>
    <s v="Tf002544"/>
    <s v="2017"/>
    <s v="4"/>
    <s v="2017-Q4"/>
    <s v="Nl"/>
    <s v="Netherlands"/>
    <s v="Europe"/>
    <s v="Jp"/>
    <s v="Japan"/>
    <s v="Asia-Pacific"/>
    <x v="10"/>
    <x v="1"/>
    <s v="Standard"/>
    <n v="43"/>
    <n v="1742.03"/>
    <s v="Nikon"/>
    <s v="Trans-Pacific / Suez"/>
    <s v="0"/>
    <s v="1"/>
    <s v="Low"/>
    <s v="2.06"/>
    <s v="3.05"/>
    <s v="Un Comtrade/Wits/Sia Reports"/>
    <s v="0"/>
  </r>
  <r>
    <s v="Tf002545"/>
    <s v="2018"/>
    <s v="1"/>
    <s v="2018-Q1"/>
    <s v="Nl"/>
    <s v="Netherlands"/>
    <s v="Europe"/>
    <s v="Jp"/>
    <s v="Japan"/>
    <s v="Asia-Pacific"/>
    <x v="10"/>
    <x v="1"/>
    <s v="Standard"/>
    <n v="44"/>
    <n v="2424.81"/>
    <s v="Nikon"/>
    <s v="Trans-Pacific / Suez"/>
    <s v="0"/>
    <s v="1"/>
    <s v="Low"/>
    <s v="1.97"/>
    <s v="3.01"/>
    <s v="Un Comtrade/Wits/Sia Reports"/>
    <s v="0"/>
  </r>
  <r>
    <s v="Tf002546"/>
    <s v="2018"/>
    <s v="2"/>
    <s v="2018-Q2"/>
    <s v="Nl"/>
    <s v="Netherlands"/>
    <s v="Europe"/>
    <s v="Jp"/>
    <s v="Japan"/>
    <s v="Asia-Pacific"/>
    <x v="10"/>
    <x v="1"/>
    <s v="Standard"/>
    <n v="95"/>
    <n v="4838.92"/>
    <s v="Canon"/>
    <s v="Trans-Pacific / Suez"/>
    <s v="0"/>
    <s v="1"/>
    <s v="Low"/>
    <s v="2.15"/>
    <s v="3.03"/>
    <s v="Un Comtrade/Wits/Sia Reports"/>
    <s v="0"/>
  </r>
  <r>
    <s v="Tf002547"/>
    <s v="2018"/>
    <s v="3"/>
    <s v="2018-Q3"/>
    <s v="Nl"/>
    <s v="Netherlands"/>
    <s v="Europe"/>
    <s v="Jp"/>
    <s v="Japan"/>
    <s v="Asia-Pacific"/>
    <x v="10"/>
    <x v="1"/>
    <s v="Standard"/>
    <n v="25"/>
    <n v="1171.48"/>
    <s v="Canon"/>
    <s v="Trans-Pacific / Suez"/>
    <s v="0"/>
    <s v="1"/>
    <s v="Low"/>
    <s v="2"/>
    <s v="3"/>
    <s v="Un Comtrade/Wits/Sia Reports"/>
    <s v="0"/>
  </r>
  <r>
    <s v="Tf002548"/>
    <s v="2018"/>
    <s v="4"/>
    <s v="2018-Q4"/>
    <s v="Nl"/>
    <s v="Netherlands"/>
    <s v="Europe"/>
    <s v="Jp"/>
    <s v="Japan"/>
    <s v="Asia-Pacific"/>
    <x v="10"/>
    <x v="1"/>
    <s v="Standard"/>
    <n v="22"/>
    <n v="1286.19"/>
    <s v="Nikon"/>
    <s v="Trans-Pacific / Suez"/>
    <s v="0"/>
    <s v="1"/>
    <s v="Low"/>
    <s v="2.06"/>
    <s v="3.1"/>
    <s v="Un Comtrade/Wits/Sia Reports"/>
    <s v="0"/>
  </r>
  <r>
    <s v="Tf002549"/>
    <s v="2019"/>
    <s v="1"/>
    <s v="2019-Q1"/>
    <s v="Nl"/>
    <s v="Netherlands"/>
    <s v="Europe"/>
    <s v="Jp"/>
    <s v="Japan"/>
    <s v="Asia-Pacific"/>
    <x v="10"/>
    <x v="1"/>
    <s v="Standard"/>
    <n v="49"/>
    <n v="2118.48"/>
    <s v="Nikon"/>
    <s v="Trans-Pacific / Suez"/>
    <s v="0"/>
    <s v="1"/>
    <s v="Low"/>
    <s v="2.17"/>
    <s v="3.21"/>
    <s v="Un Comtrade/Wits/Sia Reports"/>
    <s v="0"/>
  </r>
  <r>
    <s v="Tf002550"/>
    <s v="2019"/>
    <s v="2"/>
    <s v="2019-Q2"/>
    <s v="Nl"/>
    <s v="Netherlands"/>
    <s v="Europe"/>
    <s v="Jp"/>
    <s v="Japan"/>
    <s v="Asia-Pacific"/>
    <x v="10"/>
    <x v="1"/>
    <s v="Standard"/>
    <n v="30"/>
    <n v="2049.21"/>
    <s v="Asml"/>
    <s v="Trans-Pacific / Suez"/>
    <s v="0"/>
    <s v="1"/>
    <s v="Low"/>
    <s v="2.05"/>
    <s v="3.12"/>
    <s v="Un Comtrade/Wits/Sia Reports"/>
    <s v="0"/>
  </r>
  <r>
    <s v="Tf002551"/>
    <s v="2019"/>
    <s v="3"/>
    <s v="2019-Q3"/>
    <s v="Nl"/>
    <s v="Netherlands"/>
    <s v="Europe"/>
    <s v="Jp"/>
    <s v="Japan"/>
    <s v="Asia-Pacific"/>
    <x v="10"/>
    <x v="1"/>
    <s v="Standard"/>
    <n v="33"/>
    <n v="2035.86"/>
    <s v="Canon"/>
    <s v="Trans-Pacific / Suez"/>
    <s v="0"/>
    <s v="1"/>
    <s v="Low"/>
    <s v="2.11"/>
    <s v="3.01"/>
    <s v="Un Comtrade/Wits/Sia Reports"/>
    <s v="0"/>
  </r>
  <r>
    <s v="Tf002552"/>
    <s v="2019"/>
    <s v="4"/>
    <s v="2019-Q4"/>
    <s v="Nl"/>
    <s v="Netherlands"/>
    <s v="Europe"/>
    <s v="Jp"/>
    <s v="Japan"/>
    <s v="Asia-Pacific"/>
    <x v="10"/>
    <x v="1"/>
    <s v="Standard"/>
    <n v="90"/>
    <n v="5006.01"/>
    <s v="Canon"/>
    <s v="Trans-Pacific / Suez"/>
    <s v="0"/>
    <s v="1"/>
    <s v="Low"/>
    <s v="1.98"/>
    <s v="3.11"/>
    <s v="Un Comtrade/Wits/Sia Reports"/>
    <s v="0"/>
  </r>
  <r>
    <s v="Tf002553"/>
    <s v="2020"/>
    <s v="1"/>
    <s v="2020-Q1"/>
    <s v="Nl"/>
    <s v="Netherlands"/>
    <s v="Europe"/>
    <s v="Jp"/>
    <s v="Japan"/>
    <s v="Asia-Pacific"/>
    <x v="10"/>
    <x v="1"/>
    <s v="Standard"/>
    <n v="88"/>
    <n v="5052.42"/>
    <s v="Canon"/>
    <s v="Trans-Pacific / Suez"/>
    <s v="0"/>
    <s v="1"/>
    <s v="Low"/>
    <s v="2"/>
    <s v="3.16"/>
    <s v="Un Comtrade/Wits/Sia Reports"/>
    <s v="0"/>
  </r>
  <r>
    <s v="Tf002554"/>
    <s v="2020"/>
    <s v="2"/>
    <s v="2020-Q2"/>
    <s v="Nl"/>
    <s v="Netherlands"/>
    <s v="Europe"/>
    <s v="Jp"/>
    <s v="Japan"/>
    <s v="Asia-Pacific"/>
    <x v="10"/>
    <x v="1"/>
    <s v="Standard"/>
    <n v="24"/>
    <n v="1339.37"/>
    <s v="Nikon"/>
    <s v="Trans-Pacific / Suez"/>
    <s v="0"/>
    <s v="1"/>
    <s v="Low"/>
    <s v="2.05"/>
    <s v="3.15"/>
    <s v="Un Comtrade/Wits/Sia Reports"/>
    <s v="0"/>
  </r>
  <r>
    <s v="Tf002555"/>
    <s v="2020"/>
    <s v="3"/>
    <s v="2020-Q3"/>
    <s v="Nl"/>
    <s v="Netherlands"/>
    <s v="Europe"/>
    <s v="Jp"/>
    <s v="Japan"/>
    <s v="Asia-Pacific"/>
    <x v="10"/>
    <x v="1"/>
    <s v="Standard"/>
    <n v="71"/>
    <n v="5158.45"/>
    <s v="Nikon"/>
    <s v="Trans-Pacific / Suez"/>
    <s v="0"/>
    <s v="1"/>
    <s v="Low"/>
    <s v="2.19"/>
    <s v="3.23"/>
    <s v="Un Comtrade/Wits/Sia Reports"/>
    <s v="0"/>
  </r>
  <r>
    <s v="Tf002556"/>
    <s v="2020"/>
    <s v="4"/>
    <s v="2020-Q4"/>
    <s v="Nl"/>
    <s v="Netherlands"/>
    <s v="Europe"/>
    <s v="Jp"/>
    <s v="Japan"/>
    <s v="Asia-Pacific"/>
    <x v="10"/>
    <x v="1"/>
    <s v="Standard"/>
    <n v="22"/>
    <n v="1410.6"/>
    <s v="Nikon"/>
    <s v="Trans-Pacific / Suez"/>
    <s v="0"/>
    <s v="1"/>
    <s v="Low"/>
    <s v="2.07"/>
    <s v="3.21"/>
    <s v="Un Comtrade/Wits/Sia Reports"/>
    <s v="0"/>
  </r>
  <r>
    <s v="Tf002557"/>
    <s v="2021"/>
    <s v="1"/>
    <s v="2021-Q1"/>
    <s v="Nl"/>
    <s v="Netherlands"/>
    <s v="Europe"/>
    <s v="Jp"/>
    <s v="Japan"/>
    <s v="Asia-Pacific"/>
    <x v="10"/>
    <x v="1"/>
    <s v="Standard"/>
    <n v="118"/>
    <n v="6013.43"/>
    <s v="Asml"/>
    <s v="Trans-Pacific / Suez"/>
    <s v="0"/>
    <s v="1"/>
    <s v="Low"/>
    <s v="2.19"/>
    <s v="2.98"/>
    <s v="Un Comtrade/Wits/Sia Reports"/>
    <s v="0"/>
  </r>
  <r>
    <s v="Tf002558"/>
    <s v="2021"/>
    <s v="2"/>
    <s v="2021-Q2"/>
    <s v="Nl"/>
    <s v="Netherlands"/>
    <s v="Europe"/>
    <s v="Jp"/>
    <s v="Japan"/>
    <s v="Asia-Pacific"/>
    <x v="10"/>
    <x v="1"/>
    <s v="Standard"/>
    <n v="97"/>
    <n v="3344.54"/>
    <s v="Nikon"/>
    <s v="Trans-Pacific / Suez"/>
    <s v="0"/>
    <s v="1"/>
    <s v="Low"/>
    <s v="2.2"/>
    <s v="2.95"/>
    <s v="Un Comtrade/Wits/Sia Reports"/>
    <s v="0"/>
  </r>
  <r>
    <s v="Tf002559"/>
    <s v="2021"/>
    <s v="3"/>
    <s v="2021-Q3"/>
    <s v="Nl"/>
    <s v="Netherlands"/>
    <s v="Europe"/>
    <s v="Jp"/>
    <s v="Japan"/>
    <s v="Asia-Pacific"/>
    <x v="10"/>
    <x v="1"/>
    <s v="Standard"/>
    <n v="59"/>
    <n v="3968.05"/>
    <s v="Asml"/>
    <s v="Trans-Pacific / Suez"/>
    <s v="0"/>
    <s v="1"/>
    <s v="Low"/>
    <s v="2.16"/>
    <s v="3.05"/>
    <s v="Un Comtrade/Wits/Sia Reports"/>
    <s v="0"/>
  </r>
  <r>
    <s v="Tf002560"/>
    <s v="2021"/>
    <s v="4"/>
    <s v="2021-Q4"/>
    <s v="Nl"/>
    <s v="Netherlands"/>
    <s v="Europe"/>
    <s v="Jp"/>
    <s v="Japan"/>
    <s v="Asia-Pacific"/>
    <x v="10"/>
    <x v="1"/>
    <s v="Standard"/>
    <n v="31"/>
    <n v="1578.7"/>
    <s v="Nikon"/>
    <s v="Trans-Pacific / Suez"/>
    <s v="0"/>
    <s v="1"/>
    <s v="Low"/>
    <s v="2.11"/>
    <s v="3.17"/>
    <s v="Un Comtrade/Wits/Sia Reports"/>
    <s v="0"/>
  </r>
  <r>
    <s v="Tf002561"/>
    <s v="2022"/>
    <s v="1"/>
    <s v="2022-Q1"/>
    <s v="Nl"/>
    <s v="Netherlands"/>
    <s v="Europe"/>
    <s v="Jp"/>
    <s v="Japan"/>
    <s v="Asia-Pacific"/>
    <x v="10"/>
    <x v="1"/>
    <s v="Standard"/>
    <n v="72"/>
    <n v="3344.3"/>
    <s v="Canon"/>
    <s v="Trans-Pacific / Suez"/>
    <s v="0"/>
    <s v="1"/>
    <s v="Low"/>
    <s v="1.96"/>
    <s v="3.05"/>
    <s v="Un Comtrade/Wits/Sia Reports"/>
    <s v="0"/>
  </r>
  <r>
    <s v="Tf002562"/>
    <s v="2022"/>
    <s v="2"/>
    <s v="2022-Q2"/>
    <s v="Nl"/>
    <s v="Netherlands"/>
    <s v="Europe"/>
    <s v="Jp"/>
    <s v="Japan"/>
    <s v="Asia-Pacific"/>
    <x v="10"/>
    <x v="1"/>
    <s v="Standard"/>
    <n v="120"/>
    <n v="6699.12"/>
    <s v="Asml"/>
    <s v="Trans-Pacific / Suez"/>
    <s v="0"/>
    <s v="1"/>
    <s v="Low"/>
    <s v="2.13"/>
    <s v="3.2"/>
    <s v="Un Comtrade/Wits/Sia Reports"/>
    <s v="0"/>
  </r>
  <r>
    <s v="Tf002563"/>
    <s v="2022"/>
    <s v="3"/>
    <s v="2022-Q3"/>
    <s v="Nl"/>
    <s v="Netherlands"/>
    <s v="Europe"/>
    <s v="Jp"/>
    <s v="Japan"/>
    <s v="Asia-Pacific"/>
    <x v="10"/>
    <x v="1"/>
    <s v="Standard"/>
    <n v="29"/>
    <n v="1183.6400000000001"/>
    <s v="Nikon"/>
    <s v="Trans-Pacific / Suez"/>
    <s v="0"/>
    <s v="1"/>
    <s v="Low"/>
    <s v="2.1"/>
    <s v="3.24"/>
    <s v="Un Comtrade/Wits/Sia Reports"/>
    <s v="0"/>
  </r>
  <r>
    <s v="Tf002564"/>
    <s v="2022"/>
    <s v="4"/>
    <s v="2022-Q4"/>
    <s v="Nl"/>
    <s v="Netherlands"/>
    <s v="Europe"/>
    <s v="Jp"/>
    <s v="Japan"/>
    <s v="Asia-Pacific"/>
    <x v="10"/>
    <x v="1"/>
    <s v="Standard"/>
    <n v="35"/>
    <n v="1496.83"/>
    <s v="Nikon"/>
    <s v="Trans-Pacific / Suez"/>
    <s v="0"/>
    <s v="1"/>
    <s v="Low"/>
    <s v="2.18"/>
    <s v="3.2"/>
    <s v="Un Comtrade/Wits/Sia Reports"/>
    <s v="0"/>
  </r>
  <r>
    <s v="Tf002565"/>
    <s v="2023"/>
    <s v="1"/>
    <s v="2023-Q1"/>
    <s v="Nl"/>
    <s v="Netherlands"/>
    <s v="Europe"/>
    <s v="Jp"/>
    <s v="Japan"/>
    <s v="Asia-Pacific"/>
    <x v="10"/>
    <x v="1"/>
    <s v="Standard"/>
    <n v="107"/>
    <n v="3617.7"/>
    <s v="Canon"/>
    <s v="Trans-Pacific / Suez"/>
    <s v="0"/>
    <s v="1"/>
    <s v="Low"/>
    <s v="2.2"/>
    <s v="3.19"/>
    <s v="Un Comtrade/Wits/Sia Reports"/>
    <s v="0"/>
  </r>
  <r>
    <s v="Tf002566"/>
    <s v="2023"/>
    <s v="2"/>
    <s v="2023-Q2"/>
    <s v="Nl"/>
    <s v="Netherlands"/>
    <s v="Europe"/>
    <s v="Jp"/>
    <s v="Japan"/>
    <s v="Asia-Pacific"/>
    <x v="10"/>
    <x v="1"/>
    <s v="Standard"/>
    <n v="115"/>
    <n v="4912.34"/>
    <s v="Nikon"/>
    <s v="Trans-Pacific / Suez"/>
    <s v="0"/>
    <s v="1"/>
    <s v="Low"/>
    <s v="1.96"/>
    <s v="3.01"/>
    <s v="Un Comtrade/Wits/Sia Reports"/>
    <s v="0"/>
  </r>
  <r>
    <s v="Tf002567"/>
    <s v="2023"/>
    <s v="3"/>
    <s v="2023-Q3"/>
    <s v="Nl"/>
    <s v="Netherlands"/>
    <s v="Europe"/>
    <s v="Jp"/>
    <s v="Japan"/>
    <s v="Asia-Pacific"/>
    <x v="10"/>
    <x v="1"/>
    <s v="Standard"/>
    <n v="71"/>
    <n v="3695.18"/>
    <s v="Canon"/>
    <s v="Trans-Pacific / Suez"/>
    <s v="0"/>
    <s v="1"/>
    <s v="Low"/>
    <s v="2.1"/>
    <s v="3.09"/>
    <s v="Un Comtrade/Wits/Sia Reports"/>
    <s v="0"/>
  </r>
  <r>
    <s v="Tf002568"/>
    <s v="2023"/>
    <s v="4"/>
    <s v="2023-Q4"/>
    <s v="Nl"/>
    <s v="Netherlands"/>
    <s v="Europe"/>
    <s v="Jp"/>
    <s v="Japan"/>
    <s v="Asia-Pacific"/>
    <x v="10"/>
    <x v="1"/>
    <s v="Standard"/>
    <n v="34"/>
    <n v="1826.06"/>
    <s v="Nikon"/>
    <s v="Trans-Pacific / Suez"/>
    <s v="0"/>
    <s v="1"/>
    <s v="Low"/>
    <s v="2.07"/>
    <s v="3.04"/>
    <s v="Un Comtrade/Wits/Sia Reports"/>
    <s v="0"/>
  </r>
  <r>
    <s v="Tf002569"/>
    <s v="2024"/>
    <s v="1"/>
    <s v="2024-Q1"/>
    <s v="Nl"/>
    <s v="Netherlands"/>
    <s v="Europe"/>
    <s v="Jp"/>
    <s v="Japan"/>
    <s v="Asia-Pacific"/>
    <x v="10"/>
    <x v="1"/>
    <s v="Standard"/>
    <n v="139"/>
    <n v="9539.18"/>
    <s v="Asml"/>
    <s v="Trans-Pacific / Suez"/>
    <s v="0"/>
    <s v="1"/>
    <s v="Low"/>
    <s v="2.1"/>
    <s v="2.99"/>
    <s v="Un Comtrade/Wits/Sia Reports"/>
    <s v="1"/>
  </r>
  <r>
    <s v="Tf002570"/>
    <s v="2024"/>
    <s v="2"/>
    <s v="2024-Q2"/>
    <s v="Nl"/>
    <s v="Netherlands"/>
    <s v="Europe"/>
    <s v="Jp"/>
    <s v="Japan"/>
    <s v="Asia-Pacific"/>
    <x v="10"/>
    <x v="1"/>
    <s v="Standard"/>
    <n v="64"/>
    <n v="3669.36"/>
    <s v="Asml"/>
    <s v="Trans-Pacific / Suez"/>
    <s v="0"/>
    <s v="1"/>
    <s v="Low"/>
    <s v="1.97"/>
    <s v="3.2"/>
    <s v="Un Comtrade/Wits/Sia Reports"/>
    <s v="1"/>
  </r>
  <r>
    <s v="Tf002571"/>
    <s v="2024"/>
    <s v="3"/>
    <s v="2024-Q3"/>
    <s v="Nl"/>
    <s v="Netherlands"/>
    <s v="Europe"/>
    <s v="Jp"/>
    <s v="Japan"/>
    <s v="Asia-Pacific"/>
    <x v="10"/>
    <x v="1"/>
    <s v="Standard"/>
    <n v="160"/>
    <n v="11043.65"/>
    <s v="Canon"/>
    <s v="Trans-Pacific / Suez"/>
    <s v="0"/>
    <s v="1"/>
    <s v="Low"/>
    <s v="2.09"/>
    <s v="3.17"/>
    <s v="Un Comtrade/Wits/Sia Reports"/>
    <s v="1"/>
  </r>
  <r>
    <s v="Tf002572"/>
    <s v="2024"/>
    <s v="4"/>
    <s v="2024-Q4"/>
    <s v="Nl"/>
    <s v="Netherlands"/>
    <s v="Europe"/>
    <s v="Jp"/>
    <s v="Japan"/>
    <s v="Asia-Pacific"/>
    <x v="10"/>
    <x v="1"/>
    <s v="Standard"/>
    <n v="146"/>
    <n v="7536.5"/>
    <s v="Nikon"/>
    <s v="Trans-Pacific / Suez"/>
    <s v="0"/>
    <s v="1"/>
    <s v="Low"/>
    <s v="2.19"/>
    <s v="3.09"/>
    <s v="Un Comtrade/Wits/Sia Reports"/>
    <s v="1"/>
  </r>
  <r>
    <s v="Tf002573"/>
    <s v="2025"/>
    <s v="1"/>
    <s v="2025-Q1"/>
    <s v="Nl"/>
    <s v="Netherlands"/>
    <s v="Europe"/>
    <s v="Jp"/>
    <s v="Japan"/>
    <s v="Asia-Pacific"/>
    <x v="10"/>
    <x v="1"/>
    <s v="Standard"/>
    <n v="117"/>
    <n v="6299.54"/>
    <s v="Canon"/>
    <s v="Trans-Pacific / Suez"/>
    <s v="0"/>
    <s v="1"/>
    <s v="Low"/>
    <s v="2.19"/>
    <s v="3.2"/>
    <s v="Un Comtrade/Wits/Sia Reports"/>
    <s v="1"/>
  </r>
  <r>
    <s v="Tf002574"/>
    <s v="2025"/>
    <s v="2"/>
    <s v="2025-Q2"/>
    <s v="Nl"/>
    <s v="Netherlands"/>
    <s v="Europe"/>
    <s v="Jp"/>
    <s v="Japan"/>
    <s v="Asia-Pacific"/>
    <x v="10"/>
    <x v="1"/>
    <s v="Standard"/>
    <n v="69"/>
    <n v="3904.66"/>
    <s v="Canon"/>
    <s v="Trans-Pacific / Suez"/>
    <s v="0"/>
    <s v="1"/>
    <s v="Low"/>
    <s v="2.24"/>
    <s v="3.18"/>
    <s v="Un Comtrade/Wits/Sia Reports"/>
    <s v="1"/>
  </r>
  <r>
    <s v="Tf002575"/>
    <s v="2025"/>
    <s v="3"/>
    <s v="2025-Q3"/>
    <s v="Nl"/>
    <s v="Netherlands"/>
    <s v="Europe"/>
    <s v="Jp"/>
    <s v="Japan"/>
    <s v="Asia-Pacific"/>
    <x v="10"/>
    <x v="1"/>
    <s v="Standard"/>
    <n v="46"/>
    <n v="2894.37"/>
    <s v="Nikon"/>
    <s v="Trans-Pacific / Suez"/>
    <s v="0"/>
    <s v="1"/>
    <s v="Low"/>
    <s v="2.14"/>
    <s v="3.2"/>
    <s v="Un Comtrade/Wits/Sia Reports"/>
    <s v="1"/>
  </r>
  <r>
    <s v="Tf002576"/>
    <s v="2025"/>
    <s v="4"/>
    <s v="2025-Q4"/>
    <s v="Nl"/>
    <s v="Netherlands"/>
    <s v="Europe"/>
    <s v="Jp"/>
    <s v="Japan"/>
    <s v="Asia-Pacific"/>
    <x v="10"/>
    <x v="1"/>
    <s v="Standard"/>
    <n v="174"/>
    <n v="8481.7900000000009"/>
    <s v="Asml"/>
    <s v="Trans-Pacific / Suez"/>
    <s v="0"/>
    <s v="1"/>
    <s v="Low"/>
    <s v="2.01"/>
    <s v="3.05"/>
    <s v="Un Comtrade/Wits/Sia Reports"/>
    <s v="1"/>
  </r>
  <r>
    <s v="Tf002577"/>
    <s v="2015"/>
    <s v="1"/>
    <s v="2015-Q1"/>
    <s v="Nl"/>
    <s v="Netherlands"/>
    <s v="Europe"/>
    <s v="Jp"/>
    <s v="Japan"/>
    <s v="Asia-Pacific"/>
    <x v="6"/>
    <x v="1"/>
    <s v="Standard"/>
    <n v="23"/>
    <n v="97.02"/>
    <s v="Applied Materials"/>
    <s v="Trans-Pacific / Suez"/>
    <s v="0"/>
    <s v="1"/>
    <s v="Low"/>
    <s v="2.11"/>
    <s v="2.97"/>
    <s v="Un Comtrade/Wits/Sia Reports"/>
    <s v="0"/>
  </r>
  <r>
    <s v="Tf002578"/>
    <s v="2015"/>
    <s v="2"/>
    <s v="2015-Q2"/>
    <s v="Nl"/>
    <s v="Netherlands"/>
    <s v="Europe"/>
    <s v="Jp"/>
    <s v="Japan"/>
    <s v="Asia-Pacific"/>
    <x v="6"/>
    <x v="1"/>
    <s v="Standard"/>
    <n v="25"/>
    <n v="107.41"/>
    <s v="Asml"/>
    <s v="Trans-Pacific / Suez"/>
    <s v="0"/>
    <s v="1"/>
    <s v="Low"/>
    <s v="2.19"/>
    <s v="2.99"/>
    <s v="Un Comtrade/Wits/Sia Reports"/>
    <s v="0"/>
  </r>
  <r>
    <s v="Tf002579"/>
    <s v="2015"/>
    <s v="3"/>
    <s v="2015-Q3"/>
    <s v="Nl"/>
    <s v="Netherlands"/>
    <s v="Europe"/>
    <s v="Jp"/>
    <s v="Japan"/>
    <s v="Asia-Pacific"/>
    <x v="6"/>
    <x v="1"/>
    <s v="Standard"/>
    <n v="27"/>
    <n v="114.78"/>
    <s v="Asml"/>
    <s v="Trans-Pacific / Suez"/>
    <s v="0"/>
    <s v="1"/>
    <s v="Low"/>
    <s v="2.09"/>
    <s v="3.11"/>
    <s v="Un Comtrade/Wits/Sia Reports"/>
    <s v="0"/>
  </r>
  <r>
    <s v="Tf002580"/>
    <s v="2015"/>
    <s v="4"/>
    <s v="2015-Q4"/>
    <s v="Nl"/>
    <s v="Netherlands"/>
    <s v="Europe"/>
    <s v="Jp"/>
    <s v="Japan"/>
    <s v="Asia-Pacific"/>
    <x v="6"/>
    <x v="1"/>
    <s v="Standard"/>
    <n v="27"/>
    <n v="114.83"/>
    <s v="Lam Research"/>
    <s v="Trans-Pacific / Suez"/>
    <s v="0"/>
    <s v="1"/>
    <s v="Low"/>
    <s v="2.08"/>
    <s v="3.19"/>
    <s v="Un Comtrade/Wits/Sia Reports"/>
    <s v="0"/>
  </r>
  <r>
    <s v="Tf002581"/>
    <s v="2016"/>
    <s v="1"/>
    <s v="2016-Q1"/>
    <s v="Nl"/>
    <s v="Netherlands"/>
    <s v="Europe"/>
    <s v="Jp"/>
    <s v="Japan"/>
    <s v="Asia-Pacific"/>
    <x v="6"/>
    <x v="1"/>
    <s v="Standard"/>
    <n v="28"/>
    <n v="119.32"/>
    <s v="Lam Research"/>
    <s v="Trans-Pacific / Suez"/>
    <s v="0"/>
    <s v="1"/>
    <s v="Low"/>
    <s v="1.98"/>
    <s v="3"/>
    <s v="Un Comtrade/Wits/Sia Reports"/>
    <s v="0"/>
  </r>
  <r>
    <s v="Tf002582"/>
    <s v="2016"/>
    <s v="2"/>
    <s v="2016-Q2"/>
    <s v="Nl"/>
    <s v="Netherlands"/>
    <s v="Europe"/>
    <s v="Jp"/>
    <s v="Japan"/>
    <s v="Asia-Pacific"/>
    <x v="6"/>
    <x v="1"/>
    <s v="Standard"/>
    <n v="31"/>
    <n v="130.6"/>
    <s v="Applied Materials"/>
    <s v="Trans-Pacific / Suez"/>
    <s v="0"/>
    <s v="1"/>
    <s v="Low"/>
    <s v="2.07"/>
    <s v="3.17"/>
    <s v="Un Comtrade/Wits/Sia Reports"/>
    <s v="0"/>
  </r>
  <r>
    <s v="Tf002583"/>
    <s v="2016"/>
    <s v="3"/>
    <s v="2016-Q3"/>
    <s v="Nl"/>
    <s v="Netherlands"/>
    <s v="Europe"/>
    <s v="Jp"/>
    <s v="Japan"/>
    <s v="Asia-Pacific"/>
    <x v="6"/>
    <x v="1"/>
    <s v="Standard"/>
    <n v="34"/>
    <n v="141.66999999999999"/>
    <s v="Asml"/>
    <s v="Trans-Pacific / Suez"/>
    <s v="0"/>
    <s v="1"/>
    <s v="Low"/>
    <s v="2.07"/>
    <s v="3"/>
    <s v="Un Comtrade/Wits/Sia Reports"/>
    <s v="0"/>
  </r>
  <r>
    <s v="Tf002584"/>
    <s v="2016"/>
    <s v="4"/>
    <s v="2016-Q4"/>
    <s v="Nl"/>
    <s v="Netherlands"/>
    <s v="Europe"/>
    <s v="Jp"/>
    <s v="Japan"/>
    <s v="Asia-Pacific"/>
    <x v="6"/>
    <x v="1"/>
    <s v="Standard"/>
    <n v="27"/>
    <n v="114.38"/>
    <s v="Lam Research"/>
    <s v="Trans-Pacific / Suez"/>
    <s v="0"/>
    <s v="1"/>
    <s v="Low"/>
    <s v="2.12"/>
    <s v="3.08"/>
    <s v="Un Comtrade/Wits/Sia Reports"/>
    <s v="0"/>
  </r>
  <r>
    <s v="Tf002585"/>
    <s v="2017"/>
    <s v="1"/>
    <s v="2017-Q1"/>
    <s v="Nl"/>
    <s v="Netherlands"/>
    <s v="Europe"/>
    <s v="Jp"/>
    <s v="Japan"/>
    <s v="Asia-Pacific"/>
    <x v="6"/>
    <x v="1"/>
    <s v="Standard"/>
    <n v="31"/>
    <n v="130.13999999999999"/>
    <s v="Lam Research"/>
    <s v="Trans-Pacific / Suez"/>
    <s v="0"/>
    <s v="1"/>
    <s v="Low"/>
    <s v="2"/>
    <s v="3.15"/>
    <s v="Un Comtrade/Wits/Sia Reports"/>
    <s v="0"/>
  </r>
  <r>
    <s v="Tf002586"/>
    <s v="2017"/>
    <s v="2"/>
    <s v="2017-Q2"/>
    <s v="Nl"/>
    <s v="Netherlands"/>
    <s v="Europe"/>
    <s v="Jp"/>
    <s v="Japan"/>
    <s v="Asia-Pacific"/>
    <x v="6"/>
    <x v="1"/>
    <s v="Standard"/>
    <n v="38"/>
    <n v="160.74"/>
    <s v="Applied Materials"/>
    <s v="Trans-Pacific / Suez"/>
    <s v="0"/>
    <s v="1"/>
    <s v="Low"/>
    <s v="2.03"/>
    <s v="3.1"/>
    <s v="Un Comtrade/Wits/Sia Reports"/>
    <s v="0"/>
  </r>
  <r>
    <s v="Tf002587"/>
    <s v="2017"/>
    <s v="3"/>
    <s v="2017-Q3"/>
    <s v="Nl"/>
    <s v="Netherlands"/>
    <s v="Europe"/>
    <s v="Jp"/>
    <s v="Japan"/>
    <s v="Asia-Pacific"/>
    <x v="6"/>
    <x v="1"/>
    <s v="Standard"/>
    <n v="41"/>
    <n v="173.05"/>
    <s v="Applied Materials"/>
    <s v="Trans-Pacific / Suez"/>
    <s v="0"/>
    <s v="1"/>
    <s v="Low"/>
    <s v="2.05"/>
    <s v="3.13"/>
    <s v="Un Comtrade/Wits/Sia Reports"/>
    <s v="0"/>
  </r>
  <r>
    <s v="Tf002588"/>
    <s v="2017"/>
    <s v="4"/>
    <s v="2017-Q4"/>
    <s v="Nl"/>
    <s v="Netherlands"/>
    <s v="Europe"/>
    <s v="Jp"/>
    <s v="Japan"/>
    <s v="Asia-Pacific"/>
    <x v="6"/>
    <x v="1"/>
    <s v="Standard"/>
    <n v="29"/>
    <n v="123.35"/>
    <s v="Tokyo Electron"/>
    <s v="Trans-Pacific / Suez"/>
    <s v="0"/>
    <s v="1"/>
    <s v="Low"/>
    <s v="2.13"/>
    <s v="2.98"/>
    <s v="Un Comtrade/Wits/Sia Reports"/>
    <s v="0"/>
  </r>
  <r>
    <s v="Tf002589"/>
    <s v="2018"/>
    <s v="1"/>
    <s v="2018-Q1"/>
    <s v="Nl"/>
    <s v="Netherlands"/>
    <s v="Europe"/>
    <s v="Jp"/>
    <s v="Japan"/>
    <s v="Asia-Pacific"/>
    <x v="6"/>
    <x v="1"/>
    <s v="Standard"/>
    <n v="38"/>
    <n v="159.12"/>
    <s v="Kla"/>
    <s v="Trans-Pacific / Suez"/>
    <s v="0"/>
    <s v="1"/>
    <s v="Low"/>
    <s v="2.16"/>
    <s v="3.19"/>
    <s v="Un Comtrade/Wits/Sia Reports"/>
    <s v="0"/>
  </r>
  <r>
    <s v="Tf002590"/>
    <s v="2018"/>
    <s v="2"/>
    <s v="2018-Q2"/>
    <s v="Nl"/>
    <s v="Netherlands"/>
    <s v="Europe"/>
    <s v="Jp"/>
    <s v="Japan"/>
    <s v="Asia-Pacific"/>
    <x v="6"/>
    <x v="1"/>
    <s v="Standard"/>
    <n v="41"/>
    <n v="171.82"/>
    <s v="Tokyo Electron"/>
    <s v="Trans-Pacific / Suez"/>
    <s v="0"/>
    <s v="1"/>
    <s v="Low"/>
    <s v="2.13"/>
    <s v="3.08"/>
    <s v="Un Comtrade/Wits/Sia Reports"/>
    <s v="0"/>
  </r>
  <r>
    <s v="Tf002591"/>
    <s v="2018"/>
    <s v="3"/>
    <s v="2018-Q3"/>
    <s v="Nl"/>
    <s v="Netherlands"/>
    <s v="Europe"/>
    <s v="Jp"/>
    <s v="Japan"/>
    <s v="Asia-Pacific"/>
    <x v="6"/>
    <x v="1"/>
    <s v="Standard"/>
    <n v="44"/>
    <n v="186.44"/>
    <s v="Applied Materials"/>
    <s v="Trans-Pacific / Suez"/>
    <s v="0"/>
    <s v="1"/>
    <s v="Low"/>
    <s v="2.24"/>
    <s v="3.1"/>
    <s v="Un Comtrade/Wits/Sia Reports"/>
    <s v="0"/>
  </r>
  <r>
    <s v="Tf002592"/>
    <s v="2018"/>
    <s v="4"/>
    <s v="2018-Q4"/>
    <s v="Nl"/>
    <s v="Netherlands"/>
    <s v="Europe"/>
    <s v="Jp"/>
    <s v="Japan"/>
    <s v="Asia-Pacific"/>
    <x v="6"/>
    <x v="1"/>
    <s v="Standard"/>
    <n v="40"/>
    <n v="166.86"/>
    <s v="Lam Research"/>
    <s v="Trans-Pacific / Suez"/>
    <s v="0"/>
    <s v="1"/>
    <s v="Low"/>
    <s v="2.12"/>
    <s v="3.11"/>
    <s v="Un Comtrade/Wits/Sia Reports"/>
    <s v="0"/>
  </r>
  <r>
    <s v="Tf002593"/>
    <s v="2019"/>
    <s v="1"/>
    <s v="2019-Q1"/>
    <s v="Nl"/>
    <s v="Netherlands"/>
    <s v="Europe"/>
    <s v="Jp"/>
    <s v="Japan"/>
    <s v="Asia-Pacific"/>
    <x v="6"/>
    <x v="1"/>
    <s v="Standard"/>
    <n v="36"/>
    <n v="151.88"/>
    <s v="Applied Materials"/>
    <s v="Trans-Pacific / Suez"/>
    <s v="0"/>
    <s v="1"/>
    <s v="Low"/>
    <s v="2.01"/>
    <s v="2.95"/>
    <s v="Un Comtrade/Wits/Sia Reports"/>
    <s v="0"/>
  </r>
  <r>
    <s v="Tf002594"/>
    <s v="2019"/>
    <s v="2"/>
    <s v="2019-Q2"/>
    <s v="Nl"/>
    <s v="Netherlands"/>
    <s v="Europe"/>
    <s v="Jp"/>
    <s v="Japan"/>
    <s v="Asia-Pacific"/>
    <x v="6"/>
    <x v="1"/>
    <s v="Standard"/>
    <n v="39"/>
    <n v="164.61"/>
    <s v="Asml"/>
    <s v="Trans-Pacific / Suez"/>
    <s v="0"/>
    <s v="1"/>
    <s v="Low"/>
    <s v="2.1"/>
    <s v="3.06"/>
    <s v="Un Comtrade/Wits/Sia Reports"/>
    <s v="0"/>
  </r>
  <r>
    <s v="Tf002595"/>
    <s v="2019"/>
    <s v="3"/>
    <s v="2019-Q3"/>
    <s v="Nl"/>
    <s v="Netherlands"/>
    <s v="Europe"/>
    <s v="Jp"/>
    <s v="Japan"/>
    <s v="Asia-Pacific"/>
    <x v="6"/>
    <x v="1"/>
    <s v="Standard"/>
    <n v="43"/>
    <n v="181.66"/>
    <s v="Lam Research"/>
    <s v="Trans-Pacific / Suez"/>
    <s v="0"/>
    <s v="1"/>
    <s v="Low"/>
    <s v="2.24"/>
    <s v="3.06"/>
    <s v="Un Comtrade/Wits/Sia Reports"/>
    <s v="0"/>
  </r>
  <r>
    <s v="Tf002596"/>
    <s v="2019"/>
    <s v="4"/>
    <s v="2019-Q4"/>
    <s v="Nl"/>
    <s v="Netherlands"/>
    <s v="Europe"/>
    <s v="Jp"/>
    <s v="Japan"/>
    <s v="Asia-Pacific"/>
    <x v="6"/>
    <x v="1"/>
    <s v="Standard"/>
    <n v="38"/>
    <n v="160.13999999999999"/>
    <s v="Tokyo Electron"/>
    <s v="Trans-Pacific / Suez"/>
    <s v="0"/>
    <s v="1"/>
    <s v="Low"/>
    <s v="1.99"/>
    <s v="2.96"/>
    <s v="Un Comtrade/Wits/Sia Reports"/>
    <s v="0"/>
  </r>
  <r>
    <s v="Tf002597"/>
    <s v="2020"/>
    <s v="1"/>
    <s v="2020-Q1"/>
    <s v="Nl"/>
    <s v="Netherlands"/>
    <s v="Europe"/>
    <s v="Jp"/>
    <s v="Japan"/>
    <s v="Asia-Pacific"/>
    <x v="6"/>
    <x v="1"/>
    <s v="Standard"/>
    <n v="38"/>
    <n v="160.07"/>
    <s v="Tokyo Electron"/>
    <s v="Trans-Pacific / Suez"/>
    <s v="0"/>
    <s v="1"/>
    <s v="Low"/>
    <s v="2.12"/>
    <s v="3.18"/>
    <s v="Un Comtrade/Wits/Sia Reports"/>
    <s v="0"/>
  </r>
  <r>
    <s v="Tf002598"/>
    <s v="2020"/>
    <s v="2"/>
    <s v="2020-Q2"/>
    <s v="Nl"/>
    <s v="Netherlands"/>
    <s v="Europe"/>
    <s v="Jp"/>
    <s v="Japan"/>
    <s v="Asia-Pacific"/>
    <x v="6"/>
    <x v="1"/>
    <s v="Standard"/>
    <n v="37"/>
    <n v="157.18"/>
    <s v="Tokyo Electron"/>
    <s v="Trans-Pacific / Suez"/>
    <s v="0"/>
    <s v="1"/>
    <s v="Low"/>
    <s v="2.12"/>
    <s v="3.03"/>
    <s v="Un Comtrade/Wits/Sia Reports"/>
    <s v="0"/>
  </r>
  <r>
    <s v="Tf002599"/>
    <s v="2020"/>
    <s v="3"/>
    <s v="2020-Q3"/>
    <s v="Nl"/>
    <s v="Netherlands"/>
    <s v="Europe"/>
    <s v="Jp"/>
    <s v="Japan"/>
    <s v="Asia-Pacific"/>
    <x v="6"/>
    <x v="1"/>
    <s v="Standard"/>
    <n v="40"/>
    <n v="168.11"/>
    <s v="Lam Research"/>
    <s v="Trans-Pacific / Suez"/>
    <s v="0"/>
    <s v="1"/>
    <s v="Low"/>
    <s v="1.95"/>
    <s v="2.99"/>
    <s v="Un Comtrade/Wits/Sia Reports"/>
    <s v="0"/>
  </r>
  <r>
    <s v="Tf002600"/>
    <s v="2020"/>
    <s v="4"/>
    <s v="2020-Q4"/>
    <s v="Nl"/>
    <s v="Netherlands"/>
    <s v="Europe"/>
    <s v="Jp"/>
    <s v="Japan"/>
    <s v="Asia-Pacific"/>
    <x v="6"/>
    <x v="1"/>
    <s v="Standard"/>
    <n v="36"/>
    <n v="151.15"/>
    <s v="Kla"/>
    <s v="Trans-Pacific / Suez"/>
    <s v="0"/>
    <s v="1"/>
    <s v="Low"/>
    <s v="1.99"/>
    <s v="3.25"/>
    <s v="Un Comtrade/Wits/Sia Reports"/>
    <s v="0"/>
  </r>
  <r>
    <s v="Tf002601"/>
    <s v="2021"/>
    <s v="1"/>
    <s v="2021-Q1"/>
    <s v="Nl"/>
    <s v="Netherlands"/>
    <s v="Europe"/>
    <s v="Jp"/>
    <s v="Japan"/>
    <s v="Asia-Pacific"/>
    <x v="6"/>
    <x v="1"/>
    <s v="Standard"/>
    <n v="39"/>
    <n v="162.79"/>
    <s v="Kla"/>
    <s v="Trans-Pacific / Suez"/>
    <s v="0"/>
    <s v="1"/>
    <s v="Low"/>
    <s v="1.99"/>
    <s v="3.01"/>
    <s v="Un Comtrade/Wits/Sia Reports"/>
    <s v="0"/>
  </r>
  <r>
    <s v="Tf002602"/>
    <s v="2021"/>
    <s v="2"/>
    <s v="2021-Q2"/>
    <s v="Nl"/>
    <s v="Netherlands"/>
    <s v="Europe"/>
    <s v="Jp"/>
    <s v="Japan"/>
    <s v="Asia-Pacific"/>
    <x v="6"/>
    <x v="1"/>
    <s v="Standard"/>
    <n v="47"/>
    <n v="199.1"/>
    <s v="Kla"/>
    <s v="Trans-Pacific / Suez"/>
    <s v="0"/>
    <s v="1"/>
    <s v="Low"/>
    <s v="1.97"/>
    <s v="3.21"/>
    <s v="Un Comtrade/Wits/Sia Reports"/>
    <s v="0"/>
  </r>
  <r>
    <s v="Tf002603"/>
    <s v="2021"/>
    <s v="3"/>
    <s v="2021-Q3"/>
    <s v="Nl"/>
    <s v="Netherlands"/>
    <s v="Europe"/>
    <s v="Jp"/>
    <s v="Japan"/>
    <s v="Asia-Pacific"/>
    <x v="6"/>
    <x v="1"/>
    <s v="Standard"/>
    <n v="54"/>
    <n v="227.01"/>
    <s v="Applied Materials"/>
    <s v="Trans-Pacific / Suez"/>
    <s v="0"/>
    <s v="1"/>
    <s v="Low"/>
    <s v="2.02"/>
    <s v="3.09"/>
    <s v="Un Comtrade/Wits/Sia Reports"/>
    <s v="0"/>
  </r>
  <r>
    <s v="Tf002604"/>
    <s v="2021"/>
    <s v="4"/>
    <s v="2021-Q4"/>
    <s v="Nl"/>
    <s v="Netherlands"/>
    <s v="Europe"/>
    <s v="Jp"/>
    <s v="Japan"/>
    <s v="Asia-Pacific"/>
    <x v="6"/>
    <x v="1"/>
    <s v="Standard"/>
    <n v="38"/>
    <n v="159.36000000000001"/>
    <s v="Applied Materials"/>
    <s v="Trans-Pacific / Suez"/>
    <s v="0"/>
    <s v="1"/>
    <s v="Low"/>
    <s v="2.14"/>
    <s v="3.07"/>
    <s v="Un Comtrade/Wits/Sia Reports"/>
    <s v="0"/>
  </r>
  <r>
    <s v="Tf002605"/>
    <s v="2022"/>
    <s v="1"/>
    <s v="2022-Q1"/>
    <s v="Nl"/>
    <s v="Netherlands"/>
    <s v="Europe"/>
    <s v="Jp"/>
    <s v="Japan"/>
    <s v="Asia-Pacific"/>
    <x v="6"/>
    <x v="1"/>
    <s v="Standard"/>
    <n v="43"/>
    <n v="180.55"/>
    <s v="Asml"/>
    <s v="Trans-Pacific / Suez"/>
    <s v="0"/>
    <s v="1"/>
    <s v="Low"/>
    <s v="2.01"/>
    <s v="3.15"/>
    <s v="Un Comtrade/Wits/Sia Reports"/>
    <s v="0"/>
  </r>
  <r>
    <s v="Tf002606"/>
    <s v="2022"/>
    <s v="2"/>
    <s v="2022-Q2"/>
    <s v="Nl"/>
    <s v="Netherlands"/>
    <s v="Europe"/>
    <s v="Jp"/>
    <s v="Japan"/>
    <s v="Asia-Pacific"/>
    <x v="6"/>
    <x v="1"/>
    <s v="Standard"/>
    <n v="51"/>
    <n v="214.01"/>
    <s v="Lam Research"/>
    <s v="Trans-Pacific / Suez"/>
    <s v="0"/>
    <s v="1"/>
    <s v="Low"/>
    <s v="2"/>
    <s v="3.16"/>
    <s v="Un Comtrade/Wits/Sia Reports"/>
    <s v="0"/>
  </r>
  <r>
    <s v="Tf002607"/>
    <s v="2022"/>
    <s v="3"/>
    <s v="2022-Q3"/>
    <s v="Nl"/>
    <s v="Netherlands"/>
    <s v="Europe"/>
    <s v="Jp"/>
    <s v="Japan"/>
    <s v="Asia-Pacific"/>
    <x v="6"/>
    <x v="1"/>
    <s v="Standard"/>
    <n v="55"/>
    <n v="232.47"/>
    <s v="Asml"/>
    <s v="Trans-Pacific / Suez"/>
    <s v="0"/>
    <s v="1"/>
    <s v="Low"/>
    <s v="2.21"/>
    <s v="2.99"/>
    <s v="Un Comtrade/Wits/Sia Reports"/>
    <s v="0"/>
  </r>
  <r>
    <s v="Tf002608"/>
    <s v="2022"/>
    <s v="4"/>
    <s v="2022-Q4"/>
    <s v="Nl"/>
    <s v="Netherlands"/>
    <s v="Europe"/>
    <s v="Jp"/>
    <s v="Japan"/>
    <s v="Asia-Pacific"/>
    <x v="6"/>
    <x v="1"/>
    <s v="Standard"/>
    <n v="51"/>
    <n v="215.42"/>
    <s v="Applied Materials"/>
    <s v="Trans-Pacific / Suez"/>
    <s v="0"/>
    <s v="1"/>
    <s v="Low"/>
    <s v="2.15"/>
    <s v="2.98"/>
    <s v="Un Comtrade/Wits/Sia Reports"/>
    <s v="0"/>
  </r>
  <r>
    <s v="Tf002609"/>
    <s v="2023"/>
    <s v="1"/>
    <s v="2023-Q1"/>
    <s v="Nl"/>
    <s v="Netherlands"/>
    <s v="Europe"/>
    <s v="Jp"/>
    <s v="Japan"/>
    <s v="Asia-Pacific"/>
    <x v="6"/>
    <x v="1"/>
    <s v="Standard"/>
    <n v="53"/>
    <n v="223.25"/>
    <s v="Lam Research"/>
    <s v="Trans-Pacific / Suez"/>
    <s v="0"/>
    <s v="1"/>
    <s v="Low"/>
    <s v="2.08"/>
    <s v="3.23"/>
    <s v="Un Comtrade/Wits/Sia Reports"/>
    <s v="0"/>
  </r>
  <r>
    <s v="Tf002610"/>
    <s v="2023"/>
    <s v="2"/>
    <s v="2023-Q2"/>
    <s v="Nl"/>
    <s v="Netherlands"/>
    <s v="Europe"/>
    <s v="Jp"/>
    <s v="Japan"/>
    <s v="Asia-Pacific"/>
    <x v="6"/>
    <x v="1"/>
    <s v="Standard"/>
    <n v="53"/>
    <n v="222.78"/>
    <s v="Tokyo Electron"/>
    <s v="Trans-Pacific / Suez"/>
    <s v="0"/>
    <s v="1"/>
    <s v="Low"/>
    <s v="2.14"/>
    <s v="3.06"/>
    <s v="Un Comtrade/Wits/Sia Reports"/>
    <s v="0"/>
  </r>
  <r>
    <s v="Tf002611"/>
    <s v="2023"/>
    <s v="3"/>
    <s v="2023-Q3"/>
    <s v="Nl"/>
    <s v="Netherlands"/>
    <s v="Europe"/>
    <s v="Jp"/>
    <s v="Japan"/>
    <s v="Asia-Pacific"/>
    <x v="6"/>
    <x v="1"/>
    <s v="Standard"/>
    <n v="68"/>
    <n v="283.48"/>
    <s v="Lam Research"/>
    <s v="Trans-Pacific / Suez"/>
    <s v="0"/>
    <s v="1"/>
    <s v="Low"/>
    <s v="2.05"/>
    <s v="3.24"/>
    <s v="Un Comtrade/Wits/Sia Reports"/>
    <s v="0"/>
  </r>
  <r>
    <s v="Tf002612"/>
    <s v="2023"/>
    <s v="4"/>
    <s v="2023-Q4"/>
    <s v="Nl"/>
    <s v="Netherlands"/>
    <s v="Europe"/>
    <s v="Jp"/>
    <s v="Japan"/>
    <s v="Asia-Pacific"/>
    <x v="6"/>
    <x v="1"/>
    <s v="Standard"/>
    <n v="59"/>
    <n v="246.68"/>
    <s v="Applied Materials"/>
    <s v="Trans-Pacific / Suez"/>
    <s v="0"/>
    <s v="1"/>
    <s v="Low"/>
    <s v="2.03"/>
    <s v="3.19"/>
    <s v="Un Comtrade/Wits/Sia Reports"/>
    <s v="0"/>
  </r>
  <r>
    <s v="Tf002613"/>
    <s v="2024"/>
    <s v="1"/>
    <s v="2024-Q1"/>
    <s v="Nl"/>
    <s v="Netherlands"/>
    <s v="Europe"/>
    <s v="Jp"/>
    <s v="Japan"/>
    <s v="Asia-Pacific"/>
    <x v="6"/>
    <x v="1"/>
    <s v="Standard"/>
    <n v="66"/>
    <n v="276.83"/>
    <s v="Tokyo Electron"/>
    <s v="Trans-Pacific / Suez"/>
    <s v="0"/>
    <s v="1"/>
    <s v="Low"/>
    <s v="2.03"/>
    <s v="3.08"/>
    <s v="Un Comtrade/Wits/Sia Reports"/>
    <s v="1"/>
  </r>
  <r>
    <s v="Tf002614"/>
    <s v="2024"/>
    <s v="2"/>
    <s v="2024-Q2"/>
    <s v="Nl"/>
    <s v="Netherlands"/>
    <s v="Europe"/>
    <s v="Jp"/>
    <s v="Japan"/>
    <s v="Asia-Pacific"/>
    <x v="6"/>
    <x v="1"/>
    <s v="Standard"/>
    <n v="68"/>
    <n v="284.12"/>
    <s v="Tokyo Electron"/>
    <s v="Trans-Pacific / Suez"/>
    <s v="0"/>
    <s v="1"/>
    <s v="Low"/>
    <s v="2.04"/>
    <s v="2.95"/>
    <s v="Un Comtrade/Wits/Sia Reports"/>
    <s v="1"/>
  </r>
  <r>
    <s v="Tf002615"/>
    <s v="2024"/>
    <s v="3"/>
    <s v="2024-Q3"/>
    <s v="Nl"/>
    <s v="Netherlands"/>
    <s v="Europe"/>
    <s v="Jp"/>
    <s v="Japan"/>
    <s v="Asia-Pacific"/>
    <x v="6"/>
    <x v="1"/>
    <s v="Standard"/>
    <n v="66"/>
    <n v="276.44"/>
    <s v="Lam Research"/>
    <s v="Trans-Pacific / Suez"/>
    <s v="0"/>
    <s v="1"/>
    <s v="Low"/>
    <s v="2.03"/>
    <s v="3.08"/>
    <s v="Un Comtrade/Wits/Sia Reports"/>
    <s v="1"/>
  </r>
  <r>
    <s v="Tf002616"/>
    <s v="2024"/>
    <s v="4"/>
    <s v="2024-Q4"/>
    <s v="Nl"/>
    <s v="Netherlands"/>
    <s v="Europe"/>
    <s v="Jp"/>
    <s v="Japan"/>
    <s v="Asia-Pacific"/>
    <x v="6"/>
    <x v="1"/>
    <s v="Standard"/>
    <n v="57"/>
    <n v="240.4"/>
    <s v="Kla"/>
    <s v="Trans-Pacific / Suez"/>
    <s v="0"/>
    <s v="1"/>
    <s v="Low"/>
    <s v="2.21"/>
    <s v="3.16"/>
    <s v="Un Comtrade/Wits/Sia Reports"/>
    <s v="1"/>
  </r>
  <r>
    <s v="Tf002617"/>
    <s v="2025"/>
    <s v="1"/>
    <s v="2025-Q1"/>
    <s v="Nl"/>
    <s v="Netherlands"/>
    <s v="Europe"/>
    <s v="Jp"/>
    <s v="Japan"/>
    <s v="Asia-Pacific"/>
    <x v="6"/>
    <x v="1"/>
    <s v="Standard"/>
    <n v="60"/>
    <n v="253.5"/>
    <s v="Applied Materials"/>
    <s v="Trans-Pacific / Suez"/>
    <s v="0"/>
    <s v="1"/>
    <s v="Low"/>
    <s v="2.15"/>
    <s v="3.15"/>
    <s v="Un Comtrade/Wits/Sia Reports"/>
    <s v="1"/>
  </r>
  <r>
    <s v="Tf002618"/>
    <s v="2025"/>
    <s v="2"/>
    <s v="2025-Q2"/>
    <s v="Nl"/>
    <s v="Netherlands"/>
    <s v="Europe"/>
    <s v="Jp"/>
    <s v="Japan"/>
    <s v="Asia-Pacific"/>
    <x v="6"/>
    <x v="1"/>
    <s v="Standard"/>
    <n v="85"/>
    <n v="356.98"/>
    <s v="Applied Materials"/>
    <s v="Trans-Pacific / Suez"/>
    <s v="0"/>
    <s v="1"/>
    <s v="Low"/>
    <s v="1.95"/>
    <s v="3.02"/>
    <s v="Un Comtrade/Wits/Sia Reports"/>
    <s v="1"/>
  </r>
  <r>
    <s v="Tf002619"/>
    <s v="2025"/>
    <s v="3"/>
    <s v="2025-Q3"/>
    <s v="Nl"/>
    <s v="Netherlands"/>
    <s v="Europe"/>
    <s v="Jp"/>
    <s v="Japan"/>
    <s v="Asia-Pacific"/>
    <x v="6"/>
    <x v="1"/>
    <s v="Standard"/>
    <n v="89"/>
    <n v="371.84"/>
    <s v="Kla"/>
    <s v="Trans-Pacific / Suez"/>
    <s v="0"/>
    <s v="1"/>
    <s v="Low"/>
    <s v="2.23"/>
    <s v="3.17"/>
    <s v="Un Comtrade/Wits/Sia Reports"/>
    <s v="1"/>
  </r>
  <r>
    <s v="Tf002620"/>
    <s v="2025"/>
    <s v="4"/>
    <s v="2025-Q4"/>
    <s v="Nl"/>
    <s v="Netherlands"/>
    <s v="Europe"/>
    <s v="Jp"/>
    <s v="Japan"/>
    <s v="Asia-Pacific"/>
    <x v="6"/>
    <x v="1"/>
    <s v="Standard"/>
    <n v="75"/>
    <n v="315.94"/>
    <s v="Asml"/>
    <s v="Trans-Pacific / Suez"/>
    <s v="0"/>
    <s v="1"/>
    <s v="Low"/>
    <s v="1.98"/>
    <s v="3.1"/>
    <s v="Un Comtrade/Wits/Sia Reports"/>
    <s v="1"/>
  </r>
  <r>
    <s v="Tf002621"/>
    <s v="2015"/>
    <s v="1"/>
    <s v="2015-Q1"/>
    <s v="Nl"/>
    <s v="Netherlands"/>
    <s v="Europe"/>
    <s v="In"/>
    <s v="India"/>
    <s v="South Asia"/>
    <x v="10"/>
    <x v="1"/>
    <s v="Standard"/>
    <n v="25"/>
    <n v="1434.83"/>
    <s v="Canon"/>
    <s v="Trans-Pacific / Suez"/>
    <s v="0"/>
    <s v="1"/>
    <s v="Low"/>
    <s v="1.99"/>
    <s v="4.99"/>
    <s v="Un Comtrade/Wits/Sia Reports"/>
    <s v="0"/>
  </r>
  <r>
    <s v="Tf002622"/>
    <s v="2015"/>
    <s v="2"/>
    <s v="2015-Q2"/>
    <s v="Nl"/>
    <s v="Netherlands"/>
    <s v="Europe"/>
    <s v="In"/>
    <s v="India"/>
    <s v="South Asia"/>
    <x v="10"/>
    <x v="1"/>
    <s v="Standard"/>
    <n v="25"/>
    <n v="2129.96"/>
    <s v="Asml"/>
    <s v="Trans-Pacific / Suez"/>
    <s v="0"/>
    <s v="1"/>
    <s v="Low"/>
    <s v="2.25"/>
    <s v="5.02"/>
    <s v="Un Comtrade/Wits/Sia Reports"/>
    <s v="0"/>
  </r>
  <r>
    <s v="Tf002623"/>
    <s v="2015"/>
    <s v="3"/>
    <s v="2015-Q3"/>
    <s v="Nl"/>
    <s v="Netherlands"/>
    <s v="Europe"/>
    <s v="In"/>
    <s v="India"/>
    <s v="South Asia"/>
    <x v="10"/>
    <x v="1"/>
    <s v="Standard"/>
    <n v="33"/>
    <n v="1721.69"/>
    <s v="Nikon"/>
    <s v="Trans-Pacific / Suez"/>
    <s v="0"/>
    <s v="1"/>
    <s v="Low"/>
    <s v="2.04"/>
    <s v="4.93"/>
    <s v="Un Comtrade/Wits/Sia Reports"/>
    <s v="0"/>
  </r>
  <r>
    <s v="Tf002624"/>
    <s v="2015"/>
    <s v="4"/>
    <s v="2015-Q4"/>
    <s v="Nl"/>
    <s v="Netherlands"/>
    <s v="Europe"/>
    <s v="In"/>
    <s v="India"/>
    <s v="South Asia"/>
    <x v="10"/>
    <x v="1"/>
    <s v="Standard"/>
    <n v="23"/>
    <n v="1581.46"/>
    <s v="Nikon"/>
    <s v="Trans-Pacific / Suez"/>
    <s v="0"/>
    <s v="1"/>
    <s v="Low"/>
    <s v="1.95"/>
    <s v="5.03"/>
    <s v="Un Comtrade/Wits/Sia Reports"/>
    <s v="0"/>
  </r>
  <r>
    <s v="Tf002625"/>
    <s v="2016"/>
    <s v="1"/>
    <s v="2016-Q1"/>
    <s v="Nl"/>
    <s v="Netherlands"/>
    <s v="Europe"/>
    <s v="In"/>
    <s v="India"/>
    <s v="South Asia"/>
    <x v="10"/>
    <x v="1"/>
    <s v="Standard"/>
    <n v="35"/>
    <n v="1485.99"/>
    <s v="Nikon"/>
    <s v="Trans-Pacific / Suez"/>
    <s v="0"/>
    <s v="1"/>
    <s v="Low"/>
    <s v="2.15"/>
    <s v="5.06"/>
    <s v="Un Comtrade/Wits/Sia Reports"/>
    <s v="0"/>
  </r>
  <r>
    <s v="Tf002626"/>
    <s v="2016"/>
    <s v="2"/>
    <s v="2016-Q2"/>
    <s v="Nl"/>
    <s v="Netherlands"/>
    <s v="Europe"/>
    <s v="In"/>
    <s v="India"/>
    <s v="South Asia"/>
    <x v="10"/>
    <x v="1"/>
    <s v="Standard"/>
    <n v="37"/>
    <n v="1813.29"/>
    <s v="Canon"/>
    <s v="Trans-Pacific / Suez"/>
    <s v="0"/>
    <s v="1"/>
    <s v="Low"/>
    <s v="2.24"/>
    <s v="5.13"/>
    <s v="Un Comtrade/Wits/Sia Reports"/>
    <s v="0"/>
  </r>
  <r>
    <s v="Tf002627"/>
    <s v="2016"/>
    <s v="3"/>
    <s v="2016-Q3"/>
    <s v="Nl"/>
    <s v="Netherlands"/>
    <s v="Europe"/>
    <s v="In"/>
    <s v="India"/>
    <s v="South Asia"/>
    <x v="10"/>
    <x v="1"/>
    <s v="Standard"/>
    <n v="71"/>
    <n v="4066.77"/>
    <s v="Canon"/>
    <s v="Trans-Pacific / Suez"/>
    <s v="0"/>
    <s v="1"/>
    <s v="Low"/>
    <s v="2.08"/>
    <s v="4.9"/>
    <s v="Un Comtrade/Wits/Sia Reports"/>
    <s v="0"/>
  </r>
  <r>
    <s v="Tf002628"/>
    <s v="2016"/>
    <s v="4"/>
    <s v="2016-Q4"/>
    <s v="Nl"/>
    <s v="Netherlands"/>
    <s v="Europe"/>
    <s v="In"/>
    <s v="India"/>
    <s v="South Asia"/>
    <x v="10"/>
    <x v="1"/>
    <s v="Standard"/>
    <n v="51"/>
    <n v="1726.63"/>
    <s v="Canon"/>
    <s v="Trans-Pacific / Suez"/>
    <s v="0"/>
    <s v="1"/>
    <s v="Low"/>
    <s v="2.08"/>
    <s v="5.08"/>
    <s v="Un Comtrade/Wits/Sia Reports"/>
    <s v="0"/>
  </r>
  <r>
    <s v="Tf002629"/>
    <s v="2017"/>
    <s v="1"/>
    <s v="2017-Q1"/>
    <s v="Nl"/>
    <s v="Netherlands"/>
    <s v="Europe"/>
    <s v="In"/>
    <s v="India"/>
    <s v="South Asia"/>
    <x v="10"/>
    <x v="1"/>
    <s v="Standard"/>
    <n v="64"/>
    <n v="4336.9399999999996"/>
    <s v="Nikon"/>
    <s v="Trans-Pacific / Suez"/>
    <s v="0"/>
    <s v="1"/>
    <s v="Low"/>
    <s v="1.96"/>
    <s v="5.02"/>
    <s v="Un Comtrade/Wits/Sia Reports"/>
    <s v="0"/>
  </r>
  <r>
    <s v="Tf002630"/>
    <s v="2017"/>
    <s v="2"/>
    <s v="2017-Q2"/>
    <s v="Nl"/>
    <s v="Netherlands"/>
    <s v="Europe"/>
    <s v="In"/>
    <s v="India"/>
    <s v="South Asia"/>
    <x v="10"/>
    <x v="1"/>
    <s v="Standard"/>
    <n v="58"/>
    <n v="3092.19"/>
    <s v="Asml"/>
    <s v="Trans-Pacific / Suez"/>
    <s v="0"/>
    <s v="1"/>
    <s v="Low"/>
    <s v="1.99"/>
    <s v="5.12"/>
    <s v="Un Comtrade/Wits/Sia Reports"/>
    <s v="0"/>
  </r>
  <r>
    <s v="Tf002631"/>
    <s v="2017"/>
    <s v="3"/>
    <s v="2017-Q3"/>
    <s v="Nl"/>
    <s v="Netherlands"/>
    <s v="Europe"/>
    <s v="In"/>
    <s v="India"/>
    <s v="South Asia"/>
    <x v="10"/>
    <x v="1"/>
    <s v="Standard"/>
    <n v="82"/>
    <n v="5186.1899999999996"/>
    <s v="Canon"/>
    <s v="Trans-Pacific / Suez"/>
    <s v="0"/>
    <s v="1"/>
    <s v="Low"/>
    <s v="2.15"/>
    <s v="5.09"/>
    <s v="Un Comtrade/Wits/Sia Reports"/>
    <s v="0"/>
  </r>
  <r>
    <s v="Tf002632"/>
    <s v="2017"/>
    <s v="4"/>
    <s v="2017-Q4"/>
    <s v="Nl"/>
    <s v="Netherlands"/>
    <s v="Europe"/>
    <s v="In"/>
    <s v="India"/>
    <s v="South Asia"/>
    <x v="10"/>
    <x v="1"/>
    <s v="Standard"/>
    <n v="47"/>
    <n v="2601.94"/>
    <s v="Nikon"/>
    <s v="Trans-Pacific / Suez"/>
    <s v="0"/>
    <s v="1"/>
    <s v="Low"/>
    <s v="2.19"/>
    <s v="4.96"/>
    <s v="Un Comtrade/Wits/Sia Reports"/>
    <s v="0"/>
  </r>
  <r>
    <s v="Tf002633"/>
    <s v="2018"/>
    <s v="1"/>
    <s v="2018-Q1"/>
    <s v="Nl"/>
    <s v="Netherlands"/>
    <s v="Europe"/>
    <s v="In"/>
    <s v="India"/>
    <s v="South Asia"/>
    <x v="10"/>
    <x v="1"/>
    <s v="Standard"/>
    <n v="28"/>
    <n v="1774.97"/>
    <s v="Nikon"/>
    <s v="Trans-Pacific / Suez"/>
    <s v="0"/>
    <s v="1"/>
    <s v="Low"/>
    <s v="1.98"/>
    <s v="5.04"/>
    <s v="Un Comtrade/Wits/Sia Reports"/>
    <s v="0"/>
  </r>
  <r>
    <s v="Tf002634"/>
    <s v="2018"/>
    <s v="2"/>
    <s v="2018-Q2"/>
    <s v="Nl"/>
    <s v="Netherlands"/>
    <s v="Europe"/>
    <s v="In"/>
    <s v="India"/>
    <s v="South Asia"/>
    <x v="10"/>
    <x v="1"/>
    <s v="Standard"/>
    <n v="53"/>
    <n v="3356.07"/>
    <s v="Asml"/>
    <s v="Trans-Pacific / Suez"/>
    <s v="0"/>
    <s v="1"/>
    <s v="Low"/>
    <s v="1.97"/>
    <s v="5.03"/>
    <s v="Un Comtrade/Wits/Sia Reports"/>
    <s v="0"/>
  </r>
  <r>
    <s v="Tf002635"/>
    <s v="2018"/>
    <s v="3"/>
    <s v="2018-Q3"/>
    <s v="Nl"/>
    <s v="Netherlands"/>
    <s v="Europe"/>
    <s v="In"/>
    <s v="India"/>
    <s v="South Asia"/>
    <x v="10"/>
    <x v="1"/>
    <s v="Standard"/>
    <n v="87"/>
    <n v="4224.83"/>
    <s v="Asml"/>
    <s v="Trans-Pacific / Suez"/>
    <s v="0"/>
    <s v="1"/>
    <s v="Low"/>
    <s v="2.22"/>
    <s v="5.05"/>
    <s v="Un Comtrade/Wits/Sia Reports"/>
    <s v="0"/>
  </r>
  <r>
    <s v="Tf002636"/>
    <s v="2018"/>
    <s v="4"/>
    <s v="2018-Q4"/>
    <s v="Nl"/>
    <s v="Netherlands"/>
    <s v="Europe"/>
    <s v="In"/>
    <s v="India"/>
    <s v="South Asia"/>
    <x v="10"/>
    <x v="1"/>
    <s v="Standard"/>
    <n v="59"/>
    <n v="3504.65"/>
    <s v="Nikon"/>
    <s v="Trans-Pacific / Suez"/>
    <s v="0"/>
    <s v="1"/>
    <s v="Low"/>
    <s v="2.23"/>
    <s v="5.12"/>
    <s v="Un Comtrade/Wits/Sia Reports"/>
    <s v="0"/>
  </r>
  <r>
    <s v="Tf002637"/>
    <s v="2019"/>
    <s v="1"/>
    <s v="2019-Q1"/>
    <s v="Nl"/>
    <s v="Netherlands"/>
    <s v="Europe"/>
    <s v="In"/>
    <s v="India"/>
    <s v="South Asia"/>
    <x v="10"/>
    <x v="1"/>
    <s v="Standard"/>
    <n v="45"/>
    <n v="2051.42"/>
    <s v="Asml"/>
    <s v="Trans-Pacific / Suez"/>
    <s v="0"/>
    <s v="1"/>
    <s v="Low"/>
    <s v="2.07"/>
    <s v="4.94"/>
    <s v="Un Comtrade/Wits/Sia Reports"/>
    <s v="0"/>
  </r>
  <r>
    <s v="Tf002638"/>
    <s v="2019"/>
    <s v="2"/>
    <s v="2019-Q2"/>
    <s v="Nl"/>
    <s v="Netherlands"/>
    <s v="Europe"/>
    <s v="In"/>
    <s v="India"/>
    <s v="South Asia"/>
    <x v="10"/>
    <x v="1"/>
    <s v="Standard"/>
    <n v="96"/>
    <n v="3563.82"/>
    <s v="Canon"/>
    <s v="Trans-Pacific / Suez"/>
    <s v="0"/>
    <s v="1"/>
    <s v="Low"/>
    <s v="2.15"/>
    <s v="4.9"/>
    <s v="Un Comtrade/Wits/Sia Reports"/>
    <s v="0"/>
  </r>
  <r>
    <s v="Tf002639"/>
    <s v="2019"/>
    <s v="3"/>
    <s v="2019-Q3"/>
    <s v="Nl"/>
    <s v="Netherlands"/>
    <s v="Europe"/>
    <s v="In"/>
    <s v="India"/>
    <s v="South Asia"/>
    <x v="10"/>
    <x v="1"/>
    <s v="Standard"/>
    <n v="27"/>
    <n v="1297.56"/>
    <s v="Nikon"/>
    <s v="Trans-Pacific / Suez"/>
    <s v="0"/>
    <s v="1"/>
    <s v="Low"/>
    <s v="2.18"/>
    <s v="5.12"/>
    <s v="Un Comtrade/Wits/Sia Reports"/>
    <s v="0"/>
  </r>
  <r>
    <s v="Tf002640"/>
    <s v="2019"/>
    <s v="4"/>
    <s v="2019-Q4"/>
    <s v="Nl"/>
    <s v="Netherlands"/>
    <s v="Europe"/>
    <s v="In"/>
    <s v="India"/>
    <s v="South Asia"/>
    <x v="10"/>
    <x v="1"/>
    <s v="Standard"/>
    <n v="62"/>
    <n v="2988.88"/>
    <s v="Canon"/>
    <s v="Trans-Pacific / Suez"/>
    <s v="0"/>
    <s v="1"/>
    <s v="Low"/>
    <s v="2.21"/>
    <s v="5.08"/>
    <s v="Un Comtrade/Wits/Sia Reports"/>
    <s v="0"/>
  </r>
  <r>
    <s v="Tf002641"/>
    <s v="2020"/>
    <s v="1"/>
    <s v="2020-Q1"/>
    <s v="Nl"/>
    <s v="Netherlands"/>
    <s v="Europe"/>
    <s v="In"/>
    <s v="India"/>
    <s v="South Asia"/>
    <x v="10"/>
    <x v="1"/>
    <s v="Standard"/>
    <n v="78"/>
    <n v="4905.46"/>
    <s v="Nikon"/>
    <s v="Trans-Pacific / Suez"/>
    <s v="0"/>
    <s v="1"/>
    <s v="Low"/>
    <s v="1.95"/>
    <s v="4.97"/>
    <s v="Un Comtrade/Wits/Sia Reports"/>
    <s v="0"/>
  </r>
  <r>
    <s v="Tf002642"/>
    <s v="2020"/>
    <s v="2"/>
    <s v="2020-Q2"/>
    <s v="Nl"/>
    <s v="Netherlands"/>
    <s v="Europe"/>
    <s v="In"/>
    <s v="India"/>
    <s v="South Asia"/>
    <x v="10"/>
    <x v="1"/>
    <s v="Standard"/>
    <n v="83"/>
    <n v="5374"/>
    <s v="Canon"/>
    <s v="Trans-Pacific / Suez"/>
    <s v="0"/>
    <s v="1"/>
    <s v="Low"/>
    <s v="2.11"/>
    <s v="4.95"/>
    <s v="Un Comtrade/Wits/Sia Reports"/>
    <s v="0"/>
  </r>
  <r>
    <s v="Tf002643"/>
    <s v="2020"/>
    <s v="3"/>
    <s v="2020-Q3"/>
    <s v="Nl"/>
    <s v="Netherlands"/>
    <s v="Europe"/>
    <s v="In"/>
    <s v="India"/>
    <s v="South Asia"/>
    <x v="10"/>
    <x v="1"/>
    <s v="Standard"/>
    <n v="76"/>
    <n v="4306.79"/>
    <s v="Asml"/>
    <s v="Trans-Pacific / Suez"/>
    <s v="0"/>
    <s v="1"/>
    <s v="Low"/>
    <s v="2.16"/>
    <s v="5.11"/>
    <s v="Un Comtrade/Wits/Sia Reports"/>
    <s v="0"/>
  </r>
  <r>
    <s v="Tf002644"/>
    <s v="2020"/>
    <s v="4"/>
    <s v="2020-Q4"/>
    <s v="Nl"/>
    <s v="Netherlands"/>
    <s v="Europe"/>
    <s v="In"/>
    <s v="India"/>
    <s v="South Asia"/>
    <x v="10"/>
    <x v="1"/>
    <s v="Standard"/>
    <n v="59"/>
    <n v="2665.91"/>
    <s v="Asml"/>
    <s v="Trans-Pacific / Suez"/>
    <s v="0"/>
    <s v="1"/>
    <s v="Low"/>
    <s v="2.16"/>
    <s v="4.92"/>
    <s v="Un Comtrade/Wits/Sia Reports"/>
    <s v="0"/>
  </r>
  <r>
    <s v="Tf002645"/>
    <s v="2021"/>
    <s v="1"/>
    <s v="2021-Q1"/>
    <s v="Nl"/>
    <s v="Netherlands"/>
    <s v="Europe"/>
    <s v="In"/>
    <s v="India"/>
    <s v="South Asia"/>
    <x v="10"/>
    <x v="1"/>
    <s v="Standard"/>
    <n v="108"/>
    <n v="5254.67"/>
    <s v="Canon"/>
    <s v="Trans-Pacific / Suez"/>
    <s v="0"/>
    <s v="1"/>
    <s v="Low"/>
    <s v="2.22"/>
    <s v="5.15"/>
    <s v="Un Comtrade/Wits/Sia Reports"/>
    <s v="0"/>
  </r>
  <r>
    <s v="Tf002646"/>
    <s v="2021"/>
    <s v="2"/>
    <s v="2021-Q2"/>
    <s v="Nl"/>
    <s v="Netherlands"/>
    <s v="Europe"/>
    <s v="In"/>
    <s v="India"/>
    <s v="South Asia"/>
    <x v="10"/>
    <x v="1"/>
    <s v="Standard"/>
    <n v="47"/>
    <n v="3231.58"/>
    <s v="Nikon"/>
    <s v="Trans-Pacific / Suez"/>
    <s v="0"/>
    <s v="1"/>
    <s v="Low"/>
    <s v="2.24"/>
    <s v="4.88"/>
    <s v="Un Comtrade/Wits/Sia Reports"/>
    <s v="0"/>
  </r>
  <r>
    <s v="Tf002647"/>
    <s v="2021"/>
    <s v="3"/>
    <s v="2021-Q3"/>
    <s v="Nl"/>
    <s v="Netherlands"/>
    <s v="Europe"/>
    <s v="In"/>
    <s v="India"/>
    <s v="South Asia"/>
    <x v="10"/>
    <x v="1"/>
    <s v="Standard"/>
    <n v="40"/>
    <n v="2883.23"/>
    <s v="Nikon"/>
    <s v="Trans-Pacific / Suez"/>
    <s v="0"/>
    <s v="1"/>
    <s v="Low"/>
    <s v="2"/>
    <s v="5"/>
    <s v="Un Comtrade/Wits/Sia Reports"/>
    <s v="0"/>
  </r>
  <r>
    <s v="Tf002648"/>
    <s v="2021"/>
    <s v="4"/>
    <s v="2021-Q4"/>
    <s v="Nl"/>
    <s v="Netherlands"/>
    <s v="Europe"/>
    <s v="In"/>
    <s v="India"/>
    <s v="South Asia"/>
    <x v="10"/>
    <x v="1"/>
    <s v="Standard"/>
    <n v="26"/>
    <n v="1600.64"/>
    <s v="Canon"/>
    <s v="Trans-Pacific / Suez"/>
    <s v="0"/>
    <s v="1"/>
    <s v="Low"/>
    <s v="2.03"/>
    <s v="5.11"/>
    <s v="Un Comtrade/Wits/Sia Reports"/>
    <s v="0"/>
  </r>
  <r>
    <s v="Tf002649"/>
    <s v="2022"/>
    <s v="1"/>
    <s v="2022-Q1"/>
    <s v="Nl"/>
    <s v="Netherlands"/>
    <s v="Europe"/>
    <s v="In"/>
    <s v="India"/>
    <s v="South Asia"/>
    <x v="10"/>
    <x v="1"/>
    <s v="Standard"/>
    <n v="101"/>
    <n v="5399.56"/>
    <s v="Canon"/>
    <s v="Trans-Pacific / Suez"/>
    <s v="0"/>
    <s v="1"/>
    <s v="Low"/>
    <s v="2.02"/>
    <s v="4.86"/>
    <s v="Un Comtrade/Wits/Sia Reports"/>
    <s v="0"/>
  </r>
  <r>
    <s v="Tf002650"/>
    <s v="2022"/>
    <s v="2"/>
    <s v="2022-Q2"/>
    <s v="Nl"/>
    <s v="Netherlands"/>
    <s v="Europe"/>
    <s v="In"/>
    <s v="India"/>
    <s v="South Asia"/>
    <x v="10"/>
    <x v="1"/>
    <s v="Standard"/>
    <n v="58"/>
    <n v="3974.61"/>
    <s v="Asml"/>
    <s v="Trans-Pacific / Suez"/>
    <s v="0"/>
    <s v="1"/>
    <s v="Low"/>
    <s v="2.19"/>
    <s v="4.99"/>
    <s v="Un Comtrade/Wits/Sia Reports"/>
    <s v="0"/>
  </r>
  <r>
    <s v="Tf002651"/>
    <s v="2022"/>
    <s v="3"/>
    <s v="2022-Q3"/>
    <s v="Nl"/>
    <s v="Netherlands"/>
    <s v="Europe"/>
    <s v="In"/>
    <s v="India"/>
    <s v="South Asia"/>
    <x v="10"/>
    <x v="1"/>
    <s v="Standard"/>
    <n v="92"/>
    <n v="7002.23"/>
    <s v="Asml"/>
    <s v="Trans-Pacific / Suez"/>
    <s v="0"/>
    <s v="1"/>
    <s v="Low"/>
    <s v="2.08"/>
    <s v="4.93"/>
    <s v="Un Comtrade/Wits/Sia Reports"/>
    <s v="0"/>
  </r>
  <r>
    <s v="Tf002652"/>
    <s v="2022"/>
    <s v="4"/>
    <s v="2022-Q4"/>
    <s v="Nl"/>
    <s v="Netherlands"/>
    <s v="Europe"/>
    <s v="In"/>
    <s v="India"/>
    <s v="South Asia"/>
    <x v="10"/>
    <x v="1"/>
    <s v="Standard"/>
    <n v="85"/>
    <n v="4078.29"/>
    <s v="Canon"/>
    <s v="Trans-Pacific / Suez"/>
    <s v="0"/>
    <s v="1"/>
    <s v="Low"/>
    <s v="2.08"/>
    <s v="4.88"/>
    <s v="Un Comtrade/Wits/Sia Reports"/>
    <s v="0"/>
  </r>
  <r>
    <s v="Tf002653"/>
    <s v="2023"/>
    <s v="1"/>
    <s v="2023-Q1"/>
    <s v="Nl"/>
    <s v="Netherlands"/>
    <s v="Europe"/>
    <s v="In"/>
    <s v="India"/>
    <s v="South Asia"/>
    <x v="10"/>
    <x v="1"/>
    <s v="Standard"/>
    <n v="56"/>
    <n v="2299.71"/>
    <s v="Canon"/>
    <s v="Trans-Pacific / Suez"/>
    <s v="0"/>
    <s v="1"/>
    <s v="Low"/>
    <s v="2.07"/>
    <s v="4.92"/>
    <s v="Un Comtrade/Wits/Sia Reports"/>
    <s v="0"/>
  </r>
  <r>
    <s v="Tf002654"/>
    <s v="2023"/>
    <s v="2"/>
    <s v="2023-Q2"/>
    <s v="Nl"/>
    <s v="Netherlands"/>
    <s v="Europe"/>
    <s v="In"/>
    <s v="India"/>
    <s v="South Asia"/>
    <x v="10"/>
    <x v="1"/>
    <s v="Standard"/>
    <n v="75"/>
    <n v="4213.74"/>
    <s v="Nikon"/>
    <s v="Trans-Pacific / Suez"/>
    <s v="0"/>
    <s v="1"/>
    <s v="Low"/>
    <s v="2.11"/>
    <s v="4.91"/>
    <s v="Un Comtrade/Wits/Sia Reports"/>
    <s v="0"/>
  </r>
  <r>
    <s v="Tf002655"/>
    <s v="2023"/>
    <s v="3"/>
    <s v="2023-Q3"/>
    <s v="Nl"/>
    <s v="Netherlands"/>
    <s v="Europe"/>
    <s v="In"/>
    <s v="India"/>
    <s v="South Asia"/>
    <x v="10"/>
    <x v="1"/>
    <s v="Standard"/>
    <n v="135"/>
    <n v="7066.72"/>
    <s v="Nikon"/>
    <s v="Trans-Pacific / Suez"/>
    <s v="0"/>
    <s v="1"/>
    <s v="Low"/>
    <s v="2.07"/>
    <s v="4.86"/>
    <s v="Un Comtrade/Wits/Sia Reports"/>
    <s v="0"/>
  </r>
  <r>
    <s v="Tf002656"/>
    <s v="2023"/>
    <s v="4"/>
    <s v="2023-Q4"/>
    <s v="Nl"/>
    <s v="Netherlands"/>
    <s v="Europe"/>
    <s v="In"/>
    <s v="India"/>
    <s v="South Asia"/>
    <x v="10"/>
    <x v="1"/>
    <s v="Standard"/>
    <n v="97"/>
    <n v="5338.18"/>
    <s v="Canon"/>
    <s v="Trans-Pacific / Suez"/>
    <s v="0"/>
    <s v="1"/>
    <s v="Low"/>
    <s v="2.16"/>
    <s v="4.9"/>
    <s v="Un Comtrade/Wits/Sia Reports"/>
    <s v="0"/>
  </r>
  <r>
    <s v="Tf002657"/>
    <s v="2024"/>
    <s v="1"/>
    <s v="2024-Q1"/>
    <s v="Nl"/>
    <s v="Netherlands"/>
    <s v="Europe"/>
    <s v="In"/>
    <s v="India"/>
    <s v="South Asia"/>
    <x v="10"/>
    <x v="1"/>
    <s v="Standard"/>
    <n v="147"/>
    <n v="9170.27"/>
    <s v="Nikon"/>
    <s v="Trans-Pacific / Suez"/>
    <s v="0"/>
    <s v="1"/>
    <s v="Low"/>
    <s v="1.99"/>
    <s v="5"/>
    <s v="Un Comtrade/Wits/Sia Reports"/>
    <s v="1"/>
  </r>
  <r>
    <s v="Tf002658"/>
    <s v="2024"/>
    <s v="2"/>
    <s v="2024-Q2"/>
    <s v="Nl"/>
    <s v="Netherlands"/>
    <s v="Europe"/>
    <s v="In"/>
    <s v="India"/>
    <s v="South Asia"/>
    <x v="10"/>
    <x v="1"/>
    <s v="Standard"/>
    <n v="44"/>
    <n v="2046.66"/>
    <s v="Asml"/>
    <s v="Trans-Pacific / Suez"/>
    <s v="0"/>
    <s v="1"/>
    <s v="Low"/>
    <s v="1.99"/>
    <s v="5.06"/>
    <s v="Un Comtrade/Wits/Sia Reports"/>
    <s v="1"/>
  </r>
  <r>
    <s v="Tf002659"/>
    <s v="2024"/>
    <s v="3"/>
    <s v="2024-Q3"/>
    <s v="Nl"/>
    <s v="Netherlands"/>
    <s v="Europe"/>
    <s v="In"/>
    <s v="India"/>
    <s v="South Asia"/>
    <x v="10"/>
    <x v="1"/>
    <s v="Standard"/>
    <n v="56"/>
    <n v="2176.44"/>
    <s v="Nikon"/>
    <s v="Trans-Pacific / Suez"/>
    <s v="0"/>
    <s v="1"/>
    <s v="Low"/>
    <s v="2.19"/>
    <s v="4.9"/>
    <s v="Un Comtrade/Wits/Sia Reports"/>
    <s v="1"/>
  </r>
  <r>
    <s v="Tf002660"/>
    <s v="2024"/>
    <s v="4"/>
    <s v="2024-Q4"/>
    <s v="Nl"/>
    <s v="Netherlands"/>
    <s v="Europe"/>
    <s v="In"/>
    <s v="India"/>
    <s v="South Asia"/>
    <x v="10"/>
    <x v="1"/>
    <s v="Standard"/>
    <n v="82"/>
    <n v="4716.01"/>
    <s v="Canon"/>
    <s v="Trans-Pacific / Suez"/>
    <s v="0"/>
    <s v="1"/>
    <s v="Low"/>
    <s v="2.04"/>
    <s v="4.88"/>
    <s v="Un Comtrade/Wits/Sia Reports"/>
    <s v="1"/>
  </r>
  <r>
    <s v="Tf002661"/>
    <s v="2025"/>
    <s v="1"/>
    <s v="2025-Q1"/>
    <s v="Nl"/>
    <s v="Netherlands"/>
    <s v="Europe"/>
    <s v="In"/>
    <s v="India"/>
    <s v="South Asia"/>
    <x v="10"/>
    <x v="1"/>
    <s v="Standard"/>
    <n v="70"/>
    <n v="3099.33"/>
    <s v="Asml"/>
    <s v="Trans-Pacific / Suez"/>
    <s v="0"/>
    <s v="1"/>
    <s v="Low"/>
    <s v="2.15"/>
    <s v="4.93"/>
    <s v="Un Comtrade/Wits/Sia Reports"/>
    <s v="1"/>
  </r>
  <r>
    <s v="Tf002662"/>
    <s v="2025"/>
    <s v="2"/>
    <s v="2025-Q2"/>
    <s v="Nl"/>
    <s v="Netherlands"/>
    <s v="Europe"/>
    <s v="In"/>
    <s v="India"/>
    <s v="South Asia"/>
    <x v="10"/>
    <x v="1"/>
    <s v="Standard"/>
    <n v="122"/>
    <n v="6635.1"/>
    <s v="Asml"/>
    <s v="Trans-Pacific / Suez"/>
    <s v="0"/>
    <s v="1"/>
    <s v="Low"/>
    <s v="2.24"/>
    <s v="5.03"/>
    <s v="Un Comtrade/Wits/Sia Reports"/>
    <s v="1"/>
  </r>
  <r>
    <s v="Tf002663"/>
    <s v="2025"/>
    <s v="3"/>
    <s v="2025-Q3"/>
    <s v="Nl"/>
    <s v="Netherlands"/>
    <s v="Europe"/>
    <s v="In"/>
    <s v="India"/>
    <s v="South Asia"/>
    <x v="10"/>
    <x v="1"/>
    <s v="Standard"/>
    <n v="131"/>
    <n v="10226.200000000001"/>
    <s v="Asml"/>
    <s v="Trans-Pacific / Suez"/>
    <s v="0"/>
    <s v="1"/>
    <s v="Low"/>
    <s v="2.2"/>
    <s v="4.95"/>
    <s v="Un Comtrade/Wits/Sia Reports"/>
    <s v="1"/>
  </r>
  <r>
    <s v="Tf002664"/>
    <s v="2025"/>
    <s v="4"/>
    <s v="2025-Q4"/>
    <s v="Nl"/>
    <s v="Netherlands"/>
    <s v="Europe"/>
    <s v="In"/>
    <s v="India"/>
    <s v="South Asia"/>
    <x v="10"/>
    <x v="1"/>
    <s v="Standard"/>
    <n v="82"/>
    <n v="4069.62"/>
    <s v="Nikon"/>
    <s v="Trans-Pacific / Suez"/>
    <s v="0"/>
    <s v="1"/>
    <s v="Low"/>
    <s v="2.17"/>
    <s v="5"/>
    <s v="Un Comtrade/Wits/Sia Reports"/>
    <s v="1"/>
  </r>
  <r>
    <s v="Tf002665"/>
    <s v="2015"/>
    <s v="1"/>
    <s v="2015-Q1"/>
    <s v="Kr"/>
    <s v="South Korea"/>
    <s v="Asia-Pacific"/>
    <s v="Us"/>
    <s v="United States"/>
    <s v="North America"/>
    <x v="8"/>
    <x v="0"/>
    <s v="Advanced"/>
    <n v="6117"/>
    <n v="305.85000000000002"/>
    <s v="Samsung"/>
    <s v="Trans-Pacific / Suez"/>
    <s v="0"/>
    <s v="1"/>
    <s v="Low"/>
    <s v="4.97"/>
    <s v="3.29"/>
    <s v="Un Comtrade/Wits/Sia Reports"/>
    <s v="0"/>
  </r>
  <r>
    <s v="Tf002666"/>
    <s v="2015"/>
    <s v="2"/>
    <s v="2015-Q2"/>
    <s v="Kr"/>
    <s v="South Korea"/>
    <s v="Asia-Pacific"/>
    <s v="Us"/>
    <s v="United States"/>
    <s v="North America"/>
    <x v="8"/>
    <x v="0"/>
    <s v="Advanced"/>
    <n v="7405"/>
    <n v="370.3"/>
    <s v="Sk Hynix"/>
    <s v="Trans-Pacific / Suez"/>
    <s v="0"/>
    <s v="1"/>
    <s v="Low"/>
    <s v="4.95"/>
    <s v="3.18"/>
    <s v="Un Comtrade/Wits/Sia Reports"/>
    <s v="0"/>
  </r>
  <r>
    <s v="Tf002667"/>
    <s v="2015"/>
    <s v="3"/>
    <s v="2015-Q3"/>
    <s v="Kr"/>
    <s v="South Korea"/>
    <s v="Asia-Pacific"/>
    <s v="Us"/>
    <s v="United States"/>
    <s v="North America"/>
    <x v="8"/>
    <x v="0"/>
    <s v="Advanced"/>
    <n v="8938"/>
    <n v="446.92"/>
    <s v="Sk Hynix"/>
    <s v="Trans-Pacific / Suez"/>
    <s v="0"/>
    <s v="1"/>
    <s v="Low"/>
    <s v="5"/>
    <s v="3.21"/>
    <s v="Un Comtrade/Wits/Sia Reports"/>
    <s v="0"/>
  </r>
  <r>
    <s v="Tf002668"/>
    <s v="2015"/>
    <s v="4"/>
    <s v="2015-Q4"/>
    <s v="Kr"/>
    <s v="South Korea"/>
    <s v="Asia-Pacific"/>
    <s v="Us"/>
    <s v="United States"/>
    <s v="North America"/>
    <x v="8"/>
    <x v="0"/>
    <s v="Advanced"/>
    <n v="7530"/>
    <n v="376.55"/>
    <s v="Samsung"/>
    <s v="Trans-Pacific / Suez"/>
    <s v="0"/>
    <s v="1"/>
    <s v="Low"/>
    <s v="5.02"/>
    <s v="3.2"/>
    <s v="Un Comtrade/Wits/Sia Reports"/>
    <s v="0"/>
  </r>
  <r>
    <s v="Tf002669"/>
    <s v="2016"/>
    <s v="1"/>
    <s v="2016-Q1"/>
    <s v="Kr"/>
    <s v="South Korea"/>
    <s v="Asia-Pacific"/>
    <s v="Us"/>
    <s v="United States"/>
    <s v="North America"/>
    <x v="8"/>
    <x v="0"/>
    <s v="Advanced"/>
    <n v="7388"/>
    <n v="369.42"/>
    <s v="Samsung"/>
    <s v="Trans-Pacific / Suez"/>
    <s v="0"/>
    <s v="1"/>
    <s v="Low"/>
    <s v="4.98"/>
    <s v="3.12"/>
    <s v="Un Comtrade/Wits/Sia Reports"/>
    <s v="0"/>
  </r>
  <r>
    <s v="Tf002670"/>
    <s v="2016"/>
    <s v="2"/>
    <s v="2016-Q2"/>
    <s v="Kr"/>
    <s v="South Korea"/>
    <s v="Asia-Pacific"/>
    <s v="Us"/>
    <s v="United States"/>
    <s v="North America"/>
    <x v="8"/>
    <x v="0"/>
    <s v="Advanced"/>
    <n v="8603"/>
    <n v="430.18"/>
    <s v="Sk Hynix"/>
    <s v="Trans-Pacific / Suez"/>
    <s v="0"/>
    <s v="1"/>
    <s v="Low"/>
    <s v="5.01"/>
    <s v="3.27"/>
    <s v="Un Comtrade/Wits/Sia Reports"/>
    <s v="0"/>
  </r>
  <r>
    <s v="Tf002671"/>
    <s v="2016"/>
    <s v="3"/>
    <s v="2016-Q3"/>
    <s v="Kr"/>
    <s v="South Korea"/>
    <s v="Asia-Pacific"/>
    <s v="Us"/>
    <s v="United States"/>
    <s v="North America"/>
    <x v="8"/>
    <x v="0"/>
    <s v="Advanced"/>
    <n v="9051"/>
    <n v="452.56"/>
    <s v="Samsung"/>
    <s v="Trans-Pacific / Suez"/>
    <s v="0"/>
    <s v="1"/>
    <s v="Low"/>
    <s v="4.81"/>
    <s v="3.16"/>
    <s v="Un Comtrade/Wits/Sia Reports"/>
    <s v="0"/>
  </r>
  <r>
    <s v="Tf002672"/>
    <s v="2016"/>
    <s v="4"/>
    <s v="2016-Q4"/>
    <s v="Kr"/>
    <s v="South Korea"/>
    <s v="Asia-Pacific"/>
    <s v="Us"/>
    <s v="United States"/>
    <s v="North America"/>
    <x v="8"/>
    <x v="0"/>
    <s v="Advanced"/>
    <n v="7737"/>
    <n v="386.86"/>
    <s v="Samsung"/>
    <s v="Trans-Pacific / Suez"/>
    <s v="0"/>
    <s v="1"/>
    <s v="Low"/>
    <s v="4.8"/>
    <s v="3.27"/>
    <s v="Un Comtrade/Wits/Sia Reports"/>
    <s v="0"/>
  </r>
  <r>
    <s v="Tf002673"/>
    <s v="2017"/>
    <s v="1"/>
    <s v="2017-Q1"/>
    <s v="Kr"/>
    <s v="South Korea"/>
    <s v="Asia-Pacific"/>
    <s v="Us"/>
    <s v="United States"/>
    <s v="North America"/>
    <x v="8"/>
    <x v="0"/>
    <s v="Advanced"/>
    <n v="8130"/>
    <n v="406.53"/>
    <s v="Samsung"/>
    <s v="Trans-Pacific / Suez"/>
    <s v="0"/>
    <s v="1"/>
    <s v="Low"/>
    <s v="4.89"/>
    <s v="3.17"/>
    <s v="Un Comtrade/Wits/Sia Reports"/>
    <s v="0"/>
  </r>
  <r>
    <s v="Tf002674"/>
    <s v="2017"/>
    <s v="2"/>
    <s v="2017-Q2"/>
    <s v="Kr"/>
    <s v="South Korea"/>
    <s v="Asia-Pacific"/>
    <s v="Us"/>
    <s v="United States"/>
    <s v="North America"/>
    <x v="8"/>
    <x v="0"/>
    <s v="Advanced"/>
    <n v="11023"/>
    <n v="551.16"/>
    <s v="Samsung"/>
    <s v="Trans-Pacific / Suez"/>
    <s v="0"/>
    <s v="1"/>
    <s v="Low"/>
    <s v="4.87"/>
    <s v="3.07"/>
    <s v="Un Comtrade/Wits/Sia Reports"/>
    <s v="0"/>
  </r>
  <r>
    <s v="Tf002675"/>
    <s v="2017"/>
    <s v="3"/>
    <s v="2017-Q3"/>
    <s v="Kr"/>
    <s v="South Korea"/>
    <s v="Asia-Pacific"/>
    <s v="Us"/>
    <s v="United States"/>
    <s v="North America"/>
    <x v="8"/>
    <x v="0"/>
    <s v="Advanced"/>
    <n v="9335"/>
    <n v="466.78"/>
    <s v="Micron"/>
    <s v="Trans-Pacific / Suez"/>
    <s v="0"/>
    <s v="1"/>
    <s v="Low"/>
    <s v="4.93"/>
    <s v="3.23"/>
    <s v="Un Comtrade/Wits/Sia Reports"/>
    <s v="0"/>
  </r>
  <r>
    <s v="Tf002676"/>
    <s v="2017"/>
    <s v="4"/>
    <s v="2017-Q4"/>
    <s v="Kr"/>
    <s v="South Korea"/>
    <s v="Asia-Pacific"/>
    <s v="Us"/>
    <s v="United States"/>
    <s v="North America"/>
    <x v="8"/>
    <x v="0"/>
    <s v="Advanced"/>
    <n v="8942"/>
    <n v="447.11"/>
    <s v="Micron"/>
    <s v="Trans-Pacific / Suez"/>
    <s v="0"/>
    <s v="1"/>
    <s v="Low"/>
    <s v="4.88"/>
    <s v="3.07"/>
    <s v="Un Comtrade/Wits/Sia Reports"/>
    <s v="0"/>
  </r>
  <r>
    <s v="Tf002677"/>
    <s v="2018"/>
    <s v="1"/>
    <s v="2018-Q1"/>
    <s v="Kr"/>
    <s v="South Korea"/>
    <s v="Asia-Pacific"/>
    <s v="Us"/>
    <s v="United States"/>
    <s v="North America"/>
    <x v="8"/>
    <x v="0"/>
    <s v="Advanced"/>
    <n v="9592"/>
    <n v="479.65"/>
    <s v="Micron"/>
    <s v="Trans-Pacific / Suez"/>
    <s v="0"/>
    <s v="1"/>
    <s v="Low"/>
    <s v="4.9"/>
    <s v="3.09"/>
    <s v="Un Comtrade/Wits/Sia Reports"/>
    <s v="0"/>
  </r>
  <r>
    <s v="Tf002678"/>
    <s v="2018"/>
    <s v="2"/>
    <s v="2018-Q2"/>
    <s v="Kr"/>
    <s v="South Korea"/>
    <s v="Asia-Pacific"/>
    <s v="Us"/>
    <s v="United States"/>
    <s v="North America"/>
    <x v="8"/>
    <x v="0"/>
    <s v="Advanced"/>
    <n v="9881"/>
    <n v="494.09"/>
    <s v="Sk Hynix"/>
    <s v="Trans-Pacific / Suez"/>
    <s v="0"/>
    <s v="1"/>
    <s v="Low"/>
    <s v="4.79"/>
    <s v="3.08"/>
    <s v="Un Comtrade/Wits/Sia Reports"/>
    <s v="0"/>
  </r>
  <r>
    <s v="Tf002679"/>
    <s v="2018"/>
    <s v="3"/>
    <s v="2018-Q3"/>
    <s v="Kr"/>
    <s v="South Korea"/>
    <s v="Asia-Pacific"/>
    <s v="Us"/>
    <s v="United States"/>
    <s v="North America"/>
    <x v="8"/>
    <x v="0"/>
    <s v="Advanced"/>
    <n v="11746"/>
    <n v="587.32000000000005"/>
    <s v="Samsung"/>
    <s v="Trans-Pacific / Suez"/>
    <s v="0"/>
    <s v="1"/>
    <s v="Low"/>
    <s v="4.81"/>
    <s v="3.13"/>
    <s v="Un Comtrade/Wits/Sia Reports"/>
    <s v="0"/>
  </r>
  <r>
    <s v="Tf002680"/>
    <s v="2018"/>
    <s v="4"/>
    <s v="2018-Q4"/>
    <s v="Kr"/>
    <s v="South Korea"/>
    <s v="Asia-Pacific"/>
    <s v="Us"/>
    <s v="United States"/>
    <s v="North America"/>
    <x v="8"/>
    <x v="0"/>
    <s v="Advanced"/>
    <n v="9290"/>
    <n v="464.52"/>
    <s v="Micron"/>
    <s v="Trans-Pacific / Suez"/>
    <s v="0"/>
    <s v="1"/>
    <s v="Low"/>
    <s v="5.04"/>
    <s v="3.31"/>
    <s v="Un Comtrade/Wits/Sia Reports"/>
    <s v="0"/>
  </r>
  <r>
    <s v="Tf002681"/>
    <s v="2019"/>
    <s v="1"/>
    <s v="2019-Q1"/>
    <s v="Kr"/>
    <s v="South Korea"/>
    <s v="Asia-Pacific"/>
    <s v="Us"/>
    <s v="United States"/>
    <s v="North America"/>
    <x v="8"/>
    <x v="0"/>
    <s v="Advanced"/>
    <n v="9575"/>
    <n v="478.77"/>
    <s v="Samsung"/>
    <s v="Trans-Pacific / Suez"/>
    <s v="0"/>
    <s v="1"/>
    <s v="Low"/>
    <s v="4.85"/>
    <s v="3.17"/>
    <s v="Un Comtrade/Wits/Sia Reports"/>
    <s v="0"/>
  </r>
  <r>
    <s v="Tf002682"/>
    <s v="2019"/>
    <s v="2"/>
    <s v="2019-Q2"/>
    <s v="Kr"/>
    <s v="South Korea"/>
    <s v="Asia-Pacific"/>
    <s v="Us"/>
    <s v="United States"/>
    <s v="North America"/>
    <x v="8"/>
    <x v="0"/>
    <s v="Advanced"/>
    <n v="11677"/>
    <n v="583.86"/>
    <s v="Micron"/>
    <s v="Trans-Pacific / Suez"/>
    <s v="0"/>
    <s v="1"/>
    <s v="Low"/>
    <s v="4.76"/>
    <s v="3.31"/>
    <s v="Un Comtrade/Wits/Sia Reports"/>
    <s v="0"/>
  </r>
  <r>
    <s v="Tf002683"/>
    <s v="2019"/>
    <s v="3"/>
    <s v="2019-Q3"/>
    <s v="Kr"/>
    <s v="South Korea"/>
    <s v="Asia-Pacific"/>
    <s v="Us"/>
    <s v="United States"/>
    <s v="North America"/>
    <x v="8"/>
    <x v="0"/>
    <s v="Advanced"/>
    <n v="12330"/>
    <n v="616.53"/>
    <s v="Sk Hynix"/>
    <s v="Trans-Pacific / Suez"/>
    <s v="0"/>
    <s v="1"/>
    <s v="Low"/>
    <s v="5.02"/>
    <s v="3.16"/>
    <s v="Un Comtrade/Wits/Sia Reports"/>
    <s v="0"/>
  </r>
  <r>
    <s v="Tf002684"/>
    <s v="2019"/>
    <s v="4"/>
    <s v="2019-Q4"/>
    <s v="Kr"/>
    <s v="South Korea"/>
    <s v="Asia-Pacific"/>
    <s v="Us"/>
    <s v="United States"/>
    <s v="North America"/>
    <x v="8"/>
    <x v="0"/>
    <s v="Advanced"/>
    <n v="11588"/>
    <n v="579.41"/>
    <s v="Sk Hynix"/>
    <s v="Trans-Pacific / Suez"/>
    <s v="0"/>
    <s v="1"/>
    <s v="Low"/>
    <s v="4.99"/>
    <s v="3.15"/>
    <s v="Un Comtrade/Wits/Sia Reports"/>
    <s v="0"/>
  </r>
  <r>
    <s v="Tf002685"/>
    <s v="2020"/>
    <s v="1"/>
    <s v="2020-Q1"/>
    <s v="Kr"/>
    <s v="South Korea"/>
    <s v="Asia-Pacific"/>
    <s v="Us"/>
    <s v="United States"/>
    <s v="North America"/>
    <x v="8"/>
    <x v="0"/>
    <s v="Advanced"/>
    <n v="9766"/>
    <n v="488.31"/>
    <s v="Micron"/>
    <s v="Trans-Pacific / Suez"/>
    <s v="0"/>
    <s v="1"/>
    <s v="Low"/>
    <s v="4.8"/>
    <s v="3.25"/>
    <s v="Un Comtrade/Wits/Sia Reports"/>
    <s v="0"/>
  </r>
  <r>
    <s v="Tf002686"/>
    <s v="2020"/>
    <s v="2"/>
    <s v="2020-Q2"/>
    <s v="Kr"/>
    <s v="South Korea"/>
    <s v="Asia-Pacific"/>
    <s v="Us"/>
    <s v="United States"/>
    <s v="North America"/>
    <x v="8"/>
    <x v="0"/>
    <s v="Advanced"/>
    <n v="10789"/>
    <n v="539.5"/>
    <s v="Sk Hynix"/>
    <s v="Trans-Pacific / Suez"/>
    <s v="0"/>
    <s v="1"/>
    <s v="Low"/>
    <s v="4.92"/>
    <s v="3.29"/>
    <s v="Un Comtrade/Wits/Sia Reports"/>
    <s v="0"/>
  </r>
  <r>
    <s v="Tf002687"/>
    <s v="2020"/>
    <s v="3"/>
    <s v="2020-Q3"/>
    <s v="Kr"/>
    <s v="South Korea"/>
    <s v="Asia-Pacific"/>
    <s v="Us"/>
    <s v="United States"/>
    <s v="North America"/>
    <x v="8"/>
    <x v="0"/>
    <s v="Advanced"/>
    <n v="13278"/>
    <n v="663.92"/>
    <s v="Samsung"/>
    <s v="Trans-Pacific / Suez"/>
    <s v="0"/>
    <s v="1"/>
    <s v="Low"/>
    <s v="4.79"/>
    <s v="3.46"/>
    <s v="Un Comtrade/Wits/Sia Reports"/>
    <s v="0"/>
  </r>
  <r>
    <s v="Tf002688"/>
    <s v="2020"/>
    <s v="4"/>
    <s v="2020-Q4"/>
    <s v="Kr"/>
    <s v="South Korea"/>
    <s v="Asia-Pacific"/>
    <s v="Us"/>
    <s v="United States"/>
    <s v="North America"/>
    <x v="8"/>
    <x v="0"/>
    <s v="Advanced"/>
    <n v="9877"/>
    <n v="493.87"/>
    <s v="Samsung"/>
    <s v="Trans-Pacific / Suez"/>
    <s v="0"/>
    <s v="1"/>
    <s v="Low"/>
    <s v="4.98"/>
    <s v="3.27"/>
    <s v="Un Comtrade/Wits/Sia Reports"/>
    <s v="0"/>
  </r>
  <r>
    <s v="Tf002689"/>
    <s v="2021"/>
    <s v="1"/>
    <s v="2021-Q1"/>
    <s v="Kr"/>
    <s v="South Korea"/>
    <s v="Asia-Pacific"/>
    <s v="Us"/>
    <s v="United States"/>
    <s v="North America"/>
    <x v="8"/>
    <x v="0"/>
    <s v="Advanced"/>
    <n v="16640"/>
    <n v="832.05"/>
    <s v="Sk Hynix"/>
    <s v="Trans-Pacific / Suez"/>
    <s v="0"/>
    <s v="1"/>
    <s v="Low"/>
    <s v="5.01"/>
    <s v="3.32"/>
    <s v="Un Comtrade/Wits/Sia Reports"/>
    <s v="0"/>
  </r>
  <r>
    <s v="Tf002690"/>
    <s v="2021"/>
    <s v="2"/>
    <s v="2021-Q2"/>
    <s v="Kr"/>
    <s v="South Korea"/>
    <s v="Asia-Pacific"/>
    <s v="Us"/>
    <s v="United States"/>
    <s v="North America"/>
    <x v="8"/>
    <x v="0"/>
    <s v="Advanced"/>
    <n v="21593"/>
    <n v="1079.6500000000001"/>
    <s v="Samsung"/>
    <s v="Trans-Pacific / Suez"/>
    <s v="0"/>
    <s v="1"/>
    <s v="Low"/>
    <s v="4.92"/>
    <s v="3.37"/>
    <s v="Un Comtrade/Wits/Sia Reports"/>
    <s v="0"/>
  </r>
  <r>
    <s v="Tf002691"/>
    <s v="2021"/>
    <s v="3"/>
    <s v="2021-Q3"/>
    <s v="Kr"/>
    <s v="South Korea"/>
    <s v="Asia-Pacific"/>
    <s v="Us"/>
    <s v="United States"/>
    <s v="North America"/>
    <x v="8"/>
    <x v="0"/>
    <s v="Advanced"/>
    <n v="21778"/>
    <n v="1088.9100000000001"/>
    <s v="Micron"/>
    <s v="Trans-Pacific / Suez"/>
    <s v="0"/>
    <s v="1"/>
    <s v="Low"/>
    <s v="4.97"/>
    <s v="3.26"/>
    <s v="Un Comtrade/Wits/Sia Reports"/>
    <s v="0"/>
  </r>
  <r>
    <s v="Tf002692"/>
    <s v="2021"/>
    <s v="4"/>
    <s v="2021-Q4"/>
    <s v="Kr"/>
    <s v="South Korea"/>
    <s v="Asia-Pacific"/>
    <s v="Us"/>
    <s v="United States"/>
    <s v="North America"/>
    <x v="8"/>
    <x v="0"/>
    <s v="Advanced"/>
    <n v="19974"/>
    <n v="998.75"/>
    <s v="Micron"/>
    <s v="Trans-Pacific / Suez"/>
    <s v="0"/>
    <s v="1"/>
    <s v="Low"/>
    <s v="5.02"/>
    <s v="3.25"/>
    <s v="Un Comtrade/Wits/Sia Reports"/>
    <s v="0"/>
  </r>
  <r>
    <s v="Tf002693"/>
    <s v="2022"/>
    <s v="1"/>
    <s v="2022-Q1"/>
    <s v="Kr"/>
    <s v="South Korea"/>
    <s v="Asia-Pacific"/>
    <s v="Us"/>
    <s v="United States"/>
    <s v="North America"/>
    <x v="8"/>
    <x v="0"/>
    <s v="Advanced"/>
    <n v="18626"/>
    <n v="931.3"/>
    <s v="Micron"/>
    <s v="Trans-Pacific / Suez"/>
    <s v="0"/>
    <s v="1"/>
    <s v="Low"/>
    <s v="4.96"/>
    <s v="3.42"/>
    <s v="Un Comtrade/Wits/Sia Reports"/>
    <s v="0"/>
  </r>
  <r>
    <s v="Tf002694"/>
    <s v="2022"/>
    <s v="2"/>
    <s v="2022-Q2"/>
    <s v="Kr"/>
    <s v="South Korea"/>
    <s v="Asia-Pacific"/>
    <s v="Us"/>
    <s v="United States"/>
    <s v="North America"/>
    <x v="8"/>
    <x v="0"/>
    <s v="Advanced"/>
    <n v="22756"/>
    <n v="1137.8399999999999"/>
    <s v="Samsung"/>
    <s v="Trans-Pacific / Suez"/>
    <s v="0"/>
    <s v="1"/>
    <s v="Low"/>
    <s v="4.79"/>
    <s v="3.44"/>
    <s v="Un Comtrade/Wits/Sia Reports"/>
    <s v="0"/>
  </r>
  <r>
    <s v="Tf002695"/>
    <s v="2022"/>
    <s v="3"/>
    <s v="2022-Q3"/>
    <s v="Kr"/>
    <s v="South Korea"/>
    <s v="Asia-Pacific"/>
    <s v="Us"/>
    <s v="United States"/>
    <s v="North America"/>
    <x v="8"/>
    <x v="0"/>
    <s v="Advanced"/>
    <n v="22227"/>
    <n v="1111.3800000000001"/>
    <s v="Micron"/>
    <s v="Trans-Pacific / Suez"/>
    <s v="0"/>
    <s v="1"/>
    <s v="Low"/>
    <s v="4.89"/>
    <s v="3.52"/>
    <s v="Un Comtrade/Wits/Sia Reports"/>
    <s v="0"/>
  </r>
  <r>
    <s v="Tf002696"/>
    <s v="2022"/>
    <s v="4"/>
    <s v="2022-Q4"/>
    <s v="Kr"/>
    <s v="South Korea"/>
    <s v="Asia-Pacific"/>
    <s v="Us"/>
    <s v="United States"/>
    <s v="North America"/>
    <x v="8"/>
    <x v="0"/>
    <s v="Advanced"/>
    <n v="20256"/>
    <n v="1012.82"/>
    <s v="Sk Hynix"/>
    <s v="Trans-Pacific / Suez"/>
    <s v="0"/>
    <s v="1"/>
    <s v="Low"/>
    <s v="4.89"/>
    <s v="3.59"/>
    <s v="Un Comtrade/Wits/Sia Reports"/>
    <s v="0"/>
  </r>
  <r>
    <s v="Tf002697"/>
    <s v="2023"/>
    <s v="1"/>
    <s v="2023-Q1"/>
    <s v="Kr"/>
    <s v="South Korea"/>
    <s v="Asia-Pacific"/>
    <s v="Us"/>
    <s v="United States"/>
    <s v="North America"/>
    <x v="8"/>
    <x v="0"/>
    <s v="Advanced"/>
    <n v="41595"/>
    <n v="2079.8000000000002"/>
    <s v="Micron"/>
    <s v="Trans-Pacific / Suez"/>
    <s v="0"/>
    <s v="1"/>
    <s v="Low"/>
    <s v="5"/>
    <s v="3.47"/>
    <s v="Un Comtrade/Wits/Sia Reports"/>
    <s v="0"/>
  </r>
  <r>
    <s v="Tf002698"/>
    <s v="2023"/>
    <s v="2"/>
    <s v="2023-Q2"/>
    <s v="Kr"/>
    <s v="South Korea"/>
    <s v="Asia-Pacific"/>
    <s v="Us"/>
    <s v="United States"/>
    <s v="North America"/>
    <x v="8"/>
    <x v="0"/>
    <s v="Advanced"/>
    <n v="48425"/>
    <n v="2421.25"/>
    <s v="Samsung"/>
    <s v="Trans-Pacific / Suez"/>
    <s v="0"/>
    <s v="1"/>
    <s v="Low"/>
    <s v="4.76"/>
    <s v="3.39"/>
    <s v="Un Comtrade/Wits/Sia Reports"/>
    <s v="0"/>
  </r>
  <r>
    <s v="Tf002699"/>
    <s v="2023"/>
    <s v="3"/>
    <s v="2023-Q3"/>
    <s v="Kr"/>
    <s v="South Korea"/>
    <s v="Asia-Pacific"/>
    <s v="Us"/>
    <s v="United States"/>
    <s v="North America"/>
    <x v="8"/>
    <x v="0"/>
    <s v="Advanced"/>
    <n v="44289"/>
    <n v="2214.46"/>
    <s v="Samsung"/>
    <s v="Trans-Pacific / Suez"/>
    <s v="0"/>
    <s v="1"/>
    <s v="Low"/>
    <s v="4.87"/>
    <s v="3.6"/>
    <s v="Un Comtrade/Wits/Sia Reports"/>
    <s v="0"/>
  </r>
  <r>
    <s v="Tf002700"/>
    <s v="2023"/>
    <s v="4"/>
    <s v="2023-Q4"/>
    <s v="Kr"/>
    <s v="South Korea"/>
    <s v="Asia-Pacific"/>
    <s v="Us"/>
    <s v="United States"/>
    <s v="North America"/>
    <x v="8"/>
    <x v="0"/>
    <s v="Advanced"/>
    <n v="40450"/>
    <n v="2022.52"/>
    <s v="Micron"/>
    <s v="Trans-Pacific / Suez"/>
    <s v="0"/>
    <s v="1"/>
    <s v="Low"/>
    <s v="4.95"/>
    <s v="3.56"/>
    <s v="Un Comtrade/Wits/Sia Reports"/>
    <s v="0"/>
  </r>
  <r>
    <s v="Tf002701"/>
    <s v="2024"/>
    <s v="1"/>
    <s v="2024-Q1"/>
    <s v="Kr"/>
    <s v="South Korea"/>
    <s v="Asia-Pacific"/>
    <s v="Us"/>
    <s v="United States"/>
    <s v="North America"/>
    <x v="8"/>
    <x v="0"/>
    <s v="Advanced"/>
    <n v="47137"/>
    <n v="2356.89"/>
    <s v="Sk Hynix"/>
    <s v="Trans-Pacific / Suez"/>
    <s v="0"/>
    <s v="1"/>
    <s v="Low"/>
    <s v="4.86"/>
    <s v="3.58"/>
    <s v="Un Comtrade/Wits/Sia Reports"/>
    <s v="1"/>
  </r>
  <r>
    <s v="Tf002702"/>
    <s v="2024"/>
    <s v="2"/>
    <s v="2024-Q2"/>
    <s v="Kr"/>
    <s v="South Korea"/>
    <s v="Asia-Pacific"/>
    <s v="Us"/>
    <s v="United States"/>
    <s v="North America"/>
    <x v="8"/>
    <x v="0"/>
    <s v="Advanced"/>
    <n v="50781"/>
    <n v="2539.1"/>
    <s v="Sk Hynix"/>
    <s v="Trans-Pacific / Suez"/>
    <s v="0"/>
    <s v="1"/>
    <s v="Low"/>
    <s v="4.78"/>
    <s v="3.71"/>
    <s v="Un Comtrade/Wits/Sia Reports"/>
    <s v="1"/>
  </r>
  <r>
    <s v="Tf002703"/>
    <s v="2024"/>
    <s v="3"/>
    <s v="2024-Q3"/>
    <s v="Kr"/>
    <s v="South Korea"/>
    <s v="Asia-Pacific"/>
    <s v="Us"/>
    <s v="United States"/>
    <s v="North America"/>
    <x v="8"/>
    <x v="0"/>
    <s v="Advanced"/>
    <n v="50367"/>
    <n v="2518.39"/>
    <s v="Sk Hynix"/>
    <s v="Trans-Pacific / Suez"/>
    <s v="0"/>
    <s v="1"/>
    <s v="Low"/>
    <s v="4.77"/>
    <s v="3.67"/>
    <s v="Un Comtrade/Wits/Sia Reports"/>
    <s v="1"/>
  </r>
  <r>
    <s v="Tf002704"/>
    <s v="2024"/>
    <s v="4"/>
    <s v="2024-Q4"/>
    <s v="Kr"/>
    <s v="South Korea"/>
    <s v="Asia-Pacific"/>
    <s v="Us"/>
    <s v="United States"/>
    <s v="North America"/>
    <x v="8"/>
    <x v="0"/>
    <s v="Advanced"/>
    <n v="46402"/>
    <n v="2320.14"/>
    <s v="Samsung"/>
    <s v="Trans-Pacific / Suez"/>
    <s v="0"/>
    <s v="1"/>
    <s v="Low"/>
    <s v="4.95"/>
    <s v="3.51"/>
    <s v="Un Comtrade/Wits/Sia Reports"/>
    <s v="1"/>
  </r>
  <r>
    <s v="Tf002705"/>
    <s v="2025"/>
    <s v="1"/>
    <s v="2025-Q1"/>
    <s v="Kr"/>
    <s v="South Korea"/>
    <s v="Asia-Pacific"/>
    <s v="Us"/>
    <s v="United States"/>
    <s v="North America"/>
    <x v="8"/>
    <x v="0"/>
    <s v="Advanced"/>
    <n v="51183"/>
    <n v="2559.17"/>
    <s v="Sk Hynix"/>
    <s v="Trans-Pacific / Suez"/>
    <s v="0"/>
    <s v="1"/>
    <s v="Low"/>
    <s v="4.83"/>
    <s v="3.57"/>
    <s v="Un Comtrade/Wits/Sia Reports"/>
    <s v="1"/>
  </r>
  <r>
    <s v="Tf002706"/>
    <s v="2025"/>
    <s v="2"/>
    <s v="2025-Q2"/>
    <s v="Kr"/>
    <s v="South Korea"/>
    <s v="Asia-Pacific"/>
    <s v="Us"/>
    <s v="United States"/>
    <s v="North America"/>
    <x v="8"/>
    <x v="0"/>
    <s v="Advanced"/>
    <n v="58772"/>
    <n v="2938.64"/>
    <s v="Samsung"/>
    <s v="Trans-Pacific / Suez"/>
    <s v="0"/>
    <s v="1"/>
    <s v="Low"/>
    <s v="4.97"/>
    <s v="3.62"/>
    <s v="Un Comtrade/Wits/Sia Reports"/>
    <s v="1"/>
  </r>
  <r>
    <s v="Tf002707"/>
    <s v="2025"/>
    <s v="3"/>
    <s v="2025-Q3"/>
    <s v="Kr"/>
    <s v="South Korea"/>
    <s v="Asia-Pacific"/>
    <s v="Us"/>
    <s v="United States"/>
    <s v="North America"/>
    <x v="8"/>
    <x v="0"/>
    <s v="Advanced"/>
    <n v="69648"/>
    <n v="3482.43"/>
    <s v="Micron"/>
    <s v="Trans-Pacific / Suez"/>
    <s v="0"/>
    <s v="1"/>
    <s v="Low"/>
    <s v="4.76"/>
    <s v="3.62"/>
    <s v="Un Comtrade/Wits/Sia Reports"/>
    <s v="1"/>
  </r>
  <r>
    <s v="Tf002708"/>
    <s v="2025"/>
    <s v="4"/>
    <s v="2025-Q4"/>
    <s v="Kr"/>
    <s v="South Korea"/>
    <s v="Asia-Pacific"/>
    <s v="Us"/>
    <s v="United States"/>
    <s v="North America"/>
    <x v="8"/>
    <x v="0"/>
    <s v="Advanced"/>
    <n v="56560"/>
    <n v="2828.03"/>
    <s v="Micron"/>
    <s v="Trans-Pacific / Suez"/>
    <s v="0"/>
    <s v="1"/>
    <s v="Low"/>
    <s v="5.03"/>
    <s v="3.48"/>
    <s v="Un Comtrade/Wits/Sia Reports"/>
    <s v="1"/>
  </r>
  <r>
    <s v="Tf002709"/>
    <s v="2015"/>
    <s v="1"/>
    <s v="2015-Q1"/>
    <s v="Kr"/>
    <s v="South Korea"/>
    <s v="Asia-Pacific"/>
    <s v="Us"/>
    <s v="United States"/>
    <s v="North America"/>
    <x v="3"/>
    <x v="0"/>
    <s v="Standard"/>
    <n v="6945"/>
    <n v="347.27"/>
    <s v="Sk Hynix"/>
    <s v="Trans-Pacific / Suez"/>
    <s v="0"/>
    <s v="1"/>
    <s v="Low"/>
    <s v="5.01"/>
    <s v="3.12"/>
    <s v="Un Comtrade/Wits/Sia Reports"/>
    <s v="0"/>
  </r>
  <r>
    <s v="Tf002710"/>
    <s v="2015"/>
    <s v="2"/>
    <s v="2015-Q2"/>
    <s v="Kr"/>
    <s v="South Korea"/>
    <s v="Asia-Pacific"/>
    <s v="Us"/>
    <s v="United States"/>
    <s v="North America"/>
    <x v="3"/>
    <x v="0"/>
    <s v="Standard"/>
    <n v="8504"/>
    <n v="425.22"/>
    <s v="Sk Hynix"/>
    <s v="Trans-Pacific / Suez"/>
    <s v="0"/>
    <s v="1"/>
    <s v="Low"/>
    <s v="4.76"/>
    <s v="3.27"/>
    <s v="Un Comtrade/Wits/Sia Reports"/>
    <s v="0"/>
  </r>
  <r>
    <s v="Tf002711"/>
    <s v="2015"/>
    <s v="3"/>
    <s v="2015-Q3"/>
    <s v="Kr"/>
    <s v="South Korea"/>
    <s v="Asia-Pacific"/>
    <s v="Us"/>
    <s v="United States"/>
    <s v="North America"/>
    <x v="3"/>
    <x v="0"/>
    <s v="Standard"/>
    <n v="9024"/>
    <n v="451.24"/>
    <s v="Micron"/>
    <s v="Trans-Pacific / Suez"/>
    <s v="0"/>
    <s v="1"/>
    <s v="Low"/>
    <s v="4.95"/>
    <s v="3.18"/>
    <s v="Un Comtrade/Wits/Sia Reports"/>
    <s v="0"/>
  </r>
  <r>
    <s v="Tf002712"/>
    <s v="2015"/>
    <s v="4"/>
    <s v="2015-Q4"/>
    <s v="Kr"/>
    <s v="South Korea"/>
    <s v="Asia-Pacific"/>
    <s v="Us"/>
    <s v="United States"/>
    <s v="North America"/>
    <x v="3"/>
    <x v="0"/>
    <s v="Standard"/>
    <n v="6413"/>
    <n v="320.68"/>
    <s v="Micron"/>
    <s v="Trans-Pacific / Suez"/>
    <s v="0"/>
    <s v="1"/>
    <s v="Low"/>
    <s v="5.03"/>
    <s v="3.19"/>
    <s v="Un Comtrade/Wits/Sia Reports"/>
    <s v="0"/>
  </r>
  <r>
    <s v="Tf002713"/>
    <s v="2016"/>
    <s v="1"/>
    <s v="2016-Q1"/>
    <s v="Kr"/>
    <s v="South Korea"/>
    <s v="Asia-Pacific"/>
    <s v="Us"/>
    <s v="United States"/>
    <s v="North America"/>
    <x v="3"/>
    <x v="0"/>
    <s v="Standard"/>
    <n v="6860"/>
    <n v="343.03"/>
    <s v="Sk Hynix"/>
    <s v="Trans-Pacific / Suez"/>
    <s v="0"/>
    <s v="1"/>
    <s v="Low"/>
    <s v="4.96"/>
    <s v="3.19"/>
    <s v="Un Comtrade/Wits/Sia Reports"/>
    <s v="0"/>
  </r>
  <r>
    <s v="Tf002714"/>
    <s v="2016"/>
    <s v="2"/>
    <s v="2016-Q2"/>
    <s v="Kr"/>
    <s v="South Korea"/>
    <s v="Asia-Pacific"/>
    <s v="Us"/>
    <s v="United States"/>
    <s v="North America"/>
    <x v="3"/>
    <x v="0"/>
    <s v="Standard"/>
    <n v="8043"/>
    <n v="402.15"/>
    <s v="Micron"/>
    <s v="Trans-Pacific / Suez"/>
    <s v="0"/>
    <s v="1"/>
    <s v="Low"/>
    <s v="4.81"/>
    <s v="3.07"/>
    <s v="Un Comtrade/Wits/Sia Reports"/>
    <s v="0"/>
  </r>
  <r>
    <s v="Tf002715"/>
    <s v="2016"/>
    <s v="3"/>
    <s v="2016-Q3"/>
    <s v="Kr"/>
    <s v="South Korea"/>
    <s v="Asia-Pacific"/>
    <s v="Us"/>
    <s v="United States"/>
    <s v="North America"/>
    <x v="3"/>
    <x v="0"/>
    <s v="Standard"/>
    <n v="9430"/>
    <n v="471.51"/>
    <s v="Micron"/>
    <s v="Trans-Pacific / Suez"/>
    <s v="0"/>
    <s v="1"/>
    <s v="Low"/>
    <s v="4.94"/>
    <s v="3.2"/>
    <s v="Un Comtrade/Wits/Sia Reports"/>
    <s v="0"/>
  </r>
  <r>
    <s v="Tf002716"/>
    <s v="2016"/>
    <s v="4"/>
    <s v="2016-Q4"/>
    <s v="Kr"/>
    <s v="South Korea"/>
    <s v="Asia-Pacific"/>
    <s v="Us"/>
    <s v="United States"/>
    <s v="North America"/>
    <x v="3"/>
    <x v="0"/>
    <s v="Standard"/>
    <n v="8781"/>
    <n v="439.05"/>
    <s v="Samsung"/>
    <s v="Trans-Pacific / Suez"/>
    <s v="0"/>
    <s v="1"/>
    <s v="Low"/>
    <s v="5.01"/>
    <s v="3.23"/>
    <s v="Un Comtrade/Wits/Sia Reports"/>
    <s v="0"/>
  </r>
  <r>
    <s v="Tf002717"/>
    <s v="2017"/>
    <s v="1"/>
    <s v="2017-Q1"/>
    <s v="Kr"/>
    <s v="South Korea"/>
    <s v="Asia-Pacific"/>
    <s v="Us"/>
    <s v="United States"/>
    <s v="North America"/>
    <x v="3"/>
    <x v="0"/>
    <s v="Standard"/>
    <n v="7634"/>
    <n v="381.7"/>
    <s v="Samsung"/>
    <s v="Trans-Pacific / Suez"/>
    <s v="0"/>
    <s v="1"/>
    <s v="Low"/>
    <s v="4.96"/>
    <s v="3.18"/>
    <s v="Un Comtrade/Wits/Sia Reports"/>
    <s v="0"/>
  </r>
  <r>
    <s v="Tf002718"/>
    <s v="2017"/>
    <s v="2"/>
    <s v="2017-Q2"/>
    <s v="Kr"/>
    <s v="South Korea"/>
    <s v="Asia-Pacific"/>
    <s v="Us"/>
    <s v="United States"/>
    <s v="North America"/>
    <x v="3"/>
    <x v="0"/>
    <s v="Standard"/>
    <n v="10035"/>
    <n v="501.77"/>
    <s v="Micron"/>
    <s v="Trans-Pacific / Suez"/>
    <s v="0"/>
    <s v="1"/>
    <s v="Low"/>
    <s v="4.94"/>
    <s v="3.16"/>
    <s v="Un Comtrade/Wits/Sia Reports"/>
    <s v="0"/>
  </r>
  <r>
    <s v="Tf002719"/>
    <s v="2017"/>
    <s v="3"/>
    <s v="2017-Q3"/>
    <s v="Kr"/>
    <s v="South Korea"/>
    <s v="Asia-Pacific"/>
    <s v="Us"/>
    <s v="United States"/>
    <s v="North America"/>
    <x v="3"/>
    <x v="0"/>
    <s v="Standard"/>
    <n v="11391"/>
    <n v="569.58000000000004"/>
    <s v="Micron"/>
    <s v="Trans-Pacific / Suez"/>
    <s v="0"/>
    <s v="1"/>
    <s v="Low"/>
    <s v="4.79"/>
    <s v="3.25"/>
    <s v="Un Comtrade/Wits/Sia Reports"/>
    <s v="0"/>
  </r>
  <r>
    <s v="Tf002720"/>
    <s v="2017"/>
    <s v="4"/>
    <s v="2017-Q4"/>
    <s v="Kr"/>
    <s v="South Korea"/>
    <s v="Asia-Pacific"/>
    <s v="Us"/>
    <s v="United States"/>
    <s v="North America"/>
    <x v="3"/>
    <x v="0"/>
    <s v="Standard"/>
    <n v="8035"/>
    <n v="401.76"/>
    <s v="Samsung"/>
    <s v="Trans-Pacific / Suez"/>
    <s v="0"/>
    <s v="1"/>
    <s v="Low"/>
    <s v="5.03"/>
    <s v="3.08"/>
    <s v="Un Comtrade/Wits/Sia Reports"/>
    <s v="0"/>
  </r>
  <r>
    <s v="Tf002721"/>
    <s v="2018"/>
    <s v="1"/>
    <s v="2018-Q1"/>
    <s v="Kr"/>
    <s v="South Korea"/>
    <s v="Asia-Pacific"/>
    <s v="Us"/>
    <s v="United States"/>
    <s v="North America"/>
    <x v="3"/>
    <x v="0"/>
    <s v="Standard"/>
    <n v="8625"/>
    <n v="431.3"/>
    <s v="Micron"/>
    <s v="Trans-Pacific / Suez"/>
    <s v="0"/>
    <s v="1"/>
    <s v="Low"/>
    <s v="4.85"/>
    <s v="3.16"/>
    <s v="Un Comtrade/Wits/Sia Reports"/>
    <s v="0"/>
  </r>
  <r>
    <s v="Tf002722"/>
    <s v="2018"/>
    <s v="2"/>
    <s v="2018-Q2"/>
    <s v="Kr"/>
    <s v="South Korea"/>
    <s v="Asia-Pacific"/>
    <s v="Us"/>
    <s v="United States"/>
    <s v="North America"/>
    <x v="3"/>
    <x v="0"/>
    <s v="Standard"/>
    <n v="10171"/>
    <n v="508.56"/>
    <s v="Sk Hynix"/>
    <s v="Trans-Pacific / Suez"/>
    <s v="0"/>
    <s v="1"/>
    <s v="Low"/>
    <s v="4.93"/>
    <s v="3.18"/>
    <s v="Un Comtrade/Wits/Sia Reports"/>
    <s v="0"/>
  </r>
  <r>
    <s v="Tf002723"/>
    <s v="2018"/>
    <s v="3"/>
    <s v="2018-Q3"/>
    <s v="Kr"/>
    <s v="South Korea"/>
    <s v="Asia-Pacific"/>
    <s v="Us"/>
    <s v="United States"/>
    <s v="North America"/>
    <x v="3"/>
    <x v="0"/>
    <s v="Standard"/>
    <n v="10165"/>
    <n v="508.27"/>
    <s v="Micron"/>
    <s v="Trans-Pacific / Suez"/>
    <s v="0"/>
    <s v="1"/>
    <s v="Low"/>
    <s v="4.85"/>
    <s v="3.29"/>
    <s v="Un Comtrade/Wits/Sia Reports"/>
    <s v="0"/>
  </r>
  <r>
    <s v="Tf002724"/>
    <s v="2018"/>
    <s v="4"/>
    <s v="2018-Q4"/>
    <s v="Kr"/>
    <s v="South Korea"/>
    <s v="Asia-Pacific"/>
    <s v="Us"/>
    <s v="United States"/>
    <s v="North America"/>
    <x v="3"/>
    <x v="0"/>
    <s v="Standard"/>
    <n v="10538"/>
    <n v="526.95000000000005"/>
    <s v="Micron"/>
    <s v="Trans-Pacific / Suez"/>
    <s v="0"/>
    <s v="1"/>
    <s v="Low"/>
    <s v="4.97"/>
    <s v="3.26"/>
    <s v="Un Comtrade/Wits/Sia Reports"/>
    <s v="0"/>
  </r>
  <r>
    <s v="Tf002725"/>
    <s v="2019"/>
    <s v="1"/>
    <s v="2019-Q1"/>
    <s v="Kr"/>
    <s v="South Korea"/>
    <s v="Asia-Pacific"/>
    <s v="Us"/>
    <s v="United States"/>
    <s v="North America"/>
    <x v="3"/>
    <x v="0"/>
    <s v="Standard"/>
    <n v="9773"/>
    <n v="488.65"/>
    <s v="Sk Hynix"/>
    <s v="Trans-Pacific / Suez"/>
    <s v="0"/>
    <s v="1"/>
    <s v="Low"/>
    <s v="4.78"/>
    <s v="3.19"/>
    <s v="Un Comtrade/Wits/Sia Reports"/>
    <s v="0"/>
  </r>
  <r>
    <s v="Tf002726"/>
    <s v="2019"/>
    <s v="2"/>
    <s v="2019-Q2"/>
    <s v="Kr"/>
    <s v="South Korea"/>
    <s v="Asia-Pacific"/>
    <s v="Us"/>
    <s v="United States"/>
    <s v="North America"/>
    <x v="3"/>
    <x v="0"/>
    <s v="Standard"/>
    <n v="12631"/>
    <n v="631.58000000000004"/>
    <s v="Samsung"/>
    <s v="Trans-Pacific / Suez"/>
    <s v="0"/>
    <s v="1"/>
    <s v="Low"/>
    <s v="5.04"/>
    <s v="3.26"/>
    <s v="Un Comtrade/Wits/Sia Reports"/>
    <s v="0"/>
  </r>
  <r>
    <s v="Tf002727"/>
    <s v="2019"/>
    <s v="3"/>
    <s v="2019-Q3"/>
    <s v="Kr"/>
    <s v="South Korea"/>
    <s v="Asia-Pacific"/>
    <s v="Us"/>
    <s v="United States"/>
    <s v="North America"/>
    <x v="3"/>
    <x v="0"/>
    <s v="Standard"/>
    <n v="10819"/>
    <n v="540.98"/>
    <s v="Micron"/>
    <s v="Trans-Pacific / Suez"/>
    <s v="0"/>
    <s v="1"/>
    <s v="Low"/>
    <s v="4.79"/>
    <s v="3.21"/>
    <s v="Un Comtrade/Wits/Sia Reports"/>
    <s v="0"/>
  </r>
  <r>
    <s v="Tf002728"/>
    <s v="2019"/>
    <s v="4"/>
    <s v="2019-Q4"/>
    <s v="Kr"/>
    <s v="South Korea"/>
    <s v="Asia-Pacific"/>
    <s v="Us"/>
    <s v="United States"/>
    <s v="North America"/>
    <x v="3"/>
    <x v="0"/>
    <s v="Standard"/>
    <n v="11003"/>
    <n v="550.17999999999995"/>
    <s v="Samsung"/>
    <s v="Trans-Pacific / Suez"/>
    <s v="0"/>
    <s v="1"/>
    <s v="Low"/>
    <s v="4.77"/>
    <s v="3.39"/>
    <s v="Un Comtrade/Wits/Sia Reports"/>
    <s v="0"/>
  </r>
  <r>
    <s v="Tf002729"/>
    <s v="2020"/>
    <s v="1"/>
    <s v="2020-Q1"/>
    <s v="Kr"/>
    <s v="South Korea"/>
    <s v="Asia-Pacific"/>
    <s v="Us"/>
    <s v="United States"/>
    <s v="North America"/>
    <x v="3"/>
    <x v="0"/>
    <s v="Standard"/>
    <n v="9685"/>
    <n v="484.29"/>
    <s v="Samsung"/>
    <s v="Trans-Pacific / Suez"/>
    <s v="0"/>
    <s v="1"/>
    <s v="Low"/>
    <s v="5.02"/>
    <s v="3.4"/>
    <s v="Un Comtrade/Wits/Sia Reports"/>
    <s v="0"/>
  </r>
  <r>
    <s v="Tf002730"/>
    <s v="2020"/>
    <s v="2"/>
    <s v="2020-Q2"/>
    <s v="Kr"/>
    <s v="South Korea"/>
    <s v="Asia-Pacific"/>
    <s v="Us"/>
    <s v="United States"/>
    <s v="North America"/>
    <x v="3"/>
    <x v="0"/>
    <s v="Standard"/>
    <n v="12141"/>
    <n v="607.07000000000005"/>
    <s v="Micron"/>
    <s v="Trans-Pacific / Suez"/>
    <s v="0"/>
    <s v="1"/>
    <s v="Low"/>
    <s v="4.93"/>
    <s v="3.36"/>
    <s v="Un Comtrade/Wits/Sia Reports"/>
    <s v="0"/>
  </r>
  <r>
    <s v="Tf002731"/>
    <s v="2020"/>
    <s v="3"/>
    <s v="2020-Q3"/>
    <s v="Kr"/>
    <s v="South Korea"/>
    <s v="Asia-Pacific"/>
    <s v="Us"/>
    <s v="United States"/>
    <s v="North America"/>
    <x v="3"/>
    <x v="0"/>
    <s v="Standard"/>
    <n v="12387"/>
    <n v="619.36"/>
    <s v="Micron"/>
    <s v="Trans-Pacific / Suez"/>
    <s v="0"/>
    <s v="1"/>
    <s v="Low"/>
    <s v="4.94"/>
    <s v="3.34"/>
    <s v="Un Comtrade/Wits/Sia Reports"/>
    <s v="0"/>
  </r>
  <r>
    <s v="Tf002732"/>
    <s v="2020"/>
    <s v="4"/>
    <s v="2020-Q4"/>
    <s v="Kr"/>
    <s v="South Korea"/>
    <s v="Asia-Pacific"/>
    <s v="Us"/>
    <s v="United States"/>
    <s v="North America"/>
    <x v="3"/>
    <x v="0"/>
    <s v="Standard"/>
    <n v="11792"/>
    <n v="589.64"/>
    <s v="Samsung"/>
    <s v="Trans-Pacific / Suez"/>
    <s v="0"/>
    <s v="1"/>
    <s v="Low"/>
    <s v="4.97"/>
    <s v="3.4"/>
    <s v="Un Comtrade/Wits/Sia Reports"/>
    <s v="0"/>
  </r>
  <r>
    <s v="Tf002733"/>
    <s v="2021"/>
    <s v="1"/>
    <s v="2021-Q1"/>
    <s v="Kr"/>
    <s v="South Korea"/>
    <s v="Asia-Pacific"/>
    <s v="Us"/>
    <s v="United States"/>
    <s v="North America"/>
    <x v="3"/>
    <x v="0"/>
    <s v="Standard"/>
    <n v="12391"/>
    <n v="619.59"/>
    <s v="Micron"/>
    <s v="Trans-Pacific / Suez"/>
    <s v="0"/>
    <s v="1"/>
    <s v="Low"/>
    <s v="4.81"/>
    <s v="3.26"/>
    <s v="Un Comtrade/Wits/Sia Reports"/>
    <s v="0"/>
  </r>
  <r>
    <s v="Tf002734"/>
    <s v="2021"/>
    <s v="2"/>
    <s v="2021-Q2"/>
    <s v="Kr"/>
    <s v="South Korea"/>
    <s v="Asia-Pacific"/>
    <s v="Us"/>
    <s v="United States"/>
    <s v="North America"/>
    <x v="3"/>
    <x v="0"/>
    <s v="Standard"/>
    <n v="12946"/>
    <n v="647.33000000000004"/>
    <s v="Micron"/>
    <s v="Trans-Pacific / Suez"/>
    <s v="0"/>
    <s v="1"/>
    <s v="Low"/>
    <s v="4.9"/>
    <s v="3.48"/>
    <s v="Un Comtrade/Wits/Sia Reports"/>
    <s v="0"/>
  </r>
  <r>
    <s v="Tf002735"/>
    <s v="2021"/>
    <s v="3"/>
    <s v="2021-Q3"/>
    <s v="Kr"/>
    <s v="South Korea"/>
    <s v="Asia-Pacific"/>
    <s v="Us"/>
    <s v="United States"/>
    <s v="North America"/>
    <x v="3"/>
    <x v="0"/>
    <s v="Standard"/>
    <n v="13441"/>
    <n v="672.06"/>
    <s v="Samsung"/>
    <s v="Trans-Pacific / Suez"/>
    <s v="0"/>
    <s v="1"/>
    <s v="Low"/>
    <s v="4.92"/>
    <s v="3.39"/>
    <s v="Un Comtrade/Wits/Sia Reports"/>
    <s v="0"/>
  </r>
  <r>
    <s v="Tf002736"/>
    <s v="2021"/>
    <s v="4"/>
    <s v="2021-Q4"/>
    <s v="Kr"/>
    <s v="South Korea"/>
    <s v="Asia-Pacific"/>
    <s v="Us"/>
    <s v="United States"/>
    <s v="North America"/>
    <x v="3"/>
    <x v="0"/>
    <s v="Standard"/>
    <n v="10670"/>
    <n v="533.5"/>
    <s v="Samsung"/>
    <s v="Trans-Pacific / Suez"/>
    <s v="0"/>
    <s v="1"/>
    <s v="Low"/>
    <s v="4.93"/>
    <s v="3.48"/>
    <s v="Un Comtrade/Wits/Sia Reports"/>
    <s v="0"/>
  </r>
  <r>
    <s v="Tf002737"/>
    <s v="2022"/>
    <s v="1"/>
    <s v="2022-Q1"/>
    <s v="Kr"/>
    <s v="South Korea"/>
    <s v="Asia-Pacific"/>
    <s v="Us"/>
    <s v="United States"/>
    <s v="North America"/>
    <x v="3"/>
    <x v="0"/>
    <s v="Standard"/>
    <n v="11692"/>
    <n v="584.64"/>
    <s v="Sk Hynix"/>
    <s v="Trans-Pacific / Suez"/>
    <s v="0"/>
    <s v="1"/>
    <s v="Low"/>
    <s v="4.93"/>
    <s v="3.47"/>
    <s v="Un Comtrade/Wits/Sia Reports"/>
    <s v="0"/>
  </r>
  <r>
    <s v="Tf002738"/>
    <s v="2022"/>
    <s v="2"/>
    <s v="2022-Q2"/>
    <s v="Kr"/>
    <s v="South Korea"/>
    <s v="Asia-Pacific"/>
    <s v="Us"/>
    <s v="United States"/>
    <s v="North America"/>
    <x v="3"/>
    <x v="0"/>
    <s v="Standard"/>
    <n v="13386"/>
    <n v="669.33"/>
    <s v="Micron"/>
    <s v="Trans-Pacific / Suez"/>
    <s v="0"/>
    <s v="1"/>
    <s v="Low"/>
    <s v="4.79"/>
    <s v="3.58"/>
    <s v="Un Comtrade/Wits/Sia Reports"/>
    <s v="0"/>
  </r>
  <r>
    <s v="Tf002739"/>
    <s v="2022"/>
    <s v="3"/>
    <s v="2022-Q3"/>
    <s v="Kr"/>
    <s v="South Korea"/>
    <s v="Asia-Pacific"/>
    <s v="Us"/>
    <s v="United States"/>
    <s v="North America"/>
    <x v="3"/>
    <x v="0"/>
    <s v="Standard"/>
    <n v="14870"/>
    <n v="743.54"/>
    <s v="Sk Hynix"/>
    <s v="Trans-Pacific / Suez"/>
    <s v="0"/>
    <s v="1"/>
    <s v="Low"/>
    <s v="4.82"/>
    <s v="3.34"/>
    <s v="Un Comtrade/Wits/Sia Reports"/>
    <s v="0"/>
  </r>
  <r>
    <s v="Tf002740"/>
    <s v="2022"/>
    <s v="4"/>
    <s v="2022-Q4"/>
    <s v="Kr"/>
    <s v="South Korea"/>
    <s v="Asia-Pacific"/>
    <s v="Us"/>
    <s v="United States"/>
    <s v="North America"/>
    <x v="3"/>
    <x v="0"/>
    <s v="Standard"/>
    <n v="13980"/>
    <n v="699.03"/>
    <s v="Samsung"/>
    <s v="Trans-Pacific / Suez"/>
    <s v="0"/>
    <s v="1"/>
    <s v="Low"/>
    <s v="4.93"/>
    <s v="3.48"/>
    <s v="Un Comtrade/Wits/Sia Reports"/>
    <s v="0"/>
  </r>
  <r>
    <s v="Tf002741"/>
    <s v="2023"/>
    <s v="1"/>
    <s v="2023-Q1"/>
    <s v="Kr"/>
    <s v="South Korea"/>
    <s v="Asia-Pacific"/>
    <s v="Us"/>
    <s v="United States"/>
    <s v="North America"/>
    <x v="3"/>
    <x v="0"/>
    <s v="Standard"/>
    <n v="12812"/>
    <n v="640.64"/>
    <s v="Micron"/>
    <s v="Trans-Pacific / Suez"/>
    <s v="0"/>
    <s v="1"/>
    <s v="Low"/>
    <s v="5.02"/>
    <s v="3.47"/>
    <s v="Un Comtrade/Wits/Sia Reports"/>
    <s v="0"/>
  </r>
  <r>
    <s v="Tf002742"/>
    <s v="2023"/>
    <s v="2"/>
    <s v="2023-Q2"/>
    <s v="Kr"/>
    <s v="South Korea"/>
    <s v="Asia-Pacific"/>
    <s v="Us"/>
    <s v="United States"/>
    <s v="North America"/>
    <x v="3"/>
    <x v="0"/>
    <s v="Standard"/>
    <n v="15522"/>
    <n v="776.11"/>
    <s v="Samsung"/>
    <s v="Trans-Pacific / Suez"/>
    <s v="0"/>
    <s v="1"/>
    <s v="Low"/>
    <s v="4.89"/>
    <s v="3.47"/>
    <s v="Un Comtrade/Wits/Sia Reports"/>
    <s v="0"/>
  </r>
  <r>
    <s v="Tf002743"/>
    <s v="2023"/>
    <s v="3"/>
    <s v="2023-Q3"/>
    <s v="Kr"/>
    <s v="South Korea"/>
    <s v="Asia-Pacific"/>
    <s v="Us"/>
    <s v="United States"/>
    <s v="North America"/>
    <x v="3"/>
    <x v="0"/>
    <s v="Standard"/>
    <n v="18517"/>
    <n v="925.87"/>
    <s v="Micron"/>
    <s v="Trans-Pacific / Suez"/>
    <s v="0"/>
    <s v="1"/>
    <s v="Low"/>
    <s v="5.03"/>
    <s v="3.44"/>
    <s v="Un Comtrade/Wits/Sia Reports"/>
    <s v="0"/>
  </r>
  <r>
    <s v="Tf002744"/>
    <s v="2023"/>
    <s v="4"/>
    <s v="2023-Q4"/>
    <s v="Kr"/>
    <s v="South Korea"/>
    <s v="Asia-Pacific"/>
    <s v="Us"/>
    <s v="United States"/>
    <s v="North America"/>
    <x v="3"/>
    <x v="0"/>
    <s v="Standard"/>
    <n v="16310"/>
    <n v="815.51"/>
    <s v="Micron"/>
    <s v="Trans-Pacific / Suez"/>
    <s v="0"/>
    <s v="1"/>
    <s v="Low"/>
    <s v="4.98"/>
    <s v="3.63"/>
    <s v="Un Comtrade/Wits/Sia Reports"/>
    <s v="0"/>
  </r>
  <r>
    <s v="Tf002745"/>
    <s v="2024"/>
    <s v="1"/>
    <s v="2024-Q1"/>
    <s v="Kr"/>
    <s v="South Korea"/>
    <s v="Asia-Pacific"/>
    <s v="Us"/>
    <s v="United States"/>
    <s v="North America"/>
    <x v="3"/>
    <x v="0"/>
    <s v="Standard"/>
    <n v="15487"/>
    <n v="774.37"/>
    <s v="Sk Hynix"/>
    <s v="Trans-Pacific / Suez"/>
    <s v="0"/>
    <s v="1"/>
    <s v="Low"/>
    <s v="4.92"/>
    <s v="3.49"/>
    <s v="Un Comtrade/Wits/Sia Reports"/>
    <s v="1"/>
  </r>
  <r>
    <s v="Tf002746"/>
    <s v="2024"/>
    <s v="2"/>
    <s v="2024-Q2"/>
    <s v="Kr"/>
    <s v="South Korea"/>
    <s v="Asia-Pacific"/>
    <s v="Us"/>
    <s v="United States"/>
    <s v="North America"/>
    <x v="3"/>
    <x v="0"/>
    <s v="Standard"/>
    <n v="20316"/>
    <n v="1015.81"/>
    <s v="Samsung"/>
    <s v="Trans-Pacific / Suez"/>
    <s v="0"/>
    <s v="1"/>
    <s v="Low"/>
    <s v="4.75"/>
    <s v="3.58"/>
    <s v="Un Comtrade/Wits/Sia Reports"/>
    <s v="1"/>
  </r>
  <r>
    <s v="Tf002747"/>
    <s v="2024"/>
    <s v="3"/>
    <s v="2024-Q3"/>
    <s v="Kr"/>
    <s v="South Korea"/>
    <s v="Asia-Pacific"/>
    <s v="Us"/>
    <s v="United States"/>
    <s v="North America"/>
    <x v="3"/>
    <x v="0"/>
    <s v="Standard"/>
    <n v="18993"/>
    <n v="949.69"/>
    <s v="Micron"/>
    <s v="Trans-Pacific / Suez"/>
    <s v="0"/>
    <s v="1"/>
    <s v="Low"/>
    <s v="4.85"/>
    <s v="3.6"/>
    <s v="Un Comtrade/Wits/Sia Reports"/>
    <s v="1"/>
  </r>
  <r>
    <s v="Tf002748"/>
    <s v="2024"/>
    <s v="4"/>
    <s v="2024-Q4"/>
    <s v="Kr"/>
    <s v="South Korea"/>
    <s v="Asia-Pacific"/>
    <s v="Us"/>
    <s v="United States"/>
    <s v="North America"/>
    <x v="3"/>
    <x v="0"/>
    <s v="Standard"/>
    <n v="18867"/>
    <n v="943.39"/>
    <s v="Sk Hynix"/>
    <s v="Trans-Pacific / Suez"/>
    <s v="0"/>
    <s v="1"/>
    <s v="Low"/>
    <s v="4.93"/>
    <s v="3.67"/>
    <s v="Un Comtrade/Wits/Sia Reports"/>
    <s v="1"/>
  </r>
  <r>
    <s v="Tf002749"/>
    <s v="2025"/>
    <s v="1"/>
    <s v="2025-Q1"/>
    <s v="Kr"/>
    <s v="South Korea"/>
    <s v="Asia-Pacific"/>
    <s v="Us"/>
    <s v="United States"/>
    <s v="North America"/>
    <x v="3"/>
    <x v="0"/>
    <s v="Standard"/>
    <n v="17708"/>
    <n v="885.42"/>
    <s v="Samsung"/>
    <s v="Trans-Pacific / Suez"/>
    <s v="0"/>
    <s v="1"/>
    <s v="Low"/>
    <s v="4.91"/>
    <s v="3.61"/>
    <s v="Un Comtrade/Wits/Sia Reports"/>
    <s v="1"/>
  </r>
  <r>
    <s v="Tf002750"/>
    <s v="2025"/>
    <s v="2"/>
    <s v="2025-Q2"/>
    <s v="Kr"/>
    <s v="South Korea"/>
    <s v="Asia-Pacific"/>
    <s v="Us"/>
    <s v="United States"/>
    <s v="North America"/>
    <x v="3"/>
    <x v="0"/>
    <s v="Standard"/>
    <n v="18935"/>
    <n v="946.8"/>
    <s v="Sk Hynix"/>
    <s v="Trans-Pacific / Suez"/>
    <s v="0"/>
    <s v="1"/>
    <s v="Low"/>
    <s v="4.92"/>
    <s v="3.67"/>
    <s v="Un Comtrade/Wits/Sia Reports"/>
    <s v="1"/>
  </r>
  <r>
    <s v="Tf002751"/>
    <s v="2025"/>
    <s v="3"/>
    <s v="2025-Q3"/>
    <s v="Kr"/>
    <s v="South Korea"/>
    <s v="Asia-Pacific"/>
    <s v="Us"/>
    <s v="United States"/>
    <s v="North America"/>
    <x v="3"/>
    <x v="0"/>
    <s v="Standard"/>
    <n v="22977"/>
    <n v="1148.8599999999999"/>
    <s v="Samsung"/>
    <s v="Trans-Pacific / Suez"/>
    <s v="0"/>
    <s v="1"/>
    <s v="Low"/>
    <s v="4.97"/>
    <s v="3.64"/>
    <s v="Un Comtrade/Wits/Sia Reports"/>
    <s v="1"/>
  </r>
  <r>
    <s v="Tf002752"/>
    <s v="2025"/>
    <s v="4"/>
    <s v="2025-Q4"/>
    <s v="Kr"/>
    <s v="South Korea"/>
    <s v="Asia-Pacific"/>
    <s v="Us"/>
    <s v="United States"/>
    <s v="North America"/>
    <x v="3"/>
    <x v="0"/>
    <s v="Standard"/>
    <n v="17741"/>
    <n v="887.06"/>
    <s v="Micron"/>
    <s v="Trans-Pacific / Suez"/>
    <s v="0"/>
    <s v="1"/>
    <s v="Low"/>
    <s v="4.78"/>
    <s v="3.65"/>
    <s v="Un Comtrade/Wits/Sia Reports"/>
    <s v="1"/>
  </r>
  <r>
    <s v="Tf002753"/>
    <s v="2015"/>
    <s v="1"/>
    <s v="2015-Q1"/>
    <s v="Kr"/>
    <s v="South Korea"/>
    <s v="Asia-Pacific"/>
    <s v="Us"/>
    <s v="United States"/>
    <s v="North America"/>
    <x v="4"/>
    <x v="0"/>
    <s v="Standard"/>
    <n v="6456"/>
    <n v="322.82"/>
    <s v="Western Digital"/>
    <s v="Trans-Pacific / Suez"/>
    <s v="0"/>
    <s v="1"/>
    <s v="Low"/>
    <s v="4.77"/>
    <s v="3.18"/>
    <s v="Un Comtrade/Wits/Sia Reports"/>
    <s v="0"/>
  </r>
  <r>
    <s v="Tf002754"/>
    <s v="2015"/>
    <s v="2"/>
    <s v="2015-Q2"/>
    <s v="Kr"/>
    <s v="South Korea"/>
    <s v="Asia-Pacific"/>
    <s v="Us"/>
    <s v="United States"/>
    <s v="North America"/>
    <x v="4"/>
    <x v="0"/>
    <s v="Standard"/>
    <n v="7901"/>
    <n v="395.08"/>
    <s v="Western Digital"/>
    <s v="Trans-Pacific / Suez"/>
    <s v="0"/>
    <s v="1"/>
    <s v="Low"/>
    <s v="4.85"/>
    <s v="3.27"/>
    <s v="Un Comtrade/Wits/Sia Reports"/>
    <s v="0"/>
  </r>
  <r>
    <s v="Tf002755"/>
    <s v="2015"/>
    <s v="3"/>
    <s v="2015-Q3"/>
    <s v="Kr"/>
    <s v="South Korea"/>
    <s v="Asia-Pacific"/>
    <s v="Us"/>
    <s v="United States"/>
    <s v="North America"/>
    <x v="4"/>
    <x v="0"/>
    <s v="Standard"/>
    <n v="8457"/>
    <n v="422.85"/>
    <s v="Micron"/>
    <s v="Trans-Pacific / Suez"/>
    <s v="0"/>
    <s v="1"/>
    <s v="Low"/>
    <s v="4.85"/>
    <s v="3.28"/>
    <s v="Un Comtrade/Wits/Sia Reports"/>
    <s v="0"/>
  </r>
  <r>
    <s v="Tf002756"/>
    <s v="2015"/>
    <s v="4"/>
    <s v="2015-Q4"/>
    <s v="Kr"/>
    <s v="South Korea"/>
    <s v="Asia-Pacific"/>
    <s v="Us"/>
    <s v="United States"/>
    <s v="North America"/>
    <x v="4"/>
    <x v="0"/>
    <s v="Standard"/>
    <n v="7456"/>
    <n v="372.85"/>
    <s v="Samsung"/>
    <s v="Trans-Pacific / Suez"/>
    <s v="0"/>
    <s v="1"/>
    <s v="Low"/>
    <s v="4.94"/>
    <s v="3.22"/>
    <s v="Un Comtrade/Wits/Sia Reports"/>
    <s v="0"/>
  </r>
  <r>
    <s v="Tf002757"/>
    <s v="2016"/>
    <s v="1"/>
    <s v="2016-Q1"/>
    <s v="Kr"/>
    <s v="South Korea"/>
    <s v="Asia-Pacific"/>
    <s v="Us"/>
    <s v="United States"/>
    <s v="North America"/>
    <x v="4"/>
    <x v="0"/>
    <s v="Standard"/>
    <n v="6827"/>
    <n v="341.4"/>
    <s v="Micron"/>
    <s v="Trans-Pacific / Suez"/>
    <s v="0"/>
    <s v="1"/>
    <s v="Low"/>
    <s v="4.96"/>
    <s v="3.16"/>
    <s v="Un Comtrade/Wits/Sia Reports"/>
    <s v="0"/>
  </r>
  <r>
    <s v="Tf002758"/>
    <s v="2016"/>
    <s v="2"/>
    <s v="2016-Q2"/>
    <s v="Kr"/>
    <s v="South Korea"/>
    <s v="Asia-Pacific"/>
    <s v="Us"/>
    <s v="United States"/>
    <s v="North America"/>
    <x v="4"/>
    <x v="0"/>
    <s v="Standard"/>
    <n v="9779"/>
    <n v="488.95"/>
    <s v="Western Digital"/>
    <s v="Trans-Pacific / Suez"/>
    <s v="0"/>
    <s v="1"/>
    <s v="Low"/>
    <s v="5"/>
    <s v="3.23"/>
    <s v="Un Comtrade/Wits/Sia Reports"/>
    <s v="0"/>
  </r>
  <r>
    <s v="Tf002759"/>
    <s v="2016"/>
    <s v="3"/>
    <s v="2016-Q3"/>
    <s v="Kr"/>
    <s v="South Korea"/>
    <s v="Asia-Pacific"/>
    <s v="Us"/>
    <s v="United States"/>
    <s v="North America"/>
    <x v="4"/>
    <x v="0"/>
    <s v="Standard"/>
    <n v="8713"/>
    <n v="435.7"/>
    <s v="Kioxia"/>
    <s v="Trans-Pacific / Suez"/>
    <s v="0"/>
    <s v="1"/>
    <s v="Low"/>
    <s v="4.81"/>
    <s v="3.15"/>
    <s v="Un Comtrade/Wits/Sia Reports"/>
    <s v="0"/>
  </r>
  <r>
    <s v="Tf002760"/>
    <s v="2016"/>
    <s v="4"/>
    <s v="2016-Q4"/>
    <s v="Kr"/>
    <s v="South Korea"/>
    <s v="Asia-Pacific"/>
    <s v="Us"/>
    <s v="United States"/>
    <s v="North America"/>
    <x v="4"/>
    <x v="0"/>
    <s v="Standard"/>
    <n v="8114"/>
    <n v="405.71"/>
    <s v="Samsung"/>
    <s v="Trans-Pacific / Suez"/>
    <s v="0"/>
    <s v="1"/>
    <s v="Low"/>
    <s v="4.84"/>
    <s v="3.2"/>
    <s v="Un Comtrade/Wits/Sia Reports"/>
    <s v="0"/>
  </r>
  <r>
    <s v="Tf002761"/>
    <s v="2017"/>
    <s v="1"/>
    <s v="2017-Q1"/>
    <s v="Kr"/>
    <s v="South Korea"/>
    <s v="Asia-Pacific"/>
    <s v="Us"/>
    <s v="United States"/>
    <s v="North America"/>
    <x v="4"/>
    <x v="0"/>
    <s v="Standard"/>
    <n v="7950"/>
    <n v="397.54"/>
    <s v="Western Digital"/>
    <s v="Trans-Pacific / Suez"/>
    <s v="0"/>
    <s v="1"/>
    <s v="Low"/>
    <s v="5.04"/>
    <s v="3.08"/>
    <s v="Un Comtrade/Wits/Sia Reports"/>
    <s v="0"/>
  </r>
  <r>
    <s v="Tf002762"/>
    <s v="2017"/>
    <s v="2"/>
    <s v="2017-Q2"/>
    <s v="Kr"/>
    <s v="South Korea"/>
    <s v="Asia-Pacific"/>
    <s v="Us"/>
    <s v="United States"/>
    <s v="North America"/>
    <x v="4"/>
    <x v="0"/>
    <s v="Standard"/>
    <n v="10904"/>
    <n v="545.21"/>
    <s v="Kioxia"/>
    <s v="Trans-Pacific / Suez"/>
    <s v="0"/>
    <s v="1"/>
    <s v="Low"/>
    <s v="5.02"/>
    <s v="3.21"/>
    <s v="Un Comtrade/Wits/Sia Reports"/>
    <s v="0"/>
  </r>
  <r>
    <s v="Tf002763"/>
    <s v="2017"/>
    <s v="3"/>
    <s v="2017-Q3"/>
    <s v="Kr"/>
    <s v="South Korea"/>
    <s v="Asia-Pacific"/>
    <s v="Us"/>
    <s v="United States"/>
    <s v="North America"/>
    <x v="4"/>
    <x v="0"/>
    <s v="Standard"/>
    <n v="10913"/>
    <n v="545.70000000000005"/>
    <s v="Samsung"/>
    <s v="Trans-Pacific / Suez"/>
    <s v="0"/>
    <s v="1"/>
    <s v="Low"/>
    <s v="4.88"/>
    <s v="3.24"/>
    <s v="Un Comtrade/Wits/Sia Reports"/>
    <s v="0"/>
  </r>
  <r>
    <s v="Tf002764"/>
    <s v="2017"/>
    <s v="4"/>
    <s v="2017-Q4"/>
    <s v="Kr"/>
    <s v="South Korea"/>
    <s v="Asia-Pacific"/>
    <s v="Us"/>
    <s v="United States"/>
    <s v="North America"/>
    <x v="4"/>
    <x v="0"/>
    <s v="Standard"/>
    <n v="8771"/>
    <n v="438.55"/>
    <s v="Sk Hynix"/>
    <s v="Trans-Pacific / Suez"/>
    <s v="0"/>
    <s v="1"/>
    <s v="Low"/>
    <s v="4.84"/>
    <s v="3.22"/>
    <s v="Un Comtrade/Wits/Sia Reports"/>
    <s v="0"/>
  </r>
  <r>
    <s v="Tf002765"/>
    <s v="2018"/>
    <s v="1"/>
    <s v="2018-Q1"/>
    <s v="Kr"/>
    <s v="South Korea"/>
    <s v="Asia-Pacific"/>
    <s v="Us"/>
    <s v="United States"/>
    <s v="North America"/>
    <x v="4"/>
    <x v="0"/>
    <s v="Standard"/>
    <n v="9550"/>
    <n v="477.54"/>
    <s v="Micron"/>
    <s v="Trans-Pacific / Suez"/>
    <s v="0"/>
    <s v="1"/>
    <s v="Low"/>
    <s v="4.92"/>
    <s v="3.14"/>
    <s v="Un Comtrade/Wits/Sia Reports"/>
    <s v="0"/>
  </r>
  <r>
    <s v="Tf002766"/>
    <s v="2018"/>
    <s v="2"/>
    <s v="2018-Q2"/>
    <s v="Kr"/>
    <s v="South Korea"/>
    <s v="Asia-Pacific"/>
    <s v="Us"/>
    <s v="United States"/>
    <s v="North America"/>
    <x v="4"/>
    <x v="0"/>
    <s v="Standard"/>
    <n v="10571"/>
    <n v="528.57000000000005"/>
    <s v="Samsung"/>
    <s v="Trans-Pacific / Suez"/>
    <s v="0"/>
    <s v="1"/>
    <s v="Low"/>
    <s v="4.78"/>
    <s v="3.07"/>
    <s v="Un Comtrade/Wits/Sia Reports"/>
    <s v="0"/>
  </r>
  <r>
    <s v="Tf002767"/>
    <s v="2018"/>
    <s v="3"/>
    <s v="2018-Q3"/>
    <s v="Kr"/>
    <s v="South Korea"/>
    <s v="Asia-Pacific"/>
    <s v="Us"/>
    <s v="United States"/>
    <s v="North America"/>
    <x v="4"/>
    <x v="0"/>
    <s v="Standard"/>
    <n v="10767"/>
    <n v="538.39"/>
    <s v="Samsung"/>
    <s v="Trans-Pacific / Suez"/>
    <s v="0"/>
    <s v="1"/>
    <s v="Low"/>
    <s v="4.77"/>
    <s v="3.08"/>
    <s v="Un Comtrade/Wits/Sia Reports"/>
    <s v="0"/>
  </r>
  <r>
    <s v="Tf002768"/>
    <s v="2018"/>
    <s v="4"/>
    <s v="2018-Q4"/>
    <s v="Kr"/>
    <s v="South Korea"/>
    <s v="Asia-Pacific"/>
    <s v="Us"/>
    <s v="United States"/>
    <s v="North America"/>
    <x v="4"/>
    <x v="0"/>
    <s v="Standard"/>
    <n v="10837"/>
    <n v="541.85"/>
    <s v="Western Digital"/>
    <s v="Trans-Pacific / Suez"/>
    <s v="0"/>
    <s v="1"/>
    <s v="Low"/>
    <s v="4.76"/>
    <s v="3.25"/>
    <s v="Un Comtrade/Wits/Sia Reports"/>
    <s v="0"/>
  </r>
  <r>
    <s v="Tf002769"/>
    <s v="2019"/>
    <s v="1"/>
    <s v="2019-Q1"/>
    <s v="Kr"/>
    <s v="South Korea"/>
    <s v="Asia-Pacific"/>
    <s v="Us"/>
    <s v="United States"/>
    <s v="North America"/>
    <x v="4"/>
    <x v="0"/>
    <s v="Standard"/>
    <n v="9678"/>
    <n v="483.93"/>
    <s v="Kioxia"/>
    <s v="Trans-Pacific / Suez"/>
    <s v="0"/>
    <s v="1"/>
    <s v="Low"/>
    <s v="5.01"/>
    <s v="3.26"/>
    <s v="Un Comtrade/Wits/Sia Reports"/>
    <s v="0"/>
  </r>
  <r>
    <s v="Tf002770"/>
    <s v="2019"/>
    <s v="2"/>
    <s v="2019-Q2"/>
    <s v="Kr"/>
    <s v="South Korea"/>
    <s v="Asia-Pacific"/>
    <s v="Us"/>
    <s v="United States"/>
    <s v="North America"/>
    <x v="4"/>
    <x v="0"/>
    <s v="Standard"/>
    <n v="11154"/>
    <n v="557.70000000000005"/>
    <s v="Samsung"/>
    <s v="Trans-Pacific / Suez"/>
    <s v="0"/>
    <s v="1"/>
    <s v="Low"/>
    <s v="4.91"/>
    <s v="3.22"/>
    <s v="Un Comtrade/Wits/Sia Reports"/>
    <s v="0"/>
  </r>
  <r>
    <s v="Tf002771"/>
    <s v="2019"/>
    <s v="3"/>
    <s v="2019-Q3"/>
    <s v="Kr"/>
    <s v="South Korea"/>
    <s v="Asia-Pacific"/>
    <s v="Us"/>
    <s v="United States"/>
    <s v="North America"/>
    <x v="4"/>
    <x v="0"/>
    <s v="Standard"/>
    <n v="12451"/>
    <n v="622.59"/>
    <s v="Micron"/>
    <s v="Trans-Pacific / Suez"/>
    <s v="0"/>
    <s v="1"/>
    <s v="Low"/>
    <s v="4.78"/>
    <s v="3.41"/>
    <s v="Un Comtrade/Wits/Sia Reports"/>
    <s v="0"/>
  </r>
  <r>
    <s v="Tf002772"/>
    <s v="2019"/>
    <s v="4"/>
    <s v="2019-Q4"/>
    <s v="Kr"/>
    <s v="South Korea"/>
    <s v="Asia-Pacific"/>
    <s v="Us"/>
    <s v="United States"/>
    <s v="North America"/>
    <x v="4"/>
    <x v="0"/>
    <s v="Standard"/>
    <n v="10607"/>
    <n v="530.35"/>
    <s v="Samsung"/>
    <s v="Trans-Pacific / Suez"/>
    <s v="0"/>
    <s v="1"/>
    <s v="Low"/>
    <s v="4.85"/>
    <s v="3.32"/>
    <s v="Un Comtrade/Wits/Sia Reports"/>
    <s v="0"/>
  </r>
  <r>
    <s v="Tf002773"/>
    <s v="2020"/>
    <s v="1"/>
    <s v="2020-Q1"/>
    <s v="Kr"/>
    <s v="South Korea"/>
    <s v="Asia-Pacific"/>
    <s v="Us"/>
    <s v="United States"/>
    <s v="North America"/>
    <x v="4"/>
    <x v="0"/>
    <s v="Standard"/>
    <n v="9683"/>
    <n v="484.15"/>
    <s v="Samsung"/>
    <s v="Trans-Pacific / Suez"/>
    <s v="0"/>
    <s v="1"/>
    <s v="Low"/>
    <s v="5"/>
    <s v="3.31"/>
    <s v="Un Comtrade/Wits/Sia Reports"/>
    <s v="0"/>
  </r>
  <r>
    <s v="Tf002774"/>
    <s v="2020"/>
    <s v="2"/>
    <s v="2020-Q2"/>
    <s v="Kr"/>
    <s v="South Korea"/>
    <s v="Asia-Pacific"/>
    <s v="Us"/>
    <s v="United States"/>
    <s v="North America"/>
    <x v="4"/>
    <x v="0"/>
    <s v="Standard"/>
    <n v="12042"/>
    <n v="602.14"/>
    <s v="Western Digital"/>
    <s v="Trans-Pacific / Suez"/>
    <s v="0"/>
    <s v="1"/>
    <s v="Low"/>
    <s v="4.78"/>
    <s v="3.42"/>
    <s v="Un Comtrade/Wits/Sia Reports"/>
    <s v="0"/>
  </r>
  <r>
    <s v="Tf002775"/>
    <s v="2020"/>
    <s v="3"/>
    <s v="2020-Q3"/>
    <s v="Kr"/>
    <s v="South Korea"/>
    <s v="Asia-Pacific"/>
    <s v="Us"/>
    <s v="United States"/>
    <s v="North America"/>
    <x v="4"/>
    <x v="0"/>
    <s v="Standard"/>
    <n v="12668"/>
    <n v="633.41999999999996"/>
    <s v="Samsung"/>
    <s v="Trans-Pacific / Suez"/>
    <s v="0"/>
    <s v="1"/>
    <s v="Low"/>
    <s v="4.81"/>
    <s v="3.21"/>
    <s v="Un Comtrade/Wits/Sia Reports"/>
    <s v="0"/>
  </r>
  <r>
    <s v="Tf002776"/>
    <s v="2020"/>
    <s v="4"/>
    <s v="2020-Q4"/>
    <s v="Kr"/>
    <s v="South Korea"/>
    <s v="Asia-Pacific"/>
    <s v="Us"/>
    <s v="United States"/>
    <s v="North America"/>
    <x v="4"/>
    <x v="0"/>
    <s v="Standard"/>
    <n v="10094"/>
    <n v="504.72"/>
    <s v="Kioxia"/>
    <s v="Trans-Pacific / Suez"/>
    <s v="0"/>
    <s v="1"/>
    <s v="Low"/>
    <s v="5.04"/>
    <s v="3.25"/>
    <s v="Un Comtrade/Wits/Sia Reports"/>
    <s v="0"/>
  </r>
  <r>
    <s v="Tf002777"/>
    <s v="2021"/>
    <s v="1"/>
    <s v="2021-Q1"/>
    <s v="Kr"/>
    <s v="South Korea"/>
    <s v="Asia-Pacific"/>
    <s v="Us"/>
    <s v="United States"/>
    <s v="North America"/>
    <x v="4"/>
    <x v="0"/>
    <s v="Standard"/>
    <n v="11255"/>
    <n v="562.76"/>
    <s v="Western Digital"/>
    <s v="Trans-Pacific / Suez"/>
    <s v="0"/>
    <s v="1"/>
    <s v="Low"/>
    <s v="4.76"/>
    <s v="3.35"/>
    <s v="Un Comtrade/Wits/Sia Reports"/>
    <s v="0"/>
  </r>
  <r>
    <s v="Tf002778"/>
    <s v="2021"/>
    <s v="2"/>
    <s v="2021-Q2"/>
    <s v="Kr"/>
    <s v="South Korea"/>
    <s v="Asia-Pacific"/>
    <s v="Us"/>
    <s v="United States"/>
    <s v="North America"/>
    <x v="4"/>
    <x v="0"/>
    <s v="Standard"/>
    <n v="13222"/>
    <n v="661.13"/>
    <s v="Sk Hynix"/>
    <s v="Trans-Pacific / Suez"/>
    <s v="0"/>
    <s v="1"/>
    <s v="Low"/>
    <s v="5.04"/>
    <s v="3.39"/>
    <s v="Un Comtrade/Wits/Sia Reports"/>
    <s v="0"/>
  </r>
  <r>
    <s v="Tf002779"/>
    <s v="2021"/>
    <s v="3"/>
    <s v="2021-Q3"/>
    <s v="Kr"/>
    <s v="South Korea"/>
    <s v="Asia-Pacific"/>
    <s v="Us"/>
    <s v="United States"/>
    <s v="North America"/>
    <x v="4"/>
    <x v="0"/>
    <s v="Standard"/>
    <n v="14668"/>
    <n v="733.42"/>
    <s v="Sk Hynix"/>
    <s v="Trans-Pacific / Suez"/>
    <s v="0"/>
    <s v="1"/>
    <s v="Low"/>
    <s v="4.91"/>
    <s v="3.24"/>
    <s v="Un Comtrade/Wits/Sia Reports"/>
    <s v="0"/>
  </r>
  <r>
    <s v="Tf002780"/>
    <s v="2021"/>
    <s v="4"/>
    <s v="2021-Q4"/>
    <s v="Kr"/>
    <s v="South Korea"/>
    <s v="Asia-Pacific"/>
    <s v="Us"/>
    <s v="United States"/>
    <s v="North America"/>
    <x v="4"/>
    <x v="0"/>
    <s v="Standard"/>
    <n v="11467"/>
    <n v="573.36"/>
    <s v="Western Digital"/>
    <s v="Trans-Pacific / Suez"/>
    <s v="0"/>
    <s v="1"/>
    <s v="Low"/>
    <s v="4.92"/>
    <s v="3.52"/>
    <s v="Un Comtrade/Wits/Sia Reports"/>
    <s v="0"/>
  </r>
  <r>
    <s v="Tf002781"/>
    <s v="2022"/>
    <s v="1"/>
    <s v="2022-Q1"/>
    <s v="Kr"/>
    <s v="South Korea"/>
    <s v="Asia-Pacific"/>
    <s v="Us"/>
    <s v="United States"/>
    <s v="North America"/>
    <x v="4"/>
    <x v="0"/>
    <s v="Standard"/>
    <n v="13838"/>
    <n v="691.9"/>
    <s v="Kioxia"/>
    <s v="Trans-Pacific / Suez"/>
    <s v="0"/>
    <s v="1"/>
    <s v="Low"/>
    <s v="4.82"/>
    <s v="3.36"/>
    <s v="Un Comtrade/Wits/Sia Reports"/>
    <s v="0"/>
  </r>
  <r>
    <s v="Tf002782"/>
    <s v="2022"/>
    <s v="2"/>
    <s v="2022-Q2"/>
    <s v="Kr"/>
    <s v="South Korea"/>
    <s v="Asia-Pacific"/>
    <s v="Us"/>
    <s v="United States"/>
    <s v="North America"/>
    <x v="4"/>
    <x v="0"/>
    <s v="Standard"/>
    <n v="13515"/>
    <n v="675.79"/>
    <s v="Western Digital"/>
    <s v="Trans-Pacific / Suez"/>
    <s v="0"/>
    <s v="1"/>
    <s v="Low"/>
    <s v="5.03"/>
    <s v="3.55"/>
    <s v="Un Comtrade/Wits/Sia Reports"/>
    <s v="0"/>
  </r>
  <r>
    <s v="Tf002783"/>
    <s v="2022"/>
    <s v="3"/>
    <s v="2022-Q3"/>
    <s v="Kr"/>
    <s v="South Korea"/>
    <s v="Asia-Pacific"/>
    <s v="Us"/>
    <s v="United States"/>
    <s v="North America"/>
    <x v="4"/>
    <x v="0"/>
    <s v="Standard"/>
    <n v="16266"/>
    <n v="813.34"/>
    <s v="Western Digital"/>
    <s v="Trans-Pacific / Suez"/>
    <s v="0"/>
    <s v="1"/>
    <s v="Low"/>
    <s v="4.87"/>
    <s v="3.44"/>
    <s v="Un Comtrade/Wits/Sia Reports"/>
    <s v="0"/>
  </r>
  <r>
    <s v="Tf002784"/>
    <s v="2022"/>
    <s v="4"/>
    <s v="2022-Q4"/>
    <s v="Kr"/>
    <s v="South Korea"/>
    <s v="Asia-Pacific"/>
    <s v="Us"/>
    <s v="United States"/>
    <s v="North America"/>
    <x v="4"/>
    <x v="0"/>
    <s v="Standard"/>
    <n v="13324"/>
    <n v="666.25"/>
    <s v="Western Digital"/>
    <s v="Trans-Pacific / Suez"/>
    <s v="0"/>
    <s v="1"/>
    <s v="Low"/>
    <s v="4.83"/>
    <s v="3.44"/>
    <s v="Un Comtrade/Wits/Sia Reports"/>
    <s v="0"/>
  </r>
  <r>
    <s v="Tf002785"/>
    <s v="2023"/>
    <s v="1"/>
    <s v="2023-Q1"/>
    <s v="Kr"/>
    <s v="South Korea"/>
    <s v="Asia-Pacific"/>
    <s v="Us"/>
    <s v="United States"/>
    <s v="North America"/>
    <x v="4"/>
    <x v="0"/>
    <s v="Standard"/>
    <n v="12616"/>
    <n v="630.83000000000004"/>
    <s v="Western Digital"/>
    <s v="Trans-Pacific / Suez"/>
    <s v="0"/>
    <s v="1"/>
    <s v="Low"/>
    <s v="4.79"/>
    <s v="3.62"/>
    <s v="Un Comtrade/Wits/Sia Reports"/>
    <s v="0"/>
  </r>
  <r>
    <s v="Tf002786"/>
    <s v="2023"/>
    <s v="2"/>
    <s v="2023-Q2"/>
    <s v="Kr"/>
    <s v="South Korea"/>
    <s v="Asia-Pacific"/>
    <s v="Us"/>
    <s v="United States"/>
    <s v="North America"/>
    <x v="4"/>
    <x v="0"/>
    <s v="Standard"/>
    <n v="17231"/>
    <n v="861.58"/>
    <s v="Samsung"/>
    <s v="Trans-Pacific / Suez"/>
    <s v="0"/>
    <s v="1"/>
    <s v="Low"/>
    <s v="4.88"/>
    <s v="3.51"/>
    <s v="Un Comtrade/Wits/Sia Reports"/>
    <s v="0"/>
  </r>
  <r>
    <s v="Tf002787"/>
    <s v="2023"/>
    <s v="3"/>
    <s v="2023-Q3"/>
    <s v="Kr"/>
    <s v="South Korea"/>
    <s v="Asia-Pacific"/>
    <s v="Us"/>
    <s v="United States"/>
    <s v="North America"/>
    <x v="4"/>
    <x v="0"/>
    <s v="Standard"/>
    <n v="16499"/>
    <n v="824.99"/>
    <s v="Micron"/>
    <s v="Trans-Pacific / Suez"/>
    <s v="0"/>
    <s v="1"/>
    <s v="Low"/>
    <s v="4.97"/>
    <s v="3.59"/>
    <s v="Un Comtrade/Wits/Sia Reports"/>
    <s v="0"/>
  </r>
  <r>
    <s v="Tf002788"/>
    <s v="2023"/>
    <s v="4"/>
    <s v="2023-Q4"/>
    <s v="Kr"/>
    <s v="South Korea"/>
    <s v="Asia-Pacific"/>
    <s v="Us"/>
    <s v="United States"/>
    <s v="North America"/>
    <x v="4"/>
    <x v="0"/>
    <s v="Standard"/>
    <n v="15947"/>
    <n v="797.39"/>
    <s v="Sk Hynix"/>
    <s v="Trans-Pacific / Suez"/>
    <s v="0"/>
    <s v="1"/>
    <s v="Low"/>
    <s v="4.97"/>
    <s v="3.41"/>
    <s v="Un Comtrade/Wits/Sia Reports"/>
    <s v="0"/>
  </r>
  <r>
    <s v="Tf002789"/>
    <s v="2024"/>
    <s v="1"/>
    <s v="2024-Q1"/>
    <s v="Kr"/>
    <s v="South Korea"/>
    <s v="Asia-Pacific"/>
    <s v="Us"/>
    <s v="United States"/>
    <s v="North America"/>
    <x v="4"/>
    <x v="0"/>
    <s v="Standard"/>
    <n v="15852"/>
    <n v="792.62"/>
    <s v="Kioxia"/>
    <s v="Trans-Pacific / Suez"/>
    <s v="0"/>
    <s v="1"/>
    <s v="Low"/>
    <s v="4.89"/>
    <s v="3.51"/>
    <s v="Un Comtrade/Wits/Sia Reports"/>
    <s v="1"/>
  </r>
  <r>
    <s v="Tf002790"/>
    <s v="2024"/>
    <s v="2"/>
    <s v="2024-Q2"/>
    <s v="Kr"/>
    <s v="South Korea"/>
    <s v="Asia-Pacific"/>
    <s v="Us"/>
    <s v="United States"/>
    <s v="North America"/>
    <x v="4"/>
    <x v="0"/>
    <s v="Standard"/>
    <n v="20003"/>
    <n v="1000.17"/>
    <s v="Samsung"/>
    <s v="Trans-Pacific / Suez"/>
    <s v="0"/>
    <s v="1"/>
    <s v="Low"/>
    <s v="4.85"/>
    <s v="3.45"/>
    <s v="Un Comtrade/Wits/Sia Reports"/>
    <s v="1"/>
  </r>
  <r>
    <s v="Tf002791"/>
    <s v="2024"/>
    <s v="3"/>
    <s v="2024-Q3"/>
    <s v="Kr"/>
    <s v="South Korea"/>
    <s v="Asia-Pacific"/>
    <s v="Us"/>
    <s v="United States"/>
    <s v="North America"/>
    <x v="4"/>
    <x v="0"/>
    <s v="Standard"/>
    <n v="19277"/>
    <n v="963.88"/>
    <s v="Sk Hynix"/>
    <s v="Trans-Pacific / Suez"/>
    <s v="0"/>
    <s v="1"/>
    <s v="Low"/>
    <s v="5.04"/>
    <s v="3.48"/>
    <s v="Un Comtrade/Wits/Sia Reports"/>
    <s v="1"/>
  </r>
  <r>
    <s v="Tf002792"/>
    <s v="2024"/>
    <s v="4"/>
    <s v="2024-Q4"/>
    <s v="Kr"/>
    <s v="South Korea"/>
    <s v="Asia-Pacific"/>
    <s v="Us"/>
    <s v="United States"/>
    <s v="North America"/>
    <x v="4"/>
    <x v="0"/>
    <s v="Standard"/>
    <n v="17868"/>
    <n v="893.42"/>
    <s v="Micron"/>
    <s v="Trans-Pacific / Suez"/>
    <s v="0"/>
    <s v="1"/>
    <s v="Low"/>
    <s v="4.88"/>
    <s v="3.43"/>
    <s v="Un Comtrade/Wits/Sia Reports"/>
    <s v="1"/>
  </r>
  <r>
    <s v="Tf002793"/>
    <s v="2025"/>
    <s v="1"/>
    <s v="2025-Q1"/>
    <s v="Kr"/>
    <s v="South Korea"/>
    <s v="Asia-Pacific"/>
    <s v="Us"/>
    <s v="United States"/>
    <s v="North America"/>
    <x v="4"/>
    <x v="0"/>
    <s v="Standard"/>
    <n v="18714"/>
    <n v="935.71"/>
    <s v="Western Digital"/>
    <s v="Trans-Pacific / Suez"/>
    <s v="0"/>
    <s v="1"/>
    <s v="Low"/>
    <s v="4.96"/>
    <s v="3.62"/>
    <s v="Un Comtrade/Wits/Sia Reports"/>
    <s v="1"/>
  </r>
  <r>
    <s v="Tf002794"/>
    <s v="2025"/>
    <s v="2"/>
    <s v="2025-Q2"/>
    <s v="Kr"/>
    <s v="South Korea"/>
    <s v="Asia-Pacific"/>
    <s v="Us"/>
    <s v="United States"/>
    <s v="North America"/>
    <x v="4"/>
    <x v="0"/>
    <s v="Standard"/>
    <n v="23365"/>
    <n v="1168.28"/>
    <s v="Micron"/>
    <s v="Trans-Pacific / Suez"/>
    <s v="0"/>
    <s v="1"/>
    <s v="Low"/>
    <s v="4.84"/>
    <s v="3.5"/>
    <s v="Un Comtrade/Wits/Sia Reports"/>
    <s v="1"/>
  </r>
  <r>
    <s v="Tf002795"/>
    <s v="2025"/>
    <s v="3"/>
    <s v="2025-Q3"/>
    <s v="Kr"/>
    <s v="South Korea"/>
    <s v="Asia-Pacific"/>
    <s v="Us"/>
    <s v="United States"/>
    <s v="North America"/>
    <x v="4"/>
    <x v="0"/>
    <s v="Standard"/>
    <n v="24836"/>
    <n v="1241.8399999999999"/>
    <s v="Sk Hynix"/>
    <s v="Trans-Pacific / Suez"/>
    <s v="0"/>
    <s v="1"/>
    <s v="Low"/>
    <s v="4.86"/>
    <s v="3.64"/>
    <s v="Un Comtrade/Wits/Sia Reports"/>
    <s v="1"/>
  </r>
  <r>
    <s v="Tf002796"/>
    <s v="2025"/>
    <s v="4"/>
    <s v="2025-Q4"/>
    <s v="Kr"/>
    <s v="South Korea"/>
    <s v="Asia-Pacific"/>
    <s v="Us"/>
    <s v="United States"/>
    <s v="North America"/>
    <x v="4"/>
    <x v="0"/>
    <s v="Standard"/>
    <n v="21187"/>
    <n v="1059.3800000000001"/>
    <s v="Sk Hynix"/>
    <s v="Trans-Pacific / Suez"/>
    <s v="0"/>
    <s v="1"/>
    <s v="Low"/>
    <s v="4.85"/>
    <s v="3.68"/>
    <s v="Un Comtrade/Wits/Sia Reports"/>
    <s v="1"/>
  </r>
  <r>
    <s v="Tf002797"/>
    <s v="2015"/>
    <s v="1"/>
    <s v="2015-Q1"/>
    <s v="Kr"/>
    <s v="South Korea"/>
    <s v="Asia-Pacific"/>
    <s v="Us"/>
    <s v="United States"/>
    <s v="North America"/>
    <x v="0"/>
    <x v="0"/>
    <s v="Advanced"/>
    <n v="6227"/>
    <n v="311.39"/>
    <s v="Tsmc"/>
    <s v="Trans-Pacific / Suez"/>
    <s v="0"/>
    <s v="1"/>
    <s v="Low"/>
    <s v="4.84"/>
    <s v="3.09"/>
    <s v="Un Comtrade/Wits/Sia Reports"/>
    <s v="0"/>
  </r>
  <r>
    <s v="Tf002798"/>
    <s v="2015"/>
    <s v="2"/>
    <s v="2015-Q2"/>
    <s v="Kr"/>
    <s v="South Korea"/>
    <s v="Asia-Pacific"/>
    <s v="Us"/>
    <s v="United States"/>
    <s v="North America"/>
    <x v="0"/>
    <x v="0"/>
    <s v="Advanced"/>
    <n v="8382"/>
    <n v="419.13"/>
    <s v="Tsmc"/>
    <s v="Trans-Pacific / Suez"/>
    <s v="0"/>
    <s v="1"/>
    <s v="Low"/>
    <s v="4.82"/>
    <s v="3.27"/>
    <s v="Un Comtrade/Wits/Sia Reports"/>
    <s v="0"/>
  </r>
  <r>
    <s v="Tf002799"/>
    <s v="2015"/>
    <s v="3"/>
    <s v="2015-Q3"/>
    <s v="Kr"/>
    <s v="South Korea"/>
    <s v="Asia-Pacific"/>
    <s v="Us"/>
    <s v="United States"/>
    <s v="North America"/>
    <x v="0"/>
    <x v="0"/>
    <s v="Advanced"/>
    <n v="9044"/>
    <n v="452.24"/>
    <s v="Samsung Foundry"/>
    <s v="Trans-Pacific / Suez"/>
    <s v="0"/>
    <s v="1"/>
    <s v="Low"/>
    <s v="4.91"/>
    <s v="3.21"/>
    <s v="Un Comtrade/Wits/Sia Reports"/>
    <s v="0"/>
  </r>
  <r>
    <s v="Tf002800"/>
    <s v="2015"/>
    <s v="4"/>
    <s v="2015-Q4"/>
    <s v="Kr"/>
    <s v="South Korea"/>
    <s v="Asia-Pacific"/>
    <s v="Us"/>
    <s v="United States"/>
    <s v="North America"/>
    <x v="0"/>
    <x v="0"/>
    <s v="Advanced"/>
    <n v="7132"/>
    <n v="356.63"/>
    <s v="Samsung Foundry"/>
    <s v="Trans-Pacific / Suez"/>
    <s v="0"/>
    <s v="1"/>
    <s v="Low"/>
    <s v="4.85"/>
    <s v="3.19"/>
    <s v="Un Comtrade/Wits/Sia Reports"/>
    <s v="0"/>
  </r>
  <r>
    <s v="Tf002801"/>
    <s v="2016"/>
    <s v="1"/>
    <s v="2016-Q1"/>
    <s v="Kr"/>
    <s v="South Korea"/>
    <s v="Asia-Pacific"/>
    <s v="Us"/>
    <s v="United States"/>
    <s v="North America"/>
    <x v="0"/>
    <x v="0"/>
    <s v="Advanced"/>
    <n v="7925"/>
    <n v="396.29"/>
    <s v="Intel Foundry Services"/>
    <s v="Trans-Pacific / Suez"/>
    <s v="0"/>
    <s v="1"/>
    <s v="Low"/>
    <s v="5.05"/>
    <s v="3.33"/>
    <s v="Un Comtrade/Wits/Sia Reports"/>
    <s v="0"/>
  </r>
  <r>
    <s v="Tf002802"/>
    <s v="2016"/>
    <s v="2"/>
    <s v="2016-Q2"/>
    <s v="Kr"/>
    <s v="South Korea"/>
    <s v="Asia-Pacific"/>
    <s v="Us"/>
    <s v="United States"/>
    <s v="North America"/>
    <x v="0"/>
    <x v="0"/>
    <s v="Advanced"/>
    <n v="9608"/>
    <n v="480.42"/>
    <s v="Intel Foundry Services"/>
    <s v="Trans-Pacific / Suez"/>
    <s v="0"/>
    <s v="1"/>
    <s v="Low"/>
    <s v="5.02"/>
    <s v="3.19"/>
    <s v="Un Comtrade/Wits/Sia Reports"/>
    <s v="0"/>
  </r>
  <r>
    <s v="Tf002803"/>
    <s v="2016"/>
    <s v="3"/>
    <s v="2016-Q3"/>
    <s v="Kr"/>
    <s v="South Korea"/>
    <s v="Asia-Pacific"/>
    <s v="Us"/>
    <s v="United States"/>
    <s v="North America"/>
    <x v="0"/>
    <x v="0"/>
    <s v="Advanced"/>
    <n v="9615"/>
    <n v="480.75"/>
    <s v="Intel Foundry Services"/>
    <s v="Trans-Pacific / Suez"/>
    <s v="0"/>
    <s v="1"/>
    <s v="Low"/>
    <s v="5.02"/>
    <s v="3.17"/>
    <s v="Un Comtrade/Wits/Sia Reports"/>
    <s v="0"/>
  </r>
  <r>
    <s v="Tf002804"/>
    <s v="2016"/>
    <s v="4"/>
    <s v="2016-Q4"/>
    <s v="Kr"/>
    <s v="South Korea"/>
    <s v="Asia-Pacific"/>
    <s v="Us"/>
    <s v="United States"/>
    <s v="North America"/>
    <x v="0"/>
    <x v="0"/>
    <s v="Advanced"/>
    <n v="9064"/>
    <n v="453.22"/>
    <s v="Samsung Foundry"/>
    <s v="Trans-Pacific / Suez"/>
    <s v="0"/>
    <s v="1"/>
    <s v="Low"/>
    <s v="4.87"/>
    <s v="3.23"/>
    <s v="Un Comtrade/Wits/Sia Reports"/>
    <s v="0"/>
  </r>
  <r>
    <s v="Tf002805"/>
    <s v="2017"/>
    <s v="1"/>
    <s v="2017-Q1"/>
    <s v="Kr"/>
    <s v="South Korea"/>
    <s v="Asia-Pacific"/>
    <s v="Us"/>
    <s v="United States"/>
    <s v="North America"/>
    <x v="0"/>
    <x v="0"/>
    <s v="Advanced"/>
    <n v="9080"/>
    <n v="454.02"/>
    <s v="Intel Foundry Services"/>
    <s v="Trans-Pacific / Suez"/>
    <s v="0"/>
    <s v="1"/>
    <s v="Low"/>
    <s v="5.04"/>
    <s v="3.12"/>
    <s v="Un Comtrade/Wits/Sia Reports"/>
    <s v="0"/>
  </r>
  <r>
    <s v="Tf002806"/>
    <s v="2017"/>
    <s v="2"/>
    <s v="2017-Q2"/>
    <s v="Kr"/>
    <s v="South Korea"/>
    <s v="Asia-Pacific"/>
    <s v="Us"/>
    <s v="United States"/>
    <s v="North America"/>
    <x v="0"/>
    <x v="0"/>
    <s v="Advanced"/>
    <n v="10463"/>
    <n v="523.17999999999995"/>
    <s v="Samsung Foundry"/>
    <s v="Trans-Pacific / Suez"/>
    <s v="0"/>
    <s v="1"/>
    <s v="Low"/>
    <s v="4.91"/>
    <s v="3.13"/>
    <s v="Un Comtrade/Wits/Sia Reports"/>
    <s v="0"/>
  </r>
  <r>
    <s v="Tf002807"/>
    <s v="2017"/>
    <s v="3"/>
    <s v="2017-Q3"/>
    <s v="Kr"/>
    <s v="South Korea"/>
    <s v="Asia-Pacific"/>
    <s v="Us"/>
    <s v="United States"/>
    <s v="North America"/>
    <x v="0"/>
    <x v="0"/>
    <s v="Advanced"/>
    <n v="11042"/>
    <n v="552.12"/>
    <s v="Tsmc"/>
    <s v="Trans-Pacific / Suez"/>
    <s v="0"/>
    <s v="1"/>
    <s v="Low"/>
    <s v="4.92"/>
    <s v="3.25"/>
    <s v="Un Comtrade/Wits/Sia Reports"/>
    <s v="0"/>
  </r>
  <r>
    <s v="Tf002808"/>
    <s v="2017"/>
    <s v="4"/>
    <s v="2017-Q4"/>
    <s v="Kr"/>
    <s v="South Korea"/>
    <s v="Asia-Pacific"/>
    <s v="Us"/>
    <s v="United States"/>
    <s v="North America"/>
    <x v="0"/>
    <x v="0"/>
    <s v="Advanced"/>
    <n v="8732"/>
    <n v="436.62"/>
    <s v="Tsmc"/>
    <s v="Trans-Pacific / Suez"/>
    <s v="0"/>
    <s v="1"/>
    <s v="Low"/>
    <s v="4.89"/>
    <s v="3.24"/>
    <s v="Un Comtrade/Wits/Sia Reports"/>
    <s v="0"/>
  </r>
  <r>
    <s v="Tf002809"/>
    <s v="2018"/>
    <s v="1"/>
    <s v="2018-Q1"/>
    <s v="Kr"/>
    <s v="South Korea"/>
    <s v="Asia-Pacific"/>
    <s v="Us"/>
    <s v="United States"/>
    <s v="North America"/>
    <x v="0"/>
    <x v="0"/>
    <s v="Advanced"/>
    <n v="9336"/>
    <n v="466.85"/>
    <s v="Samsung Foundry"/>
    <s v="Trans-Pacific / Suez"/>
    <s v="0"/>
    <s v="1"/>
    <s v="Low"/>
    <s v="4.81"/>
    <s v="3.34"/>
    <s v="Un Comtrade/Wits/Sia Reports"/>
    <s v="0"/>
  </r>
  <r>
    <s v="Tf002810"/>
    <s v="2018"/>
    <s v="2"/>
    <s v="2018-Q2"/>
    <s v="Kr"/>
    <s v="South Korea"/>
    <s v="Asia-Pacific"/>
    <s v="Us"/>
    <s v="United States"/>
    <s v="North America"/>
    <x v="0"/>
    <x v="0"/>
    <s v="Advanced"/>
    <n v="10950"/>
    <n v="547.5"/>
    <s v="Samsung Foundry"/>
    <s v="Trans-Pacific / Suez"/>
    <s v="0"/>
    <s v="1"/>
    <s v="Low"/>
    <s v="4.97"/>
    <s v="3.17"/>
    <s v="Un Comtrade/Wits/Sia Reports"/>
    <s v="0"/>
  </r>
  <r>
    <s v="Tf002811"/>
    <s v="2018"/>
    <s v="3"/>
    <s v="2018-Q3"/>
    <s v="Kr"/>
    <s v="South Korea"/>
    <s v="Asia-Pacific"/>
    <s v="Us"/>
    <s v="United States"/>
    <s v="North America"/>
    <x v="0"/>
    <x v="0"/>
    <s v="Advanced"/>
    <n v="11047"/>
    <n v="552.35"/>
    <s v="Tsmc"/>
    <s v="Trans-Pacific / Suez"/>
    <s v="0"/>
    <s v="1"/>
    <s v="Low"/>
    <s v="4.87"/>
    <s v="3.17"/>
    <s v="Un Comtrade/Wits/Sia Reports"/>
    <s v="0"/>
  </r>
  <r>
    <s v="Tf002812"/>
    <s v="2018"/>
    <s v="4"/>
    <s v="2018-Q4"/>
    <s v="Kr"/>
    <s v="South Korea"/>
    <s v="Asia-Pacific"/>
    <s v="Us"/>
    <s v="United States"/>
    <s v="North America"/>
    <x v="0"/>
    <x v="0"/>
    <s v="Advanced"/>
    <n v="10186"/>
    <n v="509.34"/>
    <s v="Samsung Foundry"/>
    <s v="Trans-Pacific / Suez"/>
    <s v="0"/>
    <s v="1"/>
    <s v="Low"/>
    <s v="4.91"/>
    <s v="3.2"/>
    <s v="Un Comtrade/Wits/Sia Reports"/>
    <s v="0"/>
  </r>
  <r>
    <s v="Tf002813"/>
    <s v="2019"/>
    <s v="1"/>
    <s v="2019-Q1"/>
    <s v="Kr"/>
    <s v="South Korea"/>
    <s v="Asia-Pacific"/>
    <s v="Us"/>
    <s v="United States"/>
    <s v="North America"/>
    <x v="0"/>
    <x v="0"/>
    <s v="Advanced"/>
    <n v="9340"/>
    <n v="467.01"/>
    <s v="Tsmc"/>
    <s v="Trans-Pacific / Suez"/>
    <s v="0"/>
    <s v="1"/>
    <s v="Low"/>
    <s v="4.9"/>
    <s v="3.16"/>
    <s v="Un Comtrade/Wits/Sia Reports"/>
    <s v="0"/>
  </r>
  <r>
    <s v="Tf002814"/>
    <s v="2019"/>
    <s v="2"/>
    <s v="2019-Q2"/>
    <s v="Kr"/>
    <s v="South Korea"/>
    <s v="Asia-Pacific"/>
    <s v="Us"/>
    <s v="United States"/>
    <s v="North America"/>
    <x v="0"/>
    <x v="0"/>
    <s v="Advanced"/>
    <n v="10650"/>
    <n v="532.51"/>
    <s v="Intel Foundry Services"/>
    <s v="Trans-Pacific / Suez"/>
    <s v="0"/>
    <s v="1"/>
    <s v="Low"/>
    <s v="5.03"/>
    <s v="3.29"/>
    <s v="Un Comtrade/Wits/Sia Reports"/>
    <s v="0"/>
  </r>
  <r>
    <s v="Tf002815"/>
    <s v="2019"/>
    <s v="3"/>
    <s v="2019-Q3"/>
    <s v="Kr"/>
    <s v="South Korea"/>
    <s v="Asia-Pacific"/>
    <s v="Us"/>
    <s v="United States"/>
    <s v="North America"/>
    <x v="0"/>
    <x v="0"/>
    <s v="Advanced"/>
    <n v="12731"/>
    <n v="636.59"/>
    <s v="Tsmc"/>
    <s v="Trans-Pacific / Suez"/>
    <s v="0"/>
    <s v="1"/>
    <s v="Low"/>
    <s v="4.87"/>
    <s v="3.38"/>
    <s v="Un Comtrade/Wits/Sia Reports"/>
    <s v="0"/>
  </r>
  <r>
    <s v="Tf002816"/>
    <s v="2019"/>
    <s v="4"/>
    <s v="2019-Q4"/>
    <s v="Kr"/>
    <s v="South Korea"/>
    <s v="Asia-Pacific"/>
    <s v="Us"/>
    <s v="United States"/>
    <s v="North America"/>
    <x v="0"/>
    <x v="0"/>
    <s v="Advanced"/>
    <n v="11157"/>
    <n v="557.88"/>
    <s v="Tsmc"/>
    <s v="Trans-Pacific / Suez"/>
    <s v="0"/>
    <s v="1"/>
    <s v="Low"/>
    <s v="4.98"/>
    <s v="3.22"/>
    <s v="Un Comtrade/Wits/Sia Reports"/>
    <s v="0"/>
  </r>
  <r>
    <s v="Tf002817"/>
    <s v="2020"/>
    <s v="1"/>
    <s v="2020-Q1"/>
    <s v="Kr"/>
    <s v="South Korea"/>
    <s v="Asia-Pacific"/>
    <s v="Us"/>
    <s v="United States"/>
    <s v="North America"/>
    <x v="0"/>
    <x v="0"/>
    <s v="Advanced"/>
    <n v="11115"/>
    <n v="555.76"/>
    <s v="Intel Foundry Services"/>
    <s v="Trans-Pacific / Suez"/>
    <s v="0"/>
    <s v="1"/>
    <s v="Low"/>
    <s v="5"/>
    <s v="3.43"/>
    <s v="Un Comtrade/Wits/Sia Reports"/>
    <s v="0"/>
  </r>
  <r>
    <s v="Tf002818"/>
    <s v="2020"/>
    <s v="2"/>
    <s v="2020-Q2"/>
    <s v="Kr"/>
    <s v="South Korea"/>
    <s v="Asia-Pacific"/>
    <s v="Us"/>
    <s v="United States"/>
    <s v="North America"/>
    <x v="0"/>
    <x v="0"/>
    <s v="Advanced"/>
    <n v="10539"/>
    <n v="527"/>
    <s v="Samsung Foundry"/>
    <s v="Trans-Pacific / Suez"/>
    <s v="0"/>
    <s v="1"/>
    <s v="Low"/>
    <s v="4.83"/>
    <s v="3.26"/>
    <s v="Un Comtrade/Wits/Sia Reports"/>
    <s v="0"/>
  </r>
  <r>
    <s v="Tf002819"/>
    <s v="2020"/>
    <s v="3"/>
    <s v="2020-Q3"/>
    <s v="Kr"/>
    <s v="South Korea"/>
    <s v="Asia-Pacific"/>
    <s v="Us"/>
    <s v="United States"/>
    <s v="North America"/>
    <x v="0"/>
    <x v="0"/>
    <s v="Advanced"/>
    <n v="11330"/>
    <n v="566.54"/>
    <s v="Intel Foundry Services"/>
    <s v="Trans-Pacific / Suez"/>
    <s v="0"/>
    <s v="1"/>
    <s v="Low"/>
    <s v="5.01"/>
    <s v="3.18"/>
    <s v="Un Comtrade/Wits/Sia Reports"/>
    <s v="0"/>
  </r>
  <r>
    <s v="Tf002820"/>
    <s v="2020"/>
    <s v="4"/>
    <s v="2020-Q4"/>
    <s v="Kr"/>
    <s v="South Korea"/>
    <s v="Asia-Pacific"/>
    <s v="Us"/>
    <s v="United States"/>
    <s v="North America"/>
    <x v="0"/>
    <x v="0"/>
    <s v="Advanced"/>
    <n v="9485"/>
    <n v="474.28"/>
    <s v="Tsmc"/>
    <s v="Trans-Pacific / Suez"/>
    <s v="0"/>
    <s v="1"/>
    <s v="Low"/>
    <s v="4.83"/>
    <s v="3.23"/>
    <s v="Un Comtrade/Wits/Sia Reports"/>
    <s v="0"/>
  </r>
  <r>
    <s v="Tf002821"/>
    <s v="2021"/>
    <s v="1"/>
    <s v="2021-Q1"/>
    <s v="Kr"/>
    <s v="South Korea"/>
    <s v="Asia-Pacific"/>
    <s v="Us"/>
    <s v="United States"/>
    <s v="North America"/>
    <x v="0"/>
    <x v="0"/>
    <s v="Advanced"/>
    <n v="10642"/>
    <n v="532.15"/>
    <s v="Tsmc"/>
    <s v="Trans-Pacific / Suez"/>
    <s v="0"/>
    <s v="1"/>
    <s v="Low"/>
    <s v="4.99"/>
    <s v="3.4"/>
    <s v="Un Comtrade/Wits/Sia Reports"/>
    <s v="0"/>
  </r>
  <r>
    <s v="Tf002822"/>
    <s v="2021"/>
    <s v="2"/>
    <s v="2021-Q2"/>
    <s v="Kr"/>
    <s v="South Korea"/>
    <s v="Asia-Pacific"/>
    <s v="Us"/>
    <s v="United States"/>
    <s v="North America"/>
    <x v="0"/>
    <x v="0"/>
    <s v="Advanced"/>
    <n v="11458"/>
    <n v="572.9"/>
    <s v="Tsmc"/>
    <s v="Trans-Pacific / Suez"/>
    <s v="0"/>
    <s v="1"/>
    <s v="Low"/>
    <s v="4.88"/>
    <s v="3.35"/>
    <s v="Un Comtrade/Wits/Sia Reports"/>
    <s v="0"/>
  </r>
  <r>
    <s v="Tf002823"/>
    <s v="2021"/>
    <s v="3"/>
    <s v="2021-Q3"/>
    <s v="Kr"/>
    <s v="South Korea"/>
    <s v="Asia-Pacific"/>
    <s v="Us"/>
    <s v="United States"/>
    <s v="North America"/>
    <x v="0"/>
    <x v="0"/>
    <s v="Advanced"/>
    <n v="12362"/>
    <n v="618.13"/>
    <s v="Tsmc"/>
    <s v="Trans-Pacific / Suez"/>
    <s v="0"/>
    <s v="1"/>
    <s v="Low"/>
    <s v="4.95"/>
    <s v="3.44"/>
    <s v="Un Comtrade/Wits/Sia Reports"/>
    <s v="0"/>
  </r>
  <r>
    <s v="Tf002824"/>
    <s v="2021"/>
    <s v="4"/>
    <s v="2021-Q4"/>
    <s v="Kr"/>
    <s v="South Korea"/>
    <s v="Asia-Pacific"/>
    <s v="Us"/>
    <s v="United States"/>
    <s v="North America"/>
    <x v="0"/>
    <x v="0"/>
    <s v="Advanced"/>
    <n v="12636"/>
    <n v="631.80999999999995"/>
    <s v="Tsmc"/>
    <s v="Trans-Pacific / Suez"/>
    <s v="0"/>
    <s v="1"/>
    <s v="Low"/>
    <s v="4.97"/>
    <s v="3.23"/>
    <s v="Un Comtrade/Wits/Sia Reports"/>
    <s v="0"/>
  </r>
  <r>
    <s v="Tf002825"/>
    <s v="2022"/>
    <s v="1"/>
    <s v="2022-Q1"/>
    <s v="Kr"/>
    <s v="South Korea"/>
    <s v="Asia-Pacific"/>
    <s v="Us"/>
    <s v="United States"/>
    <s v="North America"/>
    <x v="0"/>
    <x v="0"/>
    <s v="Advanced"/>
    <n v="14127"/>
    <n v="706.4"/>
    <s v="Intel Foundry Services"/>
    <s v="Trans-Pacific / Suez"/>
    <s v="0"/>
    <s v="1"/>
    <s v="Low"/>
    <s v="4.99"/>
    <s v="3.56"/>
    <s v="Un Comtrade/Wits/Sia Reports"/>
    <s v="0"/>
  </r>
  <r>
    <s v="Tf002826"/>
    <s v="2022"/>
    <s v="2"/>
    <s v="2022-Q2"/>
    <s v="Kr"/>
    <s v="South Korea"/>
    <s v="Asia-Pacific"/>
    <s v="Us"/>
    <s v="United States"/>
    <s v="North America"/>
    <x v="0"/>
    <x v="0"/>
    <s v="Advanced"/>
    <n v="12867"/>
    <n v="643.37"/>
    <s v="Tsmc"/>
    <s v="Trans-Pacific / Suez"/>
    <s v="0"/>
    <s v="1"/>
    <s v="Low"/>
    <s v="5.03"/>
    <s v="3.53"/>
    <s v="Un Comtrade/Wits/Sia Reports"/>
    <s v="0"/>
  </r>
  <r>
    <s v="Tf002827"/>
    <s v="2022"/>
    <s v="3"/>
    <s v="2022-Q3"/>
    <s v="Kr"/>
    <s v="South Korea"/>
    <s v="Asia-Pacific"/>
    <s v="Us"/>
    <s v="United States"/>
    <s v="North America"/>
    <x v="0"/>
    <x v="0"/>
    <s v="Advanced"/>
    <n v="16495"/>
    <n v="824.75"/>
    <s v="Samsung Foundry"/>
    <s v="Trans-Pacific / Suez"/>
    <s v="0"/>
    <s v="1"/>
    <s v="Low"/>
    <s v="4.78"/>
    <s v="3.51"/>
    <s v="Un Comtrade/Wits/Sia Reports"/>
    <s v="0"/>
  </r>
  <r>
    <s v="Tf002828"/>
    <s v="2022"/>
    <s v="4"/>
    <s v="2022-Q4"/>
    <s v="Kr"/>
    <s v="South Korea"/>
    <s v="Asia-Pacific"/>
    <s v="Us"/>
    <s v="United States"/>
    <s v="North America"/>
    <x v="0"/>
    <x v="0"/>
    <s v="Advanced"/>
    <n v="14923"/>
    <n v="746.18"/>
    <s v="Intel Foundry Services"/>
    <s v="Trans-Pacific / Suez"/>
    <s v="0"/>
    <s v="1"/>
    <s v="Low"/>
    <s v="4.95"/>
    <s v="3.46"/>
    <s v="Un Comtrade/Wits/Sia Reports"/>
    <s v="0"/>
  </r>
  <r>
    <s v="Tf002829"/>
    <s v="2023"/>
    <s v="1"/>
    <s v="2023-Q1"/>
    <s v="Kr"/>
    <s v="South Korea"/>
    <s v="Asia-Pacific"/>
    <s v="Us"/>
    <s v="United States"/>
    <s v="North America"/>
    <x v="0"/>
    <x v="0"/>
    <s v="Advanced"/>
    <n v="15739"/>
    <n v="786.97"/>
    <s v="Intel Foundry Services"/>
    <s v="Trans-Pacific / Suez"/>
    <s v="0"/>
    <s v="1"/>
    <s v="Low"/>
    <s v="4.88"/>
    <s v="3.53"/>
    <s v="Un Comtrade/Wits/Sia Reports"/>
    <s v="0"/>
  </r>
  <r>
    <s v="Tf002830"/>
    <s v="2023"/>
    <s v="2"/>
    <s v="2023-Q2"/>
    <s v="Kr"/>
    <s v="South Korea"/>
    <s v="Asia-Pacific"/>
    <s v="Us"/>
    <s v="United States"/>
    <s v="North America"/>
    <x v="0"/>
    <x v="0"/>
    <s v="Advanced"/>
    <n v="16157"/>
    <n v="807.89"/>
    <s v="Intel Foundry Services"/>
    <s v="Trans-Pacific / Suez"/>
    <s v="0"/>
    <s v="1"/>
    <s v="Low"/>
    <s v="5.03"/>
    <s v="3.37"/>
    <s v="Un Comtrade/Wits/Sia Reports"/>
    <s v="0"/>
  </r>
  <r>
    <s v="Tf002831"/>
    <s v="2023"/>
    <s v="3"/>
    <s v="2023-Q3"/>
    <s v="Kr"/>
    <s v="South Korea"/>
    <s v="Asia-Pacific"/>
    <s v="Us"/>
    <s v="United States"/>
    <s v="North America"/>
    <x v="0"/>
    <x v="0"/>
    <s v="Advanced"/>
    <n v="17035"/>
    <n v="851.79"/>
    <s v="Tsmc"/>
    <s v="Trans-Pacific / Suez"/>
    <s v="0"/>
    <s v="1"/>
    <s v="Low"/>
    <s v="4.96"/>
    <s v="3.59"/>
    <s v="Un Comtrade/Wits/Sia Reports"/>
    <s v="0"/>
  </r>
  <r>
    <s v="Tf002832"/>
    <s v="2023"/>
    <s v="4"/>
    <s v="2023-Q4"/>
    <s v="Kr"/>
    <s v="South Korea"/>
    <s v="Asia-Pacific"/>
    <s v="Us"/>
    <s v="United States"/>
    <s v="North America"/>
    <x v="0"/>
    <x v="0"/>
    <s v="Advanced"/>
    <n v="15298"/>
    <n v="764.94"/>
    <s v="Tsmc"/>
    <s v="Trans-Pacific / Suez"/>
    <s v="0"/>
    <s v="1"/>
    <s v="Low"/>
    <s v="5.02"/>
    <s v="3.63"/>
    <s v="Un Comtrade/Wits/Sia Reports"/>
    <s v="0"/>
  </r>
  <r>
    <s v="Tf002833"/>
    <s v="2024"/>
    <s v="1"/>
    <s v="2024-Q1"/>
    <s v="Kr"/>
    <s v="South Korea"/>
    <s v="Asia-Pacific"/>
    <s v="Us"/>
    <s v="United States"/>
    <s v="North America"/>
    <x v="0"/>
    <x v="0"/>
    <s v="Advanced"/>
    <n v="14769"/>
    <n v="738.46"/>
    <s v="Intel Foundry Services"/>
    <s v="Trans-Pacific / Suez"/>
    <s v="0"/>
    <s v="1"/>
    <s v="Low"/>
    <s v="4.87"/>
    <s v="3.42"/>
    <s v="Un Comtrade/Wits/Sia Reports"/>
    <s v="1"/>
  </r>
  <r>
    <s v="Tf002834"/>
    <s v="2024"/>
    <s v="2"/>
    <s v="2024-Q2"/>
    <s v="Kr"/>
    <s v="South Korea"/>
    <s v="Asia-Pacific"/>
    <s v="Us"/>
    <s v="United States"/>
    <s v="North America"/>
    <x v="0"/>
    <x v="0"/>
    <s v="Advanced"/>
    <n v="18078"/>
    <n v="903.91"/>
    <s v="Tsmc"/>
    <s v="Trans-Pacific / Suez"/>
    <s v="0"/>
    <s v="1"/>
    <s v="Low"/>
    <s v="4.91"/>
    <s v="3.68"/>
    <s v="Un Comtrade/Wits/Sia Reports"/>
    <s v="1"/>
  </r>
  <r>
    <s v="Tf002835"/>
    <s v="2024"/>
    <s v="3"/>
    <s v="2024-Q3"/>
    <s v="Kr"/>
    <s v="South Korea"/>
    <s v="Asia-Pacific"/>
    <s v="Us"/>
    <s v="United States"/>
    <s v="North America"/>
    <x v="0"/>
    <x v="0"/>
    <s v="Advanced"/>
    <n v="21399"/>
    <n v="1069.97"/>
    <s v="Samsung Foundry"/>
    <s v="Trans-Pacific / Suez"/>
    <s v="0"/>
    <s v="1"/>
    <s v="Low"/>
    <s v="4.79"/>
    <s v="3.44"/>
    <s v="Un Comtrade/Wits/Sia Reports"/>
    <s v="1"/>
  </r>
  <r>
    <s v="Tf002836"/>
    <s v="2024"/>
    <s v="4"/>
    <s v="2024-Q4"/>
    <s v="Kr"/>
    <s v="South Korea"/>
    <s v="Asia-Pacific"/>
    <s v="Us"/>
    <s v="United States"/>
    <s v="North America"/>
    <x v="0"/>
    <x v="0"/>
    <s v="Advanced"/>
    <n v="17772"/>
    <n v="888.64"/>
    <s v="Samsung Foundry"/>
    <s v="Trans-Pacific / Suez"/>
    <s v="0"/>
    <s v="1"/>
    <s v="Low"/>
    <s v="4.91"/>
    <s v="3.49"/>
    <s v="Un Comtrade/Wits/Sia Reports"/>
    <s v="1"/>
  </r>
  <r>
    <s v="Tf002837"/>
    <s v="2025"/>
    <s v="1"/>
    <s v="2025-Q1"/>
    <s v="Kr"/>
    <s v="South Korea"/>
    <s v="Asia-Pacific"/>
    <s v="Us"/>
    <s v="United States"/>
    <s v="North America"/>
    <x v="0"/>
    <x v="0"/>
    <s v="Advanced"/>
    <n v="20568"/>
    <n v="1028.4000000000001"/>
    <s v="Tsmc"/>
    <s v="Trans-Pacific / Suez"/>
    <s v="0"/>
    <s v="1"/>
    <s v="Low"/>
    <s v="5.03"/>
    <s v="3.59"/>
    <s v="Un Comtrade/Wits/Sia Reports"/>
    <s v="1"/>
  </r>
  <r>
    <s v="Tf002838"/>
    <s v="2025"/>
    <s v="2"/>
    <s v="2025-Q2"/>
    <s v="Kr"/>
    <s v="South Korea"/>
    <s v="Asia-Pacific"/>
    <s v="Us"/>
    <s v="United States"/>
    <s v="North America"/>
    <x v="0"/>
    <x v="0"/>
    <s v="Advanced"/>
    <n v="23459"/>
    <n v="1172.96"/>
    <s v="Intel Foundry Services"/>
    <s v="Trans-Pacific / Suez"/>
    <s v="0"/>
    <s v="1"/>
    <s v="Low"/>
    <s v="4.87"/>
    <s v="3.69"/>
    <s v="Un Comtrade/Wits/Sia Reports"/>
    <s v="1"/>
  </r>
  <r>
    <s v="Tf002839"/>
    <s v="2025"/>
    <s v="3"/>
    <s v="2025-Q3"/>
    <s v="Kr"/>
    <s v="South Korea"/>
    <s v="Asia-Pacific"/>
    <s v="Us"/>
    <s v="United States"/>
    <s v="North America"/>
    <x v="0"/>
    <x v="0"/>
    <s v="Advanced"/>
    <n v="22351"/>
    <n v="1117.57"/>
    <s v="Tsmc"/>
    <s v="Trans-Pacific / Suez"/>
    <s v="0"/>
    <s v="1"/>
    <s v="Low"/>
    <s v="4.79"/>
    <s v="3.75"/>
    <s v="Un Comtrade/Wits/Sia Reports"/>
    <s v="1"/>
  </r>
  <r>
    <s v="Tf002840"/>
    <s v="2025"/>
    <s v="4"/>
    <s v="2025-Q4"/>
    <s v="Kr"/>
    <s v="South Korea"/>
    <s v="Asia-Pacific"/>
    <s v="Us"/>
    <s v="United States"/>
    <s v="North America"/>
    <x v="0"/>
    <x v="0"/>
    <s v="Advanced"/>
    <n v="19581"/>
    <n v="979.09"/>
    <s v="Tsmc"/>
    <s v="Trans-Pacific / Suez"/>
    <s v="0"/>
    <s v="1"/>
    <s v="Low"/>
    <s v="4.97"/>
    <s v="3.58"/>
    <s v="Un Comtrade/Wits/Sia Reports"/>
    <s v="1"/>
  </r>
  <r>
    <s v="Tf002841"/>
    <s v="2015"/>
    <s v="1"/>
    <s v="2015-Q1"/>
    <s v="Kr"/>
    <s v="South Korea"/>
    <s v="Asia-Pacific"/>
    <s v="Cn"/>
    <s v="China"/>
    <s v="Asia-Pacific"/>
    <x v="3"/>
    <x v="0"/>
    <s v="Standard"/>
    <n v="11268"/>
    <n v="563.45000000000005"/>
    <s v="Samsung"/>
    <s v="Asia-Pacific Maritime"/>
    <s v="0"/>
    <s v="1"/>
    <s v="High"/>
    <s v="4.78"/>
    <s v="7.4"/>
    <s v="Un Comtrade/Wits/Sia Reports"/>
    <s v="0"/>
  </r>
  <r>
    <s v="Tf002842"/>
    <s v="2015"/>
    <s v="2"/>
    <s v="2015-Q2"/>
    <s v="Kr"/>
    <s v="South Korea"/>
    <s v="Asia-Pacific"/>
    <s v="Cn"/>
    <s v="China"/>
    <s v="Asia-Pacific"/>
    <x v="3"/>
    <x v="0"/>
    <s v="Standard"/>
    <n v="15223"/>
    <n v="761.19"/>
    <s v="Micron"/>
    <s v="Asia-Pacific Maritime"/>
    <s v="0"/>
    <s v="1"/>
    <s v="High"/>
    <s v="4.85"/>
    <s v="7.46"/>
    <s v="Un Comtrade/Wits/Sia Reports"/>
    <s v="0"/>
  </r>
  <r>
    <s v="Tf002843"/>
    <s v="2015"/>
    <s v="3"/>
    <s v="2015-Q3"/>
    <s v="Kr"/>
    <s v="South Korea"/>
    <s v="Asia-Pacific"/>
    <s v="Cn"/>
    <s v="China"/>
    <s v="Asia-Pacific"/>
    <x v="3"/>
    <x v="0"/>
    <s v="Standard"/>
    <n v="15987"/>
    <n v="799.37"/>
    <s v="Sk Hynix"/>
    <s v="Asia-Pacific Maritime"/>
    <s v="0"/>
    <s v="1"/>
    <s v="High"/>
    <s v="4.96"/>
    <s v="7.4"/>
    <s v="Un Comtrade/Wits/Sia Reports"/>
    <s v="0"/>
  </r>
  <r>
    <s v="Tf002844"/>
    <s v="2015"/>
    <s v="4"/>
    <s v="2015-Q4"/>
    <s v="Kr"/>
    <s v="South Korea"/>
    <s v="Asia-Pacific"/>
    <s v="Cn"/>
    <s v="China"/>
    <s v="Asia-Pacific"/>
    <x v="3"/>
    <x v="0"/>
    <s v="Standard"/>
    <n v="14778"/>
    <n v="738.91"/>
    <s v="Samsung"/>
    <s v="Asia-Pacific Maritime"/>
    <s v="0"/>
    <s v="1"/>
    <s v="High"/>
    <s v="4.9"/>
    <s v="7.39"/>
    <s v="Un Comtrade/Wits/Sia Reports"/>
    <s v="0"/>
  </r>
  <r>
    <s v="Tf002845"/>
    <s v="2016"/>
    <s v="1"/>
    <s v="2016-Q1"/>
    <s v="Kr"/>
    <s v="South Korea"/>
    <s v="Asia-Pacific"/>
    <s v="Cn"/>
    <s v="China"/>
    <s v="Asia-Pacific"/>
    <x v="3"/>
    <x v="0"/>
    <s v="Standard"/>
    <n v="13396"/>
    <n v="669.85"/>
    <s v="Micron"/>
    <s v="Asia-Pacific Maritime"/>
    <s v="0"/>
    <s v="1"/>
    <s v="High"/>
    <s v="4.84"/>
    <s v="7.26"/>
    <s v="Un Comtrade/Wits/Sia Reports"/>
    <s v="0"/>
  </r>
  <r>
    <s v="Tf002846"/>
    <s v="2016"/>
    <s v="2"/>
    <s v="2016-Q2"/>
    <s v="Kr"/>
    <s v="South Korea"/>
    <s v="Asia-Pacific"/>
    <s v="Cn"/>
    <s v="China"/>
    <s v="Asia-Pacific"/>
    <x v="3"/>
    <x v="0"/>
    <s v="Standard"/>
    <n v="17030"/>
    <n v="851.51"/>
    <s v="Micron"/>
    <s v="Asia-Pacific Maritime"/>
    <s v="0"/>
    <s v="1"/>
    <s v="High"/>
    <s v="4.82"/>
    <s v="7.34"/>
    <s v="Un Comtrade/Wits/Sia Reports"/>
    <s v="0"/>
  </r>
  <r>
    <s v="Tf002847"/>
    <s v="2016"/>
    <s v="3"/>
    <s v="2016-Q3"/>
    <s v="Kr"/>
    <s v="South Korea"/>
    <s v="Asia-Pacific"/>
    <s v="Cn"/>
    <s v="China"/>
    <s v="Asia-Pacific"/>
    <x v="3"/>
    <x v="0"/>
    <s v="Standard"/>
    <n v="18418"/>
    <n v="920.94"/>
    <s v="Sk Hynix"/>
    <s v="Asia-Pacific Maritime"/>
    <s v="0"/>
    <s v="1"/>
    <s v="High"/>
    <s v="4.85"/>
    <s v="7.32"/>
    <s v="Un Comtrade/Wits/Sia Reports"/>
    <s v="0"/>
  </r>
  <r>
    <s v="Tf002848"/>
    <s v="2016"/>
    <s v="4"/>
    <s v="2016-Q4"/>
    <s v="Kr"/>
    <s v="South Korea"/>
    <s v="Asia-Pacific"/>
    <s v="Cn"/>
    <s v="China"/>
    <s v="Asia-Pacific"/>
    <x v="3"/>
    <x v="0"/>
    <s v="Standard"/>
    <n v="14022"/>
    <n v="701.11"/>
    <s v="Micron"/>
    <s v="Asia-Pacific Maritime"/>
    <s v="0"/>
    <s v="1"/>
    <s v="High"/>
    <s v="4.98"/>
    <s v="7.29"/>
    <s v="Un Comtrade/Wits/Sia Reports"/>
    <s v="0"/>
  </r>
  <r>
    <s v="Tf002849"/>
    <s v="2017"/>
    <s v="1"/>
    <s v="2017-Q1"/>
    <s v="Kr"/>
    <s v="South Korea"/>
    <s v="Asia-Pacific"/>
    <s v="Cn"/>
    <s v="China"/>
    <s v="Asia-Pacific"/>
    <x v="3"/>
    <x v="0"/>
    <s v="Standard"/>
    <n v="15958"/>
    <n v="797.91"/>
    <s v="Micron"/>
    <s v="Asia-Pacific Maritime"/>
    <s v="0"/>
    <s v="1"/>
    <s v="High"/>
    <s v="4.9"/>
    <s v="7.46"/>
    <s v="Un Comtrade/Wits/Sia Reports"/>
    <s v="0"/>
  </r>
  <r>
    <s v="Tf002850"/>
    <s v="2017"/>
    <s v="2"/>
    <s v="2017-Q2"/>
    <s v="Kr"/>
    <s v="South Korea"/>
    <s v="Asia-Pacific"/>
    <s v="Cn"/>
    <s v="China"/>
    <s v="Asia-Pacific"/>
    <x v="3"/>
    <x v="0"/>
    <s v="Standard"/>
    <n v="19032"/>
    <n v="951.63"/>
    <s v="Micron"/>
    <s v="Asia-Pacific Maritime"/>
    <s v="0"/>
    <s v="1"/>
    <s v="High"/>
    <s v="4.99"/>
    <s v="7.26"/>
    <s v="Un Comtrade/Wits/Sia Reports"/>
    <s v="0"/>
  </r>
  <r>
    <s v="Tf002851"/>
    <s v="2017"/>
    <s v="3"/>
    <s v="2017-Q3"/>
    <s v="Kr"/>
    <s v="South Korea"/>
    <s v="Asia-Pacific"/>
    <s v="Cn"/>
    <s v="China"/>
    <s v="Asia-Pacific"/>
    <x v="3"/>
    <x v="0"/>
    <s v="Standard"/>
    <n v="18385"/>
    <n v="919.25"/>
    <s v="Sk Hynix"/>
    <s v="Asia-Pacific Maritime"/>
    <s v="0"/>
    <s v="1"/>
    <s v="High"/>
    <s v="4.83"/>
    <s v="7.29"/>
    <s v="Un Comtrade/Wits/Sia Reports"/>
    <s v="0"/>
  </r>
  <r>
    <s v="Tf002852"/>
    <s v="2017"/>
    <s v="4"/>
    <s v="2017-Q4"/>
    <s v="Kr"/>
    <s v="South Korea"/>
    <s v="Asia-Pacific"/>
    <s v="Cn"/>
    <s v="China"/>
    <s v="Asia-Pacific"/>
    <x v="3"/>
    <x v="0"/>
    <s v="Standard"/>
    <n v="16162"/>
    <n v="808.13"/>
    <s v="Samsung"/>
    <s v="Asia-Pacific Maritime"/>
    <s v="0"/>
    <s v="1"/>
    <s v="High"/>
    <s v="4.84"/>
    <s v="7.41"/>
    <s v="Un Comtrade/Wits/Sia Reports"/>
    <s v="0"/>
  </r>
  <r>
    <s v="Tf002853"/>
    <s v="2018"/>
    <s v="1"/>
    <s v="2018-Q1"/>
    <s v="Kr"/>
    <s v="South Korea"/>
    <s v="Asia-Pacific"/>
    <s v="Cn"/>
    <s v="China"/>
    <s v="Asia-Pacific"/>
    <x v="3"/>
    <x v="0"/>
    <s v="Standard"/>
    <n v="18536"/>
    <n v="926.84"/>
    <s v="Sk Hynix"/>
    <s v="Asia-Pacific Maritime"/>
    <s v="0"/>
    <s v="1"/>
    <s v="High"/>
    <s v="4.86"/>
    <s v="7.47"/>
    <s v="Un Comtrade/Wits/Sia Reports"/>
    <s v="0"/>
  </r>
  <r>
    <s v="Tf002854"/>
    <s v="2018"/>
    <s v="2"/>
    <s v="2018-Q2"/>
    <s v="Kr"/>
    <s v="South Korea"/>
    <s v="Asia-Pacific"/>
    <s v="Cn"/>
    <s v="China"/>
    <s v="Asia-Pacific"/>
    <x v="3"/>
    <x v="0"/>
    <s v="Standard"/>
    <n v="19582"/>
    <n v="979.12"/>
    <s v="Samsung"/>
    <s v="Asia-Pacific Maritime"/>
    <s v="0"/>
    <s v="1"/>
    <s v="High"/>
    <s v="4.84"/>
    <s v="7.41"/>
    <s v="Un Comtrade/Wits/Sia Reports"/>
    <s v="0"/>
  </r>
  <r>
    <s v="Tf002855"/>
    <s v="2018"/>
    <s v="3"/>
    <s v="2018-Q3"/>
    <s v="Kr"/>
    <s v="South Korea"/>
    <s v="Asia-Pacific"/>
    <s v="Cn"/>
    <s v="China"/>
    <s v="Asia-Pacific"/>
    <x v="3"/>
    <x v="0"/>
    <s v="Standard"/>
    <n v="18921"/>
    <n v="946.1"/>
    <s v="Micron"/>
    <s v="Asia-Pacific Maritime"/>
    <s v="0"/>
    <s v="1"/>
    <s v="High"/>
    <s v="4.77"/>
    <s v="7.38"/>
    <s v="Un Comtrade/Wits/Sia Reports"/>
    <s v="0"/>
  </r>
  <r>
    <s v="Tf002856"/>
    <s v="2018"/>
    <s v="4"/>
    <s v="2018-Q4"/>
    <s v="Kr"/>
    <s v="South Korea"/>
    <s v="Asia-Pacific"/>
    <s v="Cn"/>
    <s v="China"/>
    <s v="Asia-Pacific"/>
    <x v="3"/>
    <x v="0"/>
    <s v="Standard"/>
    <n v="20816"/>
    <n v="1040.81"/>
    <s v="Micron"/>
    <s v="Asia-Pacific Maritime"/>
    <s v="0"/>
    <s v="1"/>
    <s v="High"/>
    <s v="4.97"/>
    <s v="7.28"/>
    <s v="Un Comtrade/Wits/Sia Reports"/>
    <s v="0"/>
  </r>
  <r>
    <s v="Tf002857"/>
    <s v="2019"/>
    <s v="1"/>
    <s v="2019-Q1"/>
    <s v="Kr"/>
    <s v="South Korea"/>
    <s v="Asia-Pacific"/>
    <s v="Cn"/>
    <s v="China"/>
    <s v="Asia-Pacific"/>
    <x v="3"/>
    <x v="0"/>
    <s v="Standard"/>
    <n v="20698"/>
    <n v="1034.92"/>
    <s v="Samsung"/>
    <s v="Asia-Pacific Maritime"/>
    <s v="0"/>
    <s v="1"/>
    <s v="High"/>
    <s v="4.97"/>
    <s v="7.61"/>
    <s v="Un Comtrade/Wits/Sia Reports"/>
    <s v="0"/>
  </r>
  <r>
    <s v="Tf002858"/>
    <s v="2019"/>
    <s v="2"/>
    <s v="2019-Q2"/>
    <s v="Kr"/>
    <s v="South Korea"/>
    <s v="Asia-Pacific"/>
    <s v="Cn"/>
    <s v="China"/>
    <s v="Asia-Pacific"/>
    <x v="3"/>
    <x v="0"/>
    <s v="Standard"/>
    <n v="23518"/>
    <n v="1175.94"/>
    <s v="Sk Hynix"/>
    <s v="Asia-Pacific Maritime"/>
    <s v="0"/>
    <s v="1"/>
    <s v="High"/>
    <s v="4.87"/>
    <s v="7.5"/>
    <s v="Un Comtrade/Wits/Sia Reports"/>
    <s v="0"/>
  </r>
  <r>
    <s v="Tf002859"/>
    <s v="2019"/>
    <s v="3"/>
    <s v="2019-Q3"/>
    <s v="Kr"/>
    <s v="South Korea"/>
    <s v="Asia-Pacific"/>
    <s v="Cn"/>
    <s v="China"/>
    <s v="Asia-Pacific"/>
    <x v="3"/>
    <x v="0"/>
    <s v="Standard"/>
    <n v="22956"/>
    <n v="1147.8"/>
    <s v="Sk Hynix"/>
    <s v="Asia-Pacific Maritime"/>
    <s v="0"/>
    <s v="1"/>
    <s v="High"/>
    <s v="4.91"/>
    <s v="7.59"/>
    <s v="Un Comtrade/Wits/Sia Reports"/>
    <s v="0"/>
  </r>
  <r>
    <s v="Tf002860"/>
    <s v="2019"/>
    <s v="4"/>
    <s v="2019-Q4"/>
    <s v="Kr"/>
    <s v="South Korea"/>
    <s v="Asia-Pacific"/>
    <s v="Cn"/>
    <s v="China"/>
    <s v="Asia-Pacific"/>
    <x v="3"/>
    <x v="0"/>
    <s v="Standard"/>
    <n v="20474"/>
    <n v="1023.74"/>
    <s v="Sk Hynix"/>
    <s v="Asia-Pacific Maritime"/>
    <s v="0"/>
    <s v="1"/>
    <s v="High"/>
    <s v="5.03"/>
    <s v="7.7"/>
    <s v="Un Comtrade/Wits/Sia Reports"/>
    <s v="0"/>
  </r>
  <r>
    <s v="Tf002861"/>
    <s v="2020"/>
    <s v="1"/>
    <s v="2020-Q1"/>
    <s v="Kr"/>
    <s v="South Korea"/>
    <s v="Asia-Pacific"/>
    <s v="Cn"/>
    <s v="China"/>
    <s v="Asia-Pacific"/>
    <x v="3"/>
    <x v="0"/>
    <s v="Standard"/>
    <n v="20370"/>
    <n v="1018.51"/>
    <s v="Samsung"/>
    <s v="Asia-Pacific Maritime"/>
    <s v="0"/>
    <s v="1"/>
    <s v="High"/>
    <s v="4.99"/>
    <s v="7.89"/>
    <s v="Un Comtrade/Wits/Sia Reports"/>
    <s v="0"/>
  </r>
  <r>
    <s v="Tf002862"/>
    <s v="2020"/>
    <s v="2"/>
    <s v="2020-Q2"/>
    <s v="Kr"/>
    <s v="South Korea"/>
    <s v="Asia-Pacific"/>
    <s v="Cn"/>
    <s v="China"/>
    <s v="Asia-Pacific"/>
    <x v="3"/>
    <x v="0"/>
    <s v="Standard"/>
    <n v="19296"/>
    <n v="964.85"/>
    <s v="Micron"/>
    <s v="Asia-Pacific Maritime"/>
    <s v="0"/>
    <s v="1"/>
    <s v="High"/>
    <s v="4.83"/>
    <s v="7.76"/>
    <s v="Un Comtrade/Wits/Sia Reports"/>
    <s v="0"/>
  </r>
  <r>
    <s v="Tf002863"/>
    <s v="2020"/>
    <s v="3"/>
    <s v="2020-Q3"/>
    <s v="Kr"/>
    <s v="South Korea"/>
    <s v="Asia-Pacific"/>
    <s v="Cn"/>
    <s v="China"/>
    <s v="Asia-Pacific"/>
    <x v="3"/>
    <x v="0"/>
    <s v="Standard"/>
    <n v="24242"/>
    <n v="1212.1400000000001"/>
    <s v="Micron"/>
    <s v="Asia-Pacific Maritime"/>
    <s v="0"/>
    <s v="1"/>
    <s v="High"/>
    <s v="4.9"/>
    <s v="7.83"/>
    <s v="Un Comtrade/Wits/Sia Reports"/>
    <s v="0"/>
  </r>
  <r>
    <s v="Tf002864"/>
    <s v="2020"/>
    <s v="4"/>
    <s v="2020-Q4"/>
    <s v="Kr"/>
    <s v="South Korea"/>
    <s v="Asia-Pacific"/>
    <s v="Cn"/>
    <s v="China"/>
    <s v="Asia-Pacific"/>
    <x v="3"/>
    <x v="0"/>
    <s v="Standard"/>
    <n v="18003"/>
    <n v="900.2"/>
    <s v="Micron"/>
    <s v="Asia-Pacific Maritime"/>
    <s v="0"/>
    <s v="1"/>
    <s v="High"/>
    <s v="4.83"/>
    <s v="7.83"/>
    <s v="Un Comtrade/Wits/Sia Reports"/>
    <s v="0"/>
  </r>
  <r>
    <s v="Tf002865"/>
    <s v="2021"/>
    <s v="1"/>
    <s v="2021-Q1"/>
    <s v="Kr"/>
    <s v="South Korea"/>
    <s v="Asia-Pacific"/>
    <s v="Cn"/>
    <s v="China"/>
    <s v="Asia-Pacific"/>
    <x v="3"/>
    <x v="0"/>
    <s v="Standard"/>
    <n v="19524"/>
    <n v="976.24"/>
    <s v="Samsung"/>
    <s v="Asia-Pacific Maritime"/>
    <s v="0"/>
    <s v="1"/>
    <s v="High"/>
    <s v="4.86"/>
    <s v="7.87"/>
    <s v="Un Comtrade/Wits/Sia Reports"/>
    <s v="0"/>
  </r>
  <r>
    <s v="Tf002866"/>
    <s v="2021"/>
    <s v="2"/>
    <s v="2021-Q2"/>
    <s v="Kr"/>
    <s v="South Korea"/>
    <s v="Asia-Pacific"/>
    <s v="Cn"/>
    <s v="China"/>
    <s v="Asia-Pacific"/>
    <x v="3"/>
    <x v="0"/>
    <s v="Standard"/>
    <n v="23392"/>
    <n v="1169.6099999999999"/>
    <s v="Micron"/>
    <s v="Asia-Pacific Maritime"/>
    <s v="0"/>
    <s v="1"/>
    <s v="High"/>
    <s v="4.96"/>
    <s v="7.9"/>
    <s v="Un Comtrade/Wits/Sia Reports"/>
    <s v="0"/>
  </r>
  <r>
    <s v="Tf002867"/>
    <s v="2021"/>
    <s v="3"/>
    <s v="2021-Q3"/>
    <s v="Kr"/>
    <s v="South Korea"/>
    <s v="Asia-Pacific"/>
    <s v="Cn"/>
    <s v="China"/>
    <s v="Asia-Pacific"/>
    <x v="3"/>
    <x v="0"/>
    <s v="Standard"/>
    <n v="25770"/>
    <n v="1288.53"/>
    <s v="Micron"/>
    <s v="Asia-Pacific Maritime"/>
    <s v="0"/>
    <s v="1"/>
    <s v="High"/>
    <s v="4.78"/>
    <s v="8.03"/>
    <s v="Un Comtrade/Wits/Sia Reports"/>
    <s v="0"/>
  </r>
  <r>
    <s v="Tf002868"/>
    <s v="2021"/>
    <s v="4"/>
    <s v="2021-Q4"/>
    <s v="Kr"/>
    <s v="South Korea"/>
    <s v="Asia-Pacific"/>
    <s v="Cn"/>
    <s v="China"/>
    <s v="Asia-Pacific"/>
    <x v="3"/>
    <x v="0"/>
    <s v="Standard"/>
    <n v="21700"/>
    <n v="1085.03"/>
    <s v="Sk Hynix"/>
    <s v="Asia-Pacific Maritime"/>
    <s v="0"/>
    <s v="1"/>
    <s v="High"/>
    <s v="4.94"/>
    <s v="8.01"/>
    <s v="Un Comtrade/Wits/Sia Reports"/>
    <s v="0"/>
  </r>
  <r>
    <s v="Tf002869"/>
    <s v="2022"/>
    <s v="1"/>
    <s v="2022-Q1"/>
    <s v="Kr"/>
    <s v="South Korea"/>
    <s v="Asia-Pacific"/>
    <s v="Cn"/>
    <s v="China"/>
    <s v="Asia-Pacific"/>
    <x v="3"/>
    <x v="0"/>
    <s v="Standard"/>
    <n v="22124"/>
    <n v="1106.21"/>
    <s v="Micron"/>
    <s v="Asia-Pacific Maritime"/>
    <s v="0"/>
    <s v="1"/>
    <s v="High"/>
    <s v="5.02"/>
    <s v="8.15"/>
    <s v="Un Comtrade/Wits/Sia Reports"/>
    <s v="0"/>
  </r>
  <r>
    <s v="Tf002870"/>
    <s v="2022"/>
    <s v="2"/>
    <s v="2022-Q2"/>
    <s v="Kr"/>
    <s v="South Korea"/>
    <s v="Asia-Pacific"/>
    <s v="Cn"/>
    <s v="China"/>
    <s v="Asia-Pacific"/>
    <x v="3"/>
    <x v="0"/>
    <s v="Standard"/>
    <n v="26713"/>
    <n v="1335.69"/>
    <s v="Sk Hynix"/>
    <s v="Asia-Pacific Maritime"/>
    <s v="0"/>
    <s v="1"/>
    <s v="High"/>
    <s v="4.8"/>
    <s v="8.25"/>
    <s v="Un Comtrade/Wits/Sia Reports"/>
    <s v="0"/>
  </r>
  <r>
    <s v="Tf002871"/>
    <s v="2022"/>
    <s v="3"/>
    <s v="2022-Q3"/>
    <s v="Kr"/>
    <s v="South Korea"/>
    <s v="Asia-Pacific"/>
    <s v="Cn"/>
    <s v="China"/>
    <s v="Asia-Pacific"/>
    <x v="3"/>
    <x v="0"/>
    <s v="Standard"/>
    <n v="30229"/>
    <n v="1511.46"/>
    <s v="Samsung"/>
    <s v="Asia-Pacific Maritime"/>
    <s v="0"/>
    <s v="1"/>
    <s v="High"/>
    <s v="4.81"/>
    <s v="8.07"/>
    <s v="Un Comtrade/Wits/Sia Reports"/>
    <s v="0"/>
  </r>
  <r>
    <s v="Tf002872"/>
    <s v="2022"/>
    <s v="4"/>
    <s v="2022-Q4"/>
    <s v="Kr"/>
    <s v="South Korea"/>
    <s v="Asia-Pacific"/>
    <s v="Cn"/>
    <s v="China"/>
    <s v="Asia-Pacific"/>
    <x v="3"/>
    <x v="0"/>
    <s v="Standard"/>
    <n v="26952"/>
    <n v="1347.63"/>
    <s v="Sk Hynix"/>
    <s v="Asia-Pacific Maritime"/>
    <s v="0"/>
    <s v="1"/>
    <s v="High"/>
    <s v="4.96"/>
    <s v="8.2"/>
    <s v="Un Comtrade/Wits/Sia Reports"/>
    <s v="0"/>
  </r>
  <r>
    <s v="Tf002873"/>
    <s v="2023"/>
    <s v="1"/>
    <s v="2023-Q1"/>
    <s v="Kr"/>
    <s v="South Korea"/>
    <s v="Asia-Pacific"/>
    <s v="Cn"/>
    <s v="China"/>
    <s v="Asia-Pacific"/>
    <x v="3"/>
    <x v="0"/>
    <s v="Standard"/>
    <n v="26167"/>
    <n v="1308.3599999999999"/>
    <s v="Micron"/>
    <s v="Asia-Pacific Maritime"/>
    <s v="0"/>
    <s v="1"/>
    <s v="High"/>
    <s v="4.96"/>
    <s v="8.27"/>
    <s v="Un Comtrade/Wits/Sia Reports"/>
    <s v="0"/>
  </r>
  <r>
    <s v="Tf002874"/>
    <s v="2023"/>
    <s v="2"/>
    <s v="2023-Q2"/>
    <s v="Kr"/>
    <s v="South Korea"/>
    <s v="Asia-Pacific"/>
    <s v="Cn"/>
    <s v="China"/>
    <s v="Asia-Pacific"/>
    <x v="3"/>
    <x v="0"/>
    <s v="Standard"/>
    <n v="28231"/>
    <n v="1411.57"/>
    <s v="Micron"/>
    <s v="Asia-Pacific Maritime"/>
    <s v="0"/>
    <s v="1"/>
    <s v="High"/>
    <s v="4.94"/>
    <s v="8.44"/>
    <s v="Un Comtrade/Wits/Sia Reports"/>
    <s v="0"/>
  </r>
  <r>
    <s v="Tf002875"/>
    <s v="2023"/>
    <s v="3"/>
    <s v="2023-Q3"/>
    <s v="Kr"/>
    <s v="South Korea"/>
    <s v="Asia-Pacific"/>
    <s v="Cn"/>
    <s v="China"/>
    <s v="Asia-Pacific"/>
    <x v="3"/>
    <x v="0"/>
    <s v="Standard"/>
    <n v="30346"/>
    <n v="1517.33"/>
    <s v="Sk Hynix"/>
    <s v="Asia-Pacific Maritime"/>
    <s v="0"/>
    <s v="1"/>
    <s v="High"/>
    <s v="4.89"/>
    <s v="8.35"/>
    <s v="Un Comtrade/Wits/Sia Reports"/>
    <s v="0"/>
  </r>
  <r>
    <s v="Tf002876"/>
    <s v="2023"/>
    <s v="4"/>
    <s v="2023-Q4"/>
    <s v="Kr"/>
    <s v="South Korea"/>
    <s v="Asia-Pacific"/>
    <s v="Cn"/>
    <s v="China"/>
    <s v="Asia-Pacific"/>
    <x v="3"/>
    <x v="0"/>
    <s v="Standard"/>
    <n v="28278"/>
    <n v="1413.95"/>
    <s v="Micron"/>
    <s v="Asia-Pacific Maritime"/>
    <s v="0"/>
    <s v="1"/>
    <s v="High"/>
    <s v="5"/>
    <s v="8.38"/>
    <s v="Un Comtrade/Wits/Sia Reports"/>
    <s v="0"/>
  </r>
  <r>
    <s v="Tf002877"/>
    <s v="2024"/>
    <s v="1"/>
    <s v="2024-Q1"/>
    <s v="Kr"/>
    <s v="South Korea"/>
    <s v="Asia-Pacific"/>
    <s v="Cn"/>
    <s v="China"/>
    <s v="Asia-Pacific"/>
    <x v="3"/>
    <x v="0"/>
    <s v="Standard"/>
    <n v="27524"/>
    <n v="1376.23"/>
    <s v="Sk Hynix"/>
    <s v="Asia-Pacific Maritime"/>
    <s v="0"/>
    <s v="1"/>
    <s v="High"/>
    <s v="5.05"/>
    <s v="8.56"/>
    <s v="Un Comtrade/Wits/Sia Reports"/>
    <s v="1"/>
  </r>
  <r>
    <s v="Tf002878"/>
    <s v="2024"/>
    <s v="2"/>
    <s v="2024-Q2"/>
    <s v="Kr"/>
    <s v="South Korea"/>
    <s v="Asia-Pacific"/>
    <s v="Cn"/>
    <s v="China"/>
    <s v="Asia-Pacific"/>
    <x v="3"/>
    <x v="0"/>
    <s v="Standard"/>
    <n v="38259"/>
    <n v="1912.99"/>
    <s v="Micron"/>
    <s v="Asia-Pacific Maritime"/>
    <s v="0"/>
    <s v="1"/>
    <s v="High"/>
    <s v="4.95"/>
    <s v="8.59"/>
    <s v="Un Comtrade/Wits/Sia Reports"/>
    <s v="1"/>
  </r>
  <r>
    <s v="Tf002879"/>
    <s v="2024"/>
    <s v="3"/>
    <s v="2024-Q3"/>
    <s v="Kr"/>
    <s v="South Korea"/>
    <s v="Asia-Pacific"/>
    <s v="Cn"/>
    <s v="China"/>
    <s v="Asia-Pacific"/>
    <x v="3"/>
    <x v="0"/>
    <s v="Standard"/>
    <n v="33447"/>
    <n v="1672.38"/>
    <s v="Sk Hynix"/>
    <s v="Asia-Pacific Maritime"/>
    <s v="0"/>
    <s v="1"/>
    <s v="High"/>
    <s v="4.85"/>
    <s v="8.59"/>
    <s v="Un Comtrade/Wits/Sia Reports"/>
    <s v="1"/>
  </r>
  <r>
    <s v="Tf002880"/>
    <s v="2024"/>
    <s v="4"/>
    <s v="2024-Q4"/>
    <s v="Kr"/>
    <s v="South Korea"/>
    <s v="Asia-Pacific"/>
    <s v="Cn"/>
    <s v="China"/>
    <s v="Asia-Pacific"/>
    <x v="3"/>
    <x v="0"/>
    <s v="Standard"/>
    <n v="30154"/>
    <n v="1507.72"/>
    <s v="Sk Hynix"/>
    <s v="Asia-Pacific Maritime"/>
    <s v="0"/>
    <s v="1"/>
    <s v="High"/>
    <s v="4.77"/>
    <s v="8.57"/>
    <s v="Un Comtrade/Wits/Sia Reports"/>
    <s v="1"/>
  </r>
  <r>
    <s v="Tf002881"/>
    <s v="2025"/>
    <s v="1"/>
    <s v="2025-Q1"/>
    <s v="Kr"/>
    <s v="South Korea"/>
    <s v="Asia-Pacific"/>
    <s v="Cn"/>
    <s v="China"/>
    <s v="Asia-Pacific"/>
    <x v="3"/>
    <x v="0"/>
    <s v="Standard"/>
    <n v="37855"/>
    <n v="1892.8"/>
    <s v="Samsung"/>
    <s v="Asia-Pacific Maritime"/>
    <s v="0"/>
    <s v="1"/>
    <s v="High"/>
    <s v="4.8"/>
    <s v="8.77"/>
    <s v="Un Comtrade/Wits/Sia Reports"/>
    <s v="1"/>
  </r>
  <r>
    <s v="Tf002882"/>
    <s v="2025"/>
    <s v="2"/>
    <s v="2025-Q2"/>
    <s v="Kr"/>
    <s v="South Korea"/>
    <s v="Asia-Pacific"/>
    <s v="Cn"/>
    <s v="China"/>
    <s v="Asia-Pacific"/>
    <x v="3"/>
    <x v="0"/>
    <s v="Standard"/>
    <n v="41834"/>
    <n v="2091.7399999999998"/>
    <s v="Sk Hynix"/>
    <s v="Asia-Pacific Maritime"/>
    <s v="0"/>
    <s v="1"/>
    <s v="High"/>
    <s v="4.91"/>
    <s v="8.76"/>
    <s v="Un Comtrade/Wits/Sia Reports"/>
    <s v="1"/>
  </r>
  <r>
    <s v="Tf002883"/>
    <s v="2025"/>
    <s v="3"/>
    <s v="2025-Q3"/>
    <s v="Kr"/>
    <s v="South Korea"/>
    <s v="Asia-Pacific"/>
    <s v="Cn"/>
    <s v="China"/>
    <s v="Asia-Pacific"/>
    <x v="3"/>
    <x v="0"/>
    <s v="Standard"/>
    <n v="41151"/>
    <n v="2057.59"/>
    <s v="Sk Hynix"/>
    <s v="Asia-Pacific Maritime"/>
    <s v="0"/>
    <s v="1"/>
    <s v="High"/>
    <s v="4.81"/>
    <s v="8.6"/>
    <s v="Un Comtrade/Wits/Sia Reports"/>
    <s v="1"/>
  </r>
  <r>
    <s v="Tf002884"/>
    <s v="2025"/>
    <s v="4"/>
    <s v="2025-Q4"/>
    <s v="Kr"/>
    <s v="South Korea"/>
    <s v="Asia-Pacific"/>
    <s v="Cn"/>
    <s v="China"/>
    <s v="Asia-Pacific"/>
    <x v="3"/>
    <x v="0"/>
    <s v="Standard"/>
    <n v="37005"/>
    <n v="1850.29"/>
    <s v="Samsung"/>
    <s v="Asia-Pacific Maritime"/>
    <s v="0"/>
    <s v="1"/>
    <s v="High"/>
    <s v="4.91"/>
    <s v="8.75"/>
    <s v="Un Comtrade/Wits/Sia Reports"/>
    <s v="1"/>
  </r>
  <r>
    <s v="Tf002885"/>
    <s v="2015"/>
    <s v="1"/>
    <s v="2015-Q1"/>
    <s v="Kr"/>
    <s v="South Korea"/>
    <s v="Asia-Pacific"/>
    <s v="Cn"/>
    <s v="China"/>
    <s v="Asia-Pacific"/>
    <x v="4"/>
    <x v="0"/>
    <s v="Standard"/>
    <n v="13630"/>
    <n v="681.54"/>
    <s v="Micron"/>
    <s v="Asia-Pacific Maritime"/>
    <s v="0"/>
    <s v="1"/>
    <s v="High"/>
    <s v="4.92"/>
    <s v="7.48"/>
    <s v="Un Comtrade/Wits/Sia Reports"/>
    <s v="0"/>
  </r>
  <r>
    <s v="Tf002886"/>
    <s v="2015"/>
    <s v="2"/>
    <s v="2015-Q2"/>
    <s v="Kr"/>
    <s v="South Korea"/>
    <s v="Asia-Pacific"/>
    <s v="Cn"/>
    <s v="China"/>
    <s v="Asia-Pacific"/>
    <x v="4"/>
    <x v="0"/>
    <s v="Standard"/>
    <n v="13482"/>
    <n v="674.15"/>
    <s v="Western Digital"/>
    <s v="Asia-Pacific Maritime"/>
    <s v="0"/>
    <s v="1"/>
    <s v="High"/>
    <s v="4.77"/>
    <s v="7.51"/>
    <s v="Un Comtrade/Wits/Sia Reports"/>
    <s v="0"/>
  </r>
  <r>
    <s v="Tf002887"/>
    <s v="2015"/>
    <s v="3"/>
    <s v="2015-Q3"/>
    <s v="Kr"/>
    <s v="South Korea"/>
    <s v="Asia-Pacific"/>
    <s v="Cn"/>
    <s v="China"/>
    <s v="Asia-Pacific"/>
    <x v="4"/>
    <x v="0"/>
    <s v="Standard"/>
    <n v="13705"/>
    <n v="685.28"/>
    <s v="Sk Hynix"/>
    <s v="Asia-Pacific Maritime"/>
    <s v="0"/>
    <s v="1"/>
    <s v="High"/>
    <s v="4.82"/>
    <s v="7.46"/>
    <s v="Un Comtrade/Wits/Sia Reports"/>
    <s v="0"/>
  </r>
  <r>
    <s v="Tf002888"/>
    <s v="2015"/>
    <s v="4"/>
    <s v="2015-Q4"/>
    <s v="Kr"/>
    <s v="South Korea"/>
    <s v="Asia-Pacific"/>
    <s v="Cn"/>
    <s v="China"/>
    <s v="Asia-Pacific"/>
    <x v="4"/>
    <x v="0"/>
    <s v="Standard"/>
    <n v="13147"/>
    <n v="657.4"/>
    <s v="Sk Hynix"/>
    <s v="Asia-Pacific Maritime"/>
    <s v="0"/>
    <s v="1"/>
    <s v="High"/>
    <s v="5.01"/>
    <s v="7.34"/>
    <s v="Un Comtrade/Wits/Sia Reports"/>
    <s v="0"/>
  </r>
  <r>
    <s v="Tf002889"/>
    <s v="2016"/>
    <s v="1"/>
    <s v="2016-Q1"/>
    <s v="Kr"/>
    <s v="South Korea"/>
    <s v="Asia-Pacific"/>
    <s v="Cn"/>
    <s v="China"/>
    <s v="Asia-Pacific"/>
    <x v="4"/>
    <x v="0"/>
    <s v="Standard"/>
    <n v="12747"/>
    <n v="637.36"/>
    <s v="Kioxia"/>
    <s v="Asia-Pacific Maritime"/>
    <s v="0"/>
    <s v="1"/>
    <s v="High"/>
    <s v="4.84"/>
    <s v="7.42"/>
    <s v="Un Comtrade/Wits/Sia Reports"/>
    <s v="0"/>
  </r>
  <r>
    <s v="Tf002890"/>
    <s v="2016"/>
    <s v="2"/>
    <s v="2016-Q2"/>
    <s v="Kr"/>
    <s v="South Korea"/>
    <s v="Asia-Pacific"/>
    <s v="Cn"/>
    <s v="China"/>
    <s v="Asia-Pacific"/>
    <x v="4"/>
    <x v="0"/>
    <s v="Standard"/>
    <n v="16010"/>
    <n v="800.5"/>
    <s v="Sk Hynix"/>
    <s v="Asia-Pacific Maritime"/>
    <s v="0"/>
    <s v="1"/>
    <s v="High"/>
    <s v="4.91"/>
    <s v="7.51"/>
    <s v="Un Comtrade/Wits/Sia Reports"/>
    <s v="0"/>
  </r>
  <r>
    <s v="Tf002891"/>
    <s v="2016"/>
    <s v="3"/>
    <s v="2016-Q3"/>
    <s v="Kr"/>
    <s v="South Korea"/>
    <s v="Asia-Pacific"/>
    <s v="Cn"/>
    <s v="China"/>
    <s v="Asia-Pacific"/>
    <x v="4"/>
    <x v="0"/>
    <s v="Standard"/>
    <n v="19006"/>
    <n v="950.34"/>
    <s v="Western Digital"/>
    <s v="Asia-Pacific Maritime"/>
    <s v="0"/>
    <s v="1"/>
    <s v="High"/>
    <s v="4.83"/>
    <s v="7.39"/>
    <s v="Un Comtrade/Wits/Sia Reports"/>
    <s v="0"/>
  </r>
  <r>
    <s v="Tf002892"/>
    <s v="2016"/>
    <s v="4"/>
    <s v="2016-Q4"/>
    <s v="Kr"/>
    <s v="South Korea"/>
    <s v="Asia-Pacific"/>
    <s v="Cn"/>
    <s v="China"/>
    <s v="Asia-Pacific"/>
    <x v="4"/>
    <x v="0"/>
    <s v="Standard"/>
    <n v="15411"/>
    <n v="770.58"/>
    <s v="Samsung"/>
    <s v="Asia-Pacific Maritime"/>
    <s v="0"/>
    <s v="1"/>
    <s v="High"/>
    <s v="5.03"/>
    <s v="7.55"/>
    <s v="Un Comtrade/Wits/Sia Reports"/>
    <s v="0"/>
  </r>
  <r>
    <s v="Tf002893"/>
    <s v="2017"/>
    <s v="1"/>
    <s v="2017-Q1"/>
    <s v="Kr"/>
    <s v="South Korea"/>
    <s v="Asia-Pacific"/>
    <s v="Cn"/>
    <s v="China"/>
    <s v="Asia-Pacific"/>
    <x v="4"/>
    <x v="0"/>
    <s v="Standard"/>
    <n v="15112"/>
    <n v="755.63"/>
    <s v="Micron"/>
    <s v="Asia-Pacific Maritime"/>
    <s v="0"/>
    <s v="1"/>
    <s v="High"/>
    <s v="4.97"/>
    <s v="7.36"/>
    <s v="Un Comtrade/Wits/Sia Reports"/>
    <s v="0"/>
  </r>
  <r>
    <s v="Tf002894"/>
    <s v="2017"/>
    <s v="2"/>
    <s v="2017-Q2"/>
    <s v="Kr"/>
    <s v="South Korea"/>
    <s v="Asia-Pacific"/>
    <s v="Cn"/>
    <s v="China"/>
    <s v="Asia-Pacific"/>
    <x v="4"/>
    <x v="0"/>
    <s v="Standard"/>
    <n v="16265"/>
    <n v="813.27"/>
    <s v="Western Digital"/>
    <s v="Asia-Pacific Maritime"/>
    <s v="0"/>
    <s v="1"/>
    <s v="High"/>
    <s v="4.75"/>
    <s v="7.39"/>
    <s v="Un Comtrade/Wits/Sia Reports"/>
    <s v="0"/>
  </r>
  <r>
    <s v="Tf002895"/>
    <s v="2017"/>
    <s v="3"/>
    <s v="2017-Q3"/>
    <s v="Kr"/>
    <s v="South Korea"/>
    <s v="Asia-Pacific"/>
    <s v="Cn"/>
    <s v="China"/>
    <s v="Asia-Pacific"/>
    <x v="4"/>
    <x v="0"/>
    <s v="Standard"/>
    <n v="19275"/>
    <n v="963.76"/>
    <s v="Western Digital"/>
    <s v="Asia-Pacific Maritime"/>
    <s v="0"/>
    <s v="1"/>
    <s v="High"/>
    <s v="4.76"/>
    <s v="7.46"/>
    <s v="Un Comtrade/Wits/Sia Reports"/>
    <s v="0"/>
  </r>
  <r>
    <s v="Tf002896"/>
    <s v="2017"/>
    <s v="4"/>
    <s v="2017-Q4"/>
    <s v="Kr"/>
    <s v="South Korea"/>
    <s v="Asia-Pacific"/>
    <s v="Cn"/>
    <s v="China"/>
    <s v="Asia-Pacific"/>
    <x v="4"/>
    <x v="0"/>
    <s v="Standard"/>
    <n v="16182"/>
    <n v="809.12"/>
    <s v="Micron"/>
    <s v="Asia-Pacific Maritime"/>
    <s v="0"/>
    <s v="1"/>
    <s v="High"/>
    <s v="4.92"/>
    <s v="7.34"/>
    <s v="Un Comtrade/Wits/Sia Reports"/>
    <s v="0"/>
  </r>
  <r>
    <s v="Tf002897"/>
    <s v="2018"/>
    <s v="1"/>
    <s v="2018-Q1"/>
    <s v="Kr"/>
    <s v="South Korea"/>
    <s v="Asia-Pacific"/>
    <s v="Cn"/>
    <s v="China"/>
    <s v="Asia-Pacific"/>
    <x v="4"/>
    <x v="0"/>
    <s v="Standard"/>
    <n v="16411"/>
    <n v="820.56"/>
    <s v="Micron"/>
    <s v="Asia-Pacific Maritime"/>
    <s v="0"/>
    <s v="1"/>
    <s v="High"/>
    <s v="4.87"/>
    <s v="7.32"/>
    <s v="Un Comtrade/Wits/Sia Reports"/>
    <s v="0"/>
  </r>
  <r>
    <s v="Tf002898"/>
    <s v="2018"/>
    <s v="2"/>
    <s v="2018-Q2"/>
    <s v="Kr"/>
    <s v="South Korea"/>
    <s v="Asia-Pacific"/>
    <s v="Cn"/>
    <s v="China"/>
    <s v="Asia-Pacific"/>
    <x v="4"/>
    <x v="0"/>
    <s v="Standard"/>
    <n v="20554"/>
    <n v="1027.71"/>
    <s v="Sk Hynix"/>
    <s v="Asia-Pacific Maritime"/>
    <s v="0"/>
    <s v="1"/>
    <s v="High"/>
    <s v="4.81"/>
    <s v="7.4"/>
    <s v="Un Comtrade/Wits/Sia Reports"/>
    <s v="0"/>
  </r>
  <r>
    <s v="Tf002899"/>
    <s v="2018"/>
    <s v="3"/>
    <s v="2018-Q3"/>
    <s v="Kr"/>
    <s v="South Korea"/>
    <s v="Asia-Pacific"/>
    <s v="Cn"/>
    <s v="China"/>
    <s v="Asia-Pacific"/>
    <x v="4"/>
    <x v="0"/>
    <s v="Standard"/>
    <n v="19607"/>
    <n v="980.36"/>
    <s v="Western Digital"/>
    <s v="Asia-Pacific Maritime"/>
    <s v="0"/>
    <s v="1"/>
    <s v="High"/>
    <s v="4.95"/>
    <s v="7.48"/>
    <s v="Un Comtrade/Wits/Sia Reports"/>
    <s v="0"/>
  </r>
  <r>
    <s v="Tf002900"/>
    <s v="2018"/>
    <s v="4"/>
    <s v="2018-Q4"/>
    <s v="Kr"/>
    <s v="South Korea"/>
    <s v="Asia-Pacific"/>
    <s v="Cn"/>
    <s v="China"/>
    <s v="Asia-Pacific"/>
    <x v="4"/>
    <x v="0"/>
    <s v="Standard"/>
    <n v="17056"/>
    <n v="852.83"/>
    <s v="Sk Hynix"/>
    <s v="Asia-Pacific Maritime"/>
    <s v="0"/>
    <s v="1"/>
    <s v="High"/>
    <s v="4.89"/>
    <s v="7.27"/>
    <s v="Un Comtrade/Wits/Sia Reports"/>
    <s v="0"/>
  </r>
  <r>
    <s v="Tf002901"/>
    <s v="2019"/>
    <s v="1"/>
    <s v="2019-Q1"/>
    <s v="Kr"/>
    <s v="South Korea"/>
    <s v="Asia-Pacific"/>
    <s v="Cn"/>
    <s v="China"/>
    <s v="Asia-Pacific"/>
    <x v="4"/>
    <x v="0"/>
    <s v="Standard"/>
    <n v="19560"/>
    <n v="978.02"/>
    <s v="Kioxia"/>
    <s v="Asia-Pacific Maritime"/>
    <s v="0"/>
    <s v="1"/>
    <s v="High"/>
    <s v="4.83"/>
    <s v="7.59"/>
    <s v="Un Comtrade/Wits/Sia Reports"/>
    <s v="0"/>
  </r>
  <r>
    <s v="Tf002902"/>
    <s v="2019"/>
    <s v="2"/>
    <s v="2019-Q2"/>
    <s v="Kr"/>
    <s v="South Korea"/>
    <s v="Asia-Pacific"/>
    <s v="Cn"/>
    <s v="China"/>
    <s v="Asia-Pacific"/>
    <x v="4"/>
    <x v="0"/>
    <s v="Standard"/>
    <n v="21931"/>
    <n v="1096.58"/>
    <s v="Sk Hynix"/>
    <s v="Asia-Pacific Maritime"/>
    <s v="0"/>
    <s v="1"/>
    <s v="High"/>
    <s v="5.03"/>
    <s v="7.59"/>
    <s v="Un Comtrade/Wits/Sia Reports"/>
    <s v="0"/>
  </r>
  <r>
    <s v="Tf002903"/>
    <s v="2019"/>
    <s v="3"/>
    <s v="2019-Q3"/>
    <s v="Kr"/>
    <s v="South Korea"/>
    <s v="Asia-Pacific"/>
    <s v="Cn"/>
    <s v="China"/>
    <s v="Asia-Pacific"/>
    <x v="4"/>
    <x v="0"/>
    <s v="Standard"/>
    <n v="23345"/>
    <n v="1167.3"/>
    <s v="Kioxia"/>
    <s v="Asia-Pacific Maritime"/>
    <s v="0"/>
    <s v="1"/>
    <s v="High"/>
    <s v="4.87"/>
    <s v="7.71"/>
    <s v="Un Comtrade/Wits/Sia Reports"/>
    <s v="0"/>
  </r>
  <r>
    <s v="Tf002904"/>
    <s v="2019"/>
    <s v="4"/>
    <s v="2019-Q4"/>
    <s v="Kr"/>
    <s v="South Korea"/>
    <s v="Asia-Pacific"/>
    <s v="Cn"/>
    <s v="China"/>
    <s v="Asia-Pacific"/>
    <x v="4"/>
    <x v="0"/>
    <s v="Standard"/>
    <n v="21501"/>
    <n v="1075.06"/>
    <s v="Samsung"/>
    <s v="Asia-Pacific Maritime"/>
    <s v="0"/>
    <s v="1"/>
    <s v="High"/>
    <s v="4.84"/>
    <s v="7.68"/>
    <s v="Un Comtrade/Wits/Sia Reports"/>
    <s v="0"/>
  </r>
  <r>
    <s v="Tf002905"/>
    <s v="2020"/>
    <s v="1"/>
    <s v="2020-Q1"/>
    <s v="Kr"/>
    <s v="South Korea"/>
    <s v="Asia-Pacific"/>
    <s v="Cn"/>
    <s v="China"/>
    <s v="Asia-Pacific"/>
    <x v="4"/>
    <x v="0"/>
    <s v="Standard"/>
    <n v="18382"/>
    <n v="919.11"/>
    <s v="Western Digital"/>
    <s v="Asia-Pacific Maritime"/>
    <s v="0"/>
    <s v="1"/>
    <s v="High"/>
    <s v="5"/>
    <s v="7.86"/>
    <s v="Un Comtrade/Wits/Sia Reports"/>
    <s v="0"/>
  </r>
  <r>
    <s v="Tf002906"/>
    <s v="2020"/>
    <s v="2"/>
    <s v="2020-Q2"/>
    <s v="Kr"/>
    <s v="South Korea"/>
    <s v="Asia-Pacific"/>
    <s v="Cn"/>
    <s v="China"/>
    <s v="Asia-Pacific"/>
    <x v="4"/>
    <x v="0"/>
    <s v="Standard"/>
    <n v="19760"/>
    <n v="988"/>
    <s v="Kioxia"/>
    <s v="Asia-Pacific Maritime"/>
    <s v="0"/>
    <s v="1"/>
    <s v="High"/>
    <s v="4.96"/>
    <s v="7.7"/>
    <s v="Un Comtrade/Wits/Sia Reports"/>
    <s v="0"/>
  </r>
  <r>
    <s v="Tf002907"/>
    <s v="2020"/>
    <s v="3"/>
    <s v="2020-Q3"/>
    <s v="Kr"/>
    <s v="South Korea"/>
    <s v="Asia-Pacific"/>
    <s v="Cn"/>
    <s v="China"/>
    <s v="Asia-Pacific"/>
    <x v="4"/>
    <x v="0"/>
    <s v="Standard"/>
    <n v="21293"/>
    <n v="1064.68"/>
    <s v="Samsung"/>
    <s v="Asia-Pacific Maritime"/>
    <s v="0"/>
    <s v="1"/>
    <s v="High"/>
    <s v="4.84"/>
    <s v="7.83"/>
    <s v="Un Comtrade/Wits/Sia Reports"/>
    <s v="0"/>
  </r>
  <r>
    <s v="Tf002908"/>
    <s v="2020"/>
    <s v="4"/>
    <s v="2020-Q4"/>
    <s v="Kr"/>
    <s v="South Korea"/>
    <s v="Asia-Pacific"/>
    <s v="Cn"/>
    <s v="China"/>
    <s v="Asia-Pacific"/>
    <x v="4"/>
    <x v="0"/>
    <s v="Standard"/>
    <n v="18433"/>
    <n v="921.69"/>
    <s v="Micron"/>
    <s v="Asia-Pacific Maritime"/>
    <s v="0"/>
    <s v="1"/>
    <s v="High"/>
    <s v="4.75"/>
    <s v="7.82"/>
    <s v="Un Comtrade/Wits/Sia Reports"/>
    <s v="0"/>
  </r>
  <r>
    <s v="Tf002909"/>
    <s v="2021"/>
    <s v="1"/>
    <s v="2021-Q1"/>
    <s v="Kr"/>
    <s v="South Korea"/>
    <s v="Asia-Pacific"/>
    <s v="Cn"/>
    <s v="China"/>
    <s v="Asia-Pacific"/>
    <x v="4"/>
    <x v="0"/>
    <s v="Standard"/>
    <n v="19557"/>
    <n v="977.88"/>
    <s v="Sk Hynix"/>
    <s v="Asia-Pacific Maritime"/>
    <s v="0"/>
    <s v="1"/>
    <s v="High"/>
    <s v="4.78"/>
    <s v="7.86"/>
    <s v="Un Comtrade/Wits/Sia Reports"/>
    <s v="0"/>
  </r>
  <r>
    <s v="Tf002910"/>
    <s v="2021"/>
    <s v="2"/>
    <s v="2021-Q2"/>
    <s v="Kr"/>
    <s v="South Korea"/>
    <s v="Asia-Pacific"/>
    <s v="Cn"/>
    <s v="China"/>
    <s v="Asia-Pacific"/>
    <x v="4"/>
    <x v="0"/>
    <s v="Standard"/>
    <n v="23567"/>
    <n v="1178.3599999999999"/>
    <s v="Samsung"/>
    <s v="Asia-Pacific Maritime"/>
    <s v="0"/>
    <s v="1"/>
    <s v="High"/>
    <s v="4.89"/>
    <s v="7.8"/>
    <s v="Un Comtrade/Wits/Sia Reports"/>
    <s v="0"/>
  </r>
  <r>
    <s v="Tf002911"/>
    <s v="2021"/>
    <s v="3"/>
    <s v="2021-Q3"/>
    <s v="Kr"/>
    <s v="South Korea"/>
    <s v="Asia-Pacific"/>
    <s v="Cn"/>
    <s v="China"/>
    <s v="Asia-Pacific"/>
    <x v="4"/>
    <x v="0"/>
    <s v="Standard"/>
    <n v="28305"/>
    <n v="1415.29"/>
    <s v="Kioxia"/>
    <s v="Asia-Pacific Maritime"/>
    <s v="0"/>
    <s v="1"/>
    <s v="High"/>
    <s v="4.96"/>
    <s v="7.89"/>
    <s v="Un Comtrade/Wits/Sia Reports"/>
    <s v="0"/>
  </r>
  <r>
    <s v="Tf002912"/>
    <s v="2021"/>
    <s v="4"/>
    <s v="2021-Q4"/>
    <s v="Kr"/>
    <s v="South Korea"/>
    <s v="Asia-Pacific"/>
    <s v="Cn"/>
    <s v="China"/>
    <s v="Asia-Pacific"/>
    <x v="4"/>
    <x v="0"/>
    <s v="Standard"/>
    <n v="21425"/>
    <n v="1071.27"/>
    <s v="Western Digital"/>
    <s v="Asia-Pacific Maritime"/>
    <s v="0"/>
    <s v="1"/>
    <s v="High"/>
    <s v="4.88"/>
    <s v="7.98"/>
    <s v="Un Comtrade/Wits/Sia Reports"/>
    <s v="0"/>
  </r>
  <r>
    <s v="Tf002913"/>
    <s v="2022"/>
    <s v="1"/>
    <s v="2022-Q1"/>
    <s v="Kr"/>
    <s v="South Korea"/>
    <s v="Asia-Pacific"/>
    <s v="Cn"/>
    <s v="China"/>
    <s v="Asia-Pacific"/>
    <x v="4"/>
    <x v="0"/>
    <s v="Standard"/>
    <n v="21763"/>
    <n v="1088.1500000000001"/>
    <s v="Micron"/>
    <s v="Asia-Pacific Maritime"/>
    <s v="0"/>
    <s v="1"/>
    <s v="High"/>
    <s v="4.81"/>
    <s v="8.23"/>
    <s v="Un Comtrade/Wits/Sia Reports"/>
    <s v="0"/>
  </r>
  <r>
    <s v="Tf002914"/>
    <s v="2022"/>
    <s v="2"/>
    <s v="2022-Q2"/>
    <s v="Kr"/>
    <s v="South Korea"/>
    <s v="Asia-Pacific"/>
    <s v="Cn"/>
    <s v="China"/>
    <s v="Asia-Pacific"/>
    <x v="4"/>
    <x v="0"/>
    <s v="Standard"/>
    <n v="25588"/>
    <n v="1279.44"/>
    <s v="Micron"/>
    <s v="Asia-Pacific Maritime"/>
    <s v="0"/>
    <s v="1"/>
    <s v="High"/>
    <s v="4.86"/>
    <s v="8.23"/>
    <s v="Un Comtrade/Wits/Sia Reports"/>
    <s v="0"/>
  </r>
  <r>
    <s v="Tf002915"/>
    <s v="2022"/>
    <s v="3"/>
    <s v="2022-Q3"/>
    <s v="Kr"/>
    <s v="South Korea"/>
    <s v="Asia-Pacific"/>
    <s v="Cn"/>
    <s v="China"/>
    <s v="Asia-Pacific"/>
    <x v="4"/>
    <x v="0"/>
    <s v="Standard"/>
    <n v="29600"/>
    <n v="1480.03"/>
    <s v="Samsung"/>
    <s v="Asia-Pacific Maritime"/>
    <s v="0"/>
    <s v="1"/>
    <s v="High"/>
    <s v="4.85"/>
    <s v="8.18"/>
    <s v="Un Comtrade/Wits/Sia Reports"/>
    <s v="0"/>
  </r>
  <r>
    <s v="Tf002916"/>
    <s v="2022"/>
    <s v="4"/>
    <s v="2022-Q4"/>
    <s v="Kr"/>
    <s v="South Korea"/>
    <s v="Asia-Pacific"/>
    <s v="Cn"/>
    <s v="China"/>
    <s v="Asia-Pacific"/>
    <x v="4"/>
    <x v="0"/>
    <s v="Standard"/>
    <n v="22195"/>
    <n v="1109.8"/>
    <s v="Samsung"/>
    <s v="Asia-Pacific Maritime"/>
    <s v="0"/>
    <s v="1"/>
    <s v="High"/>
    <s v="4.97"/>
    <s v="8.12"/>
    <s v="Un Comtrade/Wits/Sia Reports"/>
    <s v="0"/>
  </r>
  <r>
    <s v="Tf002917"/>
    <s v="2023"/>
    <s v="1"/>
    <s v="2023-Q1"/>
    <s v="Kr"/>
    <s v="South Korea"/>
    <s v="Asia-Pacific"/>
    <s v="Cn"/>
    <s v="China"/>
    <s v="Asia-Pacific"/>
    <x v="4"/>
    <x v="0"/>
    <s v="Standard"/>
    <n v="28536"/>
    <n v="1426.83"/>
    <s v="Sk Hynix"/>
    <s v="Asia-Pacific Maritime"/>
    <s v="0"/>
    <s v="1"/>
    <s v="High"/>
    <s v="5.04"/>
    <s v="8.43"/>
    <s v="Un Comtrade/Wits/Sia Reports"/>
    <s v="0"/>
  </r>
  <r>
    <s v="Tf002918"/>
    <s v="2023"/>
    <s v="2"/>
    <s v="2023-Q2"/>
    <s v="Kr"/>
    <s v="South Korea"/>
    <s v="Asia-Pacific"/>
    <s v="Cn"/>
    <s v="China"/>
    <s v="Asia-Pacific"/>
    <x v="4"/>
    <x v="0"/>
    <s v="Standard"/>
    <n v="33312"/>
    <n v="1665.64"/>
    <s v="Micron"/>
    <s v="Asia-Pacific Maritime"/>
    <s v="0"/>
    <s v="1"/>
    <s v="High"/>
    <s v="4.9"/>
    <s v="8.26"/>
    <s v="Un Comtrade/Wits/Sia Reports"/>
    <s v="0"/>
  </r>
  <r>
    <s v="Tf002919"/>
    <s v="2023"/>
    <s v="3"/>
    <s v="2023-Q3"/>
    <s v="Kr"/>
    <s v="South Korea"/>
    <s v="Asia-Pacific"/>
    <s v="Cn"/>
    <s v="China"/>
    <s v="Asia-Pacific"/>
    <x v="4"/>
    <x v="0"/>
    <s v="Standard"/>
    <n v="31524"/>
    <n v="1576.24"/>
    <s v="Micron"/>
    <s v="Asia-Pacific Maritime"/>
    <s v="0"/>
    <s v="1"/>
    <s v="High"/>
    <s v="4.96"/>
    <s v="8.42"/>
    <s v="Un Comtrade/Wits/Sia Reports"/>
    <s v="0"/>
  </r>
  <r>
    <s v="Tf002920"/>
    <s v="2023"/>
    <s v="4"/>
    <s v="2023-Q4"/>
    <s v="Kr"/>
    <s v="South Korea"/>
    <s v="Asia-Pacific"/>
    <s v="Cn"/>
    <s v="China"/>
    <s v="Asia-Pacific"/>
    <x v="4"/>
    <x v="0"/>
    <s v="Standard"/>
    <n v="26030"/>
    <n v="1301.55"/>
    <s v="Sk Hynix"/>
    <s v="Asia-Pacific Maritime"/>
    <s v="0"/>
    <s v="1"/>
    <s v="High"/>
    <s v="5.03"/>
    <s v="8.39"/>
    <s v="Un Comtrade/Wits/Sia Reports"/>
    <s v="0"/>
  </r>
  <r>
    <s v="Tf002921"/>
    <s v="2024"/>
    <s v="1"/>
    <s v="2024-Q1"/>
    <s v="Kr"/>
    <s v="South Korea"/>
    <s v="Asia-Pacific"/>
    <s v="Cn"/>
    <s v="China"/>
    <s v="Asia-Pacific"/>
    <x v="4"/>
    <x v="0"/>
    <s v="Standard"/>
    <n v="34326"/>
    <n v="1716.33"/>
    <s v="Western Digital"/>
    <s v="Asia-Pacific Maritime"/>
    <s v="0"/>
    <s v="1"/>
    <s v="High"/>
    <s v="5.01"/>
    <s v="8.41"/>
    <s v="Un Comtrade/Wits/Sia Reports"/>
    <s v="1"/>
  </r>
  <r>
    <s v="Tf002922"/>
    <s v="2024"/>
    <s v="2"/>
    <s v="2024-Q2"/>
    <s v="Kr"/>
    <s v="South Korea"/>
    <s v="Asia-Pacific"/>
    <s v="Cn"/>
    <s v="China"/>
    <s v="Asia-Pacific"/>
    <x v="4"/>
    <x v="0"/>
    <s v="Standard"/>
    <n v="31859"/>
    <n v="1592.95"/>
    <s v="Sk Hynix"/>
    <s v="Asia-Pacific Maritime"/>
    <s v="0"/>
    <s v="1"/>
    <s v="High"/>
    <s v="4.78"/>
    <s v="8.42"/>
    <s v="Un Comtrade/Wits/Sia Reports"/>
    <s v="1"/>
  </r>
  <r>
    <s v="Tf002923"/>
    <s v="2024"/>
    <s v="3"/>
    <s v="2024-Q3"/>
    <s v="Kr"/>
    <s v="South Korea"/>
    <s v="Asia-Pacific"/>
    <s v="Cn"/>
    <s v="China"/>
    <s v="Asia-Pacific"/>
    <x v="4"/>
    <x v="0"/>
    <s v="Standard"/>
    <n v="37888"/>
    <n v="1894.45"/>
    <s v="Kioxia"/>
    <s v="Asia-Pacific Maritime"/>
    <s v="0"/>
    <s v="1"/>
    <s v="High"/>
    <s v="4.99"/>
    <s v="8.6"/>
    <s v="Un Comtrade/Wits/Sia Reports"/>
    <s v="1"/>
  </r>
  <r>
    <s v="Tf002924"/>
    <s v="2024"/>
    <s v="4"/>
    <s v="2024-Q4"/>
    <s v="Kr"/>
    <s v="South Korea"/>
    <s v="Asia-Pacific"/>
    <s v="Cn"/>
    <s v="China"/>
    <s v="Asia-Pacific"/>
    <x v="4"/>
    <x v="0"/>
    <s v="Standard"/>
    <n v="33444"/>
    <n v="1672.23"/>
    <s v="Kioxia"/>
    <s v="Asia-Pacific Maritime"/>
    <s v="0"/>
    <s v="1"/>
    <s v="High"/>
    <s v="4.75"/>
    <s v="8.39"/>
    <s v="Un Comtrade/Wits/Sia Reports"/>
    <s v="1"/>
  </r>
  <r>
    <s v="Tf002925"/>
    <s v="2025"/>
    <s v="1"/>
    <s v="2025-Q1"/>
    <s v="Kr"/>
    <s v="South Korea"/>
    <s v="Asia-Pacific"/>
    <s v="Cn"/>
    <s v="China"/>
    <s v="Asia-Pacific"/>
    <x v="4"/>
    <x v="0"/>
    <s v="Standard"/>
    <n v="31669"/>
    <n v="1583.47"/>
    <s v="Samsung"/>
    <s v="Asia-Pacific Maritime"/>
    <s v="0"/>
    <s v="1"/>
    <s v="High"/>
    <s v="4.86"/>
    <s v="8.66"/>
    <s v="Un Comtrade/Wits/Sia Reports"/>
    <s v="1"/>
  </r>
  <r>
    <s v="Tf002926"/>
    <s v="2025"/>
    <s v="2"/>
    <s v="2025-Q2"/>
    <s v="Kr"/>
    <s v="South Korea"/>
    <s v="Asia-Pacific"/>
    <s v="Cn"/>
    <s v="China"/>
    <s v="Asia-Pacific"/>
    <x v="4"/>
    <x v="0"/>
    <s v="Standard"/>
    <n v="35652"/>
    <n v="1782.61"/>
    <s v="Sk Hynix"/>
    <s v="Asia-Pacific Maritime"/>
    <s v="0"/>
    <s v="1"/>
    <s v="High"/>
    <s v="4.85"/>
    <s v="8.56"/>
    <s v="Un Comtrade/Wits/Sia Reports"/>
    <s v="1"/>
  </r>
  <r>
    <s v="Tf002927"/>
    <s v="2025"/>
    <s v="3"/>
    <s v="2025-Q3"/>
    <s v="Kr"/>
    <s v="South Korea"/>
    <s v="Asia-Pacific"/>
    <s v="Cn"/>
    <s v="China"/>
    <s v="Asia-Pacific"/>
    <x v="4"/>
    <x v="0"/>
    <s v="Standard"/>
    <n v="43446"/>
    <n v="2172.31"/>
    <s v="Sk Hynix"/>
    <s v="Asia-Pacific Maritime"/>
    <s v="0"/>
    <s v="1"/>
    <s v="High"/>
    <s v="4.89"/>
    <s v="8.66"/>
    <s v="Un Comtrade/Wits/Sia Reports"/>
    <s v="1"/>
  </r>
  <r>
    <s v="Tf002928"/>
    <s v="2025"/>
    <s v="4"/>
    <s v="2025-Q4"/>
    <s v="Kr"/>
    <s v="South Korea"/>
    <s v="Asia-Pacific"/>
    <s v="Cn"/>
    <s v="China"/>
    <s v="Asia-Pacific"/>
    <x v="4"/>
    <x v="0"/>
    <s v="Standard"/>
    <n v="36318"/>
    <n v="1815.93"/>
    <s v="Samsung"/>
    <s v="Asia-Pacific Maritime"/>
    <s v="0"/>
    <s v="1"/>
    <s v="High"/>
    <s v="5.04"/>
    <s v="8.57"/>
    <s v="Un Comtrade/Wits/Sia Reports"/>
    <s v="1"/>
  </r>
  <r>
    <s v="Tf002929"/>
    <s v="2015"/>
    <s v="1"/>
    <s v="2015-Q1"/>
    <s v="Kr"/>
    <s v="South Korea"/>
    <s v="Asia-Pacific"/>
    <s v="Cn"/>
    <s v="China"/>
    <s v="Asia-Pacific"/>
    <x v="0"/>
    <x v="0"/>
    <s v="Advanced"/>
    <n v="12790"/>
    <n v="639.54999999999995"/>
    <s v="Intel Foundry Services"/>
    <s v="Asia-Pacific Maritime"/>
    <s v="0"/>
    <s v="1"/>
    <s v="High"/>
    <s v="4.97"/>
    <s v="7.42"/>
    <s v="Un Comtrade/Wits/Sia Reports"/>
    <s v="0"/>
  </r>
  <r>
    <s v="Tf002930"/>
    <s v="2015"/>
    <s v="2"/>
    <s v="2015-Q2"/>
    <s v="Kr"/>
    <s v="South Korea"/>
    <s v="Asia-Pacific"/>
    <s v="Cn"/>
    <s v="China"/>
    <s v="Asia-Pacific"/>
    <x v="0"/>
    <x v="0"/>
    <s v="Advanced"/>
    <n v="16059"/>
    <n v="802.96"/>
    <s v="Samsung Foundry"/>
    <s v="Asia-Pacific Maritime"/>
    <s v="0"/>
    <s v="1"/>
    <s v="High"/>
    <s v="4.86"/>
    <s v="7.39"/>
    <s v="Un Comtrade/Wits/Sia Reports"/>
    <s v="0"/>
  </r>
  <r>
    <s v="Tf002931"/>
    <s v="2015"/>
    <s v="3"/>
    <s v="2015-Q3"/>
    <s v="Kr"/>
    <s v="South Korea"/>
    <s v="Asia-Pacific"/>
    <s v="Cn"/>
    <s v="China"/>
    <s v="Asia-Pacific"/>
    <x v="0"/>
    <x v="0"/>
    <s v="Advanced"/>
    <n v="13753"/>
    <n v="687.65"/>
    <s v="Tsmc"/>
    <s v="Asia-Pacific Maritime"/>
    <s v="0"/>
    <s v="1"/>
    <s v="High"/>
    <s v="4.93"/>
    <s v="7.34"/>
    <s v="Un Comtrade/Wits/Sia Reports"/>
    <s v="0"/>
  </r>
  <r>
    <s v="Tf002932"/>
    <s v="2015"/>
    <s v="4"/>
    <s v="2015-Q4"/>
    <s v="Kr"/>
    <s v="South Korea"/>
    <s v="Asia-Pacific"/>
    <s v="Cn"/>
    <s v="China"/>
    <s v="Asia-Pacific"/>
    <x v="0"/>
    <x v="0"/>
    <s v="Advanced"/>
    <n v="12344"/>
    <n v="617.21"/>
    <s v="Intel Foundry Services"/>
    <s v="Asia-Pacific Maritime"/>
    <s v="0"/>
    <s v="1"/>
    <s v="High"/>
    <s v="4.91"/>
    <s v="7.41"/>
    <s v="Un Comtrade/Wits/Sia Reports"/>
    <s v="0"/>
  </r>
  <r>
    <s v="Tf002933"/>
    <s v="2016"/>
    <s v="1"/>
    <s v="2016-Q1"/>
    <s v="Kr"/>
    <s v="South Korea"/>
    <s v="Asia-Pacific"/>
    <s v="Cn"/>
    <s v="China"/>
    <s v="Asia-Pacific"/>
    <x v="0"/>
    <x v="0"/>
    <s v="Advanced"/>
    <n v="12968"/>
    <n v="648.45000000000005"/>
    <s v="Intel Foundry Services"/>
    <s v="Asia-Pacific Maritime"/>
    <s v="0"/>
    <s v="1"/>
    <s v="High"/>
    <s v="4.96"/>
    <s v="7.44"/>
    <s v="Un Comtrade/Wits/Sia Reports"/>
    <s v="0"/>
  </r>
  <r>
    <s v="Tf002934"/>
    <s v="2016"/>
    <s v="2"/>
    <s v="2016-Q2"/>
    <s v="Kr"/>
    <s v="South Korea"/>
    <s v="Asia-Pacific"/>
    <s v="Cn"/>
    <s v="China"/>
    <s v="Asia-Pacific"/>
    <x v="0"/>
    <x v="0"/>
    <s v="Advanced"/>
    <n v="15269"/>
    <n v="763.49"/>
    <s v="Intel Foundry Services"/>
    <s v="Asia-Pacific Maritime"/>
    <s v="0"/>
    <s v="1"/>
    <s v="High"/>
    <s v="4.89"/>
    <s v="7.47"/>
    <s v="Un Comtrade/Wits/Sia Reports"/>
    <s v="0"/>
  </r>
  <r>
    <s v="Tf002935"/>
    <s v="2016"/>
    <s v="3"/>
    <s v="2016-Q3"/>
    <s v="Kr"/>
    <s v="South Korea"/>
    <s v="Asia-Pacific"/>
    <s v="Cn"/>
    <s v="China"/>
    <s v="Asia-Pacific"/>
    <x v="0"/>
    <x v="0"/>
    <s v="Advanced"/>
    <n v="17416"/>
    <n v="870.84"/>
    <s v="Tsmc"/>
    <s v="Asia-Pacific Maritime"/>
    <s v="0"/>
    <s v="1"/>
    <s v="High"/>
    <s v="4.87"/>
    <s v="7.35"/>
    <s v="Un Comtrade/Wits/Sia Reports"/>
    <s v="0"/>
  </r>
  <r>
    <s v="Tf002936"/>
    <s v="2016"/>
    <s v="4"/>
    <s v="2016-Q4"/>
    <s v="Kr"/>
    <s v="South Korea"/>
    <s v="Asia-Pacific"/>
    <s v="Cn"/>
    <s v="China"/>
    <s v="Asia-Pacific"/>
    <x v="0"/>
    <x v="0"/>
    <s v="Advanced"/>
    <n v="15635"/>
    <n v="781.78"/>
    <s v="Samsung Foundry"/>
    <s v="Asia-Pacific Maritime"/>
    <s v="0"/>
    <s v="1"/>
    <s v="High"/>
    <s v="5.03"/>
    <s v="7.45"/>
    <s v="Un Comtrade/Wits/Sia Reports"/>
    <s v="0"/>
  </r>
  <r>
    <s v="Tf002937"/>
    <s v="2017"/>
    <s v="1"/>
    <s v="2017-Q1"/>
    <s v="Kr"/>
    <s v="South Korea"/>
    <s v="Asia-Pacific"/>
    <s v="Cn"/>
    <s v="China"/>
    <s v="Asia-Pacific"/>
    <x v="0"/>
    <x v="0"/>
    <s v="Advanced"/>
    <n v="14490"/>
    <n v="724.52"/>
    <s v="Tsmc"/>
    <s v="Asia-Pacific Maritime"/>
    <s v="0"/>
    <s v="1"/>
    <s v="High"/>
    <s v="4.89"/>
    <s v="7.52"/>
    <s v="Un Comtrade/Wits/Sia Reports"/>
    <s v="0"/>
  </r>
  <r>
    <s v="Tf002938"/>
    <s v="2017"/>
    <s v="2"/>
    <s v="2017-Q2"/>
    <s v="Kr"/>
    <s v="South Korea"/>
    <s v="Asia-Pacific"/>
    <s v="Cn"/>
    <s v="China"/>
    <s v="Asia-Pacific"/>
    <x v="0"/>
    <x v="0"/>
    <s v="Advanced"/>
    <n v="16647"/>
    <n v="832.38"/>
    <s v="Intel Foundry Services"/>
    <s v="Asia-Pacific Maritime"/>
    <s v="0"/>
    <s v="1"/>
    <s v="High"/>
    <s v="5.05"/>
    <s v="7.53"/>
    <s v="Un Comtrade/Wits/Sia Reports"/>
    <s v="0"/>
  </r>
  <r>
    <s v="Tf002939"/>
    <s v="2017"/>
    <s v="3"/>
    <s v="2017-Q3"/>
    <s v="Kr"/>
    <s v="South Korea"/>
    <s v="Asia-Pacific"/>
    <s v="Cn"/>
    <s v="China"/>
    <s v="Asia-Pacific"/>
    <x v="0"/>
    <x v="0"/>
    <s v="Advanced"/>
    <n v="17372"/>
    <n v="868.65"/>
    <s v="Samsung Foundry"/>
    <s v="Asia-Pacific Maritime"/>
    <s v="0"/>
    <s v="1"/>
    <s v="High"/>
    <s v="5.03"/>
    <s v="7.36"/>
    <s v="Un Comtrade/Wits/Sia Reports"/>
    <s v="0"/>
  </r>
  <r>
    <s v="Tf002940"/>
    <s v="2017"/>
    <s v="4"/>
    <s v="2017-Q4"/>
    <s v="Kr"/>
    <s v="South Korea"/>
    <s v="Asia-Pacific"/>
    <s v="Cn"/>
    <s v="China"/>
    <s v="Asia-Pacific"/>
    <x v="0"/>
    <x v="0"/>
    <s v="Advanced"/>
    <n v="18432"/>
    <n v="921.62"/>
    <s v="Samsung Foundry"/>
    <s v="Asia-Pacific Maritime"/>
    <s v="0"/>
    <s v="1"/>
    <s v="High"/>
    <s v="4.88"/>
    <s v="7.38"/>
    <s v="Un Comtrade/Wits/Sia Reports"/>
    <s v="0"/>
  </r>
  <r>
    <s v="Tf002941"/>
    <s v="2018"/>
    <s v="1"/>
    <s v="2018-Q1"/>
    <s v="Kr"/>
    <s v="South Korea"/>
    <s v="Asia-Pacific"/>
    <s v="Cn"/>
    <s v="China"/>
    <s v="Asia-Pacific"/>
    <x v="0"/>
    <x v="0"/>
    <s v="Advanced"/>
    <n v="18410"/>
    <n v="920.53"/>
    <s v="Samsung Foundry"/>
    <s v="Asia-Pacific Maritime"/>
    <s v="0"/>
    <s v="1"/>
    <s v="High"/>
    <s v="4.98"/>
    <s v="7.26"/>
    <s v="Un Comtrade/Wits/Sia Reports"/>
    <s v="0"/>
  </r>
  <r>
    <s v="Tf002942"/>
    <s v="2018"/>
    <s v="2"/>
    <s v="2018-Q2"/>
    <s v="Kr"/>
    <s v="South Korea"/>
    <s v="Asia-Pacific"/>
    <s v="Cn"/>
    <s v="China"/>
    <s v="Asia-Pacific"/>
    <x v="0"/>
    <x v="0"/>
    <s v="Advanced"/>
    <n v="20839"/>
    <n v="1041.99"/>
    <s v="Samsung Foundry"/>
    <s v="Asia-Pacific Maritime"/>
    <s v="0"/>
    <s v="1"/>
    <s v="High"/>
    <s v="4.81"/>
    <s v="7.35"/>
    <s v="Un Comtrade/Wits/Sia Reports"/>
    <s v="0"/>
  </r>
  <r>
    <s v="Tf002943"/>
    <s v="2018"/>
    <s v="3"/>
    <s v="2018-Q3"/>
    <s v="Kr"/>
    <s v="South Korea"/>
    <s v="Asia-Pacific"/>
    <s v="Cn"/>
    <s v="China"/>
    <s v="Asia-Pacific"/>
    <x v="0"/>
    <x v="0"/>
    <s v="Advanced"/>
    <n v="20584"/>
    <n v="1029.22"/>
    <s v="Intel Foundry Services"/>
    <s v="Asia-Pacific Maritime"/>
    <s v="0"/>
    <s v="1"/>
    <s v="High"/>
    <s v="4.89"/>
    <s v="7.35"/>
    <s v="Un Comtrade/Wits/Sia Reports"/>
    <s v="0"/>
  </r>
  <r>
    <s v="Tf002944"/>
    <s v="2018"/>
    <s v="4"/>
    <s v="2018-Q4"/>
    <s v="Kr"/>
    <s v="South Korea"/>
    <s v="Asia-Pacific"/>
    <s v="Cn"/>
    <s v="China"/>
    <s v="Asia-Pacific"/>
    <x v="0"/>
    <x v="0"/>
    <s v="Advanced"/>
    <n v="17042"/>
    <n v="852.15"/>
    <s v="Intel Foundry Services"/>
    <s v="Asia-Pacific Maritime"/>
    <s v="0"/>
    <s v="1"/>
    <s v="High"/>
    <s v="4.79"/>
    <s v="7.26"/>
    <s v="Un Comtrade/Wits/Sia Reports"/>
    <s v="0"/>
  </r>
  <r>
    <s v="Tf002945"/>
    <s v="2019"/>
    <s v="1"/>
    <s v="2019-Q1"/>
    <s v="Kr"/>
    <s v="South Korea"/>
    <s v="Asia-Pacific"/>
    <s v="Cn"/>
    <s v="China"/>
    <s v="Asia-Pacific"/>
    <x v="0"/>
    <x v="0"/>
    <s v="Advanced"/>
    <n v="18973"/>
    <n v="948.68"/>
    <s v="Samsung Foundry"/>
    <s v="Asia-Pacific Maritime"/>
    <s v="0"/>
    <s v="1"/>
    <s v="High"/>
    <s v="5.04"/>
    <s v="7.46"/>
    <s v="Un Comtrade/Wits/Sia Reports"/>
    <s v="0"/>
  </r>
  <r>
    <s v="Tf002946"/>
    <s v="2019"/>
    <s v="2"/>
    <s v="2019-Q2"/>
    <s v="Kr"/>
    <s v="South Korea"/>
    <s v="Asia-Pacific"/>
    <s v="Cn"/>
    <s v="China"/>
    <s v="Asia-Pacific"/>
    <x v="0"/>
    <x v="0"/>
    <s v="Advanced"/>
    <n v="24179"/>
    <n v="1208.96"/>
    <s v="Samsung Foundry"/>
    <s v="Asia-Pacific Maritime"/>
    <s v="0"/>
    <s v="1"/>
    <s v="High"/>
    <s v="4.97"/>
    <s v="7.62"/>
    <s v="Un Comtrade/Wits/Sia Reports"/>
    <s v="0"/>
  </r>
  <r>
    <s v="Tf002947"/>
    <s v="2019"/>
    <s v="3"/>
    <s v="2019-Q3"/>
    <s v="Kr"/>
    <s v="South Korea"/>
    <s v="Asia-Pacific"/>
    <s v="Cn"/>
    <s v="China"/>
    <s v="Asia-Pacific"/>
    <x v="0"/>
    <x v="0"/>
    <s v="Advanced"/>
    <n v="23688"/>
    <n v="1184.4000000000001"/>
    <s v="Samsung Foundry"/>
    <s v="Asia-Pacific Maritime"/>
    <s v="0"/>
    <s v="1"/>
    <s v="High"/>
    <s v="5"/>
    <s v="7.46"/>
    <s v="Un Comtrade/Wits/Sia Reports"/>
    <s v="0"/>
  </r>
  <r>
    <s v="Tf002948"/>
    <s v="2019"/>
    <s v="4"/>
    <s v="2019-Q4"/>
    <s v="Kr"/>
    <s v="South Korea"/>
    <s v="Asia-Pacific"/>
    <s v="Cn"/>
    <s v="China"/>
    <s v="Asia-Pacific"/>
    <x v="0"/>
    <x v="0"/>
    <s v="Advanced"/>
    <n v="20183"/>
    <n v="1009.15"/>
    <s v="Samsung Foundry"/>
    <s v="Asia-Pacific Maritime"/>
    <s v="0"/>
    <s v="1"/>
    <s v="High"/>
    <s v="4.96"/>
    <s v="7.61"/>
    <s v="Un Comtrade/Wits/Sia Reports"/>
    <s v="0"/>
  </r>
  <r>
    <s v="Tf002949"/>
    <s v="2020"/>
    <s v="1"/>
    <s v="2020-Q1"/>
    <s v="Kr"/>
    <s v="South Korea"/>
    <s v="Asia-Pacific"/>
    <s v="Cn"/>
    <s v="China"/>
    <s v="Asia-Pacific"/>
    <x v="0"/>
    <x v="0"/>
    <s v="Advanced"/>
    <n v="20177"/>
    <n v="1008.88"/>
    <s v="Intel Foundry Services"/>
    <s v="Asia-Pacific Maritime"/>
    <s v="0"/>
    <s v="1"/>
    <s v="High"/>
    <s v="4.77"/>
    <s v="7.82"/>
    <s v="Un Comtrade/Wits/Sia Reports"/>
    <s v="0"/>
  </r>
  <r>
    <s v="Tf002950"/>
    <s v="2020"/>
    <s v="2"/>
    <s v="2020-Q2"/>
    <s v="Kr"/>
    <s v="South Korea"/>
    <s v="Asia-Pacific"/>
    <s v="Cn"/>
    <s v="China"/>
    <s v="Asia-Pacific"/>
    <x v="0"/>
    <x v="0"/>
    <s v="Advanced"/>
    <n v="21529"/>
    <n v="1076.45"/>
    <s v="Samsung Foundry"/>
    <s v="Asia-Pacific Maritime"/>
    <s v="0"/>
    <s v="1"/>
    <s v="High"/>
    <s v="4.86"/>
    <s v="7.71"/>
    <s v="Un Comtrade/Wits/Sia Reports"/>
    <s v="0"/>
  </r>
  <r>
    <s v="Tf002951"/>
    <s v="2020"/>
    <s v="3"/>
    <s v="2020-Q3"/>
    <s v="Kr"/>
    <s v="South Korea"/>
    <s v="Asia-Pacific"/>
    <s v="Cn"/>
    <s v="China"/>
    <s v="Asia-Pacific"/>
    <x v="0"/>
    <x v="0"/>
    <s v="Advanced"/>
    <n v="23030"/>
    <n v="1151.52"/>
    <s v="Samsung Foundry"/>
    <s v="Asia-Pacific Maritime"/>
    <s v="0"/>
    <s v="1"/>
    <s v="High"/>
    <s v="5.02"/>
    <s v="7.76"/>
    <s v="Un Comtrade/Wits/Sia Reports"/>
    <s v="0"/>
  </r>
  <r>
    <s v="Tf002952"/>
    <s v="2020"/>
    <s v="4"/>
    <s v="2020-Q4"/>
    <s v="Kr"/>
    <s v="South Korea"/>
    <s v="Asia-Pacific"/>
    <s v="Cn"/>
    <s v="China"/>
    <s v="Asia-Pacific"/>
    <x v="0"/>
    <x v="0"/>
    <s v="Advanced"/>
    <n v="21248"/>
    <n v="1062.4100000000001"/>
    <s v="Tsmc"/>
    <s v="Asia-Pacific Maritime"/>
    <s v="0"/>
    <s v="1"/>
    <s v="High"/>
    <s v="4.87"/>
    <s v="7.64"/>
    <s v="Un Comtrade/Wits/Sia Reports"/>
    <s v="0"/>
  </r>
  <r>
    <s v="Tf002953"/>
    <s v="2021"/>
    <s v="1"/>
    <s v="2021-Q1"/>
    <s v="Kr"/>
    <s v="South Korea"/>
    <s v="Asia-Pacific"/>
    <s v="Cn"/>
    <s v="China"/>
    <s v="Asia-Pacific"/>
    <x v="0"/>
    <x v="0"/>
    <s v="Advanced"/>
    <n v="18998"/>
    <n v="949.94"/>
    <s v="Intel Foundry Services"/>
    <s v="Asia-Pacific Maritime"/>
    <s v="0"/>
    <s v="1"/>
    <s v="High"/>
    <s v="4.77"/>
    <s v="7.9"/>
    <s v="Un Comtrade/Wits/Sia Reports"/>
    <s v="0"/>
  </r>
  <r>
    <s v="Tf002954"/>
    <s v="2021"/>
    <s v="2"/>
    <s v="2021-Q2"/>
    <s v="Kr"/>
    <s v="South Korea"/>
    <s v="Asia-Pacific"/>
    <s v="Cn"/>
    <s v="China"/>
    <s v="Asia-Pacific"/>
    <x v="0"/>
    <x v="0"/>
    <s v="Advanced"/>
    <n v="23318"/>
    <n v="1165.94"/>
    <s v="Samsung Foundry"/>
    <s v="Asia-Pacific Maritime"/>
    <s v="0"/>
    <s v="1"/>
    <s v="High"/>
    <s v="4.97"/>
    <s v="8.01"/>
    <s v="Un Comtrade/Wits/Sia Reports"/>
    <s v="0"/>
  </r>
  <r>
    <s v="Tf002955"/>
    <s v="2021"/>
    <s v="3"/>
    <s v="2021-Q3"/>
    <s v="Kr"/>
    <s v="South Korea"/>
    <s v="Asia-Pacific"/>
    <s v="Cn"/>
    <s v="China"/>
    <s v="Asia-Pacific"/>
    <x v="0"/>
    <x v="0"/>
    <s v="Advanced"/>
    <n v="22691"/>
    <n v="1134.5899999999999"/>
    <s v="Samsung Foundry"/>
    <s v="Asia-Pacific Maritime"/>
    <s v="0"/>
    <s v="1"/>
    <s v="High"/>
    <s v="4.82"/>
    <s v="7.87"/>
    <s v="Un Comtrade/Wits/Sia Reports"/>
    <s v="0"/>
  </r>
  <r>
    <s v="Tf002956"/>
    <s v="2021"/>
    <s v="4"/>
    <s v="2021-Q4"/>
    <s v="Kr"/>
    <s v="South Korea"/>
    <s v="Asia-Pacific"/>
    <s v="Cn"/>
    <s v="China"/>
    <s v="Asia-Pacific"/>
    <x v="0"/>
    <x v="0"/>
    <s v="Advanced"/>
    <n v="22655"/>
    <n v="1132.8"/>
    <s v="Tsmc"/>
    <s v="Asia-Pacific Maritime"/>
    <s v="0"/>
    <s v="1"/>
    <s v="High"/>
    <s v="4.79"/>
    <s v="7.83"/>
    <s v="Un Comtrade/Wits/Sia Reports"/>
    <s v="0"/>
  </r>
  <r>
    <s v="Tf002957"/>
    <s v="2022"/>
    <s v="1"/>
    <s v="2022-Q1"/>
    <s v="Kr"/>
    <s v="South Korea"/>
    <s v="Asia-Pacific"/>
    <s v="Cn"/>
    <s v="China"/>
    <s v="Asia-Pacific"/>
    <x v="0"/>
    <x v="0"/>
    <s v="Advanced"/>
    <n v="26314"/>
    <n v="1315.71"/>
    <s v="Samsung Foundry"/>
    <s v="Asia-Pacific Maritime"/>
    <s v="0"/>
    <s v="1"/>
    <s v="High"/>
    <s v="4.99"/>
    <s v="8.02"/>
    <s v="Un Comtrade/Wits/Sia Reports"/>
    <s v="0"/>
  </r>
  <r>
    <s v="Tf002958"/>
    <s v="2022"/>
    <s v="2"/>
    <s v="2022-Q2"/>
    <s v="Kr"/>
    <s v="South Korea"/>
    <s v="Asia-Pacific"/>
    <s v="Cn"/>
    <s v="China"/>
    <s v="Asia-Pacific"/>
    <x v="0"/>
    <x v="0"/>
    <s v="Advanced"/>
    <n v="26569"/>
    <n v="1328.46"/>
    <s v="Samsung Foundry"/>
    <s v="Asia-Pacific Maritime"/>
    <s v="0"/>
    <s v="1"/>
    <s v="High"/>
    <s v="4.86"/>
    <s v="8.21"/>
    <s v="Un Comtrade/Wits/Sia Reports"/>
    <s v="0"/>
  </r>
  <r>
    <s v="Tf002959"/>
    <s v="2022"/>
    <s v="3"/>
    <s v="2022-Q3"/>
    <s v="Kr"/>
    <s v="South Korea"/>
    <s v="Asia-Pacific"/>
    <s v="Cn"/>
    <s v="China"/>
    <s v="Asia-Pacific"/>
    <x v="0"/>
    <x v="0"/>
    <s v="Advanced"/>
    <n v="28555"/>
    <n v="1427.76"/>
    <s v="Samsung Foundry"/>
    <s v="Asia-Pacific Maritime"/>
    <s v="0"/>
    <s v="1"/>
    <s v="High"/>
    <s v="4.79"/>
    <s v="8.19"/>
    <s v="Un Comtrade/Wits/Sia Reports"/>
    <s v="0"/>
  </r>
  <r>
    <s v="Tf002960"/>
    <s v="2022"/>
    <s v="4"/>
    <s v="2022-Q4"/>
    <s v="Kr"/>
    <s v="South Korea"/>
    <s v="Asia-Pacific"/>
    <s v="Cn"/>
    <s v="China"/>
    <s v="Asia-Pacific"/>
    <x v="0"/>
    <x v="0"/>
    <s v="Advanced"/>
    <n v="24467"/>
    <n v="1223.3599999999999"/>
    <s v="Tsmc"/>
    <s v="Asia-Pacific Maritime"/>
    <s v="0"/>
    <s v="1"/>
    <s v="High"/>
    <s v="4.83"/>
    <s v="8.08"/>
    <s v="Un Comtrade/Wits/Sia Reports"/>
    <s v="0"/>
  </r>
  <r>
    <s v="Tf002961"/>
    <s v="2023"/>
    <s v="1"/>
    <s v="2023-Q1"/>
    <s v="Kr"/>
    <s v="South Korea"/>
    <s v="Asia-Pacific"/>
    <s v="Cn"/>
    <s v="China"/>
    <s v="Asia-Pacific"/>
    <x v="0"/>
    <x v="0"/>
    <s v="Advanced"/>
    <n v="13263"/>
    <n v="663.18"/>
    <s v="Intel Foundry Services"/>
    <s v="Asia-Pacific Maritime"/>
    <s v="1"/>
    <s v="0.5"/>
    <s v="High"/>
    <s v="4.85"/>
    <s v="8.22"/>
    <s v="Un Comtrade/Wits/Sia Reports"/>
    <s v="0"/>
  </r>
  <r>
    <s v="Tf002962"/>
    <s v="2023"/>
    <s v="2"/>
    <s v="2023-Q2"/>
    <s v="Kr"/>
    <s v="South Korea"/>
    <s v="Asia-Pacific"/>
    <s v="Cn"/>
    <s v="China"/>
    <s v="Asia-Pacific"/>
    <x v="0"/>
    <x v="0"/>
    <s v="Advanced"/>
    <n v="14797"/>
    <n v="739.86"/>
    <s v="Tsmc"/>
    <s v="Asia-Pacific Maritime"/>
    <s v="1"/>
    <s v="0.5"/>
    <s v="High"/>
    <s v="4.76"/>
    <s v="8.38"/>
    <s v="Un Comtrade/Wits/Sia Reports"/>
    <s v="0"/>
  </r>
  <r>
    <s v="Tf002963"/>
    <s v="2023"/>
    <s v="3"/>
    <s v="2023-Q3"/>
    <s v="Kr"/>
    <s v="South Korea"/>
    <s v="Asia-Pacific"/>
    <s v="Cn"/>
    <s v="China"/>
    <s v="Asia-Pacific"/>
    <x v="0"/>
    <x v="0"/>
    <s v="Advanced"/>
    <n v="14640"/>
    <n v="732.02"/>
    <s v="Intel Foundry Services"/>
    <s v="Asia-Pacific Maritime"/>
    <s v="1"/>
    <s v="0.5"/>
    <s v="High"/>
    <s v="4.76"/>
    <s v="8.35"/>
    <s v="Un Comtrade/Wits/Sia Reports"/>
    <s v="0"/>
  </r>
  <r>
    <s v="Tf002964"/>
    <s v="2023"/>
    <s v="4"/>
    <s v="2023-Q4"/>
    <s v="Kr"/>
    <s v="South Korea"/>
    <s v="Asia-Pacific"/>
    <s v="Cn"/>
    <s v="China"/>
    <s v="Asia-Pacific"/>
    <x v="0"/>
    <x v="0"/>
    <s v="Advanced"/>
    <n v="14920"/>
    <n v="746.02"/>
    <s v="Tsmc"/>
    <s v="Asia-Pacific Maritime"/>
    <s v="1"/>
    <s v="0.5"/>
    <s v="High"/>
    <s v="4.99"/>
    <s v="8.3"/>
    <s v="Un Comtrade/Wits/Sia Reports"/>
    <s v="0"/>
  </r>
  <r>
    <s v="Tf002965"/>
    <s v="2024"/>
    <s v="1"/>
    <s v="2024-Q1"/>
    <s v="Kr"/>
    <s v="South Korea"/>
    <s v="Asia-Pacific"/>
    <s v="Cn"/>
    <s v="China"/>
    <s v="Asia-Pacific"/>
    <x v="0"/>
    <x v="0"/>
    <s v="Advanced"/>
    <n v="14305"/>
    <n v="715.28"/>
    <s v="Tsmc"/>
    <s v="Asia-Pacific Maritime"/>
    <s v="1"/>
    <s v="0.5"/>
    <s v="High"/>
    <s v="4.97"/>
    <s v="8.54"/>
    <s v="Un Comtrade/Wits/Sia Reports"/>
    <s v="1"/>
  </r>
  <r>
    <s v="Tf002966"/>
    <s v="2024"/>
    <s v="2"/>
    <s v="2024-Q2"/>
    <s v="Kr"/>
    <s v="South Korea"/>
    <s v="Asia-Pacific"/>
    <s v="Cn"/>
    <s v="China"/>
    <s v="Asia-Pacific"/>
    <x v="0"/>
    <x v="0"/>
    <s v="Advanced"/>
    <n v="16521"/>
    <n v="826.1"/>
    <s v="Samsung Foundry"/>
    <s v="Asia-Pacific Maritime"/>
    <s v="1"/>
    <s v="0.5"/>
    <s v="High"/>
    <s v="5.02"/>
    <s v="8.36"/>
    <s v="Un Comtrade/Wits/Sia Reports"/>
    <s v="1"/>
  </r>
  <r>
    <s v="Tf002967"/>
    <s v="2024"/>
    <s v="3"/>
    <s v="2024-Q3"/>
    <s v="Kr"/>
    <s v="South Korea"/>
    <s v="Asia-Pacific"/>
    <s v="Cn"/>
    <s v="China"/>
    <s v="Asia-Pacific"/>
    <x v="0"/>
    <x v="0"/>
    <s v="Advanced"/>
    <n v="20575"/>
    <n v="1028.76"/>
    <s v="Intel Foundry Services"/>
    <s v="Asia-Pacific Maritime"/>
    <s v="1"/>
    <s v="0.5"/>
    <s v="High"/>
    <s v="5.01"/>
    <s v="8.54"/>
    <s v="Un Comtrade/Wits/Sia Reports"/>
    <s v="1"/>
  </r>
  <r>
    <s v="Tf002968"/>
    <s v="2024"/>
    <s v="4"/>
    <s v="2024-Q4"/>
    <s v="Kr"/>
    <s v="South Korea"/>
    <s v="Asia-Pacific"/>
    <s v="Cn"/>
    <s v="China"/>
    <s v="Asia-Pacific"/>
    <x v="0"/>
    <x v="0"/>
    <s v="Advanced"/>
    <n v="17950"/>
    <n v="897.5"/>
    <s v="Intel Foundry Services"/>
    <s v="Asia-Pacific Maritime"/>
    <s v="1"/>
    <s v="0.5"/>
    <s v="High"/>
    <s v="4.97"/>
    <s v="8.39"/>
    <s v="Un Comtrade/Wits/Sia Reports"/>
    <s v="1"/>
  </r>
  <r>
    <s v="Tf002969"/>
    <s v="2025"/>
    <s v="1"/>
    <s v="2025-Q1"/>
    <s v="Kr"/>
    <s v="South Korea"/>
    <s v="Asia-Pacific"/>
    <s v="Cn"/>
    <s v="China"/>
    <s v="Asia-Pacific"/>
    <x v="0"/>
    <x v="0"/>
    <s v="Advanced"/>
    <n v="17274"/>
    <n v="863.72"/>
    <s v="Intel Foundry Services"/>
    <s v="Asia-Pacific Maritime"/>
    <s v="1"/>
    <s v="0.5"/>
    <s v="High"/>
    <s v="4.77"/>
    <s v="8.63"/>
    <s v="Un Comtrade/Wits/Sia Reports"/>
    <s v="1"/>
  </r>
  <r>
    <s v="Tf002970"/>
    <s v="2025"/>
    <s v="2"/>
    <s v="2025-Q2"/>
    <s v="Kr"/>
    <s v="South Korea"/>
    <s v="Asia-Pacific"/>
    <s v="Cn"/>
    <s v="China"/>
    <s v="Asia-Pacific"/>
    <x v="0"/>
    <x v="0"/>
    <s v="Advanced"/>
    <n v="21180"/>
    <n v="1059.04"/>
    <s v="Intel Foundry Services"/>
    <s v="Asia-Pacific Maritime"/>
    <s v="1"/>
    <s v="0.5"/>
    <s v="High"/>
    <s v="4.87"/>
    <s v="8.61"/>
    <s v="Un Comtrade/Wits/Sia Reports"/>
    <s v="1"/>
  </r>
  <r>
    <s v="Tf002971"/>
    <s v="2025"/>
    <s v="3"/>
    <s v="2025-Q3"/>
    <s v="Kr"/>
    <s v="South Korea"/>
    <s v="Asia-Pacific"/>
    <s v="Cn"/>
    <s v="China"/>
    <s v="Asia-Pacific"/>
    <x v="0"/>
    <x v="0"/>
    <s v="Advanced"/>
    <n v="21462"/>
    <n v="1073.1300000000001"/>
    <s v="Samsung Foundry"/>
    <s v="Asia-Pacific Maritime"/>
    <s v="1"/>
    <s v="0.5"/>
    <s v="High"/>
    <s v="5.01"/>
    <s v="8.52"/>
    <s v="Un Comtrade/Wits/Sia Reports"/>
    <s v="1"/>
  </r>
  <r>
    <s v="Tf002972"/>
    <s v="2025"/>
    <s v="4"/>
    <s v="2025-Q4"/>
    <s v="Kr"/>
    <s v="South Korea"/>
    <s v="Asia-Pacific"/>
    <s v="Cn"/>
    <s v="China"/>
    <s v="Asia-Pacific"/>
    <x v="0"/>
    <x v="0"/>
    <s v="Advanced"/>
    <n v="17972"/>
    <n v="898.6"/>
    <s v="Samsung Foundry"/>
    <s v="Asia-Pacific Maritime"/>
    <s v="1"/>
    <s v="0.5"/>
    <s v="High"/>
    <s v="4.8"/>
    <s v="8.72"/>
    <s v="Un Comtrade/Wits/Sia Reports"/>
    <s v="1"/>
  </r>
  <r>
    <s v="Tf002973"/>
    <s v="2015"/>
    <s v="1"/>
    <s v="2015-Q1"/>
    <s v="Kr"/>
    <s v="South Korea"/>
    <s v="Asia-Pacific"/>
    <s v="Tw"/>
    <s v="Taiwan"/>
    <s v="Asia-Pacific"/>
    <x v="3"/>
    <x v="0"/>
    <s v="Standard"/>
    <n v="1977"/>
    <n v="102.99"/>
    <s v="Samsung"/>
    <s v="Asia-Pacific Maritime"/>
    <s v="0"/>
    <s v="1"/>
    <s v="High"/>
    <s v="4.95"/>
    <s v="8.14"/>
    <s v="Un Comtrade/Wits/Sia Reports"/>
    <s v="0"/>
  </r>
  <r>
    <s v="Tf002974"/>
    <s v="2015"/>
    <s v="2"/>
    <s v="2015-Q2"/>
    <s v="Kr"/>
    <s v="South Korea"/>
    <s v="Asia-Pacific"/>
    <s v="Tw"/>
    <s v="Taiwan"/>
    <s v="Asia-Pacific"/>
    <x v="3"/>
    <x v="0"/>
    <s v="Standard"/>
    <n v="2315"/>
    <n v="120.61"/>
    <s v="Samsung"/>
    <s v="Asia-Pacific Maritime"/>
    <s v="0"/>
    <s v="1"/>
    <s v="High"/>
    <s v="5.03"/>
    <s v="8.06"/>
    <s v="Un Comtrade/Wits/Sia Reports"/>
    <s v="0"/>
  </r>
  <r>
    <s v="Tf002975"/>
    <s v="2015"/>
    <s v="3"/>
    <s v="2015-Q3"/>
    <s v="Kr"/>
    <s v="South Korea"/>
    <s v="Asia-Pacific"/>
    <s v="Tw"/>
    <s v="Taiwan"/>
    <s v="Asia-Pacific"/>
    <x v="3"/>
    <x v="0"/>
    <s v="Standard"/>
    <n v="2576"/>
    <n v="134.22"/>
    <s v="Sk Hynix"/>
    <s v="Asia-Pacific Maritime"/>
    <s v="0"/>
    <s v="1"/>
    <s v="High"/>
    <s v="4.76"/>
    <s v="8.2"/>
    <s v="Un Comtrade/Wits/Sia Reports"/>
    <s v="0"/>
  </r>
  <r>
    <s v="Tf002976"/>
    <s v="2015"/>
    <s v="4"/>
    <s v="2015-Q4"/>
    <s v="Kr"/>
    <s v="South Korea"/>
    <s v="Asia-Pacific"/>
    <s v="Tw"/>
    <s v="Taiwan"/>
    <s v="Asia-Pacific"/>
    <x v="3"/>
    <x v="0"/>
    <s v="Standard"/>
    <n v="2304"/>
    <n v="120.03"/>
    <s v="Samsung"/>
    <s v="Asia-Pacific Maritime"/>
    <s v="0"/>
    <s v="1"/>
    <s v="High"/>
    <s v="4.85"/>
    <s v="8.09"/>
    <s v="Un Comtrade/Wits/Sia Reports"/>
    <s v="0"/>
  </r>
  <r>
    <s v="Tf002977"/>
    <s v="2016"/>
    <s v="1"/>
    <s v="2016-Q1"/>
    <s v="Kr"/>
    <s v="South Korea"/>
    <s v="Asia-Pacific"/>
    <s v="Tw"/>
    <s v="Taiwan"/>
    <s v="Asia-Pacific"/>
    <x v="3"/>
    <x v="0"/>
    <s v="Standard"/>
    <n v="2401"/>
    <n v="125.09"/>
    <s v="Sk Hynix"/>
    <s v="Asia-Pacific Maritime"/>
    <s v="0"/>
    <s v="1"/>
    <s v="High"/>
    <s v="4.95"/>
    <s v="8.28"/>
    <s v="Un Comtrade/Wits/Sia Reports"/>
    <s v="0"/>
  </r>
  <r>
    <s v="Tf002978"/>
    <s v="2016"/>
    <s v="2"/>
    <s v="2016-Q2"/>
    <s v="Kr"/>
    <s v="South Korea"/>
    <s v="Asia-Pacific"/>
    <s v="Tw"/>
    <s v="Taiwan"/>
    <s v="Asia-Pacific"/>
    <x v="3"/>
    <x v="0"/>
    <s v="Standard"/>
    <n v="2849"/>
    <n v="148.41999999999999"/>
    <s v="Micron"/>
    <s v="Asia-Pacific Maritime"/>
    <s v="0"/>
    <s v="1"/>
    <s v="High"/>
    <s v="4.93"/>
    <s v="8.11"/>
    <s v="Un Comtrade/Wits/Sia Reports"/>
    <s v="0"/>
  </r>
  <r>
    <s v="Tf002979"/>
    <s v="2016"/>
    <s v="3"/>
    <s v="2016-Q3"/>
    <s v="Kr"/>
    <s v="South Korea"/>
    <s v="Asia-Pacific"/>
    <s v="Tw"/>
    <s v="Taiwan"/>
    <s v="Asia-Pacific"/>
    <x v="3"/>
    <x v="0"/>
    <s v="Standard"/>
    <n v="2813"/>
    <n v="146.54"/>
    <s v="Samsung"/>
    <s v="Asia-Pacific Maritime"/>
    <s v="0"/>
    <s v="1"/>
    <s v="High"/>
    <s v="4.8"/>
    <s v="8.12"/>
    <s v="Un Comtrade/Wits/Sia Reports"/>
    <s v="0"/>
  </r>
  <r>
    <s v="Tf002980"/>
    <s v="2016"/>
    <s v="4"/>
    <s v="2016-Q4"/>
    <s v="Kr"/>
    <s v="South Korea"/>
    <s v="Asia-Pacific"/>
    <s v="Tw"/>
    <s v="Taiwan"/>
    <s v="Asia-Pacific"/>
    <x v="3"/>
    <x v="0"/>
    <s v="Standard"/>
    <n v="2438"/>
    <n v="127.02"/>
    <s v="Sk Hynix"/>
    <s v="Asia-Pacific Maritime"/>
    <s v="0"/>
    <s v="1"/>
    <s v="High"/>
    <s v="4.91"/>
    <s v="8.22"/>
    <s v="Un Comtrade/Wits/Sia Reports"/>
    <s v="0"/>
  </r>
  <r>
    <s v="Tf002981"/>
    <s v="2017"/>
    <s v="1"/>
    <s v="2017-Q1"/>
    <s v="Kr"/>
    <s v="South Korea"/>
    <s v="Asia-Pacific"/>
    <s v="Tw"/>
    <s v="Taiwan"/>
    <s v="Asia-Pacific"/>
    <x v="3"/>
    <x v="0"/>
    <s v="Standard"/>
    <n v="3061"/>
    <n v="159.47"/>
    <s v="Micron"/>
    <s v="Asia-Pacific Maritime"/>
    <s v="0"/>
    <s v="1"/>
    <s v="High"/>
    <s v="4.81"/>
    <s v="8.24"/>
    <s v="Un Comtrade/Wits/Sia Reports"/>
    <s v="0"/>
  </r>
  <r>
    <s v="Tf002982"/>
    <s v="2017"/>
    <s v="2"/>
    <s v="2017-Q2"/>
    <s v="Kr"/>
    <s v="South Korea"/>
    <s v="Asia-Pacific"/>
    <s v="Tw"/>
    <s v="Taiwan"/>
    <s v="Asia-Pacific"/>
    <x v="3"/>
    <x v="0"/>
    <s v="Standard"/>
    <n v="3402"/>
    <n v="177.2"/>
    <s v="Micron"/>
    <s v="Asia-Pacific Maritime"/>
    <s v="0"/>
    <s v="1"/>
    <s v="High"/>
    <s v="4.92"/>
    <s v="8.13"/>
    <s v="Un Comtrade/Wits/Sia Reports"/>
    <s v="0"/>
  </r>
  <r>
    <s v="Tf002983"/>
    <s v="2017"/>
    <s v="3"/>
    <s v="2017-Q3"/>
    <s v="Kr"/>
    <s v="South Korea"/>
    <s v="Asia-Pacific"/>
    <s v="Tw"/>
    <s v="Taiwan"/>
    <s v="Asia-Pacific"/>
    <x v="3"/>
    <x v="0"/>
    <s v="Standard"/>
    <n v="3124"/>
    <n v="162.75"/>
    <s v="Micron"/>
    <s v="Asia-Pacific Maritime"/>
    <s v="0"/>
    <s v="1"/>
    <s v="High"/>
    <s v="4.76"/>
    <s v="8.14"/>
    <s v="Un Comtrade/Wits/Sia Reports"/>
    <s v="0"/>
  </r>
  <r>
    <s v="Tf002984"/>
    <s v="2017"/>
    <s v="4"/>
    <s v="2017-Q4"/>
    <s v="Kr"/>
    <s v="South Korea"/>
    <s v="Asia-Pacific"/>
    <s v="Tw"/>
    <s v="Taiwan"/>
    <s v="Asia-Pacific"/>
    <x v="3"/>
    <x v="0"/>
    <s v="Standard"/>
    <n v="3089"/>
    <n v="160.91999999999999"/>
    <s v="Sk Hynix"/>
    <s v="Asia-Pacific Maritime"/>
    <s v="0"/>
    <s v="1"/>
    <s v="High"/>
    <s v="4.76"/>
    <s v="8.12"/>
    <s v="Un Comtrade/Wits/Sia Reports"/>
    <s v="0"/>
  </r>
  <r>
    <s v="Tf002985"/>
    <s v="2018"/>
    <s v="1"/>
    <s v="2018-Q1"/>
    <s v="Kr"/>
    <s v="South Korea"/>
    <s v="Asia-Pacific"/>
    <s v="Tw"/>
    <s v="Taiwan"/>
    <s v="Asia-Pacific"/>
    <x v="3"/>
    <x v="0"/>
    <s v="Standard"/>
    <n v="3208"/>
    <n v="167.13"/>
    <s v="Sk Hynix"/>
    <s v="Asia-Pacific Maritime"/>
    <s v="0"/>
    <s v="1"/>
    <s v="High"/>
    <s v="4.98"/>
    <s v="8.19"/>
    <s v="Un Comtrade/Wits/Sia Reports"/>
    <s v="0"/>
  </r>
  <r>
    <s v="Tf002986"/>
    <s v="2018"/>
    <s v="2"/>
    <s v="2018-Q2"/>
    <s v="Kr"/>
    <s v="South Korea"/>
    <s v="Asia-Pacific"/>
    <s v="Tw"/>
    <s v="Taiwan"/>
    <s v="Asia-Pacific"/>
    <x v="3"/>
    <x v="0"/>
    <s v="Standard"/>
    <n v="3660"/>
    <n v="190.65"/>
    <s v="Sk Hynix"/>
    <s v="Asia-Pacific Maritime"/>
    <s v="0"/>
    <s v="1"/>
    <s v="High"/>
    <s v="4.87"/>
    <s v="8.1"/>
    <s v="Un Comtrade/Wits/Sia Reports"/>
    <s v="0"/>
  </r>
  <r>
    <s v="Tf002987"/>
    <s v="2018"/>
    <s v="3"/>
    <s v="2018-Q3"/>
    <s v="Kr"/>
    <s v="South Korea"/>
    <s v="Asia-Pacific"/>
    <s v="Tw"/>
    <s v="Taiwan"/>
    <s v="Asia-Pacific"/>
    <x v="3"/>
    <x v="0"/>
    <s v="Standard"/>
    <n v="3572"/>
    <n v="186.09"/>
    <s v="Micron"/>
    <s v="Asia-Pacific Maritime"/>
    <s v="0"/>
    <s v="1"/>
    <s v="High"/>
    <s v="4.92"/>
    <s v="8.33"/>
    <s v="Un Comtrade/Wits/Sia Reports"/>
    <s v="0"/>
  </r>
  <r>
    <s v="Tf002988"/>
    <s v="2018"/>
    <s v="4"/>
    <s v="2018-Q4"/>
    <s v="Kr"/>
    <s v="South Korea"/>
    <s v="Asia-Pacific"/>
    <s v="Tw"/>
    <s v="Taiwan"/>
    <s v="Asia-Pacific"/>
    <x v="3"/>
    <x v="0"/>
    <s v="Standard"/>
    <n v="2891"/>
    <n v="150.61000000000001"/>
    <s v="Micron"/>
    <s v="Asia-Pacific Maritime"/>
    <s v="0"/>
    <s v="1"/>
    <s v="High"/>
    <s v="4.9"/>
    <s v="8.15"/>
    <s v="Un Comtrade/Wits/Sia Reports"/>
    <s v="0"/>
  </r>
  <r>
    <s v="Tf002989"/>
    <s v="2019"/>
    <s v="1"/>
    <s v="2019-Q1"/>
    <s v="Kr"/>
    <s v="South Korea"/>
    <s v="Asia-Pacific"/>
    <s v="Tw"/>
    <s v="Taiwan"/>
    <s v="Asia-Pacific"/>
    <x v="3"/>
    <x v="0"/>
    <s v="Standard"/>
    <n v="3282"/>
    <n v="170.97"/>
    <s v="Micron"/>
    <s v="Asia-Pacific Maritime"/>
    <s v="0"/>
    <s v="1"/>
    <s v="High"/>
    <s v="4.76"/>
    <s v="8.14"/>
    <s v="Un Comtrade/Wits/Sia Reports"/>
    <s v="0"/>
  </r>
  <r>
    <s v="Tf002990"/>
    <s v="2019"/>
    <s v="2"/>
    <s v="2019-Q2"/>
    <s v="Kr"/>
    <s v="South Korea"/>
    <s v="Asia-Pacific"/>
    <s v="Tw"/>
    <s v="Taiwan"/>
    <s v="Asia-Pacific"/>
    <x v="3"/>
    <x v="0"/>
    <s v="Standard"/>
    <n v="4031"/>
    <n v="209.97"/>
    <s v="Sk Hynix"/>
    <s v="Asia-Pacific Maritime"/>
    <s v="0"/>
    <s v="1"/>
    <s v="High"/>
    <s v="4.92"/>
    <s v="8.19"/>
    <s v="Un Comtrade/Wits/Sia Reports"/>
    <s v="0"/>
  </r>
  <r>
    <s v="Tf002991"/>
    <s v="2019"/>
    <s v="3"/>
    <s v="2019-Q3"/>
    <s v="Kr"/>
    <s v="South Korea"/>
    <s v="Asia-Pacific"/>
    <s v="Tw"/>
    <s v="Taiwan"/>
    <s v="Asia-Pacific"/>
    <x v="3"/>
    <x v="0"/>
    <s v="Standard"/>
    <n v="3722"/>
    <n v="193.86"/>
    <s v="Sk Hynix"/>
    <s v="Asia-Pacific Maritime"/>
    <s v="0"/>
    <s v="1"/>
    <s v="High"/>
    <s v="4.84"/>
    <s v="8.16"/>
    <s v="Un Comtrade/Wits/Sia Reports"/>
    <s v="0"/>
  </r>
  <r>
    <s v="Tf002992"/>
    <s v="2019"/>
    <s v="4"/>
    <s v="2019-Q4"/>
    <s v="Kr"/>
    <s v="South Korea"/>
    <s v="Asia-Pacific"/>
    <s v="Tw"/>
    <s v="Taiwan"/>
    <s v="Asia-Pacific"/>
    <x v="3"/>
    <x v="0"/>
    <s v="Standard"/>
    <n v="3734"/>
    <n v="194.5"/>
    <s v="Samsung"/>
    <s v="Asia-Pacific Maritime"/>
    <s v="0"/>
    <s v="1"/>
    <s v="High"/>
    <s v="5.04"/>
    <s v="8.18"/>
    <s v="Un Comtrade/Wits/Sia Reports"/>
    <s v="0"/>
  </r>
  <r>
    <s v="Tf002993"/>
    <s v="2020"/>
    <s v="1"/>
    <s v="2020-Q1"/>
    <s v="Kr"/>
    <s v="South Korea"/>
    <s v="Asia-Pacific"/>
    <s v="Tw"/>
    <s v="Taiwan"/>
    <s v="Asia-Pacific"/>
    <x v="3"/>
    <x v="0"/>
    <s v="Standard"/>
    <n v="3121"/>
    <n v="162.56"/>
    <s v="Micron"/>
    <s v="Asia-Pacific Maritime"/>
    <s v="0"/>
    <s v="1"/>
    <s v="High"/>
    <s v="5"/>
    <s v="8.18"/>
    <s v="Un Comtrade/Wits/Sia Reports"/>
    <s v="0"/>
  </r>
  <r>
    <s v="Tf002994"/>
    <s v="2020"/>
    <s v="2"/>
    <s v="2020-Q2"/>
    <s v="Kr"/>
    <s v="South Korea"/>
    <s v="Asia-Pacific"/>
    <s v="Tw"/>
    <s v="Taiwan"/>
    <s v="Asia-Pacific"/>
    <x v="3"/>
    <x v="0"/>
    <s v="Standard"/>
    <n v="3706"/>
    <n v="193.05"/>
    <s v="Sk Hynix"/>
    <s v="Asia-Pacific Maritime"/>
    <s v="0"/>
    <s v="1"/>
    <s v="High"/>
    <s v="4.82"/>
    <s v="8.27"/>
    <s v="Un Comtrade/Wits/Sia Reports"/>
    <s v="0"/>
  </r>
  <r>
    <s v="Tf002995"/>
    <s v="2020"/>
    <s v="3"/>
    <s v="2020-Q3"/>
    <s v="Kr"/>
    <s v="South Korea"/>
    <s v="Asia-Pacific"/>
    <s v="Tw"/>
    <s v="Taiwan"/>
    <s v="Asia-Pacific"/>
    <x v="3"/>
    <x v="0"/>
    <s v="Standard"/>
    <n v="3866"/>
    <n v="201.37"/>
    <s v="Samsung"/>
    <s v="Asia-Pacific Maritime"/>
    <s v="0"/>
    <s v="1"/>
    <s v="High"/>
    <s v="4.99"/>
    <s v="8.28"/>
    <s v="Un Comtrade/Wits/Sia Reports"/>
    <s v="0"/>
  </r>
  <r>
    <s v="Tf002996"/>
    <s v="2020"/>
    <s v="4"/>
    <s v="2020-Q4"/>
    <s v="Kr"/>
    <s v="South Korea"/>
    <s v="Asia-Pacific"/>
    <s v="Tw"/>
    <s v="Taiwan"/>
    <s v="Asia-Pacific"/>
    <x v="3"/>
    <x v="0"/>
    <s v="Standard"/>
    <n v="3148"/>
    <n v="163.96"/>
    <s v="Samsung"/>
    <s v="Asia-Pacific Maritime"/>
    <s v="0"/>
    <s v="1"/>
    <s v="High"/>
    <s v="4.96"/>
    <s v="8.29"/>
    <s v="Un Comtrade/Wits/Sia Reports"/>
    <s v="0"/>
  </r>
  <r>
    <s v="Tf002997"/>
    <s v="2021"/>
    <s v="1"/>
    <s v="2021-Q1"/>
    <s v="Kr"/>
    <s v="South Korea"/>
    <s v="Asia-Pacific"/>
    <s v="Tw"/>
    <s v="Taiwan"/>
    <s v="Asia-Pacific"/>
    <x v="3"/>
    <x v="0"/>
    <s v="Standard"/>
    <n v="3505"/>
    <n v="182.58"/>
    <s v="Micron"/>
    <s v="Asia-Pacific Maritime"/>
    <s v="0"/>
    <s v="1"/>
    <s v="High"/>
    <s v="4.8"/>
    <s v="8.3"/>
    <s v="Un Comtrade/Wits/Sia Reports"/>
    <s v="0"/>
  </r>
  <r>
    <s v="Tf002998"/>
    <s v="2021"/>
    <s v="2"/>
    <s v="2021-Q2"/>
    <s v="Kr"/>
    <s v="South Korea"/>
    <s v="Asia-Pacific"/>
    <s v="Tw"/>
    <s v="Taiwan"/>
    <s v="Asia-Pacific"/>
    <x v="3"/>
    <x v="0"/>
    <s v="Standard"/>
    <n v="4110"/>
    <n v="214.11"/>
    <s v="Micron"/>
    <s v="Asia-Pacific Maritime"/>
    <s v="0"/>
    <s v="1"/>
    <s v="High"/>
    <s v="4.86"/>
    <s v="8.47"/>
    <s v="Un Comtrade/Wits/Sia Reports"/>
    <s v="0"/>
  </r>
  <r>
    <s v="Tf002999"/>
    <s v="2021"/>
    <s v="3"/>
    <s v="2021-Q3"/>
    <s v="Kr"/>
    <s v="South Korea"/>
    <s v="Asia-Pacific"/>
    <s v="Tw"/>
    <s v="Taiwan"/>
    <s v="Asia-Pacific"/>
    <x v="3"/>
    <x v="0"/>
    <s v="Standard"/>
    <n v="4033"/>
    <n v="210.08"/>
    <s v="Sk Hynix"/>
    <s v="Asia-Pacific Maritime"/>
    <s v="0"/>
    <s v="1"/>
    <s v="High"/>
    <s v="5.01"/>
    <s v="8.38"/>
    <s v="Un Comtrade/Wits/Sia Reports"/>
    <s v="0"/>
  </r>
  <r>
    <s v="Tf003000"/>
    <s v="2021"/>
    <s v="4"/>
    <s v="2021-Q4"/>
    <s v="Kr"/>
    <s v="South Korea"/>
    <s v="Asia-Pacific"/>
    <s v="Tw"/>
    <s v="Taiwan"/>
    <s v="Asia-Pacific"/>
    <x v="3"/>
    <x v="0"/>
    <s v="Standard"/>
    <n v="3587"/>
    <n v="186.87"/>
    <s v="Samsung"/>
    <s v="Asia-Pacific Maritime"/>
    <s v="0"/>
    <s v="1"/>
    <s v="High"/>
    <s v="4.89"/>
    <s v="8.45"/>
    <s v="Un Comtrade/Wits/Sia Reports"/>
    <s v="0"/>
  </r>
  <r>
    <s v="Tf003001"/>
    <s v="2022"/>
    <s v="1"/>
    <s v="2022-Q1"/>
    <s v="Kr"/>
    <s v="South Korea"/>
    <s v="Asia-Pacific"/>
    <s v="Tw"/>
    <s v="Taiwan"/>
    <s v="Asia-Pacific"/>
    <x v="3"/>
    <x v="0"/>
    <s v="Standard"/>
    <n v="3798"/>
    <n v="197.81"/>
    <s v="Micron"/>
    <s v="Asia-Pacific Maritime"/>
    <s v="0"/>
    <s v="1"/>
    <s v="High"/>
    <s v="4.83"/>
    <s v="8.6"/>
    <s v="Un Comtrade/Wits/Sia Reports"/>
    <s v="0"/>
  </r>
  <r>
    <s v="Tf003002"/>
    <s v="2022"/>
    <s v="2"/>
    <s v="2022-Q2"/>
    <s v="Kr"/>
    <s v="South Korea"/>
    <s v="Asia-Pacific"/>
    <s v="Tw"/>
    <s v="Taiwan"/>
    <s v="Asia-Pacific"/>
    <x v="3"/>
    <x v="0"/>
    <s v="Standard"/>
    <n v="4903"/>
    <n v="255.39"/>
    <s v="Micron"/>
    <s v="Asia-Pacific Maritime"/>
    <s v="0"/>
    <s v="1"/>
    <s v="High"/>
    <s v="4.98"/>
    <s v="8.69"/>
    <s v="Un Comtrade/Wits/Sia Reports"/>
    <s v="0"/>
  </r>
  <r>
    <s v="Tf003003"/>
    <s v="2022"/>
    <s v="3"/>
    <s v="2022-Q3"/>
    <s v="Kr"/>
    <s v="South Korea"/>
    <s v="Asia-Pacific"/>
    <s v="Tw"/>
    <s v="Taiwan"/>
    <s v="Asia-Pacific"/>
    <x v="3"/>
    <x v="0"/>
    <s v="Standard"/>
    <n v="5134"/>
    <n v="267.39999999999998"/>
    <s v="Samsung"/>
    <s v="Asia-Pacific Maritime"/>
    <s v="0"/>
    <s v="1"/>
    <s v="High"/>
    <s v="4.97"/>
    <s v="8.59"/>
    <s v="Un Comtrade/Wits/Sia Reports"/>
    <s v="0"/>
  </r>
  <r>
    <s v="Tf003004"/>
    <s v="2022"/>
    <s v="4"/>
    <s v="2022-Q4"/>
    <s v="Kr"/>
    <s v="South Korea"/>
    <s v="Asia-Pacific"/>
    <s v="Tw"/>
    <s v="Taiwan"/>
    <s v="Asia-Pacific"/>
    <x v="3"/>
    <x v="0"/>
    <s v="Standard"/>
    <n v="4781"/>
    <n v="249.06"/>
    <s v="Micron"/>
    <s v="Asia-Pacific Maritime"/>
    <s v="0"/>
    <s v="1"/>
    <s v="High"/>
    <s v="5"/>
    <s v="8.61"/>
    <s v="Un Comtrade/Wits/Sia Reports"/>
    <s v="0"/>
  </r>
  <r>
    <s v="Tf003005"/>
    <s v="2023"/>
    <s v="1"/>
    <s v="2023-Q1"/>
    <s v="Kr"/>
    <s v="South Korea"/>
    <s v="Asia-Pacific"/>
    <s v="Tw"/>
    <s v="Taiwan"/>
    <s v="Asia-Pacific"/>
    <x v="3"/>
    <x v="0"/>
    <s v="Standard"/>
    <n v="4207"/>
    <n v="219.13"/>
    <s v="Samsung"/>
    <s v="Asia-Pacific Maritime"/>
    <s v="0"/>
    <s v="1"/>
    <s v="High"/>
    <s v="4.79"/>
    <s v="8.84"/>
    <s v="Un Comtrade/Wits/Sia Reports"/>
    <s v="0"/>
  </r>
  <r>
    <s v="Tf003006"/>
    <s v="2023"/>
    <s v="2"/>
    <s v="2023-Q2"/>
    <s v="Kr"/>
    <s v="South Korea"/>
    <s v="Asia-Pacific"/>
    <s v="Tw"/>
    <s v="Taiwan"/>
    <s v="Asia-Pacific"/>
    <x v="3"/>
    <x v="0"/>
    <s v="Standard"/>
    <n v="5509"/>
    <n v="286.95999999999998"/>
    <s v="Samsung"/>
    <s v="Asia-Pacific Maritime"/>
    <s v="0"/>
    <s v="1"/>
    <s v="High"/>
    <s v="4.89"/>
    <s v="9.03"/>
    <s v="Un Comtrade/Wits/Sia Reports"/>
    <s v="0"/>
  </r>
  <r>
    <s v="Tf003007"/>
    <s v="2023"/>
    <s v="3"/>
    <s v="2023-Q3"/>
    <s v="Kr"/>
    <s v="South Korea"/>
    <s v="Asia-Pacific"/>
    <s v="Tw"/>
    <s v="Taiwan"/>
    <s v="Asia-Pacific"/>
    <x v="3"/>
    <x v="0"/>
    <s v="Standard"/>
    <n v="5772"/>
    <n v="300.63"/>
    <s v="Micron"/>
    <s v="Asia-Pacific Maritime"/>
    <s v="0"/>
    <s v="1"/>
    <s v="High"/>
    <s v="4.93"/>
    <s v="9.01"/>
    <s v="Un Comtrade/Wits/Sia Reports"/>
    <s v="0"/>
  </r>
  <r>
    <s v="Tf003008"/>
    <s v="2023"/>
    <s v="4"/>
    <s v="2023-Q4"/>
    <s v="Kr"/>
    <s v="South Korea"/>
    <s v="Asia-Pacific"/>
    <s v="Tw"/>
    <s v="Taiwan"/>
    <s v="Asia-Pacific"/>
    <x v="3"/>
    <x v="0"/>
    <s v="Standard"/>
    <n v="4245"/>
    <n v="221.1"/>
    <s v="Samsung"/>
    <s v="Asia-Pacific Maritime"/>
    <s v="0"/>
    <s v="1"/>
    <s v="High"/>
    <s v="4.84"/>
    <s v="8.99"/>
    <s v="Un Comtrade/Wits/Sia Reports"/>
    <s v="0"/>
  </r>
  <r>
    <s v="Tf003009"/>
    <s v="2024"/>
    <s v="1"/>
    <s v="2024-Q1"/>
    <s v="Kr"/>
    <s v="South Korea"/>
    <s v="Asia-Pacific"/>
    <s v="Tw"/>
    <s v="Taiwan"/>
    <s v="Asia-Pacific"/>
    <x v="3"/>
    <x v="0"/>
    <s v="Standard"/>
    <n v="4656"/>
    <n v="242.52"/>
    <s v="Samsung"/>
    <s v="Asia-Pacific Maritime"/>
    <s v="0"/>
    <s v="1"/>
    <s v="High"/>
    <s v="4.76"/>
    <s v="9.31"/>
    <s v="Un Comtrade/Wits/Sia Reports"/>
    <s v="1"/>
  </r>
  <r>
    <s v="Tf003010"/>
    <s v="2024"/>
    <s v="2"/>
    <s v="2024-Q2"/>
    <s v="Kr"/>
    <s v="South Korea"/>
    <s v="Asia-Pacific"/>
    <s v="Tw"/>
    <s v="Taiwan"/>
    <s v="Asia-Pacific"/>
    <x v="3"/>
    <x v="0"/>
    <s v="Standard"/>
    <n v="6298"/>
    <n v="328.04"/>
    <s v="Sk Hynix"/>
    <s v="Asia-Pacific Maritime"/>
    <s v="0"/>
    <s v="1"/>
    <s v="High"/>
    <s v="4.83"/>
    <s v="9.26"/>
    <s v="Un Comtrade/Wits/Sia Reports"/>
    <s v="1"/>
  </r>
  <r>
    <s v="Tf003011"/>
    <s v="2024"/>
    <s v="3"/>
    <s v="2024-Q3"/>
    <s v="Kr"/>
    <s v="South Korea"/>
    <s v="Asia-Pacific"/>
    <s v="Tw"/>
    <s v="Taiwan"/>
    <s v="Asia-Pacific"/>
    <x v="3"/>
    <x v="0"/>
    <s v="Standard"/>
    <n v="6765"/>
    <n v="352.38"/>
    <s v="Samsung"/>
    <s v="Asia-Pacific Maritime"/>
    <s v="0"/>
    <s v="1"/>
    <s v="High"/>
    <s v="4.84"/>
    <s v="9.06"/>
    <s v="Un Comtrade/Wits/Sia Reports"/>
    <s v="1"/>
  </r>
  <r>
    <s v="Tf003012"/>
    <s v="2024"/>
    <s v="4"/>
    <s v="2024-Q4"/>
    <s v="Kr"/>
    <s v="South Korea"/>
    <s v="Asia-Pacific"/>
    <s v="Tw"/>
    <s v="Taiwan"/>
    <s v="Asia-Pacific"/>
    <x v="3"/>
    <x v="0"/>
    <s v="Standard"/>
    <n v="6146"/>
    <n v="320.12"/>
    <s v="Micron"/>
    <s v="Asia-Pacific Maritime"/>
    <s v="0"/>
    <s v="1"/>
    <s v="High"/>
    <s v="4.85"/>
    <s v="9.08"/>
    <s v="Un Comtrade/Wits/Sia Reports"/>
    <s v="1"/>
  </r>
  <r>
    <s v="Tf003013"/>
    <s v="2025"/>
    <s v="1"/>
    <s v="2025-Q1"/>
    <s v="Kr"/>
    <s v="South Korea"/>
    <s v="Asia-Pacific"/>
    <s v="Tw"/>
    <s v="Taiwan"/>
    <s v="Asia-Pacific"/>
    <x v="3"/>
    <x v="0"/>
    <s v="Standard"/>
    <n v="5994"/>
    <n v="312.2"/>
    <s v="Samsung"/>
    <s v="Asia-Pacific Maritime"/>
    <s v="0"/>
    <s v="1"/>
    <s v="High"/>
    <s v="4.98"/>
    <s v="9.37"/>
    <s v="Un Comtrade/Wits/Sia Reports"/>
    <s v="1"/>
  </r>
  <r>
    <s v="Tf003014"/>
    <s v="2025"/>
    <s v="2"/>
    <s v="2025-Q2"/>
    <s v="Kr"/>
    <s v="South Korea"/>
    <s v="Asia-Pacific"/>
    <s v="Tw"/>
    <s v="Taiwan"/>
    <s v="Asia-Pacific"/>
    <x v="3"/>
    <x v="0"/>
    <s v="Standard"/>
    <n v="6484"/>
    <n v="337.72"/>
    <s v="Samsung"/>
    <s v="Asia-Pacific Maritime"/>
    <s v="0"/>
    <s v="1"/>
    <s v="High"/>
    <s v="4.82"/>
    <s v="9.6"/>
    <s v="Un Comtrade/Wits/Sia Reports"/>
    <s v="1"/>
  </r>
  <r>
    <s v="Tf003015"/>
    <s v="2025"/>
    <s v="3"/>
    <s v="2025-Q3"/>
    <s v="Kr"/>
    <s v="South Korea"/>
    <s v="Asia-Pacific"/>
    <s v="Tw"/>
    <s v="Taiwan"/>
    <s v="Asia-Pacific"/>
    <x v="3"/>
    <x v="0"/>
    <s v="Standard"/>
    <n v="6671"/>
    <n v="347.48"/>
    <s v="Micron"/>
    <s v="Asia-Pacific Maritime"/>
    <s v="0"/>
    <s v="1"/>
    <s v="High"/>
    <s v="4.92"/>
    <s v="9.58"/>
    <s v="Un Comtrade/Wits/Sia Reports"/>
    <s v="1"/>
  </r>
  <r>
    <s v="Tf003016"/>
    <s v="2025"/>
    <s v="4"/>
    <s v="2025-Q4"/>
    <s v="Kr"/>
    <s v="South Korea"/>
    <s v="Asia-Pacific"/>
    <s v="Tw"/>
    <s v="Taiwan"/>
    <s v="Asia-Pacific"/>
    <x v="3"/>
    <x v="0"/>
    <s v="Standard"/>
    <n v="5799"/>
    <n v="302.02999999999997"/>
    <s v="Samsung"/>
    <s v="Asia-Pacific Maritime"/>
    <s v="0"/>
    <s v="1"/>
    <s v="High"/>
    <s v="5.04"/>
    <s v="9.58"/>
    <s v="Un Comtrade/Wits/Sia Reports"/>
    <s v="1"/>
  </r>
  <r>
    <s v="Tf003017"/>
    <s v="2015"/>
    <s v="1"/>
    <s v="2015-Q1"/>
    <s v="Kr"/>
    <s v="South Korea"/>
    <s v="Asia-Pacific"/>
    <s v="Tw"/>
    <s v="Taiwan"/>
    <s v="Asia-Pacific"/>
    <x v="8"/>
    <x v="0"/>
    <s v="Advanced"/>
    <n v="2385"/>
    <n v="124.25"/>
    <s v="Sk Hynix"/>
    <s v="Asia-Pacific Maritime"/>
    <s v="0"/>
    <s v="1"/>
    <s v="High"/>
    <s v="4.81"/>
    <s v="8.24"/>
    <s v="Un Comtrade/Wits/Sia Reports"/>
    <s v="0"/>
  </r>
  <r>
    <s v="Tf003018"/>
    <s v="2015"/>
    <s v="2"/>
    <s v="2015-Q2"/>
    <s v="Kr"/>
    <s v="South Korea"/>
    <s v="Asia-Pacific"/>
    <s v="Tw"/>
    <s v="Taiwan"/>
    <s v="Asia-Pacific"/>
    <x v="8"/>
    <x v="0"/>
    <s v="Advanced"/>
    <n v="2652"/>
    <n v="138.13999999999999"/>
    <s v="Sk Hynix"/>
    <s v="Asia-Pacific Maritime"/>
    <s v="0"/>
    <s v="1"/>
    <s v="High"/>
    <s v="5.05"/>
    <s v="8.1"/>
    <s v="Un Comtrade/Wits/Sia Reports"/>
    <s v="0"/>
  </r>
  <r>
    <s v="Tf003019"/>
    <s v="2015"/>
    <s v="3"/>
    <s v="2015-Q3"/>
    <s v="Kr"/>
    <s v="South Korea"/>
    <s v="Asia-Pacific"/>
    <s v="Tw"/>
    <s v="Taiwan"/>
    <s v="Asia-Pacific"/>
    <x v="8"/>
    <x v="0"/>
    <s v="Advanced"/>
    <n v="2783"/>
    <n v="144.94999999999999"/>
    <s v="Micron"/>
    <s v="Asia-Pacific Maritime"/>
    <s v="0"/>
    <s v="1"/>
    <s v="High"/>
    <s v="4.85"/>
    <s v="8.1"/>
    <s v="Un Comtrade/Wits/Sia Reports"/>
    <s v="0"/>
  </r>
  <r>
    <s v="Tf003020"/>
    <s v="2015"/>
    <s v="4"/>
    <s v="2015-Q4"/>
    <s v="Kr"/>
    <s v="South Korea"/>
    <s v="Asia-Pacific"/>
    <s v="Tw"/>
    <s v="Taiwan"/>
    <s v="Asia-Pacific"/>
    <x v="8"/>
    <x v="0"/>
    <s v="Advanced"/>
    <n v="2260"/>
    <n v="117.74"/>
    <s v="Samsung"/>
    <s v="Asia-Pacific Maritime"/>
    <s v="0"/>
    <s v="1"/>
    <s v="High"/>
    <s v="4.99"/>
    <s v="8.19"/>
    <s v="Un Comtrade/Wits/Sia Reports"/>
    <s v="0"/>
  </r>
  <r>
    <s v="Tf003021"/>
    <s v="2016"/>
    <s v="1"/>
    <s v="2016-Q1"/>
    <s v="Kr"/>
    <s v="South Korea"/>
    <s v="Asia-Pacific"/>
    <s v="Tw"/>
    <s v="Taiwan"/>
    <s v="Asia-Pacific"/>
    <x v="8"/>
    <x v="0"/>
    <s v="Advanced"/>
    <n v="2497"/>
    <n v="130.08000000000001"/>
    <s v="Samsung"/>
    <s v="Asia-Pacific Maritime"/>
    <s v="0"/>
    <s v="1"/>
    <s v="High"/>
    <s v="5.05"/>
    <s v="8.17"/>
    <s v="Un Comtrade/Wits/Sia Reports"/>
    <s v="0"/>
  </r>
  <r>
    <s v="Tf003022"/>
    <s v="2016"/>
    <s v="2"/>
    <s v="2016-Q2"/>
    <s v="Kr"/>
    <s v="South Korea"/>
    <s v="Asia-Pacific"/>
    <s v="Tw"/>
    <s v="Taiwan"/>
    <s v="Asia-Pacific"/>
    <x v="8"/>
    <x v="0"/>
    <s v="Advanced"/>
    <n v="2907"/>
    <n v="151.41"/>
    <s v="Sk Hynix"/>
    <s v="Asia-Pacific Maritime"/>
    <s v="0"/>
    <s v="1"/>
    <s v="High"/>
    <s v="4.86"/>
    <s v="8.17"/>
    <s v="Un Comtrade/Wits/Sia Reports"/>
    <s v="0"/>
  </r>
  <r>
    <s v="Tf003023"/>
    <s v="2016"/>
    <s v="3"/>
    <s v="2016-Q3"/>
    <s v="Kr"/>
    <s v="South Korea"/>
    <s v="Asia-Pacific"/>
    <s v="Tw"/>
    <s v="Taiwan"/>
    <s v="Asia-Pacific"/>
    <x v="8"/>
    <x v="0"/>
    <s v="Advanced"/>
    <n v="3104"/>
    <n v="161.66999999999999"/>
    <s v="Micron"/>
    <s v="Asia-Pacific Maritime"/>
    <s v="0"/>
    <s v="1"/>
    <s v="High"/>
    <s v="5.03"/>
    <s v="8.21"/>
    <s v="Un Comtrade/Wits/Sia Reports"/>
    <s v="0"/>
  </r>
  <r>
    <s v="Tf003024"/>
    <s v="2016"/>
    <s v="4"/>
    <s v="2016-Q4"/>
    <s v="Kr"/>
    <s v="South Korea"/>
    <s v="Asia-Pacific"/>
    <s v="Tw"/>
    <s v="Taiwan"/>
    <s v="Asia-Pacific"/>
    <x v="8"/>
    <x v="0"/>
    <s v="Advanced"/>
    <n v="2779"/>
    <n v="144.76"/>
    <s v="Micron"/>
    <s v="Asia-Pacific Maritime"/>
    <s v="0"/>
    <s v="1"/>
    <s v="High"/>
    <s v="4.78"/>
    <s v="8.11"/>
    <s v="Un Comtrade/Wits/Sia Reports"/>
    <s v="0"/>
  </r>
  <r>
    <s v="Tf003025"/>
    <s v="2017"/>
    <s v="1"/>
    <s v="2017-Q1"/>
    <s v="Kr"/>
    <s v="South Korea"/>
    <s v="Asia-Pacific"/>
    <s v="Tw"/>
    <s v="Taiwan"/>
    <s v="Asia-Pacific"/>
    <x v="8"/>
    <x v="0"/>
    <s v="Advanced"/>
    <n v="2767"/>
    <n v="144.16"/>
    <s v="Micron"/>
    <s v="Asia-Pacific Maritime"/>
    <s v="0"/>
    <s v="1"/>
    <s v="High"/>
    <s v="4.76"/>
    <s v="8.13"/>
    <s v="Un Comtrade/Wits/Sia Reports"/>
    <s v="0"/>
  </r>
  <r>
    <s v="Tf003026"/>
    <s v="2017"/>
    <s v="2"/>
    <s v="2017-Q2"/>
    <s v="Kr"/>
    <s v="South Korea"/>
    <s v="Asia-Pacific"/>
    <s v="Tw"/>
    <s v="Taiwan"/>
    <s v="Asia-Pacific"/>
    <x v="8"/>
    <x v="0"/>
    <s v="Advanced"/>
    <n v="3174"/>
    <n v="165.35"/>
    <s v="Micron"/>
    <s v="Asia-Pacific Maritime"/>
    <s v="0"/>
    <s v="1"/>
    <s v="High"/>
    <s v="4.75"/>
    <s v="8.13"/>
    <s v="Un Comtrade/Wits/Sia Reports"/>
    <s v="0"/>
  </r>
  <r>
    <s v="Tf003027"/>
    <s v="2017"/>
    <s v="3"/>
    <s v="2017-Q3"/>
    <s v="Kr"/>
    <s v="South Korea"/>
    <s v="Asia-Pacific"/>
    <s v="Tw"/>
    <s v="Taiwan"/>
    <s v="Asia-Pacific"/>
    <x v="8"/>
    <x v="0"/>
    <s v="Advanced"/>
    <n v="3324"/>
    <n v="173.16"/>
    <s v="Samsung"/>
    <s v="Asia-Pacific Maritime"/>
    <s v="0"/>
    <s v="1"/>
    <s v="High"/>
    <s v="4.92"/>
    <s v="8.33"/>
    <s v="Un Comtrade/Wits/Sia Reports"/>
    <s v="0"/>
  </r>
  <r>
    <s v="Tf003028"/>
    <s v="2017"/>
    <s v="4"/>
    <s v="2017-Q4"/>
    <s v="Kr"/>
    <s v="South Korea"/>
    <s v="Asia-Pacific"/>
    <s v="Tw"/>
    <s v="Taiwan"/>
    <s v="Asia-Pacific"/>
    <x v="8"/>
    <x v="0"/>
    <s v="Advanced"/>
    <n v="3020"/>
    <n v="157.30000000000001"/>
    <s v="Micron"/>
    <s v="Asia-Pacific Maritime"/>
    <s v="0"/>
    <s v="1"/>
    <s v="High"/>
    <s v="4.87"/>
    <s v="8.33"/>
    <s v="Un Comtrade/Wits/Sia Reports"/>
    <s v="0"/>
  </r>
  <r>
    <s v="Tf003029"/>
    <s v="2018"/>
    <s v="1"/>
    <s v="2018-Q1"/>
    <s v="Kr"/>
    <s v="South Korea"/>
    <s v="Asia-Pacific"/>
    <s v="Tw"/>
    <s v="Taiwan"/>
    <s v="Asia-Pacific"/>
    <x v="8"/>
    <x v="0"/>
    <s v="Advanced"/>
    <n v="3266"/>
    <n v="170.14"/>
    <s v="Samsung"/>
    <s v="Asia-Pacific Maritime"/>
    <s v="0"/>
    <s v="1"/>
    <s v="High"/>
    <s v="4.81"/>
    <s v="8.09"/>
    <s v="Un Comtrade/Wits/Sia Reports"/>
    <s v="0"/>
  </r>
  <r>
    <s v="Tf003030"/>
    <s v="2018"/>
    <s v="2"/>
    <s v="2018-Q2"/>
    <s v="Kr"/>
    <s v="South Korea"/>
    <s v="Asia-Pacific"/>
    <s v="Tw"/>
    <s v="Taiwan"/>
    <s v="Asia-Pacific"/>
    <x v="8"/>
    <x v="0"/>
    <s v="Advanced"/>
    <n v="3641"/>
    <n v="189.68"/>
    <s v="Sk Hynix"/>
    <s v="Asia-Pacific Maritime"/>
    <s v="0"/>
    <s v="1"/>
    <s v="High"/>
    <s v="4.92"/>
    <s v="8.29"/>
    <s v="Un Comtrade/Wits/Sia Reports"/>
    <s v="0"/>
  </r>
  <r>
    <s v="Tf003031"/>
    <s v="2018"/>
    <s v="3"/>
    <s v="2018-Q3"/>
    <s v="Kr"/>
    <s v="South Korea"/>
    <s v="Asia-Pacific"/>
    <s v="Tw"/>
    <s v="Taiwan"/>
    <s v="Asia-Pacific"/>
    <x v="8"/>
    <x v="0"/>
    <s v="Advanced"/>
    <n v="3872"/>
    <n v="201.68"/>
    <s v="Sk Hynix"/>
    <s v="Asia-Pacific Maritime"/>
    <s v="0"/>
    <s v="1"/>
    <s v="High"/>
    <s v="4.94"/>
    <s v="8.35"/>
    <s v="Un Comtrade/Wits/Sia Reports"/>
    <s v="0"/>
  </r>
  <r>
    <s v="Tf003032"/>
    <s v="2018"/>
    <s v="4"/>
    <s v="2018-Q4"/>
    <s v="Kr"/>
    <s v="South Korea"/>
    <s v="Asia-Pacific"/>
    <s v="Tw"/>
    <s v="Taiwan"/>
    <s v="Asia-Pacific"/>
    <x v="8"/>
    <x v="0"/>
    <s v="Advanced"/>
    <n v="3251"/>
    <n v="169.35"/>
    <s v="Micron"/>
    <s v="Asia-Pacific Maritime"/>
    <s v="0"/>
    <s v="1"/>
    <s v="High"/>
    <s v="4.78"/>
    <s v="8.3"/>
    <s v="Un Comtrade/Wits/Sia Reports"/>
    <s v="0"/>
  </r>
  <r>
    <s v="Tf003033"/>
    <s v="2019"/>
    <s v="1"/>
    <s v="2019-Q1"/>
    <s v="Kr"/>
    <s v="South Korea"/>
    <s v="Asia-Pacific"/>
    <s v="Tw"/>
    <s v="Taiwan"/>
    <s v="Asia-Pacific"/>
    <x v="8"/>
    <x v="0"/>
    <s v="Advanced"/>
    <n v="3080"/>
    <n v="160.46"/>
    <s v="Micron"/>
    <s v="Asia-Pacific Maritime"/>
    <s v="0"/>
    <s v="1"/>
    <s v="High"/>
    <s v="4.98"/>
    <s v="8.34"/>
    <s v="Un Comtrade/Wits/Sia Reports"/>
    <s v="0"/>
  </r>
  <r>
    <s v="Tf003034"/>
    <s v="2019"/>
    <s v="2"/>
    <s v="2019-Q2"/>
    <s v="Kr"/>
    <s v="South Korea"/>
    <s v="Asia-Pacific"/>
    <s v="Tw"/>
    <s v="Taiwan"/>
    <s v="Asia-Pacific"/>
    <x v="8"/>
    <x v="0"/>
    <s v="Advanced"/>
    <n v="3920"/>
    <n v="204.21"/>
    <s v="Samsung"/>
    <s v="Asia-Pacific Maritime"/>
    <s v="0"/>
    <s v="1"/>
    <s v="High"/>
    <s v="4.93"/>
    <s v="8.19"/>
    <s v="Un Comtrade/Wits/Sia Reports"/>
    <s v="0"/>
  </r>
  <r>
    <s v="Tf003035"/>
    <s v="2019"/>
    <s v="3"/>
    <s v="2019-Q3"/>
    <s v="Kr"/>
    <s v="South Korea"/>
    <s v="Asia-Pacific"/>
    <s v="Tw"/>
    <s v="Taiwan"/>
    <s v="Asia-Pacific"/>
    <x v="8"/>
    <x v="0"/>
    <s v="Advanced"/>
    <n v="3796"/>
    <n v="197.72"/>
    <s v="Sk Hynix"/>
    <s v="Asia-Pacific Maritime"/>
    <s v="0"/>
    <s v="1"/>
    <s v="High"/>
    <s v="4.86"/>
    <s v="8.24"/>
    <s v="Un Comtrade/Wits/Sia Reports"/>
    <s v="0"/>
  </r>
  <r>
    <s v="Tf003036"/>
    <s v="2019"/>
    <s v="4"/>
    <s v="2019-Q4"/>
    <s v="Kr"/>
    <s v="South Korea"/>
    <s v="Asia-Pacific"/>
    <s v="Tw"/>
    <s v="Taiwan"/>
    <s v="Asia-Pacific"/>
    <x v="8"/>
    <x v="0"/>
    <s v="Advanced"/>
    <n v="3664"/>
    <n v="190.85"/>
    <s v="Sk Hynix"/>
    <s v="Asia-Pacific Maritime"/>
    <s v="0"/>
    <s v="1"/>
    <s v="High"/>
    <s v="4.95"/>
    <s v="8.11"/>
    <s v="Un Comtrade/Wits/Sia Reports"/>
    <s v="0"/>
  </r>
  <r>
    <s v="Tf003037"/>
    <s v="2020"/>
    <s v="1"/>
    <s v="2020-Q1"/>
    <s v="Kr"/>
    <s v="South Korea"/>
    <s v="Asia-Pacific"/>
    <s v="Tw"/>
    <s v="Taiwan"/>
    <s v="Asia-Pacific"/>
    <x v="8"/>
    <x v="0"/>
    <s v="Advanced"/>
    <n v="3198"/>
    <n v="166.59"/>
    <s v="Micron"/>
    <s v="Asia-Pacific Maritime"/>
    <s v="0"/>
    <s v="1"/>
    <s v="High"/>
    <s v="4.99"/>
    <s v="8.19"/>
    <s v="Un Comtrade/Wits/Sia Reports"/>
    <s v="0"/>
  </r>
  <r>
    <s v="Tf003038"/>
    <s v="2020"/>
    <s v="2"/>
    <s v="2020-Q2"/>
    <s v="Kr"/>
    <s v="South Korea"/>
    <s v="Asia-Pacific"/>
    <s v="Tw"/>
    <s v="Taiwan"/>
    <s v="Asia-Pacific"/>
    <x v="8"/>
    <x v="0"/>
    <s v="Advanced"/>
    <n v="3692"/>
    <n v="192.34"/>
    <s v="Micron"/>
    <s v="Asia-Pacific Maritime"/>
    <s v="0"/>
    <s v="1"/>
    <s v="High"/>
    <s v="4.98"/>
    <s v="8.25"/>
    <s v="Un Comtrade/Wits/Sia Reports"/>
    <s v="0"/>
  </r>
  <r>
    <s v="Tf003039"/>
    <s v="2020"/>
    <s v="3"/>
    <s v="2020-Q3"/>
    <s v="Kr"/>
    <s v="South Korea"/>
    <s v="Asia-Pacific"/>
    <s v="Tw"/>
    <s v="Taiwan"/>
    <s v="Asia-Pacific"/>
    <x v="8"/>
    <x v="0"/>
    <s v="Advanced"/>
    <n v="3753"/>
    <n v="195.49"/>
    <s v="Samsung"/>
    <s v="Asia-Pacific Maritime"/>
    <s v="0"/>
    <s v="1"/>
    <s v="High"/>
    <s v="5.02"/>
    <s v="8.1"/>
    <s v="Un Comtrade/Wits/Sia Reports"/>
    <s v="0"/>
  </r>
  <r>
    <s v="Tf003040"/>
    <s v="2020"/>
    <s v="4"/>
    <s v="2020-Q4"/>
    <s v="Kr"/>
    <s v="South Korea"/>
    <s v="Asia-Pacific"/>
    <s v="Tw"/>
    <s v="Taiwan"/>
    <s v="Asia-Pacific"/>
    <x v="8"/>
    <x v="0"/>
    <s v="Advanced"/>
    <n v="3781"/>
    <n v="196.93"/>
    <s v="Micron"/>
    <s v="Asia-Pacific Maritime"/>
    <s v="0"/>
    <s v="1"/>
    <s v="High"/>
    <s v="4.79"/>
    <s v="8.05"/>
    <s v="Un Comtrade/Wits/Sia Reports"/>
    <s v="0"/>
  </r>
  <r>
    <s v="Tf003041"/>
    <s v="2021"/>
    <s v="1"/>
    <s v="2021-Q1"/>
    <s v="Kr"/>
    <s v="South Korea"/>
    <s v="Asia-Pacific"/>
    <s v="Tw"/>
    <s v="Taiwan"/>
    <s v="Asia-Pacific"/>
    <x v="8"/>
    <x v="0"/>
    <s v="Advanced"/>
    <n v="6369"/>
    <n v="331.73"/>
    <s v="Samsung"/>
    <s v="Asia-Pacific Maritime"/>
    <s v="0"/>
    <s v="1"/>
    <s v="High"/>
    <s v="4.82"/>
    <s v="8.52"/>
    <s v="Un Comtrade/Wits/Sia Reports"/>
    <s v="0"/>
  </r>
  <r>
    <s v="Tf003042"/>
    <s v="2021"/>
    <s v="2"/>
    <s v="2021-Q2"/>
    <s v="Kr"/>
    <s v="South Korea"/>
    <s v="Asia-Pacific"/>
    <s v="Tw"/>
    <s v="Taiwan"/>
    <s v="Asia-Pacific"/>
    <x v="8"/>
    <x v="0"/>
    <s v="Advanced"/>
    <n v="7152"/>
    <n v="372.54"/>
    <s v="Sk Hynix"/>
    <s v="Asia-Pacific Maritime"/>
    <s v="0"/>
    <s v="1"/>
    <s v="High"/>
    <s v="5.01"/>
    <s v="8.6"/>
    <s v="Un Comtrade/Wits/Sia Reports"/>
    <s v="0"/>
  </r>
  <r>
    <s v="Tf003043"/>
    <s v="2021"/>
    <s v="3"/>
    <s v="2021-Q3"/>
    <s v="Kr"/>
    <s v="South Korea"/>
    <s v="Asia-Pacific"/>
    <s v="Tw"/>
    <s v="Taiwan"/>
    <s v="Asia-Pacific"/>
    <x v="8"/>
    <x v="0"/>
    <s v="Advanced"/>
    <n v="6631"/>
    <n v="345.37"/>
    <s v="Micron"/>
    <s v="Asia-Pacific Maritime"/>
    <s v="0"/>
    <s v="1"/>
    <s v="High"/>
    <s v="4.96"/>
    <s v="8.33"/>
    <s v="Un Comtrade/Wits/Sia Reports"/>
    <s v="0"/>
  </r>
  <r>
    <s v="Tf003044"/>
    <s v="2021"/>
    <s v="4"/>
    <s v="2021-Q4"/>
    <s v="Kr"/>
    <s v="South Korea"/>
    <s v="Asia-Pacific"/>
    <s v="Tw"/>
    <s v="Taiwan"/>
    <s v="Asia-Pacific"/>
    <x v="8"/>
    <x v="0"/>
    <s v="Advanced"/>
    <n v="6006"/>
    <n v="312.83999999999997"/>
    <s v="Micron"/>
    <s v="Asia-Pacific Maritime"/>
    <s v="0"/>
    <s v="1"/>
    <s v="High"/>
    <s v="5"/>
    <s v="8.41"/>
    <s v="Un Comtrade/Wits/Sia Reports"/>
    <s v="0"/>
  </r>
  <r>
    <s v="Tf003045"/>
    <s v="2022"/>
    <s v="1"/>
    <s v="2022-Q1"/>
    <s v="Kr"/>
    <s v="South Korea"/>
    <s v="Asia-Pacific"/>
    <s v="Tw"/>
    <s v="Taiwan"/>
    <s v="Asia-Pacific"/>
    <x v="8"/>
    <x v="0"/>
    <s v="Advanced"/>
    <n v="6665"/>
    <n v="347.16"/>
    <s v="Micron"/>
    <s v="Asia-Pacific Maritime"/>
    <s v="0"/>
    <s v="1"/>
    <s v="High"/>
    <s v="4.9"/>
    <s v="8.74"/>
    <s v="Un Comtrade/Wits/Sia Reports"/>
    <s v="0"/>
  </r>
  <r>
    <s v="Tf003046"/>
    <s v="2022"/>
    <s v="2"/>
    <s v="2022-Q2"/>
    <s v="Kr"/>
    <s v="South Korea"/>
    <s v="Asia-Pacific"/>
    <s v="Tw"/>
    <s v="Taiwan"/>
    <s v="Asia-Pacific"/>
    <x v="8"/>
    <x v="0"/>
    <s v="Advanced"/>
    <n v="8300"/>
    <n v="432.33"/>
    <s v="Samsung"/>
    <s v="Asia-Pacific Maritime"/>
    <s v="0"/>
    <s v="1"/>
    <s v="High"/>
    <s v="4.77"/>
    <s v="8.72"/>
    <s v="Un Comtrade/Wits/Sia Reports"/>
    <s v="0"/>
  </r>
  <r>
    <s v="Tf003047"/>
    <s v="2022"/>
    <s v="3"/>
    <s v="2022-Q3"/>
    <s v="Kr"/>
    <s v="South Korea"/>
    <s v="Asia-Pacific"/>
    <s v="Tw"/>
    <s v="Taiwan"/>
    <s v="Asia-Pacific"/>
    <x v="8"/>
    <x v="0"/>
    <s v="Advanced"/>
    <n v="8493"/>
    <n v="442.39"/>
    <s v="Sk Hynix"/>
    <s v="Asia-Pacific Maritime"/>
    <s v="0"/>
    <s v="1"/>
    <s v="High"/>
    <s v="4.89"/>
    <s v="8.57"/>
    <s v="Un Comtrade/Wits/Sia Reports"/>
    <s v="0"/>
  </r>
  <r>
    <s v="Tf003048"/>
    <s v="2022"/>
    <s v="4"/>
    <s v="2022-Q4"/>
    <s v="Kr"/>
    <s v="South Korea"/>
    <s v="Asia-Pacific"/>
    <s v="Tw"/>
    <s v="Taiwan"/>
    <s v="Asia-Pacific"/>
    <x v="8"/>
    <x v="0"/>
    <s v="Advanced"/>
    <n v="6981"/>
    <n v="363.61"/>
    <s v="Sk Hynix"/>
    <s v="Asia-Pacific Maritime"/>
    <s v="0"/>
    <s v="1"/>
    <s v="High"/>
    <s v="4.85"/>
    <s v="8.6"/>
    <s v="Un Comtrade/Wits/Sia Reports"/>
    <s v="0"/>
  </r>
  <r>
    <s v="Tf003049"/>
    <s v="2023"/>
    <s v="1"/>
    <s v="2023-Q1"/>
    <s v="Kr"/>
    <s v="South Korea"/>
    <s v="Asia-Pacific"/>
    <s v="Tw"/>
    <s v="Taiwan"/>
    <s v="Asia-Pacific"/>
    <x v="8"/>
    <x v="0"/>
    <s v="Advanced"/>
    <n v="13807"/>
    <n v="719.13"/>
    <s v="Sk Hynix"/>
    <s v="Asia-Pacific Maritime"/>
    <s v="0"/>
    <s v="1"/>
    <s v="High"/>
    <s v="4.91"/>
    <s v="9.08"/>
    <s v="Un Comtrade/Wits/Sia Reports"/>
    <s v="0"/>
  </r>
  <r>
    <s v="Tf003050"/>
    <s v="2023"/>
    <s v="2"/>
    <s v="2023-Q2"/>
    <s v="Kr"/>
    <s v="South Korea"/>
    <s v="Asia-Pacific"/>
    <s v="Tw"/>
    <s v="Taiwan"/>
    <s v="Asia-Pacific"/>
    <x v="8"/>
    <x v="0"/>
    <s v="Advanced"/>
    <n v="15629"/>
    <n v="814.03"/>
    <s v="Micron"/>
    <s v="Asia-Pacific Maritime"/>
    <s v="0"/>
    <s v="1"/>
    <s v="High"/>
    <s v="4.96"/>
    <s v="8.8"/>
    <s v="Un Comtrade/Wits/Sia Reports"/>
    <s v="0"/>
  </r>
  <r>
    <s v="Tf003051"/>
    <s v="2023"/>
    <s v="3"/>
    <s v="2023-Q3"/>
    <s v="Kr"/>
    <s v="South Korea"/>
    <s v="Asia-Pacific"/>
    <s v="Tw"/>
    <s v="Taiwan"/>
    <s v="Asia-Pacific"/>
    <x v="8"/>
    <x v="0"/>
    <s v="Advanced"/>
    <n v="14995"/>
    <n v="781.02"/>
    <s v="Sk Hynix"/>
    <s v="Asia-Pacific Maritime"/>
    <s v="0"/>
    <s v="1"/>
    <s v="High"/>
    <s v="4.81"/>
    <s v="9.07"/>
    <s v="Un Comtrade/Wits/Sia Reports"/>
    <s v="0"/>
  </r>
  <r>
    <s v="Tf003052"/>
    <s v="2023"/>
    <s v="4"/>
    <s v="2023-Q4"/>
    <s v="Kr"/>
    <s v="South Korea"/>
    <s v="Asia-Pacific"/>
    <s v="Tw"/>
    <s v="Taiwan"/>
    <s v="Asia-Pacific"/>
    <x v="8"/>
    <x v="0"/>
    <s v="Advanced"/>
    <n v="12390"/>
    <n v="645.33000000000004"/>
    <s v="Sk Hynix"/>
    <s v="Asia-Pacific Maritime"/>
    <s v="0"/>
    <s v="1"/>
    <s v="High"/>
    <s v="4.84"/>
    <s v="8.96"/>
    <s v="Un Comtrade/Wits/Sia Reports"/>
    <s v="0"/>
  </r>
  <r>
    <s v="Tf003053"/>
    <s v="2024"/>
    <s v="1"/>
    <s v="2024-Q1"/>
    <s v="Kr"/>
    <s v="South Korea"/>
    <s v="Asia-Pacific"/>
    <s v="Tw"/>
    <s v="Taiwan"/>
    <s v="Asia-Pacific"/>
    <x v="8"/>
    <x v="0"/>
    <s v="Advanced"/>
    <n v="13939"/>
    <n v="725.99"/>
    <s v="Sk Hynix"/>
    <s v="Asia-Pacific Maritime"/>
    <s v="0"/>
    <s v="1"/>
    <s v="High"/>
    <s v="4.81"/>
    <s v="9.23"/>
    <s v="Un Comtrade/Wits/Sia Reports"/>
    <s v="1"/>
  </r>
  <r>
    <s v="Tf003054"/>
    <s v="2024"/>
    <s v="2"/>
    <s v="2024-Q2"/>
    <s v="Kr"/>
    <s v="South Korea"/>
    <s v="Asia-Pacific"/>
    <s v="Tw"/>
    <s v="Taiwan"/>
    <s v="Asia-Pacific"/>
    <x v="8"/>
    <x v="0"/>
    <s v="Advanced"/>
    <n v="15223"/>
    <n v="792.88"/>
    <s v="Micron"/>
    <s v="Asia-Pacific Maritime"/>
    <s v="0"/>
    <s v="1"/>
    <s v="High"/>
    <s v="4.77"/>
    <s v="9.16"/>
    <s v="Un Comtrade/Wits/Sia Reports"/>
    <s v="1"/>
  </r>
  <r>
    <s v="Tf003055"/>
    <s v="2024"/>
    <s v="3"/>
    <s v="2024-Q3"/>
    <s v="Kr"/>
    <s v="South Korea"/>
    <s v="Asia-Pacific"/>
    <s v="Tw"/>
    <s v="Taiwan"/>
    <s v="Asia-Pacific"/>
    <x v="8"/>
    <x v="0"/>
    <s v="Advanced"/>
    <n v="18639"/>
    <n v="970.78"/>
    <s v="Micron"/>
    <s v="Asia-Pacific Maritime"/>
    <s v="0"/>
    <s v="1"/>
    <s v="High"/>
    <s v="4.92"/>
    <s v="9.18"/>
    <s v="Un Comtrade/Wits/Sia Reports"/>
    <s v="1"/>
  </r>
  <r>
    <s v="Tf003056"/>
    <s v="2024"/>
    <s v="4"/>
    <s v="2024-Q4"/>
    <s v="Kr"/>
    <s v="South Korea"/>
    <s v="Asia-Pacific"/>
    <s v="Tw"/>
    <s v="Taiwan"/>
    <s v="Asia-Pacific"/>
    <x v="8"/>
    <x v="0"/>
    <s v="Advanced"/>
    <n v="15836"/>
    <n v="824.81"/>
    <s v="Samsung"/>
    <s v="Asia-Pacific Maritime"/>
    <s v="0"/>
    <s v="1"/>
    <s v="High"/>
    <s v="4.86"/>
    <s v="9.33"/>
    <s v="Un Comtrade/Wits/Sia Reports"/>
    <s v="1"/>
  </r>
  <r>
    <s v="Tf003057"/>
    <s v="2025"/>
    <s v="1"/>
    <s v="2025-Q1"/>
    <s v="Kr"/>
    <s v="South Korea"/>
    <s v="Asia-Pacific"/>
    <s v="Tw"/>
    <s v="Taiwan"/>
    <s v="Asia-Pacific"/>
    <x v="8"/>
    <x v="0"/>
    <s v="Advanced"/>
    <n v="15020"/>
    <n v="782.31"/>
    <s v="Samsung"/>
    <s v="Asia-Pacific Maritime"/>
    <s v="0"/>
    <s v="1"/>
    <s v="High"/>
    <s v="4.95"/>
    <s v="9.57"/>
    <s v="Un Comtrade/Wits/Sia Reports"/>
    <s v="1"/>
  </r>
  <r>
    <s v="Tf003058"/>
    <s v="2025"/>
    <s v="2"/>
    <s v="2025-Q2"/>
    <s v="Kr"/>
    <s v="South Korea"/>
    <s v="Asia-Pacific"/>
    <s v="Tw"/>
    <s v="Taiwan"/>
    <s v="Asia-Pacific"/>
    <x v="8"/>
    <x v="0"/>
    <s v="Advanced"/>
    <n v="20620"/>
    <n v="1074.01"/>
    <s v="Samsung"/>
    <s v="Asia-Pacific Maritime"/>
    <s v="0"/>
    <s v="1"/>
    <s v="High"/>
    <s v="4.81"/>
    <s v="9.39"/>
    <s v="Un Comtrade/Wits/Sia Reports"/>
    <s v="1"/>
  </r>
  <r>
    <s v="Tf003059"/>
    <s v="2025"/>
    <s v="3"/>
    <s v="2025-Q3"/>
    <s v="Kr"/>
    <s v="South Korea"/>
    <s v="Asia-Pacific"/>
    <s v="Tw"/>
    <s v="Taiwan"/>
    <s v="Asia-Pacific"/>
    <x v="8"/>
    <x v="0"/>
    <s v="Advanced"/>
    <n v="21192"/>
    <n v="1103.78"/>
    <s v="Samsung"/>
    <s v="Asia-Pacific Maritime"/>
    <s v="0"/>
    <s v="1"/>
    <s v="High"/>
    <s v="4.78"/>
    <s v="9.54"/>
    <s v="Un Comtrade/Wits/Sia Reports"/>
    <s v="1"/>
  </r>
  <r>
    <s v="Tf003060"/>
    <s v="2025"/>
    <s v="4"/>
    <s v="2025-Q4"/>
    <s v="Kr"/>
    <s v="South Korea"/>
    <s v="Asia-Pacific"/>
    <s v="Tw"/>
    <s v="Taiwan"/>
    <s v="Asia-Pacific"/>
    <x v="8"/>
    <x v="0"/>
    <s v="Advanced"/>
    <n v="18672"/>
    <n v="972.54"/>
    <s v="Sk Hynix"/>
    <s v="Asia-Pacific Maritime"/>
    <s v="0"/>
    <s v="1"/>
    <s v="High"/>
    <s v="4.97"/>
    <s v="9.33"/>
    <s v="Un Comtrade/Wits/Sia Reports"/>
    <s v="1"/>
  </r>
  <r>
    <s v="Tf003061"/>
    <s v="2015"/>
    <s v="1"/>
    <s v="2015-Q1"/>
    <s v="Kr"/>
    <s v="South Korea"/>
    <s v="Asia-Pacific"/>
    <s v="Tw"/>
    <s v="Taiwan"/>
    <s v="Asia-Pacific"/>
    <x v="6"/>
    <x v="1"/>
    <s v="Standard"/>
    <n v="2298"/>
    <n v="119.69"/>
    <s v="Kla"/>
    <s v="Asia-Pacific Maritime"/>
    <s v="0"/>
    <s v="1"/>
    <s v="High"/>
    <s v="4.95"/>
    <s v="8.3"/>
    <s v="Un Comtrade/Wits/Sia Reports"/>
    <s v="0"/>
  </r>
  <r>
    <s v="Tf003062"/>
    <s v="2015"/>
    <s v="2"/>
    <s v="2015-Q2"/>
    <s v="Kr"/>
    <s v="South Korea"/>
    <s v="Asia-Pacific"/>
    <s v="Tw"/>
    <s v="Taiwan"/>
    <s v="Asia-Pacific"/>
    <x v="6"/>
    <x v="1"/>
    <s v="Standard"/>
    <n v="2221"/>
    <n v="115.7"/>
    <s v="Tokyo Electron"/>
    <s v="Asia-Pacific Maritime"/>
    <s v="0"/>
    <s v="1"/>
    <s v="High"/>
    <s v="4.76"/>
    <s v="8.16"/>
    <s v="Un Comtrade/Wits/Sia Reports"/>
    <s v="0"/>
  </r>
  <r>
    <s v="Tf003063"/>
    <s v="2015"/>
    <s v="3"/>
    <s v="2015-Q3"/>
    <s v="Kr"/>
    <s v="South Korea"/>
    <s v="Asia-Pacific"/>
    <s v="Tw"/>
    <s v="Taiwan"/>
    <s v="Asia-Pacific"/>
    <x v="6"/>
    <x v="1"/>
    <s v="Standard"/>
    <n v="2395"/>
    <n v="124.77"/>
    <s v="Tokyo Electron"/>
    <s v="Asia-Pacific Maritime"/>
    <s v="0"/>
    <s v="1"/>
    <s v="High"/>
    <s v="4.92"/>
    <s v="8.33"/>
    <s v="Un Comtrade/Wits/Sia Reports"/>
    <s v="0"/>
  </r>
  <r>
    <s v="Tf003064"/>
    <s v="2015"/>
    <s v="4"/>
    <s v="2015-Q4"/>
    <s v="Kr"/>
    <s v="South Korea"/>
    <s v="Asia-Pacific"/>
    <s v="Tw"/>
    <s v="Taiwan"/>
    <s v="Asia-Pacific"/>
    <x v="6"/>
    <x v="1"/>
    <s v="Standard"/>
    <n v="2243"/>
    <n v="116.87"/>
    <s v="Asml"/>
    <s v="Asia-Pacific Maritime"/>
    <s v="0"/>
    <s v="1"/>
    <s v="High"/>
    <s v="5"/>
    <s v="8.05"/>
    <s v="Un Comtrade/Wits/Sia Reports"/>
    <s v="0"/>
  </r>
  <r>
    <s v="Tf003065"/>
    <s v="2016"/>
    <s v="1"/>
    <s v="2016-Q1"/>
    <s v="Kr"/>
    <s v="South Korea"/>
    <s v="Asia-Pacific"/>
    <s v="Tw"/>
    <s v="Taiwan"/>
    <s v="Asia-Pacific"/>
    <x v="6"/>
    <x v="1"/>
    <s v="Standard"/>
    <n v="2278"/>
    <n v="118.66"/>
    <s v="Lam Research"/>
    <s v="Asia-Pacific Maritime"/>
    <s v="0"/>
    <s v="1"/>
    <s v="High"/>
    <s v="4.76"/>
    <s v="8.15"/>
    <s v="Un Comtrade/Wits/Sia Reports"/>
    <s v="0"/>
  </r>
  <r>
    <s v="Tf003066"/>
    <s v="2016"/>
    <s v="2"/>
    <s v="2016-Q2"/>
    <s v="Kr"/>
    <s v="South Korea"/>
    <s v="Asia-Pacific"/>
    <s v="Tw"/>
    <s v="Taiwan"/>
    <s v="Asia-Pacific"/>
    <x v="6"/>
    <x v="1"/>
    <s v="Standard"/>
    <n v="3105"/>
    <n v="161.77000000000001"/>
    <s v="Lam Research"/>
    <s v="Asia-Pacific Maritime"/>
    <s v="0"/>
    <s v="1"/>
    <s v="High"/>
    <s v="4.78"/>
    <s v="8.23"/>
    <s v="Un Comtrade/Wits/Sia Reports"/>
    <s v="0"/>
  </r>
  <r>
    <s v="Tf003067"/>
    <s v="2016"/>
    <s v="3"/>
    <s v="2016-Q3"/>
    <s v="Kr"/>
    <s v="South Korea"/>
    <s v="Asia-Pacific"/>
    <s v="Tw"/>
    <s v="Taiwan"/>
    <s v="Asia-Pacific"/>
    <x v="6"/>
    <x v="1"/>
    <s v="Standard"/>
    <n v="2930"/>
    <n v="152.62"/>
    <s v="Kla"/>
    <s v="Asia-Pacific Maritime"/>
    <s v="0"/>
    <s v="1"/>
    <s v="High"/>
    <s v="5.03"/>
    <s v="8.09"/>
    <s v="Un Comtrade/Wits/Sia Reports"/>
    <s v="0"/>
  </r>
  <r>
    <s v="Tf003068"/>
    <s v="2016"/>
    <s v="4"/>
    <s v="2016-Q4"/>
    <s v="Kr"/>
    <s v="South Korea"/>
    <s v="Asia-Pacific"/>
    <s v="Tw"/>
    <s v="Taiwan"/>
    <s v="Asia-Pacific"/>
    <x v="6"/>
    <x v="1"/>
    <s v="Standard"/>
    <n v="2430"/>
    <n v="126.6"/>
    <s v="Applied Materials"/>
    <s v="Asia-Pacific Maritime"/>
    <s v="0"/>
    <s v="1"/>
    <s v="High"/>
    <s v="4.76"/>
    <s v="8.18"/>
    <s v="Un Comtrade/Wits/Sia Reports"/>
    <s v="0"/>
  </r>
  <r>
    <s v="Tf003069"/>
    <s v="2017"/>
    <s v="1"/>
    <s v="2017-Q1"/>
    <s v="Kr"/>
    <s v="South Korea"/>
    <s v="Asia-Pacific"/>
    <s v="Tw"/>
    <s v="Taiwan"/>
    <s v="Asia-Pacific"/>
    <x v="6"/>
    <x v="1"/>
    <s v="Standard"/>
    <n v="2618"/>
    <n v="136.4"/>
    <s v="Applied Materials"/>
    <s v="Asia-Pacific Maritime"/>
    <s v="0"/>
    <s v="1"/>
    <s v="High"/>
    <s v="5.01"/>
    <s v="8.23"/>
    <s v="Un Comtrade/Wits/Sia Reports"/>
    <s v="0"/>
  </r>
  <r>
    <s v="Tf003070"/>
    <s v="2017"/>
    <s v="2"/>
    <s v="2017-Q2"/>
    <s v="Kr"/>
    <s v="South Korea"/>
    <s v="Asia-Pacific"/>
    <s v="Tw"/>
    <s v="Taiwan"/>
    <s v="Asia-Pacific"/>
    <x v="6"/>
    <x v="1"/>
    <s v="Standard"/>
    <n v="3248"/>
    <n v="169.18"/>
    <s v="Applied Materials"/>
    <s v="Asia-Pacific Maritime"/>
    <s v="0"/>
    <s v="1"/>
    <s v="High"/>
    <s v="4.91"/>
    <s v="8.08"/>
    <s v="Un Comtrade/Wits/Sia Reports"/>
    <s v="0"/>
  </r>
  <r>
    <s v="Tf003071"/>
    <s v="2017"/>
    <s v="3"/>
    <s v="2017-Q3"/>
    <s v="Kr"/>
    <s v="South Korea"/>
    <s v="Asia-Pacific"/>
    <s v="Tw"/>
    <s v="Taiwan"/>
    <s v="Asia-Pacific"/>
    <x v="6"/>
    <x v="1"/>
    <s v="Standard"/>
    <n v="3269"/>
    <n v="170.31"/>
    <s v="Tokyo Electron"/>
    <s v="Asia-Pacific Maritime"/>
    <s v="0"/>
    <s v="1"/>
    <s v="High"/>
    <s v="5.05"/>
    <s v="8.3"/>
    <s v="Un Comtrade/Wits/Sia Reports"/>
    <s v="0"/>
  </r>
  <r>
    <s v="Tf003072"/>
    <s v="2017"/>
    <s v="4"/>
    <s v="2017-Q4"/>
    <s v="Kr"/>
    <s v="South Korea"/>
    <s v="Asia-Pacific"/>
    <s v="Tw"/>
    <s v="Taiwan"/>
    <s v="Asia-Pacific"/>
    <x v="6"/>
    <x v="1"/>
    <s v="Standard"/>
    <n v="3193"/>
    <n v="166.35"/>
    <s v="Tokyo Electron"/>
    <s v="Asia-Pacific Maritime"/>
    <s v="0"/>
    <s v="1"/>
    <s v="High"/>
    <s v="5"/>
    <s v="8.08"/>
    <s v="Un Comtrade/Wits/Sia Reports"/>
    <s v="0"/>
  </r>
  <r>
    <s v="Tf003073"/>
    <s v="2018"/>
    <s v="1"/>
    <s v="2018-Q1"/>
    <s v="Kr"/>
    <s v="South Korea"/>
    <s v="Asia-Pacific"/>
    <s v="Tw"/>
    <s v="Taiwan"/>
    <s v="Asia-Pacific"/>
    <x v="6"/>
    <x v="1"/>
    <s v="Standard"/>
    <n v="2857"/>
    <n v="148.83000000000001"/>
    <s v="Tokyo Electron"/>
    <s v="Asia-Pacific Maritime"/>
    <s v="0"/>
    <s v="1"/>
    <s v="High"/>
    <s v="4.75"/>
    <s v="8.14"/>
    <s v="Un Comtrade/Wits/Sia Reports"/>
    <s v="0"/>
  </r>
  <r>
    <s v="Tf003074"/>
    <s v="2018"/>
    <s v="2"/>
    <s v="2018-Q2"/>
    <s v="Kr"/>
    <s v="South Korea"/>
    <s v="Asia-Pacific"/>
    <s v="Tw"/>
    <s v="Taiwan"/>
    <s v="Asia-Pacific"/>
    <x v="6"/>
    <x v="1"/>
    <s v="Standard"/>
    <n v="3166"/>
    <n v="164.9"/>
    <s v="Asml"/>
    <s v="Asia-Pacific Maritime"/>
    <s v="0"/>
    <s v="1"/>
    <s v="High"/>
    <s v="4.89"/>
    <s v="8.25"/>
    <s v="Un Comtrade/Wits/Sia Reports"/>
    <s v="0"/>
  </r>
  <r>
    <s v="Tf003075"/>
    <s v="2018"/>
    <s v="3"/>
    <s v="2018-Q3"/>
    <s v="Kr"/>
    <s v="South Korea"/>
    <s v="Asia-Pacific"/>
    <s v="Tw"/>
    <s v="Taiwan"/>
    <s v="Asia-Pacific"/>
    <x v="6"/>
    <x v="1"/>
    <s v="Standard"/>
    <n v="3991"/>
    <n v="207.89"/>
    <s v="Tokyo Electron"/>
    <s v="Asia-Pacific Maritime"/>
    <s v="0"/>
    <s v="1"/>
    <s v="High"/>
    <s v="4.97"/>
    <s v="8.33"/>
    <s v="Un Comtrade/Wits/Sia Reports"/>
    <s v="0"/>
  </r>
  <r>
    <s v="Tf003076"/>
    <s v="2018"/>
    <s v="4"/>
    <s v="2018-Q4"/>
    <s v="Kr"/>
    <s v="South Korea"/>
    <s v="Asia-Pacific"/>
    <s v="Tw"/>
    <s v="Taiwan"/>
    <s v="Asia-Pacific"/>
    <x v="6"/>
    <x v="1"/>
    <s v="Standard"/>
    <n v="2880"/>
    <n v="150.01"/>
    <s v="Applied Materials"/>
    <s v="Asia-Pacific Maritime"/>
    <s v="0"/>
    <s v="1"/>
    <s v="High"/>
    <s v="4.75"/>
    <s v="8.25"/>
    <s v="Un Comtrade/Wits/Sia Reports"/>
    <s v="0"/>
  </r>
  <r>
    <s v="Tf003077"/>
    <s v="2019"/>
    <s v="1"/>
    <s v="2019-Q1"/>
    <s v="Kr"/>
    <s v="South Korea"/>
    <s v="Asia-Pacific"/>
    <s v="Tw"/>
    <s v="Taiwan"/>
    <s v="Asia-Pacific"/>
    <x v="6"/>
    <x v="1"/>
    <s v="Standard"/>
    <n v="3110"/>
    <n v="162"/>
    <s v="Applied Materials"/>
    <s v="Asia-Pacific Maritime"/>
    <s v="0"/>
    <s v="1"/>
    <s v="High"/>
    <s v="4.83"/>
    <s v="8.15"/>
    <s v="Un Comtrade/Wits/Sia Reports"/>
    <s v="0"/>
  </r>
  <r>
    <s v="Tf003078"/>
    <s v="2019"/>
    <s v="2"/>
    <s v="2019-Q2"/>
    <s v="Kr"/>
    <s v="South Korea"/>
    <s v="Asia-Pacific"/>
    <s v="Tw"/>
    <s v="Taiwan"/>
    <s v="Asia-Pacific"/>
    <x v="6"/>
    <x v="1"/>
    <s v="Standard"/>
    <n v="3537"/>
    <n v="184.23"/>
    <s v="Lam Research"/>
    <s v="Asia-Pacific Maritime"/>
    <s v="0"/>
    <s v="1"/>
    <s v="High"/>
    <s v="4.9"/>
    <s v="8.18"/>
    <s v="Un Comtrade/Wits/Sia Reports"/>
    <s v="0"/>
  </r>
  <r>
    <s v="Tf003079"/>
    <s v="2019"/>
    <s v="3"/>
    <s v="2019-Q3"/>
    <s v="Kr"/>
    <s v="South Korea"/>
    <s v="Asia-Pacific"/>
    <s v="Tw"/>
    <s v="Taiwan"/>
    <s v="Asia-Pacific"/>
    <x v="6"/>
    <x v="1"/>
    <s v="Standard"/>
    <n v="3935"/>
    <n v="204.98"/>
    <s v="Applied Materials"/>
    <s v="Asia-Pacific Maritime"/>
    <s v="0"/>
    <s v="1"/>
    <s v="High"/>
    <s v="4.95"/>
    <s v="8.17"/>
    <s v="Un Comtrade/Wits/Sia Reports"/>
    <s v="0"/>
  </r>
  <r>
    <s v="Tf003080"/>
    <s v="2019"/>
    <s v="4"/>
    <s v="2019-Q4"/>
    <s v="Kr"/>
    <s v="South Korea"/>
    <s v="Asia-Pacific"/>
    <s v="Tw"/>
    <s v="Taiwan"/>
    <s v="Asia-Pacific"/>
    <x v="6"/>
    <x v="1"/>
    <s v="Standard"/>
    <n v="3249"/>
    <n v="169.26"/>
    <s v="Tokyo Electron"/>
    <s v="Asia-Pacific Maritime"/>
    <s v="0"/>
    <s v="1"/>
    <s v="High"/>
    <s v="4.8"/>
    <s v="8.15"/>
    <s v="Un Comtrade/Wits/Sia Reports"/>
    <s v="0"/>
  </r>
  <r>
    <s v="Tf003081"/>
    <s v="2020"/>
    <s v="1"/>
    <s v="2020-Q1"/>
    <s v="Kr"/>
    <s v="South Korea"/>
    <s v="Asia-Pacific"/>
    <s v="Tw"/>
    <s v="Taiwan"/>
    <s v="Asia-Pacific"/>
    <x v="6"/>
    <x v="1"/>
    <s v="Standard"/>
    <n v="3389"/>
    <n v="176.52"/>
    <s v="Tokyo Electron"/>
    <s v="Asia-Pacific Maritime"/>
    <s v="0"/>
    <s v="1"/>
    <s v="High"/>
    <s v="4.98"/>
    <s v="8.25"/>
    <s v="Un Comtrade/Wits/Sia Reports"/>
    <s v="0"/>
  </r>
  <r>
    <s v="Tf003082"/>
    <s v="2020"/>
    <s v="2"/>
    <s v="2020-Q2"/>
    <s v="Kr"/>
    <s v="South Korea"/>
    <s v="Asia-Pacific"/>
    <s v="Tw"/>
    <s v="Taiwan"/>
    <s v="Asia-Pacific"/>
    <x v="6"/>
    <x v="1"/>
    <s v="Standard"/>
    <n v="3427"/>
    <n v="178.5"/>
    <s v="Kla"/>
    <s v="Asia-Pacific Maritime"/>
    <s v="0"/>
    <s v="1"/>
    <s v="High"/>
    <s v="4.93"/>
    <s v="8.22"/>
    <s v="Un Comtrade/Wits/Sia Reports"/>
    <s v="0"/>
  </r>
  <r>
    <s v="Tf003083"/>
    <s v="2020"/>
    <s v="3"/>
    <s v="2020-Q3"/>
    <s v="Kr"/>
    <s v="South Korea"/>
    <s v="Asia-Pacific"/>
    <s v="Tw"/>
    <s v="Taiwan"/>
    <s v="Asia-Pacific"/>
    <x v="6"/>
    <x v="1"/>
    <s v="Standard"/>
    <n v="3822"/>
    <n v="199.08"/>
    <s v="Asml"/>
    <s v="Asia-Pacific Maritime"/>
    <s v="0"/>
    <s v="1"/>
    <s v="High"/>
    <s v="4.91"/>
    <s v="8.2"/>
    <s v="Un Comtrade/Wits/Sia Reports"/>
    <s v="0"/>
  </r>
  <r>
    <s v="Tf003084"/>
    <s v="2020"/>
    <s v="4"/>
    <s v="2020-Q4"/>
    <s v="Kr"/>
    <s v="South Korea"/>
    <s v="Asia-Pacific"/>
    <s v="Tw"/>
    <s v="Taiwan"/>
    <s v="Asia-Pacific"/>
    <x v="6"/>
    <x v="1"/>
    <s v="Standard"/>
    <n v="3432"/>
    <n v="178.76"/>
    <s v="Applied Materials"/>
    <s v="Asia-Pacific Maritime"/>
    <s v="0"/>
    <s v="1"/>
    <s v="High"/>
    <s v="4.96"/>
    <s v="8.08"/>
    <s v="Un Comtrade/Wits/Sia Reports"/>
    <s v="0"/>
  </r>
  <r>
    <s v="Tf003085"/>
    <s v="2021"/>
    <s v="1"/>
    <s v="2021-Q1"/>
    <s v="Kr"/>
    <s v="South Korea"/>
    <s v="Asia-Pacific"/>
    <s v="Tw"/>
    <s v="Taiwan"/>
    <s v="Asia-Pacific"/>
    <x v="6"/>
    <x v="1"/>
    <s v="Standard"/>
    <n v="3858"/>
    <n v="200.94"/>
    <s v="Asml"/>
    <s v="Asia-Pacific Maritime"/>
    <s v="0"/>
    <s v="1"/>
    <s v="High"/>
    <s v="4.79"/>
    <s v="8.32"/>
    <s v="Un Comtrade/Wits/Sia Reports"/>
    <s v="0"/>
  </r>
  <r>
    <s v="Tf003086"/>
    <s v="2021"/>
    <s v="2"/>
    <s v="2021-Q2"/>
    <s v="Kr"/>
    <s v="South Korea"/>
    <s v="Asia-Pacific"/>
    <s v="Tw"/>
    <s v="Taiwan"/>
    <s v="Asia-Pacific"/>
    <x v="6"/>
    <x v="1"/>
    <s v="Standard"/>
    <n v="4635"/>
    <n v="241.42"/>
    <s v="Applied Materials"/>
    <s v="Asia-Pacific Maritime"/>
    <s v="0"/>
    <s v="1"/>
    <s v="High"/>
    <s v="5.04"/>
    <s v="8.32"/>
    <s v="Un Comtrade/Wits/Sia Reports"/>
    <s v="0"/>
  </r>
  <r>
    <s v="Tf003087"/>
    <s v="2021"/>
    <s v="3"/>
    <s v="2021-Q3"/>
    <s v="Kr"/>
    <s v="South Korea"/>
    <s v="Asia-Pacific"/>
    <s v="Tw"/>
    <s v="Taiwan"/>
    <s v="Asia-Pacific"/>
    <x v="6"/>
    <x v="1"/>
    <s v="Standard"/>
    <n v="4300"/>
    <n v="223.99"/>
    <s v="Lam Research"/>
    <s v="Asia-Pacific Maritime"/>
    <s v="0"/>
    <s v="1"/>
    <s v="High"/>
    <s v="4.81"/>
    <s v="8.45"/>
    <s v="Un Comtrade/Wits/Sia Reports"/>
    <s v="0"/>
  </r>
  <r>
    <s v="Tf003088"/>
    <s v="2021"/>
    <s v="4"/>
    <s v="2021-Q4"/>
    <s v="Kr"/>
    <s v="South Korea"/>
    <s v="Asia-Pacific"/>
    <s v="Tw"/>
    <s v="Taiwan"/>
    <s v="Asia-Pacific"/>
    <x v="6"/>
    <x v="1"/>
    <s v="Standard"/>
    <n v="4144"/>
    <n v="215.85"/>
    <s v="Lam Research"/>
    <s v="Asia-Pacific Maritime"/>
    <s v="0"/>
    <s v="1"/>
    <s v="High"/>
    <s v="5.04"/>
    <s v="8.49"/>
    <s v="Un Comtrade/Wits/Sia Reports"/>
    <s v="0"/>
  </r>
  <r>
    <s v="Tf003089"/>
    <s v="2022"/>
    <s v="1"/>
    <s v="2022-Q1"/>
    <s v="Kr"/>
    <s v="South Korea"/>
    <s v="Asia-Pacific"/>
    <s v="Tw"/>
    <s v="Taiwan"/>
    <s v="Asia-Pacific"/>
    <x v="6"/>
    <x v="1"/>
    <s v="Standard"/>
    <n v="3933"/>
    <n v="204.89"/>
    <s v="Asml"/>
    <s v="Asia-Pacific Maritime"/>
    <s v="0"/>
    <s v="1"/>
    <s v="High"/>
    <s v="4.93"/>
    <s v="8.64"/>
    <s v="Un Comtrade/Wits/Sia Reports"/>
    <s v="0"/>
  </r>
  <r>
    <s v="Tf003090"/>
    <s v="2022"/>
    <s v="2"/>
    <s v="2022-Q2"/>
    <s v="Kr"/>
    <s v="South Korea"/>
    <s v="Asia-Pacific"/>
    <s v="Tw"/>
    <s v="Taiwan"/>
    <s v="Asia-Pacific"/>
    <x v="6"/>
    <x v="1"/>
    <s v="Standard"/>
    <n v="5117"/>
    <n v="266.52999999999997"/>
    <s v="Tokyo Electron"/>
    <s v="Asia-Pacific Maritime"/>
    <s v="0"/>
    <s v="1"/>
    <s v="High"/>
    <s v="5.01"/>
    <s v="8.72"/>
    <s v="Un Comtrade/Wits/Sia Reports"/>
    <s v="0"/>
  </r>
  <r>
    <s v="Tf003091"/>
    <s v="2022"/>
    <s v="3"/>
    <s v="2022-Q3"/>
    <s v="Kr"/>
    <s v="South Korea"/>
    <s v="Asia-Pacific"/>
    <s v="Tw"/>
    <s v="Taiwan"/>
    <s v="Asia-Pacific"/>
    <x v="6"/>
    <x v="1"/>
    <s v="Standard"/>
    <n v="4677"/>
    <n v="243.64"/>
    <s v="Kla"/>
    <s v="Asia-Pacific Maritime"/>
    <s v="0"/>
    <s v="1"/>
    <s v="High"/>
    <s v="4.84"/>
    <s v="8.56"/>
    <s v="Un Comtrade/Wits/Sia Reports"/>
    <s v="0"/>
  </r>
  <r>
    <s v="Tf003092"/>
    <s v="2022"/>
    <s v="4"/>
    <s v="2022-Q4"/>
    <s v="Kr"/>
    <s v="South Korea"/>
    <s v="Asia-Pacific"/>
    <s v="Tw"/>
    <s v="Taiwan"/>
    <s v="Asia-Pacific"/>
    <x v="6"/>
    <x v="1"/>
    <s v="Standard"/>
    <n v="4626"/>
    <n v="240.98"/>
    <s v="Applied Materials"/>
    <s v="Asia-Pacific Maritime"/>
    <s v="0"/>
    <s v="1"/>
    <s v="High"/>
    <s v="4.89"/>
    <s v="8.65"/>
    <s v="Un Comtrade/Wits/Sia Reports"/>
    <s v="0"/>
  </r>
  <r>
    <s v="Tf003093"/>
    <s v="2023"/>
    <s v="1"/>
    <s v="2023-Q1"/>
    <s v="Kr"/>
    <s v="South Korea"/>
    <s v="Asia-Pacific"/>
    <s v="Tw"/>
    <s v="Taiwan"/>
    <s v="Asia-Pacific"/>
    <x v="6"/>
    <x v="1"/>
    <s v="Standard"/>
    <n v="4518"/>
    <n v="235.34"/>
    <s v="Applied Materials"/>
    <s v="Asia-Pacific Maritime"/>
    <s v="0"/>
    <s v="1"/>
    <s v="High"/>
    <s v="5"/>
    <s v="8.84"/>
    <s v="Un Comtrade/Wits/Sia Reports"/>
    <s v="0"/>
  </r>
  <r>
    <s v="Tf003094"/>
    <s v="2023"/>
    <s v="2"/>
    <s v="2023-Q2"/>
    <s v="Kr"/>
    <s v="South Korea"/>
    <s v="Asia-Pacific"/>
    <s v="Tw"/>
    <s v="Taiwan"/>
    <s v="Asia-Pacific"/>
    <x v="6"/>
    <x v="1"/>
    <s v="Standard"/>
    <n v="5646"/>
    <n v="294.08"/>
    <s v="Kla"/>
    <s v="Asia-Pacific Maritime"/>
    <s v="0"/>
    <s v="1"/>
    <s v="High"/>
    <s v="5.02"/>
    <s v="9.08"/>
    <s v="Un Comtrade/Wits/Sia Reports"/>
    <s v="0"/>
  </r>
  <r>
    <s v="Tf003095"/>
    <s v="2023"/>
    <s v="3"/>
    <s v="2023-Q3"/>
    <s v="Kr"/>
    <s v="South Korea"/>
    <s v="Asia-Pacific"/>
    <s v="Tw"/>
    <s v="Taiwan"/>
    <s v="Asia-Pacific"/>
    <x v="6"/>
    <x v="1"/>
    <s v="Standard"/>
    <n v="5315"/>
    <n v="276.87"/>
    <s v="Asml"/>
    <s v="Asia-Pacific Maritime"/>
    <s v="0"/>
    <s v="1"/>
    <s v="High"/>
    <s v="4.82"/>
    <s v="8.91"/>
    <s v="Un Comtrade/Wits/Sia Reports"/>
    <s v="0"/>
  </r>
  <r>
    <s v="Tf003096"/>
    <s v="2023"/>
    <s v="4"/>
    <s v="2023-Q4"/>
    <s v="Kr"/>
    <s v="South Korea"/>
    <s v="Asia-Pacific"/>
    <s v="Tw"/>
    <s v="Taiwan"/>
    <s v="Asia-Pacific"/>
    <x v="6"/>
    <x v="1"/>
    <s v="Standard"/>
    <n v="4607"/>
    <n v="239.97"/>
    <s v="Asml"/>
    <s v="Asia-Pacific Maritime"/>
    <s v="0"/>
    <s v="1"/>
    <s v="High"/>
    <s v="4.8"/>
    <s v="8.98"/>
    <s v="Un Comtrade/Wits/Sia Reports"/>
    <s v="0"/>
  </r>
  <r>
    <s v="Tf003097"/>
    <s v="2024"/>
    <s v="1"/>
    <s v="2024-Q1"/>
    <s v="Kr"/>
    <s v="South Korea"/>
    <s v="Asia-Pacific"/>
    <s v="Tw"/>
    <s v="Taiwan"/>
    <s v="Asia-Pacific"/>
    <x v="6"/>
    <x v="1"/>
    <s v="Standard"/>
    <n v="5248"/>
    <n v="273.35000000000002"/>
    <s v="Applied Materials"/>
    <s v="Asia-Pacific Maritime"/>
    <s v="0"/>
    <s v="1"/>
    <s v="High"/>
    <s v="5.01"/>
    <s v="9.06"/>
    <s v="Un Comtrade/Wits/Sia Reports"/>
    <s v="1"/>
  </r>
  <r>
    <s v="Tf003098"/>
    <s v="2024"/>
    <s v="2"/>
    <s v="2024-Q2"/>
    <s v="Kr"/>
    <s v="South Korea"/>
    <s v="Asia-Pacific"/>
    <s v="Tw"/>
    <s v="Taiwan"/>
    <s v="Asia-Pacific"/>
    <x v="6"/>
    <x v="1"/>
    <s v="Standard"/>
    <n v="6240"/>
    <n v="325.01"/>
    <s v="Lam Research"/>
    <s v="Asia-Pacific Maritime"/>
    <s v="0"/>
    <s v="1"/>
    <s v="High"/>
    <s v="4.98"/>
    <s v="9.28"/>
    <s v="Un Comtrade/Wits/Sia Reports"/>
    <s v="1"/>
  </r>
  <r>
    <s v="Tf003099"/>
    <s v="2024"/>
    <s v="3"/>
    <s v="2024-Q3"/>
    <s v="Kr"/>
    <s v="South Korea"/>
    <s v="Asia-Pacific"/>
    <s v="Tw"/>
    <s v="Taiwan"/>
    <s v="Asia-Pacific"/>
    <x v="6"/>
    <x v="1"/>
    <s v="Standard"/>
    <n v="6907"/>
    <n v="359.78"/>
    <s v="Kla"/>
    <s v="Asia-Pacific Maritime"/>
    <s v="0"/>
    <s v="1"/>
    <s v="High"/>
    <s v="4.97"/>
    <s v="9.33"/>
    <s v="Un Comtrade/Wits/Sia Reports"/>
    <s v="1"/>
  </r>
  <r>
    <s v="Tf003100"/>
    <s v="2024"/>
    <s v="4"/>
    <s v="2024-Q4"/>
    <s v="Kr"/>
    <s v="South Korea"/>
    <s v="Asia-Pacific"/>
    <s v="Tw"/>
    <s v="Taiwan"/>
    <s v="Asia-Pacific"/>
    <x v="6"/>
    <x v="1"/>
    <s v="Standard"/>
    <n v="5344"/>
    <n v="278.35000000000002"/>
    <s v="Applied Materials"/>
    <s v="Asia-Pacific Maritime"/>
    <s v="0"/>
    <s v="1"/>
    <s v="High"/>
    <s v="4.9"/>
    <s v="9.05"/>
    <s v="Un Comtrade/Wits/Sia Reports"/>
    <s v="1"/>
  </r>
  <r>
    <s v="Tf003101"/>
    <s v="2025"/>
    <s v="1"/>
    <s v="2025-Q1"/>
    <s v="Kr"/>
    <s v="South Korea"/>
    <s v="Asia-Pacific"/>
    <s v="Tw"/>
    <s v="Taiwan"/>
    <s v="Asia-Pacific"/>
    <x v="6"/>
    <x v="1"/>
    <s v="Standard"/>
    <n v="5295"/>
    <n v="275.8"/>
    <s v="Lam Research"/>
    <s v="Asia-Pacific Maritime"/>
    <s v="0"/>
    <s v="1"/>
    <s v="High"/>
    <s v="4.82"/>
    <s v="9.33"/>
    <s v="Un Comtrade/Wits/Sia Reports"/>
    <s v="1"/>
  </r>
  <r>
    <s v="Tf003102"/>
    <s v="2025"/>
    <s v="2"/>
    <s v="2025-Q2"/>
    <s v="Kr"/>
    <s v="South Korea"/>
    <s v="Asia-Pacific"/>
    <s v="Tw"/>
    <s v="Taiwan"/>
    <s v="Asia-Pacific"/>
    <x v="6"/>
    <x v="1"/>
    <s v="Standard"/>
    <n v="6468"/>
    <n v="336.93"/>
    <s v="Asml"/>
    <s v="Asia-Pacific Maritime"/>
    <s v="0"/>
    <s v="1"/>
    <s v="High"/>
    <s v="4.8"/>
    <s v="9.31"/>
    <s v="Un Comtrade/Wits/Sia Reports"/>
    <s v="1"/>
  </r>
  <r>
    <s v="Tf003103"/>
    <s v="2025"/>
    <s v="3"/>
    <s v="2025-Q3"/>
    <s v="Kr"/>
    <s v="South Korea"/>
    <s v="Asia-Pacific"/>
    <s v="Tw"/>
    <s v="Taiwan"/>
    <s v="Asia-Pacific"/>
    <x v="6"/>
    <x v="1"/>
    <s v="Standard"/>
    <n v="7900"/>
    <n v="411.49"/>
    <s v="Lam Research"/>
    <s v="Asia-Pacific Maritime"/>
    <s v="0"/>
    <s v="1"/>
    <s v="High"/>
    <s v="4.75"/>
    <s v="9.52"/>
    <s v="Un Comtrade/Wits/Sia Reports"/>
    <s v="1"/>
  </r>
  <r>
    <s v="Tf003104"/>
    <s v="2025"/>
    <s v="4"/>
    <s v="2025-Q4"/>
    <s v="Kr"/>
    <s v="South Korea"/>
    <s v="Asia-Pacific"/>
    <s v="Tw"/>
    <s v="Taiwan"/>
    <s v="Asia-Pacific"/>
    <x v="6"/>
    <x v="1"/>
    <s v="Standard"/>
    <n v="5807"/>
    <n v="302.45"/>
    <s v="Tokyo Electron"/>
    <s v="Asia-Pacific Maritime"/>
    <s v="0"/>
    <s v="1"/>
    <s v="High"/>
    <s v="5.02"/>
    <s v="9.57"/>
    <s v="Un Comtrade/Wits/Sia Reports"/>
    <s v="1"/>
  </r>
  <r>
    <s v="Tf003105"/>
    <s v="2015"/>
    <s v="1"/>
    <s v="2015-Q1"/>
    <s v="Kr"/>
    <s v="South Korea"/>
    <s v="Asia-Pacific"/>
    <s v="Jp"/>
    <s v="Japan"/>
    <s v="Asia-Pacific"/>
    <x v="3"/>
    <x v="0"/>
    <s v="Standard"/>
    <n v="2830"/>
    <n v="141.54"/>
    <s v="Samsung"/>
    <s v="Asia-Pacific Maritime"/>
    <s v="0"/>
    <s v="1"/>
    <s v="Low"/>
    <s v="4.95"/>
    <s v="2.95"/>
    <s v="Un Comtrade/Wits/Sia Reports"/>
    <s v="0"/>
  </r>
  <r>
    <s v="Tf003106"/>
    <s v="2015"/>
    <s v="2"/>
    <s v="2015-Q2"/>
    <s v="Kr"/>
    <s v="South Korea"/>
    <s v="Asia-Pacific"/>
    <s v="Jp"/>
    <s v="Japan"/>
    <s v="Asia-Pacific"/>
    <x v="3"/>
    <x v="0"/>
    <s v="Standard"/>
    <n v="3483"/>
    <n v="174.15"/>
    <s v="Sk Hynix"/>
    <s v="Asia-Pacific Maritime"/>
    <s v="0"/>
    <s v="1"/>
    <s v="Low"/>
    <s v="5.01"/>
    <s v="3.22"/>
    <s v="Un Comtrade/Wits/Sia Reports"/>
    <s v="0"/>
  </r>
  <r>
    <s v="Tf003107"/>
    <s v="2015"/>
    <s v="3"/>
    <s v="2015-Q3"/>
    <s v="Kr"/>
    <s v="South Korea"/>
    <s v="Asia-Pacific"/>
    <s v="Jp"/>
    <s v="Japan"/>
    <s v="Asia-Pacific"/>
    <x v="3"/>
    <x v="0"/>
    <s v="Standard"/>
    <n v="3394"/>
    <n v="169.75"/>
    <s v="Samsung"/>
    <s v="Asia-Pacific Maritime"/>
    <s v="0"/>
    <s v="1"/>
    <s v="Low"/>
    <s v="4.85"/>
    <s v="3.22"/>
    <s v="Un Comtrade/Wits/Sia Reports"/>
    <s v="0"/>
  </r>
  <r>
    <s v="Tf003108"/>
    <s v="2015"/>
    <s v="4"/>
    <s v="2015-Q4"/>
    <s v="Kr"/>
    <s v="South Korea"/>
    <s v="Asia-Pacific"/>
    <s v="Jp"/>
    <s v="Japan"/>
    <s v="Asia-Pacific"/>
    <x v="3"/>
    <x v="0"/>
    <s v="Standard"/>
    <n v="2735"/>
    <n v="136.79"/>
    <s v="Micron"/>
    <s v="Asia-Pacific Maritime"/>
    <s v="0"/>
    <s v="1"/>
    <s v="Low"/>
    <s v="4.92"/>
    <s v="2.98"/>
    <s v="Un Comtrade/Wits/Sia Reports"/>
    <s v="0"/>
  </r>
  <r>
    <s v="Tf003109"/>
    <s v="2016"/>
    <s v="1"/>
    <s v="2016-Q1"/>
    <s v="Kr"/>
    <s v="South Korea"/>
    <s v="Asia-Pacific"/>
    <s v="Jp"/>
    <s v="Japan"/>
    <s v="Asia-Pacific"/>
    <x v="3"/>
    <x v="0"/>
    <s v="Standard"/>
    <n v="3407"/>
    <n v="170.37"/>
    <s v="Samsung"/>
    <s v="Asia-Pacific Maritime"/>
    <s v="0"/>
    <s v="1"/>
    <s v="Low"/>
    <s v="4.79"/>
    <s v="3.02"/>
    <s v="Un Comtrade/Wits/Sia Reports"/>
    <s v="0"/>
  </r>
  <r>
    <s v="Tf003110"/>
    <s v="2016"/>
    <s v="2"/>
    <s v="2016-Q2"/>
    <s v="Kr"/>
    <s v="South Korea"/>
    <s v="Asia-Pacific"/>
    <s v="Jp"/>
    <s v="Japan"/>
    <s v="Asia-Pacific"/>
    <x v="3"/>
    <x v="0"/>
    <s v="Standard"/>
    <n v="3585"/>
    <n v="179.27"/>
    <s v="Micron"/>
    <s v="Asia-Pacific Maritime"/>
    <s v="0"/>
    <s v="1"/>
    <s v="Low"/>
    <s v="4.98"/>
    <s v="3.14"/>
    <s v="Un Comtrade/Wits/Sia Reports"/>
    <s v="0"/>
  </r>
  <r>
    <s v="Tf003111"/>
    <s v="2016"/>
    <s v="3"/>
    <s v="2016-Q3"/>
    <s v="Kr"/>
    <s v="South Korea"/>
    <s v="Asia-Pacific"/>
    <s v="Jp"/>
    <s v="Japan"/>
    <s v="Asia-Pacific"/>
    <x v="3"/>
    <x v="0"/>
    <s v="Standard"/>
    <n v="3467"/>
    <n v="173.39"/>
    <s v="Sk Hynix"/>
    <s v="Asia-Pacific Maritime"/>
    <s v="0"/>
    <s v="1"/>
    <s v="Low"/>
    <s v="4.75"/>
    <s v="3.18"/>
    <s v="Un Comtrade/Wits/Sia Reports"/>
    <s v="0"/>
  </r>
  <r>
    <s v="Tf003112"/>
    <s v="2016"/>
    <s v="4"/>
    <s v="2016-Q4"/>
    <s v="Kr"/>
    <s v="South Korea"/>
    <s v="Asia-Pacific"/>
    <s v="Jp"/>
    <s v="Japan"/>
    <s v="Asia-Pacific"/>
    <x v="3"/>
    <x v="0"/>
    <s v="Standard"/>
    <n v="3644"/>
    <n v="182.2"/>
    <s v="Micron"/>
    <s v="Asia-Pacific Maritime"/>
    <s v="0"/>
    <s v="1"/>
    <s v="Low"/>
    <s v="4.99"/>
    <s v="3.09"/>
    <s v="Un Comtrade/Wits/Sia Reports"/>
    <s v="0"/>
  </r>
  <r>
    <s v="Tf003113"/>
    <s v="2017"/>
    <s v="1"/>
    <s v="2017-Q1"/>
    <s v="Kr"/>
    <s v="South Korea"/>
    <s v="Asia-Pacific"/>
    <s v="Jp"/>
    <s v="Japan"/>
    <s v="Asia-Pacific"/>
    <x v="3"/>
    <x v="0"/>
    <s v="Standard"/>
    <n v="3793"/>
    <n v="189.65"/>
    <s v="Micron"/>
    <s v="Asia-Pacific Maritime"/>
    <s v="0"/>
    <s v="1"/>
    <s v="Low"/>
    <s v="4.87"/>
    <s v="3.11"/>
    <s v="Un Comtrade/Wits/Sia Reports"/>
    <s v="0"/>
  </r>
  <r>
    <s v="Tf003114"/>
    <s v="2017"/>
    <s v="2"/>
    <s v="2017-Q2"/>
    <s v="Kr"/>
    <s v="South Korea"/>
    <s v="Asia-Pacific"/>
    <s v="Jp"/>
    <s v="Japan"/>
    <s v="Asia-Pacific"/>
    <x v="3"/>
    <x v="0"/>
    <s v="Standard"/>
    <n v="3930"/>
    <n v="196.52"/>
    <s v="Sk Hynix"/>
    <s v="Asia-Pacific Maritime"/>
    <s v="0"/>
    <s v="1"/>
    <s v="Low"/>
    <s v="4.88"/>
    <s v="3.18"/>
    <s v="Un Comtrade/Wits/Sia Reports"/>
    <s v="0"/>
  </r>
  <r>
    <s v="Tf003115"/>
    <s v="2017"/>
    <s v="3"/>
    <s v="2017-Q3"/>
    <s v="Kr"/>
    <s v="South Korea"/>
    <s v="Asia-Pacific"/>
    <s v="Jp"/>
    <s v="Japan"/>
    <s v="Asia-Pacific"/>
    <x v="3"/>
    <x v="0"/>
    <s v="Standard"/>
    <n v="4168"/>
    <n v="208.43"/>
    <s v="Sk Hynix"/>
    <s v="Asia-Pacific Maritime"/>
    <s v="0"/>
    <s v="1"/>
    <s v="Low"/>
    <s v="4.85"/>
    <s v="3.03"/>
    <s v="Un Comtrade/Wits/Sia Reports"/>
    <s v="0"/>
  </r>
  <r>
    <s v="Tf003116"/>
    <s v="2017"/>
    <s v="4"/>
    <s v="2017-Q4"/>
    <s v="Kr"/>
    <s v="South Korea"/>
    <s v="Asia-Pacific"/>
    <s v="Jp"/>
    <s v="Japan"/>
    <s v="Asia-Pacific"/>
    <x v="3"/>
    <x v="0"/>
    <s v="Standard"/>
    <n v="3243"/>
    <n v="162.16"/>
    <s v="Micron"/>
    <s v="Asia-Pacific Maritime"/>
    <s v="0"/>
    <s v="1"/>
    <s v="Low"/>
    <s v="4.92"/>
    <s v="3.02"/>
    <s v="Un Comtrade/Wits/Sia Reports"/>
    <s v="0"/>
  </r>
  <r>
    <s v="Tf003117"/>
    <s v="2018"/>
    <s v="1"/>
    <s v="2018-Q1"/>
    <s v="Kr"/>
    <s v="South Korea"/>
    <s v="Asia-Pacific"/>
    <s v="Jp"/>
    <s v="Japan"/>
    <s v="Asia-Pacific"/>
    <x v="3"/>
    <x v="0"/>
    <s v="Standard"/>
    <n v="3499"/>
    <n v="174.96"/>
    <s v="Samsung"/>
    <s v="Asia-Pacific Maritime"/>
    <s v="0"/>
    <s v="1"/>
    <s v="Low"/>
    <s v="4.95"/>
    <s v="3.15"/>
    <s v="Un Comtrade/Wits/Sia Reports"/>
    <s v="0"/>
  </r>
  <r>
    <s v="Tf003118"/>
    <s v="2018"/>
    <s v="2"/>
    <s v="2018-Q2"/>
    <s v="Kr"/>
    <s v="South Korea"/>
    <s v="Asia-Pacific"/>
    <s v="Jp"/>
    <s v="Japan"/>
    <s v="Asia-Pacific"/>
    <x v="3"/>
    <x v="0"/>
    <s v="Standard"/>
    <n v="4632"/>
    <n v="231.62"/>
    <s v="Micron"/>
    <s v="Asia-Pacific Maritime"/>
    <s v="0"/>
    <s v="1"/>
    <s v="Low"/>
    <s v="4.9"/>
    <s v="3.22"/>
    <s v="Un Comtrade/Wits/Sia Reports"/>
    <s v="0"/>
  </r>
  <r>
    <s v="Tf003119"/>
    <s v="2018"/>
    <s v="3"/>
    <s v="2018-Q3"/>
    <s v="Kr"/>
    <s v="South Korea"/>
    <s v="Asia-Pacific"/>
    <s v="Jp"/>
    <s v="Japan"/>
    <s v="Asia-Pacific"/>
    <x v="3"/>
    <x v="0"/>
    <s v="Standard"/>
    <n v="5057"/>
    <n v="252.87"/>
    <s v="Micron"/>
    <s v="Asia-Pacific Maritime"/>
    <s v="0"/>
    <s v="1"/>
    <s v="Low"/>
    <s v="4.99"/>
    <s v="3.14"/>
    <s v="Un Comtrade/Wits/Sia Reports"/>
    <s v="0"/>
  </r>
  <r>
    <s v="Tf003120"/>
    <s v="2018"/>
    <s v="4"/>
    <s v="2018-Q4"/>
    <s v="Kr"/>
    <s v="South Korea"/>
    <s v="Asia-Pacific"/>
    <s v="Jp"/>
    <s v="Japan"/>
    <s v="Asia-Pacific"/>
    <x v="3"/>
    <x v="0"/>
    <s v="Standard"/>
    <n v="3842"/>
    <n v="192.1"/>
    <s v="Samsung"/>
    <s v="Asia-Pacific Maritime"/>
    <s v="0"/>
    <s v="1"/>
    <s v="Low"/>
    <s v="5.04"/>
    <s v="3.03"/>
    <s v="Un Comtrade/Wits/Sia Reports"/>
    <s v="0"/>
  </r>
  <r>
    <s v="Tf003121"/>
    <s v="2019"/>
    <s v="1"/>
    <s v="2019-Q1"/>
    <s v="Kr"/>
    <s v="South Korea"/>
    <s v="Asia-Pacific"/>
    <s v="Jp"/>
    <s v="Japan"/>
    <s v="Asia-Pacific"/>
    <x v="3"/>
    <x v="0"/>
    <s v="Standard"/>
    <n v="3802"/>
    <n v="190.14"/>
    <s v="Micron"/>
    <s v="Asia-Pacific Maritime"/>
    <s v="0"/>
    <s v="1"/>
    <s v="Low"/>
    <s v="4.88"/>
    <s v="2.97"/>
    <s v="Un Comtrade/Wits/Sia Reports"/>
    <s v="0"/>
  </r>
  <r>
    <s v="Tf003122"/>
    <s v="2019"/>
    <s v="2"/>
    <s v="2019-Q2"/>
    <s v="Kr"/>
    <s v="South Korea"/>
    <s v="Asia-Pacific"/>
    <s v="Jp"/>
    <s v="Japan"/>
    <s v="Asia-Pacific"/>
    <x v="3"/>
    <x v="0"/>
    <s v="Standard"/>
    <n v="5217"/>
    <n v="260.87"/>
    <s v="Micron"/>
    <s v="Asia-Pacific Maritime"/>
    <s v="0"/>
    <s v="1"/>
    <s v="Low"/>
    <s v="4.93"/>
    <s v="3.12"/>
    <s v="Un Comtrade/Wits/Sia Reports"/>
    <s v="0"/>
  </r>
  <r>
    <s v="Tf003123"/>
    <s v="2019"/>
    <s v="3"/>
    <s v="2019-Q3"/>
    <s v="Kr"/>
    <s v="South Korea"/>
    <s v="Asia-Pacific"/>
    <s v="Jp"/>
    <s v="Japan"/>
    <s v="Asia-Pacific"/>
    <x v="3"/>
    <x v="0"/>
    <s v="Standard"/>
    <n v="5088"/>
    <n v="254.42"/>
    <s v="Sk Hynix"/>
    <s v="Asia-Pacific Maritime"/>
    <s v="0"/>
    <s v="1"/>
    <s v="Low"/>
    <s v="4.9"/>
    <s v="2.96"/>
    <s v="Un Comtrade/Wits/Sia Reports"/>
    <s v="0"/>
  </r>
  <r>
    <s v="Tf003124"/>
    <s v="2019"/>
    <s v="4"/>
    <s v="2019-Q4"/>
    <s v="Kr"/>
    <s v="South Korea"/>
    <s v="Asia-Pacific"/>
    <s v="Jp"/>
    <s v="Japan"/>
    <s v="Asia-Pacific"/>
    <x v="3"/>
    <x v="0"/>
    <s v="Standard"/>
    <n v="4436"/>
    <n v="221.82"/>
    <s v="Samsung"/>
    <s v="Asia-Pacific Maritime"/>
    <s v="0"/>
    <s v="1"/>
    <s v="Low"/>
    <s v="4.96"/>
    <s v="3.08"/>
    <s v="Un Comtrade/Wits/Sia Reports"/>
    <s v="0"/>
  </r>
  <r>
    <s v="Tf003125"/>
    <s v="2020"/>
    <s v="1"/>
    <s v="2020-Q1"/>
    <s v="Kr"/>
    <s v="South Korea"/>
    <s v="Asia-Pacific"/>
    <s v="Jp"/>
    <s v="Japan"/>
    <s v="Asia-Pacific"/>
    <x v="3"/>
    <x v="0"/>
    <s v="Standard"/>
    <n v="4251"/>
    <n v="212.56"/>
    <s v="Samsung"/>
    <s v="Asia-Pacific Maritime"/>
    <s v="0"/>
    <s v="1"/>
    <s v="Low"/>
    <s v="4.82"/>
    <s v="3.02"/>
    <s v="Un Comtrade/Wits/Sia Reports"/>
    <s v="0"/>
  </r>
  <r>
    <s v="Tf003126"/>
    <s v="2020"/>
    <s v="2"/>
    <s v="2020-Q2"/>
    <s v="Kr"/>
    <s v="South Korea"/>
    <s v="Asia-Pacific"/>
    <s v="Jp"/>
    <s v="Japan"/>
    <s v="Asia-Pacific"/>
    <x v="3"/>
    <x v="0"/>
    <s v="Standard"/>
    <n v="4204"/>
    <n v="210.21"/>
    <s v="Sk Hynix"/>
    <s v="Asia-Pacific Maritime"/>
    <s v="0"/>
    <s v="1"/>
    <s v="Low"/>
    <s v="4.86"/>
    <s v="3.2"/>
    <s v="Un Comtrade/Wits/Sia Reports"/>
    <s v="0"/>
  </r>
  <r>
    <s v="Tf003127"/>
    <s v="2020"/>
    <s v="3"/>
    <s v="2020-Q3"/>
    <s v="Kr"/>
    <s v="South Korea"/>
    <s v="Asia-Pacific"/>
    <s v="Jp"/>
    <s v="Japan"/>
    <s v="Asia-Pacific"/>
    <x v="3"/>
    <x v="0"/>
    <s v="Standard"/>
    <n v="5173"/>
    <n v="258.67"/>
    <s v="Samsung"/>
    <s v="Asia-Pacific Maritime"/>
    <s v="0"/>
    <s v="1"/>
    <s v="Low"/>
    <s v="4.86"/>
    <s v="3.13"/>
    <s v="Un Comtrade/Wits/Sia Reports"/>
    <s v="0"/>
  </r>
  <r>
    <s v="Tf003128"/>
    <s v="2020"/>
    <s v="4"/>
    <s v="2020-Q4"/>
    <s v="Kr"/>
    <s v="South Korea"/>
    <s v="Asia-Pacific"/>
    <s v="Jp"/>
    <s v="Japan"/>
    <s v="Asia-Pacific"/>
    <x v="3"/>
    <x v="0"/>
    <s v="Standard"/>
    <n v="4447"/>
    <n v="222.39"/>
    <s v="Samsung"/>
    <s v="Asia-Pacific Maritime"/>
    <s v="0"/>
    <s v="1"/>
    <s v="Low"/>
    <s v="4.82"/>
    <s v="3"/>
    <s v="Un Comtrade/Wits/Sia Reports"/>
    <s v="0"/>
  </r>
  <r>
    <s v="Tf003129"/>
    <s v="2021"/>
    <s v="1"/>
    <s v="2021-Q1"/>
    <s v="Kr"/>
    <s v="South Korea"/>
    <s v="Asia-Pacific"/>
    <s v="Jp"/>
    <s v="Japan"/>
    <s v="Asia-Pacific"/>
    <x v="3"/>
    <x v="0"/>
    <s v="Standard"/>
    <n v="5065"/>
    <n v="253.28"/>
    <s v="Sk Hynix"/>
    <s v="Asia-Pacific Maritime"/>
    <s v="0"/>
    <s v="1"/>
    <s v="Low"/>
    <s v="4.94"/>
    <s v="3.24"/>
    <s v="Un Comtrade/Wits/Sia Reports"/>
    <s v="0"/>
  </r>
  <r>
    <s v="Tf003130"/>
    <s v="2021"/>
    <s v="2"/>
    <s v="2021-Q2"/>
    <s v="Kr"/>
    <s v="South Korea"/>
    <s v="Asia-Pacific"/>
    <s v="Jp"/>
    <s v="Japan"/>
    <s v="Asia-Pacific"/>
    <x v="3"/>
    <x v="0"/>
    <s v="Standard"/>
    <n v="4997"/>
    <n v="249.88"/>
    <s v="Micron"/>
    <s v="Asia-Pacific Maritime"/>
    <s v="0"/>
    <s v="1"/>
    <s v="Low"/>
    <s v="4.96"/>
    <s v="3.02"/>
    <s v="Un Comtrade/Wits/Sia Reports"/>
    <s v="0"/>
  </r>
  <r>
    <s v="Tf003131"/>
    <s v="2021"/>
    <s v="3"/>
    <s v="2021-Q3"/>
    <s v="Kr"/>
    <s v="South Korea"/>
    <s v="Asia-Pacific"/>
    <s v="Jp"/>
    <s v="Japan"/>
    <s v="Asia-Pacific"/>
    <x v="3"/>
    <x v="0"/>
    <s v="Standard"/>
    <n v="5137"/>
    <n v="256.88"/>
    <s v="Micron"/>
    <s v="Asia-Pacific Maritime"/>
    <s v="0"/>
    <s v="1"/>
    <s v="Low"/>
    <s v="4.9"/>
    <s v="3.05"/>
    <s v="Un Comtrade/Wits/Sia Reports"/>
    <s v="0"/>
  </r>
  <r>
    <s v="Tf003132"/>
    <s v="2021"/>
    <s v="4"/>
    <s v="2021-Q4"/>
    <s v="Kr"/>
    <s v="South Korea"/>
    <s v="Asia-Pacific"/>
    <s v="Jp"/>
    <s v="Japan"/>
    <s v="Asia-Pacific"/>
    <x v="3"/>
    <x v="0"/>
    <s v="Standard"/>
    <n v="4417"/>
    <n v="220.86"/>
    <s v="Micron"/>
    <s v="Asia-Pacific Maritime"/>
    <s v="0"/>
    <s v="1"/>
    <s v="Low"/>
    <s v="4.83"/>
    <s v="2.96"/>
    <s v="Un Comtrade/Wits/Sia Reports"/>
    <s v="0"/>
  </r>
  <r>
    <s v="Tf003133"/>
    <s v="2022"/>
    <s v="1"/>
    <s v="2022-Q1"/>
    <s v="Kr"/>
    <s v="South Korea"/>
    <s v="Asia-Pacific"/>
    <s v="Jp"/>
    <s v="Japan"/>
    <s v="Asia-Pacific"/>
    <x v="3"/>
    <x v="0"/>
    <s v="Standard"/>
    <n v="5346"/>
    <n v="267.3"/>
    <s v="Sk Hynix"/>
    <s v="Asia-Pacific Maritime"/>
    <s v="0"/>
    <s v="1"/>
    <s v="Low"/>
    <s v="4.9"/>
    <s v="2.98"/>
    <s v="Un Comtrade/Wits/Sia Reports"/>
    <s v="0"/>
  </r>
  <r>
    <s v="Tf003134"/>
    <s v="2022"/>
    <s v="2"/>
    <s v="2022-Q2"/>
    <s v="Kr"/>
    <s v="South Korea"/>
    <s v="Asia-Pacific"/>
    <s v="Jp"/>
    <s v="Japan"/>
    <s v="Asia-Pacific"/>
    <x v="3"/>
    <x v="0"/>
    <s v="Standard"/>
    <n v="5365"/>
    <n v="268.26"/>
    <s v="Sk Hynix"/>
    <s v="Asia-Pacific Maritime"/>
    <s v="0"/>
    <s v="1"/>
    <s v="Low"/>
    <s v="4.78"/>
    <s v="3.13"/>
    <s v="Un Comtrade/Wits/Sia Reports"/>
    <s v="0"/>
  </r>
  <r>
    <s v="Tf003135"/>
    <s v="2022"/>
    <s v="3"/>
    <s v="2022-Q3"/>
    <s v="Kr"/>
    <s v="South Korea"/>
    <s v="Asia-Pacific"/>
    <s v="Jp"/>
    <s v="Japan"/>
    <s v="Asia-Pacific"/>
    <x v="3"/>
    <x v="0"/>
    <s v="Standard"/>
    <n v="5509"/>
    <n v="275.48"/>
    <s v="Samsung"/>
    <s v="Asia-Pacific Maritime"/>
    <s v="0"/>
    <s v="1"/>
    <s v="Low"/>
    <s v="4.98"/>
    <s v="2.96"/>
    <s v="Un Comtrade/Wits/Sia Reports"/>
    <s v="0"/>
  </r>
  <r>
    <s v="Tf003136"/>
    <s v="2022"/>
    <s v="4"/>
    <s v="2022-Q4"/>
    <s v="Kr"/>
    <s v="South Korea"/>
    <s v="Asia-Pacific"/>
    <s v="Jp"/>
    <s v="Japan"/>
    <s v="Asia-Pacific"/>
    <x v="3"/>
    <x v="0"/>
    <s v="Standard"/>
    <n v="5052"/>
    <n v="252.63"/>
    <s v="Micron"/>
    <s v="Asia-Pacific Maritime"/>
    <s v="0"/>
    <s v="1"/>
    <s v="Low"/>
    <s v="5.02"/>
    <s v="3.17"/>
    <s v="Un Comtrade/Wits/Sia Reports"/>
    <s v="0"/>
  </r>
  <r>
    <s v="Tf003137"/>
    <s v="2023"/>
    <s v="1"/>
    <s v="2023-Q1"/>
    <s v="Kr"/>
    <s v="South Korea"/>
    <s v="Asia-Pacific"/>
    <s v="Jp"/>
    <s v="Japan"/>
    <s v="Asia-Pacific"/>
    <x v="3"/>
    <x v="0"/>
    <s v="Standard"/>
    <n v="5104"/>
    <n v="255.23"/>
    <s v="Sk Hynix"/>
    <s v="Asia-Pacific Maritime"/>
    <s v="0"/>
    <s v="1"/>
    <s v="Low"/>
    <s v="5"/>
    <s v="3.1"/>
    <s v="Un Comtrade/Wits/Sia Reports"/>
    <s v="0"/>
  </r>
  <r>
    <s v="Tf003138"/>
    <s v="2023"/>
    <s v="2"/>
    <s v="2023-Q2"/>
    <s v="Kr"/>
    <s v="South Korea"/>
    <s v="Asia-Pacific"/>
    <s v="Jp"/>
    <s v="Japan"/>
    <s v="Asia-Pacific"/>
    <x v="3"/>
    <x v="0"/>
    <s v="Standard"/>
    <n v="7040"/>
    <n v="352.05"/>
    <s v="Sk Hynix"/>
    <s v="Asia-Pacific Maritime"/>
    <s v="0"/>
    <s v="1"/>
    <s v="Low"/>
    <s v="4.93"/>
    <s v="3.15"/>
    <s v="Un Comtrade/Wits/Sia Reports"/>
    <s v="0"/>
  </r>
  <r>
    <s v="Tf003139"/>
    <s v="2023"/>
    <s v="3"/>
    <s v="2023-Q3"/>
    <s v="Kr"/>
    <s v="South Korea"/>
    <s v="Asia-Pacific"/>
    <s v="Jp"/>
    <s v="Japan"/>
    <s v="Asia-Pacific"/>
    <x v="3"/>
    <x v="0"/>
    <s v="Standard"/>
    <n v="7619"/>
    <n v="380.97"/>
    <s v="Sk Hynix"/>
    <s v="Asia-Pacific Maritime"/>
    <s v="0"/>
    <s v="1"/>
    <s v="Low"/>
    <s v="4.82"/>
    <s v="3.14"/>
    <s v="Un Comtrade/Wits/Sia Reports"/>
    <s v="0"/>
  </r>
  <r>
    <s v="Tf003140"/>
    <s v="2023"/>
    <s v="4"/>
    <s v="2023-Q4"/>
    <s v="Kr"/>
    <s v="South Korea"/>
    <s v="Asia-Pacific"/>
    <s v="Jp"/>
    <s v="Japan"/>
    <s v="Asia-Pacific"/>
    <x v="3"/>
    <x v="0"/>
    <s v="Standard"/>
    <n v="5942"/>
    <n v="297.14"/>
    <s v="Samsung"/>
    <s v="Asia-Pacific Maritime"/>
    <s v="0"/>
    <s v="1"/>
    <s v="Low"/>
    <s v="4.76"/>
    <s v="2.95"/>
    <s v="Un Comtrade/Wits/Sia Reports"/>
    <s v="0"/>
  </r>
  <r>
    <s v="Tf003141"/>
    <s v="2024"/>
    <s v="1"/>
    <s v="2024-Q1"/>
    <s v="Kr"/>
    <s v="South Korea"/>
    <s v="Asia-Pacific"/>
    <s v="Jp"/>
    <s v="Japan"/>
    <s v="Asia-Pacific"/>
    <x v="3"/>
    <x v="0"/>
    <s v="Standard"/>
    <n v="5994"/>
    <n v="299.73"/>
    <s v="Sk Hynix"/>
    <s v="Asia-Pacific Maritime"/>
    <s v="0"/>
    <s v="1"/>
    <s v="Low"/>
    <s v="4.94"/>
    <s v="3.12"/>
    <s v="Un Comtrade/Wits/Sia Reports"/>
    <s v="1"/>
  </r>
  <r>
    <s v="Tf003142"/>
    <s v="2024"/>
    <s v="2"/>
    <s v="2024-Q2"/>
    <s v="Kr"/>
    <s v="South Korea"/>
    <s v="Asia-Pacific"/>
    <s v="Jp"/>
    <s v="Japan"/>
    <s v="Asia-Pacific"/>
    <x v="3"/>
    <x v="0"/>
    <s v="Standard"/>
    <n v="7636"/>
    <n v="381.83"/>
    <s v="Micron"/>
    <s v="Asia-Pacific Maritime"/>
    <s v="0"/>
    <s v="1"/>
    <s v="Low"/>
    <s v="4.76"/>
    <s v="3.09"/>
    <s v="Un Comtrade/Wits/Sia Reports"/>
    <s v="1"/>
  </r>
  <r>
    <s v="Tf003143"/>
    <s v="2024"/>
    <s v="3"/>
    <s v="2024-Q3"/>
    <s v="Kr"/>
    <s v="South Korea"/>
    <s v="Asia-Pacific"/>
    <s v="Jp"/>
    <s v="Japan"/>
    <s v="Asia-Pacific"/>
    <x v="3"/>
    <x v="0"/>
    <s v="Standard"/>
    <n v="8707"/>
    <n v="435.39"/>
    <s v="Sk Hynix"/>
    <s v="Asia-Pacific Maritime"/>
    <s v="0"/>
    <s v="1"/>
    <s v="Low"/>
    <s v="4.87"/>
    <s v="3.14"/>
    <s v="Un Comtrade/Wits/Sia Reports"/>
    <s v="1"/>
  </r>
  <r>
    <s v="Tf003144"/>
    <s v="2024"/>
    <s v="4"/>
    <s v="2024-Q4"/>
    <s v="Kr"/>
    <s v="South Korea"/>
    <s v="Asia-Pacific"/>
    <s v="Jp"/>
    <s v="Japan"/>
    <s v="Asia-Pacific"/>
    <x v="3"/>
    <x v="0"/>
    <s v="Standard"/>
    <n v="7427"/>
    <n v="371.37"/>
    <s v="Sk Hynix"/>
    <s v="Asia-Pacific Maritime"/>
    <s v="0"/>
    <s v="1"/>
    <s v="Low"/>
    <s v="4.99"/>
    <s v="3.11"/>
    <s v="Un Comtrade/Wits/Sia Reports"/>
    <s v="1"/>
  </r>
  <r>
    <s v="Tf003145"/>
    <s v="2025"/>
    <s v="1"/>
    <s v="2025-Q1"/>
    <s v="Kr"/>
    <s v="South Korea"/>
    <s v="Asia-Pacific"/>
    <s v="Jp"/>
    <s v="Japan"/>
    <s v="Asia-Pacific"/>
    <x v="3"/>
    <x v="0"/>
    <s v="Standard"/>
    <n v="8152"/>
    <n v="407.62"/>
    <s v="Samsung"/>
    <s v="Asia-Pacific Maritime"/>
    <s v="0"/>
    <s v="1"/>
    <s v="Low"/>
    <s v="4.87"/>
    <s v="3.22"/>
    <s v="Un Comtrade/Wits/Sia Reports"/>
    <s v="1"/>
  </r>
  <r>
    <s v="Tf003146"/>
    <s v="2025"/>
    <s v="2"/>
    <s v="2025-Q2"/>
    <s v="Kr"/>
    <s v="South Korea"/>
    <s v="Asia-Pacific"/>
    <s v="Jp"/>
    <s v="Japan"/>
    <s v="Asia-Pacific"/>
    <x v="3"/>
    <x v="0"/>
    <s v="Standard"/>
    <n v="8045"/>
    <n v="402.25"/>
    <s v="Micron"/>
    <s v="Asia-Pacific Maritime"/>
    <s v="0"/>
    <s v="1"/>
    <s v="Low"/>
    <s v="4.83"/>
    <s v="2.97"/>
    <s v="Un Comtrade/Wits/Sia Reports"/>
    <s v="1"/>
  </r>
  <r>
    <s v="Tf003147"/>
    <s v="2025"/>
    <s v="3"/>
    <s v="2025-Q3"/>
    <s v="Kr"/>
    <s v="South Korea"/>
    <s v="Asia-Pacific"/>
    <s v="Jp"/>
    <s v="Japan"/>
    <s v="Asia-Pacific"/>
    <x v="3"/>
    <x v="0"/>
    <s v="Standard"/>
    <n v="9630"/>
    <n v="481.52"/>
    <s v="Micron"/>
    <s v="Asia-Pacific Maritime"/>
    <s v="0"/>
    <s v="1"/>
    <s v="Low"/>
    <s v="4.88"/>
    <s v="3.02"/>
    <s v="Un Comtrade/Wits/Sia Reports"/>
    <s v="1"/>
  </r>
  <r>
    <s v="Tf003148"/>
    <s v="2025"/>
    <s v="4"/>
    <s v="2025-Q4"/>
    <s v="Kr"/>
    <s v="South Korea"/>
    <s v="Asia-Pacific"/>
    <s v="Jp"/>
    <s v="Japan"/>
    <s v="Asia-Pacific"/>
    <x v="3"/>
    <x v="0"/>
    <s v="Standard"/>
    <n v="7410"/>
    <n v="370.51"/>
    <s v="Micron"/>
    <s v="Asia-Pacific Maritime"/>
    <s v="0"/>
    <s v="1"/>
    <s v="Low"/>
    <s v="5.02"/>
    <s v="3.2"/>
    <s v="Un Comtrade/Wits/Sia Reports"/>
    <s v="1"/>
  </r>
  <r>
    <s v="Tf003149"/>
    <s v="2015"/>
    <s v="1"/>
    <s v="2015-Q1"/>
    <s v="Kr"/>
    <s v="South Korea"/>
    <s v="Asia-Pacific"/>
    <s v="Jp"/>
    <s v="Japan"/>
    <s v="Asia-Pacific"/>
    <x v="4"/>
    <x v="0"/>
    <s v="Standard"/>
    <n v="2765"/>
    <n v="138.25"/>
    <s v="Western Digital"/>
    <s v="Asia-Pacific Maritime"/>
    <s v="0"/>
    <s v="1"/>
    <s v="Low"/>
    <s v="4.93"/>
    <s v="3.09"/>
    <s v="Un Comtrade/Wits/Sia Reports"/>
    <s v="0"/>
  </r>
  <r>
    <s v="Tf003150"/>
    <s v="2015"/>
    <s v="2"/>
    <s v="2015-Q2"/>
    <s v="Kr"/>
    <s v="South Korea"/>
    <s v="Asia-Pacific"/>
    <s v="Jp"/>
    <s v="Japan"/>
    <s v="Asia-Pacific"/>
    <x v="4"/>
    <x v="0"/>
    <s v="Standard"/>
    <n v="3038"/>
    <n v="151.94"/>
    <s v="Samsung"/>
    <s v="Asia-Pacific Maritime"/>
    <s v="0"/>
    <s v="1"/>
    <s v="Low"/>
    <s v="5.02"/>
    <s v="2.99"/>
    <s v="Un Comtrade/Wits/Sia Reports"/>
    <s v="0"/>
  </r>
  <r>
    <s v="Tf003151"/>
    <s v="2015"/>
    <s v="3"/>
    <s v="2015-Q3"/>
    <s v="Kr"/>
    <s v="South Korea"/>
    <s v="Asia-Pacific"/>
    <s v="Jp"/>
    <s v="Japan"/>
    <s v="Asia-Pacific"/>
    <x v="4"/>
    <x v="0"/>
    <s v="Standard"/>
    <n v="3205"/>
    <n v="160.30000000000001"/>
    <s v="Micron"/>
    <s v="Asia-Pacific Maritime"/>
    <s v="0"/>
    <s v="1"/>
    <s v="Low"/>
    <s v="4.85"/>
    <s v="3.1"/>
    <s v="Un Comtrade/Wits/Sia Reports"/>
    <s v="0"/>
  </r>
  <r>
    <s v="Tf003152"/>
    <s v="2015"/>
    <s v="4"/>
    <s v="2015-Q4"/>
    <s v="Kr"/>
    <s v="South Korea"/>
    <s v="Asia-Pacific"/>
    <s v="Jp"/>
    <s v="Japan"/>
    <s v="Asia-Pacific"/>
    <x v="4"/>
    <x v="0"/>
    <s v="Standard"/>
    <n v="2850"/>
    <n v="142.54"/>
    <s v="Kioxia"/>
    <s v="Asia-Pacific Maritime"/>
    <s v="0"/>
    <s v="1"/>
    <s v="Low"/>
    <s v="4.91"/>
    <s v="2.99"/>
    <s v="Un Comtrade/Wits/Sia Reports"/>
    <s v="0"/>
  </r>
  <r>
    <s v="Tf003153"/>
    <s v="2016"/>
    <s v="1"/>
    <s v="2016-Q1"/>
    <s v="Kr"/>
    <s v="South Korea"/>
    <s v="Asia-Pacific"/>
    <s v="Jp"/>
    <s v="Japan"/>
    <s v="Asia-Pacific"/>
    <x v="4"/>
    <x v="0"/>
    <s v="Standard"/>
    <n v="3103"/>
    <n v="155.19"/>
    <s v="Sk Hynix"/>
    <s v="Asia-Pacific Maritime"/>
    <s v="0"/>
    <s v="1"/>
    <s v="Low"/>
    <s v="4.82"/>
    <s v="3.01"/>
    <s v="Un Comtrade/Wits/Sia Reports"/>
    <s v="0"/>
  </r>
  <r>
    <s v="Tf003154"/>
    <s v="2016"/>
    <s v="2"/>
    <s v="2016-Q2"/>
    <s v="Kr"/>
    <s v="South Korea"/>
    <s v="Asia-Pacific"/>
    <s v="Jp"/>
    <s v="Japan"/>
    <s v="Asia-Pacific"/>
    <x v="4"/>
    <x v="0"/>
    <s v="Standard"/>
    <n v="3166"/>
    <n v="158.34"/>
    <s v="Samsung"/>
    <s v="Asia-Pacific Maritime"/>
    <s v="0"/>
    <s v="1"/>
    <s v="Low"/>
    <s v="4.98"/>
    <s v="3.08"/>
    <s v="Un Comtrade/Wits/Sia Reports"/>
    <s v="0"/>
  </r>
  <r>
    <s v="Tf003155"/>
    <s v="2016"/>
    <s v="3"/>
    <s v="2016-Q3"/>
    <s v="Kr"/>
    <s v="South Korea"/>
    <s v="Asia-Pacific"/>
    <s v="Jp"/>
    <s v="Japan"/>
    <s v="Asia-Pacific"/>
    <x v="4"/>
    <x v="0"/>
    <s v="Standard"/>
    <n v="3818"/>
    <n v="190.93"/>
    <s v="Samsung"/>
    <s v="Asia-Pacific Maritime"/>
    <s v="0"/>
    <s v="1"/>
    <s v="Low"/>
    <s v="4.97"/>
    <s v="3.15"/>
    <s v="Un Comtrade/Wits/Sia Reports"/>
    <s v="0"/>
  </r>
  <r>
    <s v="Tf003156"/>
    <s v="2016"/>
    <s v="4"/>
    <s v="2016-Q4"/>
    <s v="Kr"/>
    <s v="South Korea"/>
    <s v="Asia-Pacific"/>
    <s v="Jp"/>
    <s v="Japan"/>
    <s v="Asia-Pacific"/>
    <x v="4"/>
    <x v="0"/>
    <s v="Standard"/>
    <n v="3240"/>
    <n v="162.04"/>
    <s v="Kioxia"/>
    <s v="Asia-Pacific Maritime"/>
    <s v="0"/>
    <s v="1"/>
    <s v="Low"/>
    <s v="4.87"/>
    <s v="3.06"/>
    <s v="Un Comtrade/Wits/Sia Reports"/>
    <s v="0"/>
  </r>
  <r>
    <s v="Tf003157"/>
    <s v="2017"/>
    <s v="1"/>
    <s v="2017-Q1"/>
    <s v="Kr"/>
    <s v="South Korea"/>
    <s v="Asia-Pacific"/>
    <s v="Jp"/>
    <s v="Japan"/>
    <s v="Asia-Pacific"/>
    <x v="4"/>
    <x v="0"/>
    <s v="Standard"/>
    <n v="3574"/>
    <n v="178.71"/>
    <s v="Sk Hynix"/>
    <s v="Asia-Pacific Maritime"/>
    <s v="0"/>
    <s v="1"/>
    <s v="Low"/>
    <s v="4.9"/>
    <s v="3.2"/>
    <s v="Un Comtrade/Wits/Sia Reports"/>
    <s v="0"/>
  </r>
  <r>
    <s v="Tf003158"/>
    <s v="2017"/>
    <s v="2"/>
    <s v="2017-Q2"/>
    <s v="Kr"/>
    <s v="South Korea"/>
    <s v="Asia-Pacific"/>
    <s v="Jp"/>
    <s v="Japan"/>
    <s v="Asia-Pacific"/>
    <x v="4"/>
    <x v="0"/>
    <s v="Standard"/>
    <n v="4307"/>
    <n v="215.37"/>
    <s v="Western Digital"/>
    <s v="Asia-Pacific Maritime"/>
    <s v="0"/>
    <s v="1"/>
    <s v="Low"/>
    <s v="4.8"/>
    <s v="2.99"/>
    <s v="Un Comtrade/Wits/Sia Reports"/>
    <s v="0"/>
  </r>
  <r>
    <s v="Tf003159"/>
    <s v="2017"/>
    <s v="3"/>
    <s v="2017-Q3"/>
    <s v="Kr"/>
    <s v="South Korea"/>
    <s v="Asia-Pacific"/>
    <s v="Jp"/>
    <s v="Japan"/>
    <s v="Asia-Pacific"/>
    <x v="4"/>
    <x v="0"/>
    <s v="Standard"/>
    <n v="4271"/>
    <n v="213.58"/>
    <s v="Sk Hynix"/>
    <s v="Asia-Pacific Maritime"/>
    <s v="0"/>
    <s v="1"/>
    <s v="Low"/>
    <s v="4.84"/>
    <s v="2.96"/>
    <s v="Un Comtrade/Wits/Sia Reports"/>
    <s v="0"/>
  </r>
  <r>
    <s v="Tf003160"/>
    <s v="2017"/>
    <s v="4"/>
    <s v="2017-Q4"/>
    <s v="Kr"/>
    <s v="South Korea"/>
    <s v="Asia-Pacific"/>
    <s v="Jp"/>
    <s v="Japan"/>
    <s v="Asia-Pacific"/>
    <x v="4"/>
    <x v="0"/>
    <s v="Standard"/>
    <n v="3988"/>
    <n v="199.41"/>
    <s v="Western Digital"/>
    <s v="Asia-Pacific Maritime"/>
    <s v="0"/>
    <s v="1"/>
    <s v="Low"/>
    <s v="4.82"/>
    <s v="3.23"/>
    <s v="Un Comtrade/Wits/Sia Reports"/>
    <s v="0"/>
  </r>
  <r>
    <s v="Tf003161"/>
    <s v="2018"/>
    <s v="1"/>
    <s v="2018-Q1"/>
    <s v="Kr"/>
    <s v="South Korea"/>
    <s v="Asia-Pacific"/>
    <s v="Jp"/>
    <s v="Japan"/>
    <s v="Asia-Pacific"/>
    <x v="4"/>
    <x v="0"/>
    <s v="Standard"/>
    <n v="4021"/>
    <n v="201.07"/>
    <s v="Kioxia"/>
    <s v="Asia-Pacific Maritime"/>
    <s v="0"/>
    <s v="1"/>
    <s v="Low"/>
    <s v="4.98"/>
    <s v="3.01"/>
    <s v="Un Comtrade/Wits/Sia Reports"/>
    <s v="0"/>
  </r>
  <r>
    <s v="Tf003162"/>
    <s v="2018"/>
    <s v="2"/>
    <s v="2018-Q2"/>
    <s v="Kr"/>
    <s v="South Korea"/>
    <s v="Asia-Pacific"/>
    <s v="Jp"/>
    <s v="Japan"/>
    <s v="Asia-Pacific"/>
    <x v="4"/>
    <x v="0"/>
    <s v="Standard"/>
    <n v="4089"/>
    <n v="204.47"/>
    <s v="Kioxia"/>
    <s v="Asia-Pacific Maritime"/>
    <s v="0"/>
    <s v="1"/>
    <s v="Low"/>
    <s v="4.91"/>
    <s v="3"/>
    <s v="Un Comtrade/Wits/Sia Reports"/>
    <s v="0"/>
  </r>
  <r>
    <s v="Tf003163"/>
    <s v="2018"/>
    <s v="3"/>
    <s v="2018-Q3"/>
    <s v="Kr"/>
    <s v="South Korea"/>
    <s v="Asia-Pacific"/>
    <s v="Jp"/>
    <s v="Japan"/>
    <s v="Asia-Pacific"/>
    <x v="4"/>
    <x v="0"/>
    <s v="Standard"/>
    <n v="4364"/>
    <n v="218.21"/>
    <s v="Samsung"/>
    <s v="Asia-Pacific Maritime"/>
    <s v="0"/>
    <s v="1"/>
    <s v="Low"/>
    <s v="4.85"/>
    <s v="3"/>
    <s v="Un Comtrade/Wits/Sia Reports"/>
    <s v="0"/>
  </r>
  <r>
    <s v="Tf003164"/>
    <s v="2018"/>
    <s v="4"/>
    <s v="2018-Q4"/>
    <s v="Kr"/>
    <s v="South Korea"/>
    <s v="Asia-Pacific"/>
    <s v="Jp"/>
    <s v="Japan"/>
    <s v="Asia-Pacific"/>
    <x v="4"/>
    <x v="0"/>
    <s v="Standard"/>
    <n v="3746"/>
    <n v="187.34"/>
    <s v="Samsung"/>
    <s v="Asia-Pacific Maritime"/>
    <s v="0"/>
    <s v="1"/>
    <s v="Low"/>
    <s v="4.99"/>
    <s v="3"/>
    <s v="Un Comtrade/Wits/Sia Reports"/>
    <s v="0"/>
  </r>
  <r>
    <s v="Tf003165"/>
    <s v="2019"/>
    <s v="1"/>
    <s v="2019-Q1"/>
    <s v="Kr"/>
    <s v="South Korea"/>
    <s v="Asia-Pacific"/>
    <s v="Jp"/>
    <s v="Japan"/>
    <s v="Asia-Pacific"/>
    <x v="4"/>
    <x v="0"/>
    <s v="Standard"/>
    <n v="3631"/>
    <n v="181.58"/>
    <s v="Samsung"/>
    <s v="Asia-Pacific Maritime"/>
    <s v="0"/>
    <s v="1"/>
    <s v="Low"/>
    <s v="4.94"/>
    <s v="3.24"/>
    <s v="Un Comtrade/Wits/Sia Reports"/>
    <s v="0"/>
  </r>
  <r>
    <s v="Tf003166"/>
    <s v="2019"/>
    <s v="2"/>
    <s v="2019-Q2"/>
    <s v="Kr"/>
    <s v="South Korea"/>
    <s v="Asia-Pacific"/>
    <s v="Jp"/>
    <s v="Japan"/>
    <s v="Asia-Pacific"/>
    <x v="4"/>
    <x v="0"/>
    <s v="Standard"/>
    <n v="4490"/>
    <n v="224.52"/>
    <s v="Kioxia"/>
    <s v="Asia-Pacific Maritime"/>
    <s v="0"/>
    <s v="1"/>
    <s v="Low"/>
    <s v="4.79"/>
    <s v="3.12"/>
    <s v="Un Comtrade/Wits/Sia Reports"/>
    <s v="0"/>
  </r>
  <r>
    <s v="Tf003167"/>
    <s v="2019"/>
    <s v="3"/>
    <s v="2019-Q3"/>
    <s v="Kr"/>
    <s v="South Korea"/>
    <s v="Asia-Pacific"/>
    <s v="Jp"/>
    <s v="Japan"/>
    <s v="Asia-Pacific"/>
    <x v="4"/>
    <x v="0"/>
    <s v="Standard"/>
    <n v="5383"/>
    <n v="269.17"/>
    <s v="Western Digital"/>
    <s v="Asia-Pacific Maritime"/>
    <s v="0"/>
    <s v="1"/>
    <s v="Low"/>
    <s v="4.99"/>
    <s v="3.14"/>
    <s v="Un Comtrade/Wits/Sia Reports"/>
    <s v="0"/>
  </r>
  <r>
    <s v="Tf003168"/>
    <s v="2019"/>
    <s v="4"/>
    <s v="2019-Q4"/>
    <s v="Kr"/>
    <s v="South Korea"/>
    <s v="Asia-Pacific"/>
    <s v="Jp"/>
    <s v="Japan"/>
    <s v="Asia-Pacific"/>
    <x v="4"/>
    <x v="0"/>
    <s v="Standard"/>
    <n v="4128"/>
    <n v="206.41"/>
    <s v="Kioxia"/>
    <s v="Asia-Pacific Maritime"/>
    <s v="0"/>
    <s v="1"/>
    <s v="Low"/>
    <s v="4.91"/>
    <s v="2.98"/>
    <s v="Un Comtrade/Wits/Sia Reports"/>
    <s v="0"/>
  </r>
  <r>
    <s v="Tf003169"/>
    <s v="2020"/>
    <s v="1"/>
    <s v="2020-Q1"/>
    <s v="Kr"/>
    <s v="South Korea"/>
    <s v="Asia-Pacific"/>
    <s v="Jp"/>
    <s v="Japan"/>
    <s v="Asia-Pacific"/>
    <x v="4"/>
    <x v="0"/>
    <s v="Standard"/>
    <n v="4175"/>
    <n v="208.8"/>
    <s v="Kioxia"/>
    <s v="Asia-Pacific Maritime"/>
    <s v="0"/>
    <s v="1"/>
    <s v="Low"/>
    <s v="4.97"/>
    <s v="3.24"/>
    <s v="Un Comtrade/Wits/Sia Reports"/>
    <s v="0"/>
  </r>
  <r>
    <s v="Tf003170"/>
    <s v="2020"/>
    <s v="2"/>
    <s v="2020-Q2"/>
    <s v="Kr"/>
    <s v="South Korea"/>
    <s v="Asia-Pacific"/>
    <s v="Jp"/>
    <s v="Japan"/>
    <s v="Asia-Pacific"/>
    <x v="4"/>
    <x v="0"/>
    <s v="Standard"/>
    <n v="4312"/>
    <n v="215.64"/>
    <s v="Samsung"/>
    <s v="Asia-Pacific Maritime"/>
    <s v="0"/>
    <s v="1"/>
    <s v="Low"/>
    <s v="4.76"/>
    <s v="3.11"/>
    <s v="Un Comtrade/Wits/Sia Reports"/>
    <s v="0"/>
  </r>
  <r>
    <s v="Tf003171"/>
    <s v="2020"/>
    <s v="3"/>
    <s v="2020-Q3"/>
    <s v="Kr"/>
    <s v="South Korea"/>
    <s v="Asia-Pacific"/>
    <s v="Jp"/>
    <s v="Japan"/>
    <s v="Asia-Pacific"/>
    <x v="4"/>
    <x v="0"/>
    <s v="Standard"/>
    <n v="5034"/>
    <n v="251.7"/>
    <s v="Sk Hynix"/>
    <s v="Asia-Pacific Maritime"/>
    <s v="0"/>
    <s v="1"/>
    <s v="Low"/>
    <s v="4.99"/>
    <s v="3.01"/>
    <s v="Un Comtrade/Wits/Sia Reports"/>
    <s v="0"/>
  </r>
  <r>
    <s v="Tf003172"/>
    <s v="2020"/>
    <s v="4"/>
    <s v="2020-Q4"/>
    <s v="Kr"/>
    <s v="South Korea"/>
    <s v="Asia-Pacific"/>
    <s v="Jp"/>
    <s v="Japan"/>
    <s v="Asia-Pacific"/>
    <x v="4"/>
    <x v="0"/>
    <s v="Standard"/>
    <n v="3982"/>
    <n v="199.12"/>
    <s v="Samsung"/>
    <s v="Asia-Pacific Maritime"/>
    <s v="0"/>
    <s v="1"/>
    <s v="Low"/>
    <s v="4.9"/>
    <s v="3.05"/>
    <s v="Un Comtrade/Wits/Sia Reports"/>
    <s v="0"/>
  </r>
  <r>
    <s v="Tf003173"/>
    <s v="2021"/>
    <s v="1"/>
    <s v="2021-Q1"/>
    <s v="Kr"/>
    <s v="South Korea"/>
    <s v="Asia-Pacific"/>
    <s v="Jp"/>
    <s v="Japan"/>
    <s v="Asia-Pacific"/>
    <x v="4"/>
    <x v="0"/>
    <s v="Standard"/>
    <n v="4943"/>
    <n v="247.18"/>
    <s v="Sk Hynix"/>
    <s v="Asia-Pacific Maritime"/>
    <s v="0"/>
    <s v="1"/>
    <s v="Low"/>
    <s v="4.89"/>
    <s v="3.19"/>
    <s v="Un Comtrade/Wits/Sia Reports"/>
    <s v="0"/>
  </r>
  <r>
    <s v="Tf003174"/>
    <s v="2021"/>
    <s v="2"/>
    <s v="2021-Q2"/>
    <s v="Kr"/>
    <s v="South Korea"/>
    <s v="Asia-Pacific"/>
    <s v="Jp"/>
    <s v="Japan"/>
    <s v="Asia-Pacific"/>
    <x v="4"/>
    <x v="0"/>
    <s v="Standard"/>
    <n v="5300"/>
    <n v="265.02999999999997"/>
    <s v="Western Digital"/>
    <s v="Asia-Pacific Maritime"/>
    <s v="0"/>
    <s v="1"/>
    <s v="Low"/>
    <s v="4.98"/>
    <s v="3.05"/>
    <s v="Un Comtrade/Wits/Sia Reports"/>
    <s v="0"/>
  </r>
  <r>
    <s v="Tf003175"/>
    <s v="2021"/>
    <s v="3"/>
    <s v="2021-Q3"/>
    <s v="Kr"/>
    <s v="South Korea"/>
    <s v="Asia-Pacific"/>
    <s v="Jp"/>
    <s v="Japan"/>
    <s v="Asia-Pacific"/>
    <x v="4"/>
    <x v="0"/>
    <s v="Standard"/>
    <n v="5883"/>
    <n v="294.17"/>
    <s v="Western Digital"/>
    <s v="Asia-Pacific Maritime"/>
    <s v="0"/>
    <s v="1"/>
    <s v="Low"/>
    <s v="4.83"/>
    <s v="3.11"/>
    <s v="Un Comtrade/Wits/Sia Reports"/>
    <s v="0"/>
  </r>
  <r>
    <s v="Tf003176"/>
    <s v="2021"/>
    <s v="4"/>
    <s v="2021-Q4"/>
    <s v="Kr"/>
    <s v="South Korea"/>
    <s v="Asia-Pacific"/>
    <s v="Jp"/>
    <s v="Japan"/>
    <s v="Asia-Pacific"/>
    <x v="4"/>
    <x v="0"/>
    <s v="Standard"/>
    <n v="4470"/>
    <n v="223.53"/>
    <s v="Micron"/>
    <s v="Asia-Pacific Maritime"/>
    <s v="0"/>
    <s v="1"/>
    <s v="Low"/>
    <s v="4.89"/>
    <s v="3.05"/>
    <s v="Un Comtrade/Wits/Sia Reports"/>
    <s v="0"/>
  </r>
  <r>
    <s v="Tf003177"/>
    <s v="2022"/>
    <s v="1"/>
    <s v="2022-Q1"/>
    <s v="Kr"/>
    <s v="South Korea"/>
    <s v="Asia-Pacific"/>
    <s v="Jp"/>
    <s v="Japan"/>
    <s v="Asia-Pacific"/>
    <x v="4"/>
    <x v="0"/>
    <s v="Standard"/>
    <n v="4810"/>
    <n v="240.53"/>
    <s v="Micron"/>
    <s v="Asia-Pacific Maritime"/>
    <s v="0"/>
    <s v="1"/>
    <s v="Low"/>
    <s v="5.04"/>
    <s v="3"/>
    <s v="Un Comtrade/Wits/Sia Reports"/>
    <s v="0"/>
  </r>
  <r>
    <s v="Tf003178"/>
    <s v="2022"/>
    <s v="2"/>
    <s v="2022-Q2"/>
    <s v="Kr"/>
    <s v="South Korea"/>
    <s v="Asia-Pacific"/>
    <s v="Jp"/>
    <s v="Japan"/>
    <s v="Asia-Pacific"/>
    <x v="4"/>
    <x v="0"/>
    <s v="Standard"/>
    <n v="6225"/>
    <n v="311.27999999999997"/>
    <s v="Micron"/>
    <s v="Asia-Pacific Maritime"/>
    <s v="0"/>
    <s v="1"/>
    <s v="Low"/>
    <s v="5.05"/>
    <s v="2.96"/>
    <s v="Un Comtrade/Wits/Sia Reports"/>
    <s v="0"/>
  </r>
  <r>
    <s v="Tf003179"/>
    <s v="2022"/>
    <s v="3"/>
    <s v="2022-Q3"/>
    <s v="Kr"/>
    <s v="South Korea"/>
    <s v="Asia-Pacific"/>
    <s v="Jp"/>
    <s v="Japan"/>
    <s v="Asia-Pacific"/>
    <x v="4"/>
    <x v="0"/>
    <s v="Standard"/>
    <n v="6395"/>
    <n v="319.77999999999997"/>
    <s v="Western Digital"/>
    <s v="Asia-Pacific Maritime"/>
    <s v="0"/>
    <s v="1"/>
    <s v="Low"/>
    <s v="4.83"/>
    <s v="2.96"/>
    <s v="Un Comtrade/Wits/Sia Reports"/>
    <s v="0"/>
  </r>
  <r>
    <s v="Tf003180"/>
    <s v="2022"/>
    <s v="4"/>
    <s v="2022-Q4"/>
    <s v="Kr"/>
    <s v="South Korea"/>
    <s v="Asia-Pacific"/>
    <s v="Jp"/>
    <s v="Japan"/>
    <s v="Asia-Pacific"/>
    <x v="4"/>
    <x v="0"/>
    <s v="Standard"/>
    <n v="5250"/>
    <n v="262.54000000000002"/>
    <s v="Samsung"/>
    <s v="Asia-Pacific Maritime"/>
    <s v="0"/>
    <s v="1"/>
    <s v="Low"/>
    <s v="5.03"/>
    <s v="2.95"/>
    <s v="Un Comtrade/Wits/Sia Reports"/>
    <s v="0"/>
  </r>
  <r>
    <s v="Tf003181"/>
    <s v="2023"/>
    <s v="1"/>
    <s v="2023-Q1"/>
    <s v="Kr"/>
    <s v="South Korea"/>
    <s v="Asia-Pacific"/>
    <s v="Jp"/>
    <s v="Japan"/>
    <s v="Asia-Pacific"/>
    <x v="4"/>
    <x v="0"/>
    <s v="Standard"/>
    <n v="5807"/>
    <n v="290.37"/>
    <s v="Samsung"/>
    <s v="Asia-Pacific Maritime"/>
    <s v="0"/>
    <s v="1"/>
    <s v="Low"/>
    <s v="4.9"/>
    <s v="3.21"/>
    <s v="Un Comtrade/Wits/Sia Reports"/>
    <s v="0"/>
  </r>
  <r>
    <s v="Tf003182"/>
    <s v="2023"/>
    <s v="2"/>
    <s v="2023-Q2"/>
    <s v="Kr"/>
    <s v="South Korea"/>
    <s v="Asia-Pacific"/>
    <s v="Jp"/>
    <s v="Japan"/>
    <s v="Asia-Pacific"/>
    <x v="4"/>
    <x v="0"/>
    <s v="Standard"/>
    <n v="5851"/>
    <n v="292.55"/>
    <s v="Samsung"/>
    <s v="Asia-Pacific Maritime"/>
    <s v="0"/>
    <s v="1"/>
    <s v="Low"/>
    <s v="4.95"/>
    <s v="3.15"/>
    <s v="Un Comtrade/Wits/Sia Reports"/>
    <s v="0"/>
  </r>
  <r>
    <s v="Tf003183"/>
    <s v="2023"/>
    <s v="3"/>
    <s v="2023-Q3"/>
    <s v="Kr"/>
    <s v="South Korea"/>
    <s v="Asia-Pacific"/>
    <s v="Jp"/>
    <s v="Japan"/>
    <s v="Asia-Pacific"/>
    <x v="4"/>
    <x v="0"/>
    <s v="Standard"/>
    <n v="7088"/>
    <n v="354.45"/>
    <s v="Kioxia"/>
    <s v="Asia-Pacific Maritime"/>
    <s v="0"/>
    <s v="1"/>
    <s v="Low"/>
    <s v="5.03"/>
    <s v="3.2"/>
    <s v="Un Comtrade/Wits/Sia Reports"/>
    <s v="0"/>
  </r>
  <r>
    <s v="Tf003184"/>
    <s v="2023"/>
    <s v="4"/>
    <s v="2023-Q4"/>
    <s v="Kr"/>
    <s v="South Korea"/>
    <s v="Asia-Pacific"/>
    <s v="Jp"/>
    <s v="Japan"/>
    <s v="Asia-Pacific"/>
    <x v="4"/>
    <x v="0"/>
    <s v="Standard"/>
    <n v="5340"/>
    <n v="267.02"/>
    <s v="Micron"/>
    <s v="Asia-Pacific Maritime"/>
    <s v="0"/>
    <s v="1"/>
    <s v="Low"/>
    <s v="4.89"/>
    <s v="3.07"/>
    <s v="Un Comtrade/Wits/Sia Reports"/>
    <s v="0"/>
  </r>
  <r>
    <s v="Tf003185"/>
    <s v="2024"/>
    <s v="1"/>
    <s v="2024-Q1"/>
    <s v="Kr"/>
    <s v="South Korea"/>
    <s v="Asia-Pacific"/>
    <s v="Jp"/>
    <s v="Japan"/>
    <s v="Asia-Pacific"/>
    <x v="4"/>
    <x v="0"/>
    <s v="Standard"/>
    <n v="6296"/>
    <n v="314.83999999999997"/>
    <s v="Samsung"/>
    <s v="Asia-Pacific Maritime"/>
    <s v="0"/>
    <s v="1"/>
    <s v="Low"/>
    <s v="4.89"/>
    <s v="3.07"/>
    <s v="Un Comtrade/Wits/Sia Reports"/>
    <s v="1"/>
  </r>
  <r>
    <s v="Tf003186"/>
    <s v="2024"/>
    <s v="2"/>
    <s v="2024-Q2"/>
    <s v="Kr"/>
    <s v="South Korea"/>
    <s v="Asia-Pacific"/>
    <s v="Jp"/>
    <s v="Japan"/>
    <s v="Asia-Pacific"/>
    <x v="4"/>
    <x v="0"/>
    <s v="Standard"/>
    <n v="7417"/>
    <n v="370.88"/>
    <s v="Micron"/>
    <s v="Asia-Pacific Maritime"/>
    <s v="0"/>
    <s v="1"/>
    <s v="Low"/>
    <s v="5.04"/>
    <s v="2.98"/>
    <s v="Un Comtrade/Wits/Sia Reports"/>
    <s v="1"/>
  </r>
  <r>
    <s v="Tf003187"/>
    <s v="2024"/>
    <s v="3"/>
    <s v="2024-Q3"/>
    <s v="Kr"/>
    <s v="South Korea"/>
    <s v="Asia-Pacific"/>
    <s v="Jp"/>
    <s v="Japan"/>
    <s v="Asia-Pacific"/>
    <x v="4"/>
    <x v="0"/>
    <s v="Standard"/>
    <n v="8703"/>
    <n v="435.17"/>
    <s v="Micron"/>
    <s v="Asia-Pacific Maritime"/>
    <s v="0"/>
    <s v="1"/>
    <s v="Low"/>
    <s v="4.89"/>
    <s v="3.14"/>
    <s v="Un Comtrade/Wits/Sia Reports"/>
    <s v="1"/>
  </r>
  <r>
    <s v="Tf003188"/>
    <s v="2024"/>
    <s v="4"/>
    <s v="2024-Q4"/>
    <s v="Kr"/>
    <s v="South Korea"/>
    <s v="Asia-Pacific"/>
    <s v="Jp"/>
    <s v="Japan"/>
    <s v="Asia-Pacific"/>
    <x v="4"/>
    <x v="0"/>
    <s v="Standard"/>
    <n v="7511"/>
    <n v="375.58"/>
    <s v="Kioxia"/>
    <s v="Asia-Pacific Maritime"/>
    <s v="0"/>
    <s v="1"/>
    <s v="Low"/>
    <s v="4.86"/>
    <s v="3.08"/>
    <s v="Un Comtrade/Wits/Sia Reports"/>
    <s v="1"/>
  </r>
  <r>
    <s v="Tf003189"/>
    <s v="2025"/>
    <s v="1"/>
    <s v="2025-Q1"/>
    <s v="Kr"/>
    <s v="South Korea"/>
    <s v="Asia-Pacific"/>
    <s v="Jp"/>
    <s v="Japan"/>
    <s v="Asia-Pacific"/>
    <x v="4"/>
    <x v="0"/>
    <s v="Standard"/>
    <n v="7344"/>
    <n v="367.22"/>
    <s v="Western Digital"/>
    <s v="Asia-Pacific Maritime"/>
    <s v="0"/>
    <s v="1"/>
    <s v="Low"/>
    <s v="4.86"/>
    <s v="3.23"/>
    <s v="Un Comtrade/Wits/Sia Reports"/>
    <s v="1"/>
  </r>
  <r>
    <s v="Tf003190"/>
    <s v="2025"/>
    <s v="2"/>
    <s v="2025-Q2"/>
    <s v="Kr"/>
    <s v="South Korea"/>
    <s v="Asia-Pacific"/>
    <s v="Jp"/>
    <s v="Japan"/>
    <s v="Asia-Pacific"/>
    <x v="4"/>
    <x v="0"/>
    <s v="Standard"/>
    <n v="9257"/>
    <n v="462.87"/>
    <s v="Samsung"/>
    <s v="Asia-Pacific Maritime"/>
    <s v="0"/>
    <s v="1"/>
    <s v="Low"/>
    <s v="4.78"/>
    <s v="2.98"/>
    <s v="Un Comtrade/Wits/Sia Reports"/>
    <s v="1"/>
  </r>
  <r>
    <s v="Tf003191"/>
    <s v="2025"/>
    <s v="3"/>
    <s v="2025-Q3"/>
    <s v="Kr"/>
    <s v="South Korea"/>
    <s v="Asia-Pacific"/>
    <s v="Jp"/>
    <s v="Japan"/>
    <s v="Asia-Pacific"/>
    <x v="4"/>
    <x v="0"/>
    <s v="Standard"/>
    <n v="8836"/>
    <n v="441.84"/>
    <s v="Kioxia"/>
    <s v="Asia-Pacific Maritime"/>
    <s v="0"/>
    <s v="1"/>
    <s v="Low"/>
    <s v="4.78"/>
    <s v="3.14"/>
    <s v="Un Comtrade/Wits/Sia Reports"/>
    <s v="1"/>
  </r>
  <r>
    <s v="Tf003192"/>
    <s v="2025"/>
    <s v="4"/>
    <s v="2025-Q4"/>
    <s v="Kr"/>
    <s v="South Korea"/>
    <s v="Asia-Pacific"/>
    <s v="Jp"/>
    <s v="Japan"/>
    <s v="Asia-Pacific"/>
    <x v="4"/>
    <x v="0"/>
    <s v="Standard"/>
    <n v="7242"/>
    <n v="362.14"/>
    <s v="Western Digital"/>
    <s v="Asia-Pacific Maritime"/>
    <s v="0"/>
    <s v="1"/>
    <s v="Low"/>
    <s v="4.91"/>
    <s v="2.95"/>
    <s v="Un Comtrade/Wits/Sia Reports"/>
    <s v="1"/>
  </r>
  <r>
    <s v="Tf003193"/>
    <s v="2015"/>
    <s v="1"/>
    <s v="2015-Q1"/>
    <s v="Kr"/>
    <s v="South Korea"/>
    <s v="Asia-Pacific"/>
    <s v="In"/>
    <s v="India"/>
    <s v="South Asia"/>
    <x v="3"/>
    <x v="0"/>
    <s v="Standard"/>
    <n v="1565"/>
    <n v="78.3"/>
    <s v="Sk Hynix"/>
    <s v="Asia-Pacific Maritime"/>
    <s v="0"/>
    <s v="1"/>
    <s v="Low"/>
    <s v="4.95"/>
    <s v="5"/>
    <s v="Un Comtrade/Wits/Sia Reports"/>
    <s v="0"/>
  </r>
  <r>
    <s v="Tf003194"/>
    <s v="2015"/>
    <s v="2"/>
    <s v="2015-Q2"/>
    <s v="Kr"/>
    <s v="South Korea"/>
    <s v="Asia-Pacific"/>
    <s v="In"/>
    <s v="India"/>
    <s v="South Asia"/>
    <x v="3"/>
    <x v="0"/>
    <s v="Standard"/>
    <n v="2086"/>
    <n v="104.34"/>
    <s v="Samsung"/>
    <s v="Asia-Pacific Maritime"/>
    <s v="0"/>
    <s v="1"/>
    <s v="Low"/>
    <s v="5.01"/>
    <s v="4.96"/>
    <s v="Un Comtrade/Wits/Sia Reports"/>
    <s v="0"/>
  </r>
  <r>
    <s v="Tf003195"/>
    <s v="2015"/>
    <s v="3"/>
    <s v="2015-Q3"/>
    <s v="Kr"/>
    <s v="South Korea"/>
    <s v="Asia-Pacific"/>
    <s v="In"/>
    <s v="India"/>
    <s v="South Asia"/>
    <x v="3"/>
    <x v="0"/>
    <s v="Standard"/>
    <n v="1747"/>
    <n v="87.4"/>
    <s v="Micron"/>
    <s v="Asia-Pacific Maritime"/>
    <s v="0"/>
    <s v="1"/>
    <s v="Low"/>
    <s v="5"/>
    <s v="5.12"/>
    <s v="Un Comtrade/Wits/Sia Reports"/>
    <s v="0"/>
  </r>
  <r>
    <s v="Tf003196"/>
    <s v="2015"/>
    <s v="4"/>
    <s v="2015-Q4"/>
    <s v="Kr"/>
    <s v="South Korea"/>
    <s v="Asia-Pacific"/>
    <s v="In"/>
    <s v="India"/>
    <s v="South Asia"/>
    <x v="3"/>
    <x v="0"/>
    <s v="Standard"/>
    <n v="1860"/>
    <n v="93.05"/>
    <s v="Micron"/>
    <s v="Asia-Pacific Maritime"/>
    <s v="0"/>
    <s v="1"/>
    <s v="Low"/>
    <s v="4.79"/>
    <s v="5.15"/>
    <s v="Un Comtrade/Wits/Sia Reports"/>
    <s v="0"/>
  </r>
  <r>
    <s v="Tf003197"/>
    <s v="2016"/>
    <s v="1"/>
    <s v="2016-Q1"/>
    <s v="Kr"/>
    <s v="South Korea"/>
    <s v="Asia-Pacific"/>
    <s v="In"/>
    <s v="India"/>
    <s v="South Asia"/>
    <x v="3"/>
    <x v="0"/>
    <s v="Standard"/>
    <n v="1748"/>
    <n v="87.44"/>
    <s v="Samsung"/>
    <s v="Asia-Pacific Maritime"/>
    <s v="0"/>
    <s v="1"/>
    <s v="Low"/>
    <s v="4.97"/>
    <s v="5.12"/>
    <s v="Un Comtrade/Wits/Sia Reports"/>
    <s v="0"/>
  </r>
  <r>
    <s v="Tf003198"/>
    <s v="2016"/>
    <s v="2"/>
    <s v="2016-Q2"/>
    <s v="Kr"/>
    <s v="South Korea"/>
    <s v="Asia-Pacific"/>
    <s v="In"/>
    <s v="India"/>
    <s v="South Asia"/>
    <x v="3"/>
    <x v="0"/>
    <s v="Standard"/>
    <n v="1987"/>
    <n v="99.35"/>
    <s v="Micron"/>
    <s v="Asia-Pacific Maritime"/>
    <s v="0"/>
    <s v="1"/>
    <s v="Low"/>
    <s v="5.02"/>
    <s v="4.94"/>
    <s v="Un Comtrade/Wits/Sia Reports"/>
    <s v="0"/>
  </r>
  <r>
    <s v="Tf003199"/>
    <s v="2016"/>
    <s v="3"/>
    <s v="2016-Q3"/>
    <s v="Kr"/>
    <s v="South Korea"/>
    <s v="Asia-Pacific"/>
    <s v="In"/>
    <s v="India"/>
    <s v="South Asia"/>
    <x v="3"/>
    <x v="0"/>
    <s v="Standard"/>
    <n v="2477"/>
    <n v="123.89"/>
    <s v="Micron"/>
    <s v="Asia-Pacific Maritime"/>
    <s v="0"/>
    <s v="1"/>
    <s v="Low"/>
    <s v="4.83"/>
    <s v="5.14"/>
    <s v="Un Comtrade/Wits/Sia Reports"/>
    <s v="0"/>
  </r>
  <r>
    <s v="Tf003200"/>
    <s v="2016"/>
    <s v="4"/>
    <s v="2016-Q4"/>
    <s v="Kr"/>
    <s v="South Korea"/>
    <s v="Asia-Pacific"/>
    <s v="In"/>
    <s v="India"/>
    <s v="South Asia"/>
    <x v="3"/>
    <x v="0"/>
    <s v="Standard"/>
    <n v="1748"/>
    <n v="87.43"/>
    <s v="Samsung"/>
    <s v="Asia-Pacific Maritime"/>
    <s v="0"/>
    <s v="1"/>
    <s v="Low"/>
    <s v="4.96"/>
    <s v="5.01"/>
    <s v="Un Comtrade/Wits/Sia Reports"/>
    <s v="0"/>
  </r>
  <r>
    <s v="Tf003201"/>
    <s v="2017"/>
    <s v="1"/>
    <s v="2017-Q1"/>
    <s v="Kr"/>
    <s v="South Korea"/>
    <s v="Asia-Pacific"/>
    <s v="In"/>
    <s v="India"/>
    <s v="South Asia"/>
    <x v="3"/>
    <x v="0"/>
    <s v="Standard"/>
    <n v="2063"/>
    <n v="103.19"/>
    <s v="Micron"/>
    <s v="Asia-Pacific Maritime"/>
    <s v="0"/>
    <s v="1"/>
    <s v="Low"/>
    <s v="4.82"/>
    <s v="5.06"/>
    <s v="Un Comtrade/Wits/Sia Reports"/>
    <s v="0"/>
  </r>
  <r>
    <s v="Tf003202"/>
    <s v="2017"/>
    <s v="2"/>
    <s v="2017-Q2"/>
    <s v="Kr"/>
    <s v="South Korea"/>
    <s v="Asia-Pacific"/>
    <s v="In"/>
    <s v="India"/>
    <s v="South Asia"/>
    <x v="3"/>
    <x v="0"/>
    <s v="Standard"/>
    <n v="2195"/>
    <n v="109.76"/>
    <s v="Sk Hynix"/>
    <s v="Asia-Pacific Maritime"/>
    <s v="0"/>
    <s v="1"/>
    <s v="Low"/>
    <s v="4.92"/>
    <s v="4.93"/>
    <s v="Un Comtrade/Wits/Sia Reports"/>
    <s v="0"/>
  </r>
  <r>
    <s v="Tf003203"/>
    <s v="2017"/>
    <s v="3"/>
    <s v="2017-Q3"/>
    <s v="Kr"/>
    <s v="South Korea"/>
    <s v="Asia-Pacific"/>
    <s v="In"/>
    <s v="India"/>
    <s v="South Asia"/>
    <x v="3"/>
    <x v="0"/>
    <s v="Standard"/>
    <n v="2756"/>
    <n v="137.85"/>
    <s v="Samsung"/>
    <s v="Asia-Pacific Maritime"/>
    <s v="0"/>
    <s v="1"/>
    <s v="Low"/>
    <s v="4.76"/>
    <s v="4.91"/>
    <s v="Un Comtrade/Wits/Sia Reports"/>
    <s v="0"/>
  </r>
  <r>
    <s v="Tf003204"/>
    <s v="2017"/>
    <s v="4"/>
    <s v="2017-Q4"/>
    <s v="Kr"/>
    <s v="South Korea"/>
    <s v="Asia-Pacific"/>
    <s v="In"/>
    <s v="India"/>
    <s v="South Asia"/>
    <x v="3"/>
    <x v="0"/>
    <s v="Standard"/>
    <n v="2053"/>
    <n v="102.67"/>
    <s v="Samsung"/>
    <s v="Asia-Pacific Maritime"/>
    <s v="0"/>
    <s v="1"/>
    <s v="Low"/>
    <s v="4.87"/>
    <s v="4.92"/>
    <s v="Un Comtrade/Wits/Sia Reports"/>
    <s v="0"/>
  </r>
  <r>
    <s v="Tf003205"/>
    <s v="2018"/>
    <s v="1"/>
    <s v="2018-Q1"/>
    <s v="Kr"/>
    <s v="South Korea"/>
    <s v="Asia-Pacific"/>
    <s v="In"/>
    <s v="India"/>
    <s v="South Asia"/>
    <x v="3"/>
    <x v="0"/>
    <s v="Standard"/>
    <n v="2288"/>
    <n v="114.42"/>
    <s v="Sk Hynix"/>
    <s v="Asia-Pacific Maritime"/>
    <s v="0"/>
    <s v="1"/>
    <s v="Low"/>
    <s v="5.01"/>
    <s v="5.06"/>
    <s v="Un Comtrade/Wits/Sia Reports"/>
    <s v="0"/>
  </r>
  <r>
    <s v="Tf003206"/>
    <s v="2018"/>
    <s v="2"/>
    <s v="2018-Q2"/>
    <s v="Kr"/>
    <s v="South Korea"/>
    <s v="Asia-Pacific"/>
    <s v="In"/>
    <s v="India"/>
    <s v="South Asia"/>
    <x v="3"/>
    <x v="0"/>
    <s v="Standard"/>
    <n v="2671"/>
    <n v="133.55000000000001"/>
    <s v="Sk Hynix"/>
    <s v="Asia-Pacific Maritime"/>
    <s v="0"/>
    <s v="1"/>
    <s v="Low"/>
    <s v="4.78"/>
    <s v="5.06"/>
    <s v="Un Comtrade/Wits/Sia Reports"/>
    <s v="0"/>
  </r>
  <r>
    <s v="Tf003207"/>
    <s v="2018"/>
    <s v="3"/>
    <s v="2018-Q3"/>
    <s v="Kr"/>
    <s v="South Korea"/>
    <s v="Asia-Pacific"/>
    <s v="In"/>
    <s v="India"/>
    <s v="South Asia"/>
    <x v="3"/>
    <x v="0"/>
    <s v="Standard"/>
    <n v="2526"/>
    <n v="126.34"/>
    <s v="Sk Hynix"/>
    <s v="Asia-Pacific Maritime"/>
    <s v="0"/>
    <s v="1"/>
    <s v="Low"/>
    <s v="4.99"/>
    <s v="4.93"/>
    <s v="Un Comtrade/Wits/Sia Reports"/>
    <s v="0"/>
  </r>
  <r>
    <s v="Tf003208"/>
    <s v="2018"/>
    <s v="4"/>
    <s v="2018-Q4"/>
    <s v="Kr"/>
    <s v="South Korea"/>
    <s v="Asia-Pacific"/>
    <s v="In"/>
    <s v="India"/>
    <s v="South Asia"/>
    <x v="3"/>
    <x v="0"/>
    <s v="Standard"/>
    <n v="2371"/>
    <n v="118.55"/>
    <s v="Sk Hynix"/>
    <s v="Asia-Pacific Maritime"/>
    <s v="0"/>
    <s v="1"/>
    <s v="Low"/>
    <s v="4.86"/>
    <s v="5.11"/>
    <s v="Un Comtrade/Wits/Sia Reports"/>
    <s v="0"/>
  </r>
  <r>
    <s v="Tf003209"/>
    <s v="2019"/>
    <s v="1"/>
    <s v="2019-Q1"/>
    <s v="Kr"/>
    <s v="South Korea"/>
    <s v="Asia-Pacific"/>
    <s v="In"/>
    <s v="India"/>
    <s v="South Asia"/>
    <x v="3"/>
    <x v="0"/>
    <s v="Standard"/>
    <n v="2236"/>
    <n v="111.84"/>
    <s v="Samsung"/>
    <s v="Asia-Pacific Maritime"/>
    <s v="0"/>
    <s v="1"/>
    <s v="Low"/>
    <s v="4.92"/>
    <s v="4.89"/>
    <s v="Un Comtrade/Wits/Sia Reports"/>
    <s v="0"/>
  </r>
  <r>
    <s v="Tf003210"/>
    <s v="2019"/>
    <s v="2"/>
    <s v="2019-Q2"/>
    <s v="Kr"/>
    <s v="South Korea"/>
    <s v="Asia-Pacific"/>
    <s v="In"/>
    <s v="India"/>
    <s v="South Asia"/>
    <x v="3"/>
    <x v="0"/>
    <s v="Standard"/>
    <n v="2946"/>
    <n v="147.30000000000001"/>
    <s v="Samsung"/>
    <s v="Asia-Pacific Maritime"/>
    <s v="0"/>
    <s v="1"/>
    <s v="Low"/>
    <s v="5.02"/>
    <s v="4.98"/>
    <s v="Un Comtrade/Wits/Sia Reports"/>
    <s v="0"/>
  </r>
  <r>
    <s v="Tf003211"/>
    <s v="2019"/>
    <s v="3"/>
    <s v="2019-Q3"/>
    <s v="Kr"/>
    <s v="South Korea"/>
    <s v="Asia-Pacific"/>
    <s v="In"/>
    <s v="India"/>
    <s v="South Asia"/>
    <x v="3"/>
    <x v="0"/>
    <s v="Standard"/>
    <n v="2934"/>
    <n v="146.72999999999999"/>
    <s v="Samsung"/>
    <s v="Asia-Pacific Maritime"/>
    <s v="0"/>
    <s v="1"/>
    <s v="Low"/>
    <s v="5.03"/>
    <s v="5.01"/>
    <s v="Un Comtrade/Wits/Sia Reports"/>
    <s v="0"/>
  </r>
  <r>
    <s v="Tf003212"/>
    <s v="2019"/>
    <s v="4"/>
    <s v="2019-Q4"/>
    <s v="Kr"/>
    <s v="South Korea"/>
    <s v="Asia-Pacific"/>
    <s v="In"/>
    <s v="India"/>
    <s v="South Asia"/>
    <x v="3"/>
    <x v="0"/>
    <s v="Standard"/>
    <n v="2584"/>
    <n v="129.21"/>
    <s v="Sk Hynix"/>
    <s v="Asia-Pacific Maritime"/>
    <s v="0"/>
    <s v="1"/>
    <s v="Low"/>
    <s v="4.92"/>
    <s v="5.06"/>
    <s v="Un Comtrade/Wits/Sia Reports"/>
    <s v="0"/>
  </r>
  <r>
    <s v="Tf003213"/>
    <s v="2020"/>
    <s v="1"/>
    <s v="2020-Q1"/>
    <s v="Kr"/>
    <s v="South Korea"/>
    <s v="Asia-Pacific"/>
    <s v="In"/>
    <s v="India"/>
    <s v="South Asia"/>
    <x v="3"/>
    <x v="0"/>
    <s v="Standard"/>
    <n v="2175"/>
    <n v="108.79"/>
    <s v="Sk Hynix"/>
    <s v="Asia-Pacific Maritime"/>
    <s v="0"/>
    <s v="1"/>
    <s v="Low"/>
    <s v="5"/>
    <s v="4.98"/>
    <s v="Un Comtrade/Wits/Sia Reports"/>
    <s v="0"/>
  </r>
  <r>
    <s v="Tf003214"/>
    <s v="2020"/>
    <s v="2"/>
    <s v="2020-Q2"/>
    <s v="Kr"/>
    <s v="South Korea"/>
    <s v="Asia-Pacific"/>
    <s v="In"/>
    <s v="India"/>
    <s v="South Asia"/>
    <x v="3"/>
    <x v="0"/>
    <s v="Standard"/>
    <n v="2463"/>
    <n v="123.19"/>
    <s v="Sk Hynix"/>
    <s v="Asia-Pacific Maritime"/>
    <s v="0"/>
    <s v="1"/>
    <s v="Low"/>
    <s v="4.99"/>
    <s v="4.96"/>
    <s v="Un Comtrade/Wits/Sia Reports"/>
    <s v="0"/>
  </r>
  <r>
    <s v="Tf003215"/>
    <s v="2020"/>
    <s v="3"/>
    <s v="2020-Q3"/>
    <s v="Kr"/>
    <s v="South Korea"/>
    <s v="Asia-Pacific"/>
    <s v="In"/>
    <s v="India"/>
    <s v="South Asia"/>
    <x v="3"/>
    <x v="0"/>
    <s v="Standard"/>
    <n v="2601"/>
    <n v="130.08000000000001"/>
    <s v="Sk Hynix"/>
    <s v="Asia-Pacific Maritime"/>
    <s v="0"/>
    <s v="1"/>
    <s v="Low"/>
    <s v="4.94"/>
    <s v="5.11"/>
    <s v="Un Comtrade/Wits/Sia Reports"/>
    <s v="0"/>
  </r>
  <r>
    <s v="Tf003216"/>
    <s v="2020"/>
    <s v="4"/>
    <s v="2020-Q4"/>
    <s v="Kr"/>
    <s v="South Korea"/>
    <s v="Asia-Pacific"/>
    <s v="In"/>
    <s v="India"/>
    <s v="South Asia"/>
    <x v="3"/>
    <x v="0"/>
    <s v="Standard"/>
    <n v="2770"/>
    <n v="138.51"/>
    <s v="Sk Hynix"/>
    <s v="Asia-Pacific Maritime"/>
    <s v="0"/>
    <s v="1"/>
    <s v="Low"/>
    <s v="5.04"/>
    <s v="5.11"/>
    <s v="Un Comtrade/Wits/Sia Reports"/>
    <s v="0"/>
  </r>
  <r>
    <s v="Tf003217"/>
    <s v="2021"/>
    <s v="1"/>
    <s v="2021-Q1"/>
    <s v="Kr"/>
    <s v="South Korea"/>
    <s v="Asia-Pacific"/>
    <s v="In"/>
    <s v="India"/>
    <s v="South Asia"/>
    <x v="3"/>
    <x v="0"/>
    <s v="Standard"/>
    <n v="2403"/>
    <n v="120.19"/>
    <s v="Samsung"/>
    <s v="Asia-Pacific Maritime"/>
    <s v="0"/>
    <s v="1"/>
    <s v="Low"/>
    <s v="4.86"/>
    <s v="5.1"/>
    <s v="Un Comtrade/Wits/Sia Reports"/>
    <s v="0"/>
  </r>
  <r>
    <s v="Tf003218"/>
    <s v="2021"/>
    <s v="2"/>
    <s v="2021-Q2"/>
    <s v="Kr"/>
    <s v="South Korea"/>
    <s v="Asia-Pacific"/>
    <s v="In"/>
    <s v="India"/>
    <s v="South Asia"/>
    <x v="3"/>
    <x v="0"/>
    <s v="Standard"/>
    <n v="3019"/>
    <n v="150.99"/>
    <s v="Sk Hynix"/>
    <s v="Asia-Pacific Maritime"/>
    <s v="0"/>
    <s v="1"/>
    <s v="Low"/>
    <s v="4.93"/>
    <s v="5.03"/>
    <s v="Un Comtrade/Wits/Sia Reports"/>
    <s v="0"/>
  </r>
  <r>
    <s v="Tf003219"/>
    <s v="2021"/>
    <s v="3"/>
    <s v="2021-Q3"/>
    <s v="Kr"/>
    <s v="South Korea"/>
    <s v="Asia-Pacific"/>
    <s v="In"/>
    <s v="India"/>
    <s v="South Asia"/>
    <x v="3"/>
    <x v="0"/>
    <s v="Standard"/>
    <n v="3164"/>
    <n v="158.19999999999999"/>
    <s v="Sk Hynix"/>
    <s v="Asia-Pacific Maritime"/>
    <s v="0"/>
    <s v="1"/>
    <s v="Low"/>
    <s v="5.02"/>
    <s v="5"/>
    <s v="Un Comtrade/Wits/Sia Reports"/>
    <s v="0"/>
  </r>
  <r>
    <s v="Tf003220"/>
    <s v="2021"/>
    <s v="4"/>
    <s v="2021-Q4"/>
    <s v="Kr"/>
    <s v="South Korea"/>
    <s v="Asia-Pacific"/>
    <s v="In"/>
    <s v="India"/>
    <s v="South Asia"/>
    <x v="3"/>
    <x v="0"/>
    <s v="Standard"/>
    <n v="2855"/>
    <n v="142.78"/>
    <s v="Samsung"/>
    <s v="Asia-Pacific Maritime"/>
    <s v="0"/>
    <s v="1"/>
    <s v="Low"/>
    <s v="5.05"/>
    <s v="5"/>
    <s v="Un Comtrade/Wits/Sia Reports"/>
    <s v="0"/>
  </r>
  <r>
    <s v="Tf003221"/>
    <s v="2022"/>
    <s v="1"/>
    <s v="2022-Q1"/>
    <s v="Kr"/>
    <s v="South Korea"/>
    <s v="Asia-Pacific"/>
    <s v="In"/>
    <s v="India"/>
    <s v="South Asia"/>
    <x v="3"/>
    <x v="0"/>
    <s v="Standard"/>
    <n v="2821"/>
    <n v="141.08000000000001"/>
    <s v="Micron"/>
    <s v="Asia-Pacific Maritime"/>
    <s v="0"/>
    <s v="1"/>
    <s v="Low"/>
    <s v="4.9"/>
    <s v="5.09"/>
    <s v="Un Comtrade/Wits/Sia Reports"/>
    <s v="0"/>
  </r>
  <r>
    <s v="Tf003222"/>
    <s v="2022"/>
    <s v="2"/>
    <s v="2022-Q2"/>
    <s v="Kr"/>
    <s v="South Korea"/>
    <s v="Asia-Pacific"/>
    <s v="In"/>
    <s v="India"/>
    <s v="South Asia"/>
    <x v="3"/>
    <x v="0"/>
    <s v="Standard"/>
    <n v="3726"/>
    <n v="186.33"/>
    <s v="Micron"/>
    <s v="Asia-Pacific Maritime"/>
    <s v="0"/>
    <s v="1"/>
    <s v="Low"/>
    <s v="4.99"/>
    <s v="5.06"/>
    <s v="Un Comtrade/Wits/Sia Reports"/>
    <s v="0"/>
  </r>
  <r>
    <s v="Tf003223"/>
    <s v="2022"/>
    <s v="3"/>
    <s v="2022-Q3"/>
    <s v="Kr"/>
    <s v="South Korea"/>
    <s v="Asia-Pacific"/>
    <s v="In"/>
    <s v="India"/>
    <s v="South Asia"/>
    <x v="3"/>
    <x v="0"/>
    <s v="Standard"/>
    <n v="3446"/>
    <n v="172.32"/>
    <s v="Sk Hynix"/>
    <s v="Asia-Pacific Maritime"/>
    <s v="0"/>
    <s v="1"/>
    <s v="Low"/>
    <s v="5.01"/>
    <s v="5.12"/>
    <s v="Un Comtrade/Wits/Sia Reports"/>
    <s v="0"/>
  </r>
  <r>
    <s v="Tf003224"/>
    <s v="2022"/>
    <s v="4"/>
    <s v="2022-Q4"/>
    <s v="Kr"/>
    <s v="South Korea"/>
    <s v="Asia-Pacific"/>
    <s v="In"/>
    <s v="India"/>
    <s v="South Asia"/>
    <x v="3"/>
    <x v="0"/>
    <s v="Standard"/>
    <n v="2988"/>
    <n v="149.44"/>
    <s v="Micron"/>
    <s v="Asia-Pacific Maritime"/>
    <s v="0"/>
    <s v="1"/>
    <s v="Low"/>
    <s v="4.79"/>
    <s v="5.14"/>
    <s v="Un Comtrade/Wits/Sia Reports"/>
    <s v="0"/>
  </r>
  <r>
    <s v="Tf003225"/>
    <s v="2023"/>
    <s v="1"/>
    <s v="2023-Q1"/>
    <s v="Kr"/>
    <s v="South Korea"/>
    <s v="Asia-Pacific"/>
    <s v="In"/>
    <s v="India"/>
    <s v="South Asia"/>
    <x v="3"/>
    <x v="0"/>
    <s v="Standard"/>
    <n v="3714"/>
    <n v="185.71"/>
    <s v="Micron"/>
    <s v="Asia-Pacific Maritime"/>
    <s v="0"/>
    <s v="1"/>
    <s v="Low"/>
    <s v="5.02"/>
    <s v="5.12"/>
    <s v="Un Comtrade/Wits/Sia Reports"/>
    <s v="0"/>
  </r>
  <r>
    <s v="Tf003226"/>
    <s v="2023"/>
    <s v="2"/>
    <s v="2023-Q2"/>
    <s v="Kr"/>
    <s v="South Korea"/>
    <s v="Asia-Pacific"/>
    <s v="In"/>
    <s v="India"/>
    <s v="South Asia"/>
    <x v="3"/>
    <x v="0"/>
    <s v="Standard"/>
    <n v="3939"/>
    <n v="196.95"/>
    <s v="Samsung"/>
    <s v="Asia-Pacific Maritime"/>
    <s v="0"/>
    <s v="1"/>
    <s v="Low"/>
    <s v="4.94"/>
    <s v="5.01"/>
    <s v="Un Comtrade/Wits/Sia Reports"/>
    <s v="0"/>
  </r>
  <r>
    <s v="Tf003227"/>
    <s v="2023"/>
    <s v="3"/>
    <s v="2023-Q3"/>
    <s v="Kr"/>
    <s v="South Korea"/>
    <s v="Asia-Pacific"/>
    <s v="In"/>
    <s v="India"/>
    <s v="South Asia"/>
    <x v="3"/>
    <x v="0"/>
    <s v="Standard"/>
    <n v="3647"/>
    <n v="182.36"/>
    <s v="Sk Hynix"/>
    <s v="Asia-Pacific Maritime"/>
    <s v="0"/>
    <s v="1"/>
    <s v="Low"/>
    <s v="4.97"/>
    <s v="5"/>
    <s v="Un Comtrade/Wits/Sia Reports"/>
    <s v="0"/>
  </r>
  <r>
    <s v="Tf003228"/>
    <s v="2023"/>
    <s v="4"/>
    <s v="2023-Q4"/>
    <s v="Kr"/>
    <s v="South Korea"/>
    <s v="Asia-Pacific"/>
    <s v="In"/>
    <s v="India"/>
    <s v="South Asia"/>
    <x v="3"/>
    <x v="0"/>
    <s v="Standard"/>
    <n v="3727"/>
    <n v="186.38"/>
    <s v="Samsung"/>
    <s v="Asia-Pacific Maritime"/>
    <s v="0"/>
    <s v="1"/>
    <s v="Low"/>
    <s v="4.9"/>
    <s v="5"/>
    <s v="Un Comtrade/Wits/Sia Reports"/>
    <s v="0"/>
  </r>
  <r>
    <s v="Tf003229"/>
    <s v="2024"/>
    <s v="1"/>
    <s v="2024-Q1"/>
    <s v="Kr"/>
    <s v="South Korea"/>
    <s v="Asia-Pacific"/>
    <s v="In"/>
    <s v="India"/>
    <s v="South Asia"/>
    <x v="3"/>
    <x v="0"/>
    <s v="Standard"/>
    <n v="3646"/>
    <n v="182.33"/>
    <s v="Samsung"/>
    <s v="Asia-Pacific Maritime"/>
    <s v="0"/>
    <s v="1"/>
    <s v="Low"/>
    <s v="4.83"/>
    <s v="4.9"/>
    <s v="Un Comtrade/Wits/Sia Reports"/>
    <s v="1"/>
  </r>
  <r>
    <s v="Tf003230"/>
    <s v="2024"/>
    <s v="2"/>
    <s v="2024-Q2"/>
    <s v="Kr"/>
    <s v="South Korea"/>
    <s v="Asia-Pacific"/>
    <s v="In"/>
    <s v="India"/>
    <s v="South Asia"/>
    <x v="3"/>
    <x v="0"/>
    <s v="Standard"/>
    <n v="4193"/>
    <n v="209.68"/>
    <s v="Sk Hynix"/>
    <s v="Asia-Pacific Maritime"/>
    <s v="0"/>
    <s v="1"/>
    <s v="Low"/>
    <s v="5.04"/>
    <s v="4.9"/>
    <s v="Un Comtrade/Wits/Sia Reports"/>
    <s v="1"/>
  </r>
  <r>
    <s v="Tf003231"/>
    <s v="2024"/>
    <s v="3"/>
    <s v="2024-Q3"/>
    <s v="Kr"/>
    <s v="South Korea"/>
    <s v="Asia-Pacific"/>
    <s v="In"/>
    <s v="India"/>
    <s v="South Asia"/>
    <x v="3"/>
    <x v="0"/>
    <s v="Standard"/>
    <n v="4478"/>
    <n v="223.95"/>
    <s v="Samsung"/>
    <s v="Asia-Pacific Maritime"/>
    <s v="0"/>
    <s v="1"/>
    <s v="Low"/>
    <s v="4.93"/>
    <s v="5.03"/>
    <s v="Un Comtrade/Wits/Sia Reports"/>
    <s v="1"/>
  </r>
  <r>
    <s v="Tf003232"/>
    <s v="2024"/>
    <s v="4"/>
    <s v="2024-Q4"/>
    <s v="Kr"/>
    <s v="South Korea"/>
    <s v="Asia-Pacific"/>
    <s v="In"/>
    <s v="India"/>
    <s v="South Asia"/>
    <x v="3"/>
    <x v="0"/>
    <s v="Standard"/>
    <n v="3829"/>
    <n v="191.46"/>
    <s v="Sk Hynix"/>
    <s v="Asia-Pacific Maritime"/>
    <s v="0"/>
    <s v="1"/>
    <s v="Low"/>
    <s v="4.99"/>
    <s v="5.09"/>
    <s v="Un Comtrade/Wits/Sia Reports"/>
    <s v="1"/>
  </r>
  <r>
    <s v="Tf003233"/>
    <s v="2025"/>
    <s v="1"/>
    <s v="2025-Q1"/>
    <s v="Kr"/>
    <s v="South Korea"/>
    <s v="Asia-Pacific"/>
    <s v="In"/>
    <s v="India"/>
    <s v="South Asia"/>
    <x v="3"/>
    <x v="0"/>
    <s v="Standard"/>
    <n v="4220"/>
    <n v="211.03"/>
    <s v="Sk Hynix"/>
    <s v="Asia-Pacific Maritime"/>
    <s v="0"/>
    <s v="1"/>
    <s v="Low"/>
    <s v="4.84"/>
    <s v="5.13"/>
    <s v="Un Comtrade/Wits/Sia Reports"/>
    <s v="1"/>
  </r>
  <r>
    <s v="Tf003234"/>
    <s v="2025"/>
    <s v="2"/>
    <s v="2025-Q2"/>
    <s v="Kr"/>
    <s v="South Korea"/>
    <s v="Asia-Pacific"/>
    <s v="In"/>
    <s v="India"/>
    <s v="South Asia"/>
    <x v="3"/>
    <x v="0"/>
    <s v="Standard"/>
    <n v="5550"/>
    <n v="277.52"/>
    <s v="Micron"/>
    <s v="Asia-Pacific Maritime"/>
    <s v="0"/>
    <s v="1"/>
    <s v="Low"/>
    <s v="4.96"/>
    <s v="4.87"/>
    <s v="Un Comtrade/Wits/Sia Reports"/>
    <s v="1"/>
  </r>
  <r>
    <s v="Tf003235"/>
    <s v="2025"/>
    <s v="3"/>
    <s v="2025-Q3"/>
    <s v="Kr"/>
    <s v="South Korea"/>
    <s v="Asia-Pacific"/>
    <s v="In"/>
    <s v="India"/>
    <s v="South Asia"/>
    <x v="3"/>
    <x v="0"/>
    <s v="Standard"/>
    <n v="5289"/>
    <n v="264.48"/>
    <s v="Sk Hynix"/>
    <s v="Asia-Pacific Maritime"/>
    <s v="0"/>
    <s v="1"/>
    <s v="Low"/>
    <s v="4.92"/>
    <s v="4.91"/>
    <s v="Un Comtrade/Wits/Sia Reports"/>
    <s v="1"/>
  </r>
  <r>
    <s v="Tf003236"/>
    <s v="2025"/>
    <s v="4"/>
    <s v="2025-Q4"/>
    <s v="Kr"/>
    <s v="South Korea"/>
    <s v="Asia-Pacific"/>
    <s v="In"/>
    <s v="India"/>
    <s v="South Asia"/>
    <x v="3"/>
    <x v="0"/>
    <s v="Standard"/>
    <n v="4692"/>
    <n v="234.65"/>
    <s v="Sk Hynix"/>
    <s v="Asia-Pacific Maritime"/>
    <s v="0"/>
    <s v="1"/>
    <s v="Low"/>
    <s v="4.93"/>
    <s v="4.95"/>
    <s v="Un Comtrade/Wits/Sia Reports"/>
    <s v="1"/>
  </r>
  <r>
    <s v="Tf003237"/>
    <s v="2015"/>
    <s v="1"/>
    <s v="2015-Q1"/>
    <s v="Kr"/>
    <s v="South Korea"/>
    <s v="Asia-Pacific"/>
    <s v="In"/>
    <s v="India"/>
    <s v="South Asia"/>
    <x v="4"/>
    <x v="0"/>
    <s v="Standard"/>
    <n v="1748"/>
    <n v="87.42"/>
    <s v="Western Digital"/>
    <s v="Asia-Pacific Maritime"/>
    <s v="0"/>
    <s v="1"/>
    <s v="Low"/>
    <s v="5"/>
    <s v="4.95"/>
    <s v="Un Comtrade/Wits/Sia Reports"/>
    <s v="0"/>
  </r>
  <r>
    <s v="Tf003238"/>
    <s v="2015"/>
    <s v="2"/>
    <s v="2015-Q2"/>
    <s v="Kr"/>
    <s v="South Korea"/>
    <s v="Asia-Pacific"/>
    <s v="In"/>
    <s v="India"/>
    <s v="South Asia"/>
    <x v="4"/>
    <x v="0"/>
    <s v="Standard"/>
    <n v="2024"/>
    <n v="101.21"/>
    <s v="Kioxia"/>
    <s v="Asia-Pacific Maritime"/>
    <s v="0"/>
    <s v="1"/>
    <s v="Low"/>
    <s v="4.78"/>
    <s v="5.1"/>
    <s v="Un Comtrade/Wits/Sia Reports"/>
    <s v="0"/>
  </r>
  <r>
    <s v="Tf003239"/>
    <s v="2015"/>
    <s v="3"/>
    <s v="2015-Q3"/>
    <s v="Kr"/>
    <s v="South Korea"/>
    <s v="Asia-Pacific"/>
    <s v="In"/>
    <s v="India"/>
    <s v="South Asia"/>
    <x v="4"/>
    <x v="0"/>
    <s v="Standard"/>
    <n v="1798"/>
    <n v="89.92"/>
    <s v="Western Digital"/>
    <s v="Asia-Pacific Maritime"/>
    <s v="0"/>
    <s v="1"/>
    <s v="Low"/>
    <s v="4.77"/>
    <s v="5.04"/>
    <s v="Un Comtrade/Wits/Sia Reports"/>
    <s v="0"/>
  </r>
  <r>
    <s v="Tf003240"/>
    <s v="2015"/>
    <s v="4"/>
    <s v="2015-Q4"/>
    <s v="Kr"/>
    <s v="South Korea"/>
    <s v="Asia-Pacific"/>
    <s v="In"/>
    <s v="India"/>
    <s v="South Asia"/>
    <x v="4"/>
    <x v="0"/>
    <s v="Standard"/>
    <n v="1716"/>
    <n v="85.82"/>
    <s v="Micron"/>
    <s v="Asia-Pacific Maritime"/>
    <s v="0"/>
    <s v="1"/>
    <s v="Low"/>
    <s v="5.02"/>
    <s v="4.96"/>
    <s v="Un Comtrade/Wits/Sia Reports"/>
    <s v="0"/>
  </r>
  <r>
    <s v="Tf003241"/>
    <s v="2016"/>
    <s v="1"/>
    <s v="2016-Q1"/>
    <s v="Kr"/>
    <s v="South Korea"/>
    <s v="Asia-Pacific"/>
    <s v="In"/>
    <s v="India"/>
    <s v="South Asia"/>
    <x v="4"/>
    <x v="0"/>
    <s v="Standard"/>
    <n v="1761"/>
    <n v="88.08"/>
    <s v="Sk Hynix"/>
    <s v="Asia-Pacific Maritime"/>
    <s v="0"/>
    <s v="1"/>
    <s v="Low"/>
    <s v="4.9"/>
    <s v="4.99"/>
    <s v="Un Comtrade/Wits/Sia Reports"/>
    <s v="0"/>
  </r>
  <r>
    <s v="Tf003242"/>
    <s v="2016"/>
    <s v="2"/>
    <s v="2016-Q2"/>
    <s v="Kr"/>
    <s v="South Korea"/>
    <s v="Asia-Pacific"/>
    <s v="In"/>
    <s v="India"/>
    <s v="South Asia"/>
    <x v="4"/>
    <x v="0"/>
    <s v="Standard"/>
    <n v="2042"/>
    <n v="102.12"/>
    <s v="Kioxia"/>
    <s v="Asia-Pacific Maritime"/>
    <s v="0"/>
    <s v="1"/>
    <s v="Low"/>
    <s v="4.96"/>
    <s v="5.08"/>
    <s v="Un Comtrade/Wits/Sia Reports"/>
    <s v="0"/>
  </r>
  <r>
    <s v="Tf003243"/>
    <s v="2016"/>
    <s v="3"/>
    <s v="2016-Q3"/>
    <s v="Kr"/>
    <s v="South Korea"/>
    <s v="Asia-Pacific"/>
    <s v="In"/>
    <s v="India"/>
    <s v="South Asia"/>
    <x v="4"/>
    <x v="0"/>
    <s v="Standard"/>
    <n v="2411"/>
    <n v="120.6"/>
    <s v="Kioxia"/>
    <s v="Asia-Pacific Maritime"/>
    <s v="0"/>
    <s v="1"/>
    <s v="Low"/>
    <s v="5.04"/>
    <s v="4.93"/>
    <s v="Un Comtrade/Wits/Sia Reports"/>
    <s v="0"/>
  </r>
  <r>
    <s v="Tf003244"/>
    <s v="2016"/>
    <s v="4"/>
    <s v="2016-Q4"/>
    <s v="Kr"/>
    <s v="South Korea"/>
    <s v="Asia-Pacific"/>
    <s v="In"/>
    <s v="India"/>
    <s v="South Asia"/>
    <x v="4"/>
    <x v="0"/>
    <s v="Standard"/>
    <n v="2059"/>
    <n v="103"/>
    <s v="Micron"/>
    <s v="Asia-Pacific Maritime"/>
    <s v="0"/>
    <s v="1"/>
    <s v="Low"/>
    <s v="4.87"/>
    <s v="5.05"/>
    <s v="Un Comtrade/Wits/Sia Reports"/>
    <s v="0"/>
  </r>
  <r>
    <s v="Tf003245"/>
    <s v="2017"/>
    <s v="1"/>
    <s v="2017-Q1"/>
    <s v="Kr"/>
    <s v="South Korea"/>
    <s v="Asia-Pacific"/>
    <s v="In"/>
    <s v="India"/>
    <s v="South Asia"/>
    <x v="4"/>
    <x v="0"/>
    <s v="Standard"/>
    <n v="2062"/>
    <n v="103.14"/>
    <s v="Sk Hynix"/>
    <s v="Asia-Pacific Maritime"/>
    <s v="0"/>
    <s v="1"/>
    <s v="Low"/>
    <s v="5.05"/>
    <s v="5.07"/>
    <s v="Un Comtrade/Wits/Sia Reports"/>
    <s v="0"/>
  </r>
  <r>
    <s v="Tf003246"/>
    <s v="2017"/>
    <s v="2"/>
    <s v="2017-Q2"/>
    <s v="Kr"/>
    <s v="South Korea"/>
    <s v="Asia-Pacific"/>
    <s v="In"/>
    <s v="India"/>
    <s v="South Asia"/>
    <x v="4"/>
    <x v="0"/>
    <s v="Standard"/>
    <n v="2628"/>
    <n v="131.44"/>
    <s v="Western Digital"/>
    <s v="Asia-Pacific Maritime"/>
    <s v="0"/>
    <s v="1"/>
    <s v="Low"/>
    <s v="5"/>
    <s v="5.12"/>
    <s v="Un Comtrade/Wits/Sia Reports"/>
    <s v="0"/>
  </r>
  <r>
    <s v="Tf003247"/>
    <s v="2017"/>
    <s v="3"/>
    <s v="2017-Q3"/>
    <s v="Kr"/>
    <s v="South Korea"/>
    <s v="Asia-Pacific"/>
    <s v="In"/>
    <s v="India"/>
    <s v="South Asia"/>
    <x v="4"/>
    <x v="0"/>
    <s v="Standard"/>
    <n v="2672"/>
    <n v="133.63999999999999"/>
    <s v="Kioxia"/>
    <s v="Asia-Pacific Maritime"/>
    <s v="0"/>
    <s v="1"/>
    <s v="Low"/>
    <s v="4.89"/>
    <s v="4.93"/>
    <s v="Un Comtrade/Wits/Sia Reports"/>
    <s v="0"/>
  </r>
  <r>
    <s v="Tf003248"/>
    <s v="2017"/>
    <s v="4"/>
    <s v="2017-Q4"/>
    <s v="Kr"/>
    <s v="South Korea"/>
    <s v="Asia-Pacific"/>
    <s v="In"/>
    <s v="India"/>
    <s v="South Asia"/>
    <x v="4"/>
    <x v="0"/>
    <s v="Standard"/>
    <n v="2120"/>
    <n v="106.03"/>
    <s v="Sk Hynix"/>
    <s v="Asia-Pacific Maritime"/>
    <s v="0"/>
    <s v="1"/>
    <s v="Low"/>
    <s v="4.76"/>
    <s v="5.01"/>
    <s v="Un Comtrade/Wits/Sia Reports"/>
    <s v="0"/>
  </r>
  <r>
    <s v="Tf003249"/>
    <s v="2018"/>
    <s v="1"/>
    <s v="2018-Q1"/>
    <s v="Kr"/>
    <s v="South Korea"/>
    <s v="Asia-Pacific"/>
    <s v="In"/>
    <s v="India"/>
    <s v="South Asia"/>
    <x v="4"/>
    <x v="0"/>
    <s v="Standard"/>
    <n v="2295"/>
    <n v="114.8"/>
    <s v="Western Digital"/>
    <s v="Asia-Pacific Maritime"/>
    <s v="0"/>
    <s v="1"/>
    <s v="Low"/>
    <s v="4.91"/>
    <s v="5.14"/>
    <s v="Un Comtrade/Wits/Sia Reports"/>
    <s v="0"/>
  </r>
  <r>
    <s v="Tf003250"/>
    <s v="2018"/>
    <s v="2"/>
    <s v="2018-Q2"/>
    <s v="Kr"/>
    <s v="South Korea"/>
    <s v="Asia-Pacific"/>
    <s v="In"/>
    <s v="India"/>
    <s v="South Asia"/>
    <x v="4"/>
    <x v="0"/>
    <s v="Standard"/>
    <n v="2879"/>
    <n v="143.97999999999999"/>
    <s v="Kioxia"/>
    <s v="Asia-Pacific Maritime"/>
    <s v="0"/>
    <s v="1"/>
    <s v="Low"/>
    <s v="4.8"/>
    <s v="4.96"/>
    <s v="Un Comtrade/Wits/Sia Reports"/>
    <s v="0"/>
  </r>
  <r>
    <s v="Tf003251"/>
    <s v="2018"/>
    <s v="3"/>
    <s v="2018-Q3"/>
    <s v="Kr"/>
    <s v="South Korea"/>
    <s v="Asia-Pacific"/>
    <s v="In"/>
    <s v="India"/>
    <s v="South Asia"/>
    <x v="4"/>
    <x v="0"/>
    <s v="Standard"/>
    <n v="2696"/>
    <n v="134.83000000000001"/>
    <s v="Kioxia"/>
    <s v="Asia-Pacific Maritime"/>
    <s v="0"/>
    <s v="1"/>
    <s v="Low"/>
    <s v="4.86"/>
    <s v="5.09"/>
    <s v="Un Comtrade/Wits/Sia Reports"/>
    <s v="0"/>
  </r>
  <r>
    <s v="Tf003252"/>
    <s v="2018"/>
    <s v="4"/>
    <s v="2018-Q4"/>
    <s v="Kr"/>
    <s v="South Korea"/>
    <s v="Asia-Pacific"/>
    <s v="In"/>
    <s v="India"/>
    <s v="South Asia"/>
    <x v="4"/>
    <x v="0"/>
    <s v="Standard"/>
    <n v="2433"/>
    <n v="121.66"/>
    <s v="Western Digital"/>
    <s v="Asia-Pacific Maritime"/>
    <s v="0"/>
    <s v="1"/>
    <s v="Low"/>
    <s v="4.92"/>
    <s v="5.11"/>
    <s v="Un Comtrade/Wits/Sia Reports"/>
    <s v="0"/>
  </r>
  <r>
    <s v="Tf003253"/>
    <s v="2019"/>
    <s v="1"/>
    <s v="2019-Q1"/>
    <s v="Kr"/>
    <s v="South Korea"/>
    <s v="Asia-Pacific"/>
    <s v="In"/>
    <s v="India"/>
    <s v="South Asia"/>
    <x v="4"/>
    <x v="0"/>
    <s v="Standard"/>
    <n v="2637"/>
    <n v="131.87"/>
    <s v="Micron"/>
    <s v="Asia-Pacific Maritime"/>
    <s v="0"/>
    <s v="1"/>
    <s v="Low"/>
    <s v="4.79"/>
    <s v="5.06"/>
    <s v="Un Comtrade/Wits/Sia Reports"/>
    <s v="0"/>
  </r>
  <r>
    <s v="Tf003254"/>
    <s v="2019"/>
    <s v="2"/>
    <s v="2019-Q2"/>
    <s v="Kr"/>
    <s v="South Korea"/>
    <s v="Asia-Pacific"/>
    <s v="In"/>
    <s v="India"/>
    <s v="South Asia"/>
    <x v="4"/>
    <x v="0"/>
    <s v="Standard"/>
    <n v="2764"/>
    <n v="138.22"/>
    <s v="Sk Hynix"/>
    <s v="Asia-Pacific Maritime"/>
    <s v="0"/>
    <s v="1"/>
    <s v="Low"/>
    <s v="4.84"/>
    <s v="4.87"/>
    <s v="Un Comtrade/Wits/Sia Reports"/>
    <s v="0"/>
  </r>
  <r>
    <s v="Tf003255"/>
    <s v="2019"/>
    <s v="3"/>
    <s v="2019-Q3"/>
    <s v="Kr"/>
    <s v="South Korea"/>
    <s v="Asia-Pacific"/>
    <s v="In"/>
    <s v="India"/>
    <s v="South Asia"/>
    <x v="4"/>
    <x v="0"/>
    <s v="Standard"/>
    <n v="2933"/>
    <n v="146.69999999999999"/>
    <s v="Kioxia"/>
    <s v="Asia-Pacific Maritime"/>
    <s v="0"/>
    <s v="1"/>
    <s v="Low"/>
    <s v="4.86"/>
    <s v="4.93"/>
    <s v="Un Comtrade/Wits/Sia Reports"/>
    <s v="0"/>
  </r>
  <r>
    <s v="Tf003256"/>
    <s v="2019"/>
    <s v="4"/>
    <s v="2019-Q4"/>
    <s v="Kr"/>
    <s v="South Korea"/>
    <s v="Asia-Pacific"/>
    <s v="In"/>
    <s v="India"/>
    <s v="South Asia"/>
    <x v="4"/>
    <x v="0"/>
    <s v="Standard"/>
    <n v="2713"/>
    <n v="135.66"/>
    <s v="Western Digital"/>
    <s v="Asia-Pacific Maritime"/>
    <s v="0"/>
    <s v="1"/>
    <s v="Low"/>
    <s v="4.98"/>
    <s v="4.92"/>
    <s v="Un Comtrade/Wits/Sia Reports"/>
    <s v="0"/>
  </r>
  <r>
    <s v="Tf003257"/>
    <s v="2020"/>
    <s v="1"/>
    <s v="2020-Q1"/>
    <s v="Kr"/>
    <s v="South Korea"/>
    <s v="Asia-Pacific"/>
    <s v="In"/>
    <s v="India"/>
    <s v="South Asia"/>
    <x v="4"/>
    <x v="0"/>
    <s v="Standard"/>
    <n v="2142"/>
    <n v="107.13"/>
    <s v="Kioxia"/>
    <s v="Asia-Pacific Maritime"/>
    <s v="0"/>
    <s v="1"/>
    <s v="Low"/>
    <s v="5"/>
    <s v="4.85"/>
    <s v="Un Comtrade/Wits/Sia Reports"/>
    <s v="0"/>
  </r>
  <r>
    <s v="Tf003258"/>
    <s v="2020"/>
    <s v="2"/>
    <s v="2020-Q2"/>
    <s v="Kr"/>
    <s v="South Korea"/>
    <s v="Asia-Pacific"/>
    <s v="In"/>
    <s v="India"/>
    <s v="South Asia"/>
    <x v="4"/>
    <x v="0"/>
    <s v="Standard"/>
    <n v="3033"/>
    <n v="151.68"/>
    <s v="Western Digital"/>
    <s v="Asia-Pacific Maritime"/>
    <s v="0"/>
    <s v="1"/>
    <s v="Low"/>
    <s v="4.94"/>
    <s v="4.95"/>
    <s v="Un Comtrade/Wits/Sia Reports"/>
    <s v="0"/>
  </r>
  <r>
    <s v="Tf003259"/>
    <s v="2020"/>
    <s v="3"/>
    <s v="2020-Q3"/>
    <s v="Kr"/>
    <s v="South Korea"/>
    <s v="Asia-Pacific"/>
    <s v="In"/>
    <s v="India"/>
    <s v="South Asia"/>
    <x v="4"/>
    <x v="0"/>
    <s v="Standard"/>
    <n v="2702"/>
    <n v="135.13"/>
    <s v="Kioxia"/>
    <s v="Asia-Pacific Maritime"/>
    <s v="0"/>
    <s v="1"/>
    <s v="Low"/>
    <s v="4.75"/>
    <s v="4.92"/>
    <s v="Un Comtrade/Wits/Sia Reports"/>
    <s v="0"/>
  </r>
  <r>
    <s v="Tf003260"/>
    <s v="2020"/>
    <s v="4"/>
    <s v="2020-Q4"/>
    <s v="Kr"/>
    <s v="South Korea"/>
    <s v="Asia-Pacific"/>
    <s v="In"/>
    <s v="India"/>
    <s v="South Asia"/>
    <x v="4"/>
    <x v="0"/>
    <s v="Standard"/>
    <n v="2314"/>
    <n v="115.7"/>
    <s v="Samsung"/>
    <s v="Asia-Pacific Maritime"/>
    <s v="0"/>
    <s v="1"/>
    <s v="Low"/>
    <s v="4.93"/>
    <s v="4.9"/>
    <s v="Un Comtrade/Wits/Sia Reports"/>
    <s v="0"/>
  </r>
  <r>
    <s v="Tf003261"/>
    <s v="2021"/>
    <s v="1"/>
    <s v="2021-Q1"/>
    <s v="Kr"/>
    <s v="South Korea"/>
    <s v="Asia-Pacific"/>
    <s v="In"/>
    <s v="India"/>
    <s v="South Asia"/>
    <x v="4"/>
    <x v="0"/>
    <s v="Standard"/>
    <n v="2748"/>
    <n v="137.44"/>
    <s v="Micron"/>
    <s v="Asia-Pacific Maritime"/>
    <s v="0"/>
    <s v="1"/>
    <s v="Low"/>
    <s v="4.93"/>
    <s v="4.94"/>
    <s v="Un Comtrade/Wits/Sia Reports"/>
    <s v="0"/>
  </r>
  <r>
    <s v="Tf003262"/>
    <s v="2021"/>
    <s v="2"/>
    <s v="2021-Q2"/>
    <s v="Kr"/>
    <s v="South Korea"/>
    <s v="Asia-Pacific"/>
    <s v="In"/>
    <s v="India"/>
    <s v="South Asia"/>
    <x v="4"/>
    <x v="0"/>
    <s v="Standard"/>
    <n v="2771"/>
    <n v="138.59"/>
    <s v="Sk Hynix"/>
    <s v="Asia-Pacific Maritime"/>
    <s v="0"/>
    <s v="1"/>
    <s v="Low"/>
    <s v="4.76"/>
    <s v="4.86"/>
    <s v="Un Comtrade/Wits/Sia Reports"/>
    <s v="0"/>
  </r>
  <r>
    <s v="Tf003263"/>
    <s v="2021"/>
    <s v="3"/>
    <s v="2021-Q3"/>
    <s v="Kr"/>
    <s v="South Korea"/>
    <s v="Asia-Pacific"/>
    <s v="In"/>
    <s v="India"/>
    <s v="South Asia"/>
    <x v="4"/>
    <x v="0"/>
    <s v="Standard"/>
    <n v="3457"/>
    <n v="172.88"/>
    <s v="Micron"/>
    <s v="Asia-Pacific Maritime"/>
    <s v="0"/>
    <s v="1"/>
    <s v="Low"/>
    <s v="4.85"/>
    <s v="5.09"/>
    <s v="Un Comtrade/Wits/Sia Reports"/>
    <s v="0"/>
  </r>
  <r>
    <s v="Tf003264"/>
    <s v="2021"/>
    <s v="4"/>
    <s v="2021-Q4"/>
    <s v="Kr"/>
    <s v="South Korea"/>
    <s v="Asia-Pacific"/>
    <s v="In"/>
    <s v="India"/>
    <s v="South Asia"/>
    <x v="4"/>
    <x v="0"/>
    <s v="Standard"/>
    <n v="2832"/>
    <n v="141.63999999999999"/>
    <s v="Micron"/>
    <s v="Asia-Pacific Maritime"/>
    <s v="0"/>
    <s v="1"/>
    <s v="Low"/>
    <s v="4.89"/>
    <s v="5"/>
    <s v="Un Comtrade/Wits/Sia Reports"/>
    <s v="0"/>
  </r>
  <r>
    <s v="Tf003265"/>
    <s v="2022"/>
    <s v="1"/>
    <s v="2022-Q1"/>
    <s v="Kr"/>
    <s v="South Korea"/>
    <s v="Asia-Pacific"/>
    <s v="In"/>
    <s v="India"/>
    <s v="South Asia"/>
    <x v="4"/>
    <x v="0"/>
    <s v="Standard"/>
    <n v="3213"/>
    <n v="160.69999999999999"/>
    <s v="Sk Hynix"/>
    <s v="Asia-Pacific Maritime"/>
    <s v="0"/>
    <s v="1"/>
    <s v="Low"/>
    <s v="4.83"/>
    <s v="4.89"/>
    <s v="Un Comtrade/Wits/Sia Reports"/>
    <s v="0"/>
  </r>
  <r>
    <s v="Tf003266"/>
    <s v="2022"/>
    <s v="2"/>
    <s v="2022-Q2"/>
    <s v="Kr"/>
    <s v="South Korea"/>
    <s v="Asia-Pacific"/>
    <s v="In"/>
    <s v="India"/>
    <s v="South Asia"/>
    <x v="4"/>
    <x v="0"/>
    <s v="Standard"/>
    <n v="3541"/>
    <n v="177.07"/>
    <s v="Micron"/>
    <s v="Asia-Pacific Maritime"/>
    <s v="0"/>
    <s v="1"/>
    <s v="Low"/>
    <s v="4.85"/>
    <s v="4.98"/>
    <s v="Un Comtrade/Wits/Sia Reports"/>
    <s v="0"/>
  </r>
  <r>
    <s v="Tf003267"/>
    <s v="2022"/>
    <s v="3"/>
    <s v="2022-Q3"/>
    <s v="Kr"/>
    <s v="South Korea"/>
    <s v="Asia-Pacific"/>
    <s v="In"/>
    <s v="India"/>
    <s v="South Asia"/>
    <x v="4"/>
    <x v="0"/>
    <s v="Standard"/>
    <n v="3791"/>
    <n v="189.58"/>
    <s v="Samsung"/>
    <s v="Asia-Pacific Maritime"/>
    <s v="0"/>
    <s v="1"/>
    <s v="Low"/>
    <s v="4.9"/>
    <s v="5.04"/>
    <s v="Un Comtrade/Wits/Sia Reports"/>
    <s v="0"/>
  </r>
  <r>
    <s v="Tf003268"/>
    <s v="2022"/>
    <s v="4"/>
    <s v="2022-Q4"/>
    <s v="Kr"/>
    <s v="South Korea"/>
    <s v="Asia-Pacific"/>
    <s v="In"/>
    <s v="India"/>
    <s v="South Asia"/>
    <x v="4"/>
    <x v="0"/>
    <s v="Standard"/>
    <n v="3259"/>
    <n v="162.99"/>
    <s v="Western Digital"/>
    <s v="Asia-Pacific Maritime"/>
    <s v="0"/>
    <s v="1"/>
    <s v="Low"/>
    <s v="4.97"/>
    <s v="5.06"/>
    <s v="Un Comtrade/Wits/Sia Reports"/>
    <s v="0"/>
  </r>
  <r>
    <s v="Tf003269"/>
    <s v="2023"/>
    <s v="1"/>
    <s v="2023-Q1"/>
    <s v="Kr"/>
    <s v="South Korea"/>
    <s v="Asia-Pacific"/>
    <s v="In"/>
    <s v="India"/>
    <s v="South Asia"/>
    <x v="4"/>
    <x v="0"/>
    <s v="Standard"/>
    <n v="3440"/>
    <n v="172.03"/>
    <s v="Sk Hynix"/>
    <s v="Asia-Pacific Maritime"/>
    <s v="0"/>
    <s v="1"/>
    <s v="Low"/>
    <s v="4.95"/>
    <s v="5.11"/>
    <s v="Un Comtrade/Wits/Sia Reports"/>
    <s v="0"/>
  </r>
  <r>
    <s v="Tf003270"/>
    <s v="2023"/>
    <s v="2"/>
    <s v="2023-Q2"/>
    <s v="Kr"/>
    <s v="South Korea"/>
    <s v="Asia-Pacific"/>
    <s v="In"/>
    <s v="India"/>
    <s v="South Asia"/>
    <x v="4"/>
    <x v="0"/>
    <s v="Standard"/>
    <n v="3836"/>
    <n v="191.83"/>
    <s v="Western Digital"/>
    <s v="Asia-Pacific Maritime"/>
    <s v="0"/>
    <s v="1"/>
    <s v="Low"/>
    <s v="4.87"/>
    <s v="5.08"/>
    <s v="Un Comtrade/Wits/Sia Reports"/>
    <s v="0"/>
  </r>
  <r>
    <s v="Tf003271"/>
    <s v="2023"/>
    <s v="3"/>
    <s v="2023-Q3"/>
    <s v="Kr"/>
    <s v="South Korea"/>
    <s v="Asia-Pacific"/>
    <s v="In"/>
    <s v="India"/>
    <s v="South Asia"/>
    <x v="4"/>
    <x v="0"/>
    <s v="Standard"/>
    <n v="4168"/>
    <n v="208.42"/>
    <s v="Kioxia"/>
    <s v="Asia-Pacific Maritime"/>
    <s v="0"/>
    <s v="1"/>
    <s v="Low"/>
    <s v="4.77"/>
    <s v="5.12"/>
    <s v="Un Comtrade/Wits/Sia Reports"/>
    <s v="0"/>
  </r>
  <r>
    <s v="Tf003272"/>
    <s v="2023"/>
    <s v="4"/>
    <s v="2023-Q4"/>
    <s v="Kr"/>
    <s v="South Korea"/>
    <s v="Asia-Pacific"/>
    <s v="In"/>
    <s v="India"/>
    <s v="South Asia"/>
    <x v="4"/>
    <x v="0"/>
    <s v="Standard"/>
    <n v="3194"/>
    <n v="159.72999999999999"/>
    <s v="Samsung"/>
    <s v="Asia-Pacific Maritime"/>
    <s v="0"/>
    <s v="1"/>
    <s v="Low"/>
    <s v="4.97"/>
    <s v="5.08"/>
    <s v="Un Comtrade/Wits/Sia Reports"/>
    <s v="0"/>
  </r>
  <r>
    <s v="Tf003273"/>
    <s v="2024"/>
    <s v="1"/>
    <s v="2024-Q1"/>
    <s v="Kr"/>
    <s v="South Korea"/>
    <s v="Asia-Pacific"/>
    <s v="In"/>
    <s v="India"/>
    <s v="South Asia"/>
    <x v="4"/>
    <x v="0"/>
    <s v="Standard"/>
    <n v="4388"/>
    <n v="219.45"/>
    <s v="Western Digital"/>
    <s v="Asia-Pacific Maritime"/>
    <s v="0"/>
    <s v="1"/>
    <s v="Low"/>
    <s v="4.77"/>
    <s v="5.03"/>
    <s v="Un Comtrade/Wits/Sia Reports"/>
    <s v="1"/>
  </r>
  <r>
    <s v="Tf003274"/>
    <s v="2024"/>
    <s v="2"/>
    <s v="2024-Q2"/>
    <s v="Kr"/>
    <s v="South Korea"/>
    <s v="Asia-Pacific"/>
    <s v="In"/>
    <s v="India"/>
    <s v="South Asia"/>
    <x v="4"/>
    <x v="0"/>
    <s v="Standard"/>
    <n v="4445"/>
    <n v="222.28"/>
    <s v="Western Digital"/>
    <s v="Asia-Pacific Maritime"/>
    <s v="0"/>
    <s v="1"/>
    <s v="Low"/>
    <s v="4.85"/>
    <s v="4.88"/>
    <s v="Un Comtrade/Wits/Sia Reports"/>
    <s v="1"/>
  </r>
  <r>
    <s v="Tf003275"/>
    <s v="2024"/>
    <s v="3"/>
    <s v="2024-Q3"/>
    <s v="Kr"/>
    <s v="South Korea"/>
    <s v="Asia-Pacific"/>
    <s v="In"/>
    <s v="India"/>
    <s v="South Asia"/>
    <x v="4"/>
    <x v="0"/>
    <s v="Standard"/>
    <n v="4812"/>
    <n v="240.64"/>
    <s v="Sk Hynix"/>
    <s v="Asia-Pacific Maritime"/>
    <s v="0"/>
    <s v="1"/>
    <s v="Low"/>
    <s v="4.89"/>
    <s v="4.88"/>
    <s v="Un Comtrade/Wits/Sia Reports"/>
    <s v="1"/>
  </r>
  <r>
    <s v="Tf003276"/>
    <s v="2024"/>
    <s v="4"/>
    <s v="2024-Q4"/>
    <s v="Kr"/>
    <s v="South Korea"/>
    <s v="Asia-Pacific"/>
    <s v="In"/>
    <s v="India"/>
    <s v="South Asia"/>
    <x v="4"/>
    <x v="0"/>
    <s v="Standard"/>
    <n v="4288"/>
    <n v="214.44"/>
    <s v="Kioxia"/>
    <s v="Asia-Pacific Maritime"/>
    <s v="0"/>
    <s v="1"/>
    <s v="Low"/>
    <s v="4.97"/>
    <s v="5.08"/>
    <s v="Un Comtrade/Wits/Sia Reports"/>
    <s v="1"/>
  </r>
  <r>
    <s v="Tf003277"/>
    <s v="2025"/>
    <s v="1"/>
    <s v="2025-Q1"/>
    <s v="Kr"/>
    <s v="South Korea"/>
    <s v="Asia-Pacific"/>
    <s v="In"/>
    <s v="India"/>
    <s v="South Asia"/>
    <x v="4"/>
    <x v="0"/>
    <s v="Standard"/>
    <n v="4942"/>
    <n v="247.14"/>
    <s v="Sk Hynix"/>
    <s v="Asia-Pacific Maritime"/>
    <s v="0"/>
    <s v="1"/>
    <s v="Low"/>
    <s v="4.87"/>
    <s v="5.14"/>
    <s v="Un Comtrade/Wits/Sia Reports"/>
    <s v="1"/>
  </r>
  <r>
    <s v="Tf003278"/>
    <s v="2025"/>
    <s v="2"/>
    <s v="2025-Q2"/>
    <s v="Kr"/>
    <s v="South Korea"/>
    <s v="Asia-Pacific"/>
    <s v="In"/>
    <s v="India"/>
    <s v="South Asia"/>
    <x v="4"/>
    <x v="0"/>
    <s v="Standard"/>
    <n v="5599"/>
    <n v="279.97000000000003"/>
    <s v="Kioxia"/>
    <s v="Asia-Pacific Maritime"/>
    <s v="0"/>
    <s v="1"/>
    <s v="Low"/>
    <s v="4.84"/>
    <s v="4.9"/>
    <s v="Un Comtrade/Wits/Sia Reports"/>
    <s v="1"/>
  </r>
  <r>
    <s v="Tf003279"/>
    <s v="2025"/>
    <s v="3"/>
    <s v="2025-Q3"/>
    <s v="Kr"/>
    <s v="South Korea"/>
    <s v="Asia-Pacific"/>
    <s v="In"/>
    <s v="India"/>
    <s v="South Asia"/>
    <x v="4"/>
    <x v="0"/>
    <s v="Standard"/>
    <n v="5311"/>
    <n v="265.58999999999997"/>
    <s v="Sk Hynix"/>
    <s v="Asia-Pacific Maritime"/>
    <s v="0"/>
    <s v="1"/>
    <s v="Low"/>
    <s v="4.87"/>
    <s v="5.02"/>
    <s v="Un Comtrade/Wits/Sia Reports"/>
    <s v="1"/>
  </r>
  <r>
    <s v="Tf003280"/>
    <s v="2025"/>
    <s v="4"/>
    <s v="2025-Q4"/>
    <s v="Kr"/>
    <s v="South Korea"/>
    <s v="Asia-Pacific"/>
    <s v="In"/>
    <s v="India"/>
    <s v="South Asia"/>
    <x v="4"/>
    <x v="0"/>
    <s v="Standard"/>
    <n v="4847"/>
    <n v="242.36"/>
    <s v="Western Digital"/>
    <s v="Asia-Pacific Maritime"/>
    <s v="0"/>
    <s v="1"/>
    <s v="Low"/>
    <s v="4.97"/>
    <s v="5"/>
    <s v="Un Comtrade/Wits/Sia Reports"/>
    <s v="1"/>
  </r>
  <r>
    <s v="Tf003281"/>
    <s v="2015"/>
    <s v="1"/>
    <s v="2015-Q1"/>
    <s v="Kr"/>
    <s v="South Korea"/>
    <s v="Asia-Pacific"/>
    <s v="In"/>
    <s v="India"/>
    <s v="South Asia"/>
    <x v="5"/>
    <x v="0"/>
    <s v="Standard"/>
    <n v="1482"/>
    <n v="74.13"/>
    <s v="Unisoc"/>
    <s v="Asia-Pacific Maritime"/>
    <s v="0"/>
    <s v="1"/>
    <s v="Low"/>
    <s v="5.01"/>
    <s v="4.94"/>
    <s v="Un Comtrade/Wits/Sia Reports"/>
    <s v="0"/>
  </r>
  <r>
    <s v="Tf003282"/>
    <s v="2015"/>
    <s v="2"/>
    <s v="2015-Q2"/>
    <s v="Kr"/>
    <s v="South Korea"/>
    <s v="Asia-Pacific"/>
    <s v="In"/>
    <s v="India"/>
    <s v="South Asia"/>
    <x v="5"/>
    <x v="0"/>
    <s v="Standard"/>
    <n v="2083"/>
    <n v="104.19"/>
    <s v="Mediatek"/>
    <s v="Asia-Pacific Maritime"/>
    <s v="0"/>
    <s v="1"/>
    <s v="Low"/>
    <s v="4.79"/>
    <s v="5.14"/>
    <s v="Un Comtrade/Wits/Sia Reports"/>
    <s v="0"/>
  </r>
  <r>
    <s v="Tf003283"/>
    <s v="2015"/>
    <s v="3"/>
    <s v="2015-Q3"/>
    <s v="Kr"/>
    <s v="South Korea"/>
    <s v="Asia-Pacific"/>
    <s v="In"/>
    <s v="India"/>
    <s v="South Asia"/>
    <x v="5"/>
    <x v="0"/>
    <s v="Standard"/>
    <n v="1769"/>
    <n v="88.47"/>
    <s v="Unisoc"/>
    <s v="Asia-Pacific Maritime"/>
    <s v="0"/>
    <s v="1"/>
    <s v="Low"/>
    <s v="4.82"/>
    <s v="4.86"/>
    <s v="Un Comtrade/Wits/Sia Reports"/>
    <s v="0"/>
  </r>
  <r>
    <s v="Tf003284"/>
    <s v="2015"/>
    <s v="4"/>
    <s v="2015-Q4"/>
    <s v="Kr"/>
    <s v="South Korea"/>
    <s v="Asia-Pacific"/>
    <s v="In"/>
    <s v="India"/>
    <s v="South Asia"/>
    <x v="5"/>
    <x v="0"/>
    <s v="Standard"/>
    <n v="1813"/>
    <n v="90.65"/>
    <s v="Allwinner"/>
    <s v="Asia-Pacific Maritime"/>
    <s v="0"/>
    <s v="1"/>
    <s v="Low"/>
    <s v="5.01"/>
    <s v="4.98"/>
    <s v="Un Comtrade/Wits/Sia Reports"/>
    <s v="0"/>
  </r>
  <r>
    <s v="Tf003285"/>
    <s v="2016"/>
    <s v="1"/>
    <s v="2016-Q1"/>
    <s v="Kr"/>
    <s v="South Korea"/>
    <s v="Asia-Pacific"/>
    <s v="In"/>
    <s v="India"/>
    <s v="South Asia"/>
    <x v="5"/>
    <x v="0"/>
    <s v="Standard"/>
    <n v="2047"/>
    <n v="102.37"/>
    <s v="Unisoc"/>
    <s v="Asia-Pacific Maritime"/>
    <s v="0"/>
    <s v="1"/>
    <s v="Low"/>
    <s v="4.93"/>
    <s v="5.04"/>
    <s v="Un Comtrade/Wits/Sia Reports"/>
    <s v="0"/>
  </r>
  <r>
    <s v="Tf003286"/>
    <s v="2016"/>
    <s v="2"/>
    <s v="2016-Q2"/>
    <s v="Kr"/>
    <s v="South Korea"/>
    <s v="Asia-Pacific"/>
    <s v="In"/>
    <s v="India"/>
    <s v="South Asia"/>
    <x v="5"/>
    <x v="0"/>
    <s v="Standard"/>
    <n v="2297"/>
    <n v="114.87"/>
    <s v="Allwinner"/>
    <s v="Asia-Pacific Maritime"/>
    <s v="0"/>
    <s v="1"/>
    <s v="Low"/>
    <s v="4.84"/>
    <s v="4.96"/>
    <s v="Un Comtrade/Wits/Sia Reports"/>
    <s v="0"/>
  </r>
  <r>
    <s v="Tf003287"/>
    <s v="2016"/>
    <s v="3"/>
    <s v="2016-Q3"/>
    <s v="Kr"/>
    <s v="South Korea"/>
    <s v="Asia-Pacific"/>
    <s v="In"/>
    <s v="India"/>
    <s v="South Asia"/>
    <x v="5"/>
    <x v="0"/>
    <s v="Standard"/>
    <n v="2440"/>
    <n v="122.01"/>
    <s v="Unisoc"/>
    <s v="Asia-Pacific Maritime"/>
    <s v="0"/>
    <s v="1"/>
    <s v="Low"/>
    <s v="5.02"/>
    <s v="5.14"/>
    <s v="Un Comtrade/Wits/Sia Reports"/>
    <s v="0"/>
  </r>
  <r>
    <s v="Tf003288"/>
    <s v="2016"/>
    <s v="4"/>
    <s v="2016-Q4"/>
    <s v="Kr"/>
    <s v="South Korea"/>
    <s v="Asia-Pacific"/>
    <s v="In"/>
    <s v="India"/>
    <s v="South Asia"/>
    <x v="5"/>
    <x v="0"/>
    <s v="Standard"/>
    <n v="2147"/>
    <n v="107.36"/>
    <s v="Allwinner"/>
    <s v="Asia-Pacific Maritime"/>
    <s v="0"/>
    <s v="1"/>
    <s v="Low"/>
    <s v="4.79"/>
    <s v="5.1"/>
    <s v="Un Comtrade/Wits/Sia Reports"/>
    <s v="0"/>
  </r>
  <r>
    <s v="Tf003289"/>
    <s v="2017"/>
    <s v="1"/>
    <s v="2017-Q1"/>
    <s v="Kr"/>
    <s v="South Korea"/>
    <s v="Asia-Pacific"/>
    <s v="In"/>
    <s v="India"/>
    <s v="South Asia"/>
    <x v="5"/>
    <x v="0"/>
    <s v="Standard"/>
    <n v="2029"/>
    <n v="101.5"/>
    <s v="Allwinner"/>
    <s v="Asia-Pacific Maritime"/>
    <s v="0"/>
    <s v="1"/>
    <s v="Low"/>
    <s v="5.05"/>
    <s v="4.99"/>
    <s v="Un Comtrade/Wits/Sia Reports"/>
    <s v="0"/>
  </r>
  <r>
    <s v="Tf003290"/>
    <s v="2017"/>
    <s v="2"/>
    <s v="2017-Q2"/>
    <s v="Kr"/>
    <s v="South Korea"/>
    <s v="Asia-Pacific"/>
    <s v="In"/>
    <s v="India"/>
    <s v="South Asia"/>
    <x v="5"/>
    <x v="0"/>
    <s v="Standard"/>
    <n v="2401"/>
    <n v="120.09"/>
    <s v="Unisoc"/>
    <s v="Asia-Pacific Maritime"/>
    <s v="0"/>
    <s v="1"/>
    <s v="Low"/>
    <s v="4.91"/>
    <s v="4.95"/>
    <s v="Un Comtrade/Wits/Sia Reports"/>
    <s v="0"/>
  </r>
  <r>
    <s v="Tf003291"/>
    <s v="2017"/>
    <s v="3"/>
    <s v="2017-Q3"/>
    <s v="Kr"/>
    <s v="South Korea"/>
    <s v="Asia-Pacific"/>
    <s v="In"/>
    <s v="India"/>
    <s v="South Asia"/>
    <x v="5"/>
    <x v="0"/>
    <s v="Standard"/>
    <n v="2231"/>
    <n v="111.59"/>
    <s v="Allwinner"/>
    <s v="Asia-Pacific Maritime"/>
    <s v="0"/>
    <s v="1"/>
    <s v="Low"/>
    <s v="5.02"/>
    <s v="5.09"/>
    <s v="Un Comtrade/Wits/Sia Reports"/>
    <s v="0"/>
  </r>
  <r>
    <s v="Tf003292"/>
    <s v="2017"/>
    <s v="4"/>
    <s v="2017-Q4"/>
    <s v="Kr"/>
    <s v="South Korea"/>
    <s v="Asia-Pacific"/>
    <s v="In"/>
    <s v="India"/>
    <s v="South Asia"/>
    <x v="5"/>
    <x v="0"/>
    <s v="Standard"/>
    <n v="1999"/>
    <n v="99.97"/>
    <s v="Mediatek"/>
    <s v="Asia-Pacific Maritime"/>
    <s v="0"/>
    <s v="1"/>
    <s v="Low"/>
    <s v="4.98"/>
    <s v="5.04"/>
    <s v="Un Comtrade/Wits/Sia Reports"/>
    <s v="0"/>
  </r>
  <r>
    <s v="Tf003293"/>
    <s v="2018"/>
    <s v="1"/>
    <s v="2018-Q1"/>
    <s v="Kr"/>
    <s v="South Korea"/>
    <s v="Asia-Pacific"/>
    <s v="In"/>
    <s v="India"/>
    <s v="South Asia"/>
    <x v="5"/>
    <x v="0"/>
    <s v="Standard"/>
    <n v="2243"/>
    <n v="112.16"/>
    <s v="Hisilicon"/>
    <s v="Asia-Pacific Maritime"/>
    <s v="0"/>
    <s v="1"/>
    <s v="Low"/>
    <s v="4.83"/>
    <s v="5.11"/>
    <s v="Un Comtrade/Wits/Sia Reports"/>
    <s v="0"/>
  </r>
  <r>
    <s v="Tf003294"/>
    <s v="2018"/>
    <s v="2"/>
    <s v="2018-Q2"/>
    <s v="Kr"/>
    <s v="South Korea"/>
    <s v="Asia-Pacific"/>
    <s v="In"/>
    <s v="India"/>
    <s v="South Asia"/>
    <x v="5"/>
    <x v="0"/>
    <s v="Standard"/>
    <n v="2746"/>
    <n v="137.34"/>
    <s v="Allwinner"/>
    <s v="Asia-Pacific Maritime"/>
    <s v="0"/>
    <s v="1"/>
    <s v="Low"/>
    <s v="4.91"/>
    <s v="5.03"/>
    <s v="Un Comtrade/Wits/Sia Reports"/>
    <s v="0"/>
  </r>
  <r>
    <s v="Tf003295"/>
    <s v="2018"/>
    <s v="3"/>
    <s v="2018-Q3"/>
    <s v="Kr"/>
    <s v="South Korea"/>
    <s v="Asia-Pacific"/>
    <s v="In"/>
    <s v="India"/>
    <s v="South Asia"/>
    <x v="5"/>
    <x v="0"/>
    <s v="Standard"/>
    <n v="2477"/>
    <n v="123.86"/>
    <s v="Allwinner"/>
    <s v="Asia-Pacific Maritime"/>
    <s v="0"/>
    <s v="1"/>
    <s v="Low"/>
    <s v="4.89"/>
    <s v="4.91"/>
    <s v="Un Comtrade/Wits/Sia Reports"/>
    <s v="0"/>
  </r>
  <r>
    <s v="Tf003296"/>
    <s v="2018"/>
    <s v="4"/>
    <s v="2018-Q4"/>
    <s v="Kr"/>
    <s v="South Korea"/>
    <s v="Asia-Pacific"/>
    <s v="In"/>
    <s v="India"/>
    <s v="South Asia"/>
    <x v="5"/>
    <x v="0"/>
    <s v="Standard"/>
    <n v="2249"/>
    <n v="112.49"/>
    <s v="Mediatek"/>
    <s v="Asia-Pacific Maritime"/>
    <s v="0"/>
    <s v="1"/>
    <s v="Low"/>
    <s v="4.95"/>
    <s v="5.12"/>
    <s v="Un Comtrade/Wits/Sia Reports"/>
    <s v="0"/>
  </r>
  <r>
    <s v="Tf003297"/>
    <s v="2019"/>
    <s v="1"/>
    <s v="2019-Q1"/>
    <s v="Kr"/>
    <s v="South Korea"/>
    <s v="Asia-Pacific"/>
    <s v="In"/>
    <s v="India"/>
    <s v="South Asia"/>
    <x v="5"/>
    <x v="0"/>
    <s v="Standard"/>
    <n v="2400"/>
    <n v="120.01"/>
    <s v="Mediatek"/>
    <s v="Asia-Pacific Maritime"/>
    <s v="0"/>
    <s v="1"/>
    <s v="Low"/>
    <s v="4.81"/>
    <s v="5.04"/>
    <s v="Un Comtrade/Wits/Sia Reports"/>
    <s v="0"/>
  </r>
  <r>
    <s v="Tf003298"/>
    <s v="2019"/>
    <s v="2"/>
    <s v="2019-Q2"/>
    <s v="Kr"/>
    <s v="South Korea"/>
    <s v="Asia-Pacific"/>
    <s v="In"/>
    <s v="India"/>
    <s v="South Asia"/>
    <x v="5"/>
    <x v="0"/>
    <s v="Standard"/>
    <n v="3058"/>
    <n v="152.91"/>
    <s v="Qualcomm"/>
    <s v="Asia-Pacific Maritime"/>
    <s v="0"/>
    <s v="1"/>
    <s v="Low"/>
    <s v="4.97"/>
    <s v="5.11"/>
    <s v="Un Comtrade/Wits/Sia Reports"/>
    <s v="0"/>
  </r>
  <r>
    <s v="Tf003299"/>
    <s v="2019"/>
    <s v="3"/>
    <s v="2019-Q3"/>
    <s v="Kr"/>
    <s v="South Korea"/>
    <s v="Asia-Pacific"/>
    <s v="In"/>
    <s v="India"/>
    <s v="South Asia"/>
    <x v="5"/>
    <x v="0"/>
    <s v="Standard"/>
    <n v="2968"/>
    <n v="148.44"/>
    <s v="Hisilicon"/>
    <s v="Asia-Pacific Maritime"/>
    <s v="0"/>
    <s v="1"/>
    <s v="Low"/>
    <s v="4.98"/>
    <s v="4.89"/>
    <s v="Un Comtrade/Wits/Sia Reports"/>
    <s v="0"/>
  </r>
  <r>
    <s v="Tf003300"/>
    <s v="2019"/>
    <s v="4"/>
    <s v="2019-Q4"/>
    <s v="Kr"/>
    <s v="South Korea"/>
    <s v="Asia-Pacific"/>
    <s v="In"/>
    <s v="India"/>
    <s v="South Asia"/>
    <x v="5"/>
    <x v="0"/>
    <s v="Standard"/>
    <n v="2497"/>
    <n v="124.88"/>
    <s v="Qualcomm"/>
    <s v="Asia-Pacific Maritime"/>
    <s v="0"/>
    <s v="1"/>
    <s v="Low"/>
    <s v="4.87"/>
    <s v="5"/>
    <s v="Un Comtrade/Wits/Sia Reports"/>
    <s v="0"/>
  </r>
  <r>
    <s v="Tf003301"/>
    <s v="2020"/>
    <s v="1"/>
    <s v="2020-Q1"/>
    <s v="Kr"/>
    <s v="South Korea"/>
    <s v="Asia-Pacific"/>
    <s v="In"/>
    <s v="India"/>
    <s v="South Asia"/>
    <x v="5"/>
    <x v="0"/>
    <s v="Standard"/>
    <n v="2649"/>
    <n v="132.49"/>
    <s v="Allwinner"/>
    <s v="Asia-Pacific Maritime"/>
    <s v="0"/>
    <s v="1"/>
    <s v="Low"/>
    <s v="5.01"/>
    <s v="4.89"/>
    <s v="Un Comtrade/Wits/Sia Reports"/>
    <s v="0"/>
  </r>
  <r>
    <s v="Tf003302"/>
    <s v="2020"/>
    <s v="2"/>
    <s v="2020-Q2"/>
    <s v="Kr"/>
    <s v="South Korea"/>
    <s v="Asia-Pacific"/>
    <s v="In"/>
    <s v="India"/>
    <s v="South Asia"/>
    <x v="5"/>
    <x v="0"/>
    <s v="Standard"/>
    <n v="2529"/>
    <n v="126.5"/>
    <s v="Mediatek"/>
    <s v="Asia-Pacific Maritime"/>
    <s v="0"/>
    <s v="1"/>
    <s v="Low"/>
    <s v="4.86"/>
    <s v="4.94"/>
    <s v="Un Comtrade/Wits/Sia Reports"/>
    <s v="0"/>
  </r>
  <r>
    <s v="Tf003303"/>
    <s v="2020"/>
    <s v="3"/>
    <s v="2020-Q3"/>
    <s v="Kr"/>
    <s v="South Korea"/>
    <s v="Asia-Pacific"/>
    <s v="In"/>
    <s v="India"/>
    <s v="South Asia"/>
    <x v="5"/>
    <x v="0"/>
    <s v="Standard"/>
    <n v="2956"/>
    <n v="147.84"/>
    <s v="Allwinner"/>
    <s v="Asia-Pacific Maritime"/>
    <s v="0"/>
    <s v="1"/>
    <s v="Low"/>
    <s v="5.02"/>
    <s v="5.14"/>
    <s v="Un Comtrade/Wits/Sia Reports"/>
    <s v="0"/>
  </r>
  <r>
    <s v="Tf003304"/>
    <s v="2020"/>
    <s v="4"/>
    <s v="2020-Q4"/>
    <s v="Kr"/>
    <s v="South Korea"/>
    <s v="Asia-Pacific"/>
    <s v="In"/>
    <s v="India"/>
    <s v="South Asia"/>
    <x v="5"/>
    <x v="0"/>
    <s v="Standard"/>
    <n v="2627"/>
    <n v="131.38999999999999"/>
    <s v="Unisoc"/>
    <s v="Asia-Pacific Maritime"/>
    <s v="0"/>
    <s v="1"/>
    <s v="Low"/>
    <s v="5"/>
    <s v="5.01"/>
    <s v="Un Comtrade/Wits/Sia Reports"/>
    <s v="0"/>
  </r>
  <r>
    <s v="Tf003305"/>
    <s v="2021"/>
    <s v="1"/>
    <s v="2021-Q1"/>
    <s v="Kr"/>
    <s v="South Korea"/>
    <s v="Asia-Pacific"/>
    <s v="In"/>
    <s v="India"/>
    <s v="South Asia"/>
    <x v="5"/>
    <x v="0"/>
    <s v="Standard"/>
    <n v="2538"/>
    <n v="126.94"/>
    <s v="Hisilicon"/>
    <s v="Asia-Pacific Maritime"/>
    <s v="0"/>
    <s v="1"/>
    <s v="Low"/>
    <s v="4.91"/>
    <s v="5.02"/>
    <s v="Un Comtrade/Wits/Sia Reports"/>
    <s v="0"/>
  </r>
  <r>
    <s v="Tf003306"/>
    <s v="2021"/>
    <s v="2"/>
    <s v="2021-Q2"/>
    <s v="Kr"/>
    <s v="South Korea"/>
    <s v="Asia-Pacific"/>
    <s v="In"/>
    <s v="India"/>
    <s v="South Asia"/>
    <x v="5"/>
    <x v="0"/>
    <s v="Standard"/>
    <n v="3301"/>
    <n v="165.08"/>
    <s v="Unisoc"/>
    <s v="Asia-Pacific Maritime"/>
    <s v="0"/>
    <s v="1"/>
    <s v="Low"/>
    <s v="4.82"/>
    <s v="4.96"/>
    <s v="Un Comtrade/Wits/Sia Reports"/>
    <s v="0"/>
  </r>
  <r>
    <s v="Tf003307"/>
    <s v="2021"/>
    <s v="3"/>
    <s v="2021-Q3"/>
    <s v="Kr"/>
    <s v="South Korea"/>
    <s v="Asia-Pacific"/>
    <s v="In"/>
    <s v="India"/>
    <s v="South Asia"/>
    <x v="5"/>
    <x v="0"/>
    <s v="Standard"/>
    <n v="3163"/>
    <n v="158.16"/>
    <s v="Mediatek"/>
    <s v="Asia-Pacific Maritime"/>
    <s v="0"/>
    <s v="1"/>
    <s v="Low"/>
    <s v="5.04"/>
    <s v="4.98"/>
    <s v="Un Comtrade/Wits/Sia Reports"/>
    <s v="0"/>
  </r>
  <r>
    <s v="Tf003308"/>
    <s v="2021"/>
    <s v="4"/>
    <s v="2021-Q4"/>
    <s v="Kr"/>
    <s v="South Korea"/>
    <s v="Asia-Pacific"/>
    <s v="In"/>
    <s v="India"/>
    <s v="South Asia"/>
    <x v="5"/>
    <x v="0"/>
    <s v="Standard"/>
    <n v="3056"/>
    <n v="152.82"/>
    <s v="Mediatek"/>
    <s v="Asia-Pacific Maritime"/>
    <s v="0"/>
    <s v="1"/>
    <s v="Low"/>
    <s v="4.98"/>
    <s v="4.93"/>
    <s v="Un Comtrade/Wits/Sia Reports"/>
    <s v="0"/>
  </r>
  <r>
    <s v="Tf003309"/>
    <s v="2022"/>
    <s v="1"/>
    <s v="2022-Q1"/>
    <s v="Kr"/>
    <s v="South Korea"/>
    <s v="Asia-Pacific"/>
    <s v="In"/>
    <s v="India"/>
    <s v="South Asia"/>
    <x v="5"/>
    <x v="0"/>
    <s v="Standard"/>
    <n v="3110"/>
    <n v="155.52000000000001"/>
    <s v="Mediatek"/>
    <s v="Asia-Pacific Maritime"/>
    <s v="0"/>
    <s v="1"/>
    <s v="Low"/>
    <s v="5.02"/>
    <s v="4.99"/>
    <s v="Un Comtrade/Wits/Sia Reports"/>
    <s v="0"/>
  </r>
  <r>
    <s v="Tf003310"/>
    <s v="2022"/>
    <s v="2"/>
    <s v="2022-Q2"/>
    <s v="Kr"/>
    <s v="South Korea"/>
    <s v="Asia-Pacific"/>
    <s v="In"/>
    <s v="India"/>
    <s v="South Asia"/>
    <x v="5"/>
    <x v="0"/>
    <s v="Standard"/>
    <n v="3867"/>
    <n v="193.39"/>
    <s v="Hisilicon"/>
    <s v="Asia-Pacific Maritime"/>
    <s v="0"/>
    <s v="1"/>
    <s v="Low"/>
    <s v="4.81"/>
    <s v="4.87"/>
    <s v="Un Comtrade/Wits/Sia Reports"/>
    <s v="0"/>
  </r>
  <r>
    <s v="Tf003311"/>
    <s v="2022"/>
    <s v="3"/>
    <s v="2022-Q3"/>
    <s v="Kr"/>
    <s v="South Korea"/>
    <s v="Asia-Pacific"/>
    <s v="In"/>
    <s v="India"/>
    <s v="South Asia"/>
    <x v="5"/>
    <x v="0"/>
    <s v="Standard"/>
    <n v="4006"/>
    <n v="200.32"/>
    <s v="Qualcomm"/>
    <s v="Asia-Pacific Maritime"/>
    <s v="0"/>
    <s v="1"/>
    <s v="Low"/>
    <s v="5"/>
    <s v="5.15"/>
    <s v="Un Comtrade/Wits/Sia Reports"/>
    <s v="0"/>
  </r>
  <r>
    <s v="Tf003312"/>
    <s v="2022"/>
    <s v="4"/>
    <s v="2022-Q4"/>
    <s v="Kr"/>
    <s v="South Korea"/>
    <s v="Asia-Pacific"/>
    <s v="In"/>
    <s v="India"/>
    <s v="South Asia"/>
    <x v="5"/>
    <x v="0"/>
    <s v="Standard"/>
    <n v="3364"/>
    <n v="168.22"/>
    <s v="Allwinner"/>
    <s v="Asia-Pacific Maritime"/>
    <s v="0"/>
    <s v="1"/>
    <s v="Low"/>
    <s v="5.03"/>
    <s v="5.1"/>
    <s v="Un Comtrade/Wits/Sia Reports"/>
    <s v="0"/>
  </r>
  <r>
    <s v="Tf003313"/>
    <s v="2023"/>
    <s v="1"/>
    <s v="2023-Q1"/>
    <s v="Kr"/>
    <s v="South Korea"/>
    <s v="Asia-Pacific"/>
    <s v="In"/>
    <s v="India"/>
    <s v="South Asia"/>
    <x v="5"/>
    <x v="0"/>
    <s v="Standard"/>
    <n v="3694"/>
    <n v="184.73"/>
    <s v="Allwinner"/>
    <s v="Asia-Pacific Maritime"/>
    <s v="0"/>
    <s v="1"/>
    <s v="Low"/>
    <s v="4.92"/>
    <s v="4.96"/>
    <s v="Un Comtrade/Wits/Sia Reports"/>
    <s v="0"/>
  </r>
  <r>
    <s v="Tf003314"/>
    <s v="2023"/>
    <s v="2"/>
    <s v="2023-Q2"/>
    <s v="Kr"/>
    <s v="South Korea"/>
    <s v="Asia-Pacific"/>
    <s v="In"/>
    <s v="India"/>
    <s v="South Asia"/>
    <x v="5"/>
    <x v="0"/>
    <s v="Standard"/>
    <n v="4306"/>
    <n v="215.34"/>
    <s v="Allwinner"/>
    <s v="Asia-Pacific Maritime"/>
    <s v="0"/>
    <s v="1"/>
    <s v="Low"/>
    <s v="4.88"/>
    <s v="5.01"/>
    <s v="Un Comtrade/Wits/Sia Reports"/>
    <s v="0"/>
  </r>
  <r>
    <s v="Tf003315"/>
    <s v="2023"/>
    <s v="3"/>
    <s v="2023-Q3"/>
    <s v="Kr"/>
    <s v="South Korea"/>
    <s v="Asia-Pacific"/>
    <s v="In"/>
    <s v="India"/>
    <s v="South Asia"/>
    <x v="5"/>
    <x v="0"/>
    <s v="Standard"/>
    <n v="4034"/>
    <n v="201.73"/>
    <s v="Allwinner"/>
    <s v="Asia-Pacific Maritime"/>
    <s v="0"/>
    <s v="1"/>
    <s v="Low"/>
    <s v="4.92"/>
    <s v="4.99"/>
    <s v="Un Comtrade/Wits/Sia Reports"/>
    <s v="0"/>
  </r>
  <r>
    <s v="Tf003316"/>
    <s v="2023"/>
    <s v="4"/>
    <s v="2023-Q4"/>
    <s v="Kr"/>
    <s v="South Korea"/>
    <s v="Asia-Pacific"/>
    <s v="In"/>
    <s v="India"/>
    <s v="South Asia"/>
    <x v="5"/>
    <x v="0"/>
    <s v="Standard"/>
    <n v="3209"/>
    <n v="160.47"/>
    <s v="Allwinner"/>
    <s v="Asia-Pacific Maritime"/>
    <s v="0"/>
    <s v="1"/>
    <s v="Low"/>
    <s v="5.01"/>
    <s v="4.98"/>
    <s v="Un Comtrade/Wits/Sia Reports"/>
    <s v="0"/>
  </r>
  <r>
    <s v="Tf003317"/>
    <s v="2024"/>
    <s v="1"/>
    <s v="2024-Q1"/>
    <s v="Kr"/>
    <s v="South Korea"/>
    <s v="Asia-Pacific"/>
    <s v="In"/>
    <s v="India"/>
    <s v="South Asia"/>
    <x v="5"/>
    <x v="0"/>
    <s v="Standard"/>
    <n v="4043"/>
    <n v="202.15"/>
    <s v="Qualcomm"/>
    <s v="Asia-Pacific Maritime"/>
    <s v="0"/>
    <s v="1"/>
    <s v="Low"/>
    <s v="4.79"/>
    <s v="4.85"/>
    <s v="Un Comtrade/Wits/Sia Reports"/>
    <s v="1"/>
  </r>
  <r>
    <s v="Tf003318"/>
    <s v="2024"/>
    <s v="2"/>
    <s v="2024-Q2"/>
    <s v="Kr"/>
    <s v="South Korea"/>
    <s v="Asia-Pacific"/>
    <s v="In"/>
    <s v="India"/>
    <s v="South Asia"/>
    <x v="5"/>
    <x v="0"/>
    <s v="Standard"/>
    <n v="4247"/>
    <n v="212.37"/>
    <s v="Unisoc"/>
    <s v="Asia-Pacific Maritime"/>
    <s v="0"/>
    <s v="1"/>
    <s v="Low"/>
    <s v="4.96"/>
    <s v="4.88"/>
    <s v="Un Comtrade/Wits/Sia Reports"/>
    <s v="1"/>
  </r>
  <r>
    <s v="Tf003319"/>
    <s v="2024"/>
    <s v="3"/>
    <s v="2024-Q3"/>
    <s v="Kr"/>
    <s v="South Korea"/>
    <s v="Asia-Pacific"/>
    <s v="In"/>
    <s v="India"/>
    <s v="South Asia"/>
    <x v="5"/>
    <x v="0"/>
    <s v="Standard"/>
    <n v="5206"/>
    <n v="260.33999999999997"/>
    <s v="Hisilicon"/>
    <s v="Asia-Pacific Maritime"/>
    <s v="0"/>
    <s v="1"/>
    <s v="Low"/>
    <s v="4.81"/>
    <s v="4.91"/>
    <s v="Un Comtrade/Wits/Sia Reports"/>
    <s v="1"/>
  </r>
  <r>
    <s v="Tf003320"/>
    <s v="2024"/>
    <s v="4"/>
    <s v="2024-Q4"/>
    <s v="Kr"/>
    <s v="South Korea"/>
    <s v="Asia-Pacific"/>
    <s v="In"/>
    <s v="India"/>
    <s v="South Asia"/>
    <x v="5"/>
    <x v="0"/>
    <s v="Standard"/>
    <n v="3856"/>
    <n v="192.84"/>
    <s v="Unisoc"/>
    <s v="Asia-Pacific Maritime"/>
    <s v="0"/>
    <s v="1"/>
    <s v="Low"/>
    <s v="4.75"/>
    <s v="5.08"/>
    <s v="Un Comtrade/Wits/Sia Reports"/>
    <s v="1"/>
  </r>
  <r>
    <s v="Tf003321"/>
    <s v="2025"/>
    <s v="1"/>
    <s v="2025-Q1"/>
    <s v="Kr"/>
    <s v="South Korea"/>
    <s v="Asia-Pacific"/>
    <s v="In"/>
    <s v="India"/>
    <s v="South Asia"/>
    <x v="5"/>
    <x v="0"/>
    <s v="Standard"/>
    <n v="4909"/>
    <n v="245.5"/>
    <s v="Unisoc"/>
    <s v="Asia-Pacific Maritime"/>
    <s v="0"/>
    <s v="1"/>
    <s v="Low"/>
    <s v="4.93"/>
    <s v="4.91"/>
    <s v="Un Comtrade/Wits/Sia Reports"/>
    <s v="1"/>
  </r>
  <r>
    <s v="Tf003322"/>
    <s v="2025"/>
    <s v="2"/>
    <s v="2025-Q2"/>
    <s v="Kr"/>
    <s v="South Korea"/>
    <s v="Asia-Pacific"/>
    <s v="In"/>
    <s v="India"/>
    <s v="South Asia"/>
    <x v="5"/>
    <x v="0"/>
    <s v="Standard"/>
    <n v="4882"/>
    <n v="244.14"/>
    <s v="Allwinner"/>
    <s v="Asia-Pacific Maritime"/>
    <s v="0"/>
    <s v="1"/>
    <s v="Low"/>
    <s v="4.89"/>
    <s v="5.14"/>
    <s v="Un Comtrade/Wits/Sia Reports"/>
    <s v="1"/>
  </r>
  <r>
    <s v="Tf003323"/>
    <s v="2025"/>
    <s v="3"/>
    <s v="2025-Q3"/>
    <s v="Kr"/>
    <s v="South Korea"/>
    <s v="Asia-Pacific"/>
    <s v="In"/>
    <s v="India"/>
    <s v="South Asia"/>
    <x v="5"/>
    <x v="0"/>
    <s v="Standard"/>
    <n v="5068"/>
    <n v="253.42"/>
    <s v="Allwinner"/>
    <s v="Asia-Pacific Maritime"/>
    <s v="0"/>
    <s v="1"/>
    <s v="Low"/>
    <s v="4.97"/>
    <s v="4.98"/>
    <s v="Un Comtrade/Wits/Sia Reports"/>
    <s v="1"/>
  </r>
  <r>
    <s v="Tf003324"/>
    <s v="2025"/>
    <s v="4"/>
    <s v="2025-Q4"/>
    <s v="Kr"/>
    <s v="South Korea"/>
    <s v="Asia-Pacific"/>
    <s v="In"/>
    <s v="India"/>
    <s v="South Asia"/>
    <x v="5"/>
    <x v="0"/>
    <s v="Standard"/>
    <n v="4521"/>
    <n v="226.07"/>
    <s v="Qualcomm"/>
    <s v="Asia-Pacific Maritime"/>
    <s v="0"/>
    <s v="1"/>
    <s v="Low"/>
    <s v="4.89"/>
    <s v="4.87"/>
    <s v="Un Comtrade/Wits/Sia Reports"/>
    <s v="1"/>
  </r>
  <r>
    <s v="Tf003325"/>
    <s v="2015"/>
    <s v="1"/>
    <s v="2015-Q1"/>
    <s v="Kr"/>
    <s v="South Korea"/>
    <s v="Asia-Pacific"/>
    <s v="Ae"/>
    <s v="United Arab Emirates"/>
    <s v="Middle East"/>
    <x v="3"/>
    <x v="0"/>
    <s v="Standard"/>
    <n v="1170"/>
    <n v="58.51"/>
    <s v="Sk Hynix"/>
    <s v="Middle-East/South-Asia Corridor"/>
    <s v="0"/>
    <s v="1"/>
    <s v="Medium"/>
    <s v="4.82"/>
    <s v="4.37"/>
    <s v="Un Comtrade/Wits/Sia Reports"/>
    <s v="0"/>
  </r>
  <r>
    <s v="Tf003326"/>
    <s v="2015"/>
    <s v="2"/>
    <s v="2015-Q2"/>
    <s v="Kr"/>
    <s v="South Korea"/>
    <s v="Asia-Pacific"/>
    <s v="Ae"/>
    <s v="United Arab Emirates"/>
    <s v="Middle East"/>
    <x v="3"/>
    <x v="0"/>
    <s v="Standard"/>
    <n v="1118"/>
    <n v="55.94"/>
    <s v="Samsung"/>
    <s v="Middle-East/South-Asia Corridor"/>
    <s v="0"/>
    <s v="1"/>
    <s v="Medium"/>
    <s v="5.04"/>
    <s v="4.21"/>
    <s v="Un Comtrade/Wits/Sia Reports"/>
    <s v="0"/>
  </r>
  <r>
    <s v="Tf003327"/>
    <s v="2015"/>
    <s v="3"/>
    <s v="2015-Q3"/>
    <s v="Kr"/>
    <s v="South Korea"/>
    <s v="Asia-Pacific"/>
    <s v="Ae"/>
    <s v="United Arab Emirates"/>
    <s v="Middle East"/>
    <x v="3"/>
    <x v="0"/>
    <s v="Standard"/>
    <n v="1428"/>
    <n v="71.41"/>
    <s v="Sk Hynix"/>
    <s v="Middle-East/South-Asia Corridor"/>
    <s v="0"/>
    <s v="1"/>
    <s v="Medium"/>
    <s v="4.99"/>
    <s v="4.44"/>
    <s v="Un Comtrade/Wits/Sia Reports"/>
    <s v="0"/>
  </r>
  <r>
    <s v="Tf003328"/>
    <s v="2015"/>
    <s v="4"/>
    <s v="2015-Q4"/>
    <s v="Kr"/>
    <s v="South Korea"/>
    <s v="Asia-Pacific"/>
    <s v="Ae"/>
    <s v="United Arab Emirates"/>
    <s v="Middle East"/>
    <x v="3"/>
    <x v="0"/>
    <s v="Standard"/>
    <n v="1145"/>
    <n v="57.29"/>
    <s v="Samsung"/>
    <s v="Middle-East/South-Asia Corridor"/>
    <s v="0"/>
    <s v="1"/>
    <s v="Medium"/>
    <s v="4.97"/>
    <s v="4.26"/>
    <s v="Un Comtrade/Wits/Sia Reports"/>
    <s v="0"/>
  </r>
  <r>
    <s v="Tf003329"/>
    <s v="2016"/>
    <s v="1"/>
    <s v="2016-Q1"/>
    <s v="Kr"/>
    <s v="South Korea"/>
    <s v="Asia-Pacific"/>
    <s v="Ae"/>
    <s v="United Arab Emirates"/>
    <s v="Middle East"/>
    <x v="3"/>
    <x v="0"/>
    <s v="Standard"/>
    <n v="1143"/>
    <n v="57.19"/>
    <s v="Sk Hynix"/>
    <s v="Middle-East/South-Asia Corridor"/>
    <s v="0"/>
    <s v="1"/>
    <s v="Medium"/>
    <s v="4.88"/>
    <s v="4.2"/>
    <s v="Un Comtrade/Wits/Sia Reports"/>
    <s v="0"/>
  </r>
  <r>
    <s v="Tf003330"/>
    <s v="2016"/>
    <s v="2"/>
    <s v="2016-Q2"/>
    <s v="Kr"/>
    <s v="South Korea"/>
    <s v="Asia-Pacific"/>
    <s v="Ae"/>
    <s v="United Arab Emirates"/>
    <s v="Middle East"/>
    <x v="3"/>
    <x v="0"/>
    <s v="Standard"/>
    <n v="1578"/>
    <n v="78.900000000000006"/>
    <s v="Sk Hynix"/>
    <s v="Middle-East/South-Asia Corridor"/>
    <s v="0"/>
    <s v="1"/>
    <s v="Medium"/>
    <s v="4.78"/>
    <s v="4.33"/>
    <s v="Un Comtrade/Wits/Sia Reports"/>
    <s v="0"/>
  </r>
  <r>
    <s v="Tf003331"/>
    <s v="2016"/>
    <s v="3"/>
    <s v="2016-Q3"/>
    <s v="Kr"/>
    <s v="South Korea"/>
    <s v="Asia-Pacific"/>
    <s v="Ae"/>
    <s v="United Arab Emirates"/>
    <s v="Middle East"/>
    <x v="3"/>
    <x v="0"/>
    <s v="Standard"/>
    <n v="1527"/>
    <n v="76.37"/>
    <s v="Samsung"/>
    <s v="Middle-East/South-Asia Corridor"/>
    <s v="0"/>
    <s v="1"/>
    <s v="Medium"/>
    <s v="4.91"/>
    <s v="4.35"/>
    <s v="Un Comtrade/Wits/Sia Reports"/>
    <s v="0"/>
  </r>
  <r>
    <s v="Tf003332"/>
    <s v="2016"/>
    <s v="4"/>
    <s v="2016-Q4"/>
    <s v="Kr"/>
    <s v="South Korea"/>
    <s v="Asia-Pacific"/>
    <s v="Ae"/>
    <s v="United Arab Emirates"/>
    <s v="Middle East"/>
    <x v="3"/>
    <x v="0"/>
    <s v="Standard"/>
    <n v="1185"/>
    <n v="59.27"/>
    <s v="Samsung"/>
    <s v="Middle-East/South-Asia Corridor"/>
    <s v="0"/>
    <s v="1"/>
    <s v="Medium"/>
    <s v="4.92"/>
    <s v="4.24"/>
    <s v="Un Comtrade/Wits/Sia Reports"/>
    <s v="0"/>
  </r>
  <r>
    <s v="Tf003333"/>
    <s v="2017"/>
    <s v="1"/>
    <s v="2017-Q1"/>
    <s v="Kr"/>
    <s v="South Korea"/>
    <s v="Asia-Pacific"/>
    <s v="Ae"/>
    <s v="United Arab Emirates"/>
    <s v="Middle East"/>
    <x v="3"/>
    <x v="0"/>
    <s v="Standard"/>
    <n v="1529"/>
    <n v="76.47"/>
    <s v="Micron"/>
    <s v="Middle-East/South-Asia Corridor"/>
    <s v="0"/>
    <s v="1"/>
    <s v="Medium"/>
    <s v="4.98"/>
    <s v="4.44"/>
    <s v="Un Comtrade/Wits/Sia Reports"/>
    <s v="0"/>
  </r>
  <r>
    <s v="Tf003334"/>
    <s v="2017"/>
    <s v="2"/>
    <s v="2017-Q2"/>
    <s v="Kr"/>
    <s v="South Korea"/>
    <s v="Asia-Pacific"/>
    <s v="Ae"/>
    <s v="United Arab Emirates"/>
    <s v="Middle East"/>
    <x v="3"/>
    <x v="0"/>
    <s v="Standard"/>
    <n v="1405"/>
    <n v="70.27"/>
    <s v="Samsung"/>
    <s v="Middle-East/South-Asia Corridor"/>
    <s v="0"/>
    <s v="1"/>
    <s v="Medium"/>
    <s v="4.84"/>
    <s v="4.21"/>
    <s v="Un Comtrade/Wits/Sia Reports"/>
    <s v="0"/>
  </r>
  <r>
    <s v="Tf003335"/>
    <s v="2017"/>
    <s v="3"/>
    <s v="2017-Q3"/>
    <s v="Kr"/>
    <s v="South Korea"/>
    <s v="Asia-Pacific"/>
    <s v="Ae"/>
    <s v="United Arab Emirates"/>
    <s v="Middle East"/>
    <x v="3"/>
    <x v="0"/>
    <s v="Standard"/>
    <n v="1462"/>
    <n v="73.12"/>
    <s v="Sk Hynix"/>
    <s v="Middle-East/South-Asia Corridor"/>
    <s v="0"/>
    <s v="1"/>
    <s v="Medium"/>
    <s v="4.82"/>
    <s v="4.35"/>
    <s v="Un Comtrade/Wits/Sia Reports"/>
    <s v="0"/>
  </r>
  <r>
    <s v="Tf003336"/>
    <s v="2017"/>
    <s v="4"/>
    <s v="2017-Q4"/>
    <s v="Kr"/>
    <s v="South Korea"/>
    <s v="Asia-Pacific"/>
    <s v="Ae"/>
    <s v="United Arab Emirates"/>
    <s v="Middle East"/>
    <x v="3"/>
    <x v="0"/>
    <s v="Standard"/>
    <n v="1365"/>
    <n v="68.25"/>
    <s v="Sk Hynix"/>
    <s v="Middle-East/South-Asia Corridor"/>
    <s v="0"/>
    <s v="1"/>
    <s v="Medium"/>
    <s v="4.9"/>
    <s v="4.42"/>
    <s v="Un Comtrade/Wits/Sia Reports"/>
    <s v="0"/>
  </r>
  <r>
    <s v="Tf003337"/>
    <s v="2018"/>
    <s v="1"/>
    <s v="2018-Q1"/>
    <s v="Kr"/>
    <s v="South Korea"/>
    <s v="Asia-Pacific"/>
    <s v="Ae"/>
    <s v="United Arab Emirates"/>
    <s v="Middle East"/>
    <x v="3"/>
    <x v="0"/>
    <s v="Standard"/>
    <n v="1599"/>
    <n v="79.989999999999995"/>
    <s v="Sk Hynix"/>
    <s v="Middle-East/South-Asia Corridor"/>
    <s v="0"/>
    <s v="1"/>
    <s v="Medium"/>
    <s v="4.87"/>
    <s v="4.26"/>
    <s v="Un Comtrade/Wits/Sia Reports"/>
    <s v="0"/>
  </r>
  <r>
    <s v="Tf003338"/>
    <s v="2018"/>
    <s v="2"/>
    <s v="2018-Q2"/>
    <s v="Kr"/>
    <s v="South Korea"/>
    <s v="Asia-Pacific"/>
    <s v="Ae"/>
    <s v="United Arab Emirates"/>
    <s v="Middle East"/>
    <x v="3"/>
    <x v="0"/>
    <s v="Standard"/>
    <n v="1728"/>
    <n v="86.43"/>
    <s v="Sk Hynix"/>
    <s v="Middle-East/South-Asia Corridor"/>
    <s v="0"/>
    <s v="1"/>
    <s v="Medium"/>
    <s v="4.8"/>
    <s v="4.34"/>
    <s v="Un Comtrade/Wits/Sia Reports"/>
    <s v="0"/>
  </r>
  <r>
    <s v="Tf003339"/>
    <s v="2018"/>
    <s v="3"/>
    <s v="2018-Q3"/>
    <s v="Kr"/>
    <s v="South Korea"/>
    <s v="Asia-Pacific"/>
    <s v="Ae"/>
    <s v="United Arab Emirates"/>
    <s v="Middle East"/>
    <x v="3"/>
    <x v="0"/>
    <s v="Standard"/>
    <n v="1771"/>
    <n v="88.57"/>
    <s v="Samsung"/>
    <s v="Middle-East/South-Asia Corridor"/>
    <s v="0"/>
    <s v="1"/>
    <s v="Medium"/>
    <s v="5.01"/>
    <s v="4.38"/>
    <s v="Un Comtrade/Wits/Sia Reports"/>
    <s v="0"/>
  </r>
  <r>
    <s v="Tf003340"/>
    <s v="2018"/>
    <s v="4"/>
    <s v="2018-Q4"/>
    <s v="Kr"/>
    <s v="South Korea"/>
    <s v="Asia-Pacific"/>
    <s v="Ae"/>
    <s v="United Arab Emirates"/>
    <s v="Middle East"/>
    <x v="3"/>
    <x v="0"/>
    <s v="Standard"/>
    <n v="1655"/>
    <n v="82.78"/>
    <s v="Micron"/>
    <s v="Middle-East/South-Asia Corridor"/>
    <s v="0"/>
    <s v="1"/>
    <s v="Medium"/>
    <s v="4.86"/>
    <s v="4.21"/>
    <s v="Un Comtrade/Wits/Sia Reports"/>
    <s v="0"/>
  </r>
  <r>
    <s v="Tf003341"/>
    <s v="2019"/>
    <s v="1"/>
    <s v="2019-Q1"/>
    <s v="Kr"/>
    <s v="South Korea"/>
    <s v="Asia-Pacific"/>
    <s v="Ae"/>
    <s v="United Arab Emirates"/>
    <s v="Middle East"/>
    <x v="3"/>
    <x v="0"/>
    <s v="Standard"/>
    <n v="1746"/>
    <n v="87.33"/>
    <s v="Sk Hynix"/>
    <s v="Middle-East/South-Asia Corridor"/>
    <s v="0"/>
    <s v="1"/>
    <s v="Medium"/>
    <s v="4.9"/>
    <s v="4.22"/>
    <s v="Un Comtrade/Wits/Sia Reports"/>
    <s v="0"/>
  </r>
  <r>
    <s v="Tf003342"/>
    <s v="2019"/>
    <s v="2"/>
    <s v="2019-Q2"/>
    <s v="Kr"/>
    <s v="South Korea"/>
    <s v="Asia-Pacific"/>
    <s v="Ae"/>
    <s v="United Arab Emirates"/>
    <s v="Middle East"/>
    <x v="3"/>
    <x v="0"/>
    <s v="Standard"/>
    <n v="1735"/>
    <n v="86.75"/>
    <s v="Sk Hynix"/>
    <s v="Middle-East/South-Asia Corridor"/>
    <s v="0"/>
    <s v="1"/>
    <s v="Medium"/>
    <s v="4.8"/>
    <s v="4.38"/>
    <s v="Un Comtrade/Wits/Sia Reports"/>
    <s v="0"/>
  </r>
  <r>
    <s v="Tf003343"/>
    <s v="2019"/>
    <s v="3"/>
    <s v="2019-Q3"/>
    <s v="Kr"/>
    <s v="South Korea"/>
    <s v="Asia-Pacific"/>
    <s v="Ae"/>
    <s v="United Arab Emirates"/>
    <s v="Middle East"/>
    <x v="3"/>
    <x v="0"/>
    <s v="Standard"/>
    <n v="1834"/>
    <n v="91.72"/>
    <s v="Sk Hynix"/>
    <s v="Middle-East/South-Asia Corridor"/>
    <s v="0"/>
    <s v="1"/>
    <s v="Medium"/>
    <s v="4.91"/>
    <s v="4.29"/>
    <s v="Un Comtrade/Wits/Sia Reports"/>
    <s v="0"/>
  </r>
  <r>
    <s v="Tf003344"/>
    <s v="2019"/>
    <s v="4"/>
    <s v="2019-Q4"/>
    <s v="Kr"/>
    <s v="South Korea"/>
    <s v="Asia-Pacific"/>
    <s v="Ae"/>
    <s v="United Arab Emirates"/>
    <s v="Middle East"/>
    <x v="3"/>
    <x v="0"/>
    <s v="Standard"/>
    <n v="1761"/>
    <n v="88.05"/>
    <s v="Samsung"/>
    <s v="Middle-East/South-Asia Corridor"/>
    <s v="0"/>
    <s v="1"/>
    <s v="Medium"/>
    <s v="5.01"/>
    <s v="4.41"/>
    <s v="Un Comtrade/Wits/Sia Reports"/>
    <s v="0"/>
  </r>
  <r>
    <s v="Tf003345"/>
    <s v="2020"/>
    <s v="1"/>
    <s v="2020-Q1"/>
    <s v="Kr"/>
    <s v="South Korea"/>
    <s v="Asia-Pacific"/>
    <s v="Ae"/>
    <s v="United Arab Emirates"/>
    <s v="Middle East"/>
    <x v="3"/>
    <x v="0"/>
    <s v="Standard"/>
    <n v="1582"/>
    <n v="79.14"/>
    <s v="Sk Hynix"/>
    <s v="Middle-East/South-Asia Corridor"/>
    <s v="0"/>
    <s v="1"/>
    <s v="Medium"/>
    <s v="4.75"/>
    <s v="4.28"/>
    <s v="Un Comtrade/Wits/Sia Reports"/>
    <s v="0"/>
  </r>
  <r>
    <s v="Tf003346"/>
    <s v="2020"/>
    <s v="2"/>
    <s v="2020-Q2"/>
    <s v="Kr"/>
    <s v="South Korea"/>
    <s v="Asia-Pacific"/>
    <s v="Ae"/>
    <s v="United Arab Emirates"/>
    <s v="Middle East"/>
    <x v="3"/>
    <x v="0"/>
    <s v="Standard"/>
    <n v="1877"/>
    <n v="93.85"/>
    <s v="Micron"/>
    <s v="Middle-East/South-Asia Corridor"/>
    <s v="0"/>
    <s v="1"/>
    <s v="Medium"/>
    <s v="4.92"/>
    <s v="4.35"/>
    <s v="Un Comtrade/Wits/Sia Reports"/>
    <s v="0"/>
  </r>
  <r>
    <s v="Tf003347"/>
    <s v="2020"/>
    <s v="3"/>
    <s v="2020-Q3"/>
    <s v="Kr"/>
    <s v="South Korea"/>
    <s v="Asia-Pacific"/>
    <s v="Ae"/>
    <s v="United Arab Emirates"/>
    <s v="Middle East"/>
    <x v="3"/>
    <x v="0"/>
    <s v="Standard"/>
    <n v="1759"/>
    <n v="87.96"/>
    <s v="Micron"/>
    <s v="Middle-East/South-Asia Corridor"/>
    <s v="0"/>
    <s v="1"/>
    <s v="Medium"/>
    <s v="4.94"/>
    <s v="4.2"/>
    <s v="Un Comtrade/Wits/Sia Reports"/>
    <s v="0"/>
  </r>
  <r>
    <s v="Tf003348"/>
    <s v="2020"/>
    <s v="4"/>
    <s v="2020-Q4"/>
    <s v="Kr"/>
    <s v="South Korea"/>
    <s v="Asia-Pacific"/>
    <s v="Ae"/>
    <s v="United Arab Emirates"/>
    <s v="Middle East"/>
    <x v="3"/>
    <x v="0"/>
    <s v="Standard"/>
    <n v="1791"/>
    <n v="89.56"/>
    <s v="Sk Hynix"/>
    <s v="Middle-East/South-Asia Corridor"/>
    <s v="0"/>
    <s v="1"/>
    <s v="Medium"/>
    <s v="4.85"/>
    <s v="4.36"/>
    <s v="Un Comtrade/Wits/Sia Reports"/>
    <s v="0"/>
  </r>
  <r>
    <s v="Tf003349"/>
    <s v="2021"/>
    <s v="1"/>
    <s v="2021-Q1"/>
    <s v="Kr"/>
    <s v="South Korea"/>
    <s v="Asia-Pacific"/>
    <s v="Ae"/>
    <s v="United Arab Emirates"/>
    <s v="Middle East"/>
    <x v="3"/>
    <x v="0"/>
    <s v="Standard"/>
    <n v="1622"/>
    <n v="81.13"/>
    <s v="Sk Hynix"/>
    <s v="Middle-East/South-Asia Corridor"/>
    <s v="0"/>
    <s v="1"/>
    <s v="Medium"/>
    <s v="4.87"/>
    <s v="4.36"/>
    <s v="Un Comtrade/Wits/Sia Reports"/>
    <s v="0"/>
  </r>
  <r>
    <s v="Tf003350"/>
    <s v="2021"/>
    <s v="2"/>
    <s v="2021-Q2"/>
    <s v="Kr"/>
    <s v="South Korea"/>
    <s v="Asia-Pacific"/>
    <s v="Ae"/>
    <s v="United Arab Emirates"/>
    <s v="Middle East"/>
    <x v="3"/>
    <x v="0"/>
    <s v="Standard"/>
    <n v="1943"/>
    <n v="97.18"/>
    <s v="Samsung"/>
    <s v="Middle-East/South-Asia Corridor"/>
    <s v="0"/>
    <s v="1"/>
    <s v="Medium"/>
    <s v="4.99"/>
    <s v="4.34"/>
    <s v="Un Comtrade/Wits/Sia Reports"/>
    <s v="0"/>
  </r>
  <r>
    <s v="Tf003351"/>
    <s v="2021"/>
    <s v="3"/>
    <s v="2021-Q3"/>
    <s v="Kr"/>
    <s v="South Korea"/>
    <s v="Asia-Pacific"/>
    <s v="Ae"/>
    <s v="United Arab Emirates"/>
    <s v="Middle East"/>
    <x v="3"/>
    <x v="0"/>
    <s v="Standard"/>
    <n v="2225"/>
    <n v="111.29"/>
    <s v="Sk Hynix"/>
    <s v="Middle-East/South-Asia Corridor"/>
    <s v="0"/>
    <s v="1"/>
    <s v="Medium"/>
    <s v="4.86"/>
    <s v="4.29"/>
    <s v="Un Comtrade/Wits/Sia Reports"/>
    <s v="0"/>
  </r>
  <r>
    <s v="Tf003352"/>
    <s v="2021"/>
    <s v="4"/>
    <s v="2021-Q4"/>
    <s v="Kr"/>
    <s v="South Korea"/>
    <s v="Asia-Pacific"/>
    <s v="Ae"/>
    <s v="United Arab Emirates"/>
    <s v="Middle East"/>
    <x v="3"/>
    <x v="0"/>
    <s v="Standard"/>
    <n v="1964"/>
    <n v="98.24"/>
    <s v="Samsung"/>
    <s v="Middle-East/South-Asia Corridor"/>
    <s v="0"/>
    <s v="1"/>
    <s v="Medium"/>
    <s v="4.89"/>
    <s v="4.36"/>
    <s v="Un Comtrade/Wits/Sia Reports"/>
    <s v="0"/>
  </r>
  <r>
    <s v="Tf003353"/>
    <s v="2022"/>
    <s v="1"/>
    <s v="2022-Q1"/>
    <s v="Kr"/>
    <s v="South Korea"/>
    <s v="Asia-Pacific"/>
    <s v="Ae"/>
    <s v="United Arab Emirates"/>
    <s v="Middle East"/>
    <x v="3"/>
    <x v="0"/>
    <s v="Standard"/>
    <n v="2005"/>
    <n v="100.3"/>
    <s v="Micron"/>
    <s v="Middle-East/South-Asia Corridor"/>
    <s v="0"/>
    <s v="1"/>
    <s v="Medium"/>
    <s v="4.81"/>
    <s v="4.21"/>
    <s v="Un Comtrade/Wits/Sia Reports"/>
    <s v="0"/>
  </r>
  <r>
    <s v="Tf003354"/>
    <s v="2022"/>
    <s v="2"/>
    <s v="2022-Q2"/>
    <s v="Kr"/>
    <s v="South Korea"/>
    <s v="Asia-Pacific"/>
    <s v="Ae"/>
    <s v="United Arab Emirates"/>
    <s v="Middle East"/>
    <x v="3"/>
    <x v="0"/>
    <s v="Standard"/>
    <n v="2053"/>
    <n v="102.66"/>
    <s v="Samsung"/>
    <s v="Middle-East/South-Asia Corridor"/>
    <s v="0"/>
    <s v="1"/>
    <s v="Medium"/>
    <s v="4.84"/>
    <s v="4.37"/>
    <s v="Un Comtrade/Wits/Sia Reports"/>
    <s v="0"/>
  </r>
  <r>
    <s v="Tf003355"/>
    <s v="2022"/>
    <s v="3"/>
    <s v="2022-Q3"/>
    <s v="Kr"/>
    <s v="South Korea"/>
    <s v="Asia-Pacific"/>
    <s v="Ae"/>
    <s v="United Arab Emirates"/>
    <s v="Middle East"/>
    <x v="3"/>
    <x v="0"/>
    <s v="Standard"/>
    <n v="2613"/>
    <n v="130.69999999999999"/>
    <s v="Samsung"/>
    <s v="Middle-East/South-Asia Corridor"/>
    <s v="0"/>
    <s v="1"/>
    <s v="Medium"/>
    <s v="4.81"/>
    <s v="4.44"/>
    <s v="Un Comtrade/Wits/Sia Reports"/>
    <s v="0"/>
  </r>
  <r>
    <s v="Tf003356"/>
    <s v="2022"/>
    <s v="4"/>
    <s v="2022-Q4"/>
    <s v="Kr"/>
    <s v="South Korea"/>
    <s v="Asia-Pacific"/>
    <s v="Ae"/>
    <s v="United Arab Emirates"/>
    <s v="Middle East"/>
    <x v="3"/>
    <x v="0"/>
    <s v="Standard"/>
    <n v="2151"/>
    <n v="107.58"/>
    <s v="Sk Hynix"/>
    <s v="Middle-East/South-Asia Corridor"/>
    <s v="0"/>
    <s v="1"/>
    <s v="Medium"/>
    <s v="5.03"/>
    <s v="4.36"/>
    <s v="Un Comtrade/Wits/Sia Reports"/>
    <s v="0"/>
  </r>
  <r>
    <s v="Tf003357"/>
    <s v="2023"/>
    <s v="1"/>
    <s v="2023-Q1"/>
    <s v="Kr"/>
    <s v="South Korea"/>
    <s v="Asia-Pacific"/>
    <s v="Ae"/>
    <s v="United Arab Emirates"/>
    <s v="Middle East"/>
    <x v="3"/>
    <x v="0"/>
    <s v="Standard"/>
    <n v="2396"/>
    <n v="119.82"/>
    <s v="Micron"/>
    <s v="Middle-East/South-Asia Corridor"/>
    <s v="0"/>
    <s v="1"/>
    <s v="Medium"/>
    <s v="4.78"/>
    <s v="4.22"/>
    <s v="Un Comtrade/Wits/Sia Reports"/>
    <s v="0"/>
  </r>
  <r>
    <s v="Tf003358"/>
    <s v="2023"/>
    <s v="2"/>
    <s v="2023-Q2"/>
    <s v="Kr"/>
    <s v="South Korea"/>
    <s v="Asia-Pacific"/>
    <s v="Ae"/>
    <s v="United Arab Emirates"/>
    <s v="Middle East"/>
    <x v="3"/>
    <x v="0"/>
    <s v="Standard"/>
    <n v="2293"/>
    <n v="114.68"/>
    <s v="Samsung"/>
    <s v="Middle-East/South-Asia Corridor"/>
    <s v="0"/>
    <s v="1"/>
    <s v="Medium"/>
    <s v="4.96"/>
    <s v="4.25"/>
    <s v="Un Comtrade/Wits/Sia Reports"/>
    <s v="0"/>
  </r>
  <r>
    <s v="Tf003359"/>
    <s v="2023"/>
    <s v="3"/>
    <s v="2023-Q3"/>
    <s v="Kr"/>
    <s v="South Korea"/>
    <s v="Asia-Pacific"/>
    <s v="Ae"/>
    <s v="United Arab Emirates"/>
    <s v="Middle East"/>
    <x v="3"/>
    <x v="0"/>
    <s v="Standard"/>
    <n v="2912"/>
    <n v="145.62"/>
    <s v="Micron"/>
    <s v="Middle-East/South-Asia Corridor"/>
    <s v="0"/>
    <s v="1"/>
    <s v="Medium"/>
    <s v="4.85"/>
    <s v="4.4"/>
    <s v="Un Comtrade/Wits/Sia Reports"/>
    <s v="0"/>
  </r>
  <r>
    <s v="Tf003360"/>
    <s v="2023"/>
    <s v="4"/>
    <s v="2023-Q4"/>
    <s v="Kr"/>
    <s v="South Korea"/>
    <s v="Asia-Pacific"/>
    <s v="Ae"/>
    <s v="United Arab Emirates"/>
    <s v="Middle East"/>
    <x v="3"/>
    <x v="0"/>
    <s v="Standard"/>
    <n v="2187"/>
    <n v="109.36"/>
    <s v="Samsung"/>
    <s v="Middle-East/South-Asia Corridor"/>
    <s v="0"/>
    <s v="1"/>
    <s v="Medium"/>
    <s v="4.8"/>
    <s v="4.25"/>
    <s v="Un Comtrade/Wits/Sia Reports"/>
    <s v="0"/>
  </r>
  <r>
    <s v="Tf003361"/>
    <s v="2024"/>
    <s v="1"/>
    <s v="2024-Q1"/>
    <s v="Kr"/>
    <s v="South Korea"/>
    <s v="Asia-Pacific"/>
    <s v="Ae"/>
    <s v="United Arab Emirates"/>
    <s v="Middle East"/>
    <x v="3"/>
    <x v="0"/>
    <s v="Standard"/>
    <n v="2581"/>
    <n v="129.05000000000001"/>
    <s v="Micron"/>
    <s v="Middle-East/South-Asia Corridor"/>
    <s v="0"/>
    <s v="1"/>
    <s v="Medium"/>
    <s v="4.85"/>
    <s v="4.38"/>
    <s v="Un Comtrade/Wits/Sia Reports"/>
    <s v="1"/>
  </r>
  <r>
    <s v="Tf003362"/>
    <s v="2024"/>
    <s v="2"/>
    <s v="2024-Q2"/>
    <s v="Kr"/>
    <s v="South Korea"/>
    <s v="Asia-Pacific"/>
    <s v="Ae"/>
    <s v="United Arab Emirates"/>
    <s v="Middle East"/>
    <x v="3"/>
    <x v="0"/>
    <s v="Standard"/>
    <n v="2724"/>
    <n v="136.21"/>
    <s v="Samsung"/>
    <s v="Middle-East/South-Asia Corridor"/>
    <s v="0"/>
    <s v="1"/>
    <s v="Medium"/>
    <s v="4.86"/>
    <s v="4.4"/>
    <s v="Un Comtrade/Wits/Sia Reports"/>
    <s v="1"/>
  </r>
  <r>
    <s v="Tf003363"/>
    <s v="2024"/>
    <s v="3"/>
    <s v="2024-Q3"/>
    <s v="Kr"/>
    <s v="South Korea"/>
    <s v="Asia-Pacific"/>
    <s v="Ae"/>
    <s v="United Arab Emirates"/>
    <s v="Middle East"/>
    <x v="3"/>
    <x v="0"/>
    <s v="Standard"/>
    <n v="2832"/>
    <n v="141.62"/>
    <s v="Micron"/>
    <s v="Middle-East/South-Asia Corridor"/>
    <s v="0"/>
    <s v="1"/>
    <s v="Medium"/>
    <s v="5.03"/>
    <s v="4.45"/>
    <s v="Un Comtrade/Wits/Sia Reports"/>
    <s v="1"/>
  </r>
  <r>
    <s v="Tf003364"/>
    <s v="2024"/>
    <s v="4"/>
    <s v="2024-Q4"/>
    <s v="Kr"/>
    <s v="South Korea"/>
    <s v="Asia-Pacific"/>
    <s v="Ae"/>
    <s v="United Arab Emirates"/>
    <s v="Middle East"/>
    <x v="3"/>
    <x v="0"/>
    <s v="Standard"/>
    <n v="2509"/>
    <n v="125.45"/>
    <s v="Samsung"/>
    <s v="Middle-East/South-Asia Corridor"/>
    <s v="0"/>
    <s v="1"/>
    <s v="Medium"/>
    <s v="4.84"/>
    <s v="4.26"/>
    <s v="Un Comtrade/Wits/Sia Reports"/>
    <s v="1"/>
  </r>
  <r>
    <s v="Tf003365"/>
    <s v="2025"/>
    <s v="1"/>
    <s v="2025-Q1"/>
    <s v="Kr"/>
    <s v="South Korea"/>
    <s v="Asia-Pacific"/>
    <s v="Ae"/>
    <s v="United Arab Emirates"/>
    <s v="Middle East"/>
    <x v="3"/>
    <x v="0"/>
    <s v="Standard"/>
    <n v="3202"/>
    <n v="160.11000000000001"/>
    <s v="Micron"/>
    <s v="Middle-East/South-Asia Corridor"/>
    <s v="0"/>
    <s v="1"/>
    <s v="Medium"/>
    <s v="4.93"/>
    <s v="4.34"/>
    <s v="Un Comtrade/Wits/Sia Reports"/>
    <s v="1"/>
  </r>
  <r>
    <s v="Tf003366"/>
    <s v="2025"/>
    <s v="2"/>
    <s v="2025-Q2"/>
    <s v="Kr"/>
    <s v="South Korea"/>
    <s v="Asia-Pacific"/>
    <s v="Ae"/>
    <s v="United Arab Emirates"/>
    <s v="Middle East"/>
    <x v="3"/>
    <x v="0"/>
    <s v="Standard"/>
    <n v="3644"/>
    <n v="182.21"/>
    <s v="Samsung"/>
    <s v="Middle-East/South-Asia Corridor"/>
    <s v="0"/>
    <s v="1"/>
    <s v="Medium"/>
    <s v="4.79"/>
    <s v="4.4"/>
    <s v="Un Comtrade/Wits/Sia Reports"/>
    <s v="1"/>
  </r>
  <r>
    <s v="Tf003367"/>
    <s v="2025"/>
    <s v="3"/>
    <s v="2025-Q3"/>
    <s v="Kr"/>
    <s v="South Korea"/>
    <s v="Asia-Pacific"/>
    <s v="Ae"/>
    <s v="United Arab Emirates"/>
    <s v="Middle East"/>
    <x v="3"/>
    <x v="0"/>
    <s v="Standard"/>
    <n v="3774"/>
    <n v="188.73"/>
    <s v="Sk Hynix"/>
    <s v="Middle-East/South-Asia Corridor"/>
    <s v="0"/>
    <s v="1"/>
    <s v="Medium"/>
    <s v="4.92"/>
    <s v="4.42"/>
    <s v="Un Comtrade/Wits/Sia Reports"/>
    <s v="1"/>
  </r>
  <r>
    <s v="Tf003368"/>
    <s v="2025"/>
    <s v="4"/>
    <s v="2025-Q4"/>
    <s v="Kr"/>
    <s v="South Korea"/>
    <s v="Asia-Pacific"/>
    <s v="Ae"/>
    <s v="United Arab Emirates"/>
    <s v="Middle East"/>
    <x v="3"/>
    <x v="0"/>
    <s v="Standard"/>
    <n v="3320"/>
    <n v="166.01"/>
    <s v="Micron"/>
    <s v="Middle-East/South-Asia Corridor"/>
    <s v="0"/>
    <s v="1"/>
    <s v="Medium"/>
    <s v="4.81"/>
    <s v="4.28"/>
    <s v="Un Comtrade/Wits/Sia Reports"/>
    <s v="1"/>
  </r>
  <r>
    <s v="Tf003369"/>
    <s v="2015"/>
    <s v="1"/>
    <s v="2015-Q1"/>
    <s v="Kr"/>
    <s v="South Korea"/>
    <s v="Asia-Pacific"/>
    <s v="Ae"/>
    <s v="United Arab Emirates"/>
    <s v="Middle East"/>
    <x v="5"/>
    <x v="0"/>
    <s v="Standard"/>
    <n v="1090"/>
    <n v="54.52"/>
    <s v="Unisoc"/>
    <s v="Middle-East/South-Asia Corridor"/>
    <s v="0"/>
    <s v="1"/>
    <s v="Medium"/>
    <s v="4.77"/>
    <s v="4.44"/>
    <s v="Un Comtrade/Wits/Sia Reports"/>
    <s v="0"/>
  </r>
  <r>
    <s v="Tf003370"/>
    <s v="2015"/>
    <s v="2"/>
    <s v="2015-Q2"/>
    <s v="Kr"/>
    <s v="South Korea"/>
    <s v="Asia-Pacific"/>
    <s v="Ae"/>
    <s v="United Arab Emirates"/>
    <s v="Middle East"/>
    <x v="5"/>
    <x v="0"/>
    <s v="Standard"/>
    <n v="1136"/>
    <n v="56.84"/>
    <s v="Unisoc"/>
    <s v="Middle-East/South-Asia Corridor"/>
    <s v="0"/>
    <s v="1"/>
    <s v="Medium"/>
    <s v="4.96"/>
    <s v="4.3"/>
    <s v="Un Comtrade/Wits/Sia Reports"/>
    <s v="0"/>
  </r>
  <r>
    <s v="Tf003371"/>
    <s v="2015"/>
    <s v="3"/>
    <s v="2015-Q3"/>
    <s v="Kr"/>
    <s v="South Korea"/>
    <s v="Asia-Pacific"/>
    <s v="Ae"/>
    <s v="United Arab Emirates"/>
    <s v="Middle East"/>
    <x v="5"/>
    <x v="0"/>
    <s v="Standard"/>
    <n v="1159"/>
    <n v="57.95"/>
    <s v="Qualcomm"/>
    <s v="Middle-East/South-Asia Corridor"/>
    <s v="0"/>
    <s v="1"/>
    <s v="Medium"/>
    <s v="5.03"/>
    <s v="4.41"/>
    <s v="Un Comtrade/Wits/Sia Reports"/>
    <s v="0"/>
  </r>
  <r>
    <s v="Tf003372"/>
    <s v="2015"/>
    <s v="4"/>
    <s v="2015-Q4"/>
    <s v="Kr"/>
    <s v="South Korea"/>
    <s v="Asia-Pacific"/>
    <s v="Ae"/>
    <s v="United Arab Emirates"/>
    <s v="Middle East"/>
    <x v="5"/>
    <x v="0"/>
    <s v="Standard"/>
    <n v="1158"/>
    <n v="57.94"/>
    <s v="Unisoc"/>
    <s v="Middle-East/South-Asia Corridor"/>
    <s v="0"/>
    <s v="1"/>
    <s v="Medium"/>
    <s v="4.82"/>
    <s v="4.19"/>
    <s v="Un Comtrade/Wits/Sia Reports"/>
    <s v="0"/>
  </r>
  <r>
    <s v="Tf003373"/>
    <s v="2016"/>
    <s v="1"/>
    <s v="2016-Q1"/>
    <s v="Kr"/>
    <s v="South Korea"/>
    <s v="Asia-Pacific"/>
    <s v="Ae"/>
    <s v="United Arab Emirates"/>
    <s v="Middle East"/>
    <x v="5"/>
    <x v="0"/>
    <s v="Standard"/>
    <n v="1197"/>
    <n v="59.85"/>
    <s v="Qualcomm"/>
    <s v="Middle-East/South-Asia Corridor"/>
    <s v="0"/>
    <s v="1"/>
    <s v="Medium"/>
    <s v="4.83"/>
    <s v="4.3"/>
    <s v="Un Comtrade/Wits/Sia Reports"/>
    <s v="0"/>
  </r>
  <r>
    <s v="Tf003374"/>
    <s v="2016"/>
    <s v="2"/>
    <s v="2016-Q2"/>
    <s v="Kr"/>
    <s v="South Korea"/>
    <s v="Asia-Pacific"/>
    <s v="Ae"/>
    <s v="United Arab Emirates"/>
    <s v="Middle East"/>
    <x v="5"/>
    <x v="0"/>
    <s v="Standard"/>
    <n v="1572"/>
    <n v="78.64"/>
    <s v="Qualcomm"/>
    <s v="Middle-East/South-Asia Corridor"/>
    <s v="0"/>
    <s v="1"/>
    <s v="Medium"/>
    <s v="4.92"/>
    <s v="4.42"/>
    <s v="Un Comtrade/Wits/Sia Reports"/>
    <s v="0"/>
  </r>
  <r>
    <s v="Tf003375"/>
    <s v="2016"/>
    <s v="3"/>
    <s v="2016-Q3"/>
    <s v="Kr"/>
    <s v="South Korea"/>
    <s v="Asia-Pacific"/>
    <s v="Ae"/>
    <s v="United Arab Emirates"/>
    <s v="Middle East"/>
    <x v="5"/>
    <x v="0"/>
    <s v="Standard"/>
    <n v="1536"/>
    <n v="76.8"/>
    <s v="Unisoc"/>
    <s v="Middle-East/South-Asia Corridor"/>
    <s v="0"/>
    <s v="1"/>
    <s v="Medium"/>
    <s v="4.89"/>
    <s v="4.41"/>
    <s v="Un Comtrade/Wits/Sia Reports"/>
    <s v="0"/>
  </r>
  <r>
    <s v="Tf003376"/>
    <s v="2016"/>
    <s v="4"/>
    <s v="2016-Q4"/>
    <s v="Kr"/>
    <s v="South Korea"/>
    <s v="Asia-Pacific"/>
    <s v="Ae"/>
    <s v="United Arab Emirates"/>
    <s v="Middle East"/>
    <x v="5"/>
    <x v="0"/>
    <s v="Standard"/>
    <n v="1296"/>
    <n v="64.83"/>
    <s v="Unisoc"/>
    <s v="Middle-East/South-Asia Corridor"/>
    <s v="0"/>
    <s v="1"/>
    <s v="Medium"/>
    <s v="5.01"/>
    <s v="4.24"/>
    <s v="Un Comtrade/Wits/Sia Reports"/>
    <s v="0"/>
  </r>
  <r>
    <s v="Tf003377"/>
    <s v="2017"/>
    <s v="1"/>
    <s v="2017-Q1"/>
    <s v="Kr"/>
    <s v="South Korea"/>
    <s v="Asia-Pacific"/>
    <s v="Ae"/>
    <s v="United Arab Emirates"/>
    <s v="Middle East"/>
    <x v="5"/>
    <x v="0"/>
    <s v="Standard"/>
    <n v="1259"/>
    <n v="63"/>
    <s v="Mediatek"/>
    <s v="Middle-East/South-Asia Corridor"/>
    <s v="0"/>
    <s v="1"/>
    <s v="Medium"/>
    <s v="5.01"/>
    <s v="4.33"/>
    <s v="Un Comtrade/Wits/Sia Reports"/>
    <s v="0"/>
  </r>
  <r>
    <s v="Tf003378"/>
    <s v="2017"/>
    <s v="2"/>
    <s v="2017-Q2"/>
    <s v="Kr"/>
    <s v="South Korea"/>
    <s v="Asia-Pacific"/>
    <s v="Ae"/>
    <s v="United Arab Emirates"/>
    <s v="Middle East"/>
    <x v="5"/>
    <x v="0"/>
    <s v="Standard"/>
    <n v="1728"/>
    <n v="86.42"/>
    <s v="Allwinner"/>
    <s v="Middle-East/South-Asia Corridor"/>
    <s v="0"/>
    <s v="1"/>
    <s v="Medium"/>
    <s v="5.03"/>
    <s v="4.17"/>
    <s v="Un Comtrade/Wits/Sia Reports"/>
    <s v="0"/>
  </r>
  <r>
    <s v="Tf003379"/>
    <s v="2017"/>
    <s v="3"/>
    <s v="2017-Q3"/>
    <s v="Kr"/>
    <s v="South Korea"/>
    <s v="Asia-Pacific"/>
    <s v="Ae"/>
    <s v="United Arab Emirates"/>
    <s v="Middle East"/>
    <x v="5"/>
    <x v="0"/>
    <s v="Standard"/>
    <n v="1657"/>
    <n v="82.86"/>
    <s v="Qualcomm"/>
    <s v="Middle-East/South-Asia Corridor"/>
    <s v="0"/>
    <s v="1"/>
    <s v="Medium"/>
    <s v="4.86"/>
    <s v="4.34"/>
    <s v="Un Comtrade/Wits/Sia Reports"/>
    <s v="0"/>
  </r>
  <r>
    <s v="Tf003380"/>
    <s v="2017"/>
    <s v="4"/>
    <s v="2017-Q4"/>
    <s v="Kr"/>
    <s v="South Korea"/>
    <s v="Asia-Pacific"/>
    <s v="Ae"/>
    <s v="United Arab Emirates"/>
    <s v="Middle East"/>
    <x v="5"/>
    <x v="0"/>
    <s v="Standard"/>
    <n v="1562"/>
    <n v="78.099999999999994"/>
    <s v="Unisoc"/>
    <s v="Middle-East/South-Asia Corridor"/>
    <s v="0"/>
    <s v="1"/>
    <s v="Medium"/>
    <s v="4.83"/>
    <s v="4.32"/>
    <s v="Un Comtrade/Wits/Sia Reports"/>
    <s v="0"/>
  </r>
  <r>
    <s v="Tf003381"/>
    <s v="2018"/>
    <s v="1"/>
    <s v="2018-Q1"/>
    <s v="Kr"/>
    <s v="South Korea"/>
    <s v="Asia-Pacific"/>
    <s v="Ae"/>
    <s v="United Arab Emirates"/>
    <s v="Middle East"/>
    <x v="5"/>
    <x v="0"/>
    <s v="Standard"/>
    <n v="1605"/>
    <n v="80.27"/>
    <s v="Allwinner"/>
    <s v="Middle-East/South-Asia Corridor"/>
    <s v="0"/>
    <s v="1"/>
    <s v="Medium"/>
    <s v="4.79"/>
    <s v="4.39"/>
    <s v="Un Comtrade/Wits/Sia Reports"/>
    <s v="0"/>
  </r>
  <r>
    <s v="Tf003382"/>
    <s v="2018"/>
    <s v="2"/>
    <s v="2018-Q2"/>
    <s v="Kr"/>
    <s v="South Korea"/>
    <s v="Asia-Pacific"/>
    <s v="Ae"/>
    <s v="United Arab Emirates"/>
    <s v="Middle East"/>
    <x v="5"/>
    <x v="0"/>
    <s v="Standard"/>
    <n v="1791"/>
    <n v="89.58"/>
    <s v="Unisoc"/>
    <s v="Middle-East/South-Asia Corridor"/>
    <s v="0"/>
    <s v="1"/>
    <s v="Medium"/>
    <s v="5.03"/>
    <s v="4.25"/>
    <s v="Un Comtrade/Wits/Sia Reports"/>
    <s v="0"/>
  </r>
  <r>
    <s v="Tf003383"/>
    <s v="2018"/>
    <s v="3"/>
    <s v="2018-Q3"/>
    <s v="Kr"/>
    <s v="South Korea"/>
    <s v="Asia-Pacific"/>
    <s v="Ae"/>
    <s v="United Arab Emirates"/>
    <s v="Middle East"/>
    <x v="5"/>
    <x v="0"/>
    <s v="Standard"/>
    <n v="1658"/>
    <n v="82.95"/>
    <s v="Unisoc"/>
    <s v="Middle-East/South-Asia Corridor"/>
    <s v="0"/>
    <s v="1"/>
    <s v="Medium"/>
    <s v="4.9"/>
    <s v="4.18"/>
    <s v="Un Comtrade/Wits/Sia Reports"/>
    <s v="0"/>
  </r>
  <r>
    <s v="Tf003384"/>
    <s v="2018"/>
    <s v="4"/>
    <s v="2018-Q4"/>
    <s v="Kr"/>
    <s v="South Korea"/>
    <s v="Asia-Pacific"/>
    <s v="Ae"/>
    <s v="United Arab Emirates"/>
    <s v="Middle East"/>
    <x v="5"/>
    <x v="0"/>
    <s v="Standard"/>
    <n v="1794"/>
    <n v="89.73"/>
    <s v="Mediatek"/>
    <s v="Middle-East/South-Asia Corridor"/>
    <s v="0"/>
    <s v="1"/>
    <s v="Medium"/>
    <s v="4.76"/>
    <s v="4.38"/>
    <s v="Un Comtrade/Wits/Sia Reports"/>
    <s v="0"/>
  </r>
  <r>
    <s v="Tf003385"/>
    <s v="2019"/>
    <s v="1"/>
    <s v="2019-Q1"/>
    <s v="Kr"/>
    <s v="South Korea"/>
    <s v="Asia-Pacific"/>
    <s v="Ae"/>
    <s v="United Arab Emirates"/>
    <s v="Middle East"/>
    <x v="5"/>
    <x v="0"/>
    <s v="Standard"/>
    <n v="1647"/>
    <n v="82.39"/>
    <s v="Qualcomm"/>
    <s v="Middle-East/South-Asia Corridor"/>
    <s v="0"/>
    <s v="1"/>
    <s v="Medium"/>
    <s v="4.86"/>
    <s v="4.17"/>
    <s v="Un Comtrade/Wits/Sia Reports"/>
    <s v="0"/>
  </r>
  <r>
    <s v="Tf003386"/>
    <s v="2019"/>
    <s v="2"/>
    <s v="2019-Q2"/>
    <s v="Kr"/>
    <s v="South Korea"/>
    <s v="Asia-Pacific"/>
    <s v="Ae"/>
    <s v="United Arab Emirates"/>
    <s v="Middle East"/>
    <x v="5"/>
    <x v="0"/>
    <s v="Standard"/>
    <n v="1926"/>
    <n v="96.34"/>
    <s v="Qualcomm"/>
    <s v="Middle-East/South-Asia Corridor"/>
    <s v="0"/>
    <s v="1"/>
    <s v="Medium"/>
    <s v="4.93"/>
    <s v="4.23"/>
    <s v="Un Comtrade/Wits/Sia Reports"/>
    <s v="0"/>
  </r>
  <r>
    <s v="Tf003387"/>
    <s v="2019"/>
    <s v="3"/>
    <s v="2019-Q3"/>
    <s v="Kr"/>
    <s v="South Korea"/>
    <s v="Asia-Pacific"/>
    <s v="Ae"/>
    <s v="United Arab Emirates"/>
    <s v="Middle East"/>
    <x v="5"/>
    <x v="0"/>
    <s v="Standard"/>
    <n v="2155"/>
    <n v="107.76"/>
    <s v="Hisilicon"/>
    <s v="Middle-East/South-Asia Corridor"/>
    <s v="0"/>
    <s v="1"/>
    <s v="Medium"/>
    <s v="4.84"/>
    <s v="4.28"/>
    <s v="Un Comtrade/Wits/Sia Reports"/>
    <s v="0"/>
  </r>
  <r>
    <s v="Tf003388"/>
    <s v="2019"/>
    <s v="4"/>
    <s v="2019-Q4"/>
    <s v="Kr"/>
    <s v="South Korea"/>
    <s v="Asia-Pacific"/>
    <s v="Ae"/>
    <s v="United Arab Emirates"/>
    <s v="Middle East"/>
    <x v="5"/>
    <x v="0"/>
    <s v="Standard"/>
    <n v="1746"/>
    <n v="87.31"/>
    <s v="Mediatek"/>
    <s v="Middle-East/South-Asia Corridor"/>
    <s v="0"/>
    <s v="1"/>
    <s v="Medium"/>
    <s v="4.78"/>
    <s v="4.43"/>
    <s v="Un Comtrade/Wits/Sia Reports"/>
    <s v="0"/>
  </r>
  <r>
    <s v="Tf003389"/>
    <s v="2020"/>
    <s v="1"/>
    <s v="2020-Q1"/>
    <s v="Kr"/>
    <s v="South Korea"/>
    <s v="Asia-Pacific"/>
    <s v="Ae"/>
    <s v="United Arab Emirates"/>
    <s v="Middle East"/>
    <x v="5"/>
    <x v="0"/>
    <s v="Standard"/>
    <n v="1553"/>
    <n v="77.67"/>
    <s v="Allwinner"/>
    <s v="Middle-East/South-Asia Corridor"/>
    <s v="0"/>
    <s v="1"/>
    <s v="Medium"/>
    <s v="4.77"/>
    <s v="4.27"/>
    <s v="Un Comtrade/Wits/Sia Reports"/>
    <s v="0"/>
  </r>
  <r>
    <s v="Tf003390"/>
    <s v="2020"/>
    <s v="2"/>
    <s v="2020-Q2"/>
    <s v="Kr"/>
    <s v="South Korea"/>
    <s v="Asia-Pacific"/>
    <s v="Ae"/>
    <s v="United Arab Emirates"/>
    <s v="Middle East"/>
    <x v="5"/>
    <x v="0"/>
    <s v="Standard"/>
    <n v="1874"/>
    <n v="93.72"/>
    <s v="Mediatek"/>
    <s v="Middle-East/South-Asia Corridor"/>
    <s v="0"/>
    <s v="1"/>
    <s v="Medium"/>
    <s v="4.9"/>
    <s v="4.36"/>
    <s v="Un Comtrade/Wits/Sia Reports"/>
    <s v="0"/>
  </r>
  <r>
    <s v="Tf003391"/>
    <s v="2020"/>
    <s v="3"/>
    <s v="2020-Q3"/>
    <s v="Kr"/>
    <s v="South Korea"/>
    <s v="Asia-Pacific"/>
    <s v="Ae"/>
    <s v="United Arab Emirates"/>
    <s v="Middle East"/>
    <x v="5"/>
    <x v="0"/>
    <s v="Standard"/>
    <n v="1713"/>
    <n v="85.69"/>
    <s v="Allwinner"/>
    <s v="Middle-East/South-Asia Corridor"/>
    <s v="0"/>
    <s v="1"/>
    <s v="Medium"/>
    <s v="4.84"/>
    <s v="4.4"/>
    <s v="Un Comtrade/Wits/Sia Reports"/>
    <s v="0"/>
  </r>
  <r>
    <s v="Tf003392"/>
    <s v="2020"/>
    <s v="4"/>
    <s v="2020-Q4"/>
    <s v="Kr"/>
    <s v="South Korea"/>
    <s v="Asia-Pacific"/>
    <s v="Ae"/>
    <s v="United Arab Emirates"/>
    <s v="Middle East"/>
    <x v="5"/>
    <x v="0"/>
    <s v="Standard"/>
    <n v="1519"/>
    <n v="75.959999999999994"/>
    <s v="Qualcomm"/>
    <s v="Middle-East/South-Asia Corridor"/>
    <s v="0"/>
    <s v="1"/>
    <s v="Medium"/>
    <s v="5.01"/>
    <s v="4.18"/>
    <s v="Un Comtrade/Wits/Sia Reports"/>
    <s v="0"/>
  </r>
  <r>
    <s v="Tf003393"/>
    <s v="2021"/>
    <s v="1"/>
    <s v="2021-Q1"/>
    <s v="Kr"/>
    <s v="South Korea"/>
    <s v="Asia-Pacific"/>
    <s v="Ae"/>
    <s v="United Arab Emirates"/>
    <s v="Middle East"/>
    <x v="5"/>
    <x v="0"/>
    <s v="Standard"/>
    <n v="1966"/>
    <n v="98.3"/>
    <s v="Hisilicon"/>
    <s v="Middle-East/South-Asia Corridor"/>
    <s v="0"/>
    <s v="1"/>
    <s v="Medium"/>
    <s v="4.86"/>
    <s v="4.33"/>
    <s v="Un Comtrade/Wits/Sia Reports"/>
    <s v="0"/>
  </r>
  <r>
    <s v="Tf003394"/>
    <s v="2021"/>
    <s v="2"/>
    <s v="2021-Q2"/>
    <s v="Kr"/>
    <s v="South Korea"/>
    <s v="Asia-Pacific"/>
    <s v="Ae"/>
    <s v="United Arab Emirates"/>
    <s v="Middle East"/>
    <x v="5"/>
    <x v="0"/>
    <s v="Standard"/>
    <n v="1906"/>
    <n v="95.34"/>
    <s v="Hisilicon"/>
    <s v="Middle-East/South-Asia Corridor"/>
    <s v="0"/>
    <s v="1"/>
    <s v="Medium"/>
    <s v="4.77"/>
    <s v="4.21"/>
    <s v="Un Comtrade/Wits/Sia Reports"/>
    <s v="0"/>
  </r>
  <r>
    <s v="Tf003395"/>
    <s v="2021"/>
    <s v="3"/>
    <s v="2021-Q3"/>
    <s v="Kr"/>
    <s v="South Korea"/>
    <s v="Asia-Pacific"/>
    <s v="Ae"/>
    <s v="United Arab Emirates"/>
    <s v="Middle East"/>
    <x v="5"/>
    <x v="0"/>
    <s v="Standard"/>
    <n v="1985"/>
    <n v="99.26"/>
    <s v="Qualcomm"/>
    <s v="Middle-East/South-Asia Corridor"/>
    <s v="0"/>
    <s v="1"/>
    <s v="Medium"/>
    <s v="4.84"/>
    <s v="4.3"/>
    <s v="Un Comtrade/Wits/Sia Reports"/>
    <s v="0"/>
  </r>
  <r>
    <s v="Tf003396"/>
    <s v="2021"/>
    <s v="4"/>
    <s v="2021-Q4"/>
    <s v="Kr"/>
    <s v="South Korea"/>
    <s v="Asia-Pacific"/>
    <s v="Ae"/>
    <s v="United Arab Emirates"/>
    <s v="Middle East"/>
    <x v="5"/>
    <x v="0"/>
    <s v="Standard"/>
    <n v="1960"/>
    <n v="98.05"/>
    <s v="Unisoc"/>
    <s v="Middle-East/South-Asia Corridor"/>
    <s v="0"/>
    <s v="1"/>
    <s v="Medium"/>
    <s v="4.99"/>
    <s v="4.35"/>
    <s v="Un Comtrade/Wits/Sia Reports"/>
    <s v="0"/>
  </r>
  <r>
    <s v="Tf003397"/>
    <s v="2022"/>
    <s v="1"/>
    <s v="2022-Q1"/>
    <s v="Kr"/>
    <s v="South Korea"/>
    <s v="Asia-Pacific"/>
    <s v="Ae"/>
    <s v="United Arab Emirates"/>
    <s v="Middle East"/>
    <x v="5"/>
    <x v="0"/>
    <s v="Standard"/>
    <n v="2091"/>
    <n v="104.58"/>
    <s v="Mediatek"/>
    <s v="Middle-East/South-Asia Corridor"/>
    <s v="0"/>
    <s v="1"/>
    <s v="Medium"/>
    <s v="4.87"/>
    <s v="4.29"/>
    <s v="Un Comtrade/Wits/Sia Reports"/>
    <s v="0"/>
  </r>
  <r>
    <s v="Tf003398"/>
    <s v="2022"/>
    <s v="2"/>
    <s v="2022-Q2"/>
    <s v="Kr"/>
    <s v="South Korea"/>
    <s v="Asia-Pacific"/>
    <s v="Ae"/>
    <s v="United Arab Emirates"/>
    <s v="Middle East"/>
    <x v="5"/>
    <x v="0"/>
    <s v="Standard"/>
    <n v="2281"/>
    <n v="114.09"/>
    <s v="Hisilicon"/>
    <s v="Middle-East/South-Asia Corridor"/>
    <s v="0"/>
    <s v="1"/>
    <s v="Medium"/>
    <s v="5"/>
    <s v="4.22"/>
    <s v="Un Comtrade/Wits/Sia Reports"/>
    <s v="0"/>
  </r>
  <r>
    <s v="Tf003399"/>
    <s v="2022"/>
    <s v="3"/>
    <s v="2022-Q3"/>
    <s v="Kr"/>
    <s v="South Korea"/>
    <s v="Asia-Pacific"/>
    <s v="Ae"/>
    <s v="United Arab Emirates"/>
    <s v="Middle East"/>
    <x v="5"/>
    <x v="0"/>
    <s v="Standard"/>
    <n v="2151"/>
    <n v="107.6"/>
    <s v="Unisoc"/>
    <s v="Middle-East/South-Asia Corridor"/>
    <s v="0"/>
    <s v="1"/>
    <s v="Medium"/>
    <s v="4.95"/>
    <s v="4.21"/>
    <s v="Un Comtrade/Wits/Sia Reports"/>
    <s v="0"/>
  </r>
  <r>
    <s v="Tf003400"/>
    <s v="2022"/>
    <s v="4"/>
    <s v="2022-Q4"/>
    <s v="Kr"/>
    <s v="South Korea"/>
    <s v="Asia-Pacific"/>
    <s v="Ae"/>
    <s v="United Arab Emirates"/>
    <s v="Middle East"/>
    <x v="5"/>
    <x v="0"/>
    <s v="Standard"/>
    <n v="2351"/>
    <n v="117.59"/>
    <s v="Allwinner"/>
    <s v="Middle-East/South-Asia Corridor"/>
    <s v="0"/>
    <s v="1"/>
    <s v="Medium"/>
    <s v="5.01"/>
    <s v="4.17"/>
    <s v="Un Comtrade/Wits/Sia Reports"/>
    <s v="0"/>
  </r>
  <r>
    <s v="Tf003401"/>
    <s v="2023"/>
    <s v="1"/>
    <s v="2023-Q1"/>
    <s v="Kr"/>
    <s v="South Korea"/>
    <s v="Asia-Pacific"/>
    <s v="Ae"/>
    <s v="United Arab Emirates"/>
    <s v="Middle East"/>
    <x v="5"/>
    <x v="0"/>
    <s v="Standard"/>
    <n v="2060"/>
    <n v="103"/>
    <s v="Hisilicon"/>
    <s v="Middle-East/South-Asia Corridor"/>
    <s v="0"/>
    <s v="1"/>
    <s v="Medium"/>
    <s v="4.9"/>
    <s v="4.33"/>
    <s v="Un Comtrade/Wits/Sia Reports"/>
    <s v="0"/>
  </r>
  <r>
    <s v="Tf003402"/>
    <s v="2023"/>
    <s v="2"/>
    <s v="2023-Q2"/>
    <s v="Kr"/>
    <s v="South Korea"/>
    <s v="Asia-Pacific"/>
    <s v="Ae"/>
    <s v="United Arab Emirates"/>
    <s v="Middle East"/>
    <x v="5"/>
    <x v="0"/>
    <s v="Standard"/>
    <n v="2459"/>
    <n v="122.98"/>
    <s v="Allwinner"/>
    <s v="Middle-East/South-Asia Corridor"/>
    <s v="0"/>
    <s v="1"/>
    <s v="Medium"/>
    <s v="4.97"/>
    <s v="4.33"/>
    <s v="Un Comtrade/Wits/Sia Reports"/>
    <s v="0"/>
  </r>
  <r>
    <s v="Tf003403"/>
    <s v="2023"/>
    <s v="3"/>
    <s v="2023-Q3"/>
    <s v="Kr"/>
    <s v="South Korea"/>
    <s v="Asia-Pacific"/>
    <s v="Ae"/>
    <s v="United Arab Emirates"/>
    <s v="Middle East"/>
    <x v="5"/>
    <x v="0"/>
    <s v="Standard"/>
    <n v="2610"/>
    <n v="130.52000000000001"/>
    <s v="Unisoc"/>
    <s v="Middle-East/South-Asia Corridor"/>
    <s v="0"/>
    <s v="1"/>
    <s v="Medium"/>
    <s v="4.76"/>
    <s v="4.38"/>
    <s v="Un Comtrade/Wits/Sia Reports"/>
    <s v="0"/>
  </r>
  <r>
    <s v="Tf003404"/>
    <s v="2023"/>
    <s v="4"/>
    <s v="2023-Q4"/>
    <s v="Kr"/>
    <s v="South Korea"/>
    <s v="Asia-Pacific"/>
    <s v="Ae"/>
    <s v="United Arab Emirates"/>
    <s v="Middle East"/>
    <x v="5"/>
    <x v="0"/>
    <s v="Standard"/>
    <n v="2235"/>
    <n v="111.78"/>
    <s v="Allwinner"/>
    <s v="Middle-East/South-Asia Corridor"/>
    <s v="0"/>
    <s v="1"/>
    <s v="Medium"/>
    <s v="5"/>
    <s v="4.28"/>
    <s v="Un Comtrade/Wits/Sia Reports"/>
    <s v="0"/>
  </r>
  <r>
    <s v="Tf003405"/>
    <s v="2024"/>
    <s v="1"/>
    <s v="2024-Q1"/>
    <s v="Kr"/>
    <s v="South Korea"/>
    <s v="Asia-Pacific"/>
    <s v="Ae"/>
    <s v="United Arab Emirates"/>
    <s v="Middle East"/>
    <x v="5"/>
    <x v="0"/>
    <s v="Standard"/>
    <n v="2687"/>
    <n v="134.38999999999999"/>
    <s v="Unisoc"/>
    <s v="Middle-East/South-Asia Corridor"/>
    <s v="0"/>
    <s v="1"/>
    <s v="Medium"/>
    <s v="5.01"/>
    <s v="4.41"/>
    <s v="Un Comtrade/Wits/Sia Reports"/>
    <s v="1"/>
  </r>
  <r>
    <s v="Tf003406"/>
    <s v="2024"/>
    <s v="2"/>
    <s v="2024-Q2"/>
    <s v="Kr"/>
    <s v="South Korea"/>
    <s v="Asia-Pacific"/>
    <s v="Ae"/>
    <s v="United Arab Emirates"/>
    <s v="Middle East"/>
    <x v="5"/>
    <x v="0"/>
    <s v="Standard"/>
    <n v="2923"/>
    <n v="146.15"/>
    <s v="Allwinner"/>
    <s v="Middle-East/South-Asia Corridor"/>
    <s v="0"/>
    <s v="1"/>
    <s v="Medium"/>
    <s v="4.81"/>
    <s v="4.38"/>
    <s v="Un Comtrade/Wits/Sia Reports"/>
    <s v="1"/>
  </r>
  <r>
    <s v="Tf003407"/>
    <s v="2024"/>
    <s v="3"/>
    <s v="2024-Q3"/>
    <s v="Kr"/>
    <s v="South Korea"/>
    <s v="Asia-Pacific"/>
    <s v="Ae"/>
    <s v="United Arab Emirates"/>
    <s v="Middle East"/>
    <x v="5"/>
    <x v="0"/>
    <s v="Standard"/>
    <n v="3110"/>
    <n v="155.51"/>
    <s v="Mediatek"/>
    <s v="Middle-East/South-Asia Corridor"/>
    <s v="0"/>
    <s v="1"/>
    <s v="Medium"/>
    <s v="4.81"/>
    <s v="4.42"/>
    <s v="Un Comtrade/Wits/Sia Reports"/>
    <s v="1"/>
  </r>
  <r>
    <s v="Tf003408"/>
    <s v="2024"/>
    <s v="4"/>
    <s v="2024-Q4"/>
    <s v="Kr"/>
    <s v="South Korea"/>
    <s v="Asia-Pacific"/>
    <s v="Ae"/>
    <s v="United Arab Emirates"/>
    <s v="Middle East"/>
    <x v="5"/>
    <x v="0"/>
    <s v="Standard"/>
    <n v="2582"/>
    <n v="129.11000000000001"/>
    <s v="Hisilicon"/>
    <s v="Middle-East/South-Asia Corridor"/>
    <s v="0"/>
    <s v="1"/>
    <s v="Medium"/>
    <s v="4.76"/>
    <s v="4.16"/>
    <s v="Un Comtrade/Wits/Sia Reports"/>
    <s v="1"/>
  </r>
  <r>
    <s v="Tf003409"/>
    <s v="2025"/>
    <s v="1"/>
    <s v="2025-Q1"/>
    <s v="Kr"/>
    <s v="South Korea"/>
    <s v="Asia-Pacific"/>
    <s v="Ae"/>
    <s v="United Arab Emirates"/>
    <s v="Middle East"/>
    <x v="5"/>
    <x v="0"/>
    <s v="Standard"/>
    <n v="3091"/>
    <n v="154.56"/>
    <s v="Hisilicon"/>
    <s v="Middle-East/South-Asia Corridor"/>
    <s v="0"/>
    <s v="1"/>
    <s v="Medium"/>
    <s v="4.95"/>
    <s v="4.24"/>
    <s v="Un Comtrade/Wits/Sia Reports"/>
    <s v="1"/>
  </r>
  <r>
    <s v="Tf003410"/>
    <s v="2025"/>
    <s v="2"/>
    <s v="2025-Q2"/>
    <s v="Kr"/>
    <s v="South Korea"/>
    <s v="Asia-Pacific"/>
    <s v="Ae"/>
    <s v="United Arab Emirates"/>
    <s v="Middle East"/>
    <x v="5"/>
    <x v="0"/>
    <s v="Standard"/>
    <n v="3283"/>
    <n v="164.19"/>
    <s v="Unisoc"/>
    <s v="Middle-East/South-Asia Corridor"/>
    <s v="0"/>
    <s v="1"/>
    <s v="Medium"/>
    <s v="4.85"/>
    <s v="4.35"/>
    <s v="Un Comtrade/Wits/Sia Reports"/>
    <s v="1"/>
  </r>
  <r>
    <s v="Tf003411"/>
    <s v="2025"/>
    <s v="3"/>
    <s v="2025-Q3"/>
    <s v="Kr"/>
    <s v="South Korea"/>
    <s v="Asia-Pacific"/>
    <s v="Ae"/>
    <s v="United Arab Emirates"/>
    <s v="Middle East"/>
    <x v="5"/>
    <x v="0"/>
    <s v="Standard"/>
    <n v="3215"/>
    <n v="160.78"/>
    <s v="Allwinner"/>
    <s v="Middle-East/South-Asia Corridor"/>
    <s v="0"/>
    <s v="1"/>
    <s v="Medium"/>
    <s v="5.03"/>
    <s v="4.22"/>
    <s v="Un Comtrade/Wits/Sia Reports"/>
    <s v="1"/>
  </r>
  <r>
    <s v="Tf003412"/>
    <s v="2025"/>
    <s v="4"/>
    <s v="2025-Q4"/>
    <s v="Kr"/>
    <s v="South Korea"/>
    <s v="Asia-Pacific"/>
    <s v="Ae"/>
    <s v="United Arab Emirates"/>
    <s v="Middle East"/>
    <x v="5"/>
    <x v="0"/>
    <s v="Standard"/>
    <n v="3547"/>
    <n v="177.4"/>
    <s v="Qualcomm"/>
    <s v="Middle-East/South-Asia Corridor"/>
    <s v="0"/>
    <s v="1"/>
    <s v="Medium"/>
    <s v="4.8"/>
    <s v="4.38"/>
    <s v="Un Comtrade/Wits/Sia Reports"/>
    <s v="1"/>
  </r>
  <r>
    <s v="Tf003413"/>
    <s v="2015"/>
    <s v="1"/>
    <s v="2015-Q1"/>
    <s v="Kr"/>
    <s v="South Korea"/>
    <s v="Asia-Pacific"/>
    <s v="De"/>
    <s v="Germany"/>
    <s v="Europe"/>
    <x v="3"/>
    <x v="0"/>
    <s v="Standard"/>
    <n v="1189"/>
    <n v="63.72"/>
    <s v="Micron"/>
    <s v="Trans-Pacific / Suez"/>
    <s v="0"/>
    <s v="1"/>
    <s v="Low"/>
    <s v="4.77"/>
    <s v="2.51"/>
    <s v="Un Comtrade/Wits/Sia Reports"/>
    <s v="0"/>
  </r>
  <r>
    <s v="Tf003414"/>
    <s v="2015"/>
    <s v="2"/>
    <s v="2015-Q2"/>
    <s v="Kr"/>
    <s v="South Korea"/>
    <s v="Asia-Pacific"/>
    <s v="De"/>
    <s v="Germany"/>
    <s v="Europe"/>
    <x v="3"/>
    <x v="0"/>
    <s v="Standard"/>
    <n v="1581"/>
    <n v="84.72"/>
    <s v="Micron"/>
    <s v="Trans-Pacific / Suez"/>
    <s v="0"/>
    <s v="1"/>
    <s v="Low"/>
    <s v="4.87"/>
    <s v="2.46"/>
    <s v="Un Comtrade/Wits/Sia Reports"/>
    <s v="0"/>
  </r>
  <r>
    <s v="Tf003415"/>
    <s v="2015"/>
    <s v="3"/>
    <s v="2015-Q3"/>
    <s v="Kr"/>
    <s v="South Korea"/>
    <s v="Asia-Pacific"/>
    <s v="De"/>
    <s v="Germany"/>
    <s v="Europe"/>
    <x v="3"/>
    <x v="0"/>
    <s v="Standard"/>
    <n v="1546"/>
    <n v="82.87"/>
    <s v="Sk Hynix"/>
    <s v="Trans-Pacific / Suez"/>
    <s v="0"/>
    <s v="1"/>
    <s v="Low"/>
    <s v="5.01"/>
    <s v="2.34"/>
    <s v="Un Comtrade/Wits/Sia Reports"/>
    <s v="0"/>
  </r>
  <r>
    <s v="Tf003416"/>
    <s v="2015"/>
    <s v="4"/>
    <s v="2015-Q4"/>
    <s v="Kr"/>
    <s v="South Korea"/>
    <s v="Asia-Pacific"/>
    <s v="De"/>
    <s v="Germany"/>
    <s v="Europe"/>
    <x v="3"/>
    <x v="0"/>
    <s v="Standard"/>
    <n v="1351"/>
    <n v="72.41"/>
    <s v="Micron"/>
    <s v="Trans-Pacific / Suez"/>
    <s v="0"/>
    <s v="1"/>
    <s v="Low"/>
    <s v="4.9"/>
    <s v="2.36"/>
    <s v="Un Comtrade/Wits/Sia Reports"/>
    <s v="0"/>
  </r>
  <r>
    <s v="Tf003417"/>
    <s v="2016"/>
    <s v="1"/>
    <s v="2016-Q1"/>
    <s v="Kr"/>
    <s v="South Korea"/>
    <s v="Asia-Pacific"/>
    <s v="De"/>
    <s v="Germany"/>
    <s v="Europe"/>
    <x v="3"/>
    <x v="0"/>
    <s v="Standard"/>
    <n v="1579"/>
    <n v="84.62"/>
    <s v="Micron"/>
    <s v="Trans-Pacific / Suez"/>
    <s v="0"/>
    <s v="1"/>
    <s v="Low"/>
    <s v="4.8"/>
    <s v="2.29"/>
    <s v="Un Comtrade/Wits/Sia Reports"/>
    <s v="0"/>
  </r>
  <r>
    <s v="Tf003418"/>
    <s v="2016"/>
    <s v="2"/>
    <s v="2016-Q2"/>
    <s v="Kr"/>
    <s v="South Korea"/>
    <s v="Asia-Pacific"/>
    <s v="De"/>
    <s v="Germany"/>
    <s v="Europe"/>
    <x v="3"/>
    <x v="0"/>
    <s v="Standard"/>
    <n v="1680"/>
    <n v="90.03"/>
    <s v="Samsung"/>
    <s v="Trans-Pacific / Suez"/>
    <s v="0"/>
    <s v="1"/>
    <s v="Low"/>
    <s v="4.95"/>
    <s v="2.31"/>
    <s v="Un Comtrade/Wits/Sia Reports"/>
    <s v="0"/>
  </r>
  <r>
    <s v="Tf003419"/>
    <s v="2016"/>
    <s v="3"/>
    <s v="2016-Q3"/>
    <s v="Kr"/>
    <s v="South Korea"/>
    <s v="Asia-Pacific"/>
    <s v="De"/>
    <s v="Germany"/>
    <s v="Europe"/>
    <x v="3"/>
    <x v="0"/>
    <s v="Standard"/>
    <n v="1684"/>
    <n v="90.22"/>
    <s v="Micron"/>
    <s v="Trans-Pacific / Suez"/>
    <s v="0"/>
    <s v="1"/>
    <s v="Low"/>
    <s v="5.03"/>
    <s v="2.32"/>
    <s v="Un Comtrade/Wits/Sia Reports"/>
    <s v="0"/>
  </r>
  <r>
    <s v="Tf003420"/>
    <s v="2016"/>
    <s v="4"/>
    <s v="2016-Q4"/>
    <s v="Kr"/>
    <s v="South Korea"/>
    <s v="Asia-Pacific"/>
    <s v="De"/>
    <s v="Germany"/>
    <s v="Europe"/>
    <x v="3"/>
    <x v="0"/>
    <s v="Standard"/>
    <n v="1584"/>
    <n v="84.9"/>
    <s v="Samsung"/>
    <s v="Trans-Pacific / Suez"/>
    <s v="0"/>
    <s v="1"/>
    <s v="Low"/>
    <s v="4.97"/>
    <s v="2.38"/>
    <s v="Un Comtrade/Wits/Sia Reports"/>
    <s v="0"/>
  </r>
  <r>
    <s v="Tf003421"/>
    <s v="2017"/>
    <s v="1"/>
    <s v="2017-Q1"/>
    <s v="Kr"/>
    <s v="South Korea"/>
    <s v="Asia-Pacific"/>
    <s v="De"/>
    <s v="Germany"/>
    <s v="Europe"/>
    <x v="3"/>
    <x v="0"/>
    <s v="Standard"/>
    <n v="1783"/>
    <n v="95.53"/>
    <s v="Sk Hynix"/>
    <s v="Trans-Pacific / Suez"/>
    <s v="0"/>
    <s v="1"/>
    <s v="Low"/>
    <s v="4.97"/>
    <s v="2.39"/>
    <s v="Un Comtrade/Wits/Sia Reports"/>
    <s v="0"/>
  </r>
  <r>
    <s v="Tf003422"/>
    <s v="2017"/>
    <s v="2"/>
    <s v="2017-Q2"/>
    <s v="Kr"/>
    <s v="South Korea"/>
    <s v="Asia-Pacific"/>
    <s v="De"/>
    <s v="Germany"/>
    <s v="Europe"/>
    <x v="3"/>
    <x v="0"/>
    <s v="Standard"/>
    <n v="1874"/>
    <n v="100.44"/>
    <s v="Samsung"/>
    <s v="Trans-Pacific / Suez"/>
    <s v="0"/>
    <s v="1"/>
    <s v="Low"/>
    <s v="4.96"/>
    <s v="2.43"/>
    <s v="Un Comtrade/Wits/Sia Reports"/>
    <s v="0"/>
  </r>
  <r>
    <s v="Tf003423"/>
    <s v="2017"/>
    <s v="3"/>
    <s v="2017-Q3"/>
    <s v="Kr"/>
    <s v="South Korea"/>
    <s v="Asia-Pacific"/>
    <s v="De"/>
    <s v="Germany"/>
    <s v="Europe"/>
    <x v="3"/>
    <x v="0"/>
    <s v="Standard"/>
    <n v="2108"/>
    <n v="112.96"/>
    <s v="Samsung"/>
    <s v="Trans-Pacific / Suez"/>
    <s v="0"/>
    <s v="1"/>
    <s v="Low"/>
    <s v="4.86"/>
    <s v="2.34"/>
    <s v="Un Comtrade/Wits/Sia Reports"/>
    <s v="0"/>
  </r>
  <r>
    <s v="Tf003424"/>
    <s v="2017"/>
    <s v="4"/>
    <s v="2017-Q4"/>
    <s v="Kr"/>
    <s v="South Korea"/>
    <s v="Asia-Pacific"/>
    <s v="De"/>
    <s v="Germany"/>
    <s v="Europe"/>
    <x v="3"/>
    <x v="0"/>
    <s v="Standard"/>
    <n v="1585"/>
    <n v="84.94"/>
    <s v="Sk Hynix"/>
    <s v="Trans-Pacific / Suez"/>
    <s v="0"/>
    <s v="1"/>
    <s v="Low"/>
    <s v="4.76"/>
    <s v="2.26"/>
    <s v="Un Comtrade/Wits/Sia Reports"/>
    <s v="0"/>
  </r>
  <r>
    <s v="Tf003425"/>
    <s v="2018"/>
    <s v="1"/>
    <s v="2018-Q1"/>
    <s v="Kr"/>
    <s v="South Korea"/>
    <s v="Asia-Pacific"/>
    <s v="De"/>
    <s v="Germany"/>
    <s v="Europe"/>
    <x v="3"/>
    <x v="0"/>
    <s v="Standard"/>
    <n v="1942"/>
    <n v="104.04"/>
    <s v="Samsung"/>
    <s v="Trans-Pacific / Suez"/>
    <s v="0"/>
    <s v="1"/>
    <s v="Low"/>
    <s v="4.95"/>
    <s v="2.45"/>
    <s v="Un Comtrade/Wits/Sia Reports"/>
    <s v="0"/>
  </r>
  <r>
    <s v="Tf003426"/>
    <s v="2018"/>
    <s v="2"/>
    <s v="2018-Q2"/>
    <s v="Kr"/>
    <s v="South Korea"/>
    <s v="Asia-Pacific"/>
    <s v="De"/>
    <s v="Germany"/>
    <s v="Europe"/>
    <x v="3"/>
    <x v="0"/>
    <s v="Standard"/>
    <n v="2094"/>
    <n v="112.2"/>
    <s v="Samsung"/>
    <s v="Trans-Pacific / Suez"/>
    <s v="0"/>
    <s v="1"/>
    <s v="Low"/>
    <s v="5"/>
    <s v="2.39"/>
    <s v="Un Comtrade/Wits/Sia Reports"/>
    <s v="0"/>
  </r>
  <r>
    <s v="Tf003427"/>
    <s v="2018"/>
    <s v="3"/>
    <s v="2018-Q3"/>
    <s v="Kr"/>
    <s v="South Korea"/>
    <s v="Asia-Pacific"/>
    <s v="De"/>
    <s v="Germany"/>
    <s v="Europe"/>
    <x v="3"/>
    <x v="0"/>
    <s v="Standard"/>
    <n v="2326"/>
    <n v="124.62"/>
    <s v="Sk Hynix"/>
    <s v="Trans-Pacific / Suez"/>
    <s v="0"/>
    <s v="1"/>
    <s v="Low"/>
    <s v="4.86"/>
    <s v="2.53"/>
    <s v="Un Comtrade/Wits/Sia Reports"/>
    <s v="0"/>
  </r>
  <r>
    <s v="Tf003428"/>
    <s v="2018"/>
    <s v="4"/>
    <s v="2018-Q4"/>
    <s v="Kr"/>
    <s v="South Korea"/>
    <s v="Asia-Pacific"/>
    <s v="De"/>
    <s v="Germany"/>
    <s v="Europe"/>
    <x v="3"/>
    <x v="0"/>
    <s v="Standard"/>
    <n v="1971"/>
    <n v="105.61"/>
    <s v="Micron"/>
    <s v="Trans-Pacific / Suez"/>
    <s v="0"/>
    <s v="1"/>
    <s v="Low"/>
    <s v="4.83"/>
    <s v="2.42"/>
    <s v="Un Comtrade/Wits/Sia Reports"/>
    <s v="0"/>
  </r>
  <r>
    <s v="Tf003429"/>
    <s v="2019"/>
    <s v="1"/>
    <s v="2019-Q1"/>
    <s v="Kr"/>
    <s v="South Korea"/>
    <s v="Asia-Pacific"/>
    <s v="De"/>
    <s v="Germany"/>
    <s v="Europe"/>
    <x v="3"/>
    <x v="0"/>
    <s v="Standard"/>
    <n v="1926"/>
    <n v="103.19"/>
    <s v="Samsung"/>
    <s v="Trans-Pacific / Suez"/>
    <s v="0"/>
    <s v="1"/>
    <s v="Low"/>
    <s v="4.79"/>
    <s v="2.43"/>
    <s v="Un Comtrade/Wits/Sia Reports"/>
    <s v="0"/>
  </r>
  <r>
    <s v="Tf003430"/>
    <s v="2019"/>
    <s v="2"/>
    <s v="2019-Q2"/>
    <s v="Kr"/>
    <s v="South Korea"/>
    <s v="Asia-Pacific"/>
    <s v="De"/>
    <s v="Germany"/>
    <s v="Europe"/>
    <x v="3"/>
    <x v="0"/>
    <s v="Standard"/>
    <n v="2086"/>
    <n v="111.8"/>
    <s v="Micron"/>
    <s v="Trans-Pacific / Suez"/>
    <s v="0"/>
    <s v="1"/>
    <s v="Low"/>
    <s v="4.77"/>
    <s v="2.53"/>
    <s v="Un Comtrade/Wits/Sia Reports"/>
    <s v="0"/>
  </r>
  <r>
    <s v="Tf003431"/>
    <s v="2019"/>
    <s v="3"/>
    <s v="2019-Q3"/>
    <s v="Kr"/>
    <s v="South Korea"/>
    <s v="Asia-Pacific"/>
    <s v="De"/>
    <s v="Germany"/>
    <s v="Europe"/>
    <x v="3"/>
    <x v="0"/>
    <s v="Standard"/>
    <n v="2366"/>
    <n v="126.79"/>
    <s v="Sk Hynix"/>
    <s v="Trans-Pacific / Suez"/>
    <s v="0"/>
    <s v="1"/>
    <s v="Low"/>
    <s v="5.01"/>
    <s v="2.45"/>
    <s v="Un Comtrade/Wits/Sia Reports"/>
    <s v="0"/>
  </r>
  <r>
    <s v="Tf003432"/>
    <s v="2019"/>
    <s v="4"/>
    <s v="2019-Q4"/>
    <s v="Kr"/>
    <s v="South Korea"/>
    <s v="Asia-Pacific"/>
    <s v="De"/>
    <s v="Germany"/>
    <s v="Europe"/>
    <x v="3"/>
    <x v="0"/>
    <s v="Standard"/>
    <n v="1946"/>
    <n v="104.29"/>
    <s v="Sk Hynix"/>
    <s v="Trans-Pacific / Suez"/>
    <s v="0"/>
    <s v="1"/>
    <s v="Low"/>
    <s v="4.9"/>
    <s v="2.45"/>
    <s v="Un Comtrade/Wits/Sia Reports"/>
    <s v="0"/>
  </r>
  <r>
    <s v="Tf003433"/>
    <s v="2020"/>
    <s v="1"/>
    <s v="2020-Q1"/>
    <s v="Kr"/>
    <s v="South Korea"/>
    <s v="Asia-Pacific"/>
    <s v="De"/>
    <s v="Germany"/>
    <s v="Europe"/>
    <x v="3"/>
    <x v="0"/>
    <s v="Standard"/>
    <n v="2074"/>
    <n v="111.16"/>
    <s v="Micron"/>
    <s v="Trans-Pacific / Suez"/>
    <s v="0"/>
    <s v="1"/>
    <s v="Low"/>
    <s v="4.83"/>
    <s v="2.51"/>
    <s v="Un Comtrade/Wits/Sia Reports"/>
    <s v="0"/>
  </r>
  <r>
    <s v="Tf003434"/>
    <s v="2020"/>
    <s v="2"/>
    <s v="2020-Q2"/>
    <s v="Kr"/>
    <s v="South Korea"/>
    <s v="Asia-Pacific"/>
    <s v="De"/>
    <s v="Germany"/>
    <s v="Europe"/>
    <x v="3"/>
    <x v="0"/>
    <s v="Standard"/>
    <n v="2352"/>
    <n v="126.04"/>
    <s v="Samsung"/>
    <s v="Trans-Pacific / Suez"/>
    <s v="0"/>
    <s v="1"/>
    <s v="Low"/>
    <s v="4.95"/>
    <s v="2.53"/>
    <s v="Un Comtrade/Wits/Sia Reports"/>
    <s v="0"/>
  </r>
  <r>
    <s v="Tf003435"/>
    <s v="2020"/>
    <s v="3"/>
    <s v="2020-Q3"/>
    <s v="Kr"/>
    <s v="South Korea"/>
    <s v="Asia-Pacific"/>
    <s v="De"/>
    <s v="Germany"/>
    <s v="Europe"/>
    <x v="3"/>
    <x v="0"/>
    <s v="Standard"/>
    <n v="2183"/>
    <n v="116.96"/>
    <s v="Micron"/>
    <s v="Trans-Pacific / Suez"/>
    <s v="0"/>
    <s v="1"/>
    <s v="Low"/>
    <s v="5.04"/>
    <s v="2.46"/>
    <s v="Un Comtrade/Wits/Sia Reports"/>
    <s v="0"/>
  </r>
  <r>
    <s v="Tf003436"/>
    <s v="2020"/>
    <s v="4"/>
    <s v="2020-Q4"/>
    <s v="Kr"/>
    <s v="South Korea"/>
    <s v="Asia-Pacific"/>
    <s v="De"/>
    <s v="Germany"/>
    <s v="Europe"/>
    <x v="3"/>
    <x v="0"/>
    <s v="Standard"/>
    <n v="1754"/>
    <n v="93.99"/>
    <s v="Sk Hynix"/>
    <s v="Trans-Pacific / Suez"/>
    <s v="0"/>
    <s v="1"/>
    <s v="Low"/>
    <s v="5.02"/>
    <s v="2.4"/>
    <s v="Un Comtrade/Wits/Sia Reports"/>
    <s v="0"/>
  </r>
  <r>
    <s v="Tf003437"/>
    <s v="2021"/>
    <s v="1"/>
    <s v="2021-Q1"/>
    <s v="Kr"/>
    <s v="South Korea"/>
    <s v="Asia-Pacific"/>
    <s v="De"/>
    <s v="Germany"/>
    <s v="Europe"/>
    <x v="3"/>
    <x v="0"/>
    <s v="Standard"/>
    <n v="2103"/>
    <n v="112.67"/>
    <s v="Sk Hynix"/>
    <s v="Trans-Pacific / Suez"/>
    <s v="0"/>
    <s v="1"/>
    <s v="Low"/>
    <s v="4.92"/>
    <s v="2.29"/>
    <s v="Un Comtrade/Wits/Sia Reports"/>
    <s v="0"/>
  </r>
  <r>
    <s v="Tf003438"/>
    <s v="2021"/>
    <s v="2"/>
    <s v="2021-Q2"/>
    <s v="Kr"/>
    <s v="South Korea"/>
    <s v="Asia-Pacific"/>
    <s v="De"/>
    <s v="Germany"/>
    <s v="Europe"/>
    <x v="3"/>
    <x v="0"/>
    <s v="Standard"/>
    <n v="2408"/>
    <n v="129.04"/>
    <s v="Samsung"/>
    <s v="Trans-Pacific / Suez"/>
    <s v="0"/>
    <s v="1"/>
    <s v="Low"/>
    <s v="5"/>
    <s v="2.25"/>
    <s v="Un Comtrade/Wits/Sia Reports"/>
    <s v="0"/>
  </r>
  <r>
    <s v="Tf003439"/>
    <s v="2021"/>
    <s v="3"/>
    <s v="2021-Q3"/>
    <s v="Kr"/>
    <s v="South Korea"/>
    <s v="Asia-Pacific"/>
    <s v="De"/>
    <s v="Germany"/>
    <s v="Europe"/>
    <x v="3"/>
    <x v="0"/>
    <s v="Standard"/>
    <n v="2404"/>
    <n v="128.82"/>
    <s v="Sk Hynix"/>
    <s v="Trans-Pacific / Suez"/>
    <s v="0"/>
    <s v="1"/>
    <s v="Low"/>
    <s v="4.75"/>
    <s v="2.37"/>
    <s v="Un Comtrade/Wits/Sia Reports"/>
    <s v="0"/>
  </r>
  <r>
    <s v="Tf003440"/>
    <s v="2021"/>
    <s v="4"/>
    <s v="2021-Q4"/>
    <s v="Kr"/>
    <s v="South Korea"/>
    <s v="Asia-Pacific"/>
    <s v="De"/>
    <s v="Germany"/>
    <s v="Europe"/>
    <x v="3"/>
    <x v="0"/>
    <s v="Standard"/>
    <n v="2362"/>
    <n v="126.58"/>
    <s v="Micron"/>
    <s v="Trans-Pacific / Suez"/>
    <s v="0"/>
    <s v="1"/>
    <s v="Low"/>
    <s v="4.99"/>
    <s v="2.53"/>
    <s v="Un Comtrade/Wits/Sia Reports"/>
    <s v="0"/>
  </r>
  <r>
    <s v="Tf003441"/>
    <s v="2022"/>
    <s v="1"/>
    <s v="2022-Q1"/>
    <s v="Kr"/>
    <s v="South Korea"/>
    <s v="Asia-Pacific"/>
    <s v="De"/>
    <s v="Germany"/>
    <s v="Europe"/>
    <x v="3"/>
    <x v="0"/>
    <s v="Standard"/>
    <n v="2440"/>
    <n v="130.72"/>
    <s v="Micron"/>
    <s v="Trans-Pacific / Suez"/>
    <s v="0"/>
    <s v="1"/>
    <s v="Low"/>
    <s v="4.83"/>
    <s v="2.53"/>
    <s v="Un Comtrade/Wits/Sia Reports"/>
    <s v="0"/>
  </r>
  <r>
    <s v="Tf003442"/>
    <s v="2022"/>
    <s v="2"/>
    <s v="2022-Q2"/>
    <s v="Kr"/>
    <s v="South Korea"/>
    <s v="Asia-Pacific"/>
    <s v="De"/>
    <s v="Germany"/>
    <s v="Europe"/>
    <x v="3"/>
    <x v="0"/>
    <s v="Standard"/>
    <n v="2897"/>
    <n v="155.22"/>
    <s v="Micron"/>
    <s v="Trans-Pacific / Suez"/>
    <s v="0"/>
    <s v="1"/>
    <s v="Low"/>
    <s v="4.92"/>
    <s v="2.46"/>
    <s v="Un Comtrade/Wits/Sia Reports"/>
    <s v="0"/>
  </r>
  <r>
    <s v="Tf003443"/>
    <s v="2022"/>
    <s v="3"/>
    <s v="2022-Q3"/>
    <s v="Kr"/>
    <s v="South Korea"/>
    <s v="Asia-Pacific"/>
    <s v="De"/>
    <s v="Germany"/>
    <s v="Europe"/>
    <x v="3"/>
    <x v="0"/>
    <s v="Standard"/>
    <n v="3138"/>
    <n v="168.14"/>
    <s v="Micron"/>
    <s v="Trans-Pacific / Suez"/>
    <s v="0"/>
    <s v="1"/>
    <s v="Low"/>
    <s v="4.96"/>
    <s v="2.36"/>
    <s v="Un Comtrade/Wits/Sia Reports"/>
    <s v="0"/>
  </r>
  <r>
    <s v="Tf003444"/>
    <s v="2022"/>
    <s v="4"/>
    <s v="2022-Q4"/>
    <s v="Kr"/>
    <s v="South Korea"/>
    <s v="Asia-Pacific"/>
    <s v="De"/>
    <s v="Germany"/>
    <s v="Europe"/>
    <x v="3"/>
    <x v="0"/>
    <s v="Standard"/>
    <n v="2637"/>
    <n v="141.27000000000001"/>
    <s v="Samsung"/>
    <s v="Trans-Pacific / Suez"/>
    <s v="0"/>
    <s v="1"/>
    <s v="Low"/>
    <s v="4.76"/>
    <s v="2.37"/>
    <s v="Un Comtrade/Wits/Sia Reports"/>
    <s v="0"/>
  </r>
  <r>
    <s v="Tf003445"/>
    <s v="2023"/>
    <s v="1"/>
    <s v="2023-Q1"/>
    <s v="Kr"/>
    <s v="South Korea"/>
    <s v="Asia-Pacific"/>
    <s v="De"/>
    <s v="Germany"/>
    <s v="Europe"/>
    <x v="3"/>
    <x v="0"/>
    <s v="Standard"/>
    <n v="2594"/>
    <n v="138.99"/>
    <s v="Micron"/>
    <s v="Trans-Pacific / Suez"/>
    <s v="0"/>
    <s v="1"/>
    <s v="Low"/>
    <s v="4.8"/>
    <s v="2.26"/>
    <s v="Un Comtrade/Wits/Sia Reports"/>
    <s v="0"/>
  </r>
  <r>
    <s v="Tf003446"/>
    <s v="2023"/>
    <s v="2"/>
    <s v="2023-Q2"/>
    <s v="Kr"/>
    <s v="South Korea"/>
    <s v="Asia-Pacific"/>
    <s v="De"/>
    <s v="Germany"/>
    <s v="Europe"/>
    <x v="3"/>
    <x v="0"/>
    <s v="Standard"/>
    <n v="2766"/>
    <n v="148.19999999999999"/>
    <s v="Samsung"/>
    <s v="Trans-Pacific / Suez"/>
    <s v="0"/>
    <s v="1"/>
    <s v="Low"/>
    <s v="4.95"/>
    <s v="2.49"/>
    <s v="Un Comtrade/Wits/Sia Reports"/>
    <s v="0"/>
  </r>
  <r>
    <s v="Tf003447"/>
    <s v="2023"/>
    <s v="3"/>
    <s v="2023-Q3"/>
    <s v="Kr"/>
    <s v="South Korea"/>
    <s v="Asia-Pacific"/>
    <s v="De"/>
    <s v="Germany"/>
    <s v="Europe"/>
    <x v="3"/>
    <x v="0"/>
    <s v="Standard"/>
    <n v="3551"/>
    <n v="190.27"/>
    <s v="Sk Hynix"/>
    <s v="Trans-Pacific / Suez"/>
    <s v="0"/>
    <s v="1"/>
    <s v="Low"/>
    <s v="4.85"/>
    <s v="2.43"/>
    <s v="Un Comtrade/Wits/Sia Reports"/>
    <s v="0"/>
  </r>
  <r>
    <s v="Tf003448"/>
    <s v="2023"/>
    <s v="4"/>
    <s v="2023-Q4"/>
    <s v="Kr"/>
    <s v="South Korea"/>
    <s v="Asia-Pacific"/>
    <s v="De"/>
    <s v="Germany"/>
    <s v="Europe"/>
    <x v="3"/>
    <x v="0"/>
    <s v="Standard"/>
    <n v="3093"/>
    <n v="165.74"/>
    <s v="Sk Hynix"/>
    <s v="Trans-Pacific / Suez"/>
    <s v="0"/>
    <s v="1"/>
    <s v="Low"/>
    <s v="4.8"/>
    <s v="2.47"/>
    <s v="Un Comtrade/Wits/Sia Reports"/>
    <s v="0"/>
  </r>
  <r>
    <s v="Tf003449"/>
    <s v="2024"/>
    <s v="1"/>
    <s v="2024-Q1"/>
    <s v="Kr"/>
    <s v="South Korea"/>
    <s v="Asia-Pacific"/>
    <s v="De"/>
    <s v="Germany"/>
    <s v="Europe"/>
    <x v="3"/>
    <x v="0"/>
    <s v="Standard"/>
    <n v="3267"/>
    <n v="175.03"/>
    <s v="Samsung"/>
    <s v="Trans-Pacific / Suez"/>
    <s v="0"/>
    <s v="1"/>
    <s v="Low"/>
    <s v="4.78"/>
    <s v="2.51"/>
    <s v="Un Comtrade/Wits/Sia Reports"/>
    <s v="1"/>
  </r>
  <r>
    <s v="Tf003450"/>
    <s v="2024"/>
    <s v="2"/>
    <s v="2024-Q2"/>
    <s v="Kr"/>
    <s v="South Korea"/>
    <s v="Asia-Pacific"/>
    <s v="De"/>
    <s v="Germany"/>
    <s v="Europe"/>
    <x v="3"/>
    <x v="0"/>
    <s v="Standard"/>
    <n v="3783"/>
    <n v="202.66"/>
    <s v="Samsung"/>
    <s v="Trans-Pacific / Suez"/>
    <s v="0"/>
    <s v="1"/>
    <s v="Low"/>
    <s v="4.76"/>
    <s v="2.28"/>
    <s v="Un Comtrade/Wits/Sia Reports"/>
    <s v="1"/>
  </r>
  <r>
    <s v="Tf003451"/>
    <s v="2024"/>
    <s v="3"/>
    <s v="2024-Q3"/>
    <s v="Kr"/>
    <s v="South Korea"/>
    <s v="Asia-Pacific"/>
    <s v="De"/>
    <s v="Germany"/>
    <s v="Europe"/>
    <x v="3"/>
    <x v="0"/>
    <s v="Standard"/>
    <n v="3288"/>
    <n v="176.18"/>
    <s v="Sk Hynix"/>
    <s v="Trans-Pacific / Suez"/>
    <s v="0"/>
    <s v="1"/>
    <s v="Low"/>
    <s v="4.85"/>
    <s v="2.4"/>
    <s v="Un Comtrade/Wits/Sia Reports"/>
    <s v="1"/>
  </r>
  <r>
    <s v="Tf003452"/>
    <s v="2024"/>
    <s v="4"/>
    <s v="2024-Q4"/>
    <s v="Kr"/>
    <s v="South Korea"/>
    <s v="Asia-Pacific"/>
    <s v="De"/>
    <s v="Germany"/>
    <s v="Europe"/>
    <x v="3"/>
    <x v="0"/>
    <s v="Standard"/>
    <n v="3273"/>
    <n v="175.35"/>
    <s v="Sk Hynix"/>
    <s v="Trans-Pacific / Suez"/>
    <s v="0"/>
    <s v="1"/>
    <s v="Low"/>
    <s v="4.83"/>
    <s v="2.52"/>
    <s v="Un Comtrade/Wits/Sia Reports"/>
    <s v="1"/>
  </r>
  <r>
    <s v="Tf003453"/>
    <s v="2025"/>
    <s v="1"/>
    <s v="2025-Q1"/>
    <s v="Kr"/>
    <s v="South Korea"/>
    <s v="Asia-Pacific"/>
    <s v="De"/>
    <s v="Germany"/>
    <s v="Europe"/>
    <x v="3"/>
    <x v="0"/>
    <s v="Standard"/>
    <n v="3392"/>
    <n v="181.75"/>
    <s v="Micron"/>
    <s v="Trans-Pacific / Suez"/>
    <s v="0"/>
    <s v="1"/>
    <s v="Low"/>
    <s v="4.76"/>
    <s v="2.34"/>
    <s v="Un Comtrade/Wits/Sia Reports"/>
    <s v="1"/>
  </r>
  <r>
    <s v="Tf003454"/>
    <s v="2025"/>
    <s v="2"/>
    <s v="2025-Q2"/>
    <s v="Kr"/>
    <s v="South Korea"/>
    <s v="Asia-Pacific"/>
    <s v="De"/>
    <s v="Germany"/>
    <s v="Europe"/>
    <x v="3"/>
    <x v="0"/>
    <s v="Standard"/>
    <n v="4033"/>
    <n v="216.1"/>
    <s v="Samsung"/>
    <s v="Trans-Pacific / Suez"/>
    <s v="0"/>
    <s v="1"/>
    <s v="Low"/>
    <s v="4.87"/>
    <s v="2.33"/>
    <s v="Un Comtrade/Wits/Sia Reports"/>
    <s v="1"/>
  </r>
  <r>
    <s v="Tf003455"/>
    <s v="2025"/>
    <s v="3"/>
    <s v="2025-Q3"/>
    <s v="Kr"/>
    <s v="South Korea"/>
    <s v="Asia-Pacific"/>
    <s v="De"/>
    <s v="Germany"/>
    <s v="Europe"/>
    <x v="3"/>
    <x v="0"/>
    <s v="Standard"/>
    <n v="3825"/>
    <n v="204.92"/>
    <s v="Sk Hynix"/>
    <s v="Trans-Pacific / Suez"/>
    <s v="0"/>
    <s v="1"/>
    <s v="Low"/>
    <s v="5"/>
    <s v="2.55"/>
    <s v="Un Comtrade/Wits/Sia Reports"/>
    <s v="1"/>
  </r>
  <r>
    <s v="Tf003456"/>
    <s v="2025"/>
    <s v="4"/>
    <s v="2025-Q4"/>
    <s v="Kr"/>
    <s v="South Korea"/>
    <s v="Asia-Pacific"/>
    <s v="De"/>
    <s v="Germany"/>
    <s v="Europe"/>
    <x v="3"/>
    <x v="0"/>
    <s v="Standard"/>
    <n v="3544"/>
    <n v="189.9"/>
    <s v="Samsung"/>
    <s v="Trans-Pacific / Suez"/>
    <s v="0"/>
    <s v="1"/>
    <s v="Low"/>
    <s v="4.86"/>
    <s v="2.44"/>
    <s v="Un Comtrade/Wits/Sia Reports"/>
    <s v="1"/>
  </r>
  <r>
    <s v="Tf003457"/>
    <s v="2015"/>
    <s v="1"/>
    <s v="2015-Q1"/>
    <s v="Kr"/>
    <s v="South Korea"/>
    <s v="Asia-Pacific"/>
    <s v="De"/>
    <s v="Germany"/>
    <s v="Europe"/>
    <x v="8"/>
    <x v="0"/>
    <s v="Advanced"/>
    <n v="1340"/>
    <n v="71.83"/>
    <s v="Samsung"/>
    <s v="Trans-Pacific / Suez"/>
    <s v="0"/>
    <s v="1"/>
    <s v="Low"/>
    <s v="4.87"/>
    <s v="2.52"/>
    <s v="Un Comtrade/Wits/Sia Reports"/>
    <s v="0"/>
  </r>
  <r>
    <s v="Tf003458"/>
    <s v="2015"/>
    <s v="2"/>
    <s v="2015-Q2"/>
    <s v="Kr"/>
    <s v="South Korea"/>
    <s v="Asia-Pacific"/>
    <s v="De"/>
    <s v="Germany"/>
    <s v="Europe"/>
    <x v="8"/>
    <x v="0"/>
    <s v="Advanced"/>
    <n v="1476"/>
    <n v="79.12"/>
    <s v="Sk Hynix"/>
    <s v="Trans-Pacific / Suez"/>
    <s v="0"/>
    <s v="1"/>
    <s v="Low"/>
    <s v="4.89"/>
    <s v="2.44"/>
    <s v="Un Comtrade/Wits/Sia Reports"/>
    <s v="0"/>
  </r>
  <r>
    <s v="Tf003459"/>
    <s v="2015"/>
    <s v="3"/>
    <s v="2015-Q3"/>
    <s v="Kr"/>
    <s v="South Korea"/>
    <s v="Asia-Pacific"/>
    <s v="De"/>
    <s v="Germany"/>
    <s v="Europe"/>
    <x v="8"/>
    <x v="0"/>
    <s v="Advanced"/>
    <n v="1691"/>
    <n v="90.63"/>
    <s v="Sk Hynix"/>
    <s v="Trans-Pacific / Suez"/>
    <s v="0"/>
    <s v="1"/>
    <s v="Low"/>
    <s v="4.99"/>
    <s v="2.26"/>
    <s v="Un Comtrade/Wits/Sia Reports"/>
    <s v="0"/>
  </r>
  <r>
    <s v="Tf003460"/>
    <s v="2015"/>
    <s v="4"/>
    <s v="2015-Q4"/>
    <s v="Kr"/>
    <s v="South Korea"/>
    <s v="Asia-Pacific"/>
    <s v="De"/>
    <s v="Germany"/>
    <s v="Europe"/>
    <x v="8"/>
    <x v="0"/>
    <s v="Advanced"/>
    <n v="1289"/>
    <n v="69.099999999999994"/>
    <s v="Samsung"/>
    <s v="Trans-Pacific / Suez"/>
    <s v="0"/>
    <s v="1"/>
    <s v="Low"/>
    <s v="4.89"/>
    <s v="2.34"/>
    <s v="Un Comtrade/Wits/Sia Reports"/>
    <s v="0"/>
  </r>
  <r>
    <s v="Tf003461"/>
    <s v="2016"/>
    <s v="1"/>
    <s v="2016-Q1"/>
    <s v="Kr"/>
    <s v="South Korea"/>
    <s v="Asia-Pacific"/>
    <s v="De"/>
    <s v="Germany"/>
    <s v="Europe"/>
    <x v="8"/>
    <x v="0"/>
    <s v="Advanced"/>
    <n v="1513"/>
    <n v="81.069999999999993"/>
    <s v="Micron"/>
    <s v="Trans-Pacific / Suez"/>
    <s v="0"/>
    <s v="1"/>
    <s v="Low"/>
    <s v="5"/>
    <s v="2.47"/>
    <s v="Un Comtrade/Wits/Sia Reports"/>
    <s v="0"/>
  </r>
  <r>
    <s v="Tf003462"/>
    <s v="2016"/>
    <s v="2"/>
    <s v="2016-Q2"/>
    <s v="Kr"/>
    <s v="South Korea"/>
    <s v="Asia-Pacific"/>
    <s v="De"/>
    <s v="Germany"/>
    <s v="Europe"/>
    <x v="8"/>
    <x v="0"/>
    <s v="Advanced"/>
    <n v="1843"/>
    <n v="98.78"/>
    <s v="Micron"/>
    <s v="Trans-Pacific / Suez"/>
    <s v="0"/>
    <s v="1"/>
    <s v="Low"/>
    <s v="4.83"/>
    <s v="2.51"/>
    <s v="Un Comtrade/Wits/Sia Reports"/>
    <s v="0"/>
  </r>
  <r>
    <s v="Tf003463"/>
    <s v="2016"/>
    <s v="3"/>
    <s v="2016-Q3"/>
    <s v="Kr"/>
    <s v="South Korea"/>
    <s v="Asia-Pacific"/>
    <s v="De"/>
    <s v="Germany"/>
    <s v="Europe"/>
    <x v="8"/>
    <x v="0"/>
    <s v="Advanced"/>
    <n v="1840"/>
    <n v="98.58"/>
    <s v="Micron"/>
    <s v="Trans-Pacific / Suez"/>
    <s v="0"/>
    <s v="1"/>
    <s v="Low"/>
    <s v="4.86"/>
    <s v="2.47"/>
    <s v="Un Comtrade/Wits/Sia Reports"/>
    <s v="0"/>
  </r>
  <r>
    <s v="Tf003464"/>
    <s v="2016"/>
    <s v="4"/>
    <s v="2016-Q4"/>
    <s v="Kr"/>
    <s v="South Korea"/>
    <s v="Asia-Pacific"/>
    <s v="De"/>
    <s v="Germany"/>
    <s v="Europe"/>
    <x v="8"/>
    <x v="0"/>
    <s v="Advanced"/>
    <n v="1378"/>
    <n v="73.849999999999994"/>
    <s v="Samsung"/>
    <s v="Trans-Pacific / Suez"/>
    <s v="0"/>
    <s v="1"/>
    <s v="Low"/>
    <s v="4.99"/>
    <s v="2.41"/>
    <s v="Un Comtrade/Wits/Sia Reports"/>
    <s v="0"/>
  </r>
  <r>
    <s v="Tf003465"/>
    <s v="2017"/>
    <s v="1"/>
    <s v="2017-Q1"/>
    <s v="Kr"/>
    <s v="South Korea"/>
    <s v="Asia-Pacific"/>
    <s v="De"/>
    <s v="Germany"/>
    <s v="Europe"/>
    <x v="8"/>
    <x v="0"/>
    <s v="Advanced"/>
    <n v="1533"/>
    <n v="82.14"/>
    <s v="Samsung"/>
    <s v="Trans-Pacific / Suez"/>
    <s v="0"/>
    <s v="1"/>
    <s v="Low"/>
    <s v="4.95"/>
    <s v="2.44"/>
    <s v="Un Comtrade/Wits/Sia Reports"/>
    <s v="0"/>
  </r>
  <r>
    <s v="Tf003466"/>
    <s v="2017"/>
    <s v="2"/>
    <s v="2017-Q2"/>
    <s v="Kr"/>
    <s v="South Korea"/>
    <s v="Asia-Pacific"/>
    <s v="De"/>
    <s v="Germany"/>
    <s v="Europe"/>
    <x v="8"/>
    <x v="0"/>
    <s v="Advanced"/>
    <n v="1715"/>
    <n v="91.91"/>
    <s v="Micron"/>
    <s v="Trans-Pacific / Suez"/>
    <s v="0"/>
    <s v="1"/>
    <s v="Low"/>
    <s v="4.76"/>
    <s v="2.38"/>
    <s v="Un Comtrade/Wits/Sia Reports"/>
    <s v="0"/>
  </r>
  <r>
    <s v="Tf003467"/>
    <s v="2017"/>
    <s v="3"/>
    <s v="2017-Q3"/>
    <s v="Kr"/>
    <s v="South Korea"/>
    <s v="Asia-Pacific"/>
    <s v="De"/>
    <s v="Germany"/>
    <s v="Europe"/>
    <x v="8"/>
    <x v="0"/>
    <s v="Advanced"/>
    <n v="1965"/>
    <n v="105.28"/>
    <s v="Samsung"/>
    <s v="Trans-Pacific / Suez"/>
    <s v="0"/>
    <s v="1"/>
    <s v="Low"/>
    <s v="5.01"/>
    <s v="2.53"/>
    <s v="Un Comtrade/Wits/Sia Reports"/>
    <s v="0"/>
  </r>
  <r>
    <s v="Tf003468"/>
    <s v="2017"/>
    <s v="4"/>
    <s v="2017-Q4"/>
    <s v="Kr"/>
    <s v="South Korea"/>
    <s v="Asia-Pacific"/>
    <s v="De"/>
    <s v="Germany"/>
    <s v="Europe"/>
    <x v="8"/>
    <x v="0"/>
    <s v="Advanced"/>
    <n v="1714"/>
    <n v="91.83"/>
    <s v="Samsung"/>
    <s v="Trans-Pacific / Suez"/>
    <s v="0"/>
    <s v="1"/>
    <s v="Low"/>
    <s v="4.98"/>
    <s v="2.38"/>
    <s v="Un Comtrade/Wits/Sia Reports"/>
    <s v="0"/>
  </r>
  <r>
    <s v="Tf003469"/>
    <s v="2018"/>
    <s v="1"/>
    <s v="2018-Q1"/>
    <s v="Kr"/>
    <s v="South Korea"/>
    <s v="Asia-Pacific"/>
    <s v="De"/>
    <s v="Germany"/>
    <s v="Europe"/>
    <x v="8"/>
    <x v="0"/>
    <s v="Advanced"/>
    <n v="1888"/>
    <n v="101.19"/>
    <s v="Micron"/>
    <s v="Trans-Pacific / Suez"/>
    <s v="0"/>
    <s v="1"/>
    <s v="Low"/>
    <s v="4.81"/>
    <s v="2.36"/>
    <s v="Un Comtrade/Wits/Sia Reports"/>
    <s v="0"/>
  </r>
  <r>
    <s v="Tf003470"/>
    <s v="2018"/>
    <s v="2"/>
    <s v="2018-Q2"/>
    <s v="Kr"/>
    <s v="South Korea"/>
    <s v="Asia-Pacific"/>
    <s v="De"/>
    <s v="Germany"/>
    <s v="Europe"/>
    <x v="8"/>
    <x v="0"/>
    <s v="Advanced"/>
    <n v="2104"/>
    <n v="112.72"/>
    <s v="Samsung"/>
    <s v="Trans-Pacific / Suez"/>
    <s v="0"/>
    <s v="1"/>
    <s v="Low"/>
    <s v="4.76"/>
    <s v="2.47"/>
    <s v="Un Comtrade/Wits/Sia Reports"/>
    <s v="0"/>
  </r>
  <r>
    <s v="Tf003471"/>
    <s v="2018"/>
    <s v="3"/>
    <s v="2018-Q3"/>
    <s v="Kr"/>
    <s v="South Korea"/>
    <s v="Asia-Pacific"/>
    <s v="De"/>
    <s v="Germany"/>
    <s v="Europe"/>
    <x v="8"/>
    <x v="0"/>
    <s v="Advanced"/>
    <n v="2308"/>
    <n v="123.67"/>
    <s v="Samsung"/>
    <s v="Trans-Pacific / Suez"/>
    <s v="0"/>
    <s v="1"/>
    <s v="Low"/>
    <s v="4.87"/>
    <s v="2.38"/>
    <s v="Un Comtrade/Wits/Sia Reports"/>
    <s v="0"/>
  </r>
  <r>
    <s v="Tf003472"/>
    <s v="2018"/>
    <s v="4"/>
    <s v="2018-Q4"/>
    <s v="Kr"/>
    <s v="South Korea"/>
    <s v="Asia-Pacific"/>
    <s v="De"/>
    <s v="Germany"/>
    <s v="Europe"/>
    <x v="8"/>
    <x v="0"/>
    <s v="Advanced"/>
    <n v="2040"/>
    <n v="109.3"/>
    <s v="Sk Hynix"/>
    <s v="Trans-Pacific / Suez"/>
    <s v="0"/>
    <s v="1"/>
    <s v="Low"/>
    <s v="4.98"/>
    <s v="2.34"/>
    <s v="Un Comtrade/Wits/Sia Reports"/>
    <s v="0"/>
  </r>
  <r>
    <s v="Tf003473"/>
    <s v="2019"/>
    <s v="1"/>
    <s v="2019-Q1"/>
    <s v="Kr"/>
    <s v="South Korea"/>
    <s v="Asia-Pacific"/>
    <s v="De"/>
    <s v="Germany"/>
    <s v="Europe"/>
    <x v="8"/>
    <x v="0"/>
    <s v="Advanced"/>
    <n v="1830"/>
    <n v="98.05"/>
    <s v="Sk Hynix"/>
    <s v="Trans-Pacific / Suez"/>
    <s v="0"/>
    <s v="1"/>
    <s v="Low"/>
    <s v="4.95"/>
    <s v="2.42"/>
    <s v="Un Comtrade/Wits/Sia Reports"/>
    <s v="0"/>
  </r>
  <r>
    <s v="Tf003474"/>
    <s v="2019"/>
    <s v="2"/>
    <s v="2019-Q2"/>
    <s v="Kr"/>
    <s v="South Korea"/>
    <s v="Asia-Pacific"/>
    <s v="De"/>
    <s v="Germany"/>
    <s v="Europe"/>
    <x v="8"/>
    <x v="0"/>
    <s v="Advanced"/>
    <n v="2006"/>
    <n v="107.52"/>
    <s v="Micron"/>
    <s v="Trans-Pacific / Suez"/>
    <s v="0"/>
    <s v="1"/>
    <s v="Low"/>
    <s v="4.84"/>
    <s v="2.52"/>
    <s v="Un Comtrade/Wits/Sia Reports"/>
    <s v="0"/>
  </r>
  <r>
    <s v="Tf003475"/>
    <s v="2019"/>
    <s v="3"/>
    <s v="2019-Q3"/>
    <s v="Kr"/>
    <s v="South Korea"/>
    <s v="Asia-Pacific"/>
    <s v="De"/>
    <s v="Germany"/>
    <s v="Europe"/>
    <x v="8"/>
    <x v="0"/>
    <s v="Advanced"/>
    <n v="2392"/>
    <n v="128.16"/>
    <s v="Sk Hynix"/>
    <s v="Trans-Pacific / Suez"/>
    <s v="0"/>
    <s v="1"/>
    <s v="Low"/>
    <s v="5.05"/>
    <s v="2.48"/>
    <s v="Un Comtrade/Wits/Sia Reports"/>
    <s v="0"/>
  </r>
  <r>
    <s v="Tf003476"/>
    <s v="2019"/>
    <s v="4"/>
    <s v="2019-Q4"/>
    <s v="Kr"/>
    <s v="South Korea"/>
    <s v="Asia-Pacific"/>
    <s v="De"/>
    <s v="Germany"/>
    <s v="Europe"/>
    <x v="8"/>
    <x v="0"/>
    <s v="Advanced"/>
    <n v="2229"/>
    <n v="119.46"/>
    <s v="Sk Hynix"/>
    <s v="Trans-Pacific / Suez"/>
    <s v="0"/>
    <s v="1"/>
    <s v="Low"/>
    <s v="4.81"/>
    <s v="2.48"/>
    <s v="Un Comtrade/Wits/Sia Reports"/>
    <s v="0"/>
  </r>
  <r>
    <s v="Tf003477"/>
    <s v="2020"/>
    <s v="1"/>
    <s v="2020-Q1"/>
    <s v="Kr"/>
    <s v="South Korea"/>
    <s v="Asia-Pacific"/>
    <s v="De"/>
    <s v="Germany"/>
    <s v="Europe"/>
    <x v="8"/>
    <x v="0"/>
    <s v="Advanced"/>
    <n v="1653"/>
    <n v="88.57"/>
    <s v="Samsung"/>
    <s v="Trans-Pacific / Suez"/>
    <s v="0"/>
    <s v="1"/>
    <s v="Low"/>
    <s v="4.95"/>
    <s v="2.39"/>
    <s v="Un Comtrade/Wits/Sia Reports"/>
    <s v="0"/>
  </r>
  <r>
    <s v="Tf003478"/>
    <s v="2020"/>
    <s v="2"/>
    <s v="2020-Q2"/>
    <s v="Kr"/>
    <s v="South Korea"/>
    <s v="Asia-Pacific"/>
    <s v="De"/>
    <s v="Germany"/>
    <s v="Europe"/>
    <x v="8"/>
    <x v="0"/>
    <s v="Advanced"/>
    <n v="2056"/>
    <n v="110.19"/>
    <s v="Sk Hynix"/>
    <s v="Trans-Pacific / Suez"/>
    <s v="0"/>
    <s v="1"/>
    <s v="Low"/>
    <s v="5.01"/>
    <s v="2.51"/>
    <s v="Un Comtrade/Wits/Sia Reports"/>
    <s v="0"/>
  </r>
  <r>
    <s v="Tf003479"/>
    <s v="2020"/>
    <s v="3"/>
    <s v="2020-Q3"/>
    <s v="Kr"/>
    <s v="South Korea"/>
    <s v="Asia-Pacific"/>
    <s v="De"/>
    <s v="Germany"/>
    <s v="Europe"/>
    <x v="8"/>
    <x v="0"/>
    <s v="Advanced"/>
    <n v="1981"/>
    <n v="106.15"/>
    <s v="Samsung"/>
    <s v="Trans-Pacific / Suez"/>
    <s v="0"/>
    <s v="1"/>
    <s v="Low"/>
    <s v="4.93"/>
    <s v="2.36"/>
    <s v="Un Comtrade/Wits/Sia Reports"/>
    <s v="0"/>
  </r>
  <r>
    <s v="Tf003480"/>
    <s v="2020"/>
    <s v="4"/>
    <s v="2020-Q4"/>
    <s v="Kr"/>
    <s v="South Korea"/>
    <s v="Asia-Pacific"/>
    <s v="De"/>
    <s v="Germany"/>
    <s v="Europe"/>
    <x v="8"/>
    <x v="0"/>
    <s v="Advanced"/>
    <n v="1931"/>
    <n v="103.46"/>
    <s v="Sk Hynix"/>
    <s v="Trans-Pacific / Suez"/>
    <s v="0"/>
    <s v="1"/>
    <s v="Low"/>
    <s v="5"/>
    <s v="2.34"/>
    <s v="Un Comtrade/Wits/Sia Reports"/>
    <s v="0"/>
  </r>
  <r>
    <s v="Tf003481"/>
    <s v="2021"/>
    <s v="1"/>
    <s v="2021-Q1"/>
    <s v="Kr"/>
    <s v="South Korea"/>
    <s v="Asia-Pacific"/>
    <s v="De"/>
    <s v="Germany"/>
    <s v="Europe"/>
    <x v="8"/>
    <x v="0"/>
    <s v="Advanced"/>
    <n v="3758"/>
    <n v="201.35"/>
    <s v="Micron"/>
    <s v="Trans-Pacific / Suez"/>
    <s v="0"/>
    <s v="1"/>
    <s v="Low"/>
    <s v="4.8"/>
    <s v="2.45"/>
    <s v="Un Comtrade/Wits/Sia Reports"/>
    <s v="0"/>
  </r>
  <r>
    <s v="Tf003482"/>
    <s v="2021"/>
    <s v="2"/>
    <s v="2021-Q2"/>
    <s v="Kr"/>
    <s v="South Korea"/>
    <s v="Asia-Pacific"/>
    <s v="De"/>
    <s v="Germany"/>
    <s v="Europe"/>
    <x v="8"/>
    <x v="0"/>
    <s v="Advanced"/>
    <n v="4043"/>
    <n v="216.59"/>
    <s v="Samsung"/>
    <s v="Trans-Pacific / Suez"/>
    <s v="0"/>
    <s v="1"/>
    <s v="Low"/>
    <s v="4.83"/>
    <s v="2.35"/>
    <s v="Un Comtrade/Wits/Sia Reports"/>
    <s v="0"/>
  </r>
  <r>
    <s v="Tf003483"/>
    <s v="2021"/>
    <s v="3"/>
    <s v="2021-Q3"/>
    <s v="Kr"/>
    <s v="South Korea"/>
    <s v="Asia-Pacific"/>
    <s v="De"/>
    <s v="Germany"/>
    <s v="Europe"/>
    <x v="8"/>
    <x v="0"/>
    <s v="Advanced"/>
    <n v="4396"/>
    <n v="235.52"/>
    <s v="Sk Hynix"/>
    <s v="Trans-Pacific / Suez"/>
    <s v="0"/>
    <s v="1"/>
    <s v="Low"/>
    <s v="4.98"/>
    <s v="2.35"/>
    <s v="Un Comtrade/Wits/Sia Reports"/>
    <s v="0"/>
  </r>
  <r>
    <s v="Tf003484"/>
    <s v="2021"/>
    <s v="4"/>
    <s v="2021-Q4"/>
    <s v="Kr"/>
    <s v="South Korea"/>
    <s v="Asia-Pacific"/>
    <s v="De"/>
    <s v="Germany"/>
    <s v="Europe"/>
    <x v="8"/>
    <x v="0"/>
    <s v="Advanced"/>
    <n v="3613"/>
    <n v="193.56"/>
    <s v="Samsung"/>
    <s v="Trans-Pacific / Suez"/>
    <s v="0"/>
    <s v="1"/>
    <s v="Low"/>
    <s v="4.77"/>
    <s v="2.31"/>
    <s v="Un Comtrade/Wits/Sia Reports"/>
    <s v="0"/>
  </r>
  <r>
    <s v="Tf003485"/>
    <s v="2022"/>
    <s v="1"/>
    <s v="2022-Q1"/>
    <s v="Kr"/>
    <s v="South Korea"/>
    <s v="Asia-Pacific"/>
    <s v="De"/>
    <s v="Germany"/>
    <s v="Europe"/>
    <x v="8"/>
    <x v="0"/>
    <s v="Advanced"/>
    <n v="3792"/>
    <n v="203.15"/>
    <s v="Micron"/>
    <s v="Trans-Pacific / Suez"/>
    <s v="0"/>
    <s v="1"/>
    <s v="Low"/>
    <s v="4.78"/>
    <s v="2.5"/>
    <s v="Un Comtrade/Wits/Sia Reports"/>
    <s v="0"/>
  </r>
  <r>
    <s v="Tf003486"/>
    <s v="2022"/>
    <s v="2"/>
    <s v="2022-Q2"/>
    <s v="Kr"/>
    <s v="South Korea"/>
    <s v="Asia-Pacific"/>
    <s v="De"/>
    <s v="Germany"/>
    <s v="Europe"/>
    <x v="8"/>
    <x v="0"/>
    <s v="Advanced"/>
    <n v="4576"/>
    <n v="245.15"/>
    <s v="Micron"/>
    <s v="Trans-Pacific / Suez"/>
    <s v="0"/>
    <s v="1"/>
    <s v="Low"/>
    <s v="5.03"/>
    <s v="2.46"/>
    <s v="Un Comtrade/Wits/Sia Reports"/>
    <s v="0"/>
  </r>
  <r>
    <s v="Tf003487"/>
    <s v="2022"/>
    <s v="3"/>
    <s v="2022-Q3"/>
    <s v="Kr"/>
    <s v="South Korea"/>
    <s v="Asia-Pacific"/>
    <s v="De"/>
    <s v="Germany"/>
    <s v="Europe"/>
    <x v="8"/>
    <x v="0"/>
    <s v="Advanced"/>
    <n v="5039"/>
    <n v="269.97000000000003"/>
    <s v="Samsung"/>
    <s v="Trans-Pacific / Suez"/>
    <s v="0"/>
    <s v="1"/>
    <s v="Low"/>
    <s v="4.92"/>
    <s v="2.43"/>
    <s v="Un Comtrade/Wits/Sia Reports"/>
    <s v="0"/>
  </r>
  <r>
    <s v="Tf003488"/>
    <s v="2022"/>
    <s v="4"/>
    <s v="2022-Q4"/>
    <s v="Kr"/>
    <s v="South Korea"/>
    <s v="Asia-Pacific"/>
    <s v="De"/>
    <s v="Germany"/>
    <s v="Europe"/>
    <x v="8"/>
    <x v="0"/>
    <s v="Advanced"/>
    <n v="4473"/>
    <n v="239.66"/>
    <s v="Micron"/>
    <s v="Trans-Pacific / Suez"/>
    <s v="0"/>
    <s v="1"/>
    <s v="Low"/>
    <s v="4.94"/>
    <s v="2.26"/>
    <s v="Un Comtrade/Wits/Sia Reports"/>
    <s v="0"/>
  </r>
  <r>
    <s v="Tf003489"/>
    <s v="2023"/>
    <s v="1"/>
    <s v="2023-Q1"/>
    <s v="Kr"/>
    <s v="South Korea"/>
    <s v="Asia-Pacific"/>
    <s v="De"/>
    <s v="Germany"/>
    <s v="Europe"/>
    <x v="8"/>
    <x v="0"/>
    <s v="Advanced"/>
    <n v="7830"/>
    <n v="419.51"/>
    <s v="Micron"/>
    <s v="Trans-Pacific / Suez"/>
    <s v="0"/>
    <s v="1"/>
    <s v="Low"/>
    <s v="5.02"/>
    <s v="2.49"/>
    <s v="Un Comtrade/Wits/Sia Reports"/>
    <s v="0"/>
  </r>
  <r>
    <s v="Tf003490"/>
    <s v="2023"/>
    <s v="2"/>
    <s v="2023-Q2"/>
    <s v="Kr"/>
    <s v="South Korea"/>
    <s v="Asia-Pacific"/>
    <s v="De"/>
    <s v="Germany"/>
    <s v="Europe"/>
    <x v="8"/>
    <x v="0"/>
    <s v="Advanced"/>
    <n v="8664"/>
    <n v="464.15"/>
    <s v="Sk Hynix"/>
    <s v="Trans-Pacific / Suez"/>
    <s v="0"/>
    <s v="1"/>
    <s v="Low"/>
    <s v="4.95"/>
    <s v="2.55"/>
    <s v="Un Comtrade/Wits/Sia Reports"/>
    <s v="0"/>
  </r>
  <r>
    <s v="Tf003491"/>
    <s v="2023"/>
    <s v="3"/>
    <s v="2023-Q3"/>
    <s v="Kr"/>
    <s v="South Korea"/>
    <s v="Asia-Pacific"/>
    <s v="De"/>
    <s v="Germany"/>
    <s v="Europe"/>
    <x v="8"/>
    <x v="0"/>
    <s v="Advanced"/>
    <n v="8027"/>
    <n v="430.03"/>
    <s v="Micron"/>
    <s v="Trans-Pacific / Suez"/>
    <s v="0"/>
    <s v="1"/>
    <s v="Low"/>
    <s v="4.95"/>
    <s v="2.34"/>
    <s v="Un Comtrade/Wits/Sia Reports"/>
    <s v="0"/>
  </r>
  <r>
    <s v="Tf003492"/>
    <s v="2023"/>
    <s v="4"/>
    <s v="2023-Q4"/>
    <s v="Kr"/>
    <s v="South Korea"/>
    <s v="Asia-Pacific"/>
    <s v="De"/>
    <s v="Germany"/>
    <s v="Europe"/>
    <x v="8"/>
    <x v="0"/>
    <s v="Advanced"/>
    <n v="8103"/>
    <n v="434.12"/>
    <s v="Sk Hynix"/>
    <s v="Trans-Pacific / Suez"/>
    <s v="0"/>
    <s v="1"/>
    <s v="Low"/>
    <s v="4.93"/>
    <s v="2.3"/>
    <s v="Un Comtrade/Wits/Sia Reports"/>
    <s v="0"/>
  </r>
  <r>
    <s v="Tf003493"/>
    <s v="2024"/>
    <s v="1"/>
    <s v="2024-Q1"/>
    <s v="Kr"/>
    <s v="South Korea"/>
    <s v="Asia-Pacific"/>
    <s v="De"/>
    <s v="Germany"/>
    <s v="Europe"/>
    <x v="8"/>
    <x v="0"/>
    <s v="Advanced"/>
    <n v="8013"/>
    <n v="429.32"/>
    <s v="Samsung"/>
    <s v="Trans-Pacific / Suez"/>
    <s v="0"/>
    <s v="1"/>
    <s v="Low"/>
    <s v="4.94"/>
    <s v="2.29"/>
    <s v="Un Comtrade/Wits/Sia Reports"/>
    <s v="1"/>
  </r>
  <r>
    <s v="Tf003494"/>
    <s v="2024"/>
    <s v="2"/>
    <s v="2024-Q2"/>
    <s v="Kr"/>
    <s v="South Korea"/>
    <s v="Asia-Pacific"/>
    <s v="De"/>
    <s v="Germany"/>
    <s v="Europe"/>
    <x v="8"/>
    <x v="0"/>
    <s v="Advanced"/>
    <n v="9297"/>
    <n v="498.05"/>
    <s v="Micron"/>
    <s v="Trans-Pacific / Suez"/>
    <s v="0"/>
    <s v="1"/>
    <s v="Low"/>
    <s v="5"/>
    <s v="2.35"/>
    <s v="Un Comtrade/Wits/Sia Reports"/>
    <s v="1"/>
  </r>
  <r>
    <s v="Tf003495"/>
    <s v="2024"/>
    <s v="3"/>
    <s v="2024-Q3"/>
    <s v="Kr"/>
    <s v="South Korea"/>
    <s v="Asia-Pacific"/>
    <s v="De"/>
    <s v="Germany"/>
    <s v="Europe"/>
    <x v="8"/>
    <x v="0"/>
    <s v="Advanced"/>
    <n v="10296"/>
    <n v="551.59"/>
    <s v="Samsung"/>
    <s v="Trans-Pacific / Suez"/>
    <s v="0"/>
    <s v="1"/>
    <s v="Low"/>
    <s v="5.03"/>
    <s v="2.32"/>
    <s v="Un Comtrade/Wits/Sia Reports"/>
    <s v="1"/>
  </r>
  <r>
    <s v="Tf003496"/>
    <s v="2024"/>
    <s v="4"/>
    <s v="2024-Q4"/>
    <s v="Kr"/>
    <s v="South Korea"/>
    <s v="Asia-Pacific"/>
    <s v="De"/>
    <s v="Germany"/>
    <s v="Europe"/>
    <x v="8"/>
    <x v="0"/>
    <s v="Advanced"/>
    <n v="8853"/>
    <n v="474.29"/>
    <s v="Micron"/>
    <s v="Trans-Pacific / Suez"/>
    <s v="0"/>
    <s v="1"/>
    <s v="Low"/>
    <s v="4.93"/>
    <s v="2.48"/>
    <s v="Un Comtrade/Wits/Sia Reports"/>
    <s v="1"/>
  </r>
  <r>
    <s v="Tf003497"/>
    <s v="2025"/>
    <s v="1"/>
    <s v="2025-Q1"/>
    <s v="Kr"/>
    <s v="South Korea"/>
    <s v="Asia-Pacific"/>
    <s v="De"/>
    <s v="Germany"/>
    <s v="Europe"/>
    <x v="8"/>
    <x v="0"/>
    <s v="Advanced"/>
    <n v="10755"/>
    <n v="576.17999999999995"/>
    <s v="Sk Hynix"/>
    <s v="Trans-Pacific / Suez"/>
    <s v="0"/>
    <s v="1"/>
    <s v="Low"/>
    <s v="5.02"/>
    <s v="2.48"/>
    <s v="Un Comtrade/Wits/Sia Reports"/>
    <s v="1"/>
  </r>
  <r>
    <s v="Tf003498"/>
    <s v="2025"/>
    <s v="2"/>
    <s v="2025-Q2"/>
    <s v="Kr"/>
    <s v="South Korea"/>
    <s v="Asia-Pacific"/>
    <s v="De"/>
    <s v="Germany"/>
    <s v="Europe"/>
    <x v="8"/>
    <x v="0"/>
    <s v="Advanced"/>
    <n v="10480"/>
    <n v="561.44000000000005"/>
    <s v="Micron"/>
    <s v="Trans-Pacific / Suez"/>
    <s v="0"/>
    <s v="1"/>
    <s v="Low"/>
    <s v="4.76"/>
    <s v="2.37"/>
    <s v="Un Comtrade/Wits/Sia Reports"/>
    <s v="1"/>
  </r>
  <r>
    <s v="Tf003499"/>
    <s v="2025"/>
    <s v="3"/>
    <s v="2025-Q3"/>
    <s v="Kr"/>
    <s v="South Korea"/>
    <s v="Asia-Pacific"/>
    <s v="De"/>
    <s v="Germany"/>
    <s v="Europe"/>
    <x v="8"/>
    <x v="0"/>
    <s v="Advanced"/>
    <n v="10739"/>
    <n v="575.32000000000005"/>
    <s v="Samsung"/>
    <s v="Trans-Pacific / Suez"/>
    <s v="0"/>
    <s v="1"/>
    <s v="Low"/>
    <s v="4.96"/>
    <s v="2.45"/>
    <s v="Un Comtrade/Wits/Sia Reports"/>
    <s v="1"/>
  </r>
  <r>
    <s v="Tf003500"/>
    <s v="2025"/>
    <s v="4"/>
    <s v="2025-Q4"/>
    <s v="Kr"/>
    <s v="South Korea"/>
    <s v="Asia-Pacific"/>
    <s v="De"/>
    <s v="Germany"/>
    <s v="Europe"/>
    <x v="8"/>
    <x v="0"/>
    <s v="Advanced"/>
    <n v="9216"/>
    <n v="493.72"/>
    <s v="Micron"/>
    <s v="Trans-Pacific / Suez"/>
    <s v="0"/>
    <s v="1"/>
    <s v="Low"/>
    <s v="5"/>
    <s v="2.32"/>
    <s v="Un Comtrade/Wits/Sia Reports"/>
    <s v="1"/>
  </r>
  <r>
    <s v="Tf003501"/>
    <s v="2015"/>
    <s v="1"/>
    <s v="2015-Q1"/>
    <s v="Kr"/>
    <s v="South Korea"/>
    <s v="Asia-Pacific"/>
    <s v="De"/>
    <s v="Germany"/>
    <s v="Europe"/>
    <x v="0"/>
    <x v="0"/>
    <s v="Advanced"/>
    <n v="1253"/>
    <n v="67.14"/>
    <s v="Tsmc"/>
    <s v="Trans-Pacific / Suez"/>
    <s v="0"/>
    <s v="1"/>
    <s v="Low"/>
    <s v="4.95"/>
    <s v="2.38"/>
    <s v="Un Comtrade/Wits/Sia Reports"/>
    <s v="0"/>
  </r>
  <r>
    <s v="Tf003502"/>
    <s v="2015"/>
    <s v="2"/>
    <s v="2015-Q2"/>
    <s v="Kr"/>
    <s v="South Korea"/>
    <s v="Asia-Pacific"/>
    <s v="De"/>
    <s v="Germany"/>
    <s v="Europe"/>
    <x v="0"/>
    <x v="0"/>
    <s v="Advanced"/>
    <n v="1435"/>
    <n v="76.900000000000006"/>
    <s v="Samsung Foundry"/>
    <s v="Trans-Pacific / Suez"/>
    <s v="0"/>
    <s v="1"/>
    <s v="Low"/>
    <s v="4.77"/>
    <s v="2.37"/>
    <s v="Un Comtrade/Wits/Sia Reports"/>
    <s v="0"/>
  </r>
  <r>
    <s v="Tf003503"/>
    <s v="2015"/>
    <s v="3"/>
    <s v="2015-Q3"/>
    <s v="Kr"/>
    <s v="South Korea"/>
    <s v="Asia-Pacific"/>
    <s v="De"/>
    <s v="Germany"/>
    <s v="Europe"/>
    <x v="0"/>
    <x v="0"/>
    <s v="Advanced"/>
    <n v="1622"/>
    <n v="86.95"/>
    <s v="Tsmc"/>
    <s v="Trans-Pacific / Suez"/>
    <s v="0"/>
    <s v="1"/>
    <s v="Low"/>
    <s v="5.02"/>
    <s v="2.37"/>
    <s v="Un Comtrade/Wits/Sia Reports"/>
    <s v="0"/>
  </r>
  <r>
    <s v="Tf003504"/>
    <s v="2015"/>
    <s v="4"/>
    <s v="2015-Q4"/>
    <s v="Kr"/>
    <s v="South Korea"/>
    <s v="Asia-Pacific"/>
    <s v="De"/>
    <s v="Germany"/>
    <s v="Europe"/>
    <x v="0"/>
    <x v="0"/>
    <s v="Advanced"/>
    <n v="1319"/>
    <n v="70.680000000000007"/>
    <s v="Intel Foundry Services"/>
    <s v="Trans-Pacific / Suez"/>
    <s v="0"/>
    <s v="1"/>
    <s v="Low"/>
    <s v="4.96"/>
    <s v="2.53"/>
    <s v="Un Comtrade/Wits/Sia Reports"/>
    <s v="0"/>
  </r>
  <r>
    <s v="Tf003505"/>
    <s v="2016"/>
    <s v="1"/>
    <s v="2016-Q1"/>
    <s v="Kr"/>
    <s v="South Korea"/>
    <s v="Asia-Pacific"/>
    <s v="De"/>
    <s v="Germany"/>
    <s v="Europe"/>
    <x v="0"/>
    <x v="0"/>
    <s v="Advanced"/>
    <n v="1363"/>
    <n v="73.03"/>
    <s v="Intel Foundry Services"/>
    <s v="Trans-Pacific / Suez"/>
    <s v="0"/>
    <s v="1"/>
    <s v="Low"/>
    <s v="4.88"/>
    <s v="2.49"/>
    <s v="Un Comtrade/Wits/Sia Reports"/>
    <s v="0"/>
  </r>
  <r>
    <s v="Tf003506"/>
    <s v="2016"/>
    <s v="2"/>
    <s v="2016-Q2"/>
    <s v="Kr"/>
    <s v="South Korea"/>
    <s v="Asia-Pacific"/>
    <s v="De"/>
    <s v="Germany"/>
    <s v="Europe"/>
    <x v="0"/>
    <x v="0"/>
    <s v="Advanced"/>
    <n v="1693"/>
    <n v="90.73"/>
    <s v="Tsmc"/>
    <s v="Trans-Pacific / Suez"/>
    <s v="0"/>
    <s v="1"/>
    <s v="Low"/>
    <s v="4.78"/>
    <s v="2.44"/>
    <s v="Un Comtrade/Wits/Sia Reports"/>
    <s v="0"/>
  </r>
  <r>
    <s v="Tf003507"/>
    <s v="2016"/>
    <s v="3"/>
    <s v="2016-Q3"/>
    <s v="Kr"/>
    <s v="South Korea"/>
    <s v="Asia-Pacific"/>
    <s v="De"/>
    <s v="Germany"/>
    <s v="Europe"/>
    <x v="0"/>
    <x v="0"/>
    <s v="Advanced"/>
    <n v="1599"/>
    <n v="85.68"/>
    <s v="Samsung Foundry"/>
    <s v="Trans-Pacific / Suez"/>
    <s v="0"/>
    <s v="1"/>
    <s v="Low"/>
    <s v="4.9"/>
    <s v="2.41"/>
    <s v="Un Comtrade/Wits/Sia Reports"/>
    <s v="0"/>
  </r>
  <r>
    <s v="Tf003508"/>
    <s v="2016"/>
    <s v="4"/>
    <s v="2016-Q4"/>
    <s v="Kr"/>
    <s v="South Korea"/>
    <s v="Asia-Pacific"/>
    <s v="De"/>
    <s v="Germany"/>
    <s v="Europe"/>
    <x v="0"/>
    <x v="0"/>
    <s v="Advanced"/>
    <n v="1660"/>
    <n v="88.97"/>
    <s v="Tsmc"/>
    <s v="Trans-Pacific / Suez"/>
    <s v="0"/>
    <s v="1"/>
    <s v="Low"/>
    <s v="4.89"/>
    <s v="2.33"/>
    <s v="Un Comtrade/Wits/Sia Reports"/>
    <s v="0"/>
  </r>
  <r>
    <s v="Tf003509"/>
    <s v="2017"/>
    <s v="1"/>
    <s v="2017-Q1"/>
    <s v="Kr"/>
    <s v="South Korea"/>
    <s v="Asia-Pacific"/>
    <s v="De"/>
    <s v="Germany"/>
    <s v="Europe"/>
    <x v="0"/>
    <x v="0"/>
    <s v="Advanced"/>
    <n v="1509"/>
    <n v="80.87"/>
    <s v="Samsung Foundry"/>
    <s v="Trans-Pacific / Suez"/>
    <s v="0"/>
    <s v="1"/>
    <s v="Low"/>
    <s v="5.01"/>
    <s v="2.3"/>
    <s v="Un Comtrade/Wits/Sia Reports"/>
    <s v="0"/>
  </r>
  <r>
    <s v="Tf003510"/>
    <s v="2017"/>
    <s v="2"/>
    <s v="2017-Q2"/>
    <s v="Kr"/>
    <s v="South Korea"/>
    <s v="Asia-Pacific"/>
    <s v="De"/>
    <s v="Germany"/>
    <s v="Europe"/>
    <x v="0"/>
    <x v="0"/>
    <s v="Advanced"/>
    <n v="1811"/>
    <n v="97.04"/>
    <s v="Samsung Foundry"/>
    <s v="Trans-Pacific / Suez"/>
    <s v="0"/>
    <s v="1"/>
    <s v="Low"/>
    <s v="4.81"/>
    <s v="2.48"/>
    <s v="Un Comtrade/Wits/Sia Reports"/>
    <s v="0"/>
  </r>
  <r>
    <s v="Tf003511"/>
    <s v="2017"/>
    <s v="3"/>
    <s v="2017-Q3"/>
    <s v="Kr"/>
    <s v="South Korea"/>
    <s v="Asia-Pacific"/>
    <s v="De"/>
    <s v="Germany"/>
    <s v="Europe"/>
    <x v="0"/>
    <x v="0"/>
    <s v="Advanced"/>
    <n v="1921"/>
    <n v="102.91"/>
    <s v="Samsung Foundry"/>
    <s v="Trans-Pacific / Suez"/>
    <s v="0"/>
    <s v="1"/>
    <s v="Low"/>
    <s v="4.86"/>
    <s v="2.36"/>
    <s v="Un Comtrade/Wits/Sia Reports"/>
    <s v="0"/>
  </r>
  <r>
    <s v="Tf003512"/>
    <s v="2017"/>
    <s v="4"/>
    <s v="2017-Q4"/>
    <s v="Kr"/>
    <s v="South Korea"/>
    <s v="Asia-Pacific"/>
    <s v="De"/>
    <s v="Germany"/>
    <s v="Europe"/>
    <x v="0"/>
    <x v="0"/>
    <s v="Advanced"/>
    <n v="1846"/>
    <n v="98.91"/>
    <s v="Tsmc"/>
    <s v="Trans-Pacific / Suez"/>
    <s v="0"/>
    <s v="1"/>
    <s v="Low"/>
    <s v="4.92"/>
    <s v="2.47"/>
    <s v="Un Comtrade/Wits/Sia Reports"/>
    <s v="0"/>
  </r>
  <r>
    <s v="Tf003513"/>
    <s v="2018"/>
    <s v="1"/>
    <s v="2018-Q1"/>
    <s v="Kr"/>
    <s v="South Korea"/>
    <s v="Asia-Pacific"/>
    <s v="De"/>
    <s v="Germany"/>
    <s v="Europe"/>
    <x v="0"/>
    <x v="0"/>
    <s v="Advanced"/>
    <n v="1953"/>
    <n v="104.65"/>
    <s v="Samsung Foundry"/>
    <s v="Trans-Pacific / Suez"/>
    <s v="0"/>
    <s v="1"/>
    <s v="Low"/>
    <s v="5.02"/>
    <s v="2.35"/>
    <s v="Un Comtrade/Wits/Sia Reports"/>
    <s v="0"/>
  </r>
  <r>
    <s v="Tf003514"/>
    <s v="2018"/>
    <s v="2"/>
    <s v="2018-Q2"/>
    <s v="Kr"/>
    <s v="South Korea"/>
    <s v="Asia-Pacific"/>
    <s v="De"/>
    <s v="Germany"/>
    <s v="Europe"/>
    <x v="0"/>
    <x v="0"/>
    <s v="Advanced"/>
    <n v="2259"/>
    <n v="121.06"/>
    <s v="Tsmc"/>
    <s v="Trans-Pacific / Suez"/>
    <s v="0"/>
    <s v="1"/>
    <s v="Low"/>
    <s v="4.76"/>
    <s v="2.36"/>
    <s v="Un Comtrade/Wits/Sia Reports"/>
    <s v="0"/>
  </r>
  <r>
    <s v="Tf003515"/>
    <s v="2018"/>
    <s v="3"/>
    <s v="2018-Q3"/>
    <s v="Kr"/>
    <s v="South Korea"/>
    <s v="Asia-Pacific"/>
    <s v="De"/>
    <s v="Germany"/>
    <s v="Europe"/>
    <x v="0"/>
    <x v="0"/>
    <s v="Advanced"/>
    <n v="2339"/>
    <n v="125.32"/>
    <s v="Tsmc"/>
    <s v="Trans-Pacific / Suez"/>
    <s v="0"/>
    <s v="1"/>
    <s v="Low"/>
    <s v="4.83"/>
    <s v="2.33"/>
    <s v="Un Comtrade/Wits/Sia Reports"/>
    <s v="0"/>
  </r>
  <r>
    <s v="Tf003516"/>
    <s v="2018"/>
    <s v="4"/>
    <s v="2018-Q4"/>
    <s v="Kr"/>
    <s v="South Korea"/>
    <s v="Asia-Pacific"/>
    <s v="De"/>
    <s v="Germany"/>
    <s v="Europe"/>
    <x v="0"/>
    <x v="0"/>
    <s v="Advanced"/>
    <n v="1792"/>
    <n v="96.03"/>
    <s v="Tsmc"/>
    <s v="Trans-Pacific / Suez"/>
    <s v="0"/>
    <s v="1"/>
    <s v="Low"/>
    <s v="4.93"/>
    <s v="2.38"/>
    <s v="Un Comtrade/Wits/Sia Reports"/>
    <s v="0"/>
  </r>
  <r>
    <s v="Tf003517"/>
    <s v="2019"/>
    <s v="1"/>
    <s v="2019-Q1"/>
    <s v="Kr"/>
    <s v="South Korea"/>
    <s v="Asia-Pacific"/>
    <s v="De"/>
    <s v="Germany"/>
    <s v="Europe"/>
    <x v="0"/>
    <x v="0"/>
    <s v="Advanced"/>
    <n v="2014"/>
    <n v="107.95"/>
    <s v="Intel Foundry Services"/>
    <s v="Trans-Pacific / Suez"/>
    <s v="0"/>
    <s v="1"/>
    <s v="Low"/>
    <s v="5.02"/>
    <s v="2.45"/>
    <s v="Un Comtrade/Wits/Sia Reports"/>
    <s v="0"/>
  </r>
  <r>
    <s v="Tf003518"/>
    <s v="2019"/>
    <s v="2"/>
    <s v="2019-Q2"/>
    <s v="Kr"/>
    <s v="South Korea"/>
    <s v="Asia-Pacific"/>
    <s v="De"/>
    <s v="Germany"/>
    <s v="Europe"/>
    <x v="0"/>
    <x v="0"/>
    <s v="Advanced"/>
    <n v="2029"/>
    <n v="108.7"/>
    <s v="Intel Foundry Services"/>
    <s v="Trans-Pacific / Suez"/>
    <s v="0"/>
    <s v="1"/>
    <s v="Low"/>
    <s v="5.03"/>
    <s v="2.33"/>
    <s v="Un Comtrade/Wits/Sia Reports"/>
    <s v="0"/>
  </r>
  <r>
    <s v="Tf003519"/>
    <s v="2019"/>
    <s v="3"/>
    <s v="2019-Q3"/>
    <s v="Kr"/>
    <s v="South Korea"/>
    <s v="Asia-Pacific"/>
    <s v="De"/>
    <s v="Germany"/>
    <s v="Europe"/>
    <x v="0"/>
    <x v="0"/>
    <s v="Advanced"/>
    <n v="2096"/>
    <n v="112.32"/>
    <s v="Intel Foundry Services"/>
    <s v="Trans-Pacific / Suez"/>
    <s v="0"/>
    <s v="1"/>
    <s v="Low"/>
    <s v="4.78"/>
    <s v="2.42"/>
    <s v="Un Comtrade/Wits/Sia Reports"/>
    <s v="0"/>
  </r>
  <r>
    <s v="Tf003520"/>
    <s v="2019"/>
    <s v="4"/>
    <s v="2019-Q4"/>
    <s v="Kr"/>
    <s v="South Korea"/>
    <s v="Asia-Pacific"/>
    <s v="De"/>
    <s v="Germany"/>
    <s v="Europe"/>
    <x v="0"/>
    <x v="0"/>
    <s v="Advanced"/>
    <n v="1829"/>
    <n v="97.99"/>
    <s v="Samsung Foundry"/>
    <s v="Trans-Pacific / Suez"/>
    <s v="0"/>
    <s v="1"/>
    <s v="Low"/>
    <s v="4.79"/>
    <s v="2.34"/>
    <s v="Un Comtrade/Wits/Sia Reports"/>
    <s v="0"/>
  </r>
  <r>
    <s v="Tf003521"/>
    <s v="2020"/>
    <s v="1"/>
    <s v="2020-Q1"/>
    <s v="Kr"/>
    <s v="South Korea"/>
    <s v="Asia-Pacific"/>
    <s v="De"/>
    <s v="Germany"/>
    <s v="Europe"/>
    <x v="0"/>
    <x v="0"/>
    <s v="Advanced"/>
    <n v="1770"/>
    <n v="94.85"/>
    <s v="Intel Foundry Services"/>
    <s v="Trans-Pacific / Suez"/>
    <s v="0"/>
    <s v="1"/>
    <s v="Low"/>
    <s v="4.93"/>
    <s v="2.5"/>
    <s v="Un Comtrade/Wits/Sia Reports"/>
    <s v="0"/>
  </r>
  <r>
    <s v="Tf003522"/>
    <s v="2020"/>
    <s v="2"/>
    <s v="2020-Q2"/>
    <s v="Kr"/>
    <s v="South Korea"/>
    <s v="Asia-Pacific"/>
    <s v="De"/>
    <s v="Germany"/>
    <s v="Europe"/>
    <x v="0"/>
    <x v="0"/>
    <s v="Advanced"/>
    <n v="2269"/>
    <n v="121.58"/>
    <s v="Intel Foundry Services"/>
    <s v="Trans-Pacific / Suez"/>
    <s v="0"/>
    <s v="1"/>
    <s v="Low"/>
    <s v="4.83"/>
    <s v="2.32"/>
    <s v="Un Comtrade/Wits/Sia Reports"/>
    <s v="0"/>
  </r>
  <r>
    <s v="Tf003523"/>
    <s v="2020"/>
    <s v="3"/>
    <s v="2020-Q3"/>
    <s v="Kr"/>
    <s v="South Korea"/>
    <s v="Asia-Pacific"/>
    <s v="De"/>
    <s v="Germany"/>
    <s v="Europe"/>
    <x v="0"/>
    <x v="0"/>
    <s v="Advanced"/>
    <n v="2488"/>
    <n v="133.30000000000001"/>
    <s v="Intel Foundry Services"/>
    <s v="Trans-Pacific / Suez"/>
    <s v="0"/>
    <s v="1"/>
    <s v="Low"/>
    <s v="4.75"/>
    <s v="2.51"/>
    <s v="Un Comtrade/Wits/Sia Reports"/>
    <s v="0"/>
  </r>
  <r>
    <s v="Tf003524"/>
    <s v="2020"/>
    <s v="4"/>
    <s v="2020-Q4"/>
    <s v="Kr"/>
    <s v="South Korea"/>
    <s v="Asia-Pacific"/>
    <s v="De"/>
    <s v="Germany"/>
    <s v="Europe"/>
    <x v="0"/>
    <x v="0"/>
    <s v="Advanced"/>
    <n v="1829"/>
    <n v="97.99"/>
    <s v="Samsung Foundry"/>
    <s v="Trans-Pacific / Suez"/>
    <s v="0"/>
    <s v="1"/>
    <s v="Low"/>
    <s v="5.03"/>
    <s v="2.35"/>
    <s v="Un Comtrade/Wits/Sia Reports"/>
    <s v="0"/>
  </r>
  <r>
    <s v="Tf003525"/>
    <s v="2021"/>
    <s v="1"/>
    <s v="2021-Q1"/>
    <s v="Kr"/>
    <s v="South Korea"/>
    <s v="Asia-Pacific"/>
    <s v="De"/>
    <s v="Germany"/>
    <s v="Europe"/>
    <x v="0"/>
    <x v="0"/>
    <s v="Advanced"/>
    <n v="2092"/>
    <n v="112.12"/>
    <s v="Tsmc"/>
    <s v="Trans-Pacific / Suez"/>
    <s v="0"/>
    <s v="1"/>
    <s v="Low"/>
    <s v="4.96"/>
    <s v="2.43"/>
    <s v="Un Comtrade/Wits/Sia Reports"/>
    <s v="0"/>
  </r>
  <r>
    <s v="Tf003526"/>
    <s v="2021"/>
    <s v="2"/>
    <s v="2021-Q2"/>
    <s v="Kr"/>
    <s v="South Korea"/>
    <s v="Asia-Pacific"/>
    <s v="De"/>
    <s v="Germany"/>
    <s v="Europe"/>
    <x v="0"/>
    <x v="0"/>
    <s v="Advanced"/>
    <n v="2320"/>
    <n v="124.32"/>
    <s v="Intel Foundry Services"/>
    <s v="Trans-Pacific / Suez"/>
    <s v="0"/>
    <s v="1"/>
    <s v="Low"/>
    <s v="4.92"/>
    <s v="2.47"/>
    <s v="Un Comtrade/Wits/Sia Reports"/>
    <s v="0"/>
  </r>
  <r>
    <s v="Tf003527"/>
    <s v="2021"/>
    <s v="3"/>
    <s v="2021-Q3"/>
    <s v="Kr"/>
    <s v="South Korea"/>
    <s v="Asia-Pacific"/>
    <s v="De"/>
    <s v="Germany"/>
    <s v="Europe"/>
    <x v="0"/>
    <x v="0"/>
    <s v="Advanced"/>
    <n v="2263"/>
    <n v="121.28"/>
    <s v="Tsmc"/>
    <s v="Trans-Pacific / Suez"/>
    <s v="0"/>
    <s v="1"/>
    <s v="Low"/>
    <s v="4.75"/>
    <s v="2.39"/>
    <s v="Un Comtrade/Wits/Sia Reports"/>
    <s v="0"/>
  </r>
  <r>
    <s v="Tf003528"/>
    <s v="2021"/>
    <s v="4"/>
    <s v="2021-Q4"/>
    <s v="Kr"/>
    <s v="South Korea"/>
    <s v="Asia-Pacific"/>
    <s v="De"/>
    <s v="Germany"/>
    <s v="Europe"/>
    <x v="0"/>
    <x v="0"/>
    <s v="Advanced"/>
    <n v="2042"/>
    <n v="109.4"/>
    <s v="Tsmc"/>
    <s v="Trans-Pacific / Suez"/>
    <s v="0"/>
    <s v="1"/>
    <s v="Low"/>
    <s v="4.95"/>
    <s v="2.31"/>
    <s v="Un Comtrade/Wits/Sia Reports"/>
    <s v="0"/>
  </r>
  <r>
    <s v="Tf003529"/>
    <s v="2022"/>
    <s v="1"/>
    <s v="2022-Q1"/>
    <s v="Kr"/>
    <s v="South Korea"/>
    <s v="Asia-Pacific"/>
    <s v="De"/>
    <s v="Germany"/>
    <s v="Europe"/>
    <x v="0"/>
    <x v="0"/>
    <s v="Advanced"/>
    <n v="2339"/>
    <n v="125.35"/>
    <s v="Tsmc"/>
    <s v="Trans-Pacific / Suez"/>
    <s v="0"/>
    <s v="1"/>
    <s v="Low"/>
    <s v="4.81"/>
    <s v="2.41"/>
    <s v="Un Comtrade/Wits/Sia Reports"/>
    <s v="0"/>
  </r>
  <r>
    <s v="Tf003530"/>
    <s v="2022"/>
    <s v="2"/>
    <s v="2022-Q2"/>
    <s v="Kr"/>
    <s v="South Korea"/>
    <s v="Asia-Pacific"/>
    <s v="De"/>
    <s v="Germany"/>
    <s v="Europe"/>
    <x v="0"/>
    <x v="0"/>
    <s v="Advanced"/>
    <n v="2467"/>
    <n v="132.18"/>
    <s v="Tsmc"/>
    <s v="Trans-Pacific / Suez"/>
    <s v="0"/>
    <s v="1"/>
    <s v="Low"/>
    <s v="4.76"/>
    <s v="2.27"/>
    <s v="Un Comtrade/Wits/Sia Reports"/>
    <s v="0"/>
  </r>
  <r>
    <s v="Tf003531"/>
    <s v="2022"/>
    <s v="3"/>
    <s v="2022-Q3"/>
    <s v="Kr"/>
    <s v="South Korea"/>
    <s v="Asia-Pacific"/>
    <s v="De"/>
    <s v="Germany"/>
    <s v="Europe"/>
    <x v="0"/>
    <x v="0"/>
    <s v="Advanced"/>
    <n v="3159"/>
    <n v="169.24"/>
    <s v="Intel Foundry Services"/>
    <s v="Trans-Pacific / Suez"/>
    <s v="0"/>
    <s v="1"/>
    <s v="Low"/>
    <s v="4.79"/>
    <s v="2.46"/>
    <s v="Un Comtrade/Wits/Sia Reports"/>
    <s v="0"/>
  </r>
  <r>
    <s v="Tf003532"/>
    <s v="2022"/>
    <s v="4"/>
    <s v="2022-Q4"/>
    <s v="Kr"/>
    <s v="South Korea"/>
    <s v="Asia-Pacific"/>
    <s v="De"/>
    <s v="Germany"/>
    <s v="Europe"/>
    <x v="0"/>
    <x v="0"/>
    <s v="Advanced"/>
    <n v="2248"/>
    <n v="120.46"/>
    <s v="Samsung Foundry"/>
    <s v="Trans-Pacific / Suez"/>
    <s v="0"/>
    <s v="1"/>
    <s v="Low"/>
    <s v="4.78"/>
    <s v="2.4"/>
    <s v="Un Comtrade/Wits/Sia Reports"/>
    <s v="0"/>
  </r>
  <r>
    <s v="Tf003533"/>
    <s v="2023"/>
    <s v="1"/>
    <s v="2023-Q1"/>
    <s v="Kr"/>
    <s v="South Korea"/>
    <s v="Asia-Pacific"/>
    <s v="De"/>
    <s v="Germany"/>
    <s v="Europe"/>
    <x v="0"/>
    <x v="0"/>
    <s v="Advanced"/>
    <n v="2631"/>
    <n v="140.99"/>
    <s v="Intel Foundry Services"/>
    <s v="Trans-Pacific / Suez"/>
    <s v="0"/>
    <s v="1"/>
    <s v="Low"/>
    <s v="5.04"/>
    <s v="2.53"/>
    <s v="Un Comtrade/Wits/Sia Reports"/>
    <s v="0"/>
  </r>
  <r>
    <s v="Tf003534"/>
    <s v="2023"/>
    <s v="2"/>
    <s v="2023-Q2"/>
    <s v="Kr"/>
    <s v="South Korea"/>
    <s v="Asia-Pacific"/>
    <s v="De"/>
    <s v="Germany"/>
    <s v="Europe"/>
    <x v="0"/>
    <x v="0"/>
    <s v="Advanced"/>
    <n v="3236"/>
    <n v="173.4"/>
    <s v="Samsung Foundry"/>
    <s v="Trans-Pacific / Suez"/>
    <s v="0"/>
    <s v="1"/>
    <s v="Low"/>
    <s v="4.93"/>
    <s v="2.39"/>
    <s v="Un Comtrade/Wits/Sia Reports"/>
    <s v="0"/>
  </r>
  <r>
    <s v="Tf003535"/>
    <s v="2023"/>
    <s v="3"/>
    <s v="2023-Q3"/>
    <s v="Kr"/>
    <s v="South Korea"/>
    <s v="Asia-Pacific"/>
    <s v="De"/>
    <s v="Germany"/>
    <s v="Europe"/>
    <x v="0"/>
    <x v="0"/>
    <s v="Advanced"/>
    <n v="3069"/>
    <n v="164.43"/>
    <s v="Intel Foundry Services"/>
    <s v="Trans-Pacific / Suez"/>
    <s v="0"/>
    <s v="1"/>
    <s v="Low"/>
    <s v="5.03"/>
    <s v="2.43"/>
    <s v="Un Comtrade/Wits/Sia Reports"/>
    <s v="0"/>
  </r>
  <r>
    <s v="Tf003536"/>
    <s v="2023"/>
    <s v="4"/>
    <s v="2023-Q4"/>
    <s v="Kr"/>
    <s v="South Korea"/>
    <s v="Asia-Pacific"/>
    <s v="De"/>
    <s v="Germany"/>
    <s v="Europe"/>
    <x v="0"/>
    <x v="0"/>
    <s v="Advanced"/>
    <n v="2853"/>
    <n v="152.85"/>
    <s v="Intel Foundry Services"/>
    <s v="Trans-Pacific / Suez"/>
    <s v="0"/>
    <s v="1"/>
    <s v="Low"/>
    <s v="4.82"/>
    <s v="2.26"/>
    <s v="Un Comtrade/Wits/Sia Reports"/>
    <s v="0"/>
  </r>
  <r>
    <s v="Tf003537"/>
    <s v="2024"/>
    <s v="1"/>
    <s v="2024-Q1"/>
    <s v="Kr"/>
    <s v="South Korea"/>
    <s v="Asia-Pacific"/>
    <s v="De"/>
    <s v="Germany"/>
    <s v="Europe"/>
    <x v="0"/>
    <x v="0"/>
    <s v="Advanced"/>
    <n v="3407"/>
    <n v="182.56"/>
    <s v="Tsmc"/>
    <s v="Trans-Pacific / Suez"/>
    <s v="0"/>
    <s v="1"/>
    <s v="Low"/>
    <s v="4.84"/>
    <s v="2.38"/>
    <s v="Un Comtrade/Wits/Sia Reports"/>
    <s v="1"/>
  </r>
  <r>
    <s v="Tf003538"/>
    <s v="2024"/>
    <s v="2"/>
    <s v="2024-Q2"/>
    <s v="Kr"/>
    <s v="South Korea"/>
    <s v="Asia-Pacific"/>
    <s v="De"/>
    <s v="Germany"/>
    <s v="Europe"/>
    <x v="0"/>
    <x v="0"/>
    <s v="Advanced"/>
    <n v="3193"/>
    <n v="171.07"/>
    <s v="Samsung Foundry"/>
    <s v="Trans-Pacific / Suez"/>
    <s v="0"/>
    <s v="1"/>
    <s v="Low"/>
    <s v="5"/>
    <s v="2.26"/>
    <s v="Un Comtrade/Wits/Sia Reports"/>
    <s v="1"/>
  </r>
  <r>
    <s v="Tf003539"/>
    <s v="2024"/>
    <s v="3"/>
    <s v="2024-Q3"/>
    <s v="Kr"/>
    <s v="South Korea"/>
    <s v="Asia-Pacific"/>
    <s v="De"/>
    <s v="Germany"/>
    <s v="Europe"/>
    <x v="0"/>
    <x v="0"/>
    <s v="Advanced"/>
    <n v="3983"/>
    <n v="213.4"/>
    <s v="Intel Foundry Services"/>
    <s v="Trans-Pacific / Suez"/>
    <s v="0"/>
    <s v="1"/>
    <s v="Low"/>
    <s v="4.79"/>
    <s v="2.52"/>
    <s v="Un Comtrade/Wits/Sia Reports"/>
    <s v="1"/>
  </r>
  <r>
    <s v="Tf003540"/>
    <s v="2024"/>
    <s v="4"/>
    <s v="2024-Q4"/>
    <s v="Kr"/>
    <s v="South Korea"/>
    <s v="Asia-Pacific"/>
    <s v="De"/>
    <s v="Germany"/>
    <s v="Europe"/>
    <x v="0"/>
    <x v="0"/>
    <s v="Advanced"/>
    <n v="3427"/>
    <n v="183.6"/>
    <s v="Samsung Foundry"/>
    <s v="Trans-Pacific / Suez"/>
    <s v="0"/>
    <s v="1"/>
    <s v="Low"/>
    <s v="4.8"/>
    <s v="2.42"/>
    <s v="Un Comtrade/Wits/Sia Reports"/>
    <s v="1"/>
  </r>
  <r>
    <s v="Tf003541"/>
    <s v="2025"/>
    <s v="1"/>
    <s v="2025-Q1"/>
    <s v="Kr"/>
    <s v="South Korea"/>
    <s v="Asia-Pacific"/>
    <s v="De"/>
    <s v="Germany"/>
    <s v="Europe"/>
    <x v="0"/>
    <x v="0"/>
    <s v="Advanced"/>
    <n v="3345"/>
    <n v="179.25"/>
    <s v="Samsung Foundry"/>
    <s v="Trans-Pacific / Suez"/>
    <s v="0"/>
    <s v="1"/>
    <s v="Low"/>
    <s v="4.8"/>
    <s v="2.51"/>
    <s v="Un Comtrade/Wits/Sia Reports"/>
    <s v="1"/>
  </r>
  <r>
    <s v="Tf003542"/>
    <s v="2025"/>
    <s v="2"/>
    <s v="2025-Q2"/>
    <s v="Kr"/>
    <s v="South Korea"/>
    <s v="Asia-Pacific"/>
    <s v="De"/>
    <s v="Germany"/>
    <s v="Europe"/>
    <x v="0"/>
    <x v="0"/>
    <s v="Advanced"/>
    <n v="3911"/>
    <n v="209.53"/>
    <s v="Intel Foundry Services"/>
    <s v="Trans-Pacific / Suez"/>
    <s v="0"/>
    <s v="1"/>
    <s v="Low"/>
    <s v="4.87"/>
    <s v="2.3"/>
    <s v="Un Comtrade/Wits/Sia Reports"/>
    <s v="1"/>
  </r>
  <r>
    <s v="Tf003543"/>
    <s v="2025"/>
    <s v="3"/>
    <s v="2025-Q3"/>
    <s v="Kr"/>
    <s v="South Korea"/>
    <s v="Asia-Pacific"/>
    <s v="De"/>
    <s v="Germany"/>
    <s v="Europe"/>
    <x v="0"/>
    <x v="0"/>
    <s v="Advanced"/>
    <n v="4078"/>
    <n v="218.5"/>
    <s v="Samsung Foundry"/>
    <s v="Trans-Pacific / Suez"/>
    <s v="0"/>
    <s v="1"/>
    <s v="Low"/>
    <s v="5.01"/>
    <s v="2.36"/>
    <s v="Un Comtrade/Wits/Sia Reports"/>
    <s v="1"/>
  </r>
  <r>
    <s v="Tf003544"/>
    <s v="2025"/>
    <s v="4"/>
    <s v="2025-Q4"/>
    <s v="Kr"/>
    <s v="South Korea"/>
    <s v="Asia-Pacific"/>
    <s v="De"/>
    <s v="Germany"/>
    <s v="Europe"/>
    <x v="0"/>
    <x v="0"/>
    <s v="Advanced"/>
    <n v="4096"/>
    <n v="219.46"/>
    <s v="Intel Foundry Services"/>
    <s v="Trans-Pacific / Suez"/>
    <s v="0"/>
    <s v="1"/>
    <s v="Low"/>
    <s v="5.03"/>
    <s v="2.29"/>
    <s v="Un Comtrade/Wits/Sia Reports"/>
    <s v="1"/>
  </r>
  <r>
    <s v="Tf003545"/>
    <s v="2015"/>
    <s v="1"/>
    <s v="2015-Q1"/>
    <s v="Jp"/>
    <s v="Japan"/>
    <s v="Asia-Pacific"/>
    <s v="Tw"/>
    <s v="Taiwan"/>
    <s v="Asia-Pacific"/>
    <x v="6"/>
    <x v="1"/>
    <s v="Standard"/>
    <n v="251"/>
    <n v="125.93"/>
    <s v="Applied Materials"/>
    <s v="Asia-Pacific Maritime"/>
    <s v="0"/>
    <s v="1"/>
    <s v="High"/>
    <s v="3.21"/>
    <s v="8.17"/>
    <s v="Un Comtrade/Wits/Sia Reports"/>
    <s v="0"/>
  </r>
  <r>
    <s v="Tf003546"/>
    <s v="2015"/>
    <s v="2"/>
    <s v="2015-Q2"/>
    <s v="Jp"/>
    <s v="Japan"/>
    <s v="Asia-Pacific"/>
    <s v="Tw"/>
    <s v="Taiwan"/>
    <s v="Asia-Pacific"/>
    <x v="6"/>
    <x v="1"/>
    <s v="Standard"/>
    <n v="274"/>
    <n v="137.44"/>
    <s v="Lam Research"/>
    <s v="Asia-Pacific Maritime"/>
    <s v="0"/>
    <s v="1"/>
    <s v="High"/>
    <s v="3.03"/>
    <s v="8.23"/>
    <s v="Un Comtrade/Wits/Sia Reports"/>
    <s v="0"/>
  </r>
  <r>
    <s v="Tf003547"/>
    <s v="2015"/>
    <s v="3"/>
    <s v="2015-Q3"/>
    <s v="Jp"/>
    <s v="Japan"/>
    <s v="Asia-Pacific"/>
    <s v="Tw"/>
    <s v="Taiwan"/>
    <s v="Asia-Pacific"/>
    <x v="6"/>
    <x v="1"/>
    <s v="Standard"/>
    <n v="350"/>
    <n v="175.24"/>
    <s v="Tokyo Electron"/>
    <s v="Asia-Pacific Maritime"/>
    <s v="0"/>
    <s v="1"/>
    <s v="High"/>
    <s v="2.99"/>
    <s v="8.08"/>
    <s v="Un Comtrade/Wits/Sia Reports"/>
    <s v="0"/>
  </r>
  <r>
    <s v="Tf003548"/>
    <s v="2015"/>
    <s v="4"/>
    <s v="2015-Q4"/>
    <s v="Jp"/>
    <s v="Japan"/>
    <s v="Asia-Pacific"/>
    <s v="Tw"/>
    <s v="Taiwan"/>
    <s v="Asia-Pacific"/>
    <x v="6"/>
    <x v="1"/>
    <s v="Standard"/>
    <n v="317"/>
    <n v="158.59"/>
    <s v="Applied Materials"/>
    <s v="Asia-Pacific Maritime"/>
    <s v="0"/>
    <s v="1"/>
    <s v="High"/>
    <s v="3.18"/>
    <s v="8.23"/>
    <s v="Un Comtrade/Wits/Sia Reports"/>
    <s v="0"/>
  </r>
  <r>
    <s v="Tf003549"/>
    <s v="2016"/>
    <s v="1"/>
    <s v="2016-Q1"/>
    <s v="Jp"/>
    <s v="Japan"/>
    <s v="Asia-Pacific"/>
    <s v="Tw"/>
    <s v="Taiwan"/>
    <s v="Asia-Pacific"/>
    <x v="6"/>
    <x v="1"/>
    <s v="Standard"/>
    <n v="329"/>
    <n v="164.69"/>
    <s v="Kla"/>
    <s v="Asia-Pacific Maritime"/>
    <s v="0"/>
    <s v="1"/>
    <s v="High"/>
    <s v="3.08"/>
    <s v="8.28"/>
    <s v="Un Comtrade/Wits/Sia Reports"/>
    <s v="0"/>
  </r>
  <r>
    <s v="Tf003550"/>
    <s v="2016"/>
    <s v="2"/>
    <s v="2016-Q2"/>
    <s v="Jp"/>
    <s v="Japan"/>
    <s v="Asia-Pacific"/>
    <s v="Tw"/>
    <s v="Taiwan"/>
    <s v="Asia-Pacific"/>
    <x v="6"/>
    <x v="1"/>
    <s v="Standard"/>
    <n v="342"/>
    <n v="171.36"/>
    <s v="Lam Research"/>
    <s v="Asia-Pacific Maritime"/>
    <s v="0"/>
    <s v="1"/>
    <s v="High"/>
    <s v="3.02"/>
    <s v="8.27"/>
    <s v="Un Comtrade/Wits/Sia Reports"/>
    <s v="0"/>
  </r>
  <r>
    <s v="Tf003551"/>
    <s v="2016"/>
    <s v="3"/>
    <s v="2016-Q3"/>
    <s v="Jp"/>
    <s v="Japan"/>
    <s v="Asia-Pacific"/>
    <s v="Tw"/>
    <s v="Taiwan"/>
    <s v="Asia-Pacific"/>
    <x v="6"/>
    <x v="1"/>
    <s v="Standard"/>
    <n v="363"/>
    <n v="181.73"/>
    <s v="Lam Research"/>
    <s v="Asia-Pacific Maritime"/>
    <s v="0"/>
    <s v="1"/>
    <s v="High"/>
    <s v="3.24"/>
    <s v="8.15"/>
    <s v="Un Comtrade/Wits/Sia Reports"/>
    <s v="0"/>
  </r>
  <r>
    <s v="Tf003552"/>
    <s v="2016"/>
    <s v="4"/>
    <s v="2016-Q4"/>
    <s v="Jp"/>
    <s v="Japan"/>
    <s v="Asia-Pacific"/>
    <s v="Tw"/>
    <s v="Taiwan"/>
    <s v="Asia-Pacific"/>
    <x v="6"/>
    <x v="1"/>
    <s v="Standard"/>
    <n v="359"/>
    <n v="179.72"/>
    <s v="Lam Research"/>
    <s v="Asia-Pacific Maritime"/>
    <s v="0"/>
    <s v="1"/>
    <s v="High"/>
    <s v="3.23"/>
    <s v="8.12"/>
    <s v="Un Comtrade/Wits/Sia Reports"/>
    <s v="0"/>
  </r>
  <r>
    <s v="Tf003553"/>
    <s v="2017"/>
    <s v="1"/>
    <s v="2017-Q1"/>
    <s v="Jp"/>
    <s v="Japan"/>
    <s v="Asia-Pacific"/>
    <s v="Tw"/>
    <s v="Taiwan"/>
    <s v="Asia-Pacific"/>
    <x v="6"/>
    <x v="1"/>
    <s v="Standard"/>
    <n v="370"/>
    <n v="185.27"/>
    <s v="Lam Research"/>
    <s v="Asia-Pacific Maritime"/>
    <s v="0"/>
    <s v="1"/>
    <s v="High"/>
    <s v="3.08"/>
    <s v="8.33"/>
    <s v="Un Comtrade/Wits/Sia Reports"/>
    <s v="0"/>
  </r>
  <r>
    <s v="Tf003554"/>
    <s v="2017"/>
    <s v="2"/>
    <s v="2017-Q2"/>
    <s v="Jp"/>
    <s v="Japan"/>
    <s v="Asia-Pacific"/>
    <s v="Tw"/>
    <s v="Taiwan"/>
    <s v="Asia-Pacific"/>
    <x v="6"/>
    <x v="1"/>
    <s v="Standard"/>
    <n v="390"/>
    <n v="195.23"/>
    <s v="Kla"/>
    <s v="Asia-Pacific Maritime"/>
    <s v="0"/>
    <s v="1"/>
    <s v="High"/>
    <s v="3.17"/>
    <s v="8.19"/>
    <s v="Un Comtrade/Wits/Sia Reports"/>
    <s v="0"/>
  </r>
  <r>
    <s v="Tf003555"/>
    <s v="2017"/>
    <s v="3"/>
    <s v="2017-Q3"/>
    <s v="Jp"/>
    <s v="Japan"/>
    <s v="Asia-Pacific"/>
    <s v="Tw"/>
    <s v="Taiwan"/>
    <s v="Asia-Pacific"/>
    <x v="6"/>
    <x v="1"/>
    <s v="Standard"/>
    <n v="387"/>
    <n v="193.57"/>
    <s v="Lam Research"/>
    <s v="Asia-Pacific Maritime"/>
    <s v="0"/>
    <s v="1"/>
    <s v="High"/>
    <s v="3.01"/>
    <s v="8.18"/>
    <s v="Un Comtrade/Wits/Sia Reports"/>
    <s v="0"/>
  </r>
  <r>
    <s v="Tf003556"/>
    <s v="2017"/>
    <s v="4"/>
    <s v="2017-Q4"/>
    <s v="Jp"/>
    <s v="Japan"/>
    <s v="Asia-Pacific"/>
    <s v="Tw"/>
    <s v="Taiwan"/>
    <s v="Asia-Pacific"/>
    <x v="6"/>
    <x v="1"/>
    <s v="Standard"/>
    <n v="387"/>
    <n v="193.58"/>
    <s v="Tokyo Electron"/>
    <s v="Asia-Pacific Maritime"/>
    <s v="0"/>
    <s v="1"/>
    <s v="High"/>
    <s v="3.13"/>
    <s v="8.26"/>
    <s v="Un Comtrade/Wits/Sia Reports"/>
    <s v="0"/>
  </r>
  <r>
    <s v="Tf003557"/>
    <s v="2018"/>
    <s v="1"/>
    <s v="2018-Q1"/>
    <s v="Jp"/>
    <s v="Japan"/>
    <s v="Asia-Pacific"/>
    <s v="Tw"/>
    <s v="Taiwan"/>
    <s v="Asia-Pacific"/>
    <x v="6"/>
    <x v="1"/>
    <s v="Standard"/>
    <n v="362"/>
    <n v="181.12"/>
    <s v="Tokyo Electron"/>
    <s v="Asia-Pacific Maritime"/>
    <s v="0"/>
    <s v="1"/>
    <s v="High"/>
    <s v="3.09"/>
    <s v="8.06"/>
    <s v="Un Comtrade/Wits/Sia Reports"/>
    <s v="0"/>
  </r>
  <r>
    <s v="Tf003558"/>
    <s v="2018"/>
    <s v="2"/>
    <s v="2018-Q2"/>
    <s v="Jp"/>
    <s v="Japan"/>
    <s v="Asia-Pacific"/>
    <s v="Tw"/>
    <s v="Taiwan"/>
    <s v="Asia-Pacific"/>
    <x v="6"/>
    <x v="1"/>
    <s v="Standard"/>
    <n v="470"/>
    <n v="235.04"/>
    <s v="Lam Research"/>
    <s v="Asia-Pacific Maritime"/>
    <s v="0"/>
    <s v="1"/>
    <s v="High"/>
    <s v="3.25"/>
    <s v="8.17"/>
    <s v="Un Comtrade/Wits/Sia Reports"/>
    <s v="0"/>
  </r>
  <r>
    <s v="Tf003559"/>
    <s v="2018"/>
    <s v="3"/>
    <s v="2018-Q3"/>
    <s v="Jp"/>
    <s v="Japan"/>
    <s v="Asia-Pacific"/>
    <s v="Tw"/>
    <s v="Taiwan"/>
    <s v="Asia-Pacific"/>
    <x v="6"/>
    <x v="1"/>
    <s v="Standard"/>
    <n v="404"/>
    <n v="202.03"/>
    <s v="Asml"/>
    <s v="Asia-Pacific Maritime"/>
    <s v="0"/>
    <s v="1"/>
    <s v="High"/>
    <s v="3"/>
    <s v="8.25"/>
    <s v="Un Comtrade/Wits/Sia Reports"/>
    <s v="0"/>
  </r>
  <r>
    <s v="Tf003560"/>
    <s v="2018"/>
    <s v="4"/>
    <s v="2018-Q4"/>
    <s v="Jp"/>
    <s v="Japan"/>
    <s v="Asia-Pacific"/>
    <s v="Tw"/>
    <s v="Taiwan"/>
    <s v="Asia-Pacific"/>
    <x v="6"/>
    <x v="1"/>
    <s v="Standard"/>
    <n v="414"/>
    <n v="207.02"/>
    <s v="Kla"/>
    <s v="Asia-Pacific Maritime"/>
    <s v="0"/>
    <s v="1"/>
    <s v="High"/>
    <s v="3.19"/>
    <s v="8.13"/>
    <s v="Un Comtrade/Wits/Sia Reports"/>
    <s v="0"/>
  </r>
  <r>
    <s v="Tf003561"/>
    <s v="2019"/>
    <s v="1"/>
    <s v="2019-Q1"/>
    <s v="Jp"/>
    <s v="Japan"/>
    <s v="Asia-Pacific"/>
    <s v="Tw"/>
    <s v="Taiwan"/>
    <s v="Asia-Pacific"/>
    <x v="6"/>
    <x v="1"/>
    <s v="Standard"/>
    <n v="435"/>
    <n v="217.7"/>
    <s v="Tokyo Electron"/>
    <s v="Asia-Pacific Maritime"/>
    <s v="0"/>
    <s v="1"/>
    <s v="High"/>
    <s v="3.16"/>
    <s v="8.15"/>
    <s v="Un Comtrade/Wits/Sia Reports"/>
    <s v="0"/>
  </r>
  <r>
    <s v="Tf003562"/>
    <s v="2019"/>
    <s v="2"/>
    <s v="2019-Q2"/>
    <s v="Jp"/>
    <s v="Japan"/>
    <s v="Asia-Pacific"/>
    <s v="Tw"/>
    <s v="Taiwan"/>
    <s v="Asia-Pacific"/>
    <x v="6"/>
    <x v="1"/>
    <s v="Standard"/>
    <n v="473"/>
    <n v="236.55"/>
    <s v="Tokyo Electron"/>
    <s v="Asia-Pacific Maritime"/>
    <s v="0"/>
    <s v="1"/>
    <s v="High"/>
    <s v="2.99"/>
    <s v="8.19"/>
    <s v="Un Comtrade/Wits/Sia Reports"/>
    <s v="0"/>
  </r>
  <r>
    <s v="Tf003563"/>
    <s v="2019"/>
    <s v="3"/>
    <s v="2019-Q3"/>
    <s v="Jp"/>
    <s v="Japan"/>
    <s v="Asia-Pacific"/>
    <s v="Tw"/>
    <s v="Taiwan"/>
    <s v="Asia-Pacific"/>
    <x v="6"/>
    <x v="1"/>
    <s v="Standard"/>
    <n v="535"/>
    <n v="267.69"/>
    <s v="Tokyo Electron"/>
    <s v="Asia-Pacific Maritime"/>
    <s v="0"/>
    <s v="1"/>
    <s v="High"/>
    <s v="3.08"/>
    <s v="8.3"/>
    <s v="Un Comtrade/Wits/Sia Reports"/>
    <s v="0"/>
  </r>
  <r>
    <s v="Tf003564"/>
    <s v="2019"/>
    <s v="4"/>
    <s v="2019-Q4"/>
    <s v="Jp"/>
    <s v="Japan"/>
    <s v="Asia-Pacific"/>
    <s v="Tw"/>
    <s v="Taiwan"/>
    <s v="Asia-Pacific"/>
    <x v="6"/>
    <x v="1"/>
    <s v="Standard"/>
    <n v="441"/>
    <n v="220.68"/>
    <s v="Applied Materials"/>
    <s v="Asia-Pacific Maritime"/>
    <s v="0"/>
    <s v="1"/>
    <s v="High"/>
    <s v="3.01"/>
    <s v="8.22"/>
    <s v="Un Comtrade/Wits/Sia Reports"/>
    <s v="0"/>
  </r>
  <r>
    <s v="Tf003565"/>
    <s v="2020"/>
    <s v="1"/>
    <s v="2020-Q1"/>
    <s v="Jp"/>
    <s v="Japan"/>
    <s v="Asia-Pacific"/>
    <s v="Tw"/>
    <s v="Taiwan"/>
    <s v="Asia-Pacific"/>
    <x v="6"/>
    <x v="1"/>
    <s v="Standard"/>
    <n v="400"/>
    <n v="200.49"/>
    <s v="Applied Materials"/>
    <s v="Asia-Pacific Maritime"/>
    <s v="0"/>
    <s v="1"/>
    <s v="High"/>
    <s v="3.07"/>
    <s v="8.09"/>
    <s v="Un Comtrade/Wits/Sia Reports"/>
    <s v="0"/>
  </r>
  <r>
    <s v="Tf003566"/>
    <s v="2020"/>
    <s v="2"/>
    <s v="2020-Q2"/>
    <s v="Jp"/>
    <s v="Japan"/>
    <s v="Asia-Pacific"/>
    <s v="Tw"/>
    <s v="Taiwan"/>
    <s v="Asia-Pacific"/>
    <x v="6"/>
    <x v="1"/>
    <s v="Standard"/>
    <n v="448"/>
    <n v="224.23"/>
    <s v="Tokyo Electron"/>
    <s v="Asia-Pacific Maritime"/>
    <s v="0"/>
    <s v="1"/>
    <s v="High"/>
    <s v="2.97"/>
    <s v="8.08"/>
    <s v="Un Comtrade/Wits/Sia Reports"/>
    <s v="0"/>
  </r>
  <r>
    <s v="Tf003567"/>
    <s v="2020"/>
    <s v="3"/>
    <s v="2020-Q3"/>
    <s v="Jp"/>
    <s v="Japan"/>
    <s v="Asia-Pacific"/>
    <s v="Tw"/>
    <s v="Taiwan"/>
    <s v="Asia-Pacific"/>
    <x v="6"/>
    <x v="1"/>
    <s v="Standard"/>
    <n v="469"/>
    <n v="234.96"/>
    <s v="Asml"/>
    <s v="Asia-Pacific Maritime"/>
    <s v="0"/>
    <s v="1"/>
    <s v="High"/>
    <s v="3.04"/>
    <s v="8.33"/>
    <s v="Un Comtrade/Wits/Sia Reports"/>
    <s v="0"/>
  </r>
  <r>
    <s v="Tf003568"/>
    <s v="2020"/>
    <s v="4"/>
    <s v="2020-Q4"/>
    <s v="Jp"/>
    <s v="Japan"/>
    <s v="Asia-Pacific"/>
    <s v="Tw"/>
    <s v="Taiwan"/>
    <s v="Asia-Pacific"/>
    <x v="6"/>
    <x v="1"/>
    <s v="Standard"/>
    <n v="409"/>
    <n v="204.9"/>
    <s v="Kla"/>
    <s v="Asia-Pacific Maritime"/>
    <s v="0"/>
    <s v="1"/>
    <s v="High"/>
    <s v="3.18"/>
    <s v="8.21"/>
    <s v="Un Comtrade/Wits/Sia Reports"/>
    <s v="0"/>
  </r>
  <r>
    <s v="Tf003569"/>
    <s v="2021"/>
    <s v="1"/>
    <s v="2021-Q1"/>
    <s v="Jp"/>
    <s v="Japan"/>
    <s v="Asia-Pacific"/>
    <s v="Tw"/>
    <s v="Taiwan"/>
    <s v="Asia-Pacific"/>
    <x v="6"/>
    <x v="1"/>
    <s v="Standard"/>
    <n v="477"/>
    <n v="238.64"/>
    <s v="Kla"/>
    <s v="Asia-Pacific Maritime"/>
    <s v="0"/>
    <s v="1"/>
    <s v="High"/>
    <s v="3.03"/>
    <s v="8.58"/>
    <s v="Un Comtrade/Wits/Sia Reports"/>
    <s v="0"/>
  </r>
  <r>
    <s v="Tf003570"/>
    <s v="2021"/>
    <s v="2"/>
    <s v="2021-Q2"/>
    <s v="Jp"/>
    <s v="Japan"/>
    <s v="Asia-Pacific"/>
    <s v="Tw"/>
    <s v="Taiwan"/>
    <s v="Asia-Pacific"/>
    <x v="6"/>
    <x v="1"/>
    <s v="Standard"/>
    <n v="523"/>
    <n v="261.88"/>
    <s v="Tokyo Electron"/>
    <s v="Asia-Pacific Maritime"/>
    <s v="0"/>
    <s v="1"/>
    <s v="High"/>
    <s v="3.2"/>
    <s v="8.41"/>
    <s v="Un Comtrade/Wits/Sia Reports"/>
    <s v="0"/>
  </r>
  <r>
    <s v="Tf003571"/>
    <s v="2021"/>
    <s v="3"/>
    <s v="2021-Q3"/>
    <s v="Jp"/>
    <s v="Japan"/>
    <s v="Asia-Pacific"/>
    <s v="Tw"/>
    <s v="Taiwan"/>
    <s v="Asia-Pacific"/>
    <x v="6"/>
    <x v="1"/>
    <s v="Standard"/>
    <n v="492"/>
    <n v="246.35"/>
    <s v="Tokyo Electron"/>
    <s v="Asia-Pacific Maritime"/>
    <s v="0"/>
    <s v="1"/>
    <s v="High"/>
    <s v="3.15"/>
    <s v="8.3"/>
    <s v="Un Comtrade/Wits/Sia Reports"/>
    <s v="0"/>
  </r>
  <r>
    <s v="Tf003572"/>
    <s v="2021"/>
    <s v="4"/>
    <s v="2021-Q4"/>
    <s v="Jp"/>
    <s v="Japan"/>
    <s v="Asia-Pacific"/>
    <s v="Tw"/>
    <s v="Taiwan"/>
    <s v="Asia-Pacific"/>
    <x v="6"/>
    <x v="1"/>
    <s v="Standard"/>
    <n v="477"/>
    <n v="238.58"/>
    <s v="Kla"/>
    <s v="Asia-Pacific Maritime"/>
    <s v="0"/>
    <s v="1"/>
    <s v="High"/>
    <s v="3.01"/>
    <s v="8.49"/>
    <s v="Un Comtrade/Wits/Sia Reports"/>
    <s v="0"/>
  </r>
  <r>
    <s v="Tf003573"/>
    <s v="2022"/>
    <s v="1"/>
    <s v="2022-Q1"/>
    <s v="Jp"/>
    <s v="Japan"/>
    <s v="Asia-Pacific"/>
    <s v="Tw"/>
    <s v="Taiwan"/>
    <s v="Asia-Pacific"/>
    <x v="6"/>
    <x v="1"/>
    <s v="Standard"/>
    <n v="568"/>
    <n v="284.12"/>
    <s v="Asml"/>
    <s v="Asia-Pacific Maritime"/>
    <s v="0"/>
    <s v="1"/>
    <s v="High"/>
    <s v="3.09"/>
    <s v="8.8"/>
    <s v="Un Comtrade/Wits/Sia Reports"/>
    <s v="0"/>
  </r>
  <r>
    <s v="Tf003574"/>
    <s v="2022"/>
    <s v="2"/>
    <s v="2022-Q2"/>
    <s v="Jp"/>
    <s v="Japan"/>
    <s v="Asia-Pacific"/>
    <s v="Tw"/>
    <s v="Taiwan"/>
    <s v="Asia-Pacific"/>
    <x v="6"/>
    <x v="1"/>
    <s v="Standard"/>
    <n v="583"/>
    <n v="291.74"/>
    <s v="Applied Materials"/>
    <s v="Asia-Pacific Maritime"/>
    <s v="0"/>
    <s v="1"/>
    <s v="High"/>
    <s v="3.1"/>
    <s v="8.83"/>
    <s v="Un Comtrade/Wits/Sia Reports"/>
    <s v="0"/>
  </r>
  <r>
    <s v="Tf003575"/>
    <s v="2022"/>
    <s v="3"/>
    <s v="2022-Q3"/>
    <s v="Jp"/>
    <s v="Japan"/>
    <s v="Asia-Pacific"/>
    <s v="Tw"/>
    <s v="Taiwan"/>
    <s v="Asia-Pacific"/>
    <x v="6"/>
    <x v="1"/>
    <s v="Standard"/>
    <n v="667"/>
    <n v="333.76"/>
    <s v="Applied Materials"/>
    <s v="Asia-Pacific Maritime"/>
    <s v="0"/>
    <s v="1"/>
    <s v="High"/>
    <s v="3.19"/>
    <s v="8.64"/>
    <s v="Un Comtrade/Wits/Sia Reports"/>
    <s v="0"/>
  </r>
  <r>
    <s v="Tf003576"/>
    <s v="2022"/>
    <s v="4"/>
    <s v="2022-Q4"/>
    <s v="Jp"/>
    <s v="Japan"/>
    <s v="Asia-Pacific"/>
    <s v="Tw"/>
    <s v="Taiwan"/>
    <s v="Asia-Pacific"/>
    <x v="6"/>
    <x v="1"/>
    <s v="Standard"/>
    <n v="543"/>
    <n v="271.7"/>
    <s v="Tokyo Electron"/>
    <s v="Asia-Pacific Maritime"/>
    <s v="0"/>
    <s v="1"/>
    <s v="High"/>
    <s v="3.02"/>
    <s v="8.68"/>
    <s v="Un Comtrade/Wits/Sia Reports"/>
    <s v="0"/>
  </r>
  <r>
    <s v="Tf003577"/>
    <s v="2023"/>
    <s v="1"/>
    <s v="2023-Q1"/>
    <s v="Jp"/>
    <s v="Japan"/>
    <s v="Asia-Pacific"/>
    <s v="Tw"/>
    <s v="Taiwan"/>
    <s v="Asia-Pacific"/>
    <x v="6"/>
    <x v="1"/>
    <s v="Standard"/>
    <n v="566"/>
    <n v="283.3"/>
    <s v="Kla"/>
    <s v="Asia-Pacific Maritime"/>
    <s v="0"/>
    <s v="1"/>
    <s v="High"/>
    <s v="3.2"/>
    <s v="9.07"/>
    <s v="Un Comtrade/Wits/Sia Reports"/>
    <s v="0"/>
  </r>
  <r>
    <s v="Tf003578"/>
    <s v="2023"/>
    <s v="2"/>
    <s v="2023-Q2"/>
    <s v="Jp"/>
    <s v="Japan"/>
    <s v="Asia-Pacific"/>
    <s v="Tw"/>
    <s v="Taiwan"/>
    <s v="Asia-Pacific"/>
    <x v="6"/>
    <x v="1"/>
    <s v="Standard"/>
    <n v="636"/>
    <n v="318.33999999999997"/>
    <s v="Applied Materials"/>
    <s v="Asia-Pacific Maritime"/>
    <s v="0"/>
    <s v="1"/>
    <s v="High"/>
    <s v="2.96"/>
    <s v="9.06"/>
    <s v="Un Comtrade/Wits/Sia Reports"/>
    <s v="0"/>
  </r>
  <r>
    <s v="Tf003579"/>
    <s v="2023"/>
    <s v="3"/>
    <s v="2023-Q3"/>
    <s v="Jp"/>
    <s v="Japan"/>
    <s v="Asia-Pacific"/>
    <s v="Tw"/>
    <s v="Taiwan"/>
    <s v="Asia-Pacific"/>
    <x v="6"/>
    <x v="1"/>
    <s v="Standard"/>
    <n v="627"/>
    <n v="314"/>
    <s v="Asml"/>
    <s v="Asia-Pacific Maritime"/>
    <s v="0"/>
    <s v="1"/>
    <s v="High"/>
    <s v="3.14"/>
    <s v="8.81"/>
    <s v="Un Comtrade/Wits/Sia Reports"/>
    <s v="0"/>
  </r>
  <r>
    <s v="Tf003580"/>
    <s v="2023"/>
    <s v="4"/>
    <s v="2023-Q4"/>
    <s v="Jp"/>
    <s v="Japan"/>
    <s v="Asia-Pacific"/>
    <s v="Tw"/>
    <s v="Taiwan"/>
    <s v="Asia-Pacific"/>
    <x v="6"/>
    <x v="1"/>
    <s v="Standard"/>
    <n v="585"/>
    <n v="292.76"/>
    <s v="Tokyo Electron"/>
    <s v="Asia-Pacific Maritime"/>
    <s v="0"/>
    <s v="1"/>
    <s v="High"/>
    <s v="3.25"/>
    <s v="8.83"/>
    <s v="Un Comtrade/Wits/Sia Reports"/>
    <s v="0"/>
  </r>
  <r>
    <s v="Tf003581"/>
    <s v="2024"/>
    <s v="1"/>
    <s v="2024-Q1"/>
    <s v="Jp"/>
    <s v="Japan"/>
    <s v="Asia-Pacific"/>
    <s v="Tw"/>
    <s v="Taiwan"/>
    <s v="Asia-Pacific"/>
    <x v="6"/>
    <x v="1"/>
    <s v="Standard"/>
    <n v="647"/>
    <n v="323.83"/>
    <s v="Lam Research"/>
    <s v="Asia-Pacific Maritime"/>
    <s v="0"/>
    <s v="1"/>
    <s v="High"/>
    <s v="3.04"/>
    <s v="9.32"/>
    <s v="Un Comtrade/Wits/Sia Reports"/>
    <s v="1"/>
  </r>
  <r>
    <s v="Tf003582"/>
    <s v="2024"/>
    <s v="2"/>
    <s v="2024-Q2"/>
    <s v="Jp"/>
    <s v="Japan"/>
    <s v="Asia-Pacific"/>
    <s v="Tw"/>
    <s v="Taiwan"/>
    <s v="Asia-Pacific"/>
    <x v="6"/>
    <x v="1"/>
    <s v="Standard"/>
    <n v="820"/>
    <n v="410.42"/>
    <s v="Tokyo Electron"/>
    <s v="Asia-Pacific Maritime"/>
    <s v="0"/>
    <s v="1"/>
    <s v="High"/>
    <s v="3.02"/>
    <s v="9.07"/>
    <s v="Un Comtrade/Wits/Sia Reports"/>
    <s v="1"/>
  </r>
  <r>
    <s v="Tf003583"/>
    <s v="2024"/>
    <s v="3"/>
    <s v="2024-Q3"/>
    <s v="Jp"/>
    <s v="Japan"/>
    <s v="Asia-Pacific"/>
    <s v="Tw"/>
    <s v="Taiwan"/>
    <s v="Asia-Pacific"/>
    <x v="6"/>
    <x v="1"/>
    <s v="Standard"/>
    <n v="814"/>
    <n v="407.18"/>
    <s v="Lam Research"/>
    <s v="Asia-Pacific Maritime"/>
    <s v="0"/>
    <s v="1"/>
    <s v="High"/>
    <s v="3.05"/>
    <s v="9.25"/>
    <s v="Un Comtrade/Wits/Sia Reports"/>
    <s v="1"/>
  </r>
  <r>
    <s v="Tf003584"/>
    <s v="2024"/>
    <s v="4"/>
    <s v="2024-Q4"/>
    <s v="Jp"/>
    <s v="Japan"/>
    <s v="Asia-Pacific"/>
    <s v="Tw"/>
    <s v="Taiwan"/>
    <s v="Asia-Pacific"/>
    <x v="6"/>
    <x v="1"/>
    <s v="Standard"/>
    <n v="617"/>
    <n v="308.92"/>
    <s v="Tokyo Electron"/>
    <s v="Asia-Pacific Maritime"/>
    <s v="0"/>
    <s v="1"/>
    <s v="High"/>
    <s v="2.99"/>
    <s v="9.26"/>
    <s v="Un Comtrade/Wits/Sia Reports"/>
    <s v="1"/>
  </r>
  <r>
    <s v="Tf003585"/>
    <s v="2025"/>
    <s v="1"/>
    <s v="2025-Q1"/>
    <s v="Jp"/>
    <s v="Japan"/>
    <s v="Asia-Pacific"/>
    <s v="Tw"/>
    <s v="Taiwan"/>
    <s v="Asia-Pacific"/>
    <x v="6"/>
    <x v="1"/>
    <s v="Standard"/>
    <n v="698"/>
    <n v="349.46"/>
    <s v="Kla"/>
    <s v="Asia-Pacific Maritime"/>
    <s v="0"/>
    <s v="1"/>
    <s v="High"/>
    <s v="3.21"/>
    <s v="9.32"/>
    <s v="Un Comtrade/Wits/Sia Reports"/>
    <s v="1"/>
  </r>
  <r>
    <s v="Tf003586"/>
    <s v="2025"/>
    <s v="2"/>
    <s v="2025-Q2"/>
    <s v="Jp"/>
    <s v="Japan"/>
    <s v="Asia-Pacific"/>
    <s v="Tw"/>
    <s v="Taiwan"/>
    <s v="Asia-Pacific"/>
    <x v="6"/>
    <x v="1"/>
    <s v="Standard"/>
    <n v="799"/>
    <n v="399.71"/>
    <s v="Kla"/>
    <s v="Asia-Pacific Maritime"/>
    <s v="0"/>
    <s v="1"/>
    <s v="High"/>
    <s v="3.25"/>
    <s v="9.43"/>
    <s v="Un Comtrade/Wits/Sia Reports"/>
    <s v="1"/>
  </r>
  <r>
    <s v="Tf003587"/>
    <s v="2025"/>
    <s v="3"/>
    <s v="2025-Q3"/>
    <s v="Jp"/>
    <s v="Japan"/>
    <s v="Asia-Pacific"/>
    <s v="Tw"/>
    <s v="Taiwan"/>
    <s v="Asia-Pacific"/>
    <x v="6"/>
    <x v="1"/>
    <s v="Standard"/>
    <n v="943"/>
    <n v="471.53"/>
    <s v="Kla"/>
    <s v="Asia-Pacific Maritime"/>
    <s v="0"/>
    <s v="1"/>
    <s v="High"/>
    <s v="3"/>
    <s v="9.48"/>
    <s v="Un Comtrade/Wits/Sia Reports"/>
    <s v="1"/>
  </r>
  <r>
    <s v="Tf003588"/>
    <s v="2025"/>
    <s v="4"/>
    <s v="2025-Q4"/>
    <s v="Jp"/>
    <s v="Japan"/>
    <s v="Asia-Pacific"/>
    <s v="Tw"/>
    <s v="Taiwan"/>
    <s v="Asia-Pacific"/>
    <x v="6"/>
    <x v="1"/>
    <s v="Standard"/>
    <n v="834"/>
    <n v="417.49"/>
    <s v="Kla"/>
    <s v="Asia-Pacific Maritime"/>
    <s v="0"/>
    <s v="1"/>
    <s v="High"/>
    <s v="3.04"/>
    <s v="9.55"/>
    <s v="Un Comtrade/Wits/Sia Reports"/>
    <s v="1"/>
  </r>
  <r>
    <s v="Tf003589"/>
    <s v="2015"/>
    <s v="1"/>
    <s v="2015-Q1"/>
    <s v="Jp"/>
    <s v="Japan"/>
    <s v="Asia-Pacific"/>
    <s v="Tw"/>
    <s v="Taiwan"/>
    <s v="Asia-Pacific"/>
    <x v="10"/>
    <x v="1"/>
    <s v="Standard"/>
    <n v="37"/>
    <n v="1977.37"/>
    <s v="Canon"/>
    <s v="Asia-Pacific Maritime"/>
    <s v="0"/>
    <s v="1"/>
    <s v="High"/>
    <s v="3.12"/>
    <s v="8.1"/>
    <s v="Un Comtrade/Wits/Sia Reports"/>
    <s v="0"/>
  </r>
  <r>
    <s v="Tf003590"/>
    <s v="2015"/>
    <s v="2"/>
    <s v="2015-Q2"/>
    <s v="Jp"/>
    <s v="Japan"/>
    <s v="Asia-Pacific"/>
    <s v="Tw"/>
    <s v="Taiwan"/>
    <s v="Asia-Pacific"/>
    <x v="10"/>
    <x v="1"/>
    <s v="Standard"/>
    <n v="34"/>
    <n v="1762.51"/>
    <s v="Canon"/>
    <s v="Asia-Pacific Maritime"/>
    <s v="0"/>
    <s v="1"/>
    <s v="High"/>
    <s v="3.18"/>
    <s v="8.19"/>
    <s v="Un Comtrade/Wits/Sia Reports"/>
    <s v="0"/>
  </r>
  <r>
    <s v="Tf003591"/>
    <s v="2015"/>
    <s v="3"/>
    <s v="2015-Q3"/>
    <s v="Jp"/>
    <s v="Japan"/>
    <s v="Asia-Pacific"/>
    <s v="Tw"/>
    <s v="Taiwan"/>
    <s v="Asia-Pacific"/>
    <x v="10"/>
    <x v="1"/>
    <s v="Standard"/>
    <n v="31"/>
    <n v="1928.87"/>
    <s v="Asml"/>
    <s v="Asia-Pacific Maritime"/>
    <s v="0"/>
    <s v="1"/>
    <s v="High"/>
    <s v="3.19"/>
    <s v="8.21"/>
    <s v="Un Comtrade/Wits/Sia Reports"/>
    <s v="0"/>
  </r>
  <r>
    <s v="Tf003592"/>
    <s v="2015"/>
    <s v="4"/>
    <s v="2015-Q4"/>
    <s v="Jp"/>
    <s v="Japan"/>
    <s v="Asia-Pacific"/>
    <s v="Tw"/>
    <s v="Taiwan"/>
    <s v="Asia-Pacific"/>
    <x v="10"/>
    <x v="1"/>
    <s v="Standard"/>
    <n v="18"/>
    <n v="890.25"/>
    <s v="Canon"/>
    <s v="Asia-Pacific Maritime"/>
    <s v="0"/>
    <s v="1"/>
    <s v="High"/>
    <s v="3.03"/>
    <s v="8.35"/>
    <s v="Un Comtrade/Wits/Sia Reports"/>
    <s v="0"/>
  </r>
  <r>
    <s v="Tf003593"/>
    <s v="2016"/>
    <s v="1"/>
    <s v="2016-Q1"/>
    <s v="Jp"/>
    <s v="Japan"/>
    <s v="Asia-Pacific"/>
    <s v="Tw"/>
    <s v="Taiwan"/>
    <s v="Asia-Pacific"/>
    <x v="10"/>
    <x v="1"/>
    <s v="Standard"/>
    <n v="74"/>
    <n v="3986.22"/>
    <s v="Nikon"/>
    <s v="Asia-Pacific Maritime"/>
    <s v="0"/>
    <s v="1"/>
    <s v="High"/>
    <s v="3.05"/>
    <s v="8.21"/>
    <s v="Un Comtrade/Wits/Sia Reports"/>
    <s v="0"/>
  </r>
  <r>
    <s v="Tf003594"/>
    <s v="2016"/>
    <s v="2"/>
    <s v="2016-Q2"/>
    <s v="Jp"/>
    <s v="Japan"/>
    <s v="Asia-Pacific"/>
    <s v="Tw"/>
    <s v="Taiwan"/>
    <s v="Asia-Pacific"/>
    <x v="10"/>
    <x v="1"/>
    <s v="Standard"/>
    <n v="74"/>
    <n v="3447.85"/>
    <s v="Nikon"/>
    <s v="Asia-Pacific Maritime"/>
    <s v="0"/>
    <s v="1"/>
    <s v="High"/>
    <s v="3.05"/>
    <s v="8.15"/>
    <s v="Un Comtrade/Wits/Sia Reports"/>
    <s v="0"/>
  </r>
  <r>
    <s v="Tf003595"/>
    <s v="2016"/>
    <s v="3"/>
    <s v="2016-Q3"/>
    <s v="Jp"/>
    <s v="Japan"/>
    <s v="Asia-Pacific"/>
    <s v="Tw"/>
    <s v="Taiwan"/>
    <s v="Asia-Pacific"/>
    <x v="10"/>
    <x v="1"/>
    <s v="Standard"/>
    <n v="55"/>
    <n v="3692.19"/>
    <s v="Canon"/>
    <s v="Asia-Pacific Maritime"/>
    <s v="0"/>
    <s v="1"/>
    <s v="High"/>
    <s v="3.06"/>
    <s v="8.27"/>
    <s v="Un Comtrade/Wits/Sia Reports"/>
    <s v="0"/>
  </r>
  <r>
    <s v="Tf003596"/>
    <s v="2016"/>
    <s v="4"/>
    <s v="2016-Q4"/>
    <s v="Jp"/>
    <s v="Japan"/>
    <s v="Asia-Pacific"/>
    <s v="Tw"/>
    <s v="Taiwan"/>
    <s v="Asia-Pacific"/>
    <x v="10"/>
    <x v="1"/>
    <s v="Standard"/>
    <n v="41"/>
    <n v="1648.71"/>
    <s v="Asml"/>
    <s v="Asia-Pacific Maritime"/>
    <s v="0"/>
    <s v="1"/>
    <s v="High"/>
    <s v="3.16"/>
    <s v="8.31"/>
    <s v="Un Comtrade/Wits/Sia Reports"/>
    <s v="0"/>
  </r>
  <r>
    <s v="Tf003597"/>
    <s v="2017"/>
    <s v="1"/>
    <s v="2017-Q1"/>
    <s v="Jp"/>
    <s v="Japan"/>
    <s v="Asia-Pacific"/>
    <s v="Tw"/>
    <s v="Taiwan"/>
    <s v="Asia-Pacific"/>
    <x v="10"/>
    <x v="1"/>
    <s v="Standard"/>
    <n v="20"/>
    <n v="829.85"/>
    <s v="Asml"/>
    <s v="Asia-Pacific Maritime"/>
    <s v="0"/>
    <s v="1"/>
    <s v="High"/>
    <s v="2.97"/>
    <s v="8.22"/>
    <s v="Un Comtrade/Wits/Sia Reports"/>
    <s v="0"/>
  </r>
  <r>
    <s v="Tf003598"/>
    <s v="2017"/>
    <s v="2"/>
    <s v="2017-Q2"/>
    <s v="Jp"/>
    <s v="Japan"/>
    <s v="Asia-Pacific"/>
    <s v="Tw"/>
    <s v="Taiwan"/>
    <s v="Asia-Pacific"/>
    <x v="10"/>
    <x v="1"/>
    <s v="Standard"/>
    <n v="26"/>
    <n v="1967.22"/>
    <s v="Asml"/>
    <s v="Asia-Pacific Maritime"/>
    <s v="0"/>
    <s v="1"/>
    <s v="High"/>
    <s v="3.12"/>
    <s v="8.26"/>
    <s v="Un Comtrade/Wits/Sia Reports"/>
    <s v="0"/>
  </r>
  <r>
    <s v="Tf003599"/>
    <s v="2017"/>
    <s v="3"/>
    <s v="2017-Q3"/>
    <s v="Jp"/>
    <s v="Japan"/>
    <s v="Asia-Pacific"/>
    <s v="Tw"/>
    <s v="Taiwan"/>
    <s v="Asia-Pacific"/>
    <x v="10"/>
    <x v="1"/>
    <s v="Standard"/>
    <n v="25"/>
    <n v="2155.13"/>
    <s v="Canon"/>
    <s v="Asia-Pacific Maritime"/>
    <s v="0"/>
    <s v="1"/>
    <s v="High"/>
    <s v="2.99"/>
    <s v="8.17"/>
    <s v="Un Comtrade/Wits/Sia Reports"/>
    <s v="0"/>
  </r>
  <r>
    <s v="Tf003600"/>
    <s v="2017"/>
    <s v="4"/>
    <s v="2017-Q4"/>
    <s v="Jp"/>
    <s v="Japan"/>
    <s v="Asia-Pacific"/>
    <s v="Tw"/>
    <s v="Taiwan"/>
    <s v="Asia-Pacific"/>
    <x v="10"/>
    <x v="1"/>
    <s v="Standard"/>
    <n v="84"/>
    <n v="4831.57"/>
    <s v="Nikon"/>
    <s v="Asia-Pacific Maritime"/>
    <s v="0"/>
    <s v="1"/>
    <s v="High"/>
    <s v="3.13"/>
    <s v="8.26"/>
    <s v="Un Comtrade/Wits/Sia Reports"/>
    <s v="0"/>
  </r>
  <r>
    <s v="Tf003601"/>
    <s v="2018"/>
    <s v="1"/>
    <s v="2018-Q1"/>
    <s v="Jp"/>
    <s v="Japan"/>
    <s v="Asia-Pacific"/>
    <s v="Tw"/>
    <s v="Taiwan"/>
    <s v="Asia-Pacific"/>
    <x v="10"/>
    <x v="1"/>
    <s v="Standard"/>
    <n v="30"/>
    <n v="1987.05"/>
    <s v="Asml"/>
    <s v="Asia-Pacific Maritime"/>
    <s v="0"/>
    <s v="1"/>
    <s v="High"/>
    <s v="3.09"/>
    <s v="8.19"/>
    <s v="Un Comtrade/Wits/Sia Reports"/>
    <s v="0"/>
  </r>
  <r>
    <s v="Tf003602"/>
    <s v="2018"/>
    <s v="2"/>
    <s v="2018-Q2"/>
    <s v="Jp"/>
    <s v="Japan"/>
    <s v="Asia-Pacific"/>
    <s v="Tw"/>
    <s v="Taiwan"/>
    <s v="Asia-Pacific"/>
    <x v="10"/>
    <x v="1"/>
    <s v="Standard"/>
    <n v="61"/>
    <n v="4534.21"/>
    <s v="Asml"/>
    <s v="Asia-Pacific Maritime"/>
    <s v="0"/>
    <s v="1"/>
    <s v="High"/>
    <s v="3.11"/>
    <s v="8.34"/>
    <s v="Un Comtrade/Wits/Sia Reports"/>
    <s v="0"/>
  </r>
  <r>
    <s v="Tf003603"/>
    <s v="2018"/>
    <s v="3"/>
    <s v="2018-Q3"/>
    <s v="Jp"/>
    <s v="Japan"/>
    <s v="Asia-Pacific"/>
    <s v="Tw"/>
    <s v="Taiwan"/>
    <s v="Asia-Pacific"/>
    <x v="10"/>
    <x v="1"/>
    <s v="Standard"/>
    <n v="78"/>
    <n v="5297.69"/>
    <s v="Asml"/>
    <s v="Asia-Pacific Maritime"/>
    <s v="0"/>
    <s v="1"/>
    <s v="High"/>
    <s v="3.15"/>
    <s v="8.23"/>
    <s v="Un Comtrade/Wits/Sia Reports"/>
    <s v="0"/>
  </r>
  <r>
    <s v="Tf003604"/>
    <s v="2018"/>
    <s v="4"/>
    <s v="2018-Q4"/>
    <s v="Jp"/>
    <s v="Japan"/>
    <s v="Asia-Pacific"/>
    <s v="Tw"/>
    <s v="Taiwan"/>
    <s v="Asia-Pacific"/>
    <x v="10"/>
    <x v="1"/>
    <s v="Standard"/>
    <n v="89"/>
    <n v="5888.65"/>
    <s v="Nikon"/>
    <s v="Asia-Pacific Maritime"/>
    <s v="0"/>
    <s v="1"/>
    <s v="High"/>
    <s v="2.99"/>
    <s v="8.3"/>
    <s v="Un Comtrade/Wits/Sia Reports"/>
    <s v="0"/>
  </r>
  <r>
    <s v="Tf003605"/>
    <s v="2019"/>
    <s v="1"/>
    <s v="2019-Q1"/>
    <s v="Jp"/>
    <s v="Japan"/>
    <s v="Asia-Pacific"/>
    <s v="Tw"/>
    <s v="Taiwan"/>
    <s v="Asia-Pacific"/>
    <x v="10"/>
    <x v="1"/>
    <s v="Standard"/>
    <n v="44"/>
    <n v="2736.79"/>
    <s v="Nikon"/>
    <s v="Asia-Pacific Maritime"/>
    <s v="0"/>
    <s v="1"/>
    <s v="High"/>
    <s v="3.08"/>
    <s v="8.29"/>
    <s v="Un Comtrade/Wits/Sia Reports"/>
    <s v="0"/>
  </r>
  <r>
    <s v="Tf003606"/>
    <s v="2019"/>
    <s v="2"/>
    <s v="2019-Q2"/>
    <s v="Jp"/>
    <s v="Japan"/>
    <s v="Asia-Pacific"/>
    <s v="Tw"/>
    <s v="Taiwan"/>
    <s v="Asia-Pacific"/>
    <x v="10"/>
    <x v="1"/>
    <s v="Standard"/>
    <n v="22"/>
    <n v="1183.02"/>
    <s v="Asml"/>
    <s v="Asia-Pacific Maritime"/>
    <s v="0"/>
    <s v="1"/>
    <s v="High"/>
    <s v="2.98"/>
    <s v="8.28"/>
    <s v="Un Comtrade/Wits/Sia Reports"/>
    <s v="0"/>
  </r>
  <r>
    <s v="Tf003607"/>
    <s v="2019"/>
    <s v="3"/>
    <s v="2019-Q3"/>
    <s v="Jp"/>
    <s v="Japan"/>
    <s v="Asia-Pacific"/>
    <s v="Tw"/>
    <s v="Taiwan"/>
    <s v="Asia-Pacific"/>
    <x v="10"/>
    <x v="1"/>
    <s v="Standard"/>
    <n v="60"/>
    <n v="2381.4299999999998"/>
    <s v="Nikon"/>
    <s v="Asia-Pacific Maritime"/>
    <s v="0"/>
    <s v="1"/>
    <s v="High"/>
    <s v="3.04"/>
    <s v="8.28"/>
    <s v="Un Comtrade/Wits/Sia Reports"/>
    <s v="0"/>
  </r>
  <r>
    <s v="Tf003608"/>
    <s v="2019"/>
    <s v="4"/>
    <s v="2019-Q4"/>
    <s v="Jp"/>
    <s v="Japan"/>
    <s v="Asia-Pacific"/>
    <s v="Tw"/>
    <s v="Taiwan"/>
    <s v="Asia-Pacific"/>
    <x v="10"/>
    <x v="1"/>
    <s v="Standard"/>
    <n v="77"/>
    <n v="4856.68"/>
    <s v="Asml"/>
    <s v="Asia-Pacific Maritime"/>
    <s v="0"/>
    <s v="1"/>
    <s v="High"/>
    <s v="3.15"/>
    <s v="8.29"/>
    <s v="Un Comtrade/Wits/Sia Reports"/>
    <s v="0"/>
  </r>
  <r>
    <s v="Tf003609"/>
    <s v="2020"/>
    <s v="1"/>
    <s v="2020-Q1"/>
    <s v="Jp"/>
    <s v="Japan"/>
    <s v="Asia-Pacific"/>
    <s v="Tw"/>
    <s v="Taiwan"/>
    <s v="Asia-Pacific"/>
    <x v="10"/>
    <x v="1"/>
    <s v="Standard"/>
    <n v="42"/>
    <n v="2451.39"/>
    <s v="Canon"/>
    <s v="Asia-Pacific Maritime"/>
    <s v="0"/>
    <s v="1"/>
    <s v="High"/>
    <s v="3.16"/>
    <s v="8.24"/>
    <s v="Un Comtrade/Wits/Sia Reports"/>
    <s v="0"/>
  </r>
  <r>
    <s v="Tf003610"/>
    <s v="2020"/>
    <s v="2"/>
    <s v="2020-Q2"/>
    <s v="Jp"/>
    <s v="Japan"/>
    <s v="Asia-Pacific"/>
    <s v="Tw"/>
    <s v="Taiwan"/>
    <s v="Asia-Pacific"/>
    <x v="10"/>
    <x v="1"/>
    <s v="Standard"/>
    <n v="56"/>
    <n v="2226.4"/>
    <s v="Asml"/>
    <s v="Asia-Pacific Maritime"/>
    <s v="0"/>
    <s v="1"/>
    <s v="High"/>
    <s v="3.19"/>
    <s v="8.25"/>
    <s v="Un Comtrade/Wits/Sia Reports"/>
    <s v="0"/>
  </r>
  <r>
    <s v="Tf003611"/>
    <s v="2020"/>
    <s v="3"/>
    <s v="2020-Q3"/>
    <s v="Jp"/>
    <s v="Japan"/>
    <s v="Asia-Pacific"/>
    <s v="Tw"/>
    <s v="Taiwan"/>
    <s v="Asia-Pacific"/>
    <x v="10"/>
    <x v="1"/>
    <s v="Standard"/>
    <n v="97"/>
    <n v="5088.8"/>
    <s v="Canon"/>
    <s v="Asia-Pacific Maritime"/>
    <s v="0"/>
    <s v="1"/>
    <s v="High"/>
    <s v="3.04"/>
    <s v="8.31"/>
    <s v="Un Comtrade/Wits/Sia Reports"/>
    <s v="0"/>
  </r>
  <r>
    <s v="Tf003612"/>
    <s v="2020"/>
    <s v="4"/>
    <s v="2020-Q4"/>
    <s v="Jp"/>
    <s v="Japan"/>
    <s v="Asia-Pacific"/>
    <s v="Tw"/>
    <s v="Taiwan"/>
    <s v="Asia-Pacific"/>
    <x v="10"/>
    <x v="1"/>
    <s v="Standard"/>
    <n v="65"/>
    <n v="2689.24"/>
    <s v="Nikon"/>
    <s v="Asia-Pacific Maritime"/>
    <s v="0"/>
    <s v="1"/>
    <s v="High"/>
    <s v="3.01"/>
    <s v="8.25"/>
    <s v="Un Comtrade/Wits/Sia Reports"/>
    <s v="0"/>
  </r>
  <r>
    <s v="Tf003613"/>
    <s v="2021"/>
    <s v="1"/>
    <s v="2021-Q1"/>
    <s v="Jp"/>
    <s v="Japan"/>
    <s v="Asia-Pacific"/>
    <s v="Tw"/>
    <s v="Taiwan"/>
    <s v="Asia-Pacific"/>
    <x v="10"/>
    <x v="1"/>
    <s v="Standard"/>
    <n v="104"/>
    <n v="6717.94"/>
    <s v="Asml"/>
    <s v="Asia-Pacific Maritime"/>
    <s v="0"/>
    <s v="1"/>
    <s v="High"/>
    <s v="3.19"/>
    <s v="8.41"/>
    <s v="Un Comtrade/Wits/Sia Reports"/>
    <s v="0"/>
  </r>
  <r>
    <s v="Tf003614"/>
    <s v="2021"/>
    <s v="2"/>
    <s v="2021-Q2"/>
    <s v="Jp"/>
    <s v="Japan"/>
    <s v="Asia-Pacific"/>
    <s v="Tw"/>
    <s v="Taiwan"/>
    <s v="Asia-Pacific"/>
    <x v="10"/>
    <x v="1"/>
    <s v="Standard"/>
    <n v="58"/>
    <n v="2688.59"/>
    <s v="Nikon"/>
    <s v="Asia-Pacific Maritime"/>
    <s v="0"/>
    <s v="1"/>
    <s v="High"/>
    <s v="2.96"/>
    <s v="8.42"/>
    <s v="Un Comtrade/Wits/Sia Reports"/>
    <s v="0"/>
  </r>
  <r>
    <s v="Tf003615"/>
    <s v="2021"/>
    <s v="3"/>
    <s v="2021-Q3"/>
    <s v="Jp"/>
    <s v="Japan"/>
    <s v="Asia-Pacific"/>
    <s v="Tw"/>
    <s v="Taiwan"/>
    <s v="Asia-Pacific"/>
    <x v="10"/>
    <x v="1"/>
    <s v="Standard"/>
    <n v="47"/>
    <n v="2430.89"/>
    <s v="Asml"/>
    <s v="Asia-Pacific Maritime"/>
    <s v="0"/>
    <s v="1"/>
    <s v="High"/>
    <s v="3.24"/>
    <s v="8.31"/>
    <s v="Un Comtrade/Wits/Sia Reports"/>
    <s v="0"/>
  </r>
  <r>
    <s v="Tf003616"/>
    <s v="2021"/>
    <s v="4"/>
    <s v="2021-Q4"/>
    <s v="Jp"/>
    <s v="Japan"/>
    <s v="Asia-Pacific"/>
    <s v="Tw"/>
    <s v="Taiwan"/>
    <s v="Asia-Pacific"/>
    <x v="10"/>
    <x v="1"/>
    <s v="Standard"/>
    <n v="55"/>
    <n v="2059.36"/>
    <s v="Canon"/>
    <s v="Asia-Pacific Maritime"/>
    <s v="0"/>
    <s v="1"/>
    <s v="High"/>
    <s v="3.23"/>
    <s v="8.34"/>
    <s v="Un Comtrade/Wits/Sia Reports"/>
    <s v="0"/>
  </r>
  <r>
    <s v="Tf003617"/>
    <s v="2022"/>
    <s v="1"/>
    <s v="2022-Q1"/>
    <s v="Jp"/>
    <s v="Japan"/>
    <s v="Asia-Pacific"/>
    <s v="Tw"/>
    <s v="Taiwan"/>
    <s v="Asia-Pacific"/>
    <x v="10"/>
    <x v="1"/>
    <s v="Standard"/>
    <n v="57"/>
    <n v="1974.95"/>
    <s v="Nikon"/>
    <s v="Asia-Pacific Maritime"/>
    <s v="0"/>
    <s v="1"/>
    <s v="High"/>
    <s v="2.96"/>
    <s v="8.58"/>
    <s v="Un Comtrade/Wits/Sia Reports"/>
    <s v="0"/>
  </r>
  <r>
    <s v="Tf003618"/>
    <s v="2022"/>
    <s v="2"/>
    <s v="2022-Q2"/>
    <s v="Jp"/>
    <s v="Japan"/>
    <s v="Asia-Pacific"/>
    <s v="Tw"/>
    <s v="Taiwan"/>
    <s v="Asia-Pacific"/>
    <x v="10"/>
    <x v="1"/>
    <s v="Standard"/>
    <n v="108"/>
    <n v="5483.92"/>
    <s v="Nikon"/>
    <s v="Asia-Pacific Maritime"/>
    <s v="0"/>
    <s v="1"/>
    <s v="High"/>
    <s v="3.05"/>
    <s v="8.68"/>
    <s v="Un Comtrade/Wits/Sia Reports"/>
    <s v="0"/>
  </r>
  <r>
    <s v="Tf003619"/>
    <s v="2022"/>
    <s v="3"/>
    <s v="2022-Q3"/>
    <s v="Jp"/>
    <s v="Japan"/>
    <s v="Asia-Pacific"/>
    <s v="Tw"/>
    <s v="Taiwan"/>
    <s v="Asia-Pacific"/>
    <x v="10"/>
    <x v="1"/>
    <s v="Standard"/>
    <n v="124"/>
    <n v="9485.16"/>
    <s v="Asml"/>
    <s v="Asia-Pacific Maritime"/>
    <s v="0"/>
    <s v="1"/>
    <s v="High"/>
    <s v="3.22"/>
    <s v="8.65"/>
    <s v="Un Comtrade/Wits/Sia Reports"/>
    <s v="0"/>
  </r>
  <r>
    <s v="Tf003620"/>
    <s v="2022"/>
    <s v="4"/>
    <s v="2022-Q4"/>
    <s v="Jp"/>
    <s v="Japan"/>
    <s v="Asia-Pacific"/>
    <s v="Tw"/>
    <s v="Taiwan"/>
    <s v="Asia-Pacific"/>
    <x v="10"/>
    <x v="1"/>
    <s v="Standard"/>
    <n v="93"/>
    <n v="5199.18"/>
    <s v="Nikon"/>
    <s v="Asia-Pacific Maritime"/>
    <s v="0"/>
    <s v="1"/>
    <s v="High"/>
    <s v="3.09"/>
    <s v="8.67"/>
    <s v="Un Comtrade/Wits/Sia Reports"/>
    <s v="0"/>
  </r>
  <r>
    <s v="Tf003621"/>
    <s v="2023"/>
    <s v="1"/>
    <s v="2023-Q1"/>
    <s v="Jp"/>
    <s v="Japan"/>
    <s v="Asia-Pacific"/>
    <s v="Tw"/>
    <s v="Taiwan"/>
    <s v="Asia-Pacific"/>
    <x v="10"/>
    <x v="1"/>
    <s v="Standard"/>
    <n v="128"/>
    <n v="6815.63"/>
    <s v="Canon"/>
    <s v="Asia-Pacific Maritime"/>
    <s v="0"/>
    <s v="1"/>
    <s v="High"/>
    <s v="3.17"/>
    <s v="8.88"/>
    <s v="Un Comtrade/Wits/Sia Reports"/>
    <s v="0"/>
  </r>
  <r>
    <s v="Tf003622"/>
    <s v="2023"/>
    <s v="2"/>
    <s v="2023-Q2"/>
    <s v="Jp"/>
    <s v="Japan"/>
    <s v="Asia-Pacific"/>
    <s v="Tw"/>
    <s v="Taiwan"/>
    <s v="Asia-Pacific"/>
    <x v="10"/>
    <x v="1"/>
    <s v="Standard"/>
    <n v="73"/>
    <n v="3508.53"/>
    <s v="Canon"/>
    <s v="Asia-Pacific Maritime"/>
    <s v="0"/>
    <s v="1"/>
    <s v="High"/>
    <s v="2.95"/>
    <s v="9.04"/>
    <s v="Un Comtrade/Wits/Sia Reports"/>
    <s v="0"/>
  </r>
  <r>
    <s v="Tf003623"/>
    <s v="2023"/>
    <s v="3"/>
    <s v="2023-Q3"/>
    <s v="Jp"/>
    <s v="Japan"/>
    <s v="Asia-Pacific"/>
    <s v="Tw"/>
    <s v="Taiwan"/>
    <s v="Asia-Pacific"/>
    <x v="10"/>
    <x v="1"/>
    <s v="Standard"/>
    <n v="100"/>
    <n v="3997.66"/>
    <s v="Asml"/>
    <s v="Asia-Pacific Maritime"/>
    <s v="0"/>
    <s v="1"/>
    <s v="High"/>
    <s v="3"/>
    <s v="9.07"/>
    <s v="Un Comtrade/Wits/Sia Reports"/>
    <s v="0"/>
  </r>
  <r>
    <s v="Tf003624"/>
    <s v="2023"/>
    <s v="4"/>
    <s v="2023-Q4"/>
    <s v="Jp"/>
    <s v="Japan"/>
    <s v="Asia-Pacific"/>
    <s v="Tw"/>
    <s v="Taiwan"/>
    <s v="Asia-Pacific"/>
    <x v="10"/>
    <x v="1"/>
    <s v="Standard"/>
    <n v="144"/>
    <n v="10631.36"/>
    <s v="Asml"/>
    <s v="Asia-Pacific Maritime"/>
    <s v="0"/>
    <s v="1"/>
    <s v="High"/>
    <s v="3.06"/>
    <s v="8.89"/>
    <s v="Un Comtrade/Wits/Sia Reports"/>
    <s v="0"/>
  </r>
  <r>
    <s v="Tf003625"/>
    <s v="2024"/>
    <s v="1"/>
    <s v="2024-Q1"/>
    <s v="Jp"/>
    <s v="Japan"/>
    <s v="Asia-Pacific"/>
    <s v="Tw"/>
    <s v="Taiwan"/>
    <s v="Asia-Pacific"/>
    <x v="10"/>
    <x v="1"/>
    <s v="Standard"/>
    <n v="173"/>
    <n v="10289.93"/>
    <s v="Nikon"/>
    <s v="Asia-Pacific Maritime"/>
    <s v="0"/>
    <s v="1"/>
    <s v="High"/>
    <s v="3.19"/>
    <s v="9.28"/>
    <s v="Un Comtrade/Wits/Sia Reports"/>
    <s v="1"/>
  </r>
  <r>
    <s v="Tf003626"/>
    <s v="2024"/>
    <s v="2"/>
    <s v="2024-Q2"/>
    <s v="Jp"/>
    <s v="Japan"/>
    <s v="Asia-Pacific"/>
    <s v="Tw"/>
    <s v="Taiwan"/>
    <s v="Asia-Pacific"/>
    <x v="10"/>
    <x v="1"/>
    <s v="Standard"/>
    <n v="115"/>
    <n v="7887.65"/>
    <s v="Canon"/>
    <s v="Asia-Pacific Maritime"/>
    <s v="0"/>
    <s v="1"/>
    <s v="High"/>
    <s v="3.16"/>
    <s v="9.06"/>
    <s v="Un Comtrade/Wits/Sia Reports"/>
    <s v="1"/>
  </r>
  <r>
    <s v="Tf003627"/>
    <s v="2024"/>
    <s v="3"/>
    <s v="2024-Q3"/>
    <s v="Jp"/>
    <s v="Japan"/>
    <s v="Asia-Pacific"/>
    <s v="Tw"/>
    <s v="Taiwan"/>
    <s v="Asia-Pacific"/>
    <x v="10"/>
    <x v="1"/>
    <s v="Standard"/>
    <n v="56"/>
    <n v="2599.21"/>
    <s v="Nikon"/>
    <s v="Asia-Pacific Maritime"/>
    <s v="0"/>
    <s v="1"/>
    <s v="High"/>
    <s v="3.22"/>
    <s v="9.06"/>
    <s v="Un Comtrade/Wits/Sia Reports"/>
    <s v="1"/>
  </r>
  <r>
    <s v="Tf003628"/>
    <s v="2024"/>
    <s v="4"/>
    <s v="2024-Q4"/>
    <s v="Jp"/>
    <s v="Japan"/>
    <s v="Asia-Pacific"/>
    <s v="Tw"/>
    <s v="Taiwan"/>
    <s v="Asia-Pacific"/>
    <x v="10"/>
    <x v="1"/>
    <s v="Standard"/>
    <n v="78"/>
    <n v="4167.99"/>
    <s v="Canon"/>
    <s v="Asia-Pacific Maritime"/>
    <s v="0"/>
    <s v="1"/>
    <s v="High"/>
    <s v="3.11"/>
    <s v="9.12"/>
    <s v="Un Comtrade/Wits/Sia Reports"/>
    <s v="1"/>
  </r>
  <r>
    <s v="Tf003629"/>
    <s v="2025"/>
    <s v="1"/>
    <s v="2025-Q1"/>
    <s v="Jp"/>
    <s v="Japan"/>
    <s v="Asia-Pacific"/>
    <s v="Tw"/>
    <s v="Taiwan"/>
    <s v="Asia-Pacific"/>
    <x v="10"/>
    <x v="1"/>
    <s v="Standard"/>
    <n v="78"/>
    <n v="3595.92"/>
    <s v="Canon"/>
    <s v="Asia-Pacific Maritime"/>
    <s v="0"/>
    <s v="1"/>
    <s v="High"/>
    <s v="3.03"/>
    <s v="9.58"/>
    <s v="Un Comtrade/Wits/Sia Reports"/>
    <s v="1"/>
  </r>
  <r>
    <s v="Tf003630"/>
    <s v="2025"/>
    <s v="2"/>
    <s v="2025-Q2"/>
    <s v="Jp"/>
    <s v="Japan"/>
    <s v="Asia-Pacific"/>
    <s v="Tw"/>
    <s v="Taiwan"/>
    <s v="Asia-Pacific"/>
    <x v="10"/>
    <x v="1"/>
    <s v="Standard"/>
    <n v="50"/>
    <n v="3307.94"/>
    <s v="Asml"/>
    <s v="Asia-Pacific Maritime"/>
    <s v="0"/>
    <s v="1"/>
    <s v="High"/>
    <s v="3.05"/>
    <s v="9.5"/>
    <s v="Un Comtrade/Wits/Sia Reports"/>
    <s v="1"/>
  </r>
  <r>
    <s v="Tf003631"/>
    <s v="2025"/>
    <s v="3"/>
    <s v="2025-Q3"/>
    <s v="Jp"/>
    <s v="Japan"/>
    <s v="Asia-Pacific"/>
    <s v="Tw"/>
    <s v="Taiwan"/>
    <s v="Asia-Pacific"/>
    <x v="10"/>
    <x v="1"/>
    <s v="Standard"/>
    <n v="130"/>
    <n v="8842.2099999999991"/>
    <s v="Nikon"/>
    <s v="Asia-Pacific Maritime"/>
    <s v="0"/>
    <s v="1"/>
    <s v="High"/>
    <s v="3.23"/>
    <s v="9.38"/>
    <s v="Un Comtrade/Wits/Sia Reports"/>
    <s v="1"/>
  </r>
  <r>
    <s v="Tf003632"/>
    <s v="2025"/>
    <s v="4"/>
    <s v="2025-Q4"/>
    <s v="Jp"/>
    <s v="Japan"/>
    <s v="Asia-Pacific"/>
    <s v="Tw"/>
    <s v="Taiwan"/>
    <s v="Asia-Pacific"/>
    <x v="10"/>
    <x v="1"/>
    <s v="Standard"/>
    <n v="114"/>
    <n v="7576.52"/>
    <s v="Canon"/>
    <s v="Asia-Pacific Maritime"/>
    <s v="0"/>
    <s v="1"/>
    <s v="High"/>
    <s v="3.22"/>
    <s v="9.33"/>
    <s v="Un Comtrade/Wits/Sia Reports"/>
    <s v="1"/>
  </r>
  <r>
    <s v="Tf003633"/>
    <s v="2015"/>
    <s v="1"/>
    <s v="2015-Q1"/>
    <s v="Jp"/>
    <s v="Japan"/>
    <s v="Asia-Pacific"/>
    <s v="Tw"/>
    <s v="Taiwan"/>
    <s v="Asia-Pacific"/>
    <x v="11"/>
    <x v="3"/>
    <s v="Standard"/>
    <n v="248"/>
    <n v="124.44"/>
    <s v="Shin-Etsu Chemical"/>
    <s v="Asia-Pacific Maritime"/>
    <s v="0"/>
    <s v="1"/>
    <s v="High"/>
    <s v="3.1"/>
    <s v="8.08"/>
    <s v="Un Comtrade/Wits/Sia Reports"/>
    <s v="0"/>
  </r>
  <r>
    <s v="Tf003634"/>
    <s v="2015"/>
    <s v="2"/>
    <s v="2015-Q2"/>
    <s v="Jp"/>
    <s v="Japan"/>
    <s v="Asia-Pacific"/>
    <s v="Tw"/>
    <s v="Taiwan"/>
    <s v="Asia-Pacific"/>
    <x v="11"/>
    <x v="3"/>
    <s v="Standard"/>
    <n v="300"/>
    <n v="150.22"/>
    <s v="Shin-Etsu Chemical"/>
    <s v="Asia-Pacific Maritime"/>
    <s v="0"/>
    <s v="1"/>
    <s v="High"/>
    <s v="2.99"/>
    <s v="8.24"/>
    <s v="Un Comtrade/Wits/Sia Reports"/>
    <s v="0"/>
  </r>
  <r>
    <s v="Tf003635"/>
    <s v="2015"/>
    <s v="3"/>
    <s v="2015-Q3"/>
    <s v="Jp"/>
    <s v="Japan"/>
    <s v="Asia-Pacific"/>
    <s v="Tw"/>
    <s v="Taiwan"/>
    <s v="Asia-Pacific"/>
    <x v="11"/>
    <x v="3"/>
    <s v="Standard"/>
    <n v="362"/>
    <n v="181.14"/>
    <s v="Shin-Etsu Chemical"/>
    <s v="Asia-Pacific Maritime"/>
    <s v="0"/>
    <s v="1"/>
    <s v="High"/>
    <s v="3.25"/>
    <s v="8.16"/>
    <s v="Un Comtrade/Wits/Sia Reports"/>
    <s v="0"/>
  </r>
  <r>
    <s v="Tf003636"/>
    <s v="2015"/>
    <s v="4"/>
    <s v="2015-Q4"/>
    <s v="Jp"/>
    <s v="Japan"/>
    <s v="Asia-Pacific"/>
    <s v="Tw"/>
    <s v="Taiwan"/>
    <s v="Asia-Pacific"/>
    <x v="11"/>
    <x v="3"/>
    <s v="Standard"/>
    <n v="294"/>
    <n v="147.41999999999999"/>
    <s v="Sumco"/>
    <s v="Asia-Pacific Maritime"/>
    <s v="0"/>
    <s v="1"/>
    <s v="High"/>
    <s v="3.21"/>
    <s v="8.09"/>
    <s v="Un Comtrade/Wits/Sia Reports"/>
    <s v="0"/>
  </r>
  <r>
    <s v="Tf003637"/>
    <s v="2016"/>
    <s v="1"/>
    <s v="2016-Q1"/>
    <s v="Jp"/>
    <s v="Japan"/>
    <s v="Asia-Pacific"/>
    <s v="Tw"/>
    <s v="Taiwan"/>
    <s v="Asia-Pacific"/>
    <x v="11"/>
    <x v="3"/>
    <s v="Standard"/>
    <n v="323"/>
    <n v="161.74"/>
    <s v="Tokyo Ohka Kogyo"/>
    <s v="Asia-Pacific Maritime"/>
    <s v="0"/>
    <s v="1"/>
    <s v="High"/>
    <s v="3.07"/>
    <s v="8.11"/>
    <s v="Un Comtrade/Wits/Sia Reports"/>
    <s v="0"/>
  </r>
  <r>
    <s v="Tf003638"/>
    <s v="2016"/>
    <s v="2"/>
    <s v="2016-Q2"/>
    <s v="Jp"/>
    <s v="Japan"/>
    <s v="Asia-Pacific"/>
    <s v="Tw"/>
    <s v="Taiwan"/>
    <s v="Asia-Pacific"/>
    <x v="11"/>
    <x v="3"/>
    <s v="Standard"/>
    <n v="345"/>
    <n v="172.67"/>
    <s v="Shin-Etsu Chemical"/>
    <s v="Asia-Pacific Maritime"/>
    <s v="0"/>
    <s v="1"/>
    <s v="High"/>
    <s v="2.97"/>
    <s v="8.26"/>
    <s v="Un Comtrade/Wits/Sia Reports"/>
    <s v="0"/>
  </r>
  <r>
    <s v="Tf003639"/>
    <s v="2016"/>
    <s v="3"/>
    <s v="2016-Q3"/>
    <s v="Jp"/>
    <s v="Japan"/>
    <s v="Asia-Pacific"/>
    <s v="Tw"/>
    <s v="Taiwan"/>
    <s v="Asia-Pacific"/>
    <x v="11"/>
    <x v="3"/>
    <s v="Standard"/>
    <n v="348"/>
    <n v="174.3"/>
    <s v="Sumco"/>
    <s v="Asia-Pacific Maritime"/>
    <s v="0"/>
    <s v="1"/>
    <s v="High"/>
    <s v="3.04"/>
    <s v="8.09"/>
    <s v="Un Comtrade/Wits/Sia Reports"/>
    <s v="0"/>
  </r>
  <r>
    <s v="Tf003640"/>
    <s v="2016"/>
    <s v="4"/>
    <s v="2016-Q4"/>
    <s v="Jp"/>
    <s v="Japan"/>
    <s v="Asia-Pacific"/>
    <s v="Tw"/>
    <s v="Taiwan"/>
    <s v="Asia-Pacific"/>
    <x v="11"/>
    <x v="3"/>
    <s v="Standard"/>
    <n v="354"/>
    <n v="177.48"/>
    <s v="Sumco"/>
    <s v="Asia-Pacific Maritime"/>
    <s v="0"/>
    <s v="1"/>
    <s v="High"/>
    <s v="3.1"/>
    <s v="8.22"/>
    <s v="Un Comtrade/Wits/Sia Reports"/>
    <s v="0"/>
  </r>
  <r>
    <s v="Tf003641"/>
    <s v="2017"/>
    <s v="1"/>
    <s v="2017-Q1"/>
    <s v="Jp"/>
    <s v="Japan"/>
    <s v="Asia-Pacific"/>
    <s v="Tw"/>
    <s v="Taiwan"/>
    <s v="Asia-Pacific"/>
    <x v="11"/>
    <x v="3"/>
    <s v="Standard"/>
    <n v="351"/>
    <n v="175.78"/>
    <s v="Tokyo Ohka Kogyo"/>
    <s v="Asia-Pacific Maritime"/>
    <s v="0"/>
    <s v="1"/>
    <s v="High"/>
    <s v="3.07"/>
    <s v="8.11"/>
    <s v="Un Comtrade/Wits/Sia Reports"/>
    <s v="0"/>
  </r>
  <r>
    <s v="Tf003642"/>
    <s v="2017"/>
    <s v="2"/>
    <s v="2017-Q2"/>
    <s v="Jp"/>
    <s v="Japan"/>
    <s v="Asia-Pacific"/>
    <s v="Tw"/>
    <s v="Taiwan"/>
    <s v="Asia-Pacific"/>
    <x v="11"/>
    <x v="3"/>
    <s v="Standard"/>
    <n v="418"/>
    <n v="209.23"/>
    <s v="Shin-Etsu Chemical"/>
    <s v="Asia-Pacific Maritime"/>
    <s v="0"/>
    <s v="1"/>
    <s v="High"/>
    <s v="2.99"/>
    <s v="8.08"/>
    <s v="Un Comtrade/Wits/Sia Reports"/>
    <s v="0"/>
  </r>
  <r>
    <s v="Tf003643"/>
    <s v="2017"/>
    <s v="3"/>
    <s v="2017-Q3"/>
    <s v="Jp"/>
    <s v="Japan"/>
    <s v="Asia-Pacific"/>
    <s v="Tw"/>
    <s v="Taiwan"/>
    <s v="Asia-Pacific"/>
    <x v="11"/>
    <x v="3"/>
    <s v="Standard"/>
    <n v="435"/>
    <n v="217.55"/>
    <s v="Shin-Etsu Chemical"/>
    <s v="Asia-Pacific Maritime"/>
    <s v="0"/>
    <s v="1"/>
    <s v="High"/>
    <s v="3.01"/>
    <s v="8.14"/>
    <s v="Un Comtrade/Wits/Sia Reports"/>
    <s v="0"/>
  </r>
  <r>
    <s v="Tf003644"/>
    <s v="2017"/>
    <s v="4"/>
    <s v="2017-Q4"/>
    <s v="Jp"/>
    <s v="Japan"/>
    <s v="Asia-Pacific"/>
    <s v="Tw"/>
    <s v="Taiwan"/>
    <s v="Asia-Pacific"/>
    <x v="11"/>
    <x v="3"/>
    <s v="Standard"/>
    <n v="362"/>
    <n v="181.32"/>
    <s v="Jsr Corp"/>
    <s v="Asia-Pacific Maritime"/>
    <s v="0"/>
    <s v="1"/>
    <s v="High"/>
    <s v="3.08"/>
    <s v="8.26"/>
    <s v="Un Comtrade/Wits/Sia Reports"/>
    <s v="0"/>
  </r>
  <r>
    <s v="Tf003645"/>
    <s v="2018"/>
    <s v="1"/>
    <s v="2018-Q1"/>
    <s v="Jp"/>
    <s v="Japan"/>
    <s v="Asia-Pacific"/>
    <s v="Tw"/>
    <s v="Taiwan"/>
    <s v="Asia-Pacific"/>
    <x v="11"/>
    <x v="3"/>
    <s v="Standard"/>
    <n v="393"/>
    <n v="196.76"/>
    <s v="Shin-Etsu Chemical"/>
    <s v="Asia-Pacific Maritime"/>
    <s v="0"/>
    <s v="1"/>
    <s v="High"/>
    <s v="3.14"/>
    <s v="8.26"/>
    <s v="Un Comtrade/Wits/Sia Reports"/>
    <s v="0"/>
  </r>
  <r>
    <s v="Tf003646"/>
    <s v="2018"/>
    <s v="2"/>
    <s v="2018-Q2"/>
    <s v="Jp"/>
    <s v="Japan"/>
    <s v="Asia-Pacific"/>
    <s v="Tw"/>
    <s v="Taiwan"/>
    <s v="Asia-Pacific"/>
    <x v="11"/>
    <x v="3"/>
    <s v="Standard"/>
    <n v="415"/>
    <n v="207.53"/>
    <s v="Tokyo Ohka Kogyo"/>
    <s v="Asia-Pacific Maritime"/>
    <s v="0"/>
    <s v="1"/>
    <s v="High"/>
    <s v="3.05"/>
    <s v="8.18"/>
    <s v="Un Comtrade/Wits/Sia Reports"/>
    <s v="0"/>
  </r>
  <r>
    <s v="Tf003647"/>
    <s v="2018"/>
    <s v="3"/>
    <s v="2018-Q3"/>
    <s v="Jp"/>
    <s v="Japan"/>
    <s v="Asia-Pacific"/>
    <s v="Tw"/>
    <s v="Taiwan"/>
    <s v="Asia-Pacific"/>
    <x v="11"/>
    <x v="3"/>
    <s v="Standard"/>
    <n v="436"/>
    <n v="218.32"/>
    <s v="Sumco"/>
    <s v="Asia-Pacific Maritime"/>
    <s v="0"/>
    <s v="1"/>
    <s v="High"/>
    <s v="3.25"/>
    <s v="8.29"/>
    <s v="Un Comtrade/Wits/Sia Reports"/>
    <s v="0"/>
  </r>
  <r>
    <s v="Tf003648"/>
    <s v="2018"/>
    <s v="4"/>
    <s v="2018-Q4"/>
    <s v="Jp"/>
    <s v="Japan"/>
    <s v="Asia-Pacific"/>
    <s v="Tw"/>
    <s v="Taiwan"/>
    <s v="Asia-Pacific"/>
    <x v="11"/>
    <x v="3"/>
    <s v="Standard"/>
    <n v="370"/>
    <n v="185.37"/>
    <s v="Tokyo Ohka Kogyo"/>
    <s v="Asia-Pacific Maritime"/>
    <s v="0"/>
    <s v="1"/>
    <s v="High"/>
    <s v="2.95"/>
    <s v="8.06"/>
    <s v="Un Comtrade/Wits/Sia Reports"/>
    <s v="0"/>
  </r>
  <r>
    <s v="Tf003649"/>
    <s v="2019"/>
    <s v="1"/>
    <s v="2019-Q1"/>
    <s v="Jp"/>
    <s v="Japan"/>
    <s v="Asia-Pacific"/>
    <s v="Tw"/>
    <s v="Taiwan"/>
    <s v="Asia-Pacific"/>
    <x v="11"/>
    <x v="3"/>
    <s v="Standard"/>
    <n v="384"/>
    <n v="192.17"/>
    <s v="Shin-Etsu Chemical"/>
    <s v="Asia-Pacific Maritime"/>
    <s v="0"/>
    <s v="1"/>
    <s v="High"/>
    <s v="2.98"/>
    <s v="8.21"/>
    <s v="Un Comtrade/Wits/Sia Reports"/>
    <s v="0"/>
  </r>
  <r>
    <s v="Tf003650"/>
    <s v="2019"/>
    <s v="2"/>
    <s v="2019-Q2"/>
    <s v="Jp"/>
    <s v="Japan"/>
    <s v="Asia-Pacific"/>
    <s v="Tw"/>
    <s v="Taiwan"/>
    <s v="Asia-Pacific"/>
    <x v="11"/>
    <x v="3"/>
    <s v="Standard"/>
    <n v="508"/>
    <n v="254.11"/>
    <s v="Sumco"/>
    <s v="Asia-Pacific Maritime"/>
    <s v="0"/>
    <s v="1"/>
    <s v="High"/>
    <s v="3.17"/>
    <s v="8.11"/>
    <s v="Un Comtrade/Wits/Sia Reports"/>
    <s v="0"/>
  </r>
  <r>
    <s v="Tf003651"/>
    <s v="2019"/>
    <s v="3"/>
    <s v="2019-Q3"/>
    <s v="Jp"/>
    <s v="Japan"/>
    <s v="Asia-Pacific"/>
    <s v="Tw"/>
    <s v="Taiwan"/>
    <s v="Asia-Pacific"/>
    <x v="11"/>
    <x v="3"/>
    <s v="Standard"/>
    <n v="478"/>
    <n v="239.32"/>
    <s v="Tokyo Ohka Kogyo"/>
    <s v="Asia-Pacific Maritime"/>
    <s v="0"/>
    <s v="1"/>
    <s v="High"/>
    <s v="3.1"/>
    <s v="8.29"/>
    <s v="Un Comtrade/Wits/Sia Reports"/>
    <s v="0"/>
  </r>
  <r>
    <s v="Tf003652"/>
    <s v="2019"/>
    <s v="4"/>
    <s v="2019-Q4"/>
    <s v="Jp"/>
    <s v="Japan"/>
    <s v="Asia-Pacific"/>
    <s v="Tw"/>
    <s v="Taiwan"/>
    <s v="Asia-Pacific"/>
    <x v="11"/>
    <x v="3"/>
    <s v="Standard"/>
    <n v="467"/>
    <n v="233.58"/>
    <s v="Shin-Etsu Chemical"/>
    <s v="Asia-Pacific Maritime"/>
    <s v="0"/>
    <s v="1"/>
    <s v="High"/>
    <s v="3.22"/>
    <s v="8.2"/>
    <s v="Un Comtrade/Wits/Sia Reports"/>
    <s v="0"/>
  </r>
  <r>
    <s v="Tf003653"/>
    <s v="2020"/>
    <s v="1"/>
    <s v="2020-Q1"/>
    <s v="Jp"/>
    <s v="Japan"/>
    <s v="Asia-Pacific"/>
    <s v="Tw"/>
    <s v="Taiwan"/>
    <s v="Asia-Pacific"/>
    <x v="11"/>
    <x v="3"/>
    <s v="Standard"/>
    <n v="419"/>
    <n v="209.53"/>
    <s v="Shin-Etsu Chemical"/>
    <s v="Asia-Pacific Maritime"/>
    <s v="0"/>
    <s v="1"/>
    <s v="High"/>
    <s v="2.98"/>
    <s v="8.22"/>
    <s v="Un Comtrade/Wits/Sia Reports"/>
    <s v="0"/>
  </r>
  <r>
    <s v="Tf003654"/>
    <s v="2020"/>
    <s v="2"/>
    <s v="2020-Q2"/>
    <s v="Jp"/>
    <s v="Japan"/>
    <s v="Asia-Pacific"/>
    <s v="Tw"/>
    <s v="Taiwan"/>
    <s v="Asia-Pacific"/>
    <x v="11"/>
    <x v="3"/>
    <s v="Standard"/>
    <n v="430"/>
    <n v="215"/>
    <s v="Shin-Etsu Chemical"/>
    <s v="Asia-Pacific Maritime"/>
    <s v="0"/>
    <s v="1"/>
    <s v="High"/>
    <s v="3.08"/>
    <s v="8.24"/>
    <s v="Un Comtrade/Wits/Sia Reports"/>
    <s v="0"/>
  </r>
  <r>
    <s v="Tf003655"/>
    <s v="2020"/>
    <s v="3"/>
    <s v="2020-Q3"/>
    <s v="Jp"/>
    <s v="Japan"/>
    <s v="Asia-Pacific"/>
    <s v="Tw"/>
    <s v="Taiwan"/>
    <s v="Asia-Pacific"/>
    <x v="11"/>
    <x v="3"/>
    <s v="Standard"/>
    <n v="451"/>
    <n v="225.81"/>
    <s v="Jsr Corp"/>
    <s v="Asia-Pacific Maritime"/>
    <s v="0"/>
    <s v="1"/>
    <s v="High"/>
    <s v="2.97"/>
    <s v="8.05"/>
    <s v="Un Comtrade/Wits/Sia Reports"/>
    <s v="0"/>
  </r>
  <r>
    <s v="Tf003656"/>
    <s v="2020"/>
    <s v="4"/>
    <s v="2020-Q4"/>
    <s v="Jp"/>
    <s v="Japan"/>
    <s v="Asia-Pacific"/>
    <s v="Tw"/>
    <s v="Taiwan"/>
    <s v="Asia-Pacific"/>
    <x v="11"/>
    <x v="3"/>
    <s v="Standard"/>
    <n v="373"/>
    <n v="186.98"/>
    <s v="Jsr Corp"/>
    <s v="Asia-Pacific Maritime"/>
    <s v="0"/>
    <s v="1"/>
    <s v="High"/>
    <s v="2.95"/>
    <s v="8.08"/>
    <s v="Un Comtrade/Wits/Sia Reports"/>
    <s v="0"/>
  </r>
  <r>
    <s v="Tf003657"/>
    <s v="2021"/>
    <s v="1"/>
    <s v="2021-Q1"/>
    <s v="Jp"/>
    <s v="Japan"/>
    <s v="Asia-Pacific"/>
    <s v="Tw"/>
    <s v="Taiwan"/>
    <s v="Asia-Pacific"/>
    <x v="11"/>
    <x v="3"/>
    <s v="Standard"/>
    <n v="426"/>
    <n v="213.28"/>
    <s v="Jsr Corp"/>
    <s v="Asia-Pacific Maritime"/>
    <s v="0"/>
    <s v="1"/>
    <s v="High"/>
    <s v="3.02"/>
    <s v="8.6"/>
    <s v="Un Comtrade/Wits/Sia Reports"/>
    <s v="0"/>
  </r>
  <r>
    <s v="Tf003658"/>
    <s v="2021"/>
    <s v="2"/>
    <s v="2021-Q2"/>
    <s v="Jp"/>
    <s v="Japan"/>
    <s v="Asia-Pacific"/>
    <s v="Tw"/>
    <s v="Taiwan"/>
    <s v="Asia-Pacific"/>
    <x v="11"/>
    <x v="3"/>
    <s v="Standard"/>
    <n v="495"/>
    <n v="247.89"/>
    <s v="Sumco"/>
    <s v="Asia-Pacific Maritime"/>
    <s v="0"/>
    <s v="1"/>
    <s v="High"/>
    <s v="2.99"/>
    <s v="8.46"/>
    <s v="Un Comtrade/Wits/Sia Reports"/>
    <s v="0"/>
  </r>
  <r>
    <s v="Tf003659"/>
    <s v="2021"/>
    <s v="3"/>
    <s v="2021-Q3"/>
    <s v="Jp"/>
    <s v="Japan"/>
    <s v="Asia-Pacific"/>
    <s v="Tw"/>
    <s v="Taiwan"/>
    <s v="Asia-Pacific"/>
    <x v="11"/>
    <x v="3"/>
    <s v="Standard"/>
    <n v="591"/>
    <n v="295.91000000000003"/>
    <s v="Tokyo Ohka Kogyo"/>
    <s v="Asia-Pacific Maritime"/>
    <s v="0"/>
    <s v="1"/>
    <s v="High"/>
    <s v="3.15"/>
    <s v="8.39"/>
    <s v="Un Comtrade/Wits/Sia Reports"/>
    <s v="0"/>
  </r>
  <r>
    <s v="Tf003660"/>
    <s v="2021"/>
    <s v="4"/>
    <s v="2021-Q4"/>
    <s v="Jp"/>
    <s v="Japan"/>
    <s v="Asia-Pacific"/>
    <s v="Tw"/>
    <s v="Taiwan"/>
    <s v="Asia-Pacific"/>
    <x v="11"/>
    <x v="3"/>
    <s v="Standard"/>
    <n v="487"/>
    <n v="243.55"/>
    <s v="Sumco"/>
    <s v="Asia-Pacific Maritime"/>
    <s v="0"/>
    <s v="1"/>
    <s v="High"/>
    <s v="3.16"/>
    <s v="8.52"/>
    <s v="Un Comtrade/Wits/Sia Reports"/>
    <s v="0"/>
  </r>
  <r>
    <s v="Tf003661"/>
    <s v="2022"/>
    <s v="1"/>
    <s v="2022-Q1"/>
    <s v="Jp"/>
    <s v="Japan"/>
    <s v="Asia-Pacific"/>
    <s v="Tw"/>
    <s v="Taiwan"/>
    <s v="Asia-Pacific"/>
    <x v="11"/>
    <x v="3"/>
    <s v="Standard"/>
    <n v="529"/>
    <n v="264.98"/>
    <s v="Sumco"/>
    <s v="Asia-Pacific Maritime"/>
    <s v="0"/>
    <s v="1"/>
    <s v="High"/>
    <s v="3.21"/>
    <s v="8.81"/>
    <s v="Un Comtrade/Wits/Sia Reports"/>
    <s v="0"/>
  </r>
  <r>
    <s v="Tf003662"/>
    <s v="2022"/>
    <s v="2"/>
    <s v="2022-Q2"/>
    <s v="Jp"/>
    <s v="Japan"/>
    <s v="Asia-Pacific"/>
    <s v="Tw"/>
    <s v="Taiwan"/>
    <s v="Asia-Pacific"/>
    <x v="11"/>
    <x v="3"/>
    <s v="Standard"/>
    <n v="593"/>
    <n v="296.72000000000003"/>
    <s v="Shin-Etsu Chemical"/>
    <s v="Asia-Pacific Maritime"/>
    <s v="0"/>
    <s v="1"/>
    <s v="High"/>
    <s v="3.08"/>
    <s v="8.74"/>
    <s v="Un Comtrade/Wits/Sia Reports"/>
    <s v="0"/>
  </r>
  <r>
    <s v="Tf003663"/>
    <s v="2022"/>
    <s v="3"/>
    <s v="2022-Q3"/>
    <s v="Jp"/>
    <s v="Japan"/>
    <s v="Asia-Pacific"/>
    <s v="Tw"/>
    <s v="Taiwan"/>
    <s v="Asia-Pacific"/>
    <x v="11"/>
    <x v="3"/>
    <s v="Standard"/>
    <n v="657"/>
    <n v="328.51"/>
    <s v="Shin-Etsu Chemical"/>
    <s v="Asia-Pacific Maritime"/>
    <s v="0"/>
    <s v="1"/>
    <s v="High"/>
    <s v="2.95"/>
    <s v="8.85"/>
    <s v="Un Comtrade/Wits/Sia Reports"/>
    <s v="0"/>
  </r>
  <r>
    <s v="Tf003664"/>
    <s v="2022"/>
    <s v="4"/>
    <s v="2022-Q4"/>
    <s v="Jp"/>
    <s v="Japan"/>
    <s v="Asia-Pacific"/>
    <s v="Tw"/>
    <s v="Taiwan"/>
    <s v="Asia-Pacific"/>
    <x v="11"/>
    <x v="3"/>
    <s v="Standard"/>
    <n v="496"/>
    <n v="248.34"/>
    <s v="Sumco"/>
    <s v="Asia-Pacific Maritime"/>
    <s v="0"/>
    <s v="1"/>
    <s v="High"/>
    <s v="3.09"/>
    <s v="8.81"/>
    <s v="Un Comtrade/Wits/Sia Reports"/>
    <s v="0"/>
  </r>
  <r>
    <s v="Tf003665"/>
    <s v="2023"/>
    <s v="1"/>
    <s v="2023-Q1"/>
    <s v="Jp"/>
    <s v="Japan"/>
    <s v="Asia-Pacific"/>
    <s v="Tw"/>
    <s v="Taiwan"/>
    <s v="Asia-Pacific"/>
    <x v="11"/>
    <x v="3"/>
    <s v="Standard"/>
    <n v="531"/>
    <n v="265.61"/>
    <s v="Tokyo Ohka Kogyo"/>
    <s v="Asia-Pacific Maritime"/>
    <s v="0"/>
    <s v="1"/>
    <s v="High"/>
    <s v="3.09"/>
    <s v="8.84"/>
    <s v="Un Comtrade/Wits/Sia Reports"/>
    <s v="0"/>
  </r>
  <r>
    <s v="Tf003666"/>
    <s v="2023"/>
    <s v="2"/>
    <s v="2023-Q2"/>
    <s v="Jp"/>
    <s v="Japan"/>
    <s v="Asia-Pacific"/>
    <s v="Tw"/>
    <s v="Taiwan"/>
    <s v="Asia-Pacific"/>
    <x v="11"/>
    <x v="3"/>
    <s v="Standard"/>
    <n v="633"/>
    <n v="316.82"/>
    <s v="Jsr Corp"/>
    <s v="Asia-Pacific Maritime"/>
    <s v="0"/>
    <s v="1"/>
    <s v="High"/>
    <s v="3"/>
    <s v="8.91"/>
    <s v="Un Comtrade/Wits/Sia Reports"/>
    <s v="0"/>
  </r>
  <r>
    <s v="Tf003667"/>
    <s v="2023"/>
    <s v="3"/>
    <s v="2023-Q3"/>
    <s v="Jp"/>
    <s v="Japan"/>
    <s v="Asia-Pacific"/>
    <s v="Tw"/>
    <s v="Taiwan"/>
    <s v="Asia-Pacific"/>
    <x v="11"/>
    <x v="3"/>
    <s v="Standard"/>
    <n v="660"/>
    <n v="330.28"/>
    <s v="Sumco"/>
    <s v="Asia-Pacific Maritime"/>
    <s v="0"/>
    <s v="1"/>
    <s v="High"/>
    <s v="3.25"/>
    <s v="9.1"/>
    <s v="Un Comtrade/Wits/Sia Reports"/>
    <s v="0"/>
  </r>
  <r>
    <s v="Tf003668"/>
    <s v="2023"/>
    <s v="4"/>
    <s v="2023-Q4"/>
    <s v="Jp"/>
    <s v="Japan"/>
    <s v="Asia-Pacific"/>
    <s v="Tw"/>
    <s v="Taiwan"/>
    <s v="Asia-Pacific"/>
    <x v="11"/>
    <x v="3"/>
    <s v="Standard"/>
    <n v="544"/>
    <n v="272.26"/>
    <s v="Sumco"/>
    <s v="Asia-Pacific Maritime"/>
    <s v="0"/>
    <s v="1"/>
    <s v="High"/>
    <s v="3.17"/>
    <s v="8.82"/>
    <s v="Un Comtrade/Wits/Sia Reports"/>
    <s v="0"/>
  </r>
  <r>
    <s v="Tf003669"/>
    <s v="2024"/>
    <s v="1"/>
    <s v="2024-Q1"/>
    <s v="Jp"/>
    <s v="Japan"/>
    <s v="Asia-Pacific"/>
    <s v="Tw"/>
    <s v="Taiwan"/>
    <s v="Asia-Pacific"/>
    <x v="11"/>
    <x v="3"/>
    <s v="Standard"/>
    <n v="585"/>
    <n v="292.68"/>
    <s v="Tokyo Ohka Kogyo"/>
    <s v="Asia-Pacific Maritime"/>
    <s v="0"/>
    <s v="1"/>
    <s v="High"/>
    <s v="2.98"/>
    <s v="9.34"/>
    <s v="Un Comtrade/Wits/Sia Reports"/>
    <s v="1"/>
  </r>
  <r>
    <s v="Tf003670"/>
    <s v="2024"/>
    <s v="2"/>
    <s v="2024-Q2"/>
    <s v="Jp"/>
    <s v="Japan"/>
    <s v="Asia-Pacific"/>
    <s v="Tw"/>
    <s v="Taiwan"/>
    <s v="Asia-Pacific"/>
    <x v="11"/>
    <x v="3"/>
    <s v="Standard"/>
    <n v="833"/>
    <n v="416.89"/>
    <s v="Tokyo Ohka Kogyo"/>
    <s v="Asia-Pacific Maritime"/>
    <s v="0"/>
    <s v="1"/>
    <s v="High"/>
    <s v="3.01"/>
    <s v="9.1"/>
    <s v="Un Comtrade/Wits/Sia Reports"/>
    <s v="1"/>
  </r>
  <r>
    <s v="Tf003671"/>
    <s v="2024"/>
    <s v="3"/>
    <s v="2024-Q3"/>
    <s v="Jp"/>
    <s v="Japan"/>
    <s v="Asia-Pacific"/>
    <s v="Tw"/>
    <s v="Taiwan"/>
    <s v="Asia-Pacific"/>
    <x v="11"/>
    <x v="3"/>
    <s v="Standard"/>
    <n v="741"/>
    <n v="370.52"/>
    <s v="Sumco"/>
    <s v="Asia-Pacific Maritime"/>
    <s v="0"/>
    <s v="1"/>
    <s v="High"/>
    <s v="3.1"/>
    <s v="9.22"/>
    <s v="Un Comtrade/Wits/Sia Reports"/>
    <s v="1"/>
  </r>
  <r>
    <s v="Tf003672"/>
    <s v="2024"/>
    <s v="4"/>
    <s v="2024-Q4"/>
    <s v="Jp"/>
    <s v="Japan"/>
    <s v="Asia-Pacific"/>
    <s v="Tw"/>
    <s v="Taiwan"/>
    <s v="Asia-Pacific"/>
    <x v="11"/>
    <x v="3"/>
    <s v="Standard"/>
    <n v="649"/>
    <n v="324.75"/>
    <s v="Shin-Etsu Chemical"/>
    <s v="Asia-Pacific Maritime"/>
    <s v="0"/>
    <s v="1"/>
    <s v="High"/>
    <s v="3.18"/>
    <s v="9.14"/>
    <s v="Un Comtrade/Wits/Sia Reports"/>
    <s v="1"/>
  </r>
  <r>
    <s v="Tf003673"/>
    <s v="2025"/>
    <s v="1"/>
    <s v="2025-Q1"/>
    <s v="Jp"/>
    <s v="Japan"/>
    <s v="Asia-Pacific"/>
    <s v="Tw"/>
    <s v="Taiwan"/>
    <s v="Asia-Pacific"/>
    <x v="11"/>
    <x v="3"/>
    <s v="Standard"/>
    <n v="826"/>
    <n v="413.4"/>
    <s v="Shin-Etsu Chemical"/>
    <s v="Asia-Pacific Maritime"/>
    <s v="0"/>
    <s v="1"/>
    <s v="High"/>
    <s v="3.15"/>
    <s v="9.43"/>
    <s v="Un Comtrade/Wits/Sia Reports"/>
    <s v="1"/>
  </r>
  <r>
    <s v="Tf003674"/>
    <s v="2025"/>
    <s v="2"/>
    <s v="2025-Q2"/>
    <s v="Jp"/>
    <s v="Japan"/>
    <s v="Asia-Pacific"/>
    <s v="Tw"/>
    <s v="Taiwan"/>
    <s v="Asia-Pacific"/>
    <x v="11"/>
    <x v="3"/>
    <s v="Standard"/>
    <n v="917"/>
    <n v="458.85"/>
    <s v="Sumco"/>
    <s v="Asia-Pacific Maritime"/>
    <s v="0"/>
    <s v="1"/>
    <s v="High"/>
    <s v="3.2"/>
    <s v="9.39"/>
    <s v="Un Comtrade/Wits/Sia Reports"/>
    <s v="1"/>
  </r>
  <r>
    <s v="Tf003675"/>
    <s v="2025"/>
    <s v="3"/>
    <s v="2025-Q3"/>
    <s v="Jp"/>
    <s v="Japan"/>
    <s v="Asia-Pacific"/>
    <s v="Tw"/>
    <s v="Taiwan"/>
    <s v="Asia-Pacific"/>
    <x v="11"/>
    <x v="3"/>
    <s v="Standard"/>
    <n v="864"/>
    <n v="432.33"/>
    <s v="Shin-Etsu Chemical"/>
    <s v="Asia-Pacific Maritime"/>
    <s v="0"/>
    <s v="1"/>
    <s v="High"/>
    <s v="3.23"/>
    <s v="9.35"/>
    <s v="Un Comtrade/Wits/Sia Reports"/>
    <s v="1"/>
  </r>
  <r>
    <s v="Tf003676"/>
    <s v="2025"/>
    <s v="4"/>
    <s v="2025-Q4"/>
    <s v="Jp"/>
    <s v="Japan"/>
    <s v="Asia-Pacific"/>
    <s v="Tw"/>
    <s v="Taiwan"/>
    <s v="Asia-Pacific"/>
    <x v="11"/>
    <x v="3"/>
    <s v="Standard"/>
    <n v="704"/>
    <n v="352.49"/>
    <s v="Tokyo Ohka Kogyo"/>
    <s v="Asia-Pacific Maritime"/>
    <s v="0"/>
    <s v="1"/>
    <s v="High"/>
    <s v="3.09"/>
    <s v="9.54"/>
    <s v="Un Comtrade/Wits/Sia Reports"/>
    <s v="1"/>
  </r>
  <r>
    <s v="Tf003677"/>
    <s v="2015"/>
    <s v="1"/>
    <s v="2015-Q1"/>
    <s v="Jp"/>
    <s v="Japan"/>
    <s v="Asia-Pacific"/>
    <s v="Kr"/>
    <s v="South Korea"/>
    <s v="Asia-Pacific"/>
    <x v="6"/>
    <x v="1"/>
    <s v="Standard"/>
    <n v="348"/>
    <n v="181.75"/>
    <s v="Kla"/>
    <s v="Asia-Pacific Maritime"/>
    <s v="0"/>
    <s v="1"/>
    <s v="Low"/>
    <s v="3.23"/>
    <s v="4.91"/>
    <s v="Un Comtrade/Wits/Sia Reports"/>
    <s v="0"/>
  </r>
  <r>
    <s v="Tf003678"/>
    <s v="2015"/>
    <s v="2"/>
    <s v="2015-Q2"/>
    <s v="Jp"/>
    <s v="Japan"/>
    <s v="Asia-Pacific"/>
    <s v="Kr"/>
    <s v="South Korea"/>
    <s v="Asia-Pacific"/>
    <x v="6"/>
    <x v="1"/>
    <s v="Standard"/>
    <n v="338"/>
    <n v="176.28"/>
    <s v="Tokyo Electron"/>
    <s v="Asia-Pacific Maritime"/>
    <s v="0"/>
    <s v="1"/>
    <s v="Low"/>
    <s v="3.13"/>
    <s v="4.98"/>
    <s v="Un Comtrade/Wits/Sia Reports"/>
    <s v="0"/>
  </r>
  <r>
    <s v="Tf003679"/>
    <s v="2015"/>
    <s v="3"/>
    <s v="2015-Q3"/>
    <s v="Jp"/>
    <s v="Japan"/>
    <s v="Asia-Pacific"/>
    <s v="Kr"/>
    <s v="South Korea"/>
    <s v="Asia-Pacific"/>
    <x v="6"/>
    <x v="1"/>
    <s v="Standard"/>
    <n v="354"/>
    <n v="184.43"/>
    <s v="Kla"/>
    <s v="Asia-Pacific Maritime"/>
    <s v="0"/>
    <s v="1"/>
    <s v="Low"/>
    <s v="3"/>
    <s v="4.75"/>
    <s v="Un Comtrade/Wits/Sia Reports"/>
    <s v="0"/>
  </r>
  <r>
    <s v="Tf003680"/>
    <s v="2015"/>
    <s v="4"/>
    <s v="2015-Q4"/>
    <s v="Jp"/>
    <s v="Japan"/>
    <s v="Asia-Pacific"/>
    <s v="Kr"/>
    <s v="South Korea"/>
    <s v="Asia-Pacific"/>
    <x v="6"/>
    <x v="1"/>
    <s v="Standard"/>
    <n v="353"/>
    <n v="184.05"/>
    <s v="Lam Research"/>
    <s v="Asia-Pacific Maritime"/>
    <s v="0"/>
    <s v="1"/>
    <s v="Low"/>
    <s v="3.22"/>
    <s v="4.95"/>
    <s v="Un Comtrade/Wits/Sia Reports"/>
    <s v="0"/>
  </r>
  <r>
    <s v="Tf003681"/>
    <s v="2016"/>
    <s v="1"/>
    <s v="2016-Q1"/>
    <s v="Jp"/>
    <s v="Japan"/>
    <s v="Asia-Pacific"/>
    <s v="Kr"/>
    <s v="South Korea"/>
    <s v="Asia-Pacific"/>
    <x v="6"/>
    <x v="1"/>
    <s v="Standard"/>
    <n v="414"/>
    <n v="215.75"/>
    <s v="Lam Research"/>
    <s v="Asia-Pacific Maritime"/>
    <s v="0"/>
    <s v="1"/>
    <s v="Low"/>
    <s v="2.97"/>
    <s v="5.02"/>
    <s v="Un Comtrade/Wits/Sia Reports"/>
    <s v="0"/>
  </r>
  <r>
    <s v="Tf003682"/>
    <s v="2016"/>
    <s v="2"/>
    <s v="2016-Q2"/>
    <s v="Jp"/>
    <s v="Japan"/>
    <s v="Asia-Pacific"/>
    <s v="Kr"/>
    <s v="South Korea"/>
    <s v="Asia-Pacific"/>
    <x v="6"/>
    <x v="1"/>
    <s v="Standard"/>
    <n v="456"/>
    <n v="237.66"/>
    <s v="Kla"/>
    <s v="Asia-Pacific Maritime"/>
    <s v="0"/>
    <s v="1"/>
    <s v="Low"/>
    <s v="3.04"/>
    <s v="5.04"/>
    <s v="Un Comtrade/Wits/Sia Reports"/>
    <s v="0"/>
  </r>
  <r>
    <s v="Tf003683"/>
    <s v="2016"/>
    <s v="3"/>
    <s v="2016-Q3"/>
    <s v="Jp"/>
    <s v="Japan"/>
    <s v="Asia-Pacific"/>
    <s v="Kr"/>
    <s v="South Korea"/>
    <s v="Asia-Pacific"/>
    <x v="6"/>
    <x v="1"/>
    <s v="Standard"/>
    <n v="422"/>
    <n v="219.84"/>
    <s v="Applied Materials"/>
    <s v="Asia-Pacific Maritime"/>
    <s v="0"/>
    <s v="1"/>
    <s v="Low"/>
    <s v="3.22"/>
    <s v="5.01"/>
    <s v="Un Comtrade/Wits/Sia Reports"/>
    <s v="0"/>
  </r>
  <r>
    <s v="Tf003684"/>
    <s v="2016"/>
    <s v="4"/>
    <s v="2016-Q4"/>
    <s v="Jp"/>
    <s v="Japan"/>
    <s v="Asia-Pacific"/>
    <s v="Kr"/>
    <s v="South Korea"/>
    <s v="Asia-Pacific"/>
    <x v="6"/>
    <x v="1"/>
    <s v="Standard"/>
    <n v="415"/>
    <n v="216.61"/>
    <s v="Lam Research"/>
    <s v="Asia-Pacific Maritime"/>
    <s v="0"/>
    <s v="1"/>
    <s v="Low"/>
    <s v="3.12"/>
    <s v="4.79"/>
    <s v="Un Comtrade/Wits/Sia Reports"/>
    <s v="0"/>
  </r>
  <r>
    <s v="Tf003685"/>
    <s v="2017"/>
    <s v="1"/>
    <s v="2017-Q1"/>
    <s v="Jp"/>
    <s v="Japan"/>
    <s v="Asia-Pacific"/>
    <s v="Kr"/>
    <s v="South Korea"/>
    <s v="Asia-Pacific"/>
    <x v="6"/>
    <x v="1"/>
    <s v="Standard"/>
    <n v="418"/>
    <n v="217.78"/>
    <s v="Asml"/>
    <s v="Asia-Pacific Maritime"/>
    <s v="0"/>
    <s v="1"/>
    <s v="Low"/>
    <s v="3.06"/>
    <s v="4.99"/>
    <s v="Un Comtrade/Wits/Sia Reports"/>
    <s v="0"/>
  </r>
  <r>
    <s v="Tf003686"/>
    <s v="2017"/>
    <s v="2"/>
    <s v="2017-Q2"/>
    <s v="Jp"/>
    <s v="Japan"/>
    <s v="Asia-Pacific"/>
    <s v="Kr"/>
    <s v="South Korea"/>
    <s v="Asia-Pacific"/>
    <x v="6"/>
    <x v="1"/>
    <s v="Standard"/>
    <n v="503"/>
    <n v="262.3"/>
    <s v="Asml"/>
    <s v="Asia-Pacific Maritime"/>
    <s v="0"/>
    <s v="1"/>
    <s v="Low"/>
    <s v="3.22"/>
    <s v="4.75"/>
    <s v="Un Comtrade/Wits/Sia Reports"/>
    <s v="0"/>
  </r>
  <r>
    <s v="Tf003687"/>
    <s v="2017"/>
    <s v="3"/>
    <s v="2017-Q3"/>
    <s v="Jp"/>
    <s v="Japan"/>
    <s v="Asia-Pacific"/>
    <s v="Kr"/>
    <s v="South Korea"/>
    <s v="Asia-Pacific"/>
    <x v="6"/>
    <x v="1"/>
    <s v="Standard"/>
    <n v="533"/>
    <n v="278.08"/>
    <s v="Asml"/>
    <s v="Asia-Pacific Maritime"/>
    <s v="0"/>
    <s v="1"/>
    <s v="Low"/>
    <s v="3.23"/>
    <s v="4.99"/>
    <s v="Un Comtrade/Wits/Sia Reports"/>
    <s v="0"/>
  </r>
  <r>
    <s v="Tf003688"/>
    <s v="2017"/>
    <s v="4"/>
    <s v="2017-Q4"/>
    <s v="Jp"/>
    <s v="Japan"/>
    <s v="Asia-Pacific"/>
    <s v="Kr"/>
    <s v="South Korea"/>
    <s v="Asia-Pacific"/>
    <x v="6"/>
    <x v="1"/>
    <s v="Standard"/>
    <n v="398"/>
    <n v="207.76"/>
    <s v="Asml"/>
    <s v="Asia-Pacific Maritime"/>
    <s v="0"/>
    <s v="1"/>
    <s v="Low"/>
    <s v="2.97"/>
    <s v="4.76"/>
    <s v="Un Comtrade/Wits/Sia Reports"/>
    <s v="0"/>
  </r>
  <r>
    <s v="Tf003689"/>
    <s v="2018"/>
    <s v="1"/>
    <s v="2018-Q1"/>
    <s v="Jp"/>
    <s v="Japan"/>
    <s v="Asia-Pacific"/>
    <s v="Kr"/>
    <s v="South Korea"/>
    <s v="Asia-Pacific"/>
    <x v="6"/>
    <x v="1"/>
    <s v="Standard"/>
    <n v="472"/>
    <n v="246.26"/>
    <s v="Kla"/>
    <s v="Asia-Pacific Maritime"/>
    <s v="0"/>
    <s v="1"/>
    <s v="Low"/>
    <s v="3.14"/>
    <s v="5.05"/>
    <s v="Un Comtrade/Wits/Sia Reports"/>
    <s v="0"/>
  </r>
  <r>
    <s v="Tf003690"/>
    <s v="2018"/>
    <s v="2"/>
    <s v="2018-Q2"/>
    <s v="Jp"/>
    <s v="Japan"/>
    <s v="Asia-Pacific"/>
    <s v="Kr"/>
    <s v="South Korea"/>
    <s v="Asia-Pacific"/>
    <x v="6"/>
    <x v="1"/>
    <s v="Standard"/>
    <n v="511"/>
    <n v="266.32"/>
    <s v="Applied Materials"/>
    <s v="Asia-Pacific Maritime"/>
    <s v="0"/>
    <s v="1"/>
    <s v="Low"/>
    <s v="3.05"/>
    <s v="4.94"/>
    <s v="Un Comtrade/Wits/Sia Reports"/>
    <s v="0"/>
  </r>
  <r>
    <s v="Tf003691"/>
    <s v="2018"/>
    <s v="3"/>
    <s v="2018-Q3"/>
    <s v="Jp"/>
    <s v="Japan"/>
    <s v="Asia-Pacific"/>
    <s v="Kr"/>
    <s v="South Korea"/>
    <s v="Asia-Pacific"/>
    <x v="6"/>
    <x v="1"/>
    <s v="Standard"/>
    <n v="592"/>
    <n v="308.48"/>
    <s v="Kla"/>
    <s v="Asia-Pacific Maritime"/>
    <s v="0"/>
    <s v="1"/>
    <s v="Low"/>
    <s v="3.23"/>
    <s v="4.99"/>
    <s v="Un Comtrade/Wits/Sia Reports"/>
    <s v="0"/>
  </r>
  <r>
    <s v="Tf003692"/>
    <s v="2018"/>
    <s v="4"/>
    <s v="2018-Q4"/>
    <s v="Jp"/>
    <s v="Japan"/>
    <s v="Asia-Pacific"/>
    <s v="Kr"/>
    <s v="South Korea"/>
    <s v="Asia-Pacific"/>
    <x v="6"/>
    <x v="1"/>
    <s v="Standard"/>
    <n v="475"/>
    <n v="247.57"/>
    <s v="Lam Research"/>
    <s v="Asia-Pacific Maritime"/>
    <s v="0"/>
    <s v="1"/>
    <s v="Low"/>
    <s v="3.14"/>
    <s v="5.01"/>
    <s v="Un Comtrade/Wits/Sia Reports"/>
    <s v="0"/>
  </r>
  <r>
    <s v="Tf003693"/>
    <s v="2019"/>
    <s v="1"/>
    <s v="2019-Q1"/>
    <s v="Jp"/>
    <s v="Japan"/>
    <s v="Asia-Pacific"/>
    <s v="Kr"/>
    <s v="South Korea"/>
    <s v="Asia-Pacific"/>
    <x v="6"/>
    <x v="1"/>
    <s v="Standard"/>
    <n v="490"/>
    <n v="255.36"/>
    <s v="Asml"/>
    <s v="Asia-Pacific Maritime"/>
    <s v="0"/>
    <s v="1"/>
    <s v="Low"/>
    <s v="3.02"/>
    <s v="4.8"/>
    <s v="Un Comtrade/Wits/Sia Reports"/>
    <s v="0"/>
  </r>
  <r>
    <s v="Tf003694"/>
    <s v="2019"/>
    <s v="2"/>
    <s v="2019-Q2"/>
    <s v="Jp"/>
    <s v="Japan"/>
    <s v="Asia-Pacific"/>
    <s v="Kr"/>
    <s v="South Korea"/>
    <s v="Asia-Pacific"/>
    <x v="6"/>
    <x v="1"/>
    <s v="Standard"/>
    <n v="494"/>
    <n v="257.41000000000003"/>
    <s v="Asml"/>
    <s v="Asia-Pacific Maritime"/>
    <s v="0"/>
    <s v="1"/>
    <s v="Low"/>
    <s v="3.17"/>
    <s v="4.78"/>
    <s v="Un Comtrade/Wits/Sia Reports"/>
    <s v="0"/>
  </r>
  <r>
    <s v="Tf003695"/>
    <s v="2019"/>
    <s v="3"/>
    <s v="2019-Q3"/>
    <s v="Jp"/>
    <s v="Japan"/>
    <s v="Asia-Pacific"/>
    <s v="Kr"/>
    <s v="South Korea"/>
    <s v="Asia-Pacific"/>
    <x v="6"/>
    <x v="1"/>
    <s v="Standard"/>
    <n v="552"/>
    <n v="287.72000000000003"/>
    <s v="Asml"/>
    <s v="Asia-Pacific Maritime"/>
    <s v="0"/>
    <s v="1"/>
    <s v="Low"/>
    <s v="3.04"/>
    <s v="4.92"/>
    <s v="Un Comtrade/Wits/Sia Reports"/>
    <s v="0"/>
  </r>
  <r>
    <s v="Tf003696"/>
    <s v="2019"/>
    <s v="4"/>
    <s v="2019-Q4"/>
    <s v="Jp"/>
    <s v="Japan"/>
    <s v="Asia-Pacific"/>
    <s v="Kr"/>
    <s v="South Korea"/>
    <s v="Asia-Pacific"/>
    <x v="6"/>
    <x v="1"/>
    <s v="Standard"/>
    <n v="505"/>
    <n v="263.39"/>
    <s v="Lam Research"/>
    <s v="Asia-Pacific Maritime"/>
    <s v="0"/>
    <s v="1"/>
    <s v="Low"/>
    <s v="3.15"/>
    <s v="4.77"/>
    <s v="Un Comtrade/Wits/Sia Reports"/>
    <s v="0"/>
  </r>
  <r>
    <s v="Tf003697"/>
    <s v="2020"/>
    <s v="1"/>
    <s v="2020-Q1"/>
    <s v="Jp"/>
    <s v="Japan"/>
    <s v="Asia-Pacific"/>
    <s v="Kr"/>
    <s v="South Korea"/>
    <s v="Asia-Pacific"/>
    <x v="6"/>
    <x v="1"/>
    <s v="Standard"/>
    <n v="437"/>
    <n v="227.66"/>
    <s v="Tokyo Electron"/>
    <s v="Asia-Pacific Maritime"/>
    <s v="0"/>
    <s v="1"/>
    <s v="Low"/>
    <s v="3.1"/>
    <s v="4.85"/>
    <s v="Un Comtrade/Wits/Sia Reports"/>
    <s v="0"/>
  </r>
  <r>
    <s v="Tf003698"/>
    <s v="2020"/>
    <s v="2"/>
    <s v="2020-Q2"/>
    <s v="Jp"/>
    <s v="Japan"/>
    <s v="Asia-Pacific"/>
    <s v="Kr"/>
    <s v="South Korea"/>
    <s v="Asia-Pacific"/>
    <x v="6"/>
    <x v="1"/>
    <s v="Standard"/>
    <n v="522"/>
    <n v="271.98"/>
    <s v="Kla"/>
    <s v="Asia-Pacific Maritime"/>
    <s v="0"/>
    <s v="1"/>
    <s v="Low"/>
    <s v="2.97"/>
    <s v="5.02"/>
    <s v="Un Comtrade/Wits/Sia Reports"/>
    <s v="0"/>
  </r>
  <r>
    <s v="Tf003699"/>
    <s v="2020"/>
    <s v="3"/>
    <s v="2020-Q3"/>
    <s v="Jp"/>
    <s v="Japan"/>
    <s v="Asia-Pacific"/>
    <s v="Kr"/>
    <s v="South Korea"/>
    <s v="Asia-Pacific"/>
    <x v="6"/>
    <x v="1"/>
    <s v="Standard"/>
    <n v="602"/>
    <n v="313.55"/>
    <s v="Applied Materials"/>
    <s v="Asia-Pacific Maritime"/>
    <s v="0"/>
    <s v="1"/>
    <s v="Low"/>
    <s v="2.99"/>
    <s v="4.77"/>
    <s v="Un Comtrade/Wits/Sia Reports"/>
    <s v="0"/>
  </r>
  <r>
    <s v="Tf003700"/>
    <s v="2020"/>
    <s v="4"/>
    <s v="2020-Q4"/>
    <s v="Jp"/>
    <s v="Japan"/>
    <s v="Asia-Pacific"/>
    <s v="Kr"/>
    <s v="South Korea"/>
    <s v="Asia-Pacific"/>
    <x v="6"/>
    <x v="1"/>
    <s v="Standard"/>
    <n v="564"/>
    <n v="294.08999999999997"/>
    <s v="Lam Research"/>
    <s v="Asia-Pacific Maritime"/>
    <s v="0"/>
    <s v="1"/>
    <s v="Low"/>
    <s v="3.15"/>
    <s v="4.88"/>
    <s v="Un Comtrade/Wits/Sia Reports"/>
    <s v="0"/>
  </r>
  <r>
    <s v="Tf003701"/>
    <s v="2021"/>
    <s v="1"/>
    <s v="2021-Q1"/>
    <s v="Jp"/>
    <s v="Japan"/>
    <s v="Asia-Pacific"/>
    <s v="Kr"/>
    <s v="South Korea"/>
    <s v="Asia-Pacific"/>
    <x v="6"/>
    <x v="1"/>
    <s v="Standard"/>
    <n v="572"/>
    <n v="298.14"/>
    <s v="Tokyo Electron"/>
    <s v="Asia-Pacific Maritime"/>
    <s v="0"/>
    <s v="1"/>
    <s v="Low"/>
    <s v="3.18"/>
    <s v="4.98"/>
    <s v="Un Comtrade/Wits/Sia Reports"/>
    <s v="0"/>
  </r>
  <r>
    <s v="Tf003702"/>
    <s v="2021"/>
    <s v="2"/>
    <s v="2021-Q2"/>
    <s v="Jp"/>
    <s v="Japan"/>
    <s v="Asia-Pacific"/>
    <s v="Kr"/>
    <s v="South Korea"/>
    <s v="Asia-Pacific"/>
    <x v="6"/>
    <x v="1"/>
    <s v="Standard"/>
    <n v="620"/>
    <n v="323.27"/>
    <s v="Tokyo Electron"/>
    <s v="Asia-Pacific Maritime"/>
    <s v="0"/>
    <s v="1"/>
    <s v="Low"/>
    <s v="3.08"/>
    <s v="4.75"/>
    <s v="Un Comtrade/Wits/Sia Reports"/>
    <s v="0"/>
  </r>
  <r>
    <s v="Tf003703"/>
    <s v="2021"/>
    <s v="3"/>
    <s v="2021-Q3"/>
    <s v="Jp"/>
    <s v="Japan"/>
    <s v="Asia-Pacific"/>
    <s v="Kr"/>
    <s v="South Korea"/>
    <s v="Asia-Pacific"/>
    <x v="6"/>
    <x v="1"/>
    <s v="Standard"/>
    <n v="720"/>
    <n v="375.5"/>
    <s v="Applied Materials"/>
    <s v="Asia-Pacific Maritime"/>
    <s v="0"/>
    <s v="1"/>
    <s v="Low"/>
    <s v="3.13"/>
    <s v="4.81"/>
    <s v="Un Comtrade/Wits/Sia Reports"/>
    <s v="0"/>
  </r>
  <r>
    <s v="Tf003704"/>
    <s v="2021"/>
    <s v="4"/>
    <s v="2021-Q4"/>
    <s v="Jp"/>
    <s v="Japan"/>
    <s v="Asia-Pacific"/>
    <s v="Kr"/>
    <s v="South Korea"/>
    <s v="Asia-Pacific"/>
    <x v="6"/>
    <x v="1"/>
    <s v="Standard"/>
    <n v="634"/>
    <n v="330.21"/>
    <s v="Lam Research"/>
    <s v="Asia-Pacific Maritime"/>
    <s v="0"/>
    <s v="1"/>
    <s v="Low"/>
    <s v="3.22"/>
    <s v="5.05"/>
    <s v="Un Comtrade/Wits/Sia Reports"/>
    <s v="0"/>
  </r>
  <r>
    <s v="Tf003705"/>
    <s v="2022"/>
    <s v="1"/>
    <s v="2022-Q1"/>
    <s v="Jp"/>
    <s v="Japan"/>
    <s v="Asia-Pacific"/>
    <s v="Kr"/>
    <s v="South Korea"/>
    <s v="Asia-Pacific"/>
    <x v="6"/>
    <x v="1"/>
    <s v="Standard"/>
    <n v="666"/>
    <n v="347.09"/>
    <s v="Tokyo Electron"/>
    <s v="Asia-Pacific Maritime"/>
    <s v="0"/>
    <s v="1"/>
    <s v="Low"/>
    <s v="3.25"/>
    <s v="4.82"/>
    <s v="Un Comtrade/Wits/Sia Reports"/>
    <s v="0"/>
  </r>
  <r>
    <s v="Tf003706"/>
    <s v="2022"/>
    <s v="2"/>
    <s v="2022-Q2"/>
    <s v="Jp"/>
    <s v="Japan"/>
    <s v="Asia-Pacific"/>
    <s v="Kr"/>
    <s v="South Korea"/>
    <s v="Asia-Pacific"/>
    <x v="6"/>
    <x v="1"/>
    <s v="Standard"/>
    <n v="756"/>
    <n v="393.9"/>
    <s v="Asml"/>
    <s v="Asia-Pacific Maritime"/>
    <s v="0"/>
    <s v="1"/>
    <s v="Low"/>
    <s v="3.2"/>
    <s v="4.82"/>
    <s v="Un Comtrade/Wits/Sia Reports"/>
    <s v="0"/>
  </r>
  <r>
    <s v="Tf003707"/>
    <s v="2022"/>
    <s v="3"/>
    <s v="2022-Q3"/>
    <s v="Jp"/>
    <s v="Japan"/>
    <s v="Asia-Pacific"/>
    <s v="Kr"/>
    <s v="South Korea"/>
    <s v="Asia-Pacific"/>
    <x v="6"/>
    <x v="1"/>
    <s v="Standard"/>
    <n v="661"/>
    <n v="344.73"/>
    <s v="Applied Materials"/>
    <s v="Asia-Pacific Maritime"/>
    <s v="0"/>
    <s v="1"/>
    <s v="Low"/>
    <s v="3.24"/>
    <s v="4.84"/>
    <s v="Un Comtrade/Wits/Sia Reports"/>
    <s v="0"/>
  </r>
  <r>
    <s v="Tf003708"/>
    <s v="2022"/>
    <s v="4"/>
    <s v="2022-Q4"/>
    <s v="Jp"/>
    <s v="Japan"/>
    <s v="Asia-Pacific"/>
    <s v="Kr"/>
    <s v="South Korea"/>
    <s v="Asia-Pacific"/>
    <x v="6"/>
    <x v="1"/>
    <s v="Standard"/>
    <n v="702"/>
    <n v="365.91"/>
    <s v="Asml"/>
    <s v="Asia-Pacific Maritime"/>
    <s v="0"/>
    <s v="1"/>
    <s v="Low"/>
    <s v="2.95"/>
    <s v="4.76"/>
    <s v="Un Comtrade/Wits/Sia Reports"/>
    <s v="0"/>
  </r>
  <r>
    <s v="Tf003709"/>
    <s v="2023"/>
    <s v="1"/>
    <s v="2023-Q1"/>
    <s v="Jp"/>
    <s v="Japan"/>
    <s v="Asia-Pacific"/>
    <s v="Kr"/>
    <s v="South Korea"/>
    <s v="Asia-Pacific"/>
    <x v="6"/>
    <x v="1"/>
    <s v="Standard"/>
    <n v="676"/>
    <n v="352.56"/>
    <s v="Applied Materials"/>
    <s v="Asia-Pacific Maritime"/>
    <s v="0"/>
    <s v="1"/>
    <s v="Low"/>
    <s v="3.02"/>
    <s v="4.96"/>
    <s v="Un Comtrade/Wits/Sia Reports"/>
    <s v="0"/>
  </r>
  <r>
    <s v="Tf003710"/>
    <s v="2023"/>
    <s v="2"/>
    <s v="2023-Q2"/>
    <s v="Jp"/>
    <s v="Japan"/>
    <s v="Asia-Pacific"/>
    <s v="Kr"/>
    <s v="South Korea"/>
    <s v="Asia-Pacific"/>
    <x v="6"/>
    <x v="1"/>
    <s v="Standard"/>
    <n v="792"/>
    <n v="412.64"/>
    <s v="Kla"/>
    <s v="Asia-Pacific Maritime"/>
    <s v="0"/>
    <s v="1"/>
    <s v="Low"/>
    <s v="2.97"/>
    <s v="4.8"/>
    <s v="Un Comtrade/Wits/Sia Reports"/>
    <s v="0"/>
  </r>
  <r>
    <s v="Tf003711"/>
    <s v="2023"/>
    <s v="3"/>
    <s v="2023-Q3"/>
    <s v="Jp"/>
    <s v="Japan"/>
    <s v="Asia-Pacific"/>
    <s v="Kr"/>
    <s v="South Korea"/>
    <s v="Asia-Pacific"/>
    <x v="6"/>
    <x v="1"/>
    <s v="Standard"/>
    <n v="795"/>
    <n v="414.34"/>
    <s v="Kla"/>
    <s v="Asia-Pacific Maritime"/>
    <s v="0"/>
    <s v="1"/>
    <s v="Low"/>
    <s v="3.01"/>
    <s v="4.99"/>
    <s v="Un Comtrade/Wits/Sia Reports"/>
    <s v="0"/>
  </r>
  <r>
    <s v="Tf003712"/>
    <s v="2023"/>
    <s v="4"/>
    <s v="2023-Q4"/>
    <s v="Jp"/>
    <s v="Japan"/>
    <s v="Asia-Pacific"/>
    <s v="Kr"/>
    <s v="South Korea"/>
    <s v="Asia-Pacific"/>
    <x v="6"/>
    <x v="1"/>
    <s v="Standard"/>
    <n v="705"/>
    <n v="367.45"/>
    <s v="Lam Research"/>
    <s v="Asia-Pacific Maritime"/>
    <s v="0"/>
    <s v="1"/>
    <s v="Low"/>
    <s v="2.98"/>
    <s v="4.9"/>
    <s v="Un Comtrade/Wits/Sia Reports"/>
    <s v="0"/>
  </r>
  <r>
    <s v="Tf003713"/>
    <s v="2024"/>
    <s v="1"/>
    <s v="2024-Q1"/>
    <s v="Jp"/>
    <s v="Japan"/>
    <s v="Asia-Pacific"/>
    <s v="Kr"/>
    <s v="South Korea"/>
    <s v="Asia-Pacific"/>
    <x v="6"/>
    <x v="1"/>
    <s v="Standard"/>
    <n v="713"/>
    <n v="371.85"/>
    <s v="Tokyo Electron"/>
    <s v="Asia-Pacific Maritime"/>
    <s v="0"/>
    <s v="1"/>
    <s v="Low"/>
    <s v="2.99"/>
    <s v="4.82"/>
    <s v="Un Comtrade/Wits/Sia Reports"/>
    <s v="1"/>
  </r>
  <r>
    <s v="Tf003714"/>
    <s v="2024"/>
    <s v="2"/>
    <s v="2024-Q2"/>
    <s v="Jp"/>
    <s v="Japan"/>
    <s v="Asia-Pacific"/>
    <s v="Kr"/>
    <s v="South Korea"/>
    <s v="Asia-Pacific"/>
    <x v="6"/>
    <x v="1"/>
    <s v="Standard"/>
    <n v="982"/>
    <n v="511.91"/>
    <s v="Asml"/>
    <s v="Asia-Pacific Maritime"/>
    <s v="0"/>
    <s v="1"/>
    <s v="Low"/>
    <s v="3.23"/>
    <s v="5"/>
    <s v="Un Comtrade/Wits/Sia Reports"/>
    <s v="1"/>
  </r>
  <r>
    <s v="Tf003715"/>
    <s v="2024"/>
    <s v="3"/>
    <s v="2024-Q3"/>
    <s v="Jp"/>
    <s v="Japan"/>
    <s v="Asia-Pacific"/>
    <s v="Kr"/>
    <s v="South Korea"/>
    <s v="Asia-Pacific"/>
    <x v="6"/>
    <x v="1"/>
    <s v="Standard"/>
    <n v="910"/>
    <n v="474.24"/>
    <s v="Tokyo Electron"/>
    <s v="Asia-Pacific Maritime"/>
    <s v="0"/>
    <s v="1"/>
    <s v="Low"/>
    <s v="3.03"/>
    <s v="4.91"/>
    <s v="Un Comtrade/Wits/Sia Reports"/>
    <s v="1"/>
  </r>
  <r>
    <s v="Tf003716"/>
    <s v="2024"/>
    <s v="4"/>
    <s v="2024-Q4"/>
    <s v="Jp"/>
    <s v="Japan"/>
    <s v="Asia-Pacific"/>
    <s v="Kr"/>
    <s v="South Korea"/>
    <s v="Asia-Pacific"/>
    <x v="6"/>
    <x v="1"/>
    <s v="Standard"/>
    <n v="879"/>
    <n v="458.16"/>
    <s v="Kla"/>
    <s v="Asia-Pacific Maritime"/>
    <s v="0"/>
    <s v="1"/>
    <s v="Low"/>
    <s v="3.25"/>
    <s v="4.79"/>
    <s v="Un Comtrade/Wits/Sia Reports"/>
    <s v="1"/>
  </r>
  <r>
    <s v="Tf003717"/>
    <s v="2025"/>
    <s v="1"/>
    <s v="2025-Q1"/>
    <s v="Jp"/>
    <s v="Japan"/>
    <s v="Asia-Pacific"/>
    <s v="Kr"/>
    <s v="South Korea"/>
    <s v="Asia-Pacific"/>
    <x v="6"/>
    <x v="1"/>
    <s v="Standard"/>
    <n v="803"/>
    <n v="418.46"/>
    <s v="Asml"/>
    <s v="Asia-Pacific Maritime"/>
    <s v="0"/>
    <s v="1"/>
    <s v="Low"/>
    <s v="3.16"/>
    <s v="5"/>
    <s v="Un Comtrade/Wits/Sia Reports"/>
    <s v="1"/>
  </r>
  <r>
    <s v="Tf003718"/>
    <s v="2025"/>
    <s v="2"/>
    <s v="2025-Q2"/>
    <s v="Jp"/>
    <s v="Japan"/>
    <s v="Asia-Pacific"/>
    <s v="Kr"/>
    <s v="South Korea"/>
    <s v="Asia-Pacific"/>
    <x v="6"/>
    <x v="1"/>
    <s v="Standard"/>
    <n v="1115"/>
    <n v="580.83000000000004"/>
    <s v="Lam Research"/>
    <s v="Asia-Pacific Maritime"/>
    <s v="0"/>
    <s v="1"/>
    <s v="Low"/>
    <s v="3.15"/>
    <s v="5.04"/>
    <s v="Un Comtrade/Wits/Sia Reports"/>
    <s v="1"/>
  </r>
  <r>
    <s v="Tf003719"/>
    <s v="2025"/>
    <s v="3"/>
    <s v="2025-Q3"/>
    <s v="Jp"/>
    <s v="Japan"/>
    <s v="Asia-Pacific"/>
    <s v="Kr"/>
    <s v="South Korea"/>
    <s v="Asia-Pacific"/>
    <x v="6"/>
    <x v="1"/>
    <s v="Standard"/>
    <n v="1081"/>
    <n v="563.52"/>
    <s v="Tokyo Electron"/>
    <s v="Asia-Pacific Maritime"/>
    <s v="0"/>
    <s v="1"/>
    <s v="Low"/>
    <s v="3.22"/>
    <s v="5.04"/>
    <s v="Un Comtrade/Wits/Sia Reports"/>
    <s v="1"/>
  </r>
  <r>
    <s v="Tf003720"/>
    <s v="2025"/>
    <s v="4"/>
    <s v="2025-Q4"/>
    <s v="Jp"/>
    <s v="Japan"/>
    <s v="Asia-Pacific"/>
    <s v="Kr"/>
    <s v="South Korea"/>
    <s v="Asia-Pacific"/>
    <x v="6"/>
    <x v="1"/>
    <s v="Standard"/>
    <n v="1029"/>
    <n v="536.24"/>
    <s v="Applied Materials"/>
    <s v="Asia-Pacific Maritime"/>
    <s v="0"/>
    <s v="1"/>
    <s v="Low"/>
    <s v="3.04"/>
    <s v="4.81"/>
    <s v="Un Comtrade/Wits/Sia Reports"/>
    <s v="1"/>
  </r>
  <r>
    <s v="Tf003721"/>
    <s v="2015"/>
    <s v="1"/>
    <s v="2015-Q1"/>
    <s v="Jp"/>
    <s v="Japan"/>
    <s v="Asia-Pacific"/>
    <s v="Kr"/>
    <s v="South Korea"/>
    <s v="Asia-Pacific"/>
    <x v="11"/>
    <x v="3"/>
    <s v="Standard"/>
    <n v="331"/>
    <n v="172.6"/>
    <s v="Shin-Etsu Chemical"/>
    <s v="Asia-Pacific Maritime"/>
    <s v="0"/>
    <s v="1"/>
    <s v="Low"/>
    <s v="3.09"/>
    <s v="5.01"/>
    <s v="Un Comtrade/Wits/Sia Reports"/>
    <s v="0"/>
  </r>
  <r>
    <s v="Tf003722"/>
    <s v="2015"/>
    <s v="2"/>
    <s v="2015-Q2"/>
    <s v="Jp"/>
    <s v="Japan"/>
    <s v="Asia-Pacific"/>
    <s v="Kr"/>
    <s v="South Korea"/>
    <s v="Asia-Pacific"/>
    <x v="11"/>
    <x v="3"/>
    <s v="Standard"/>
    <n v="338"/>
    <n v="176.28"/>
    <s v="Shin-Etsu Chemical"/>
    <s v="Asia-Pacific Maritime"/>
    <s v="0"/>
    <s v="1"/>
    <s v="Low"/>
    <s v="3.03"/>
    <s v="4.98"/>
    <s v="Un Comtrade/Wits/Sia Reports"/>
    <s v="0"/>
  </r>
  <r>
    <s v="Tf003723"/>
    <s v="2015"/>
    <s v="3"/>
    <s v="2015-Q3"/>
    <s v="Jp"/>
    <s v="Japan"/>
    <s v="Asia-Pacific"/>
    <s v="Kr"/>
    <s v="South Korea"/>
    <s v="Asia-Pacific"/>
    <x v="11"/>
    <x v="3"/>
    <s v="Standard"/>
    <n v="354"/>
    <n v="184.51"/>
    <s v="Shin-Etsu Chemical"/>
    <s v="Asia-Pacific Maritime"/>
    <s v="0"/>
    <s v="1"/>
    <s v="Low"/>
    <s v="3.05"/>
    <s v="4.87"/>
    <s v="Un Comtrade/Wits/Sia Reports"/>
    <s v="0"/>
  </r>
  <r>
    <s v="Tf003724"/>
    <s v="2015"/>
    <s v="4"/>
    <s v="2015-Q4"/>
    <s v="Jp"/>
    <s v="Japan"/>
    <s v="Asia-Pacific"/>
    <s v="Kr"/>
    <s v="South Korea"/>
    <s v="Asia-Pacific"/>
    <x v="11"/>
    <x v="3"/>
    <s v="Standard"/>
    <n v="355"/>
    <n v="185.3"/>
    <s v="Jsr Corp"/>
    <s v="Asia-Pacific Maritime"/>
    <s v="0"/>
    <s v="1"/>
    <s v="Low"/>
    <s v="3"/>
    <s v="5.01"/>
    <s v="Un Comtrade/Wits/Sia Reports"/>
    <s v="0"/>
  </r>
  <r>
    <s v="Tf003725"/>
    <s v="2016"/>
    <s v="1"/>
    <s v="2016-Q1"/>
    <s v="Jp"/>
    <s v="Japan"/>
    <s v="Asia-Pacific"/>
    <s v="Kr"/>
    <s v="South Korea"/>
    <s v="Asia-Pacific"/>
    <x v="11"/>
    <x v="3"/>
    <s v="Standard"/>
    <n v="366"/>
    <n v="190.94"/>
    <s v="Sumco"/>
    <s v="Asia-Pacific Maritime"/>
    <s v="0"/>
    <s v="1"/>
    <s v="Low"/>
    <s v="3.23"/>
    <s v="4.89"/>
    <s v="Un Comtrade/Wits/Sia Reports"/>
    <s v="0"/>
  </r>
  <r>
    <s v="Tf003726"/>
    <s v="2016"/>
    <s v="2"/>
    <s v="2016-Q2"/>
    <s v="Jp"/>
    <s v="Japan"/>
    <s v="Asia-Pacific"/>
    <s v="Kr"/>
    <s v="South Korea"/>
    <s v="Asia-Pacific"/>
    <x v="11"/>
    <x v="3"/>
    <s v="Standard"/>
    <n v="401"/>
    <n v="209.07"/>
    <s v="Shin-Etsu Chemical"/>
    <s v="Asia-Pacific Maritime"/>
    <s v="0"/>
    <s v="1"/>
    <s v="Low"/>
    <s v="2.99"/>
    <s v="4.75"/>
    <s v="Un Comtrade/Wits/Sia Reports"/>
    <s v="0"/>
  </r>
  <r>
    <s v="Tf003727"/>
    <s v="2016"/>
    <s v="3"/>
    <s v="2016-Q3"/>
    <s v="Jp"/>
    <s v="Japan"/>
    <s v="Asia-Pacific"/>
    <s v="Kr"/>
    <s v="South Korea"/>
    <s v="Asia-Pacific"/>
    <x v="11"/>
    <x v="3"/>
    <s v="Standard"/>
    <n v="448"/>
    <n v="233.41"/>
    <s v="Shin-Etsu Chemical"/>
    <s v="Asia-Pacific Maritime"/>
    <s v="0"/>
    <s v="1"/>
    <s v="Low"/>
    <s v="2.98"/>
    <s v="4.87"/>
    <s v="Un Comtrade/Wits/Sia Reports"/>
    <s v="0"/>
  </r>
  <r>
    <s v="Tf003728"/>
    <s v="2016"/>
    <s v="4"/>
    <s v="2016-Q4"/>
    <s v="Jp"/>
    <s v="Japan"/>
    <s v="Asia-Pacific"/>
    <s v="Kr"/>
    <s v="South Korea"/>
    <s v="Asia-Pacific"/>
    <x v="11"/>
    <x v="3"/>
    <s v="Standard"/>
    <n v="400"/>
    <n v="208.37"/>
    <s v="Tokyo Ohka Kogyo"/>
    <s v="Asia-Pacific Maritime"/>
    <s v="0"/>
    <s v="1"/>
    <s v="Low"/>
    <s v="3.03"/>
    <s v="4.8"/>
    <s v="Un Comtrade/Wits/Sia Reports"/>
    <s v="0"/>
  </r>
  <r>
    <s v="Tf003729"/>
    <s v="2017"/>
    <s v="1"/>
    <s v="2017-Q1"/>
    <s v="Jp"/>
    <s v="Japan"/>
    <s v="Asia-Pacific"/>
    <s v="Kr"/>
    <s v="South Korea"/>
    <s v="Asia-Pacific"/>
    <x v="11"/>
    <x v="3"/>
    <s v="Standard"/>
    <n v="442"/>
    <n v="230.37"/>
    <s v="Jsr Corp"/>
    <s v="Asia-Pacific Maritime"/>
    <s v="0"/>
    <s v="1"/>
    <s v="Low"/>
    <s v="3.23"/>
    <s v="4.78"/>
    <s v="Un Comtrade/Wits/Sia Reports"/>
    <s v="0"/>
  </r>
  <r>
    <s v="Tf003730"/>
    <s v="2017"/>
    <s v="2"/>
    <s v="2017-Q2"/>
    <s v="Jp"/>
    <s v="Japan"/>
    <s v="Asia-Pacific"/>
    <s v="Kr"/>
    <s v="South Korea"/>
    <s v="Asia-Pacific"/>
    <x v="11"/>
    <x v="3"/>
    <s v="Standard"/>
    <n v="435"/>
    <n v="226.58"/>
    <s v="Tokyo Ohka Kogyo"/>
    <s v="Asia-Pacific Maritime"/>
    <s v="0"/>
    <s v="1"/>
    <s v="Low"/>
    <s v="3.24"/>
    <s v="4.76"/>
    <s v="Un Comtrade/Wits/Sia Reports"/>
    <s v="0"/>
  </r>
  <r>
    <s v="Tf003731"/>
    <s v="2017"/>
    <s v="3"/>
    <s v="2017-Q3"/>
    <s v="Jp"/>
    <s v="Japan"/>
    <s v="Asia-Pacific"/>
    <s v="Kr"/>
    <s v="South Korea"/>
    <s v="Asia-Pacific"/>
    <x v="11"/>
    <x v="3"/>
    <s v="Standard"/>
    <n v="554"/>
    <n v="288.55"/>
    <s v="Tokyo Ohka Kogyo"/>
    <s v="Asia-Pacific Maritime"/>
    <s v="0"/>
    <s v="1"/>
    <s v="Low"/>
    <s v="2.95"/>
    <s v="5.01"/>
    <s v="Un Comtrade/Wits/Sia Reports"/>
    <s v="0"/>
  </r>
  <r>
    <s v="Tf003732"/>
    <s v="2017"/>
    <s v="4"/>
    <s v="2017-Q4"/>
    <s v="Jp"/>
    <s v="Japan"/>
    <s v="Asia-Pacific"/>
    <s v="Kr"/>
    <s v="South Korea"/>
    <s v="Asia-Pacific"/>
    <x v="11"/>
    <x v="3"/>
    <s v="Standard"/>
    <n v="417"/>
    <n v="217.46"/>
    <s v="Tokyo Ohka Kogyo"/>
    <s v="Asia-Pacific Maritime"/>
    <s v="0"/>
    <s v="1"/>
    <s v="Low"/>
    <s v="3.23"/>
    <s v="4.85"/>
    <s v="Un Comtrade/Wits/Sia Reports"/>
    <s v="0"/>
  </r>
  <r>
    <s v="Tf003733"/>
    <s v="2018"/>
    <s v="1"/>
    <s v="2018-Q1"/>
    <s v="Jp"/>
    <s v="Japan"/>
    <s v="Asia-Pacific"/>
    <s v="Kr"/>
    <s v="South Korea"/>
    <s v="Asia-Pacific"/>
    <x v="11"/>
    <x v="3"/>
    <s v="Standard"/>
    <n v="475"/>
    <n v="247.72"/>
    <s v="Shin-Etsu Chemical"/>
    <s v="Asia-Pacific Maritime"/>
    <s v="0"/>
    <s v="1"/>
    <s v="Low"/>
    <s v="2.97"/>
    <s v="4.82"/>
    <s v="Un Comtrade/Wits/Sia Reports"/>
    <s v="0"/>
  </r>
  <r>
    <s v="Tf003734"/>
    <s v="2018"/>
    <s v="2"/>
    <s v="2018-Q2"/>
    <s v="Jp"/>
    <s v="Japan"/>
    <s v="Asia-Pacific"/>
    <s v="Kr"/>
    <s v="South Korea"/>
    <s v="Asia-Pacific"/>
    <x v="11"/>
    <x v="3"/>
    <s v="Standard"/>
    <n v="558"/>
    <n v="290.93"/>
    <s v="Sumco"/>
    <s v="Asia-Pacific Maritime"/>
    <s v="0"/>
    <s v="1"/>
    <s v="Low"/>
    <s v="3.11"/>
    <s v="5.03"/>
    <s v="Un Comtrade/Wits/Sia Reports"/>
    <s v="0"/>
  </r>
  <r>
    <s v="Tf003735"/>
    <s v="2018"/>
    <s v="3"/>
    <s v="2018-Q3"/>
    <s v="Jp"/>
    <s v="Japan"/>
    <s v="Asia-Pacific"/>
    <s v="Kr"/>
    <s v="South Korea"/>
    <s v="Asia-Pacific"/>
    <x v="11"/>
    <x v="3"/>
    <s v="Standard"/>
    <n v="539"/>
    <n v="281.23"/>
    <s v="Jsr Corp"/>
    <s v="Asia-Pacific Maritime"/>
    <s v="0"/>
    <s v="1"/>
    <s v="Low"/>
    <s v="3.21"/>
    <s v="4.88"/>
    <s v="Un Comtrade/Wits/Sia Reports"/>
    <s v="0"/>
  </r>
  <r>
    <s v="Tf003736"/>
    <s v="2018"/>
    <s v="4"/>
    <s v="2018-Q4"/>
    <s v="Jp"/>
    <s v="Japan"/>
    <s v="Asia-Pacific"/>
    <s v="Kr"/>
    <s v="South Korea"/>
    <s v="Asia-Pacific"/>
    <x v="11"/>
    <x v="3"/>
    <s v="Standard"/>
    <n v="539"/>
    <n v="280.98"/>
    <s v="Shin-Etsu Chemical"/>
    <s v="Asia-Pacific Maritime"/>
    <s v="0"/>
    <s v="1"/>
    <s v="Low"/>
    <s v="3.24"/>
    <s v="4.85"/>
    <s v="Un Comtrade/Wits/Sia Reports"/>
    <s v="0"/>
  </r>
  <r>
    <s v="Tf003737"/>
    <s v="2019"/>
    <s v="1"/>
    <s v="2019-Q1"/>
    <s v="Jp"/>
    <s v="Japan"/>
    <s v="Asia-Pacific"/>
    <s v="Kr"/>
    <s v="South Korea"/>
    <s v="Asia-Pacific"/>
    <x v="11"/>
    <x v="3"/>
    <s v="Standard"/>
    <n v="536"/>
    <n v="279.64"/>
    <s v="Jsr Corp"/>
    <s v="Asia-Pacific Maritime"/>
    <s v="0"/>
    <s v="1"/>
    <s v="Low"/>
    <s v="3.2"/>
    <s v="4.81"/>
    <s v="Un Comtrade/Wits/Sia Reports"/>
    <s v="0"/>
  </r>
  <r>
    <s v="Tf003738"/>
    <s v="2019"/>
    <s v="2"/>
    <s v="2019-Q2"/>
    <s v="Jp"/>
    <s v="Japan"/>
    <s v="Asia-Pacific"/>
    <s v="Kr"/>
    <s v="South Korea"/>
    <s v="Asia-Pacific"/>
    <x v="11"/>
    <x v="3"/>
    <s v="Standard"/>
    <n v="578"/>
    <n v="301.23"/>
    <s v="Shin-Etsu Chemical"/>
    <s v="Asia-Pacific Maritime"/>
    <s v="0"/>
    <s v="1"/>
    <s v="Low"/>
    <s v="2.97"/>
    <s v="5"/>
    <s v="Un Comtrade/Wits/Sia Reports"/>
    <s v="0"/>
  </r>
  <r>
    <s v="Tf003739"/>
    <s v="2019"/>
    <s v="3"/>
    <s v="2019-Q3"/>
    <s v="Jp"/>
    <s v="Japan"/>
    <s v="Asia-Pacific"/>
    <s v="Kr"/>
    <s v="South Korea"/>
    <s v="Asia-Pacific"/>
    <x v="11"/>
    <x v="3"/>
    <s v="Standard"/>
    <n v="542"/>
    <n v="282.62"/>
    <s v="Sumco"/>
    <s v="Asia-Pacific Maritime"/>
    <s v="0"/>
    <s v="1"/>
    <s v="Low"/>
    <s v="2.97"/>
    <s v="4.87"/>
    <s v="Un Comtrade/Wits/Sia Reports"/>
    <s v="0"/>
  </r>
  <r>
    <s v="Tf003740"/>
    <s v="2019"/>
    <s v="4"/>
    <s v="2019-Q4"/>
    <s v="Jp"/>
    <s v="Japan"/>
    <s v="Asia-Pacific"/>
    <s v="Kr"/>
    <s v="South Korea"/>
    <s v="Asia-Pacific"/>
    <x v="11"/>
    <x v="3"/>
    <s v="Standard"/>
    <n v="527"/>
    <n v="274.98"/>
    <s v="Sumco"/>
    <s v="Asia-Pacific Maritime"/>
    <s v="0"/>
    <s v="1"/>
    <s v="Low"/>
    <s v="3.21"/>
    <s v="5.04"/>
    <s v="Un Comtrade/Wits/Sia Reports"/>
    <s v="0"/>
  </r>
  <r>
    <s v="Tf003741"/>
    <s v="2020"/>
    <s v="1"/>
    <s v="2020-Q1"/>
    <s v="Jp"/>
    <s v="Japan"/>
    <s v="Asia-Pacific"/>
    <s v="Kr"/>
    <s v="South Korea"/>
    <s v="Asia-Pacific"/>
    <x v="11"/>
    <x v="3"/>
    <s v="Standard"/>
    <n v="473"/>
    <n v="246.62"/>
    <s v="Jsr Corp"/>
    <s v="Asia-Pacific Maritime"/>
    <s v="0"/>
    <s v="1"/>
    <s v="Low"/>
    <s v="2.97"/>
    <s v="4.97"/>
    <s v="Un Comtrade/Wits/Sia Reports"/>
    <s v="0"/>
  </r>
  <r>
    <s v="Tf003742"/>
    <s v="2020"/>
    <s v="2"/>
    <s v="2020-Q2"/>
    <s v="Jp"/>
    <s v="Japan"/>
    <s v="Asia-Pacific"/>
    <s v="Kr"/>
    <s v="South Korea"/>
    <s v="Asia-Pacific"/>
    <x v="11"/>
    <x v="3"/>
    <s v="Standard"/>
    <n v="557"/>
    <n v="290.47000000000003"/>
    <s v="Tokyo Ohka Kogyo"/>
    <s v="Asia-Pacific Maritime"/>
    <s v="0"/>
    <s v="1"/>
    <s v="Low"/>
    <s v="3.08"/>
    <s v="4.84"/>
    <s v="Un Comtrade/Wits/Sia Reports"/>
    <s v="0"/>
  </r>
  <r>
    <s v="Tf003743"/>
    <s v="2020"/>
    <s v="3"/>
    <s v="2020-Q3"/>
    <s v="Jp"/>
    <s v="Japan"/>
    <s v="Asia-Pacific"/>
    <s v="Kr"/>
    <s v="South Korea"/>
    <s v="Asia-Pacific"/>
    <x v="11"/>
    <x v="3"/>
    <s v="Standard"/>
    <n v="575"/>
    <n v="299.92"/>
    <s v="Shin-Etsu Chemical"/>
    <s v="Asia-Pacific Maritime"/>
    <s v="0"/>
    <s v="1"/>
    <s v="Low"/>
    <s v="3.05"/>
    <s v="4.98"/>
    <s v="Un Comtrade/Wits/Sia Reports"/>
    <s v="0"/>
  </r>
  <r>
    <s v="Tf003744"/>
    <s v="2020"/>
    <s v="4"/>
    <s v="2020-Q4"/>
    <s v="Jp"/>
    <s v="Japan"/>
    <s v="Asia-Pacific"/>
    <s v="Kr"/>
    <s v="South Korea"/>
    <s v="Asia-Pacific"/>
    <x v="11"/>
    <x v="3"/>
    <s v="Standard"/>
    <n v="512"/>
    <n v="266.77999999999997"/>
    <s v="Jsr Corp"/>
    <s v="Asia-Pacific Maritime"/>
    <s v="0"/>
    <s v="1"/>
    <s v="Low"/>
    <s v="3.21"/>
    <s v="4.91"/>
    <s v="Un Comtrade/Wits/Sia Reports"/>
    <s v="0"/>
  </r>
  <r>
    <s v="Tf003745"/>
    <s v="2021"/>
    <s v="1"/>
    <s v="2021-Q1"/>
    <s v="Jp"/>
    <s v="Japan"/>
    <s v="Asia-Pacific"/>
    <s v="Kr"/>
    <s v="South Korea"/>
    <s v="Asia-Pacific"/>
    <x v="11"/>
    <x v="3"/>
    <s v="Standard"/>
    <n v="511"/>
    <n v="266.51"/>
    <s v="Tokyo Ohka Kogyo"/>
    <s v="Asia-Pacific Maritime"/>
    <s v="0"/>
    <s v="1"/>
    <s v="Low"/>
    <s v="3.21"/>
    <s v="4.92"/>
    <s v="Un Comtrade/Wits/Sia Reports"/>
    <s v="0"/>
  </r>
  <r>
    <s v="Tf003746"/>
    <s v="2021"/>
    <s v="2"/>
    <s v="2021-Q2"/>
    <s v="Jp"/>
    <s v="Japan"/>
    <s v="Asia-Pacific"/>
    <s v="Kr"/>
    <s v="South Korea"/>
    <s v="Asia-Pacific"/>
    <x v="11"/>
    <x v="3"/>
    <s v="Standard"/>
    <n v="580"/>
    <n v="302.13"/>
    <s v="Sumco"/>
    <s v="Asia-Pacific Maritime"/>
    <s v="0"/>
    <s v="1"/>
    <s v="Low"/>
    <s v="3.14"/>
    <s v="4.86"/>
    <s v="Un Comtrade/Wits/Sia Reports"/>
    <s v="0"/>
  </r>
  <r>
    <s v="Tf003747"/>
    <s v="2021"/>
    <s v="3"/>
    <s v="2021-Q3"/>
    <s v="Jp"/>
    <s v="Japan"/>
    <s v="Asia-Pacific"/>
    <s v="Kr"/>
    <s v="South Korea"/>
    <s v="Asia-Pacific"/>
    <x v="11"/>
    <x v="3"/>
    <s v="Standard"/>
    <n v="708"/>
    <n v="368.78"/>
    <s v="Shin-Etsu Chemical"/>
    <s v="Asia-Pacific Maritime"/>
    <s v="0"/>
    <s v="1"/>
    <s v="Low"/>
    <s v="3.09"/>
    <s v="4.97"/>
    <s v="Un Comtrade/Wits/Sia Reports"/>
    <s v="0"/>
  </r>
  <r>
    <s v="Tf003748"/>
    <s v="2021"/>
    <s v="4"/>
    <s v="2021-Q4"/>
    <s v="Jp"/>
    <s v="Japan"/>
    <s v="Asia-Pacific"/>
    <s v="Kr"/>
    <s v="South Korea"/>
    <s v="Asia-Pacific"/>
    <x v="11"/>
    <x v="3"/>
    <s v="Standard"/>
    <n v="520"/>
    <n v="270.88"/>
    <s v="Sumco"/>
    <s v="Asia-Pacific Maritime"/>
    <s v="0"/>
    <s v="1"/>
    <s v="Low"/>
    <s v="3.07"/>
    <s v="5.04"/>
    <s v="Un Comtrade/Wits/Sia Reports"/>
    <s v="0"/>
  </r>
  <r>
    <s v="Tf003749"/>
    <s v="2022"/>
    <s v="1"/>
    <s v="2022-Q1"/>
    <s v="Jp"/>
    <s v="Japan"/>
    <s v="Asia-Pacific"/>
    <s v="Kr"/>
    <s v="South Korea"/>
    <s v="Asia-Pacific"/>
    <x v="11"/>
    <x v="3"/>
    <s v="Standard"/>
    <n v="656"/>
    <n v="342.08"/>
    <s v="Shin-Etsu Chemical"/>
    <s v="Asia-Pacific Maritime"/>
    <s v="0"/>
    <s v="1"/>
    <s v="Low"/>
    <s v="3"/>
    <s v="4.83"/>
    <s v="Un Comtrade/Wits/Sia Reports"/>
    <s v="0"/>
  </r>
  <r>
    <s v="Tf003750"/>
    <s v="2022"/>
    <s v="2"/>
    <s v="2022-Q2"/>
    <s v="Jp"/>
    <s v="Japan"/>
    <s v="Asia-Pacific"/>
    <s v="Kr"/>
    <s v="South Korea"/>
    <s v="Asia-Pacific"/>
    <x v="11"/>
    <x v="3"/>
    <s v="Standard"/>
    <n v="670"/>
    <n v="349.13"/>
    <s v="Tokyo Ohka Kogyo"/>
    <s v="Asia-Pacific Maritime"/>
    <s v="0"/>
    <s v="1"/>
    <s v="Low"/>
    <s v="3.15"/>
    <s v="4.98"/>
    <s v="Un Comtrade/Wits/Sia Reports"/>
    <s v="0"/>
  </r>
  <r>
    <s v="Tf003751"/>
    <s v="2022"/>
    <s v="3"/>
    <s v="2022-Q3"/>
    <s v="Jp"/>
    <s v="Japan"/>
    <s v="Asia-Pacific"/>
    <s v="Kr"/>
    <s v="South Korea"/>
    <s v="Asia-Pacific"/>
    <x v="11"/>
    <x v="3"/>
    <s v="Standard"/>
    <n v="776"/>
    <n v="404.35"/>
    <s v="Shin-Etsu Chemical"/>
    <s v="Asia-Pacific Maritime"/>
    <s v="0"/>
    <s v="1"/>
    <s v="Low"/>
    <s v="3.1"/>
    <s v="4.99"/>
    <s v="Un Comtrade/Wits/Sia Reports"/>
    <s v="0"/>
  </r>
  <r>
    <s v="Tf003752"/>
    <s v="2022"/>
    <s v="4"/>
    <s v="2022-Q4"/>
    <s v="Jp"/>
    <s v="Japan"/>
    <s v="Asia-Pacific"/>
    <s v="Kr"/>
    <s v="South Korea"/>
    <s v="Asia-Pacific"/>
    <x v="11"/>
    <x v="3"/>
    <s v="Standard"/>
    <n v="635"/>
    <n v="330.93"/>
    <s v="Tokyo Ohka Kogyo"/>
    <s v="Asia-Pacific Maritime"/>
    <s v="0"/>
    <s v="1"/>
    <s v="Low"/>
    <s v="2.99"/>
    <s v="4.92"/>
    <s v="Un Comtrade/Wits/Sia Reports"/>
    <s v="0"/>
  </r>
  <r>
    <s v="Tf003753"/>
    <s v="2023"/>
    <s v="1"/>
    <s v="2023-Q1"/>
    <s v="Jp"/>
    <s v="Japan"/>
    <s v="Asia-Pacific"/>
    <s v="Kr"/>
    <s v="South Korea"/>
    <s v="Asia-Pacific"/>
    <x v="11"/>
    <x v="3"/>
    <s v="Standard"/>
    <n v="756"/>
    <n v="394.06"/>
    <s v="Shin-Etsu Chemical"/>
    <s v="Asia-Pacific Maritime"/>
    <s v="0"/>
    <s v="1"/>
    <s v="Low"/>
    <s v="3.19"/>
    <s v="4.92"/>
    <s v="Un Comtrade/Wits/Sia Reports"/>
    <s v="0"/>
  </r>
  <r>
    <s v="Tf003754"/>
    <s v="2023"/>
    <s v="2"/>
    <s v="2023-Q2"/>
    <s v="Jp"/>
    <s v="Japan"/>
    <s v="Asia-Pacific"/>
    <s v="Kr"/>
    <s v="South Korea"/>
    <s v="Asia-Pacific"/>
    <x v="11"/>
    <x v="3"/>
    <s v="Standard"/>
    <n v="807"/>
    <n v="420.56"/>
    <s v="Jsr Corp"/>
    <s v="Asia-Pacific Maritime"/>
    <s v="0"/>
    <s v="1"/>
    <s v="Low"/>
    <s v="3.23"/>
    <s v="4.88"/>
    <s v="Un Comtrade/Wits/Sia Reports"/>
    <s v="0"/>
  </r>
  <r>
    <s v="Tf003755"/>
    <s v="2023"/>
    <s v="3"/>
    <s v="2023-Q3"/>
    <s v="Jp"/>
    <s v="Japan"/>
    <s v="Asia-Pacific"/>
    <s v="Kr"/>
    <s v="South Korea"/>
    <s v="Asia-Pacific"/>
    <x v="11"/>
    <x v="3"/>
    <s v="Standard"/>
    <n v="784"/>
    <n v="408.55"/>
    <s v="Sumco"/>
    <s v="Asia-Pacific Maritime"/>
    <s v="0"/>
    <s v="1"/>
    <s v="Low"/>
    <s v="3.24"/>
    <s v="5.01"/>
    <s v="Un Comtrade/Wits/Sia Reports"/>
    <s v="0"/>
  </r>
  <r>
    <s v="Tf003756"/>
    <s v="2023"/>
    <s v="4"/>
    <s v="2023-Q4"/>
    <s v="Jp"/>
    <s v="Japan"/>
    <s v="Asia-Pacific"/>
    <s v="Kr"/>
    <s v="South Korea"/>
    <s v="Asia-Pacific"/>
    <x v="11"/>
    <x v="3"/>
    <s v="Standard"/>
    <n v="689"/>
    <n v="359.07"/>
    <s v="Shin-Etsu Chemical"/>
    <s v="Asia-Pacific Maritime"/>
    <s v="0"/>
    <s v="1"/>
    <s v="Low"/>
    <s v="3.09"/>
    <s v="4.87"/>
    <s v="Un Comtrade/Wits/Sia Reports"/>
    <s v="0"/>
  </r>
  <r>
    <s v="Tf003757"/>
    <s v="2024"/>
    <s v="1"/>
    <s v="2024-Q1"/>
    <s v="Jp"/>
    <s v="Japan"/>
    <s v="Asia-Pacific"/>
    <s v="Kr"/>
    <s v="South Korea"/>
    <s v="Asia-Pacific"/>
    <x v="11"/>
    <x v="3"/>
    <s v="Standard"/>
    <n v="725"/>
    <n v="377.62"/>
    <s v="Shin-Etsu Chemical"/>
    <s v="Asia-Pacific Maritime"/>
    <s v="0"/>
    <s v="1"/>
    <s v="Low"/>
    <s v="3.24"/>
    <s v="4.87"/>
    <s v="Un Comtrade/Wits/Sia Reports"/>
    <s v="1"/>
  </r>
  <r>
    <s v="Tf003758"/>
    <s v="2024"/>
    <s v="2"/>
    <s v="2024-Q2"/>
    <s v="Jp"/>
    <s v="Japan"/>
    <s v="Asia-Pacific"/>
    <s v="Kr"/>
    <s v="South Korea"/>
    <s v="Asia-Pacific"/>
    <x v="11"/>
    <x v="3"/>
    <s v="Standard"/>
    <n v="986"/>
    <n v="513.70000000000005"/>
    <s v="Sumco"/>
    <s v="Asia-Pacific Maritime"/>
    <s v="0"/>
    <s v="1"/>
    <s v="Low"/>
    <s v="3.01"/>
    <s v="4.91"/>
    <s v="Un Comtrade/Wits/Sia Reports"/>
    <s v="1"/>
  </r>
  <r>
    <s v="Tf003759"/>
    <s v="2024"/>
    <s v="3"/>
    <s v="2024-Q3"/>
    <s v="Jp"/>
    <s v="Japan"/>
    <s v="Asia-Pacific"/>
    <s v="Kr"/>
    <s v="South Korea"/>
    <s v="Asia-Pacific"/>
    <x v="11"/>
    <x v="3"/>
    <s v="Standard"/>
    <n v="839"/>
    <n v="437.48"/>
    <s v="Shin-Etsu Chemical"/>
    <s v="Asia-Pacific Maritime"/>
    <s v="0"/>
    <s v="1"/>
    <s v="Low"/>
    <s v="3.18"/>
    <s v="4.92"/>
    <s v="Un Comtrade/Wits/Sia Reports"/>
    <s v="1"/>
  </r>
  <r>
    <s v="Tf003760"/>
    <s v="2024"/>
    <s v="4"/>
    <s v="2024-Q4"/>
    <s v="Jp"/>
    <s v="Japan"/>
    <s v="Asia-Pacific"/>
    <s v="Kr"/>
    <s v="South Korea"/>
    <s v="Asia-Pacific"/>
    <x v="11"/>
    <x v="3"/>
    <s v="Standard"/>
    <n v="860"/>
    <n v="448.11"/>
    <s v="Sumco"/>
    <s v="Asia-Pacific Maritime"/>
    <s v="0"/>
    <s v="1"/>
    <s v="Low"/>
    <s v="2.97"/>
    <s v="4.81"/>
    <s v="Un Comtrade/Wits/Sia Reports"/>
    <s v="1"/>
  </r>
  <r>
    <s v="Tf003761"/>
    <s v="2025"/>
    <s v="1"/>
    <s v="2025-Q1"/>
    <s v="Jp"/>
    <s v="Japan"/>
    <s v="Asia-Pacific"/>
    <s v="Kr"/>
    <s v="South Korea"/>
    <s v="Asia-Pacific"/>
    <x v="11"/>
    <x v="3"/>
    <s v="Standard"/>
    <n v="808"/>
    <n v="421.28"/>
    <s v="Tokyo Ohka Kogyo"/>
    <s v="Asia-Pacific Maritime"/>
    <s v="0"/>
    <s v="1"/>
    <s v="Low"/>
    <s v="3.04"/>
    <s v="4.94"/>
    <s v="Un Comtrade/Wits/Sia Reports"/>
    <s v="1"/>
  </r>
  <r>
    <s v="Tf003762"/>
    <s v="2025"/>
    <s v="2"/>
    <s v="2025-Q2"/>
    <s v="Jp"/>
    <s v="Japan"/>
    <s v="Asia-Pacific"/>
    <s v="Kr"/>
    <s v="South Korea"/>
    <s v="Asia-Pacific"/>
    <x v="11"/>
    <x v="3"/>
    <s v="Standard"/>
    <n v="1045"/>
    <n v="544.77"/>
    <s v="Jsr Corp"/>
    <s v="Asia-Pacific Maritime"/>
    <s v="0"/>
    <s v="1"/>
    <s v="Low"/>
    <s v="3.13"/>
    <s v="4.91"/>
    <s v="Un Comtrade/Wits/Sia Reports"/>
    <s v="1"/>
  </r>
  <r>
    <s v="Tf003763"/>
    <s v="2025"/>
    <s v="3"/>
    <s v="2025-Q3"/>
    <s v="Jp"/>
    <s v="Japan"/>
    <s v="Asia-Pacific"/>
    <s v="Kr"/>
    <s v="South Korea"/>
    <s v="Asia-Pacific"/>
    <x v="11"/>
    <x v="3"/>
    <s v="Standard"/>
    <n v="1020"/>
    <n v="531.41999999999996"/>
    <s v="Jsr Corp"/>
    <s v="Asia-Pacific Maritime"/>
    <s v="0"/>
    <s v="1"/>
    <s v="Low"/>
    <s v="3.02"/>
    <s v="4.79"/>
    <s v="Un Comtrade/Wits/Sia Reports"/>
    <s v="1"/>
  </r>
  <r>
    <s v="Tf003764"/>
    <s v="2025"/>
    <s v="4"/>
    <s v="2025-Q4"/>
    <s v="Jp"/>
    <s v="Japan"/>
    <s v="Asia-Pacific"/>
    <s v="Kr"/>
    <s v="South Korea"/>
    <s v="Asia-Pacific"/>
    <x v="11"/>
    <x v="3"/>
    <s v="Standard"/>
    <n v="1030"/>
    <n v="536.47"/>
    <s v="Sumco"/>
    <s v="Asia-Pacific Maritime"/>
    <s v="0"/>
    <s v="1"/>
    <s v="Low"/>
    <s v="3.13"/>
    <s v="4.81"/>
    <s v="Un Comtrade/Wits/Sia Reports"/>
    <s v="1"/>
  </r>
  <r>
    <s v="Tf003765"/>
    <s v="2015"/>
    <s v="1"/>
    <s v="2015-Q1"/>
    <s v="Jp"/>
    <s v="Japan"/>
    <s v="Asia-Pacific"/>
    <s v="Us"/>
    <s v="United States"/>
    <s v="North America"/>
    <x v="6"/>
    <x v="1"/>
    <s v="Standard"/>
    <n v="302"/>
    <n v="146.91"/>
    <s v="Kla"/>
    <s v="Trans-Pacific / Suez"/>
    <s v="0"/>
    <s v="1"/>
    <s v="Low"/>
    <s v="3.21"/>
    <s v="3.27"/>
    <s v="Un Comtrade/Wits/Sia Reports"/>
    <s v="0"/>
  </r>
  <r>
    <s v="Tf003766"/>
    <s v="2015"/>
    <s v="2"/>
    <s v="2015-Q2"/>
    <s v="Jp"/>
    <s v="Japan"/>
    <s v="Asia-Pacific"/>
    <s v="Us"/>
    <s v="United States"/>
    <s v="North America"/>
    <x v="6"/>
    <x v="1"/>
    <s v="Standard"/>
    <n v="388"/>
    <n v="188.96"/>
    <s v="Lam Research"/>
    <s v="Trans-Pacific / Suez"/>
    <s v="0"/>
    <s v="1"/>
    <s v="Low"/>
    <s v="3.07"/>
    <s v="3.13"/>
    <s v="Un Comtrade/Wits/Sia Reports"/>
    <s v="0"/>
  </r>
  <r>
    <s v="Tf003767"/>
    <s v="2015"/>
    <s v="3"/>
    <s v="2015-Q3"/>
    <s v="Jp"/>
    <s v="Japan"/>
    <s v="Asia-Pacific"/>
    <s v="Us"/>
    <s v="United States"/>
    <s v="North America"/>
    <x v="6"/>
    <x v="1"/>
    <s v="Standard"/>
    <n v="437"/>
    <n v="212.7"/>
    <s v="Kla"/>
    <s v="Trans-Pacific / Suez"/>
    <s v="0"/>
    <s v="1"/>
    <s v="Low"/>
    <s v="3.19"/>
    <s v="3.14"/>
    <s v="Un Comtrade/Wits/Sia Reports"/>
    <s v="0"/>
  </r>
  <r>
    <s v="Tf003768"/>
    <s v="2015"/>
    <s v="4"/>
    <s v="2015-Q4"/>
    <s v="Jp"/>
    <s v="Japan"/>
    <s v="Asia-Pacific"/>
    <s v="Us"/>
    <s v="United States"/>
    <s v="North America"/>
    <x v="6"/>
    <x v="1"/>
    <s v="Standard"/>
    <n v="374"/>
    <n v="182.01"/>
    <s v="Applied Materials"/>
    <s v="Trans-Pacific / Suez"/>
    <s v="0"/>
    <s v="1"/>
    <s v="Low"/>
    <s v="3.18"/>
    <s v="3.14"/>
    <s v="Un Comtrade/Wits/Sia Reports"/>
    <s v="0"/>
  </r>
  <r>
    <s v="Tf003769"/>
    <s v="2016"/>
    <s v="1"/>
    <s v="2016-Q1"/>
    <s v="Jp"/>
    <s v="Japan"/>
    <s v="Asia-Pacific"/>
    <s v="Us"/>
    <s v="United States"/>
    <s v="North America"/>
    <x v="6"/>
    <x v="1"/>
    <s v="Standard"/>
    <n v="364"/>
    <n v="177.3"/>
    <s v="Applied Materials"/>
    <s v="Trans-Pacific / Suez"/>
    <s v="0"/>
    <s v="1"/>
    <s v="Low"/>
    <s v="3.01"/>
    <s v="3.08"/>
    <s v="Un Comtrade/Wits/Sia Reports"/>
    <s v="0"/>
  </r>
  <r>
    <s v="Tf003770"/>
    <s v="2016"/>
    <s v="2"/>
    <s v="2016-Q2"/>
    <s v="Jp"/>
    <s v="Japan"/>
    <s v="Asia-Pacific"/>
    <s v="Us"/>
    <s v="United States"/>
    <s v="North America"/>
    <x v="6"/>
    <x v="1"/>
    <s v="Standard"/>
    <n v="447"/>
    <n v="217.29"/>
    <s v="Kla"/>
    <s v="Trans-Pacific / Suez"/>
    <s v="0"/>
    <s v="1"/>
    <s v="Low"/>
    <s v="3.03"/>
    <s v="3.3"/>
    <s v="Un Comtrade/Wits/Sia Reports"/>
    <s v="0"/>
  </r>
  <r>
    <s v="Tf003771"/>
    <s v="2016"/>
    <s v="3"/>
    <s v="2016-Q3"/>
    <s v="Jp"/>
    <s v="Japan"/>
    <s v="Asia-Pacific"/>
    <s v="Us"/>
    <s v="United States"/>
    <s v="North America"/>
    <x v="6"/>
    <x v="1"/>
    <s v="Standard"/>
    <n v="497"/>
    <n v="241.9"/>
    <s v="Tokyo Electron"/>
    <s v="Trans-Pacific / Suez"/>
    <s v="0"/>
    <s v="1"/>
    <s v="Low"/>
    <s v="2.97"/>
    <s v="3.19"/>
    <s v="Un Comtrade/Wits/Sia Reports"/>
    <s v="0"/>
  </r>
  <r>
    <s v="Tf003772"/>
    <s v="2016"/>
    <s v="4"/>
    <s v="2016-Q4"/>
    <s v="Jp"/>
    <s v="Japan"/>
    <s v="Asia-Pacific"/>
    <s v="Us"/>
    <s v="United States"/>
    <s v="North America"/>
    <x v="6"/>
    <x v="1"/>
    <s v="Standard"/>
    <n v="420"/>
    <n v="204.2"/>
    <s v="Kla"/>
    <s v="Trans-Pacific / Suez"/>
    <s v="0"/>
    <s v="1"/>
    <s v="Low"/>
    <s v="3.19"/>
    <s v="3.28"/>
    <s v="Un Comtrade/Wits/Sia Reports"/>
    <s v="0"/>
  </r>
  <r>
    <s v="Tf003773"/>
    <s v="2017"/>
    <s v="1"/>
    <s v="2017-Q1"/>
    <s v="Jp"/>
    <s v="Japan"/>
    <s v="Asia-Pacific"/>
    <s v="Us"/>
    <s v="United States"/>
    <s v="North America"/>
    <x v="6"/>
    <x v="1"/>
    <s v="Standard"/>
    <n v="399"/>
    <n v="194.41"/>
    <s v="Asml"/>
    <s v="Trans-Pacific / Suez"/>
    <s v="0"/>
    <s v="1"/>
    <s v="Low"/>
    <s v="3.09"/>
    <s v="3.23"/>
    <s v="Un Comtrade/Wits/Sia Reports"/>
    <s v="0"/>
  </r>
  <r>
    <s v="Tf003774"/>
    <s v="2017"/>
    <s v="2"/>
    <s v="2017-Q2"/>
    <s v="Jp"/>
    <s v="Japan"/>
    <s v="Asia-Pacific"/>
    <s v="Us"/>
    <s v="United States"/>
    <s v="North America"/>
    <x v="6"/>
    <x v="1"/>
    <s v="Standard"/>
    <n v="528"/>
    <n v="256.76"/>
    <s v="Applied Materials"/>
    <s v="Trans-Pacific / Suez"/>
    <s v="0"/>
    <s v="1"/>
    <s v="Low"/>
    <s v="3.05"/>
    <s v="3.33"/>
    <s v="Un Comtrade/Wits/Sia Reports"/>
    <s v="0"/>
  </r>
  <r>
    <s v="Tf003775"/>
    <s v="2017"/>
    <s v="3"/>
    <s v="2017-Q3"/>
    <s v="Jp"/>
    <s v="Japan"/>
    <s v="Asia-Pacific"/>
    <s v="Us"/>
    <s v="United States"/>
    <s v="North America"/>
    <x v="6"/>
    <x v="1"/>
    <s v="Standard"/>
    <n v="469"/>
    <n v="228.24"/>
    <s v="Kla"/>
    <s v="Trans-Pacific / Suez"/>
    <s v="0"/>
    <s v="1"/>
    <s v="Low"/>
    <s v="3.25"/>
    <s v="3.25"/>
    <s v="Un Comtrade/Wits/Sia Reports"/>
    <s v="0"/>
  </r>
  <r>
    <s v="Tf003776"/>
    <s v="2017"/>
    <s v="4"/>
    <s v="2017-Q4"/>
    <s v="Jp"/>
    <s v="Japan"/>
    <s v="Asia-Pacific"/>
    <s v="Us"/>
    <s v="United States"/>
    <s v="North America"/>
    <x v="6"/>
    <x v="1"/>
    <s v="Standard"/>
    <n v="433"/>
    <n v="210.94"/>
    <s v="Asml"/>
    <s v="Trans-Pacific / Suez"/>
    <s v="0"/>
    <s v="1"/>
    <s v="Low"/>
    <s v="3.13"/>
    <s v="3.13"/>
    <s v="Un Comtrade/Wits/Sia Reports"/>
    <s v="0"/>
  </r>
  <r>
    <s v="Tf003777"/>
    <s v="2018"/>
    <s v="1"/>
    <s v="2018-Q1"/>
    <s v="Jp"/>
    <s v="Japan"/>
    <s v="Asia-Pacific"/>
    <s v="Us"/>
    <s v="United States"/>
    <s v="North America"/>
    <x v="6"/>
    <x v="1"/>
    <s v="Standard"/>
    <n v="433"/>
    <n v="210.87"/>
    <s v="Applied Materials"/>
    <s v="Trans-Pacific / Suez"/>
    <s v="0"/>
    <s v="1"/>
    <s v="Low"/>
    <s v="2.98"/>
    <s v="3.08"/>
    <s v="Un Comtrade/Wits/Sia Reports"/>
    <s v="0"/>
  </r>
  <r>
    <s v="Tf003778"/>
    <s v="2018"/>
    <s v="2"/>
    <s v="2018-Q2"/>
    <s v="Jp"/>
    <s v="Japan"/>
    <s v="Asia-Pacific"/>
    <s v="Us"/>
    <s v="United States"/>
    <s v="North America"/>
    <x v="6"/>
    <x v="1"/>
    <s v="Standard"/>
    <n v="504"/>
    <n v="245.48"/>
    <s v="Tokyo Electron"/>
    <s v="Trans-Pacific / Suez"/>
    <s v="0"/>
    <s v="1"/>
    <s v="Low"/>
    <s v="3.18"/>
    <s v="3.23"/>
    <s v="Un Comtrade/Wits/Sia Reports"/>
    <s v="0"/>
  </r>
  <r>
    <s v="Tf003779"/>
    <s v="2018"/>
    <s v="3"/>
    <s v="2018-Q3"/>
    <s v="Jp"/>
    <s v="Japan"/>
    <s v="Asia-Pacific"/>
    <s v="Us"/>
    <s v="United States"/>
    <s v="North America"/>
    <x v="6"/>
    <x v="1"/>
    <s v="Standard"/>
    <n v="496"/>
    <n v="241.58"/>
    <s v="Tokyo Electron"/>
    <s v="Trans-Pacific / Suez"/>
    <s v="0"/>
    <s v="1"/>
    <s v="Low"/>
    <s v="3.21"/>
    <s v="3.23"/>
    <s v="Un Comtrade/Wits/Sia Reports"/>
    <s v="0"/>
  </r>
  <r>
    <s v="Tf003780"/>
    <s v="2018"/>
    <s v="4"/>
    <s v="2018-Q4"/>
    <s v="Jp"/>
    <s v="Japan"/>
    <s v="Asia-Pacific"/>
    <s v="Us"/>
    <s v="United States"/>
    <s v="North America"/>
    <x v="6"/>
    <x v="1"/>
    <s v="Standard"/>
    <n v="537"/>
    <n v="261.20999999999998"/>
    <s v="Asml"/>
    <s v="Trans-Pacific / Suez"/>
    <s v="0"/>
    <s v="1"/>
    <s v="Low"/>
    <s v="3.15"/>
    <s v="3.1"/>
    <s v="Un Comtrade/Wits/Sia Reports"/>
    <s v="0"/>
  </r>
  <r>
    <s v="Tf003781"/>
    <s v="2019"/>
    <s v="1"/>
    <s v="2019-Q1"/>
    <s v="Jp"/>
    <s v="Japan"/>
    <s v="Asia-Pacific"/>
    <s v="Us"/>
    <s v="United States"/>
    <s v="North America"/>
    <x v="6"/>
    <x v="1"/>
    <s v="Standard"/>
    <n v="488"/>
    <n v="237.37"/>
    <s v="Kla"/>
    <s v="Trans-Pacific / Suez"/>
    <s v="0"/>
    <s v="1"/>
    <s v="Low"/>
    <s v="3.14"/>
    <s v="3.12"/>
    <s v="Un Comtrade/Wits/Sia Reports"/>
    <s v="0"/>
  </r>
  <r>
    <s v="Tf003782"/>
    <s v="2019"/>
    <s v="2"/>
    <s v="2019-Q2"/>
    <s v="Jp"/>
    <s v="Japan"/>
    <s v="Asia-Pacific"/>
    <s v="Us"/>
    <s v="United States"/>
    <s v="North America"/>
    <x v="6"/>
    <x v="1"/>
    <s v="Standard"/>
    <n v="496"/>
    <n v="241.22"/>
    <s v="Applied Materials"/>
    <s v="Trans-Pacific / Suez"/>
    <s v="0"/>
    <s v="1"/>
    <s v="Low"/>
    <s v="2.99"/>
    <s v="3.19"/>
    <s v="Un Comtrade/Wits/Sia Reports"/>
    <s v="0"/>
  </r>
  <r>
    <s v="Tf003783"/>
    <s v="2019"/>
    <s v="3"/>
    <s v="2019-Q3"/>
    <s v="Jp"/>
    <s v="Japan"/>
    <s v="Asia-Pacific"/>
    <s v="Us"/>
    <s v="United States"/>
    <s v="North America"/>
    <x v="6"/>
    <x v="1"/>
    <s v="Standard"/>
    <n v="578"/>
    <n v="281.29000000000002"/>
    <s v="Tokyo Electron"/>
    <s v="Trans-Pacific / Suez"/>
    <s v="0"/>
    <s v="1"/>
    <s v="Low"/>
    <s v="3.1"/>
    <s v="3.15"/>
    <s v="Un Comtrade/Wits/Sia Reports"/>
    <s v="0"/>
  </r>
  <r>
    <s v="Tf003784"/>
    <s v="2019"/>
    <s v="4"/>
    <s v="2019-Q4"/>
    <s v="Jp"/>
    <s v="Japan"/>
    <s v="Asia-Pacific"/>
    <s v="Us"/>
    <s v="United States"/>
    <s v="North America"/>
    <x v="6"/>
    <x v="1"/>
    <s v="Standard"/>
    <n v="539"/>
    <n v="262.49"/>
    <s v="Asml"/>
    <s v="Trans-Pacific / Suez"/>
    <s v="0"/>
    <s v="1"/>
    <s v="Low"/>
    <s v="3.13"/>
    <s v="3.2"/>
    <s v="Un Comtrade/Wits/Sia Reports"/>
    <s v="0"/>
  </r>
  <r>
    <s v="Tf003785"/>
    <s v="2020"/>
    <s v="1"/>
    <s v="2020-Q1"/>
    <s v="Jp"/>
    <s v="Japan"/>
    <s v="Asia-Pacific"/>
    <s v="Us"/>
    <s v="United States"/>
    <s v="North America"/>
    <x v="6"/>
    <x v="1"/>
    <s v="Standard"/>
    <n v="424"/>
    <n v="206.3"/>
    <s v="Lam Research"/>
    <s v="Trans-Pacific / Suez"/>
    <s v="0"/>
    <s v="1"/>
    <s v="Low"/>
    <s v="2.97"/>
    <s v="3.29"/>
    <s v="Un Comtrade/Wits/Sia Reports"/>
    <s v="0"/>
  </r>
  <r>
    <s v="Tf003786"/>
    <s v="2020"/>
    <s v="2"/>
    <s v="2020-Q2"/>
    <s v="Jp"/>
    <s v="Japan"/>
    <s v="Asia-Pacific"/>
    <s v="Us"/>
    <s v="United States"/>
    <s v="North America"/>
    <x v="6"/>
    <x v="1"/>
    <s v="Standard"/>
    <n v="503"/>
    <n v="244.77"/>
    <s v="Kla"/>
    <s v="Trans-Pacific / Suez"/>
    <s v="0"/>
    <s v="1"/>
    <s v="Low"/>
    <s v="3.06"/>
    <s v="3.36"/>
    <s v="Un Comtrade/Wits/Sia Reports"/>
    <s v="0"/>
  </r>
  <r>
    <s v="Tf003787"/>
    <s v="2020"/>
    <s v="3"/>
    <s v="2020-Q3"/>
    <s v="Jp"/>
    <s v="Japan"/>
    <s v="Asia-Pacific"/>
    <s v="Us"/>
    <s v="United States"/>
    <s v="North America"/>
    <x v="6"/>
    <x v="1"/>
    <s v="Standard"/>
    <n v="582"/>
    <n v="282.94"/>
    <s v="Lam Research"/>
    <s v="Trans-Pacific / Suez"/>
    <s v="0"/>
    <s v="1"/>
    <s v="Low"/>
    <s v="3.02"/>
    <s v="3.27"/>
    <s v="Un Comtrade/Wits/Sia Reports"/>
    <s v="0"/>
  </r>
  <r>
    <s v="Tf003788"/>
    <s v="2020"/>
    <s v="4"/>
    <s v="2020-Q4"/>
    <s v="Jp"/>
    <s v="Japan"/>
    <s v="Asia-Pacific"/>
    <s v="Us"/>
    <s v="United States"/>
    <s v="North America"/>
    <x v="6"/>
    <x v="1"/>
    <s v="Standard"/>
    <n v="520"/>
    <n v="253.14"/>
    <s v="Kla"/>
    <s v="Trans-Pacific / Suez"/>
    <s v="0"/>
    <s v="1"/>
    <s v="Low"/>
    <s v="3.21"/>
    <s v="3.4"/>
    <s v="Un Comtrade/Wits/Sia Reports"/>
    <s v="0"/>
  </r>
  <r>
    <s v="Tf003789"/>
    <s v="2021"/>
    <s v="1"/>
    <s v="2021-Q1"/>
    <s v="Jp"/>
    <s v="Japan"/>
    <s v="Asia-Pacific"/>
    <s v="Us"/>
    <s v="United States"/>
    <s v="North America"/>
    <x v="6"/>
    <x v="1"/>
    <s v="Standard"/>
    <n v="552"/>
    <n v="268.82"/>
    <s v="Applied Materials"/>
    <s v="Trans-Pacific / Suez"/>
    <s v="0"/>
    <s v="1"/>
    <s v="Low"/>
    <s v="3.06"/>
    <s v="3.34"/>
    <s v="Un Comtrade/Wits/Sia Reports"/>
    <s v="0"/>
  </r>
  <r>
    <s v="Tf003790"/>
    <s v="2021"/>
    <s v="2"/>
    <s v="2021-Q2"/>
    <s v="Jp"/>
    <s v="Japan"/>
    <s v="Asia-Pacific"/>
    <s v="Us"/>
    <s v="United States"/>
    <s v="North America"/>
    <x v="6"/>
    <x v="1"/>
    <s v="Standard"/>
    <n v="680"/>
    <n v="330.95"/>
    <s v="Asml"/>
    <s v="Trans-Pacific / Suez"/>
    <s v="0"/>
    <s v="1"/>
    <s v="Low"/>
    <s v="2.96"/>
    <s v="3.53"/>
    <s v="Un Comtrade/Wits/Sia Reports"/>
    <s v="0"/>
  </r>
  <r>
    <s v="Tf003791"/>
    <s v="2021"/>
    <s v="3"/>
    <s v="2021-Q3"/>
    <s v="Jp"/>
    <s v="Japan"/>
    <s v="Asia-Pacific"/>
    <s v="Us"/>
    <s v="United States"/>
    <s v="North America"/>
    <x v="6"/>
    <x v="1"/>
    <s v="Standard"/>
    <n v="679"/>
    <n v="330.46"/>
    <s v="Applied Materials"/>
    <s v="Trans-Pacific / Suez"/>
    <s v="0"/>
    <s v="1"/>
    <s v="Low"/>
    <s v="3.15"/>
    <s v="3.24"/>
    <s v="Un Comtrade/Wits/Sia Reports"/>
    <s v="0"/>
  </r>
  <r>
    <s v="Tf003792"/>
    <s v="2021"/>
    <s v="4"/>
    <s v="2021-Q4"/>
    <s v="Jp"/>
    <s v="Japan"/>
    <s v="Asia-Pacific"/>
    <s v="Us"/>
    <s v="United States"/>
    <s v="North America"/>
    <x v="6"/>
    <x v="1"/>
    <s v="Standard"/>
    <n v="590"/>
    <n v="287.08999999999997"/>
    <s v="Lam Research"/>
    <s v="Trans-Pacific / Suez"/>
    <s v="0"/>
    <s v="1"/>
    <s v="Low"/>
    <s v="3.1"/>
    <s v="3.26"/>
    <s v="Un Comtrade/Wits/Sia Reports"/>
    <s v="0"/>
  </r>
  <r>
    <s v="Tf003793"/>
    <s v="2022"/>
    <s v="1"/>
    <s v="2022-Q1"/>
    <s v="Jp"/>
    <s v="Japan"/>
    <s v="Asia-Pacific"/>
    <s v="Us"/>
    <s v="United States"/>
    <s v="North America"/>
    <x v="6"/>
    <x v="1"/>
    <s v="Standard"/>
    <n v="578"/>
    <n v="281.42"/>
    <s v="Asml"/>
    <s v="Trans-Pacific / Suez"/>
    <s v="0"/>
    <s v="1"/>
    <s v="Low"/>
    <s v="3.22"/>
    <s v="3.45"/>
    <s v="Un Comtrade/Wits/Sia Reports"/>
    <s v="0"/>
  </r>
  <r>
    <s v="Tf003794"/>
    <s v="2022"/>
    <s v="2"/>
    <s v="2022-Q2"/>
    <s v="Jp"/>
    <s v="Japan"/>
    <s v="Asia-Pacific"/>
    <s v="Us"/>
    <s v="United States"/>
    <s v="North America"/>
    <x v="6"/>
    <x v="1"/>
    <s v="Standard"/>
    <n v="684"/>
    <n v="332.67"/>
    <s v="Applied Materials"/>
    <s v="Trans-Pacific / Suez"/>
    <s v="0"/>
    <s v="1"/>
    <s v="Low"/>
    <s v="2.97"/>
    <s v="3.5"/>
    <s v="Un Comtrade/Wits/Sia Reports"/>
    <s v="0"/>
  </r>
  <r>
    <s v="Tf003795"/>
    <s v="2022"/>
    <s v="3"/>
    <s v="2022-Q3"/>
    <s v="Jp"/>
    <s v="Japan"/>
    <s v="Asia-Pacific"/>
    <s v="Us"/>
    <s v="United States"/>
    <s v="North America"/>
    <x v="6"/>
    <x v="1"/>
    <s v="Standard"/>
    <n v="768"/>
    <n v="373.4"/>
    <s v="Applied Materials"/>
    <s v="Trans-Pacific / Suez"/>
    <s v="0"/>
    <s v="1"/>
    <s v="Low"/>
    <s v="3.13"/>
    <s v="3.44"/>
    <s v="Un Comtrade/Wits/Sia Reports"/>
    <s v="0"/>
  </r>
  <r>
    <s v="Tf003796"/>
    <s v="2022"/>
    <s v="4"/>
    <s v="2022-Q4"/>
    <s v="Jp"/>
    <s v="Japan"/>
    <s v="Asia-Pacific"/>
    <s v="Us"/>
    <s v="United States"/>
    <s v="North America"/>
    <x v="6"/>
    <x v="1"/>
    <s v="Standard"/>
    <n v="634"/>
    <n v="308.62"/>
    <s v="Applied Materials"/>
    <s v="Trans-Pacific / Suez"/>
    <s v="0"/>
    <s v="1"/>
    <s v="Low"/>
    <s v="3.13"/>
    <s v="3.36"/>
    <s v="Un Comtrade/Wits/Sia Reports"/>
    <s v="0"/>
  </r>
  <r>
    <s v="Tf003797"/>
    <s v="2023"/>
    <s v="1"/>
    <s v="2023-Q1"/>
    <s v="Jp"/>
    <s v="Japan"/>
    <s v="Asia-Pacific"/>
    <s v="Us"/>
    <s v="United States"/>
    <s v="North America"/>
    <x v="6"/>
    <x v="1"/>
    <s v="Standard"/>
    <n v="754"/>
    <n v="366.91"/>
    <s v="Lam Research"/>
    <s v="Trans-Pacific / Suez"/>
    <s v="0"/>
    <s v="1"/>
    <s v="Low"/>
    <s v="3.13"/>
    <s v="3.44"/>
    <s v="Un Comtrade/Wits/Sia Reports"/>
    <s v="0"/>
  </r>
  <r>
    <s v="Tf003798"/>
    <s v="2023"/>
    <s v="2"/>
    <s v="2023-Q2"/>
    <s v="Jp"/>
    <s v="Japan"/>
    <s v="Asia-Pacific"/>
    <s v="Us"/>
    <s v="United States"/>
    <s v="North America"/>
    <x v="6"/>
    <x v="1"/>
    <s v="Standard"/>
    <n v="770"/>
    <n v="374.59"/>
    <s v="Applied Materials"/>
    <s v="Trans-Pacific / Suez"/>
    <s v="0"/>
    <s v="1"/>
    <s v="Low"/>
    <s v="3.19"/>
    <s v="3.4"/>
    <s v="Un Comtrade/Wits/Sia Reports"/>
    <s v="0"/>
  </r>
  <r>
    <s v="Tf003799"/>
    <s v="2023"/>
    <s v="3"/>
    <s v="2023-Q3"/>
    <s v="Jp"/>
    <s v="Japan"/>
    <s v="Asia-Pacific"/>
    <s v="Us"/>
    <s v="United States"/>
    <s v="North America"/>
    <x v="6"/>
    <x v="1"/>
    <s v="Standard"/>
    <n v="776"/>
    <n v="377.64"/>
    <s v="Tokyo Electron"/>
    <s v="Trans-Pacific / Suez"/>
    <s v="0"/>
    <s v="1"/>
    <s v="Low"/>
    <s v="3.15"/>
    <s v="3.44"/>
    <s v="Un Comtrade/Wits/Sia Reports"/>
    <s v="0"/>
  </r>
  <r>
    <s v="Tf003800"/>
    <s v="2023"/>
    <s v="4"/>
    <s v="2023-Q4"/>
    <s v="Jp"/>
    <s v="Japan"/>
    <s v="Asia-Pacific"/>
    <s v="Us"/>
    <s v="United States"/>
    <s v="North America"/>
    <x v="6"/>
    <x v="1"/>
    <s v="Standard"/>
    <n v="770"/>
    <n v="374.57"/>
    <s v="Kla"/>
    <s v="Trans-Pacific / Suez"/>
    <s v="0"/>
    <s v="1"/>
    <s v="Low"/>
    <s v="2.99"/>
    <s v="3.58"/>
    <s v="Un Comtrade/Wits/Sia Reports"/>
    <s v="0"/>
  </r>
  <r>
    <s v="Tf003801"/>
    <s v="2024"/>
    <s v="1"/>
    <s v="2024-Q1"/>
    <s v="Jp"/>
    <s v="Japan"/>
    <s v="Asia-Pacific"/>
    <s v="Us"/>
    <s v="United States"/>
    <s v="North America"/>
    <x v="6"/>
    <x v="1"/>
    <s v="Standard"/>
    <n v="709"/>
    <n v="344.98"/>
    <s v="Tokyo Electron"/>
    <s v="Trans-Pacific / Suez"/>
    <s v="0"/>
    <s v="1"/>
    <s v="Low"/>
    <s v="2.95"/>
    <s v="3.68"/>
    <s v="Un Comtrade/Wits/Sia Reports"/>
    <s v="1"/>
  </r>
  <r>
    <s v="Tf003802"/>
    <s v="2024"/>
    <s v="2"/>
    <s v="2024-Q2"/>
    <s v="Jp"/>
    <s v="Japan"/>
    <s v="Asia-Pacific"/>
    <s v="Us"/>
    <s v="United States"/>
    <s v="North America"/>
    <x v="6"/>
    <x v="1"/>
    <s v="Standard"/>
    <n v="922"/>
    <n v="448.42"/>
    <s v="Lam Research"/>
    <s v="Trans-Pacific / Suez"/>
    <s v="0"/>
    <s v="1"/>
    <s v="Low"/>
    <s v="3.06"/>
    <s v="3.48"/>
    <s v="Un Comtrade/Wits/Sia Reports"/>
    <s v="1"/>
  </r>
  <r>
    <s v="Tf003803"/>
    <s v="2024"/>
    <s v="3"/>
    <s v="2024-Q3"/>
    <s v="Jp"/>
    <s v="Japan"/>
    <s v="Asia-Pacific"/>
    <s v="Us"/>
    <s v="United States"/>
    <s v="North America"/>
    <x v="6"/>
    <x v="1"/>
    <s v="Standard"/>
    <n v="974"/>
    <n v="473.91"/>
    <s v="Lam Research"/>
    <s v="Trans-Pacific / Suez"/>
    <s v="0"/>
    <s v="1"/>
    <s v="Low"/>
    <s v="3.1"/>
    <s v="3.71"/>
    <s v="Un Comtrade/Wits/Sia Reports"/>
    <s v="1"/>
  </r>
  <r>
    <s v="Tf003804"/>
    <s v="2024"/>
    <s v="4"/>
    <s v="2024-Q4"/>
    <s v="Jp"/>
    <s v="Japan"/>
    <s v="Asia-Pacific"/>
    <s v="Us"/>
    <s v="United States"/>
    <s v="North America"/>
    <x v="6"/>
    <x v="1"/>
    <s v="Standard"/>
    <n v="932"/>
    <n v="453.08"/>
    <s v="Applied Materials"/>
    <s v="Trans-Pacific / Suez"/>
    <s v="0"/>
    <s v="1"/>
    <s v="Low"/>
    <s v="3.14"/>
    <s v="3.54"/>
    <s v="Un Comtrade/Wits/Sia Reports"/>
    <s v="1"/>
  </r>
  <r>
    <s v="Tf003805"/>
    <s v="2025"/>
    <s v="1"/>
    <s v="2025-Q1"/>
    <s v="Jp"/>
    <s v="Japan"/>
    <s v="Asia-Pacific"/>
    <s v="Us"/>
    <s v="United States"/>
    <s v="North America"/>
    <x v="6"/>
    <x v="1"/>
    <s v="Standard"/>
    <n v="898"/>
    <n v="437.01"/>
    <s v="Asml"/>
    <s v="Trans-Pacific / Suez"/>
    <s v="0"/>
    <s v="1"/>
    <s v="Low"/>
    <s v="3.15"/>
    <s v="3.5"/>
    <s v="Un Comtrade/Wits/Sia Reports"/>
    <s v="1"/>
  </r>
  <r>
    <s v="Tf003806"/>
    <s v="2025"/>
    <s v="2"/>
    <s v="2025-Q2"/>
    <s v="Jp"/>
    <s v="Japan"/>
    <s v="Asia-Pacific"/>
    <s v="Us"/>
    <s v="United States"/>
    <s v="North America"/>
    <x v="6"/>
    <x v="1"/>
    <s v="Standard"/>
    <n v="987"/>
    <n v="479.88"/>
    <s v="Tokyo Electron"/>
    <s v="Trans-Pacific / Suez"/>
    <s v="0"/>
    <s v="1"/>
    <s v="Low"/>
    <s v="2.97"/>
    <s v="3.49"/>
    <s v="Un Comtrade/Wits/Sia Reports"/>
    <s v="1"/>
  </r>
  <r>
    <s v="Tf003807"/>
    <s v="2025"/>
    <s v="3"/>
    <s v="2025-Q3"/>
    <s v="Jp"/>
    <s v="Japan"/>
    <s v="Asia-Pacific"/>
    <s v="Us"/>
    <s v="United States"/>
    <s v="North America"/>
    <x v="6"/>
    <x v="1"/>
    <s v="Standard"/>
    <n v="1000"/>
    <n v="486.27"/>
    <s v="Lam Research"/>
    <s v="Trans-Pacific / Suez"/>
    <s v="0"/>
    <s v="1"/>
    <s v="Low"/>
    <s v="3.1"/>
    <s v="3.71"/>
    <s v="Un Comtrade/Wits/Sia Reports"/>
    <s v="1"/>
  </r>
  <r>
    <s v="Tf003808"/>
    <s v="2025"/>
    <s v="4"/>
    <s v="2025-Q4"/>
    <s v="Jp"/>
    <s v="Japan"/>
    <s v="Asia-Pacific"/>
    <s v="Us"/>
    <s v="United States"/>
    <s v="North America"/>
    <x v="6"/>
    <x v="1"/>
    <s v="Standard"/>
    <n v="947"/>
    <n v="460.39"/>
    <s v="Kla"/>
    <s v="Trans-Pacific / Suez"/>
    <s v="0"/>
    <s v="1"/>
    <s v="Low"/>
    <s v="3.05"/>
    <s v="3.49"/>
    <s v="Un Comtrade/Wits/Sia Reports"/>
    <s v="1"/>
  </r>
  <r>
    <s v="Tf003809"/>
    <s v="2015"/>
    <s v="1"/>
    <s v="2015-Q1"/>
    <s v="Jp"/>
    <s v="Japan"/>
    <s v="Asia-Pacific"/>
    <s v="Us"/>
    <s v="United States"/>
    <s v="North America"/>
    <x v="0"/>
    <x v="0"/>
    <s v="Advanced"/>
    <n v="331"/>
    <n v="161.16999999999999"/>
    <s v="Tsmc"/>
    <s v="Trans-Pacific / Suez"/>
    <s v="0"/>
    <s v="1"/>
    <s v="Low"/>
    <s v="3.03"/>
    <s v="3.23"/>
    <s v="Un Comtrade/Wits/Sia Reports"/>
    <s v="0"/>
  </r>
  <r>
    <s v="Tf003810"/>
    <s v="2015"/>
    <s v="2"/>
    <s v="2015-Q2"/>
    <s v="Jp"/>
    <s v="Japan"/>
    <s v="Asia-Pacific"/>
    <s v="Us"/>
    <s v="United States"/>
    <s v="North America"/>
    <x v="0"/>
    <x v="0"/>
    <s v="Advanced"/>
    <n v="417"/>
    <n v="202.84"/>
    <s v="Samsung Foundry"/>
    <s v="Trans-Pacific / Suez"/>
    <s v="0"/>
    <s v="1"/>
    <s v="Low"/>
    <s v="2.98"/>
    <s v="3.11"/>
    <s v="Un Comtrade/Wits/Sia Reports"/>
    <s v="0"/>
  </r>
  <r>
    <s v="Tf003811"/>
    <s v="2015"/>
    <s v="3"/>
    <s v="2015-Q3"/>
    <s v="Jp"/>
    <s v="Japan"/>
    <s v="Asia-Pacific"/>
    <s v="Us"/>
    <s v="United States"/>
    <s v="North America"/>
    <x v="0"/>
    <x v="0"/>
    <s v="Advanced"/>
    <n v="389"/>
    <n v="189.52"/>
    <s v="Intel Foundry Services"/>
    <s v="Trans-Pacific / Suez"/>
    <s v="0"/>
    <s v="1"/>
    <s v="Low"/>
    <s v="3.24"/>
    <s v="3.28"/>
    <s v="Un Comtrade/Wits/Sia Reports"/>
    <s v="0"/>
  </r>
  <r>
    <s v="Tf003812"/>
    <s v="2015"/>
    <s v="4"/>
    <s v="2015-Q4"/>
    <s v="Jp"/>
    <s v="Japan"/>
    <s v="Asia-Pacific"/>
    <s v="Us"/>
    <s v="United States"/>
    <s v="North America"/>
    <x v="0"/>
    <x v="0"/>
    <s v="Advanced"/>
    <n v="378"/>
    <n v="184.06"/>
    <s v="Samsung Foundry"/>
    <s v="Trans-Pacific / Suez"/>
    <s v="0"/>
    <s v="1"/>
    <s v="Low"/>
    <s v="3.05"/>
    <s v="3.35"/>
    <s v="Un Comtrade/Wits/Sia Reports"/>
    <s v="0"/>
  </r>
  <r>
    <s v="Tf003813"/>
    <s v="2016"/>
    <s v="1"/>
    <s v="2016-Q1"/>
    <s v="Jp"/>
    <s v="Japan"/>
    <s v="Asia-Pacific"/>
    <s v="Us"/>
    <s v="United States"/>
    <s v="North America"/>
    <x v="0"/>
    <x v="0"/>
    <s v="Advanced"/>
    <n v="335"/>
    <n v="163.28"/>
    <s v="Samsung Foundry"/>
    <s v="Trans-Pacific / Suez"/>
    <s v="0"/>
    <s v="1"/>
    <s v="Low"/>
    <s v="2.97"/>
    <s v="3.31"/>
    <s v="Un Comtrade/Wits/Sia Reports"/>
    <s v="0"/>
  </r>
  <r>
    <s v="Tf003814"/>
    <s v="2016"/>
    <s v="2"/>
    <s v="2016-Q2"/>
    <s v="Jp"/>
    <s v="Japan"/>
    <s v="Asia-Pacific"/>
    <s v="Us"/>
    <s v="United States"/>
    <s v="North America"/>
    <x v="0"/>
    <x v="0"/>
    <s v="Advanced"/>
    <n v="467"/>
    <n v="227.42"/>
    <s v="Tsmc"/>
    <s v="Trans-Pacific / Suez"/>
    <s v="0"/>
    <s v="1"/>
    <s v="Low"/>
    <s v="2.98"/>
    <s v="3.08"/>
    <s v="Un Comtrade/Wits/Sia Reports"/>
    <s v="0"/>
  </r>
  <r>
    <s v="Tf003815"/>
    <s v="2016"/>
    <s v="3"/>
    <s v="2016-Q3"/>
    <s v="Jp"/>
    <s v="Japan"/>
    <s v="Asia-Pacific"/>
    <s v="Us"/>
    <s v="United States"/>
    <s v="North America"/>
    <x v="0"/>
    <x v="0"/>
    <s v="Advanced"/>
    <n v="394"/>
    <n v="191.96"/>
    <s v="Intel Foundry Services"/>
    <s v="Trans-Pacific / Suez"/>
    <s v="0"/>
    <s v="1"/>
    <s v="Low"/>
    <s v="2.98"/>
    <s v="3.11"/>
    <s v="Un Comtrade/Wits/Sia Reports"/>
    <s v="0"/>
  </r>
  <r>
    <s v="Tf003816"/>
    <s v="2016"/>
    <s v="4"/>
    <s v="2016-Q4"/>
    <s v="Jp"/>
    <s v="Japan"/>
    <s v="Asia-Pacific"/>
    <s v="Us"/>
    <s v="United States"/>
    <s v="North America"/>
    <x v="0"/>
    <x v="0"/>
    <s v="Advanced"/>
    <n v="435"/>
    <n v="211.88"/>
    <s v="Samsung Foundry"/>
    <s v="Trans-Pacific / Suez"/>
    <s v="0"/>
    <s v="1"/>
    <s v="Low"/>
    <s v="3.15"/>
    <s v="3.28"/>
    <s v="Un Comtrade/Wits/Sia Reports"/>
    <s v="0"/>
  </r>
  <r>
    <s v="Tf003817"/>
    <s v="2017"/>
    <s v="1"/>
    <s v="2017-Q1"/>
    <s v="Jp"/>
    <s v="Japan"/>
    <s v="Asia-Pacific"/>
    <s v="Us"/>
    <s v="United States"/>
    <s v="North America"/>
    <x v="0"/>
    <x v="0"/>
    <s v="Advanced"/>
    <n v="442"/>
    <n v="215.09"/>
    <s v="Tsmc"/>
    <s v="Trans-Pacific / Suez"/>
    <s v="0"/>
    <s v="1"/>
    <s v="Low"/>
    <s v="3.11"/>
    <s v="3.29"/>
    <s v="Un Comtrade/Wits/Sia Reports"/>
    <s v="0"/>
  </r>
  <r>
    <s v="Tf003818"/>
    <s v="2017"/>
    <s v="2"/>
    <s v="2017-Q2"/>
    <s v="Jp"/>
    <s v="Japan"/>
    <s v="Asia-Pacific"/>
    <s v="Us"/>
    <s v="United States"/>
    <s v="North America"/>
    <x v="0"/>
    <x v="0"/>
    <s v="Advanced"/>
    <n v="485"/>
    <n v="235.83"/>
    <s v="Intel Foundry Services"/>
    <s v="Trans-Pacific / Suez"/>
    <s v="0"/>
    <s v="1"/>
    <s v="Low"/>
    <s v="3.04"/>
    <s v="3.22"/>
    <s v="Un Comtrade/Wits/Sia Reports"/>
    <s v="0"/>
  </r>
  <r>
    <s v="Tf003819"/>
    <s v="2017"/>
    <s v="3"/>
    <s v="2017-Q3"/>
    <s v="Jp"/>
    <s v="Japan"/>
    <s v="Asia-Pacific"/>
    <s v="Us"/>
    <s v="United States"/>
    <s v="North America"/>
    <x v="0"/>
    <x v="0"/>
    <s v="Advanced"/>
    <n v="501"/>
    <n v="243.56"/>
    <s v="Intel Foundry Services"/>
    <s v="Trans-Pacific / Suez"/>
    <s v="0"/>
    <s v="1"/>
    <s v="Low"/>
    <s v="3.2"/>
    <s v="3.34"/>
    <s v="Un Comtrade/Wits/Sia Reports"/>
    <s v="0"/>
  </r>
  <r>
    <s v="Tf003820"/>
    <s v="2017"/>
    <s v="4"/>
    <s v="2017-Q4"/>
    <s v="Jp"/>
    <s v="Japan"/>
    <s v="Asia-Pacific"/>
    <s v="Us"/>
    <s v="United States"/>
    <s v="North America"/>
    <x v="0"/>
    <x v="0"/>
    <s v="Advanced"/>
    <n v="428"/>
    <n v="208.26"/>
    <s v="Tsmc"/>
    <s v="Trans-Pacific / Suez"/>
    <s v="0"/>
    <s v="1"/>
    <s v="Low"/>
    <s v="3.18"/>
    <s v="3.08"/>
    <s v="Un Comtrade/Wits/Sia Reports"/>
    <s v="0"/>
  </r>
  <r>
    <s v="Tf003821"/>
    <s v="2018"/>
    <s v="1"/>
    <s v="2018-Q1"/>
    <s v="Jp"/>
    <s v="Japan"/>
    <s v="Asia-Pacific"/>
    <s v="Us"/>
    <s v="United States"/>
    <s v="North America"/>
    <x v="0"/>
    <x v="0"/>
    <s v="Advanced"/>
    <n v="489"/>
    <n v="237.76"/>
    <s v="Tsmc"/>
    <s v="Trans-Pacific / Suez"/>
    <s v="0"/>
    <s v="1"/>
    <s v="Low"/>
    <s v="3.06"/>
    <s v="3.06"/>
    <s v="Un Comtrade/Wits/Sia Reports"/>
    <s v="0"/>
  </r>
  <r>
    <s v="Tf003822"/>
    <s v="2018"/>
    <s v="2"/>
    <s v="2018-Q2"/>
    <s v="Jp"/>
    <s v="Japan"/>
    <s v="Asia-Pacific"/>
    <s v="Us"/>
    <s v="United States"/>
    <s v="North America"/>
    <x v="0"/>
    <x v="0"/>
    <s v="Advanced"/>
    <n v="506"/>
    <n v="246.44"/>
    <s v="Tsmc"/>
    <s v="Trans-Pacific / Suez"/>
    <s v="0"/>
    <s v="1"/>
    <s v="Low"/>
    <s v="3.13"/>
    <s v="3.09"/>
    <s v="Un Comtrade/Wits/Sia Reports"/>
    <s v="0"/>
  </r>
  <r>
    <s v="Tf003823"/>
    <s v="2018"/>
    <s v="3"/>
    <s v="2018-Q3"/>
    <s v="Jp"/>
    <s v="Japan"/>
    <s v="Asia-Pacific"/>
    <s v="Us"/>
    <s v="United States"/>
    <s v="North America"/>
    <x v="0"/>
    <x v="0"/>
    <s v="Advanced"/>
    <n v="605"/>
    <n v="294.23"/>
    <s v="Intel Foundry Services"/>
    <s v="Trans-Pacific / Suez"/>
    <s v="0"/>
    <s v="1"/>
    <s v="Low"/>
    <s v="2.97"/>
    <s v="3.33"/>
    <s v="Un Comtrade/Wits/Sia Reports"/>
    <s v="0"/>
  </r>
  <r>
    <s v="Tf003824"/>
    <s v="2018"/>
    <s v="4"/>
    <s v="2018-Q4"/>
    <s v="Jp"/>
    <s v="Japan"/>
    <s v="Asia-Pacific"/>
    <s v="Us"/>
    <s v="United States"/>
    <s v="North America"/>
    <x v="0"/>
    <x v="0"/>
    <s v="Advanced"/>
    <n v="507"/>
    <n v="246.89"/>
    <s v="Tsmc"/>
    <s v="Trans-Pacific / Suez"/>
    <s v="0"/>
    <s v="1"/>
    <s v="Low"/>
    <s v="3.05"/>
    <s v="3.17"/>
    <s v="Un Comtrade/Wits/Sia Reports"/>
    <s v="0"/>
  </r>
  <r>
    <s v="Tf003825"/>
    <s v="2019"/>
    <s v="1"/>
    <s v="2019-Q1"/>
    <s v="Jp"/>
    <s v="Japan"/>
    <s v="Asia-Pacific"/>
    <s v="Us"/>
    <s v="United States"/>
    <s v="North America"/>
    <x v="0"/>
    <x v="0"/>
    <s v="Advanced"/>
    <n v="519"/>
    <n v="252.68"/>
    <s v="Samsung Foundry"/>
    <s v="Trans-Pacific / Suez"/>
    <s v="0"/>
    <s v="1"/>
    <s v="Low"/>
    <s v="3.13"/>
    <s v="3.31"/>
    <s v="Un Comtrade/Wits/Sia Reports"/>
    <s v="0"/>
  </r>
  <r>
    <s v="Tf003826"/>
    <s v="2019"/>
    <s v="2"/>
    <s v="2019-Q2"/>
    <s v="Jp"/>
    <s v="Japan"/>
    <s v="Asia-Pacific"/>
    <s v="Us"/>
    <s v="United States"/>
    <s v="North America"/>
    <x v="0"/>
    <x v="0"/>
    <s v="Advanced"/>
    <n v="546"/>
    <n v="265.74"/>
    <s v="Tsmc"/>
    <s v="Trans-Pacific / Suez"/>
    <s v="0"/>
    <s v="1"/>
    <s v="Low"/>
    <s v="3.1"/>
    <s v="3.41"/>
    <s v="Un Comtrade/Wits/Sia Reports"/>
    <s v="0"/>
  </r>
  <r>
    <s v="Tf003827"/>
    <s v="2019"/>
    <s v="3"/>
    <s v="2019-Q3"/>
    <s v="Jp"/>
    <s v="Japan"/>
    <s v="Asia-Pacific"/>
    <s v="Us"/>
    <s v="United States"/>
    <s v="North America"/>
    <x v="0"/>
    <x v="0"/>
    <s v="Advanced"/>
    <n v="548"/>
    <n v="266.48"/>
    <s v="Samsung Foundry"/>
    <s v="Trans-Pacific / Suez"/>
    <s v="0"/>
    <s v="1"/>
    <s v="Low"/>
    <s v="3.08"/>
    <s v="3.2"/>
    <s v="Un Comtrade/Wits/Sia Reports"/>
    <s v="0"/>
  </r>
  <r>
    <s v="Tf003828"/>
    <s v="2019"/>
    <s v="4"/>
    <s v="2019-Q4"/>
    <s v="Jp"/>
    <s v="Japan"/>
    <s v="Asia-Pacific"/>
    <s v="Us"/>
    <s v="United States"/>
    <s v="North America"/>
    <x v="0"/>
    <x v="0"/>
    <s v="Advanced"/>
    <n v="551"/>
    <n v="268.02999999999997"/>
    <s v="Samsung Foundry"/>
    <s v="Trans-Pacific / Suez"/>
    <s v="0"/>
    <s v="1"/>
    <s v="Low"/>
    <s v="3.18"/>
    <s v="3.2"/>
    <s v="Un Comtrade/Wits/Sia Reports"/>
    <s v="0"/>
  </r>
  <r>
    <s v="Tf003829"/>
    <s v="2020"/>
    <s v="1"/>
    <s v="2020-Q1"/>
    <s v="Jp"/>
    <s v="Japan"/>
    <s v="Asia-Pacific"/>
    <s v="Us"/>
    <s v="United States"/>
    <s v="North America"/>
    <x v="0"/>
    <x v="0"/>
    <s v="Advanced"/>
    <n v="432"/>
    <n v="210.1"/>
    <s v="Samsung Foundry"/>
    <s v="Trans-Pacific / Suez"/>
    <s v="0"/>
    <s v="1"/>
    <s v="Low"/>
    <s v="2.95"/>
    <s v="3.3"/>
    <s v="Un Comtrade/Wits/Sia Reports"/>
    <s v="0"/>
  </r>
  <r>
    <s v="Tf003830"/>
    <s v="2020"/>
    <s v="2"/>
    <s v="2020-Q2"/>
    <s v="Jp"/>
    <s v="Japan"/>
    <s v="Asia-Pacific"/>
    <s v="Us"/>
    <s v="United States"/>
    <s v="North America"/>
    <x v="0"/>
    <x v="0"/>
    <s v="Advanced"/>
    <n v="537"/>
    <n v="261.19"/>
    <s v="Samsung Foundry"/>
    <s v="Trans-Pacific / Suez"/>
    <s v="0"/>
    <s v="1"/>
    <s v="Low"/>
    <s v="3.25"/>
    <s v="3.31"/>
    <s v="Un Comtrade/Wits/Sia Reports"/>
    <s v="0"/>
  </r>
  <r>
    <s v="Tf003831"/>
    <s v="2020"/>
    <s v="3"/>
    <s v="2020-Q3"/>
    <s v="Jp"/>
    <s v="Japan"/>
    <s v="Asia-Pacific"/>
    <s v="Us"/>
    <s v="United States"/>
    <s v="North America"/>
    <x v="0"/>
    <x v="0"/>
    <s v="Advanced"/>
    <n v="541"/>
    <n v="263.41000000000003"/>
    <s v="Tsmc"/>
    <s v="Trans-Pacific / Suez"/>
    <s v="0"/>
    <s v="1"/>
    <s v="Low"/>
    <s v="3.22"/>
    <s v="3.32"/>
    <s v="Un Comtrade/Wits/Sia Reports"/>
    <s v="0"/>
  </r>
  <r>
    <s v="Tf003832"/>
    <s v="2020"/>
    <s v="4"/>
    <s v="2020-Q4"/>
    <s v="Jp"/>
    <s v="Japan"/>
    <s v="Asia-Pacific"/>
    <s v="Us"/>
    <s v="United States"/>
    <s v="North America"/>
    <x v="0"/>
    <x v="0"/>
    <s v="Advanced"/>
    <n v="518"/>
    <n v="252.26"/>
    <s v="Intel Foundry Services"/>
    <s v="Trans-Pacific / Suez"/>
    <s v="0"/>
    <s v="1"/>
    <s v="Low"/>
    <s v="2.98"/>
    <s v="3.28"/>
    <s v="Un Comtrade/Wits/Sia Reports"/>
    <s v="0"/>
  </r>
  <r>
    <s v="Tf003833"/>
    <s v="2021"/>
    <s v="1"/>
    <s v="2021-Q1"/>
    <s v="Jp"/>
    <s v="Japan"/>
    <s v="Asia-Pacific"/>
    <s v="Us"/>
    <s v="United States"/>
    <s v="North America"/>
    <x v="0"/>
    <x v="0"/>
    <s v="Advanced"/>
    <n v="604"/>
    <n v="293.70999999999998"/>
    <s v="Samsung Foundry"/>
    <s v="Trans-Pacific / Suez"/>
    <s v="0"/>
    <s v="1"/>
    <s v="Low"/>
    <s v="3.13"/>
    <s v="3.33"/>
    <s v="Un Comtrade/Wits/Sia Reports"/>
    <s v="0"/>
  </r>
  <r>
    <s v="Tf003834"/>
    <s v="2021"/>
    <s v="2"/>
    <s v="2021-Q2"/>
    <s v="Jp"/>
    <s v="Japan"/>
    <s v="Asia-Pacific"/>
    <s v="Us"/>
    <s v="United States"/>
    <s v="North America"/>
    <x v="0"/>
    <x v="0"/>
    <s v="Advanced"/>
    <n v="642"/>
    <n v="312.48"/>
    <s v="Tsmc"/>
    <s v="Trans-Pacific / Suez"/>
    <s v="0"/>
    <s v="1"/>
    <s v="Low"/>
    <s v="3.22"/>
    <s v="3.31"/>
    <s v="Un Comtrade/Wits/Sia Reports"/>
    <s v="0"/>
  </r>
  <r>
    <s v="Tf003835"/>
    <s v="2021"/>
    <s v="3"/>
    <s v="2021-Q3"/>
    <s v="Jp"/>
    <s v="Japan"/>
    <s v="Asia-Pacific"/>
    <s v="Us"/>
    <s v="United States"/>
    <s v="North America"/>
    <x v="0"/>
    <x v="0"/>
    <s v="Advanced"/>
    <n v="654"/>
    <n v="318.31"/>
    <s v="Samsung Foundry"/>
    <s v="Trans-Pacific / Suez"/>
    <s v="0"/>
    <s v="1"/>
    <s v="Low"/>
    <s v="3.24"/>
    <s v="3.28"/>
    <s v="Un Comtrade/Wits/Sia Reports"/>
    <s v="0"/>
  </r>
  <r>
    <s v="Tf003836"/>
    <s v="2021"/>
    <s v="4"/>
    <s v="2021-Q4"/>
    <s v="Jp"/>
    <s v="Japan"/>
    <s v="Asia-Pacific"/>
    <s v="Us"/>
    <s v="United States"/>
    <s v="North America"/>
    <x v="0"/>
    <x v="0"/>
    <s v="Advanced"/>
    <n v="606"/>
    <n v="294.76"/>
    <s v="Tsmc"/>
    <s v="Trans-Pacific / Suez"/>
    <s v="0"/>
    <s v="1"/>
    <s v="Low"/>
    <s v="3.13"/>
    <s v="3.43"/>
    <s v="Un Comtrade/Wits/Sia Reports"/>
    <s v="0"/>
  </r>
  <r>
    <s v="Tf003837"/>
    <s v="2022"/>
    <s v="1"/>
    <s v="2022-Q1"/>
    <s v="Jp"/>
    <s v="Japan"/>
    <s v="Asia-Pacific"/>
    <s v="Us"/>
    <s v="United States"/>
    <s v="North America"/>
    <x v="0"/>
    <x v="0"/>
    <s v="Advanced"/>
    <n v="589"/>
    <n v="286.64999999999998"/>
    <s v="Samsung Foundry"/>
    <s v="Trans-Pacific / Suez"/>
    <s v="0"/>
    <s v="1"/>
    <s v="Low"/>
    <s v="3.04"/>
    <s v="3.5"/>
    <s v="Un Comtrade/Wits/Sia Reports"/>
    <s v="0"/>
  </r>
  <r>
    <s v="Tf003838"/>
    <s v="2022"/>
    <s v="2"/>
    <s v="2022-Q2"/>
    <s v="Jp"/>
    <s v="Japan"/>
    <s v="Asia-Pacific"/>
    <s v="Us"/>
    <s v="United States"/>
    <s v="North America"/>
    <x v="0"/>
    <x v="0"/>
    <s v="Advanced"/>
    <n v="651"/>
    <n v="316.54000000000002"/>
    <s v="Intel Foundry Services"/>
    <s v="Trans-Pacific / Suez"/>
    <s v="0"/>
    <s v="1"/>
    <s v="Low"/>
    <s v="3.08"/>
    <s v="3.35"/>
    <s v="Un Comtrade/Wits/Sia Reports"/>
    <s v="0"/>
  </r>
  <r>
    <s v="Tf003839"/>
    <s v="2022"/>
    <s v="3"/>
    <s v="2022-Q3"/>
    <s v="Jp"/>
    <s v="Japan"/>
    <s v="Asia-Pacific"/>
    <s v="Us"/>
    <s v="United States"/>
    <s v="North America"/>
    <x v="0"/>
    <x v="0"/>
    <s v="Advanced"/>
    <n v="646"/>
    <n v="314.05"/>
    <s v="Samsung Foundry"/>
    <s v="Trans-Pacific / Suez"/>
    <s v="0"/>
    <s v="1"/>
    <s v="Low"/>
    <s v="3.24"/>
    <s v="3.42"/>
    <s v="Un Comtrade/Wits/Sia Reports"/>
    <s v="0"/>
  </r>
  <r>
    <s v="Tf003840"/>
    <s v="2022"/>
    <s v="4"/>
    <s v="2022-Q4"/>
    <s v="Jp"/>
    <s v="Japan"/>
    <s v="Asia-Pacific"/>
    <s v="Us"/>
    <s v="United States"/>
    <s v="North America"/>
    <x v="0"/>
    <x v="0"/>
    <s v="Advanced"/>
    <n v="717"/>
    <n v="348.93"/>
    <s v="Intel Foundry Services"/>
    <s v="Trans-Pacific / Suez"/>
    <s v="0"/>
    <s v="1"/>
    <s v="Low"/>
    <s v="2.99"/>
    <s v="3.47"/>
    <s v="Un Comtrade/Wits/Sia Reports"/>
    <s v="0"/>
  </r>
  <r>
    <s v="Tf003841"/>
    <s v="2023"/>
    <s v="1"/>
    <s v="2023-Q1"/>
    <s v="Jp"/>
    <s v="Japan"/>
    <s v="Asia-Pacific"/>
    <s v="Us"/>
    <s v="United States"/>
    <s v="North America"/>
    <x v="0"/>
    <x v="0"/>
    <s v="Advanced"/>
    <n v="633"/>
    <n v="307.95999999999998"/>
    <s v="Intel Foundry Services"/>
    <s v="Trans-Pacific / Suez"/>
    <s v="0"/>
    <s v="1"/>
    <s v="Low"/>
    <s v="3.19"/>
    <s v="3.59"/>
    <s v="Un Comtrade/Wits/Sia Reports"/>
    <s v="0"/>
  </r>
  <r>
    <s v="Tf003842"/>
    <s v="2023"/>
    <s v="2"/>
    <s v="2023-Q2"/>
    <s v="Jp"/>
    <s v="Japan"/>
    <s v="Asia-Pacific"/>
    <s v="Us"/>
    <s v="United States"/>
    <s v="North America"/>
    <x v="0"/>
    <x v="0"/>
    <s v="Advanced"/>
    <n v="707"/>
    <n v="343.91"/>
    <s v="Tsmc"/>
    <s v="Trans-Pacific / Suez"/>
    <s v="0"/>
    <s v="1"/>
    <s v="Low"/>
    <s v="3.22"/>
    <s v="3.41"/>
    <s v="Un Comtrade/Wits/Sia Reports"/>
    <s v="0"/>
  </r>
  <r>
    <s v="Tf003843"/>
    <s v="2023"/>
    <s v="3"/>
    <s v="2023-Q3"/>
    <s v="Jp"/>
    <s v="Japan"/>
    <s v="Asia-Pacific"/>
    <s v="Us"/>
    <s v="United States"/>
    <s v="North America"/>
    <x v="0"/>
    <x v="0"/>
    <s v="Advanced"/>
    <n v="839"/>
    <n v="408.17"/>
    <s v="Samsung Foundry"/>
    <s v="Trans-Pacific / Suez"/>
    <s v="0"/>
    <s v="1"/>
    <s v="Low"/>
    <s v="3.25"/>
    <s v="3.61"/>
    <s v="Un Comtrade/Wits/Sia Reports"/>
    <s v="0"/>
  </r>
  <r>
    <s v="Tf003844"/>
    <s v="2023"/>
    <s v="4"/>
    <s v="2023-Q4"/>
    <s v="Jp"/>
    <s v="Japan"/>
    <s v="Asia-Pacific"/>
    <s v="Us"/>
    <s v="United States"/>
    <s v="North America"/>
    <x v="0"/>
    <x v="0"/>
    <s v="Advanced"/>
    <n v="798"/>
    <n v="388.35"/>
    <s v="Samsung Foundry"/>
    <s v="Trans-Pacific / Suez"/>
    <s v="0"/>
    <s v="1"/>
    <s v="Low"/>
    <s v="3.05"/>
    <s v="3.38"/>
    <s v="Un Comtrade/Wits/Sia Reports"/>
    <s v="0"/>
  </r>
  <r>
    <s v="Tf003845"/>
    <s v="2024"/>
    <s v="1"/>
    <s v="2024-Q1"/>
    <s v="Jp"/>
    <s v="Japan"/>
    <s v="Asia-Pacific"/>
    <s v="Us"/>
    <s v="United States"/>
    <s v="North America"/>
    <x v="0"/>
    <x v="0"/>
    <s v="Advanced"/>
    <n v="732"/>
    <n v="356.07"/>
    <s v="Intel Foundry Services"/>
    <s v="Trans-Pacific / Suez"/>
    <s v="0"/>
    <s v="1"/>
    <s v="Low"/>
    <s v="3.1"/>
    <s v="3.65"/>
    <s v="Un Comtrade/Wits/Sia Reports"/>
    <s v="1"/>
  </r>
  <r>
    <s v="Tf003846"/>
    <s v="2024"/>
    <s v="2"/>
    <s v="2024-Q2"/>
    <s v="Jp"/>
    <s v="Japan"/>
    <s v="Asia-Pacific"/>
    <s v="Us"/>
    <s v="United States"/>
    <s v="North America"/>
    <x v="0"/>
    <x v="0"/>
    <s v="Advanced"/>
    <n v="828"/>
    <n v="402.9"/>
    <s v="Samsung Foundry"/>
    <s v="Trans-Pacific / Suez"/>
    <s v="0"/>
    <s v="1"/>
    <s v="Low"/>
    <s v="3.15"/>
    <s v="3.51"/>
    <s v="Un Comtrade/Wits/Sia Reports"/>
    <s v="1"/>
  </r>
  <r>
    <s v="Tf003847"/>
    <s v="2024"/>
    <s v="3"/>
    <s v="2024-Q3"/>
    <s v="Jp"/>
    <s v="Japan"/>
    <s v="Asia-Pacific"/>
    <s v="Us"/>
    <s v="United States"/>
    <s v="North America"/>
    <x v="0"/>
    <x v="0"/>
    <s v="Advanced"/>
    <n v="912"/>
    <n v="443.41"/>
    <s v="Tsmc"/>
    <s v="Trans-Pacific / Suez"/>
    <s v="0"/>
    <s v="1"/>
    <s v="Low"/>
    <s v="3.15"/>
    <s v="3.55"/>
    <s v="Un Comtrade/Wits/Sia Reports"/>
    <s v="1"/>
  </r>
  <r>
    <s v="Tf003848"/>
    <s v="2024"/>
    <s v="4"/>
    <s v="2024-Q4"/>
    <s v="Jp"/>
    <s v="Japan"/>
    <s v="Asia-Pacific"/>
    <s v="Us"/>
    <s v="United States"/>
    <s v="North America"/>
    <x v="0"/>
    <x v="0"/>
    <s v="Advanced"/>
    <n v="897"/>
    <n v="436.4"/>
    <s v="Intel Foundry Services"/>
    <s v="Trans-Pacific / Suez"/>
    <s v="0"/>
    <s v="1"/>
    <s v="Low"/>
    <s v="3"/>
    <s v="3.65"/>
    <s v="Un Comtrade/Wits/Sia Reports"/>
    <s v="1"/>
  </r>
  <r>
    <s v="Tf003849"/>
    <s v="2025"/>
    <s v="1"/>
    <s v="2025-Q1"/>
    <s v="Jp"/>
    <s v="Japan"/>
    <s v="Asia-Pacific"/>
    <s v="Us"/>
    <s v="United States"/>
    <s v="North America"/>
    <x v="0"/>
    <x v="0"/>
    <s v="Advanced"/>
    <n v="806"/>
    <n v="392.14"/>
    <s v="Intel Foundry Services"/>
    <s v="Trans-Pacific / Suez"/>
    <s v="0"/>
    <s v="1"/>
    <s v="Low"/>
    <s v="3.01"/>
    <s v="3.67"/>
    <s v="Un Comtrade/Wits/Sia Reports"/>
    <s v="1"/>
  </r>
  <r>
    <s v="Tf003850"/>
    <s v="2025"/>
    <s v="2"/>
    <s v="2025-Q2"/>
    <s v="Jp"/>
    <s v="Japan"/>
    <s v="Asia-Pacific"/>
    <s v="Us"/>
    <s v="United States"/>
    <s v="North America"/>
    <x v="0"/>
    <x v="0"/>
    <s v="Advanced"/>
    <n v="1117"/>
    <n v="543.13"/>
    <s v="Tsmc"/>
    <s v="Trans-Pacific / Suez"/>
    <s v="0"/>
    <s v="1"/>
    <s v="Low"/>
    <s v="3.03"/>
    <s v="3.57"/>
    <s v="Un Comtrade/Wits/Sia Reports"/>
    <s v="1"/>
  </r>
  <r>
    <s v="Tf003851"/>
    <s v="2025"/>
    <s v="3"/>
    <s v="2025-Q3"/>
    <s v="Jp"/>
    <s v="Japan"/>
    <s v="Asia-Pacific"/>
    <s v="Us"/>
    <s v="United States"/>
    <s v="North America"/>
    <x v="0"/>
    <x v="0"/>
    <s v="Advanced"/>
    <n v="1088"/>
    <n v="529.24"/>
    <s v="Tsmc"/>
    <s v="Trans-Pacific / Suez"/>
    <s v="0"/>
    <s v="1"/>
    <s v="Low"/>
    <s v="3.01"/>
    <s v="3.71"/>
    <s v="Un Comtrade/Wits/Sia Reports"/>
    <s v="1"/>
  </r>
  <r>
    <s v="Tf003852"/>
    <s v="2025"/>
    <s v="4"/>
    <s v="2025-Q4"/>
    <s v="Jp"/>
    <s v="Japan"/>
    <s v="Asia-Pacific"/>
    <s v="Us"/>
    <s v="United States"/>
    <s v="North America"/>
    <x v="0"/>
    <x v="0"/>
    <s v="Advanced"/>
    <n v="1012"/>
    <n v="492.34"/>
    <s v="Tsmc"/>
    <s v="Trans-Pacific / Suez"/>
    <s v="0"/>
    <s v="1"/>
    <s v="Low"/>
    <s v="2.99"/>
    <s v="3.61"/>
    <s v="Un Comtrade/Wits/Sia Reports"/>
    <s v="1"/>
  </r>
  <r>
    <s v="Tf003853"/>
    <s v="2015"/>
    <s v="1"/>
    <s v="2015-Q1"/>
    <s v="Jp"/>
    <s v="Japan"/>
    <s v="Asia-Pacific"/>
    <s v="Us"/>
    <s v="United States"/>
    <s v="North America"/>
    <x v="11"/>
    <x v="3"/>
    <s v="Standard"/>
    <n v="349"/>
    <n v="169.75"/>
    <s v="Tokyo Ohka Kogyo"/>
    <s v="Trans-Pacific / Suez"/>
    <s v="0"/>
    <s v="1"/>
    <s v="Low"/>
    <s v="3.05"/>
    <s v="3.24"/>
    <s v="Un Comtrade/Wits/Sia Reports"/>
    <s v="0"/>
  </r>
  <r>
    <s v="Tf003854"/>
    <s v="2015"/>
    <s v="2"/>
    <s v="2015-Q2"/>
    <s v="Jp"/>
    <s v="Japan"/>
    <s v="Asia-Pacific"/>
    <s v="Us"/>
    <s v="United States"/>
    <s v="North America"/>
    <x v="11"/>
    <x v="3"/>
    <s v="Standard"/>
    <n v="333"/>
    <n v="162.35"/>
    <s v="Shin-Etsu Chemical"/>
    <s v="Trans-Pacific / Suez"/>
    <s v="0"/>
    <s v="1"/>
    <s v="Low"/>
    <s v="3.13"/>
    <s v="3.1"/>
    <s v="Un Comtrade/Wits/Sia Reports"/>
    <s v="0"/>
  </r>
  <r>
    <s v="Tf003855"/>
    <s v="2015"/>
    <s v="3"/>
    <s v="2015-Q3"/>
    <s v="Jp"/>
    <s v="Japan"/>
    <s v="Asia-Pacific"/>
    <s v="Us"/>
    <s v="United States"/>
    <s v="North America"/>
    <x v="11"/>
    <x v="3"/>
    <s v="Standard"/>
    <n v="423"/>
    <n v="205.88"/>
    <s v="Sumco"/>
    <s v="Trans-Pacific / Suez"/>
    <s v="0"/>
    <s v="1"/>
    <s v="Low"/>
    <s v="3.06"/>
    <s v="3.13"/>
    <s v="Un Comtrade/Wits/Sia Reports"/>
    <s v="0"/>
  </r>
  <r>
    <s v="Tf003856"/>
    <s v="2015"/>
    <s v="4"/>
    <s v="2015-Q4"/>
    <s v="Jp"/>
    <s v="Japan"/>
    <s v="Asia-Pacific"/>
    <s v="Us"/>
    <s v="United States"/>
    <s v="North America"/>
    <x v="11"/>
    <x v="3"/>
    <s v="Standard"/>
    <n v="373"/>
    <n v="181.74"/>
    <s v="Jsr Corp"/>
    <s v="Trans-Pacific / Suez"/>
    <s v="0"/>
    <s v="1"/>
    <s v="Low"/>
    <s v="2.97"/>
    <s v="3.17"/>
    <s v="Un Comtrade/Wits/Sia Reports"/>
    <s v="0"/>
  </r>
  <r>
    <s v="Tf003857"/>
    <s v="2016"/>
    <s v="1"/>
    <s v="2016-Q1"/>
    <s v="Jp"/>
    <s v="Japan"/>
    <s v="Asia-Pacific"/>
    <s v="Us"/>
    <s v="United States"/>
    <s v="North America"/>
    <x v="11"/>
    <x v="3"/>
    <s v="Standard"/>
    <n v="359"/>
    <n v="174.85"/>
    <s v="Shin-Etsu Chemical"/>
    <s v="Trans-Pacific / Suez"/>
    <s v="0"/>
    <s v="1"/>
    <s v="Low"/>
    <s v="3.04"/>
    <s v="3.32"/>
    <s v="Un Comtrade/Wits/Sia Reports"/>
    <s v="0"/>
  </r>
  <r>
    <s v="Tf003858"/>
    <s v="2016"/>
    <s v="2"/>
    <s v="2016-Q2"/>
    <s v="Jp"/>
    <s v="Japan"/>
    <s v="Asia-Pacific"/>
    <s v="Us"/>
    <s v="United States"/>
    <s v="North America"/>
    <x v="11"/>
    <x v="3"/>
    <s v="Standard"/>
    <n v="449"/>
    <n v="218.69"/>
    <s v="Jsr Corp"/>
    <s v="Trans-Pacific / Suez"/>
    <s v="0"/>
    <s v="1"/>
    <s v="Low"/>
    <s v="2.97"/>
    <s v="3.26"/>
    <s v="Un Comtrade/Wits/Sia Reports"/>
    <s v="0"/>
  </r>
  <r>
    <s v="Tf003859"/>
    <s v="2016"/>
    <s v="3"/>
    <s v="2016-Q3"/>
    <s v="Jp"/>
    <s v="Japan"/>
    <s v="Asia-Pacific"/>
    <s v="Us"/>
    <s v="United States"/>
    <s v="North America"/>
    <x v="11"/>
    <x v="3"/>
    <s v="Standard"/>
    <n v="447"/>
    <n v="217.6"/>
    <s v="Shin-Etsu Chemical"/>
    <s v="Trans-Pacific / Suez"/>
    <s v="0"/>
    <s v="1"/>
    <s v="Low"/>
    <s v="3.22"/>
    <s v="3.14"/>
    <s v="Un Comtrade/Wits/Sia Reports"/>
    <s v="0"/>
  </r>
  <r>
    <s v="Tf003860"/>
    <s v="2016"/>
    <s v="4"/>
    <s v="2016-Q4"/>
    <s v="Jp"/>
    <s v="Japan"/>
    <s v="Asia-Pacific"/>
    <s v="Us"/>
    <s v="United States"/>
    <s v="North America"/>
    <x v="11"/>
    <x v="3"/>
    <s v="Standard"/>
    <n v="398"/>
    <n v="193.79"/>
    <s v="Tokyo Ohka Kogyo"/>
    <s v="Trans-Pacific / Suez"/>
    <s v="0"/>
    <s v="1"/>
    <s v="Low"/>
    <s v="3.1"/>
    <s v="3.2"/>
    <s v="Un Comtrade/Wits/Sia Reports"/>
    <s v="0"/>
  </r>
  <r>
    <s v="Tf003861"/>
    <s v="2017"/>
    <s v="1"/>
    <s v="2017-Q1"/>
    <s v="Jp"/>
    <s v="Japan"/>
    <s v="Asia-Pacific"/>
    <s v="Us"/>
    <s v="United States"/>
    <s v="North America"/>
    <x v="11"/>
    <x v="3"/>
    <s v="Standard"/>
    <n v="410"/>
    <n v="199.59"/>
    <s v="Jsr Corp"/>
    <s v="Trans-Pacific / Suez"/>
    <s v="0"/>
    <s v="1"/>
    <s v="Low"/>
    <s v="3.01"/>
    <s v="3.28"/>
    <s v="Un Comtrade/Wits/Sia Reports"/>
    <s v="0"/>
  </r>
  <r>
    <s v="Tf003862"/>
    <s v="2017"/>
    <s v="2"/>
    <s v="2017-Q2"/>
    <s v="Jp"/>
    <s v="Japan"/>
    <s v="Asia-Pacific"/>
    <s v="Us"/>
    <s v="United States"/>
    <s v="North America"/>
    <x v="11"/>
    <x v="3"/>
    <s v="Standard"/>
    <n v="468"/>
    <n v="227.84"/>
    <s v="Shin-Etsu Chemical"/>
    <s v="Trans-Pacific / Suez"/>
    <s v="0"/>
    <s v="1"/>
    <s v="Low"/>
    <s v="3.24"/>
    <s v="3.13"/>
    <s v="Un Comtrade/Wits/Sia Reports"/>
    <s v="0"/>
  </r>
  <r>
    <s v="Tf003863"/>
    <s v="2017"/>
    <s v="3"/>
    <s v="2017-Q3"/>
    <s v="Jp"/>
    <s v="Japan"/>
    <s v="Asia-Pacific"/>
    <s v="Us"/>
    <s v="United States"/>
    <s v="North America"/>
    <x v="11"/>
    <x v="3"/>
    <s v="Standard"/>
    <n v="518"/>
    <n v="252.21"/>
    <s v="Sumco"/>
    <s v="Trans-Pacific / Suez"/>
    <s v="0"/>
    <s v="1"/>
    <s v="Low"/>
    <s v="3.23"/>
    <s v="3.25"/>
    <s v="Un Comtrade/Wits/Sia Reports"/>
    <s v="0"/>
  </r>
  <r>
    <s v="Tf003864"/>
    <s v="2017"/>
    <s v="4"/>
    <s v="2017-Q4"/>
    <s v="Jp"/>
    <s v="Japan"/>
    <s v="Asia-Pacific"/>
    <s v="Us"/>
    <s v="United States"/>
    <s v="North America"/>
    <x v="11"/>
    <x v="3"/>
    <s v="Standard"/>
    <n v="476"/>
    <n v="231.76"/>
    <s v="Sumco"/>
    <s v="Trans-Pacific / Suez"/>
    <s v="0"/>
    <s v="1"/>
    <s v="Low"/>
    <s v="3.2"/>
    <s v="3.16"/>
    <s v="Un Comtrade/Wits/Sia Reports"/>
    <s v="0"/>
  </r>
  <r>
    <s v="Tf003865"/>
    <s v="2018"/>
    <s v="1"/>
    <s v="2018-Q1"/>
    <s v="Jp"/>
    <s v="Japan"/>
    <s v="Asia-Pacific"/>
    <s v="Us"/>
    <s v="United States"/>
    <s v="North America"/>
    <x v="11"/>
    <x v="3"/>
    <s v="Standard"/>
    <n v="469"/>
    <n v="228.31"/>
    <s v="Tokyo Ohka Kogyo"/>
    <s v="Trans-Pacific / Suez"/>
    <s v="0"/>
    <s v="1"/>
    <s v="Low"/>
    <s v="3"/>
    <s v="3.21"/>
    <s v="Un Comtrade/Wits/Sia Reports"/>
    <s v="0"/>
  </r>
  <r>
    <s v="Tf003866"/>
    <s v="2018"/>
    <s v="2"/>
    <s v="2018-Q2"/>
    <s v="Jp"/>
    <s v="Japan"/>
    <s v="Asia-Pacific"/>
    <s v="Us"/>
    <s v="United States"/>
    <s v="North America"/>
    <x v="11"/>
    <x v="3"/>
    <s v="Standard"/>
    <n v="490"/>
    <n v="238.31"/>
    <s v="Tokyo Ohka Kogyo"/>
    <s v="Trans-Pacific / Suez"/>
    <s v="0"/>
    <s v="1"/>
    <s v="Low"/>
    <s v="3.17"/>
    <s v="3.21"/>
    <s v="Un Comtrade/Wits/Sia Reports"/>
    <s v="0"/>
  </r>
  <r>
    <s v="Tf003867"/>
    <s v="2018"/>
    <s v="3"/>
    <s v="2018-Q3"/>
    <s v="Jp"/>
    <s v="Japan"/>
    <s v="Asia-Pacific"/>
    <s v="Us"/>
    <s v="United States"/>
    <s v="North America"/>
    <x v="11"/>
    <x v="3"/>
    <s v="Standard"/>
    <n v="537"/>
    <n v="261.36"/>
    <s v="Shin-Etsu Chemical"/>
    <s v="Trans-Pacific / Suez"/>
    <s v="0"/>
    <s v="1"/>
    <s v="Low"/>
    <s v="3.03"/>
    <s v="3.35"/>
    <s v="Un Comtrade/Wits/Sia Reports"/>
    <s v="0"/>
  </r>
  <r>
    <s v="Tf003868"/>
    <s v="2018"/>
    <s v="4"/>
    <s v="2018-Q4"/>
    <s v="Jp"/>
    <s v="Japan"/>
    <s v="Asia-Pacific"/>
    <s v="Us"/>
    <s v="United States"/>
    <s v="North America"/>
    <x v="11"/>
    <x v="3"/>
    <s v="Standard"/>
    <n v="434"/>
    <n v="211.02"/>
    <s v="Sumco"/>
    <s v="Trans-Pacific / Suez"/>
    <s v="0"/>
    <s v="1"/>
    <s v="Low"/>
    <s v="2.96"/>
    <s v="3.12"/>
    <s v="Un Comtrade/Wits/Sia Reports"/>
    <s v="0"/>
  </r>
  <r>
    <s v="Tf003869"/>
    <s v="2019"/>
    <s v="1"/>
    <s v="2019-Q1"/>
    <s v="Jp"/>
    <s v="Japan"/>
    <s v="Asia-Pacific"/>
    <s v="Us"/>
    <s v="United States"/>
    <s v="North America"/>
    <x v="11"/>
    <x v="3"/>
    <s v="Standard"/>
    <n v="546"/>
    <n v="265.88"/>
    <s v="Jsr Corp"/>
    <s v="Trans-Pacific / Suez"/>
    <s v="0"/>
    <s v="1"/>
    <s v="Low"/>
    <s v="3.24"/>
    <s v="3.31"/>
    <s v="Un Comtrade/Wits/Sia Reports"/>
    <s v="0"/>
  </r>
  <r>
    <s v="Tf003870"/>
    <s v="2019"/>
    <s v="2"/>
    <s v="2019-Q2"/>
    <s v="Jp"/>
    <s v="Japan"/>
    <s v="Asia-Pacific"/>
    <s v="Us"/>
    <s v="United States"/>
    <s v="North America"/>
    <x v="11"/>
    <x v="3"/>
    <s v="Standard"/>
    <n v="612"/>
    <n v="297.89999999999998"/>
    <s v="Shin-Etsu Chemical"/>
    <s v="Trans-Pacific / Suez"/>
    <s v="0"/>
    <s v="1"/>
    <s v="Low"/>
    <s v="3.01"/>
    <s v="3.4"/>
    <s v="Un Comtrade/Wits/Sia Reports"/>
    <s v="0"/>
  </r>
  <r>
    <s v="Tf003871"/>
    <s v="2019"/>
    <s v="3"/>
    <s v="2019-Q3"/>
    <s v="Jp"/>
    <s v="Japan"/>
    <s v="Asia-Pacific"/>
    <s v="Us"/>
    <s v="United States"/>
    <s v="North America"/>
    <x v="11"/>
    <x v="3"/>
    <s v="Standard"/>
    <n v="538"/>
    <n v="261.60000000000002"/>
    <s v="Shin-Etsu Chemical"/>
    <s v="Trans-Pacific / Suez"/>
    <s v="0"/>
    <s v="1"/>
    <s v="Low"/>
    <s v="2.98"/>
    <s v="3.14"/>
    <s v="Un Comtrade/Wits/Sia Reports"/>
    <s v="0"/>
  </r>
  <r>
    <s v="Tf003872"/>
    <s v="2019"/>
    <s v="4"/>
    <s v="2019-Q4"/>
    <s v="Jp"/>
    <s v="Japan"/>
    <s v="Asia-Pacific"/>
    <s v="Us"/>
    <s v="United States"/>
    <s v="North America"/>
    <x v="11"/>
    <x v="3"/>
    <s v="Standard"/>
    <n v="527"/>
    <n v="256.42"/>
    <s v="Sumco"/>
    <s v="Trans-Pacific / Suez"/>
    <s v="0"/>
    <s v="1"/>
    <s v="Low"/>
    <s v="3.18"/>
    <s v="3.22"/>
    <s v="Un Comtrade/Wits/Sia Reports"/>
    <s v="0"/>
  </r>
  <r>
    <s v="Tf003873"/>
    <s v="2020"/>
    <s v="1"/>
    <s v="2020-Q1"/>
    <s v="Jp"/>
    <s v="Japan"/>
    <s v="Asia-Pacific"/>
    <s v="Us"/>
    <s v="United States"/>
    <s v="North America"/>
    <x v="11"/>
    <x v="3"/>
    <s v="Standard"/>
    <n v="535"/>
    <n v="260.36"/>
    <s v="Tokyo Ohka Kogyo"/>
    <s v="Trans-Pacific / Suez"/>
    <s v="0"/>
    <s v="1"/>
    <s v="Low"/>
    <s v="3.08"/>
    <s v="3.22"/>
    <s v="Un Comtrade/Wits/Sia Reports"/>
    <s v="0"/>
  </r>
  <r>
    <s v="Tf003874"/>
    <s v="2020"/>
    <s v="2"/>
    <s v="2020-Q2"/>
    <s v="Jp"/>
    <s v="Japan"/>
    <s v="Asia-Pacific"/>
    <s v="Us"/>
    <s v="United States"/>
    <s v="North America"/>
    <x v="11"/>
    <x v="3"/>
    <s v="Standard"/>
    <n v="544"/>
    <n v="264.75"/>
    <s v="Jsr Corp"/>
    <s v="Trans-Pacific / Suez"/>
    <s v="0"/>
    <s v="1"/>
    <s v="Low"/>
    <s v="3.15"/>
    <s v="3.42"/>
    <s v="Un Comtrade/Wits/Sia Reports"/>
    <s v="0"/>
  </r>
  <r>
    <s v="Tf003875"/>
    <s v="2020"/>
    <s v="3"/>
    <s v="2020-Q3"/>
    <s v="Jp"/>
    <s v="Japan"/>
    <s v="Asia-Pacific"/>
    <s v="Us"/>
    <s v="United States"/>
    <s v="North America"/>
    <x v="11"/>
    <x v="3"/>
    <s v="Standard"/>
    <n v="569"/>
    <n v="277"/>
    <s v="Tokyo Ohka Kogyo"/>
    <s v="Trans-Pacific / Suez"/>
    <s v="0"/>
    <s v="1"/>
    <s v="Low"/>
    <s v="3.13"/>
    <s v="3.25"/>
    <s v="Un Comtrade/Wits/Sia Reports"/>
    <s v="0"/>
  </r>
  <r>
    <s v="Tf003876"/>
    <s v="2020"/>
    <s v="4"/>
    <s v="2020-Q4"/>
    <s v="Jp"/>
    <s v="Japan"/>
    <s v="Asia-Pacific"/>
    <s v="Us"/>
    <s v="United States"/>
    <s v="North America"/>
    <x v="11"/>
    <x v="3"/>
    <s v="Standard"/>
    <n v="524"/>
    <n v="255.03"/>
    <s v="Shin-Etsu Chemical"/>
    <s v="Trans-Pacific / Suez"/>
    <s v="0"/>
    <s v="1"/>
    <s v="Low"/>
    <s v="3.25"/>
    <s v="3.18"/>
    <s v="Un Comtrade/Wits/Sia Reports"/>
    <s v="0"/>
  </r>
  <r>
    <s v="Tf003877"/>
    <s v="2021"/>
    <s v="1"/>
    <s v="2021-Q1"/>
    <s v="Jp"/>
    <s v="Japan"/>
    <s v="Asia-Pacific"/>
    <s v="Us"/>
    <s v="United States"/>
    <s v="North America"/>
    <x v="11"/>
    <x v="3"/>
    <s v="Standard"/>
    <n v="596"/>
    <n v="290.04000000000002"/>
    <s v="Shin-Etsu Chemical"/>
    <s v="Trans-Pacific / Suez"/>
    <s v="0"/>
    <s v="1"/>
    <s v="Low"/>
    <s v="3.12"/>
    <s v="3.31"/>
    <s v="Un Comtrade/Wits/Sia Reports"/>
    <s v="0"/>
  </r>
  <r>
    <s v="Tf003878"/>
    <s v="2021"/>
    <s v="2"/>
    <s v="2021-Q2"/>
    <s v="Jp"/>
    <s v="Japan"/>
    <s v="Asia-Pacific"/>
    <s v="Us"/>
    <s v="United States"/>
    <s v="North America"/>
    <x v="11"/>
    <x v="3"/>
    <s v="Standard"/>
    <n v="692"/>
    <n v="336.45"/>
    <s v="Sumco"/>
    <s v="Trans-Pacific / Suez"/>
    <s v="0"/>
    <s v="1"/>
    <s v="Low"/>
    <s v="3.1"/>
    <s v="3.33"/>
    <s v="Un Comtrade/Wits/Sia Reports"/>
    <s v="0"/>
  </r>
  <r>
    <s v="Tf003879"/>
    <s v="2021"/>
    <s v="3"/>
    <s v="2021-Q3"/>
    <s v="Jp"/>
    <s v="Japan"/>
    <s v="Asia-Pacific"/>
    <s v="Us"/>
    <s v="United States"/>
    <s v="North America"/>
    <x v="11"/>
    <x v="3"/>
    <s v="Standard"/>
    <n v="604"/>
    <n v="293.61"/>
    <s v="Tokyo Ohka Kogyo"/>
    <s v="Trans-Pacific / Suez"/>
    <s v="0"/>
    <s v="1"/>
    <s v="Low"/>
    <s v="3.02"/>
    <s v="3.48"/>
    <s v="Un Comtrade/Wits/Sia Reports"/>
    <s v="0"/>
  </r>
  <r>
    <s v="Tf003880"/>
    <s v="2021"/>
    <s v="4"/>
    <s v="2021-Q4"/>
    <s v="Jp"/>
    <s v="Japan"/>
    <s v="Asia-Pacific"/>
    <s v="Us"/>
    <s v="United States"/>
    <s v="North America"/>
    <x v="11"/>
    <x v="3"/>
    <s v="Standard"/>
    <n v="591"/>
    <n v="287.69"/>
    <s v="Shin-Etsu Chemical"/>
    <s v="Trans-Pacific / Suez"/>
    <s v="0"/>
    <s v="1"/>
    <s v="Low"/>
    <s v="3.22"/>
    <s v="3.3"/>
    <s v="Un Comtrade/Wits/Sia Reports"/>
    <s v="0"/>
  </r>
  <r>
    <s v="Tf003881"/>
    <s v="2022"/>
    <s v="1"/>
    <s v="2022-Q1"/>
    <s v="Jp"/>
    <s v="Japan"/>
    <s v="Asia-Pacific"/>
    <s v="Us"/>
    <s v="United States"/>
    <s v="North America"/>
    <x v="11"/>
    <x v="3"/>
    <s v="Standard"/>
    <n v="555"/>
    <n v="270.24"/>
    <s v="Shin-Etsu Chemical"/>
    <s v="Trans-Pacific / Suez"/>
    <s v="0"/>
    <s v="1"/>
    <s v="Low"/>
    <s v="2.95"/>
    <s v="3.44"/>
    <s v="Un Comtrade/Wits/Sia Reports"/>
    <s v="0"/>
  </r>
  <r>
    <s v="Tf003882"/>
    <s v="2022"/>
    <s v="2"/>
    <s v="2022-Q2"/>
    <s v="Jp"/>
    <s v="Japan"/>
    <s v="Asia-Pacific"/>
    <s v="Us"/>
    <s v="United States"/>
    <s v="North America"/>
    <x v="11"/>
    <x v="3"/>
    <s v="Standard"/>
    <n v="782"/>
    <n v="380.36"/>
    <s v="Tokyo Ohka Kogyo"/>
    <s v="Trans-Pacific / Suez"/>
    <s v="0"/>
    <s v="1"/>
    <s v="Low"/>
    <s v="3.16"/>
    <s v="3.38"/>
    <s v="Un Comtrade/Wits/Sia Reports"/>
    <s v="0"/>
  </r>
  <r>
    <s v="Tf003883"/>
    <s v="2022"/>
    <s v="3"/>
    <s v="2022-Q3"/>
    <s v="Jp"/>
    <s v="Japan"/>
    <s v="Asia-Pacific"/>
    <s v="Us"/>
    <s v="United States"/>
    <s v="North America"/>
    <x v="11"/>
    <x v="3"/>
    <s v="Standard"/>
    <n v="798"/>
    <n v="388.27"/>
    <s v="Sumco"/>
    <s v="Trans-Pacific / Suez"/>
    <s v="0"/>
    <s v="1"/>
    <s v="Low"/>
    <s v="3.18"/>
    <s v="3.29"/>
    <s v="Un Comtrade/Wits/Sia Reports"/>
    <s v="0"/>
  </r>
  <r>
    <s v="Tf003884"/>
    <s v="2022"/>
    <s v="4"/>
    <s v="2022-Q4"/>
    <s v="Jp"/>
    <s v="Japan"/>
    <s v="Asia-Pacific"/>
    <s v="Us"/>
    <s v="United States"/>
    <s v="North America"/>
    <x v="11"/>
    <x v="3"/>
    <s v="Standard"/>
    <n v="694"/>
    <n v="337.45"/>
    <s v="Sumco"/>
    <s v="Trans-Pacific / Suez"/>
    <s v="0"/>
    <s v="1"/>
    <s v="Low"/>
    <s v="3.04"/>
    <s v="3.33"/>
    <s v="Un Comtrade/Wits/Sia Reports"/>
    <s v="0"/>
  </r>
  <r>
    <s v="Tf003885"/>
    <s v="2023"/>
    <s v="1"/>
    <s v="2023-Q1"/>
    <s v="Jp"/>
    <s v="Japan"/>
    <s v="Asia-Pacific"/>
    <s v="Us"/>
    <s v="United States"/>
    <s v="North America"/>
    <x v="11"/>
    <x v="3"/>
    <s v="Standard"/>
    <n v="637"/>
    <n v="309.98"/>
    <s v="Jsr Corp"/>
    <s v="Trans-Pacific / Suez"/>
    <s v="0"/>
    <s v="1"/>
    <s v="Low"/>
    <s v="3.09"/>
    <s v="3.48"/>
    <s v="Un Comtrade/Wits/Sia Reports"/>
    <s v="0"/>
  </r>
  <r>
    <s v="Tf003886"/>
    <s v="2023"/>
    <s v="2"/>
    <s v="2023-Q2"/>
    <s v="Jp"/>
    <s v="Japan"/>
    <s v="Asia-Pacific"/>
    <s v="Us"/>
    <s v="United States"/>
    <s v="North America"/>
    <x v="11"/>
    <x v="3"/>
    <s v="Standard"/>
    <n v="740"/>
    <n v="359.96"/>
    <s v="Jsr Corp"/>
    <s v="Trans-Pacific / Suez"/>
    <s v="0"/>
    <s v="1"/>
    <s v="Low"/>
    <s v="3"/>
    <s v="3.58"/>
    <s v="Un Comtrade/Wits/Sia Reports"/>
    <s v="0"/>
  </r>
  <r>
    <s v="Tf003887"/>
    <s v="2023"/>
    <s v="3"/>
    <s v="2023-Q3"/>
    <s v="Jp"/>
    <s v="Japan"/>
    <s v="Asia-Pacific"/>
    <s v="Us"/>
    <s v="United States"/>
    <s v="North America"/>
    <x v="11"/>
    <x v="3"/>
    <s v="Standard"/>
    <n v="913"/>
    <n v="444.14"/>
    <s v="Jsr Corp"/>
    <s v="Trans-Pacific / Suez"/>
    <s v="0"/>
    <s v="1"/>
    <s v="Low"/>
    <s v="3.18"/>
    <s v="3.44"/>
    <s v="Un Comtrade/Wits/Sia Reports"/>
    <s v="0"/>
  </r>
  <r>
    <s v="Tf003888"/>
    <s v="2023"/>
    <s v="4"/>
    <s v="2023-Q4"/>
    <s v="Jp"/>
    <s v="Japan"/>
    <s v="Asia-Pacific"/>
    <s v="Us"/>
    <s v="United States"/>
    <s v="North America"/>
    <x v="11"/>
    <x v="3"/>
    <s v="Standard"/>
    <n v="675"/>
    <n v="328.56"/>
    <s v="Tokyo Ohka Kogyo"/>
    <s v="Trans-Pacific / Suez"/>
    <s v="0"/>
    <s v="1"/>
    <s v="Low"/>
    <s v="3.02"/>
    <s v="3.39"/>
    <s v="Un Comtrade/Wits/Sia Reports"/>
    <s v="0"/>
  </r>
  <r>
    <s v="Tf003889"/>
    <s v="2024"/>
    <s v="1"/>
    <s v="2024-Q1"/>
    <s v="Jp"/>
    <s v="Japan"/>
    <s v="Asia-Pacific"/>
    <s v="Us"/>
    <s v="United States"/>
    <s v="North America"/>
    <x v="11"/>
    <x v="3"/>
    <s v="Standard"/>
    <n v="801"/>
    <n v="389.6"/>
    <s v="Jsr Corp"/>
    <s v="Trans-Pacific / Suez"/>
    <s v="0"/>
    <s v="1"/>
    <s v="Low"/>
    <s v="3.13"/>
    <s v="3.62"/>
    <s v="Un Comtrade/Wits/Sia Reports"/>
    <s v="1"/>
  </r>
  <r>
    <s v="Tf003890"/>
    <s v="2024"/>
    <s v="2"/>
    <s v="2024-Q2"/>
    <s v="Jp"/>
    <s v="Japan"/>
    <s v="Asia-Pacific"/>
    <s v="Us"/>
    <s v="United States"/>
    <s v="North America"/>
    <x v="11"/>
    <x v="3"/>
    <s v="Standard"/>
    <n v="943"/>
    <n v="458.86"/>
    <s v="Jsr Corp"/>
    <s v="Trans-Pacific / Suez"/>
    <s v="0"/>
    <s v="1"/>
    <s v="Low"/>
    <s v="3.04"/>
    <s v="3.51"/>
    <s v="Un Comtrade/Wits/Sia Reports"/>
    <s v="1"/>
  </r>
  <r>
    <s v="Tf003891"/>
    <s v="2024"/>
    <s v="3"/>
    <s v="2024-Q3"/>
    <s v="Jp"/>
    <s v="Japan"/>
    <s v="Asia-Pacific"/>
    <s v="Us"/>
    <s v="United States"/>
    <s v="North America"/>
    <x v="11"/>
    <x v="3"/>
    <s v="Standard"/>
    <n v="989"/>
    <n v="481.06"/>
    <s v="Tokyo Ohka Kogyo"/>
    <s v="Trans-Pacific / Suez"/>
    <s v="0"/>
    <s v="1"/>
    <s v="Low"/>
    <s v="3.05"/>
    <s v="3.47"/>
    <s v="Un Comtrade/Wits/Sia Reports"/>
    <s v="1"/>
  </r>
  <r>
    <s v="Tf003892"/>
    <s v="2024"/>
    <s v="4"/>
    <s v="2024-Q4"/>
    <s v="Jp"/>
    <s v="Japan"/>
    <s v="Asia-Pacific"/>
    <s v="Us"/>
    <s v="United States"/>
    <s v="North America"/>
    <x v="11"/>
    <x v="3"/>
    <s v="Standard"/>
    <n v="810"/>
    <n v="393.76"/>
    <s v="Jsr Corp"/>
    <s v="Trans-Pacific / Suez"/>
    <s v="0"/>
    <s v="1"/>
    <s v="Low"/>
    <s v="3.03"/>
    <s v="3.44"/>
    <s v="Un Comtrade/Wits/Sia Reports"/>
    <s v="1"/>
  </r>
  <r>
    <s v="Tf003893"/>
    <s v="2025"/>
    <s v="1"/>
    <s v="2025-Q1"/>
    <s v="Jp"/>
    <s v="Japan"/>
    <s v="Asia-Pacific"/>
    <s v="Us"/>
    <s v="United States"/>
    <s v="North America"/>
    <x v="11"/>
    <x v="3"/>
    <s v="Standard"/>
    <n v="972"/>
    <n v="472.64"/>
    <s v="Sumco"/>
    <s v="Trans-Pacific / Suez"/>
    <s v="0"/>
    <s v="1"/>
    <s v="Low"/>
    <s v="3.21"/>
    <s v="3.54"/>
    <s v="Un Comtrade/Wits/Sia Reports"/>
    <s v="1"/>
  </r>
  <r>
    <s v="Tf003894"/>
    <s v="2025"/>
    <s v="2"/>
    <s v="2025-Q2"/>
    <s v="Jp"/>
    <s v="Japan"/>
    <s v="Asia-Pacific"/>
    <s v="Us"/>
    <s v="United States"/>
    <s v="North America"/>
    <x v="11"/>
    <x v="3"/>
    <s v="Standard"/>
    <n v="922"/>
    <n v="448.22"/>
    <s v="Shin-Etsu Chemical"/>
    <s v="Trans-Pacific / Suez"/>
    <s v="0"/>
    <s v="1"/>
    <s v="Low"/>
    <s v="3.17"/>
    <s v="3.53"/>
    <s v="Un Comtrade/Wits/Sia Reports"/>
    <s v="1"/>
  </r>
  <r>
    <s v="Tf003895"/>
    <s v="2025"/>
    <s v="3"/>
    <s v="2025-Q3"/>
    <s v="Jp"/>
    <s v="Japan"/>
    <s v="Asia-Pacific"/>
    <s v="Us"/>
    <s v="United States"/>
    <s v="North America"/>
    <x v="11"/>
    <x v="3"/>
    <s v="Standard"/>
    <n v="1051"/>
    <n v="511.15"/>
    <s v="Sumco"/>
    <s v="Trans-Pacific / Suez"/>
    <s v="0"/>
    <s v="1"/>
    <s v="Low"/>
    <s v="2.97"/>
    <s v="3.54"/>
    <s v="Un Comtrade/Wits/Sia Reports"/>
    <s v="1"/>
  </r>
  <r>
    <s v="Tf003896"/>
    <s v="2025"/>
    <s v="4"/>
    <s v="2025-Q4"/>
    <s v="Jp"/>
    <s v="Japan"/>
    <s v="Asia-Pacific"/>
    <s v="Us"/>
    <s v="United States"/>
    <s v="North America"/>
    <x v="11"/>
    <x v="3"/>
    <s v="Standard"/>
    <n v="1017"/>
    <n v="494.48"/>
    <s v="Sumco"/>
    <s v="Trans-Pacific / Suez"/>
    <s v="0"/>
    <s v="1"/>
    <s v="Low"/>
    <s v="3.19"/>
    <s v="3.53"/>
    <s v="Un Comtrade/Wits/Sia Reports"/>
    <s v="1"/>
  </r>
  <r>
    <s v="Tf003897"/>
    <s v="2015"/>
    <s v="1"/>
    <s v="2015-Q1"/>
    <s v="Jp"/>
    <s v="Japan"/>
    <s v="Asia-Pacific"/>
    <s v="Cn"/>
    <s v="China"/>
    <s v="Asia-Pacific"/>
    <x v="6"/>
    <x v="1"/>
    <s v="Standard"/>
    <n v="349"/>
    <n v="174.83"/>
    <s v="Asml"/>
    <s v="Asia-Pacific Maritime"/>
    <s v="0"/>
    <s v="1"/>
    <s v="High"/>
    <s v="2.99"/>
    <s v="7.27"/>
    <s v="Un Comtrade/Wits/Sia Reports"/>
    <s v="0"/>
  </r>
  <r>
    <s v="Tf003898"/>
    <s v="2015"/>
    <s v="2"/>
    <s v="2015-Q2"/>
    <s v="Jp"/>
    <s v="Japan"/>
    <s v="Asia-Pacific"/>
    <s v="Cn"/>
    <s v="China"/>
    <s v="Asia-Pacific"/>
    <x v="6"/>
    <x v="1"/>
    <s v="Standard"/>
    <n v="465"/>
    <n v="232.57"/>
    <s v="Applied Materials"/>
    <s v="Asia-Pacific Maritime"/>
    <s v="0"/>
    <s v="1"/>
    <s v="High"/>
    <s v="3.15"/>
    <s v="7.41"/>
    <s v="Un Comtrade/Wits/Sia Reports"/>
    <s v="0"/>
  </r>
  <r>
    <s v="Tf003899"/>
    <s v="2015"/>
    <s v="3"/>
    <s v="2015-Q3"/>
    <s v="Jp"/>
    <s v="Japan"/>
    <s v="Asia-Pacific"/>
    <s v="Cn"/>
    <s v="China"/>
    <s v="Asia-Pacific"/>
    <x v="6"/>
    <x v="1"/>
    <s v="Standard"/>
    <n v="463"/>
    <n v="231.89"/>
    <s v="Lam Research"/>
    <s v="Asia-Pacific Maritime"/>
    <s v="0"/>
    <s v="1"/>
    <s v="High"/>
    <s v="3.2"/>
    <s v="7.49"/>
    <s v="Un Comtrade/Wits/Sia Reports"/>
    <s v="0"/>
  </r>
  <r>
    <s v="Tf003900"/>
    <s v="2015"/>
    <s v="4"/>
    <s v="2015-Q4"/>
    <s v="Jp"/>
    <s v="Japan"/>
    <s v="Asia-Pacific"/>
    <s v="Cn"/>
    <s v="China"/>
    <s v="Asia-Pacific"/>
    <x v="6"/>
    <x v="1"/>
    <s v="Standard"/>
    <n v="339"/>
    <n v="169.72"/>
    <s v="Applied Materials"/>
    <s v="Asia-Pacific Maritime"/>
    <s v="0"/>
    <s v="1"/>
    <s v="High"/>
    <s v="3.01"/>
    <s v="7.45"/>
    <s v="Un Comtrade/Wits/Sia Reports"/>
    <s v="0"/>
  </r>
  <r>
    <s v="Tf003901"/>
    <s v="2016"/>
    <s v="1"/>
    <s v="2016-Q1"/>
    <s v="Jp"/>
    <s v="Japan"/>
    <s v="Asia-Pacific"/>
    <s v="Cn"/>
    <s v="China"/>
    <s v="Asia-Pacific"/>
    <x v="6"/>
    <x v="1"/>
    <s v="Standard"/>
    <n v="400"/>
    <n v="200.12"/>
    <s v="Lam Research"/>
    <s v="Asia-Pacific Maritime"/>
    <s v="0"/>
    <s v="1"/>
    <s v="High"/>
    <s v="3.24"/>
    <s v="7.45"/>
    <s v="Un Comtrade/Wits/Sia Reports"/>
    <s v="0"/>
  </r>
  <r>
    <s v="Tf003902"/>
    <s v="2016"/>
    <s v="2"/>
    <s v="2016-Q2"/>
    <s v="Jp"/>
    <s v="Japan"/>
    <s v="Asia-Pacific"/>
    <s v="Cn"/>
    <s v="China"/>
    <s v="Asia-Pacific"/>
    <x v="6"/>
    <x v="1"/>
    <s v="Standard"/>
    <n v="523"/>
    <n v="261.56"/>
    <s v="Tokyo Electron"/>
    <s v="Asia-Pacific Maritime"/>
    <s v="0"/>
    <s v="1"/>
    <s v="High"/>
    <s v="3.01"/>
    <s v="7.51"/>
    <s v="Un Comtrade/Wits/Sia Reports"/>
    <s v="0"/>
  </r>
  <r>
    <s v="Tf003903"/>
    <s v="2016"/>
    <s v="3"/>
    <s v="2016-Q3"/>
    <s v="Jp"/>
    <s v="Japan"/>
    <s v="Asia-Pacific"/>
    <s v="Cn"/>
    <s v="China"/>
    <s v="Asia-Pacific"/>
    <x v="6"/>
    <x v="1"/>
    <s v="Standard"/>
    <n v="472"/>
    <n v="236.47"/>
    <s v="Tokyo Electron"/>
    <s v="Asia-Pacific Maritime"/>
    <s v="0"/>
    <s v="1"/>
    <s v="High"/>
    <s v="3.25"/>
    <s v="7.3"/>
    <s v="Un Comtrade/Wits/Sia Reports"/>
    <s v="0"/>
  </r>
  <r>
    <s v="Tf003904"/>
    <s v="2016"/>
    <s v="4"/>
    <s v="2016-Q4"/>
    <s v="Jp"/>
    <s v="Japan"/>
    <s v="Asia-Pacific"/>
    <s v="Cn"/>
    <s v="China"/>
    <s v="Asia-Pacific"/>
    <x v="6"/>
    <x v="1"/>
    <s v="Standard"/>
    <n v="436"/>
    <n v="218.45"/>
    <s v="Kla"/>
    <s v="Asia-Pacific Maritime"/>
    <s v="0"/>
    <s v="1"/>
    <s v="High"/>
    <s v="3.19"/>
    <s v="7.38"/>
    <s v="Un Comtrade/Wits/Sia Reports"/>
    <s v="0"/>
  </r>
  <r>
    <s v="Tf003905"/>
    <s v="2017"/>
    <s v="1"/>
    <s v="2017-Q1"/>
    <s v="Jp"/>
    <s v="Japan"/>
    <s v="Asia-Pacific"/>
    <s v="Cn"/>
    <s v="China"/>
    <s v="Asia-Pacific"/>
    <x v="6"/>
    <x v="1"/>
    <s v="Standard"/>
    <n v="457"/>
    <n v="228.77"/>
    <s v="Tokyo Electron"/>
    <s v="Asia-Pacific Maritime"/>
    <s v="0"/>
    <s v="1"/>
    <s v="High"/>
    <s v="3.25"/>
    <s v="7.38"/>
    <s v="Un Comtrade/Wits/Sia Reports"/>
    <s v="0"/>
  </r>
  <r>
    <s v="Tf003906"/>
    <s v="2017"/>
    <s v="2"/>
    <s v="2017-Q2"/>
    <s v="Jp"/>
    <s v="Japan"/>
    <s v="Asia-Pacific"/>
    <s v="Cn"/>
    <s v="China"/>
    <s v="Asia-Pacific"/>
    <x v="6"/>
    <x v="1"/>
    <s v="Standard"/>
    <n v="540"/>
    <n v="270.05"/>
    <s v="Applied Materials"/>
    <s v="Asia-Pacific Maritime"/>
    <s v="0"/>
    <s v="1"/>
    <s v="High"/>
    <s v="2.97"/>
    <s v="7.5"/>
    <s v="Un Comtrade/Wits/Sia Reports"/>
    <s v="0"/>
  </r>
  <r>
    <s v="Tf003907"/>
    <s v="2017"/>
    <s v="3"/>
    <s v="2017-Q3"/>
    <s v="Jp"/>
    <s v="Japan"/>
    <s v="Asia-Pacific"/>
    <s v="Cn"/>
    <s v="China"/>
    <s v="Asia-Pacific"/>
    <x v="6"/>
    <x v="1"/>
    <s v="Standard"/>
    <n v="571"/>
    <n v="285.95"/>
    <s v="Asml"/>
    <s v="Asia-Pacific Maritime"/>
    <s v="0"/>
    <s v="1"/>
    <s v="High"/>
    <s v="3.07"/>
    <s v="7.25"/>
    <s v="Un Comtrade/Wits/Sia Reports"/>
    <s v="0"/>
  </r>
  <r>
    <s v="Tf003908"/>
    <s v="2017"/>
    <s v="4"/>
    <s v="2017-Q4"/>
    <s v="Jp"/>
    <s v="Japan"/>
    <s v="Asia-Pacific"/>
    <s v="Cn"/>
    <s v="China"/>
    <s v="Asia-Pacific"/>
    <x v="6"/>
    <x v="1"/>
    <s v="Standard"/>
    <n v="497"/>
    <n v="248.55"/>
    <s v="Kla"/>
    <s v="Asia-Pacific Maritime"/>
    <s v="0"/>
    <s v="1"/>
    <s v="High"/>
    <s v="2.95"/>
    <s v="7.25"/>
    <s v="Un Comtrade/Wits/Sia Reports"/>
    <s v="0"/>
  </r>
  <r>
    <s v="Tf003909"/>
    <s v="2018"/>
    <s v="1"/>
    <s v="2018-Q1"/>
    <s v="Jp"/>
    <s v="Japan"/>
    <s v="Asia-Pacific"/>
    <s v="Cn"/>
    <s v="China"/>
    <s v="Asia-Pacific"/>
    <x v="6"/>
    <x v="1"/>
    <s v="Standard"/>
    <n v="523"/>
    <n v="261.89999999999998"/>
    <s v="Lam Research"/>
    <s v="Asia-Pacific Maritime"/>
    <s v="0"/>
    <s v="1"/>
    <s v="High"/>
    <s v="3.01"/>
    <s v="7.31"/>
    <s v="Un Comtrade/Wits/Sia Reports"/>
    <s v="0"/>
  </r>
  <r>
    <s v="Tf003910"/>
    <s v="2018"/>
    <s v="2"/>
    <s v="2018-Q2"/>
    <s v="Jp"/>
    <s v="Japan"/>
    <s v="Asia-Pacific"/>
    <s v="Cn"/>
    <s v="China"/>
    <s v="Asia-Pacific"/>
    <x v="6"/>
    <x v="1"/>
    <s v="Standard"/>
    <n v="603"/>
    <n v="301.91000000000003"/>
    <s v="Tokyo Electron"/>
    <s v="Asia-Pacific Maritime"/>
    <s v="0"/>
    <s v="1"/>
    <s v="High"/>
    <s v="2.97"/>
    <s v="7.34"/>
    <s v="Un Comtrade/Wits/Sia Reports"/>
    <s v="0"/>
  </r>
  <r>
    <s v="Tf003911"/>
    <s v="2018"/>
    <s v="3"/>
    <s v="2018-Q3"/>
    <s v="Jp"/>
    <s v="Japan"/>
    <s v="Asia-Pacific"/>
    <s v="Cn"/>
    <s v="China"/>
    <s v="Asia-Pacific"/>
    <x v="6"/>
    <x v="1"/>
    <s v="Standard"/>
    <n v="559"/>
    <n v="279.52"/>
    <s v="Kla"/>
    <s v="Asia-Pacific Maritime"/>
    <s v="0"/>
    <s v="1"/>
    <s v="High"/>
    <s v="3.12"/>
    <s v="7.45"/>
    <s v="Un Comtrade/Wits/Sia Reports"/>
    <s v="0"/>
  </r>
  <r>
    <s v="Tf003912"/>
    <s v="2018"/>
    <s v="4"/>
    <s v="2018-Q4"/>
    <s v="Jp"/>
    <s v="Japan"/>
    <s v="Asia-Pacific"/>
    <s v="Cn"/>
    <s v="China"/>
    <s v="Asia-Pacific"/>
    <x v="6"/>
    <x v="1"/>
    <s v="Standard"/>
    <n v="566"/>
    <n v="283.07"/>
    <s v="Tokyo Electron"/>
    <s v="Asia-Pacific Maritime"/>
    <s v="0"/>
    <s v="1"/>
    <s v="High"/>
    <s v="3.03"/>
    <s v="7.28"/>
    <s v="Un Comtrade/Wits/Sia Reports"/>
    <s v="0"/>
  </r>
  <r>
    <s v="Tf003913"/>
    <s v="2019"/>
    <s v="1"/>
    <s v="2019-Q1"/>
    <s v="Jp"/>
    <s v="Japan"/>
    <s v="Asia-Pacific"/>
    <s v="Cn"/>
    <s v="China"/>
    <s v="Asia-Pacific"/>
    <x v="6"/>
    <x v="1"/>
    <s v="Standard"/>
    <n v="490"/>
    <n v="245.4"/>
    <s v="Kla"/>
    <s v="Asia-Pacific Maritime"/>
    <s v="0"/>
    <s v="1"/>
    <s v="High"/>
    <s v="3.08"/>
    <s v="7.71"/>
    <s v="Un Comtrade/Wits/Sia Reports"/>
    <s v="0"/>
  </r>
  <r>
    <s v="Tf003914"/>
    <s v="2019"/>
    <s v="2"/>
    <s v="2019-Q2"/>
    <s v="Jp"/>
    <s v="Japan"/>
    <s v="Asia-Pacific"/>
    <s v="Cn"/>
    <s v="China"/>
    <s v="Asia-Pacific"/>
    <x v="6"/>
    <x v="1"/>
    <s v="Standard"/>
    <n v="581"/>
    <n v="290.86"/>
    <s v="Applied Materials"/>
    <s v="Asia-Pacific Maritime"/>
    <s v="0"/>
    <s v="1"/>
    <s v="High"/>
    <s v="3.03"/>
    <s v="7.46"/>
    <s v="Un Comtrade/Wits/Sia Reports"/>
    <s v="0"/>
  </r>
  <r>
    <s v="Tf003915"/>
    <s v="2019"/>
    <s v="3"/>
    <s v="2019-Q3"/>
    <s v="Jp"/>
    <s v="Japan"/>
    <s v="Asia-Pacific"/>
    <s v="Cn"/>
    <s v="China"/>
    <s v="Asia-Pacific"/>
    <x v="6"/>
    <x v="1"/>
    <s v="Standard"/>
    <n v="670"/>
    <n v="335.29"/>
    <s v="Applied Materials"/>
    <s v="Asia-Pacific Maritime"/>
    <s v="0"/>
    <s v="1"/>
    <s v="High"/>
    <s v="3.15"/>
    <s v="7.62"/>
    <s v="Un Comtrade/Wits/Sia Reports"/>
    <s v="0"/>
  </r>
  <r>
    <s v="Tf003916"/>
    <s v="2019"/>
    <s v="4"/>
    <s v="2019-Q4"/>
    <s v="Jp"/>
    <s v="Japan"/>
    <s v="Asia-Pacific"/>
    <s v="Cn"/>
    <s v="China"/>
    <s v="Asia-Pacific"/>
    <x v="6"/>
    <x v="1"/>
    <s v="Standard"/>
    <n v="625"/>
    <n v="312.95999999999998"/>
    <s v="Lam Research"/>
    <s v="Asia-Pacific Maritime"/>
    <s v="0"/>
    <s v="1"/>
    <s v="High"/>
    <s v="3.1"/>
    <s v="7.47"/>
    <s v="Un Comtrade/Wits/Sia Reports"/>
    <s v="0"/>
  </r>
  <r>
    <s v="Tf003917"/>
    <s v="2020"/>
    <s v="1"/>
    <s v="2020-Q1"/>
    <s v="Jp"/>
    <s v="Japan"/>
    <s v="Asia-Pacific"/>
    <s v="Cn"/>
    <s v="China"/>
    <s v="Asia-Pacific"/>
    <x v="6"/>
    <x v="1"/>
    <s v="Standard"/>
    <n v="506"/>
    <n v="253.44"/>
    <s v="Kla"/>
    <s v="Asia-Pacific Maritime"/>
    <s v="0"/>
    <s v="1"/>
    <s v="High"/>
    <s v="3.15"/>
    <s v="7.79"/>
    <s v="Un Comtrade/Wits/Sia Reports"/>
    <s v="0"/>
  </r>
  <r>
    <s v="Tf003918"/>
    <s v="2020"/>
    <s v="2"/>
    <s v="2020-Q2"/>
    <s v="Jp"/>
    <s v="Japan"/>
    <s v="Asia-Pacific"/>
    <s v="Cn"/>
    <s v="China"/>
    <s v="Asia-Pacific"/>
    <x v="6"/>
    <x v="1"/>
    <s v="Standard"/>
    <n v="614"/>
    <n v="307.33999999999997"/>
    <s v="Asml"/>
    <s v="Asia-Pacific Maritime"/>
    <s v="0"/>
    <s v="1"/>
    <s v="High"/>
    <s v="3.15"/>
    <s v="7.8"/>
    <s v="Un Comtrade/Wits/Sia Reports"/>
    <s v="0"/>
  </r>
  <r>
    <s v="Tf003919"/>
    <s v="2020"/>
    <s v="3"/>
    <s v="2020-Q3"/>
    <s v="Jp"/>
    <s v="Japan"/>
    <s v="Asia-Pacific"/>
    <s v="Cn"/>
    <s v="China"/>
    <s v="Asia-Pacific"/>
    <x v="6"/>
    <x v="1"/>
    <s v="Standard"/>
    <n v="697"/>
    <n v="348.99"/>
    <s v="Applied Materials"/>
    <s v="Asia-Pacific Maritime"/>
    <s v="0"/>
    <s v="1"/>
    <s v="High"/>
    <s v="3.13"/>
    <s v="7.84"/>
    <s v="Un Comtrade/Wits/Sia Reports"/>
    <s v="0"/>
  </r>
  <r>
    <s v="Tf003920"/>
    <s v="2020"/>
    <s v="4"/>
    <s v="2020-Q4"/>
    <s v="Jp"/>
    <s v="Japan"/>
    <s v="Asia-Pacific"/>
    <s v="Cn"/>
    <s v="China"/>
    <s v="Asia-Pacific"/>
    <x v="6"/>
    <x v="1"/>
    <s v="Standard"/>
    <n v="529"/>
    <n v="264.62"/>
    <s v="Lam Research"/>
    <s v="Asia-Pacific Maritime"/>
    <s v="0"/>
    <s v="1"/>
    <s v="High"/>
    <s v="3.15"/>
    <s v="7.88"/>
    <s v="Un Comtrade/Wits/Sia Reports"/>
    <s v="0"/>
  </r>
  <r>
    <s v="Tf003921"/>
    <s v="2021"/>
    <s v="1"/>
    <s v="2021-Q1"/>
    <s v="Jp"/>
    <s v="Japan"/>
    <s v="Asia-Pacific"/>
    <s v="Cn"/>
    <s v="China"/>
    <s v="Asia-Pacific"/>
    <x v="6"/>
    <x v="1"/>
    <s v="Standard"/>
    <n v="590"/>
    <n v="295.01"/>
    <s v="Kla"/>
    <s v="Asia-Pacific Maritime"/>
    <s v="0"/>
    <s v="1"/>
    <s v="High"/>
    <s v="3.18"/>
    <s v="8.01"/>
    <s v="Un Comtrade/Wits/Sia Reports"/>
    <s v="0"/>
  </r>
  <r>
    <s v="Tf003922"/>
    <s v="2021"/>
    <s v="2"/>
    <s v="2021-Q2"/>
    <s v="Jp"/>
    <s v="Japan"/>
    <s v="Asia-Pacific"/>
    <s v="Cn"/>
    <s v="China"/>
    <s v="Asia-Pacific"/>
    <x v="6"/>
    <x v="1"/>
    <s v="Standard"/>
    <n v="620"/>
    <n v="310.02"/>
    <s v="Lam Research"/>
    <s v="Asia-Pacific Maritime"/>
    <s v="0"/>
    <s v="1"/>
    <s v="High"/>
    <s v="3.12"/>
    <s v="7.83"/>
    <s v="Un Comtrade/Wits/Sia Reports"/>
    <s v="0"/>
  </r>
  <r>
    <s v="Tf003923"/>
    <s v="2021"/>
    <s v="3"/>
    <s v="2021-Q3"/>
    <s v="Jp"/>
    <s v="Japan"/>
    <s v="Asia-Pacific"/>
    <s v="Cn"/>
    <s v="China"/>
    <s v="Asia-Pacific"/>
    <x v="6"/>
    <x v="1"/>
    <s v="Standard"/>
    <n v="808"/>
    <n v="404.08"/>
    <s v="Applied Materials"/>
    <s v="Asia-Pacific Maritime"/>
    <s v="0"/>
    <s v="1"/>
    <s v="High"/>
    <s v="3.19"/>
    <s v="7.82"/>
    <s v="Un Comtrade/Wits/Sia Reports"/>
    <s v="0"/>
  </r>
  <r>
    <s v="Tf003924"/>
    <s v="2021"/>
    <s v="4"/>
    <s v="2021-Q4"/>
    <s v="Jp"/>
    <s v="Japan"/>
    <s v="Asia-Pacific"/>
    <s v="Cn"/>
    <s v="China"/>
    <s v="Asia-Pacific"/>
    <x v="6"/>
    <x v="1"/>
    <s v="Standard"/>
    <n v="581"/>
    <n v="290.95"/>
    <s v="Lam Research"/>
    <s v="Asia-Pacific Maritime"/>
    <s v="0"/>
    <s v="1"/>
    <s v="High"/>
    <s v="3.13"/>
    <s v="7.89"/>
    <s v="Un Comtrade/Wits/Sia Reports"/>
    <s v="0"/>
  </r>
  <r>
    <s v="Tf003925"/>
    <s v="2022"/>
    <s v="1"/>
    <s v="2022-Q1"/>
    <s v="Jp"/>
    <s v="Japan"/>
    <s v="Asia-Pacific"/>
    <s v="Cn"/>
    <s v="China"/>
    <s v="Asia-Pacific"/>
    <x v="6"/>
    <x v="1"/>
    <s v="Standard"/>
    <n v="603"/>
    <n v="301.81"/>
    <s v="Kla"/>
    <s v="Asia-Pacific Maritime"/>
    <s v="0"/>
    <s v="1"/>
    <s v="High"/>
    <s v="3.11"/>
    <s v="8.09"/>
    <s v="Un Comtrade/Wits/Sia Reports"/>
    <s v="0"/>
  </r>
  <r>
    <s v="Tf003926"/>
    <s v="2022"/>
    <s v="2"/>
    <s v="2022-Q2"/>
    <s v="Jp"/>
    <s v="Japan"/>
    <s v="Asia-Pacific"/>
    <s v="Cn"/>
    <s v="China"/>
    <s v="Asia-Pacific"/>
    <x v="6"/>
    <x v="1"/>
    <s v="Standard"/>
    <n v="702"/>
    <n v="351.09"/>
    <s v="Tokyo Electron"/>
    <s v="Asia-Pacific Maritime"/>
    <s v="0"/>
    <s v="1"/>
    <s v="High"/>
    <s v="3.19"/>
    <s v="8.24"/>
    <s v="Un Comtrade/Wits/Sia Reports"/>
    <s v="0"/>
  </r>
  <r>
    <s v="Tf003927"/>
    <s v="2022"/>
    <s v="3"/>
    <s v="2022-Q3"/>
    <s v="Jp"/>
    <s v="Japan"/>
    <s v="Asia-Pacific"/>
    <s v="Cn"/>
    <s v="China"/>
    <s v="Asia-Pacific"/>
    <x v="6"/>
    <x v="1"/>
    <s v="Standard"/>
    <n v="863"/>
    <n v="431.99"/>
    <s v="Asml"/>
    <s v="Asia-Pacific Maritime"/>
    <s v="0"/>
    <s v="1"/>
    <s v="High"/>
    <s v="3.2"/>
    <s v="8.03"/>
    <s v="Un Comtrade/Wits/Sia Reports"/>
    <s v="0"/>
  </r>
  <r>
    <s v="Tf003928"/>
    <s v="2022"/>
    <s v="4"/>
    <s v="2022-Q4"/>
    <s v="Jp"/>
    <s v="Japan"/>
    <s v="Asia-Pacific"/>
    <s v="Cn"/>
    <s v="China"/>
    <s v="Asia-Pacific"/>
    <x v="6"/>
    <x v="1"/>
    <s v="Standard"/>
    <n v="676"/>
    <n v="338.06"/>
    <s v="Applied Materials"/>
    <s v="Asia-Pacific Maritime"/>
    <s v="0"/>
    <s v="1"/>
    <s v="High"/>
    <s v="3.01"/>
    <s v="8.2"/>
    <s v="Un Comtrade/Wits/Sia Reports"/>
    <s v="0"/>
  </r>
  <r>
    <s v="Tf003929"/>
    <s v="2023"/>
    <s v="1"/>
    <s v="2023-Q1"/>
    <s v="Jp"/>
    <s v="Japan"/>
    <s v="Asia-Pacific"/>
    <s v="Cn"/>
    <s v="China"/>
    <s v="Asia-Pacific"/>
    <x v="6"/>
    <x v="1"/>
    <s v="Standard"/>
    <n v="419"/>
    <n v="209.96"/>
    <s v="Kla"/>
    <s v="Asia-Pacific Maritime"/>
    <s v="1"/>
    <s v="0.5"/>
    <s v="High"/>
    <s v="3.17"/>
    <s v="8.41"/>
    <s v="Un Comtrade/Wits/Sia Reports"/>
    <s v="0"/>
  </r>
  <r>
    <s v="Tf003930"/>
    <s v="2023"/>
    <s v="2"/>
    <s v="2023-Q2"/>
    <s v="Jp"/>
    <s v="Japan"/>
    <s v="Asia-Pacific"/>
    <s v="Cn"/>
    <s v="China"/>
    <s v="Asia-Pacific"/>
    <x v="6"/>
    <x v="1"/>
    <s v="Standard"/>
    <n v="447"/>
    <n v="223.88"/>
    <s v="Kla"/>
    <s v="Asia-Pacific Maritime"/>
    <s v="1"/>
    <s v="0.5"/>
    <s v="High"/>
    <s v="3.07"/>
    <s v="8.28"/>
    <s v="Un Comtrade/Wits/Sia Reports"/>
    <s v="0"/>
  </r>
  <r>
    <s v="Tf003931"/>
    <s v="2023"/>
    <s v="3"/>
    <s v="2023-Q3"/>
    <s v="Jp"/>
    <s v="Japan"/>
    <s v="Asia-Pacific"/>
    <s v="Cn"/>
    <s v="China"/>
    <s v="Asia-Pacific"/>
    <x v="6"/>
    <x v="1"/>
    <s v="Standard"/>
    <n v="407"/>
    <n v="203.94"/>
    <s v="Lam Research"/>
    <s v="Asia-Pacific Maritime"/>
    <s v="1"/>
    <s v="0.5"/>
    <s v="High"/>
    <s v="2.96"/>
    <s v="8.36"/>
    <s v="Un Comtrade/Wits/Sia Reports"/>
    <s v="0"/>
  </r>
  <r>
    <s v="Tf003932"/>
    <s v="2023"/>
    <s v="4"/>
    <s v="2023-Q4"/>
    <s v="Jp"/>
    <s v="Japan"/>
    <s v="Asia-Pacific"/>
    <s v="Cn"/>
    <s v="China"/>
    <s v="Asia-Pacific"/>
    <x v="6"/>
    <x v="1"/>
    <s v="Standard"/>
    <n v="394"/>
    <n v="197.04"/>
    <s v="Applied Materials"/>
    <s v="Asia-Pacific Maritime"/>
    <s v="1"/>
    <s v="0.5"/>
    <s v="High"/>
    <s v="3.12"/>
    <s v="8.32"/>
    <s v="Un Comtrade/Wits/Sia Reports"/>
    <s v="0"/>
  </r>
  <r>
    <s v="Tf003933"/>
    <s v="2024"/>
    <s v="1"/>
    <s v="2024-Q1"/>
    <s v="Jp"/>
    <s v="Japan"/>
    <s v="Asia-Pacific"/>
    <s v="Cn"/>
    <s v="China"/>
    <s v="Asia-Pacific"/>
    <x v="6"/>
    <x v="1"/>
    <s v="Standard"/>
    <n v="416"/>
    <n v="208.17"/>
    <s v="Tokyo Electron"/>
    <s v="Asia-Pacific Maritime"/>
    <s v="1"/>
    <s v="0.5"/>
    <s v="High"/>
    <s v="3.09"/>
    <s v="8.47"/>
    <s v="Un Comtrade/Wits/Sia Reports"/>
    <s v="1"/>
  </r>
  <r>
    <s v="Tf003934"/>
    <s v="2024"/>
    <s v="2"/>
    <s v="2024-Q2"/>
    <s v="Jp"/>
    <s v="Japan"/>
    <s v="Asia-Pacific"/>
    <s v="Cn"/>
    <s v="China"/>
    <s v="Asia-Pacific"/>
    <x v="6"/>
    <x v="1"/>
    <s v="Standard"/>
    <n v="489"/>
    <n v="244.6"/>
    <s v="Tokyo Electron"/>
    <s v="Asia-Pacific Maritime"/>
    <s v="1"/>
    <s v="0.5"/>
    <s v="High"/>
    <s v="3.2"/>
    <s v="8.47"/>
    <s v="Un Comtrade/Wits/Sia Reports"/>
    <s v="1"/>
  </r>
  <r>
    <s v="Tf003935"/>
    <s v="2024"/>
    <s v="3"/>
    <s v="2024-Q3"/>
    <s v="Jp"/>
    <s v="Japan"/>
    <s v="Asia-Pacific"/>
    <s v="Cn"/>
    <s v="China"/>
    <s v="Asia-Pacific"/>
    <x v="6"/>
    <x v="1"/>
    <s v="Standard"/>
    <n v="539"/>
    <n v="269.97000000000003"/>
    <s v="Asml"/>
    <s v="Asia-Pacific Maritime"/>
    <s v="1"/>
    <s v="0.5"/>
    <s v="High"/>
    <s v="3.22"/>
    <s v="8.59"/>
    <s v="Un Comtrade/Wits/Sia Reports"/>
    <s v="1"/>
  </r>
  <r>
    <s v="Tf003936"/>
    <s v="2024"/>
    <s v="4"/>
    <s v="2024-Q4"/>
    <s v="Jp"/>
    <s v="Japan"/>
    <s v="Asia-Pacific"/>
    <s v="Cn"/>
    <s v="China"/>
    <s v="Asia-Pacific"/>
    <x v="6"/>
    <x v="1"/>
    <s v="Standard"/>
    <n v="507"/>
    <n v="253.74"/>
    <s v="Asml"/>
    <s v="Asia-Pacific Maritime"/>
    <s v="1"/>
    <s v="0.5"/>
    <s v="High"/>
    <s v="3.03"/>
    <s v="8.34"/>
    <s v="Un Comtrade/Wits/Sia Reports"/>
    <s v="1"/>
  </r>
  <r>
    <s v="Tf003937"/>
    <s v="2025"/>
    <s v="1"/>
    <s v="2025-Q1"/>
    <s v="Jp"/>
    <s v="Japan"/>
    <s v="Asia-Pacific"/>
    <s v="Cn"/>
    <s v="China"/>
    <s v="Asia-Pacific"/>
    <x v="6"/>
    <x v="1"/>
    <s v="Standard"/>
    <n v="471"/>
    <n v="235.9"/>
    <s v="Lam Research"/>
    <s v="Asia-Pacific Maritime"/>
    <s v="1"/>
    <s v="0.5"/>
    <s v="High"/>
    <s v="3.03"/>
    <s v="8.78"/>
    <s v="Un Comtrade/Wits/Sia Reports"/>
    <s v="1"/>
  </r>
  <r>
    <s v="Tf003938"/>
    <s v="2025"/>
    <s v="2"/>
    <s v="2025-Q2"/>
    <s v="Jp"/>
    <s v="Japan"/>
    <s v="Asia-Pacific"/>
    <s v="Cn"/>
    <s v="China"/>
    <s v="Asia-Pacific"/>
    <x v="6"/>
    <x v="1"/>
    <s v="Standard"/>
    <n v="592"/>
    <n v="296.24"/>
    <s v="Applied Materials"/>
    <s v="Asia-Pacific Maritime"/>
    <s v="1"/>
    <s v="0.5"/>
    <s v="High"/>
    <s v="2.97"/>
    <s v="8.55"/>
    <s v="Un Comtrade/Wits/Sia Reports"/>
    <s v="1"/>
  </r>
  <r>
    <s v="Tf003939"/>
    <s v="2025"/>
    <s v="3"/>
    <s v="2025-Q3"/>
    <s v="Jp"/>
    <s v="Japan"/>
    <s v="Asia-Pacific"/>
    <s v="Cn"/>
    <s v="China"/>
    <s v="Asia-Pacific"/>
    <x v="6"/>
    <x v="1"/>
    <s v="Standard"/>
    <n v="549"/>
    <n v="274.98"/>
    <s v="Tokyo Electron"/>
    <s v="Asia-Pacific Maritime"/>
    <s v="1"/>
    <s v="0.5"/>
    <s v="High"/>
    <s v="3.14"/>
    <s v="8.73"/>
    <s v="Un Comtrade/Wits/Sia Reports"/>
    <s v="1"/>
  </r>
  <r>
    <s v="Tf003940"/>
    <s v="2025"/>
    <s v="4"/>
    <s v="2025-Q4"/>
    <s v="Jp"/>
    <s v="Japan"/>
    <s v="Asia-Pacific"/>
    <s v="Cn"/>
    <s v="China"/>
    <s v="Asia-Pacific"/>
    <x v="6"/>
    <x v="1"/>
    <s v="Standard"/>
    <n v="573"/>
    <n v="286.79000000000002"/>
    <s v="Applied Materials"/>
    <s v="Asia-Pacific Maritime"/>
    <s v="1"/>
    <s v="0.5"/>
    <s v="High"/>
    <s v="3.23"/>
    <s v="8.57"/>
    <s v="Un Comtrade/Wits/Sia Reports"/>
    <s v="1"/>
  </r>
  <r>
    <s v="Tf003941"/>
    <s v="2015"/>
    <s v="1"/>
    <s v="2015-Q1"/>
    <s v="Jp"/>
    <s v="Japan"/>
    <s v="Asia-Pacific"/>
    <s v="Cn"/>
    <s v="China"/>
    <s v="Asia-Pacific"/>
    <x v="10"/>
    <x v="1"/>
    <s v="Standard"/>
    <n v="28"/>
    <n v="1200.04"/>
    <s v="Asml"/>
    <s v="Asia-Pacific Maritime"/>
    <s v="0"/>
    <s v="1"/>
    <s v="High"/>
    <s v="3.22"/>
    <s v="7.42"/>
    <s v="Un Comtrade/Wits/Sia Reports"/>
    <s v="0"/>
  </r>
  <r>
    <s v="Tf003942"/>
    <s v="2015"/>
    <s v="2"/>
    <s v="2015-Q2"/>
    <s v="Jp"/>
    <s v="Japan"/>
    <s v="Asia-Pacific"/>
    <s v="Cn"/>
    <s v="China"/>
    <s v="Asia-Pacific"/>
    <x v="10"/>
    <x v="1"/>
    <s v="Standard"/>
    <n v="42"/>
    <n v="1669.5"/>
    <s v="Asml"/>
    <s v="Asia-Pacific Maritime"/>
    <s v="0"/>
    <s v="1"/>
    <s v="High"/>
    <s v="2.97"/>
    <s v="7.41"/>
    <s v="Un Comtrade/Wits/Sia Reports"/>
    <s v="0"/>
  </r>
  <r>
    <s v="Tf003943"/>
    <s v="2015"/>
    <s v="3"/>
    <s v="2015-Q3"/>
    <s v="Jp"/>
    <s v="Japan"/>
    <s v="Asia-Pacific"/>
    <s v="Cn"/>
    <s v="China"/>
    <s v="Asia-Pacific"/>
    <x v="10"/>
    <x v="1"/>
    <s v="Standard"/>
    <n v="27"/>
    <n v="1978.59"/>
    <s v="Asml"/>
    <s v="Asia-Pacific Maritime"/>
    <s v="0"/>
    <s v="1"/>
    <s v="High"/>
    <s v="3.19"/>
    <s v="7.37"/>
    <s v="Un Comtrade/Wits/Sia Reports"/>
    <s v="0"/>
  </r>
  <r>
    <s v="Tf003944"/>
    <s v="2015"/>
    <s v="4"/>
    <s v="2015-Q4"/>
    <s v="Jp"/>
    <s v="Japan"/>
    <s v="Asia-Pacific"/>
    <s v="Cn"/>
    <s v="China"/>
    <s v="Asia-Pacific"/>
    <x v="10"/>
    <x v="1"/>
    <s v="Standard"/>
    <n v="38"/>
    <n v="2400.6999999999998"/>
    <s v="Asml"/>
    <s v="Asia-Pacific Maritime"/>
    <s v="0"/>
    <s v="1"/>
    <s v="High"/>
    <s v="3.18"/>
    <s v="7.55"/>
    <s v="Un Comtrade/Wits/Sia Reports"/>
    <s v="0"/>
  </r>
  <r>
    <s v="Tf003945"/>
    <s v="2016"/>
    <s v="1"/>
    <s v="2016-Q1"/>
    <s v="Jp"/>
    <s v="Japan"/>
    <s v="Asia-Pacific"/>
    <s v="Cn"/>
    <s v="China"/>
    <s v="Asia-Pacific"/>
    <x v="10"/>
    <x v="1"/>
    <s v="Standard"/>
    <n v="43"/>
    <n v="1568.34"/>
    <s v="Asml"/>
    <s v="Asia-Pacific Maritime"/>
    <s v="0"/>
    <s v="1"/>
    <s v="High"/>
    <s v="3.01"/>
    <s v="7.46"/>
    <s v="Un Comtrade/Wits/Sia Reports"/>
    <s v="0"/>
  </r>
  <r>
    <s v="Tf003946"/>
    <s v="2016"/>
    <s v="2"/>
    <s v="2016-Q2"/>
    <s v="Jp"/>
    <s v="Japan"/>
    <s v="Asia-Pacific"/>
    <s v="Cn"/>
    <s v="China"/>
    <s v="Asia-Pacific"/>
    <x v="10"/>
    <x v="1"/>
    <s v="Standard"/>
    <n v="42"/>
    <n v="2027.49"/>
    <s v="Asml"/>
    <s v="Asia-Pacific Maritime"/>
    <s v="0"/>
    <s v="1"/>
    <s v="High"/>
    <s v="3.04"/>
    <s v="7.39"/>
    <s v="Un Comtrade/Wits/Sia Reports"/>
    <s v="0"/>
  </r>
  <r>
    <s v="Tf003947"/>
    <s v="2016"/>
    <s v="3"/>
    <s v="2016-Q3"/>
    <s v="Jp"/>
    <s v="Japan"/>
    <s v="Asia-Pacific"/>
    <s v="Cn"/>
    <s v="China"/>
    <s v="Asia-Pacific"/>
    <x v="10"/>
    <x v="1"/>
    <s v="Standard"/>
    <n v="32"/>
    <n v="2134.7199999999998"/>
    <s v="Asml"/>
    <s v="Asia-Pacific Maritime"/>
    <s v="0"/>
    <s v="1"/>
    <s v="High"/>
    <s v="2.95"/>
    <s v="7.41"/>
    <s v="Un Comtrade/Wits/Sia Reports"/>
    <s v="0"/>
  </r>
  <r>
    <s v="Tf003948"/>
    <s v="2016"/>
    <s v="4"/>
    <s v="2016-Q4"/>
    <s v="Jp"/>
    <s v="Japan"/>
    <s v="Asia-Pacific"/>
    <s v="Cn"/>
    <s v="China"/>
    <s v="Asia-Pacific"/>
    <x v="10"/>
    <x v="1"/>
    <s v="Standard"/>
    <n v="34"/>
    <n v="2066.13"/>
    <s v="Nikon"/>
    <s v="Asia-Pacific Maritime"/>
    <s v="0"/>
    <s v="1"/>
    <s v="High"/>
    <s v="3.15"/>
    <s v="7.45"/>
    <s v="Un Comtrade/Wits/Sia Reports"/>
    <s v="0"/>
  </r>
  <r>
    <s v="Tf003949"/>
    <s v="2017"/>
    <s v="1"/>
    <s v="2017-Q1"/>
    <s v="Jp"/>
    <s v="Japan"/>
    <s v="Asia-Pacific"/>
    <s v="Cn"/>
    <s v="China"/>
    <s v="Asia-Pacific"/>
    <x v="10"/>
    <x v="1"/>
    <s v="Standard"/>
    <n v="44"/>
    <n v="2704.6"/>
    <s v="Nikon"/>
    <s v="Asia-Pacific Maritime"/>
    <s v="0"/>
    <s v="1"/>
    <s v="High"/>
    <s v="3.18"/>
    <s v="7.35"/>
    <s v="Un Comtrade/Wits/Sia Reports"/>
    <s v="0"/>
  </r>
  <r>
    <s v="Tf003950"/>
    <s v="2017"/>
    <s v="2"/>
    <s v="2017-Q2"/>
    <s v="Jp"/>
    <s v="Japan"/>
    <s v="Asia-Pacific"/>
    <s v="Cn"/>
    <s v="China"/>
    <s v="Asia-Pacific"/>
    <x v="10"/>
    <x v="1"/>
    <s v="Standard"/>
    <n v="24"/>
    <n v="875.52"/>
    <s v="Canon"/>
    <s v="Asia-Pacific Maritime"/>
    <s v="0"/>
    <s v="1"/>
    <s v="High"/>
    <s v="3.12"/>
    <s v="7.27"/>
    <s v="Un Comtrade/Wits/Sia Reports"/>
    <s v="0"/>
  </r>
  <r>
    <s v="Tf003951"/>
    <s v="2017"/>
    <s v="3"/>
    <s v="2017-Q3"/>
    <s v="Jp"/>
    <s v="Japan"/>
    <s v="Asia-Pacific"/>
    <s v="Cn"/>
    <s v="China"/>
    <s v="Asia-Pacific"/>
    <x v="10"/>
    <x v="1"/>
    <s v="Standard"/>
    <n v="73"/>
    <n v="3576.14"/>
    <s v="Canon"/>
    <s v="Asia-Pacific Maritime"/>
    <s v="0"/>
    <s v="1"/>
    <s v="High"/>
    <s v="3.18"/>
    <s v="7.47"/>
    <s v="Un Comtrade/Wits/Sia Reports"/>
    <s v="0"/>
  </r>
  <r>
    <s v="Tf003952"/>
    <s v="2017"/>
    <s v="4"/>
    <s v="2017-Q4"/>
    <s v="Jp"/>
    <s v="Japan"/>
    <s v="Asia-Pacific"/>
    <s v="Cn"/>
    <s v="China"/>
    <s v="Asia-Pacific"/>
    <x v="10"/>
    <x v="1"/>
    <s v="Standard"/>
    <n v="71"/>
    <n v="4154.45"/>
    <s v="Canon"/>
    <s v="Asia-Pacific Maritime"/>
    <s v="0"/>
    <s v="1"/>
    <s v="High"/>
    <s v="3.07"/>
    <s v="7.31"/>
    <s v="Un Comtrade/Wits/Sia Reports"/>
    <s v="0"/>
  </r>
  <r>
    <s v="Tf003953"/>
    <s v="2018"/>
    <s v="1"/>
    <s v="2018-Q1"/>
    <s v="Jp"/>
    <s v="Japan"/>
    <s v="Asia-Pacific"/>
    <s v="Cn"/>
    <s v="China"/>
    <s v="Asia-Pacific"/>
    <x v="10"/>
    <x v="1"/>
    <s v="Standard"/>
    <n v="94"/>
    <n v="5208.87"/>
    <s v="Asml"/>
    <s v="Asia-Pacific Maritime"/>
    <s v="0"/>
    <s v="1"/>
    <s v="High"/>
    <s v="3"/>
    <s v="7.45"/>
    <s v="Un Comtrade/Wits/Sia Reports"/>
    <s v="0"/>
  </r>
  <r>
    <s v="Tf003954"/>
    <s v="2018"/>
    <s v="2"/>
    <s v="2018-Q2"/>
    <s v="Jp"/>
    <s v="Japan"/>
    <s v="Asia-Pacific"/>
    <s v="Cn"/>
    <s v="China"/>
    <s v="Asia-Pacific"/>
    <x v="10"/>
    <x v="1"/>
    <s v="Standard"/>
    <n v="68"/>
    <n v="4472.2"/>
    <s v="Canon"/>
    <s v="Asia-Pacific Maritime"/>
    <s v="0"/>
    <s v="1"/>
    <s v="High"/>
    <s v="3.1"/>
    <s v="7.49"/>
    <s v="Un Comtrade/Wits/Sia Reports"/>
    <s v="0"/>
  </r>
  <r>
    <s v="Tf003955"/>
    <s v="2018"/>
    <s v="3"/>
    <s v="2018-Q3"/>
    <s v="Jp"/>
    <s v="Japan"/>
    <s v="Asia-Pacific"/>
    <s v="Cn"/>
    <s v="China"/>
    <s v="Asia-Pacific"/>
    <x v="10"/>
    <x v="1"/>
    <s v="Standard"/>
    <n v="70"/>
    <n v="3297.64"/>
    <s v="Canon"/>
    <s v="Asia-Pacific Maritime"/>
    <s v="0"/>
    <s v="1"/>
    <s v="High"/>
    <s v="3.2"/>
    <s v="7.53"/>
    <s v="Un Comtrade/Wits/Sia Reports"/>
    <s v="0"/>
  </r>
  <r>
    <s v="Tf003956"/>
    <s v="2018"/>
    <s v="4"/>
    <s v="2018-Q4"/>
    <s v="Jp"/>
    <s v="Japan"/>
    <s v="Asia-Pacific"/>
    <s v="Cn"/>
    <s v="China"/>
    <s v="Asia-Pacific"/>
    <x v="10"/>
    <x v="1"/>
    <s v="Standard"/>
    <n v="59"/>
    <n v="2345.11"/>
    <s v="Nikon"/>
    <s v="Asia-Pacific Maritime"/>
    <s v="0"/>
    <s v="1"/>
    <s v="High"/>
    <s v="3.18"/>
    <s v="7.47"/>
    <s v="Un Comtrade/Wits/Sia Reports"/>
    <s v="0"/>
  </r>
  <r>
    <s v="Tf003957"/>
    <s v="2019"/>
    <s v="1"/>
    <s v="2019-Q1"/>
    <s v="Jp"/>
    <s v="Japan"/>
    <s v="Asia-Pacific"/>
    <s v="Cn"/>
    <s v="China"/>
    <s v="Asia-Pacific"/>
    <x v="10"/>
    <x v="1"/>
    <s v="Standard"/>
    <n v="97"/>
    <n v="3407.09"/>
    <s v="Asml"/>
    <s v="Asia-Pacific Maritime"/>
    <s v="0"/>
    <s v="1"/>
    <s v="High"/>
    <s v="3.19"/>
    <s v="7.57"/>
    <s v="Un Comtrade/Wits/Sia Reports"/>
    <s v="0"/>
  </r>
  <r>
    <s v="Tf003958"/>
    <s v="2019"/>
    <s v="2"/>
    <s v="2019-Q2"/>
    <s v="Jp"/>
    <s v="Japan"/>
    <s v="Asia-Pacific"/>
    <s v="Cn"/>
    <s v="China"/>
    <s v="Asia-Pacific"/>
    <x v="10"/>
    <x v="1"/>
    <s v="Standard"/>
    <n v="36"/>
    <n v="1497.07"/>
    <s v="Asml"/>
    <s v="Asia-Pacific Maritime"/>
    <s v="0"/>
    <s v="1"/>
    <s v="High"/>
    <s v="3.15"/>
    <s v="7.6"/>
    <s v="Un Comtrade/Wits/Sia Reports"/>
    <s v="0"/>
  </r>
  <r>
    <s v="Tf003959"/>
    <s v="2019"/>
    <s v="3"/>
    <s v="2019-Q3"/>
    <s v="Jp"/>
    <s v="Japan"/>
    <s v="Asia-Pacific"/>
    <s v="Cn"/>
    <s v="China"/>
    <s v="Asia-Pacific"/>
    <x v="10"/>
    <x v="1"/>
    <s v="Standard"/>
    <n v="32"/>
    <n v="1201.81"/>
    <s v="Asml"/>
    <s v="Asia-Pacific Maritime"/>
    <s v="0"/>
    <s v="1"/>
    <s v="High"/>
    <s v="3.17"/>
    <s v="7.64"/>
    <s v="Un Comtrade/Wits/Sia Reports"/>
    <s v="0"/>
  </r>
  <r>
    <s v="Tf003960"/>
    <s v="2019"/>
    <s v="4"/>
    <s v="2019-Q4"/>
    <s v="Jp"/>
    <s v="Japan"/>
    <s v="Asia-Pacific"/>
    <s v="Cn"/>
    <s v="China"/>
    <s v="Asia-Pacific"/>
    <x v="10"/>
    <x v="1"/>
    <s v="Standard"/>
    <n v="70"/>
    <n v="2306.23"/>
    <s v="Asml"/>
    <s v="Asia-Pacific Maritime"/>
    <s v="0"/>
    <s v="1"/>
    <s v="High"/>
    <s v="3.22"/>
    <s v="7.7"/>
    <s v="Un Comtrade/Wits/Sia Reports"/>
    <s v="0"/>
  </r>
  <r>
    <s v="Tf003961"/>
    <s v="2020"/>
    <s v="1"/>
    <s v="2020-Q1"/>
    <s v="Jp"/>
    <s v="Japan"/>
    <s v="Asia-Pacific"/>
    <s v="Cn"/>
    <s v="China"/>
    <s v="Asia-Pacific"/>
    <x v="10"/>
    <x v="1"/>
    <s v="Standard"/>
    <n v="99"/>
    <n v="6366.44"/>
    <s v="Canon"/>
    <s v="Asia-Pacific Maritime"/>
    <s v="0"/>
    <s v="1"/>
    <s v="High"/>
    <s v="3.2"/>
    <s v="7.78"/>
    <s v="Un Comtrade/Wits/Sia Reports"/>
    <s v="0"/>
  </r>
  <r>
    <s v="Tf003962"/>
    <s v="2020"/>
    <s v="2"/>
    <s v="2020-Q2"/>
    <s v="Jp"/>
    <s v="Japan"/>
    <s v="Asia-Pacific"/>
    <s v="Cn"/>
    <s v="China"/>
    <s v="Asia-Pacific"/>
    <x v="10"/>
    <x v="1"/>
    <s v="Standard"/>
    <n v="40"/>
    <n v="1907.35"/>
    <s v="Nikon"/>
    <s v="Asia-Pacific Maritime"/>
    <s v="0"/>
    <s v="1"/>
    <s v="High"/>
    <s v="3.14"/>
    <s v="7.66"/>
    <s v="Un Comtrade/Wits/Sia Reports"/>
    <s v="0"/>
  </r>
  <r>
    <s v="Tf003963"/>
    <s v="2020"/>
    <s v="3"/>
    <s v="2020-Q3"/>
    <s v="Jp"/>
    <s v="Japan"/>
    <s v="Asia-Pacific"/>
    <s v="Cn"/>
    <s v="China"/>
    <s v="Asia-Pacific"/>
    <x v="10"/>
    <x v="1"/>
    <s v="Standard"/>
    <n v="61"/>
    <n v="2776.26"/>
    <s v="Asml"/>
    <s v="Asia-Pacific Maritime"/>
    <s v="0"/>
    <s v="1"/>
    <s v="High"/>
    <s v="3.13"/>
    <s v="7.89"/>
    <s v="Un Comtrade/Wits/Sia Reports"/>
    <s v="0"/>
  </r>
  <r>
    <s v="Tf003964"/>
    <s v="2020"/>
    <s v="4"/>
    <s v="2020-Q4"/>
    <s v="Jp"/>
    <s v="Japan"/>
    <s v="Asia-Pacific"/>
    <s v="Cn"/>
    <s v="China"/>
    <s v="Asia-Pacific"/>
    <x v="10"/>
    <x v="1"/>
    <s v="Standard"/>
    <n v="77"/>
    <n v="4566.83"/>
    <s v="Asml"/>
    <s v="Asia-Pacific Maritime"/>
    <s v="0"/>
    <s v="1"/>
    <s v="High"/>
    <s v="3.1"/>
    <s v="7.67"/>
    <s v="Un Comtrade/Wits/Sia Reports"/>
    <s v="0"/>
  </r>
  <r>
    <s v="Tf003965"/>
    <s v="2021"/>
    <s v="1"/>
    <s v="2021-Q1"/>
    <s v="Jp"/>
    <s v="Japan"/>
    <s v="Asia-Pacific"/>
    <s v="Cn"/>
    <s v="China"/>
    <s v="Asia-Pacific"/>
    <x v="10"/>
    <x v="1"/>
    <s v="Standard"/>
    <n v="48"/>
    <n v="1848.27"/>
    <s v="Nikon"/>
    <s v="Asia-Pacific Maritime"/>
    <s v="0"/>
    <s v="1"/>
    <s v="High"/>
    <s v="3.18"/>
    <s v="7.84"/>
    <s v="Un Comtrade/Wits/Sia Reports"/>
    <s v="0"/>
  </r>
  <r>
    <s v="Tf003966"/>
    <s v="2021"/>
    <s v="2"/>
    <s v="2021-Q2"/>
    <s v="Jp"/>
    <s v="Japan"/>
    <s v="Asia-Pacific"/>
    <s v="Cn"/>
    <s v="China"/>
    <s v="Asia-Pacific"/>
    <x v="10"/>
    <x v="1"/>
    <s v="Standard"/>
    <n v="27"/>
    <n v="1101.81"/>
    <s v="Asml"/>
    <s v="Asia-Pacific Maritime"/>
    <s v="0"/>
    <s v="1"/>
    <s v="High"/>
    <s v="3"/>
    <s v="7.81"/>
    <s v="Un Comtrade/Wits/Sia Reports"/>
    <s v="0"/>
  </r>
  <r>
    <s v="Tf003967"/>
    <s v="2021"/>
    <s v="3"/>
    <s v="2021-Q3"/>
    <s v="Jp"/>
    <s v="Japan"/>
    <s v="Asia-Pacific"/>
    <s v="Cn"/>
    <s v="China"/>
    <s v="Asia-Pacific"/>
    <x v="10"/>
    <x v="1"/>
    <s v="Standard"/>
    <n v="104"/>
    <n v="5873.18"/>
    <s v="Asml"/>
    <s v="Asia-Pacific Maritime"/>
    <s v="0"/>
    <s v="1"/>
    <s v="High"/>
    <s v="3.21"/>
    <s v="7.85"/>
    <s v="Un Comtrade/Wits/Sia Reports"/>
    <s v="0"/>
  </r>
  <r>
    <s v="Tf003968"/>
    <s v="2021"/>
    <s v="4"/>
    <s v="2021-Q4"/>
    <s v="Jp"/>
    <s v="Japan"/>
    <s v="Asia-Pacific"/>
    <s v="Cn"/>
    <s v="China"/>
    <s v="Asia-Pacific"/>
    <x v="10"/>
    <x v="1"/>
    <s v="Standard"/>
    <n v="39"/>
    <n v="2145.89"/>
    <s v="Nikon"/>
    <s v="Asia-Pacific Maritime"/>
    <s v="0"/>
    <s v="1"/>
    <s v="High"/>
    <s v="3.08"/>
    <s v="7.97"/>
    <s v="Un Comtrade/Wits/Sia Reports"/>
    <s v="0"/>
  </r>
  <r>
    <s v="Tf003969"/>
    <s v="2022"/>
    <s v="1"/>
    <s v="2022-Q1"/>
    <s v="Jp"/>
    <s v="Japan"/>
    <s v="Asia-Pacific"/>
    <s v="Cn"/>
    <s v="China"/>
    <s v="Asia-Pacific"/>
    <x v="10"/>
    <x v="1"/>
    <s v="Standard"/>
    <n v="86"/>
    <n v="4999.24"/>
    <s v="Asml"/>
    <s v="Asia-Pacific Maritime"/>
    <s v="0"/>
    <s v="1"/>
    <s v="High"/>
    <s v="3.23"/>
    <s v="8.06"/>
    <s v="Un Comtrade/Wits/Sia Reports"/>
    <s v="0"/>
  </r>
  <r>
    <s v="Tf003970"/>
    <s v="2022"/>
    <s v="2"/>
    <s v="2022-Q2"/>
    <s v="Jp"/>
    <s v="Japan"/>
    <s v="Asia-Pacific"/>
    <s v="Cn"/>
    <s v="China"/>
    <s v="Asia-Pacific"/>
    <x v="10"/>
    <x v="1"/>
    <s v="Standard"/>
    <n v="104"/>
    <n v="6213"/>
    <s v="Asml"/>
    <s v="Asia-Pacific Maritime"/>
    <s v="0"/>
    <s v="1"/>
    <s v="High"/>
    <s v="3"/>
    <s v="8.08"/>
    <s v="Un Comtrade/Wits/Sia Reports"/>
    <s v="0"/>
  </r>
  <r>
    <s v="Tf003971"/>
    <s v="2022"/>
    <s v="3"/>
    <s v="2022-Q3"/>
    <s v="Jp"/>
    <s v="Japan"/>
    <s v="Asia-Pacific"/>
    <s v="Cn"/>
    <s v="China"/>
    <s v="Asia-Pacific"/>
    <x v="10"/>
    <x v="1"/>
    <s v="Standard"/>
    <n v="72"/>
    <n v="3280.92"/>
    <s v="Canon"/>
    <s v="Asia-Pacific Maritime"/>
    <s v="0"/>
    <s v="1"/>
    <s v="High"/>
    <s v="3.23"/>
    <s v="8.2"/>
    <s v="Un Comtrade/Wits/Sia Reports"/>
    <s v="0"/>
  </r>
  <r>
    <s v="Tf003972"/>
    <s v="2022"/>
    <s v="4"/>
    <s v="2022-Q4"/>
    <s v="Jp"/>
    <s v="Japan"/>
    <s v="Asia-Pacific"/>
    <s v="Cn"/>
    <s v="China"/>
    <s v="Asia-Pacific"/>
    <x v="10"/>
    <x v="1"/>
    <s v="Standard"/>
    <n v="100"/>
    <n v="6775.11"/>
    <s v="Nikon"/>
    <s v="Asia-Pacific Maritime"/>
    <s v="0"/>
    <s v="1"/>
    <s v="High"/>
    <s v="2.99"/>
    <s v="8.05"/>
    <s v="Un Comtrade/Wits/Sia Reports"/>
    <s v="0"/>
  </r>
  <r>
    <s v="Tf003973"/>
    <s v="2023"/>
    <s v="1"/>
    <s v="2023-Q1"/>
    <s v="Jp"/>
    <s v="Japan"/>
    <s v="Asia-Pacific"/>
    <s v="Cn"/>
    <s v="China"/>
    <s v="Asia-Pacific"/>
    <x v="10"/>
    <x v="1"/>
    <s v="Standard"/>
    <n v="69"/>
    <n v="2312.16"/>
    <s v="Canon"/>
    <s v="Asia-Pacific Maritime"/>
    <s v="1"/>
    <s v="0.55"/>
    <s v="High"/>
    <s v="3.25"/>
    <s v="8.29"/>
    <s v="Un Comtrade/Wits/Sia Reports"/>
    <s v="0"/>
  </r>
  <r>
    <s v="Tf003974"/>
    <s v="2023"/>
    <s v="2"/>
    <s v="2023-Q2"/>
    <s v="Jp"/>
    <s v="Japan"/>
    <s v="Asia-Pacific"/>
    <s v="Cn"/>
    <s v="China"/>
    <s v="Asia-Pacific"/>
    <x v="10"/>
    <x v="1"/>
    <s v="Standard"/>
    <n v="36"/>
    <n v="1518.42"/>
    <s v="Nikon"/>
    <s v="Asia-Pacific Maritime"/>
    <s v="1"/>
    <s v="0.55"/>
    <s v="High"/>
    <s v="3.19"/>
    <s v="8.44"/>
    <s v="Un Comtrade/Wits/Sia Reports"/>
    <s v="0"/>
  </r>
  <r>
    <s v="Tf003975"/>
    <s v="2023"/>
    <s v="3"/>
    <s v="2023-Q3"/>
    <s v="Jp"/>
    <s v="Japan"/>
    <s v="Asia-Pacific"/>
    <s v="Cn"/>
    <s v="China"/>
    <s v="Asia-Pacific"/>
    <x v="10"/>
    <x v="1"/>
    <s v="Standard"/>
    <n v="79"/>
    <n v="5730.07"/>
    <s v="Nikon"/>
    <s v="Asia-Pacific Maritime"/>
    <s v="1"/>
    <s v="0.55"/>
    <s v="High"/>
    <s v="3.09"/>
    <s v="8.35"/>
    <s v="Un Comtrade/Wits/Sia Reports"/>
    <s v="0"/>
  </r>
  <r>
    <s v="Tf003976"/>
    <s v="2023"/>
    <s v="4"/>
    <s v="2023-Q4"/>
    <s v="Jp"/>
    <s v="Japan"/>
    <s v="Asia-Pacific"/>
    <s v="Cn"/>
    <s v="China"/>
    <s v="Asia-Pacific"/>
    <x v="10"/>
    <x v="1"/>
    <s v="Standard"/>
    <n v="53"/>
    <n v="1869.31"/>
    <s v="Asml"/>
    <s v="Asia-Pacific Maritime"/>
    <s v="1"/>
    <s v="0.55"/>
    <s v="High"/>
    <s v="3.16"/>
    <s v="8.17"/>
    <s v="Un Comtrade/Wits/Sia Reports"/>
    <s v="0"/>
  </r>
  <r>
    <s v="Tf003977"/>
    <s v="2024"/>
    <s v="1"/>
    <s v="2024-Q1"/>
    <s v="Jp"/>
    <s v="Japan"/>
    <s v="Asia-Pacific"/>
    <s v="Cn"/>
    <s v="China"/>
    <s v="Asia-Pacific"/>
    <x v="10"/>
    <x v="1"/>
    <s v="Standard"/>
    <n v="82"/>
    <n v="3571.93"/>
    <s v="Nikon"/>
    <s v="Asia-Pacific Maritime"/>
    <s v="1"/>
    <s v="0.55"/>
    <s v="High"/>
    <s v="3.05"/>
    <s v="8.47"/>
    <s v="Un Comtrade/Wits/Sia Reports"/>
    <s v="1"/>
  </r>
  <r>
    <s v="Tf003978"/>
    <s v="2024"/>
    <s v="2"/>
    <s v="2024-Q2"/>
    <s v="Jp"/>
    <s v="Japan"/>
    <s v="Asia-Pacific"/>
    <s v="Cn"/>
    <s v="China"/>
    <s v="Asia-Pacific"/>
    <x v="10"/>
    <x v="1"/>
    <s v="Standard"/>
    <n v="41"/>
    <n v="2561.0100000000002"/>
    <s v="Canon"/>
    <s v="Asia-Pacific Maritime"/>
    <s v="1"/>
    <s v="0.55"/>
    <s v="High"/>
    <s v="3.04"/>
    <s v="8.35"/>
    <s v="Un Comtrade/Wits/Sia Reports"/>
    <s v="1"/>
  </r>
  <r>
    <s v="Tf003979"/>
    <s v="2024"/>
    <s v="3"/>
    <s v="2024-Q3"/>
    <s v="Jp"/>
    <s v="Japan"/>
    <s v="Asia-Pacific"/>
    <s v="Cn"/>
    <s v="China"/>
    <s v="Asia-Pacific"/>
    <x v="10"/>
    <x v="1"/>
    <s v="Standard"/>
    <n v="27"/>
    <n v="1728.36"/>
    <s v="Nikon"/>
    <s v="Asia-Pacific Maritime"/>
    <s v="1"/>
    <s v="0.55"/>
    <s v="High"/>
    <s v="3.24"/>
    <s v="8.46"/>
    <s v="Un Comtrade/Wits/Sia Reports"/>
    <s v="1"/>
  </r>
  <r>
    <s v="Tf003980"/>
    <s v="2024"/>
    <s v="4"/>
    <s v="2024-Q4"/>
    <s v="Jp"/>
    <s v="Japan"/>
    <s v="Asia-Pacific"/>
    <s v="Cn"/>
    <s v="China"/>
    <s v="Asia-Pacific"/>
    <x v="10"/>
    <x v="1"/>
    <s v="Standard"/>
    <n v="31"/>
    <n v="1702.72"/>
    <s v="Asml"/>
    <s v="Asia-Pacific Maritime"/>
    <s v="1"/>
    <s v="0.55"/>
    <s v="High"/>
    <s v="2.99"/>
    <s v="8.51"/>
    <s v="Un Comtrade/Wits/Sia Reports"/>
    <s v="1"/>
  </r>
  <r>
    <s v="Tf003981"/>
    <s v="2025"/>
    <s v="1"/>
    <s v="2025-Q1"/>
    <s v="Jp"/>
    <s v="Japan"/>
    <s v="Asia-Pacific"/>
    <s v="Cn"/>
    <s v="China"/>
    <s v="Asia-Pacific"/>
    <x v="10"/>
    <x v="1"/>
    <s v="Standard"/>
    <n v="39"/>
    <n v="2569.5500000000002"/>
    <s v="Nikon"/>
    <s v="Asia-Pacific Maritime"/>
    <s v="1"/>
    <s v="0.55"/>
    <s v="High"/>
    <s v="2.96"/>
    <s v="8.62"/>
    <s v="Un Comtrade/Wits/Sia Reports"/>
    <s v="1"/>
  </r>
  <r>
    <s v="Tf003982"/>
    <s v="2025"/>
    <s v="2"/>
    <s v="2025-Q2"/>
    <s v="Jp"/>
    <s v="Japan"/>
    <s v="Asia-Pacific"/>
    <s v="Cn"/>
    <s v="China"/>
    <s v="Asia-Pacific"/>
    <x v="10"/>
    <x v="1"/>
    <s v="Standard"/>
    <n v="53"/>
    <n v="2095.84"/>
    <s v="Asml"/>
    <s v="Asia-Pacific Maritime"/>
    <s v="1"/>
    <s v="0.55"/>
    <s v="High"/>
    <s v="3.06"/>
    <s v="8.64"/>
    <s v="Un Comtrade/Wits/Sia Reports"/>
    <s v="1"/>
  </r>
  <r>
    <s v="Tf003983"/>
    <s v="2025"/>
    <s v="3"/>
    <s v="2025-Q3"/>
    <s v="Jp"/>
    <s v="Japan"/>
    <s v="Asia-Pacific"/>
    <s v="Cn"/>
    <s v="China"/>
    <s v="Asia-Pacific"/>
    <x v="10"/>
    <x v="1"/>
    <s v="Standard"/>
    <n v="79"/>
    <n v="5883.04"/>
    <s v="Asml"/>
    <s v="Asia-Pacific Maritime"/>
    <s v="1"/>
    <s v="0.55"/>
    <s v="High"/>
    <s v="3.07"/>
    <s v="8.57"/>
    <s v="Un Comtrade/Wits/Sia Reports"/>
    <s v="1"/>
  </r>
  <r>
    <s v="Tf003984"/>
    <s v="2025"/>
    <s v="4"/>
    <s v="2025-Q4"/>
    <s v="Jp"/>
    <s v="Japan"/>
    <s v="Asia-Pacific"/>
    <s v="Cn"/>
    <s v="China"/>
    <s v="Asia-Pacific"/>
    <x v="10"/>
    <x v="1"/>
    <s v="Standard"/>
    <n v="96"/>
    <n v="5039.4399999999996"/>
    <s v="Nikon"/>
    <s v="Asia-Pacific Maritime"/>
    <s v="1"/>
    <s v="0.55"/>
    <s v="High"/>
    <s v="3.09"/>
    <s v="8.55"/>
    <s v="Un Comtrade/Wits/Sia Reports"/>
    <s v="1"/>
  </r>
  <r>
    <s v="Tf003985"/>
    <s v="2015"/>
    <s v="1"/>
    <s v="2015-Q1"/>
    <s v="Jp"/>
    <s v="Japan"/>
    <s v="Asia-Pacific"/>
    <s v="Cn"/>
    <s v="China"/>
    <s v="Asia-Pacific"/>
    <x v="11"/>
    <x v="3"/>
    <s v="Standard"/>
    <n v="359"/>
    <n v="179.8"/>
    <s v="Jsr Corp"/>
    <s v="Asia-Pacific Maritime"/>
    <s v="0"/>
    <s v="1"/>
    <s v="High"/>
    <s v="3.03"/>
    <s v="7.53"/>
    <s v="Un Comtrade/Wits/Sia Reports"/>
    <s v="0"/>
  </r>
  <r>
    <s v="Tf003986"/>
    <s v="2015"/>
    <s v="2"/>
    <s v="2015-Q2"/>
    <s v="Jp"/>
    <s v="Japan"/>
    <s v="Asia-Pacific"/>
    <s v="Cn"/>
    <s v="China"/>
    <s v="Asia-Pacific"/>
    <x v="11"/>
    <x v="3"/>
    <s v="Standard"/>
    <n v="454"/>
    <n v="227.17"/>
    <s v="Tokyo Ohka Kogyo"/>
    <s v="Asia-Pacific Maritime"/>
    <s v="0"/>
    <s v="1"/>
    <s v="High"/>
    <s v="2.98"/>
    <s v="7.4"/>
    <s v="Un Comtrade/Wits/Sia Reports"/>
    <s v="0"/>
  </r>
  <r>
    <s v="Tf003987"/>
    <s v="2015"/>
    <s v="3"/>
    <s v="2015-Q3"/>
    <s v="Jp"/>
    <s v="Japan"/>
    <s v="Asia-Pacific"/>
    <s v="Cn"/>
    <s v="China"/>
    <s v="Asia-Pacific"/>
    <x v="11"/>
    <x v="3"/>
    <s v="Standard"/>
    <n v="407"/>
    <n v="203.62"/>
    <s v="Sumco"/>
    <s v="Asia-Pacific Maritime"/>
    <s v="0"/>
    <s v="1"/>
    <s v="High"/>
    <s v="3.07"/>
    <s v="7.51"/>
    <s v="Un Comtrade/Wits/Sia Reports"/>
    <s v="0"/>
  </r>
  <r>
    <s v="Tf003988"/>
    <s v="2015"/>
    <s v="4"/>
    <s v="2015-Q4"/>
    <s v="Jp"/>
    <s v="Japan"/>
    <s v="Asia-Pacific"/>
    <s v="Cn"/>
    <s v="China"/>
    <s v="Asia-Pacific"/>
    <x v="11"/>
    <x v="3"/>
    <s v="Standard"/>
    <n v="386"/>
    <n v="193.27"/>
    <s v="Shin-Etsu Chemical"/>
    <s v="Asia-Pacific Maritime"/>
    <s v="0"/>
    <s v="1"/>
    <s v="High"/>
    <s v="3.05"/>
    <s v="7.31"/>
    <s v="Un Comtrade/Wits/Sia Reports"/>
    <s v="0"/>
  </r>
  <r>
    <s v="Tf003989"/>
    <s v="2016"/>
    <s v="1"/>
    <s v="2016-Q1"/>
    <s v="Jp"/>
    <s v="Japan"/>
    <s v="Asia-Pacific"/>
    <s v="Cn"/>
    <s v="China"/>
    <s v="Asia-Pacific"/>
    <x v="11"/>
    <x v="3"/>
    <s v="Standard"/>
    <n v="442"/>
    <n v="221.13"/>
    <s v="Sumco"/>
    <s v="Asia-Pacific Maritime"/>
    <s v="0"/>
    <s v="1"/>
    <s v="High"/>
    <s v="3.14"/>
    <s v="7.39"/>
    <s v="Un Comtrade/Wits/Sia Reports"/>
    <s v="0"/>
  </r>
  <r>
    <s v="Tf003990"/>
    <s v="2016"/>
    <s v="2"/>
    <s v="2016-Q2"/>
    <s v="Jp"/>
    <s v="Japan"/>
    <s v="Asia-Pacific"/>
    <s v="Cn"/>
    <s v="China"/>
    <s v="Asia-Pacific"/>
    <x v="11"/>
    <x v="3"/>
    <s v="Standard"/>
    <n v="439"/>
    <n v="219.75"/>
    <s v="Jsr Corp"/>
    <s v="Asia-Pacific Maritime"/>
    <s v="0"/>
    <s v="1"/>
    <s v="High"/>
    <s v="3.05"/>
    <s v="7.54"/>
    <s v="Un Comtrade/Wits/Sia Reports"/>
    <s v="0"/>
  </r>
  <r>
    <s v="Tf003991"/>
    <s v="2016"/>
    <s v="3"/>
    <s v="2016-Q3"/>
    <s v="Jp"/>
    <s v="Japan"/>
    <s v="Asia-Pacific"/>
    <s v="Cn"/>
    <s v="China"/>
    <s v="Asia-Pacific"/>
    <x v="11"/>
    <x v="3"/>
    <s v="Standard"/>
    <n v="496"/>
    <n v="248.26"/>
    <s v="Tokyo Ohka Kogyo"/>
    <s v="Asia-Pacific Maritime"/>
    <s v="0"/>
    <s v="1"/>
    <s v="High"/>
    <s v="3.07"/>
    <s v="7.41"/>
    <s v="Un Comtrade/Wits/Sia Reports"/>
    <s v="0"/>
  </r>
  <r>
    <s v="Tf003992"/>
    <s v="2016"/>
    <s v="4"/>
    <s v="2016-Q4"/>
    <s v="Jp"/>
    <s v="Japan"/>
    <s v="Asia-Pacific"/>
    <s v="Cn"/>
    <s v="China"/>
    <s v="Asia-Pacific"/>
    <x v="11"/>
    <x v="3"/>
    <s v="Standard"/>
    <n v="464"/>
    <n v="232.17"/>
    <s v="Tokyo Ohka Kogyo"/>
    <s v="Asia-Pacific Maritime"/>
    <s v="0"/>
    <s v="1"/>
    <s v="High"/>
    <s v="3.05"/>
    <s v="7.3"/>
    <s v="Un Comtrade/Wits/Sia Reports"/>
    <s v="0"/>
  </r>
  <r>
    <s v="Tf003993"/>
    <s v="2017"/>
    <s v="1"/>
    <s v="2017-Q1"/>
    <s v="Jp"/>
    <s v="Japan"/>
    <s v="Asia-Pacific"/>
    <s v="Cn"/>
    <s v="China"/>
    <s v="Asia-Pacific"/>
    <x v="11"/>
    <x v="3"/>
    <s v="Standard"/>
    <n v="470"/>
    <n v="235.23"/>
    <s v="Tokyo Ohka Kogyo"/>
    <s v="Asia-Pacific Maritime"/>
    <s v="0"/>
    <s v="1"/>
    <s v="High"/>
    <s v="3.15"/>
    <s v="7.46"/>
    <s v="Un Comtrade/Wits/Sia Reports"/>
    <s v="0"/>
  </r>
  <r>
    <s v="Tf003994"/>
    <s v="2017"/>
    <s v="2"/>
    <s v="2017-Q2"/>
    <s v="Jp"/>
    <s v="Japan"/>
    <s v="Asia-Pacific"/>
    <s v="Cn"/>
    <s v="China"/>
    <s v="Asia-Pacific"/>
    <x v="11"/>
    <x v="3"/>
    <s v="Standard"/>
    <n v="575"/>
    <n v="287.62"/>
    <s v="Shin-Etsu Chemical"/>
    <s v="Asia-Pacific Maritime"/>
    <s v="0"/>
    <s v="1"/>
    <s v="High"/>
    <s v="3.06"/>
    <s v="7.27"/>
    <s v="Un Comtrade/Wits/Sia Reports"/>
    <s v="0"/>
  </r>
  <r>
    <s v="Tf003995"/>
    <s v="2017"/>
    <s v="3"/>
    <s v="2017-Q3"/>
    <s v="Jp"/>
    <s v="Japan"/>
    <s v="Asia-Pacific"/>
    <s v="Cn"/>
    <s v="China"/>
    <s v="Asia-Pacific"/>
    <x v="11"/>
    <x v="3"/>
    <s v="Standard"/>
    <n v="613"/>
    <n v="306.51"/>
    <s v="Shin-Etsu Chemical"/>
    <s v="Asia-Pacific Maritime"/>
    <s v="0"/>
    <s v="1"/>
    <s v="High"/>
    <s v="3.08"/>
    <s v="7.44"/>
    <s v="Un Comtrade/Wits/Sia Reports"/>
    <s v="0"/>
  </r>
  <r>
    <s v="Tf003996"/>
    <s v="2017"/>
    <s v="4"/>
    <s v="2017-Q4"/>
    <s v="Jp"/>
    <s v="Japan"/>
    <s v="Asia-Pacific"/>
    <s v="Cn"/>
    <s v="China"/>
    <s v="Asia-Pacific"/>
    <x v="11"/>
    <x v="3"/>
    <s v="Standard"/>
    <n v="505"/>
    <n v="252.91"/>
    <s v="Jsr Corp"/>
    <s v="Asia-Pacific Maritime"/>
    <s v="0"/>
    <s v="1"/>
    <s v="High"/>
    <s v="3.11"/>
    <s v="7.31"/>
    <s v="Un Comtrade/Wits/Sia Reports"/>
    <s v="0"/>
  </r>
  <r>
    <s v="Tf003997"/>
    <s v="2018"/>
    <s v="1"/>
    <s v="2018-Q1"/>
    <s v="Jp"/>
    <s v="Japan"/>
    <s v="Asia-Pacific"/>
    <s v="Cn"/>
    <s v="China"/>
    <s v="Asia-Pacific"/>
    <x v="11"/>
    <x v="3"/>
    <s v="Standard"/>
    <n v="540"/>
    <n v="270.39999999999998"/>
    <s v="Tokyo Ohka Kogyo"/>
    <s v="Asia-Pacific Maritime"/>
    <s v="0"/>
    <s v="1"/>
    <s v="High"/>
    <s v="3.19"/>
    <s v="7.42"/>
    <s v="Un Comtrade/Wits/Sia Reports"/>
    <s v="0"/>
  </r>
  <r>
    <s v="Tf003998"/>
    <s v="2018"/>
    <s v="2"/>
    <s v="2018-Q2"/>
    <s v="Jp"/>
    <s v="Japan"/>
    <s v="Asia-Pacific"/>
    <s v="Cn"/>
    <s v="China"/>
    <s v="Asia-Pacific"/>
    <x v="11"/>
    <x v="3"/>
    <s v="Standard"/>
    <n v="580"/>
    <n v="290.39999999999998"/>
    <s v="Sumco"/>
    <s v="Asia-Pacific Maritime"/>
    <s v="0"/>
    <s v="1"/>
    <s v="High"/>
    <s v="2.98"/>
    <s v="7.28"/>
    <s v="Un Comtrade/Wits/Sia Reports"/>
    <s v="0"/>
  </r>
  <r>
    <s v="Tf003999"/>
    <s v="2018"/>
    <s v="3"/>
    <s v="2018-Q3"/>
    <s v="Jp"/>
    <s v="Japan"/>
    <s v="Asia-Pacific"/>
    <s v="Cn"/>
    <s v="China"/>
    <s v="Asia-Pacific"/>
    <x v="11"/>
    <x v="3"/>
    <s v="Standard"/>
    <n v="586"/>
    <n v="293.45"/>
    <s v="Tokyo Ohka Kogyo"/>
    <s v="Asia-Pacific Maritime"/>
    <s v="0"/>
    <s v="1"/>
    <s v="High"/>
    <s v="3.04"/>
    <s v="7.54"/>
    <s v="Un Comtrade/Wits/Sia Reports"/>
    <s v="0"/>
  </r>
  <r>
    <s v="Tf004000"/>
    <s v="2018"/>
    <s v="4"/>
    <s v="2018-Q4"/>
    <s v="Jp"/>
    <s v="Japan"/>
    <s v="Asia-Pacific"/>
    <s v="Cn"/>
    <s v="China"/>
    <s v="Asia-Pacific"/>
    <x v="11"/>
    <x v="3"/>
    <s v="Standard"/>
    <n v="574"/>
    <n v="287.10000000000002"/>
    <s v="Sumco"/>
    <s v="Asia-Pacific Maritime"/>
    <s v="0"/>
    <s v="1"/>
    <s v="High"/>
    <s v="3.15"/>
    <s v="7.41"/>
    <s v="Un Comtrade/Wits/Sia Reports"/>
    <s v="0"/>
  </r>
  <r>
    <s v="Tf004001"/>
    <s v="2019"/>
    <s v="1"/>
    <s v="2019-Q1"/>
    <s v="Jp"/>
    <s v="Japan"/>
    <s v="Asia-Pacific"/>
    <s v="Cn"/>
    <s v="China"/>
    <s v="Asia-Pacific"/>
    <x v="11"/>
    <x v="3"/>
    <s v="Standard"/>
    <n v="502"/>
    <n v="251.21"/>
    <s v="Sumco"/>
    <s v="Asia-Pacific Maritime"/>
    <s v="0"/>
    <s v="1"/>
    <s v="High"/>
    <s v="3.24"/>
    <s v="7.54"/>
    <s v="Un Comtrade/Wits/Sia Reports"/>
    <s v="0"/>
  </r>
  <r>
    <s v="Tf004002"/>
    <s v="2019"/>
    <s v="2"/>
    <s v="2019-Q2"/>
    <s v="Jp"/>
    <s v="Japan"/>
    <s v="Asia-Pacific"/>
    <s v="Cn"/>
    <s v="China"/>
    <s v="Asia-Pacific"/>
    <x v="11"/>
    <x v="3"/>
    <s v="Standard"/>
    <n v="565"/>
    <n v="282.57"/>
    <s v="Shin-Etsu Chemical"/>
    <s v="Asia-Pacific Maritime"/>
    <s v="0"/>
    <s v="1"/>
    <s v="High"/>
    <s v="3.1"/>
    <s v="7.69"/>
    <s v="Un Comtrade/Wits/Sia Reports"/>
    <s v="0"/>
  </r>
  <r>
    <s v="Tf004003"/>
    <s v="2019"/>
    <s v="3"/>
    <s v="2019-Q3"/>
    <s v="Jp"/>
    <s v="Japan"/>
    <s v="Asia-Pacific"/>
    <s v="Cn"/>
    <s v="China"/>
    <s v="Asia-Pacific"/>
    <x v="11"/>
    <x v="3"/>
    <s v="Standard"/>
    <n v="714"/>
    <n v="357.39"/>
    <s v="Tokyo Ohka Kogyo"/>
    <s v="Asia-Pacific Maritime"/>
    <s v="0"/>
    <s v="1"/>
    <s v="High"/>
    <s v="2.95"/>
    <s v="7.7"/>
    <s v="Un Comtrade/Wits/Sia Reports"/>
    <s v="0"/>
  </r>
  <r>
    <s v="Tf004004"/>
    <s v="2019"/>
    <s v="4"/>
    <s v="2019-Q4"/>
    <s v="Jp"/>
    <s v="Japan"/>
    <s v="Asia-Pacific"/>
    <s v="Cn"/>
    <s v="China"/>
    <s v="Asia-Pacific"/>
    <x v="11"/>
    <x v="3"/>
    <s v="Standard"/>
    <n v="544"/>
    <n v="272.2"/>
    <s v="Jsr Corp"/>
    <s v="Asia-Pacific Maritime"/>
    <s v="0"/>
    <s v="1"/>
    <s v="High"/>
    <s v="2.96"/>
    <s v="7.68"/>
    <s v="Un Comtrade/Wits/Sia Reports"/>
    <s v="0"/>
  </r>
  <r>
    <s v="Tf004005"/>
    <s v="2020"/>
    <s v="1"/>
    <s v="2020-Q1"/>
    <s v="Jp"/>
    <s v="Japan"/>
    <s v="Asia-Pacific"/>
    <s v="Cn"/>
    <s v="China"/>
    <s v="Asia-Pacific"/>
    <x v="11"/>
    <x v="3"/>
    <s v="Standard"/>
    <n v="580"/>
    <n v="290.24"/>
    <s v="Tokyo Ohka Kogyo"/>
    <s v="Asia-Pacific Maritime"/>
    <s v="0"/>
    <s v="1"/>
    <s v="High"/>
    <s v="3.13"/>
    <s v="7.78"/>
    <s v="Un Comtrade/Wits/Sia Reports"/>
    <s v="0"/>
  </r>
  <r>
    <s v="Tf004006"/>
    <s v="2020"/>
    <s v="2"/>
    <s v="2020-Q2"/>
    <s v="Jp"/>
    <s v="Japan"/>
    <s v="Asia-Pacific"/>
    <s v="Cn"/>
    <s v="China"/>
    <s v="Asia-Pacific"/>
    <x v="11"/>
    <x v="3"/>
    <s v="Standard"/>
    <n v="655"/>
    <n v="327.99"/>
    <s v="Tokyo Ohka Kogyo"/>
    <s v="Asia-Pacific Maritime"/>
    <s v="0"/>
    <s v="1"/>
    <s v="High"/>
    <s v="3.19"/>
    <s v="7.88"/>
    <s v="Un Comtrade/Wits/Sia Reports"/>
    <s v="0"/>
  </r>
  <r>
    <s v="Tf004007"/>
    <s v="2020"/>
    <s v="3"/>
    <s v="2020-Q3"/>
    <s v="Jp"/>
    <s v="Japan"/>
    <s v="Asia-Pacific"/>
    <s v="Cn"/>
    <s v="China"/>
    <s v="Asia-Pacific"/>
    <x v="11"/>
    <x v="3"/>
    <s v="Standard"/>
    <n v="647"/>
    <n v="323.77999999999997"/>
    <s v="Jsr Corp"/>
    <s v="Asia-Pacific Maritime"/>
    <s v="0"/>
    <s v="1"/>
    <s v="High"/>
    <s v="3.24"/>
    <s v="7.91"/>
    <s v="Un Comtrade/Wits/Sia Reports"/>
    <s v="0"/>
  </r>
  <r>
    <s v="Tf004008"/>
    <s v="2020"/>
    <s v="4"/>
    <s v="2020-Q4"/>
    <s v="Jp"/>
    <s v="Japan"/>
    <s v="Asia-Pacific"/>
    <s v="Cn"/>
    <s v="China"/>
    <s v="Asia-Pacific"/>
    <x v="11"/>
    <x v="3"/>
    <s v="Standard"/>
    <n v="511"/>
    <n v="255.68"/>
    <s v="Jsr Corp"/>
    <s v="Asia-Pacific Maritime"/>
    <s v="0"/>
    <s v="1"/>
    <s v="High"/>
    <s v="3.2"/>
    <s v="7.76"/>
    <s v="Un Comtrade/Wits/Sia Reports"/>
    <s v="0"/>
  </r>
  <r>
    <s v="Tf004009"/>
    <s v="2021"/>
    <s v="1"/>
    <s v="2021-Q1"/>
    <s v="Jp"/>
    <s v="Japan"/>
    <s v="Asia-Pacific"/>
    <s v="Cn"/>
    <s v="China"/>
    <s v="Asia-Pacific"/>
    <x v="11"/>
    <x v="3"/>
    <s v="Standard"/>
    <n v="590"/>
    <n v="295.14999999999998"/>
    <s v="Tokyo Ohka Kogyo"/>
    <s v="Asia-Pacific Maritime"/>
    <s v="0"/>
    <s v="1"/>
    <s v="High"/>
    <s v="3.13"/>
    <s v="7.81"/>
    <s v="Un Comtrade/Wits/Sia Reports"/>
    <s v="0"/>
  </r>
  <r>
    <s v="Tf004010"/>
    <s v="2021"/>
    <s v="2"/>
    <s v="2021-Q2"/>
    <s v="Jp"/>
    <s v="Japan"/>
    <s v="Asia-Pacific"/>
    <s v="Cn"/>
    <s v="China"/>
    <s v="Asia-Pacific"/>
    <x v="11"/>
    <x v="3"/>
    <s v="Standard"/>
    <n v="694"/>
    <n v="347.2"/>
    <s v="Jsr Corp"/>
    <s v="Asia-Pacific Maritime"/>
    <s v="0"/>
    <s v="1"/>
    <s v="High"/>
    <s v="3.21"/>
    <s v="7.85"/>
    <s v="Un Comtrade/Wits/Sia Reports"/>
    <s v="0"/>
  </r>
  <r>
    <s v="Tf004011"/>
    <s v="2021"/>
    <s v="3"/>
    <s v="2021-Q3"/>
    <s v="Jp"/>
    <s v="Japan"/>
    <s v="Asia-Pacific"/>
    <s v="Cn"/>
    <s v="China"/>
    <s v="Asia-Pacific"/>
    <x v="11"/>
    <x v="3"/>
    <s v="Standard"/>
    <n v="713"/>
    <n v="356.91"/>
    <s v="Sumco"/>
    <s v="Asia-Pacific Maritime"/>
    <s v="0"/>
    <s v="1"/>
    <s v="High"/>
    <s v="3.23"/>
    <s v="7.92"/>
    <s v="Un Comtrade/Wits/Sia Reports"/>
    <s v="0"/>
  </r>
  <r>
    <s v="Tf004012"/>
    <s v="2021"/>
    <s v="4"/>
    <s v="2021-Q4"/>
    <s v="Jp"/>
    <s v="Japan"/>
    <s v="Asia-Pacific"/>
    <s v="Cn"/>
    <s v="China"/>
    <s v="Asia-Pacific"/>
    <x v="11"/>
    <x v="3"/>
    <s v="Standard"/>
    <n v="618"/>
    <n v="309.12"/>
    <s v="Shin-Etsu Chemical"/>
    <s v="Asia-Pacific Maritime"/>
    <s v="0"/>
    <s v="1"/>
    <s v="High"/>
    <s v="3.08"/>
    <s v="7.95"/>
    <s v="Un Comtrade/Wits/Sia Reports"/>
    <s v="0"/>
  </r>
  <r>
    <s v="Tf004013"/>
    <s v="2022"/>
    <s v="1"/>
    <s v="2022-Q1"/>
    <s v="Jp"/>
    <s v="Japan"/>
    <s v="Asia-Pacific"/>
    <s v="Cn"/>
    <s v="China"/>
    <s v="Asia-Pacific"/>
    <x v="11"/>
    <x v="3"/>
    <s v="Standard"/>
    <n v="700"/>
    <n v="350.5"/>
    <s v="Jsr Corp"/>
    <s v="Asia-Pacific Maritime"/>
    <s v="0"/>
    <s v="1"/>
    <s v="High"/>
    <s v="3.19"/>
    <s v="8.11"/>
    <s v="Un Comtrade/Wits/Sia Reports"/>
    <s v="0"/>
  </r>
  <r>
    <s v="Tf004014"/>
    <s v="2022"/>
    <s v="2"/>
    <s v="2022-Q2"/>
    <s v="Jp"/>
    <s v="Japan"/>
    <s v="Asia-Pacific"/>
    <s v="Cn"/>
    <s v="China"/>
    <s v="Asia-Pacific"/>
    <x v="11"/>
    <x v="3"/>
    <s v="Standard"/>
    <n v="835"/>
    <n v="417.85"/>
    <s v="Sumco"/>
    <s v="Asia-Pacific Maritime"/>
    <s v="0"/>
    <s v="1"/>
    <s v="High"/>
    <s v="3.11"/>
    <s v="8.07"/>
    <s v="Un Comtrade/Wits/Sia Reports"/>
    <s v="0"/>
  </r>
  <r>
    <s v="Tf004015"/>
    <s v="2022"/>
    <s v="3"/>
    <s v="2022-Q3"/>
    <s v="Jp"/>
    <s v="Japan"/>
    <s v="Asia-Pacific"/>
    <s v="Cn"/>
    <s v="China"/>
    <s v="Asia-Pacific"/>
    <x v="11"/>
    <x v="3"/>
    <s v="Standard"/>
    <n v="844"/>
    <n v="422.36"/>
    <s v="Shin-Etsu Chemical"/>
    <s v="Asia-Pacific Maritime"/>
    <s v="0"/>
    <s v="1"/>
    <s v="High"/>
    <s v="3.17"/>
    <s v="8.14"/>
    <s v="Un Comtrade/Wits/Sia Reports"/>
    <s v="0"/>
  </r>
  <r>
    <s v="Tf004016"/>
    <s v="2022"/>
    <s v="4"/>
    <s v="2022-Q4"/>
    <s v="Jp"/>
    <s v="Japan"/>
    <s v="Asia-Pacific"/>
    <s v="Cn"/>
    <s v="China"/>
    <s v="Asia-Pacific"/>
    <x v="11"/>
    <x v="3"/>
    <s v="Standard"/>
    <n v="640"/>
    <n v="320.26"/>
    <s v="Jsr Corp"/>
    <s v="Asia-Pacific Maritime"/>
    <s v="0"/>
    <s v="1"/>
    <s v="High"/>
    <s v="3"/>
    <s v="8.06"/>
    <s v="Un Comtrade/Wits/Sia Reports"/>
    <s v="0"/>
  </r>
  <r>
    <s v="Tf004017"/>
    <s v="2023"/>
    <s v="1"/>
    <s v="2023-Q1"/>
    <s v="Jp"/>
    <s v="Japan"/>
    <s v="Asia-Pacific"/>
    <s v="Cn"/>
    <s v="China"/>
    <s v="Asia-Pacific"/>
    <x v="11"/>
    <x v="3"/>
    <s v="Standard"/>
    <n v="718"/>
    <n v="359.39"/>
    <s v="Shin-Etsu Chemical"/>
    <s v="Asia-Pacific Maritime"/>
    <s v="0"/>
    <s v="1"/>
    <s v="High"/>
    <s v="3.15"/>
    <s v="8.16"/>
    <s v="Un Comtrade/Wits/Sia Reports"/>
    <s v="0"/>
  </r>
  <r>
    <s v="Tf004018"/>
    <s v="2023"/>
    <s v="2"/>
    <s v="2023-Q2"/>
    <s v="Jp"/>
    <s v="Japan"/>
    <s v="Asia-Pacific"/>
    <s v="Cn"/>
    <s v="China"/>
    <s v="Asia-Pacific"/>
    <x v="11"/>
    <x v="3"/>
    <s v="Standard"/>
    <n v="919"/>
    <n v="459.92"/>
    <s v="Tokyo Ohka Kogyo"/>
    <s v="Asia-Pacific Maritime"/>
    <s v="0"/>
    <s v="1"/>
    <s v="High"/>
    <s v="3.03"/>
    <s v="8.24"/>
    <s v="Un Comtrade/Wits/Sia Reports"/>
    <s v="0"/>
  </r>
  <r>
    <s v="Tf004019"/>
    <s v="2023"/>
    <s v="3"/>
    <s v="2023-Q3"/>
    <s v="Jp"/>
    <s v="Japan"/>
    <s v="Asia-Pacific"/>
    <s v="Cn"/>
    <s v="China"/>
    <s v="Asia-Pacific"/>
    <x v="11"/>
    <x v="3"/>
    <s v="Standard"/>
    <n v="914"/>
    <n v="457.21"/>
    <s v="Jsr Corp"/>
    <s v="Asia-Pacific Maritime"/>
    <s v="0"/>
    <s v="1"/>
    <s v="High"/>
    <s v="3.01"/>
    <s v="8.42"/>
    <s v="Un Comtrade/Wits/Sia Reports"/>
    <s v="0"/>
  </r>
  <r>
    <s v="Tf004020"/>
    <s v="2023"/>
    <s v="4"/>
    <s v="2023-Q4"/>
    <s v="Jp"/>
    <s v="Japan"/>
    <s v="Asia-Pacific"/>
    <s v="Cn"/>
    <s v="China"/>
    <s v="Asia-Pacific"/>
    <x v="11"/>
    <x v="3"/>
    <s v="Standard"/>
    <n v="720"/>
    <n v="360.2"/>
    <s v="Sumco"/>
    <s v="Asia-Pacific Maritime"/>
    <s v="0"/>
    <s v="1"/>
    <s v="High"/>
    <s v="3.08"/>
    <s v="8.4"/>
    <s v="Un Comtrade/Wits/Sia Reports"/>
    <s v="0"/>
  </r>
  <r>
    <s v="Tf004021"/>
    <s v="2024"/>
    <s v="1"/>
    <s v="2024-Q1"/>
    <s v="Jp"/>
    <s v="Japan"/>
    <s v="Asia-Pacific"/>
    <s v="Cn"/>
    <s v="China"/>
    <s v="Asia-Pacific"/>
    <x v="11"/>
    <x v="3"/>
    <s v="Standard"/>
    <n v="904"/>
    <n v="452.06"/>
    <s v="Sumco"/>
    <s v="Asia-Pacific Maritime"/>
    <s v="0"/>
    <s v="1"/>
    <s v="High"/>
    <s v="3.04"/>
    <s v="8.46"/>
    <s v="Un Comtrade/Wits/Sia Reports"/>
    <s v="1"/>
  </r>
  <r>
    <s v="Tf004022"/>
    <s v="2024"/>
    <s v="2"/>
    <s v="2024-Q2"/>
    <s v="Jp"/>
    <s v="Japan"/>
    <s v="Asia-Pacific"/>
    <s v="Cn"/>
    <s v="China"/>
    <s v="Asia-Pacific"/>
    <x v="11"/>
    <x v="3"/>
    <s v="Standard"/>
    <n v="1055"/>
    <n v="527.6"/>
    <s v="Shin-Etsu Chemical"/>
    <s v="Asia-Pacific Maritime"/>
    <s v="0"/>
    <s v="1"/>
    <s v="High"/>
    <s v="3.24"/>
    <s v="8.6"/>
    <s v="Un Comtrade/Wits/Sia Reports"/>
    <s v="1"/>
  </r>
  <r>
    <s v="Tf004023"/>
    <s v="2024"/>
    <s v="3"/>
    <s v="2024-Q3"/>
    <s v="Jp"/>
    <s v="Japan"/>
    <s v="Asia-Pacific"/>
    <s v="Cn"/>
    <s v="China"/>
    <s v="Asia-Pacific"/>
    <x v="11"/>
    <x v="3"/>
    <s v="Standard"/>
    <n v="1013"/>
    <n v="506.91"/>
    <s v="Sumco"/>
    <s v="Asia-Pacific Maritime"/>
    <s v="0"/>
    <s v="1"/>
    <s v="High"/>
    <s v="3.25"/>
    <s v="8.33"/>
    <s v="Un Comtrade/Wits/Sia Reports"/>
    <s v="1"/>
  </r>
  <r>
    <s v="Tf004024"/>
    <s v="2024"/>
    <s v="4"/>
    <s v="2024-Q4"/>
    <s v="Jp"/>
    <s v="Japan"/>
    <s v="Asia-Pacific"/>
    <s v="Cn"/>
    <s v="China"/>
    <s v="Asia-Pacific"/>
    <x v="11"/>
    <x v="3"/>
    <s v="Standard"/>
    <n v="822"/>
    <n v="411.4"/>
    <s v="Sumco"/>
    <s v="Asia-Pacific Maritime"/>
    <s v="0"/>
    <s v="1"/>
    <s v="High"/>
    <s v="3.2"/>
    <s v="8.39"/>
    <s v="Un Comtrade/Wits/Sia Reports"/>
    <s v="1"/>
  </r>
  <r>
    <s v="Tf004025"/>
    <s v="2025"/>
    <s v="1"/>
    <s v="2025-Q1"/>
    <s v="Jp"/>
    <s v="Japan"/>
    <s v="Asia-Pacific"/>
    <s v="Cn"/>
    <s v="China"/>
    <s v="Asia-Pacific"/>
    <x v="11"/>
    <x v="3"/>
    <s v="Standard"/>
    <n v="895"/>
    <n v="447.74"/>
    <s v="Jsr Corp"/>
    <s v="Asia-Pacific Maritime"/>
    <s v="0"/>
    <s v="1"/>
    <s v="High"/>
    <s v="3.02"/>
    <s v="8.64"/>
    <s v="Un Comtrade/Wits/Sia Reports"/>
    <s v="1"/>
  </r>
  <r>
    <s v="Tf004026"/>
    <s v="2025"/>
    <s v="2"/>
    <s v="2025-Q2"/>
    <s v="Jp"/>
    <s v="Japan"/>
    <s v="Asia-Pacific"/>
    <s v="Cn"/>
    <s v="China"/>
    <s v="Asia-Pacific"/>
    <x v="11"/>
    <x v="3"/>
    <s v="Standard"/>
    <n v="1207"/>
    <n v="603.65"/>
    <s v="Shin-Etsu Chemical"/>
    <s v="Asia-Pacific Maritime"/>
    <s v="0"/>
    <s v="1"/>
    <s v="High"/>
    <s v="3.14"/>
    <s v="8.58"/>
    <s v="Un Comtrade/Wits/Sia Reports"/>
    <s v="1"/>
  </r>
  <r>
    <s v="Tf004027"/>
    <s v="2025"/>
    <s v="3"/>
    <s v="2025-Q3"/>
    <s v="Jp"/>
    <s v="Japan"/>
    <s v="Asia-Pacific"/>
    <s v="Cn"/>
    <s v="China"/>
    <s v="Asia-Pacific"/>
    <x v="11"/>
    <x v="3"/>
    <s v="Standard"/>
    <n v="1199"/>
    <n v="599.97"/>
    <s v="Sumco"/>
    <s v="Asia-Pacific Maritime"/>
    <s v="0"/>
    <s v="1"/>
    <s v="High"/>
    <s v="3.23"/>
    <s v="8.75"/>
    <s v="Un Comtrade/Wits/Sia Reports"/>
    <s v="1"/>
  </r>
  <r>
    <s v="Tf004028"/>
    <s v="2025"/>
    <s v="4"/>
    <s v="2025-Q4"/>
    <s v="Jp"/>
    <s v="Japan"/>
    <s v="Asia-Pacific"/>
    <s v="Cn"/>
    <s v="China"/>
    <s v="Asia-Pacific"/>
    <x v="11"/>
    <x v="3"/>
    <s v="Standard"/>
    <n v="1011"/>
    <n v="505.59"/>
    <s v="Tokyo Ohka Kogyo"/>
    <s v="Asia-Pacific Maritime"/>
    <s v="0"/>
    <s v="1"/>
    <s v="High"/>
    <s v="3.24"/>
    <s v="8.72"/>
    <s v="Un Comtrade/Wits/Sia Reports"/>
    <s v="1"/>
  </r>
  <r>
    <s v="Tf004029"/>
    <s v="2015"/>
    <s v="1"/>
    <s v="2015-Q1"/>
    <s v="Jp"/>
    <s v="Japan"/>
    <s v="Asia-Pacific"/>
    <s v="In"/>
    <s v="India"/>
    <s v="South Asia"/>
    <x v="6"/>
    <x v="1"/>
    <s v="Standard"/>
    <n v="244"/>
    <n v="109.95"/>
    <s v="Kla"/>
    <s v="Asia-Pacific Maritime"/>
    <s v="0"/>
    <s v="1"/>
    <s v="Low"/>
    <s v="2.96"/>
    <s v="4.9"/>
    <s v="Un Comtrade/Wits/Sia Reports"/>
    <s v="0"/>
  </r>
  <r>
    <s v="Tf004030"/>
    <s v="2015"/>
    <s v="2"/>
    <s v="2015-Q2"/>
    <s v="Jp"/>
    <s v="Japan"/>
    <s v="Asia-Pacific"/>
    <s v="In"/>
    <s v="India"/>
    <s v="South Asia"/>
    <x v="6"/>
    <x v="1"/>
    <s v="Standard"/>
    <n v="329"/>
    <n v="148.08000000000001"/>
    <s v="Lam Research"/>
    <s v="Asia-Pacific Maritime"/>
    <s v="0"/>
    <s v="1"/>
    <s v="Low"/>
    <s v="3.01"/>
    <s v="5"/>
    <s v="Un Comtrade/Wits/Sia Reports"/>
    <s v="0"/>
  </r>
  <r>
    <s v="Tf004031"/>
    <s v="2015"/>
    <s v="3"/>
    <s v="2015-Q3"/>
    <s v="Jp"/>
    <s v="Japan"/>
    <s v="Asia-Pacific"/>
    <s v="In"/>
    <s v="India"/>
    <s v="South Asia"/>
    <x v="6"/>
    <x v="1"/>
    <s v="Standard"/>
    <n v="295"/>
    <n v="132.79"/>
    <s v="Lam Research"/>
    <s v="Asia-Pacific Maritime"/>
    <s v="0"/>
    <s v="1"/>
    <s v="Low"/>
    <s v="3.23"/>
    <s v="4.95"/>
    <s v="Un Comtrade/Wits/Sia Reports"/>
    <s v="0"/>
  </r>
  <r>
    <s v="Tf004032"/>
    <s v="2015"/>
    <s v="4"/>
    <s v="2015-Q4"/>
    <s v="Jp"/>
    <s v="Japan"/>
    <s v="Asia-Pacific"/>
    <s v="In"/>
    <s v="India"/>
    <s v="South Asia"/>
    <x v="6"/>
    <x v="1"/>
    <s v="Standard"/>
    <n v="316"/>
    <n v="142.29"/>
    <s v="Lam Research"/>
    <s v="Asia-Pacific Maritime"/>
    <s v="0"/>
    <s v="1"/>
    <s v="Low"/>
    <s v="3.23"/>
    <s v="4.85"/>
    <s v="Un Comtrade/Wits/Sia Reports"/>
    <s v="0"/>
  </r>
  <r>
    <s v="Tf004033"/>
    <s v="2016"/>
    <s v="1"/>
    <s v="2016-Q1"/>
    <s v="Jp"/>
    <s v="Japan"/>
    <s v="Asia-Pacific"/>
    <s v="In"/>
    <s v="India"/>
    <s v="South Asia"/>
    <x v="6"/>
    <x v="1"/>
    <s v="Standard"/>
    <n v="306"/>
    <n v="138.03"/>
    <s v="Asml"/>
    <s v="Asia-Pacific Maritime"/>
    <s v="0"/>
    <s v="1"/>
    <s v="Low"/>
    <s v="2.96"/>
    <s v="5.12"/>
    <s v="Un Comtrade/Wits/Sia Reports"/>
    <s v="0"/>
  </r>
  <r>
    <s v="Tf004034"/>
    <s v="2016"/>
    <s v="2"/>
    <s v="2016-Q2"/>
    <s v="Jp"/>
    <s v="Japan"/>
    <s v="Asia-Pacific"/>
    <s v="In"/>
    <s v="India"/>
    <s v="South Asia"/>
    <x v="6"/>
    <x v="1"/>
    <s v="Standard"/>
    <n v="355"/>
    <n v="159.82"/>
    <s v="Kla"/>
    <s v="Asia-Pacific Maritime"/>
    <s v="0"/>
    <s v="1"/>
    <s v="Low"/>
    <s v="2.97"/>
    <s v="4.88"/>
    <s v="Un Comtrade/Wits/Sia Reports"/>
    <s v="0"/>
  </r>
  <r>
    <s v="Tf004035"/>
    <s v="2016"/>
    <s v="3"/>
    <s v="2016-Q3"/>
    <s v="Jp"/>
    <s v="Japan"/>
    <s v="Asia-Pacific"/>
    <s v="In"/>
    <s v="India"/>
    <s v="South Asia"/>
    <x v="6"/>
    <x v="1"/>
    <s v="Standard"/>
    <n v="360"/>
    <n v="162.11000000000001"/>
    <s v="Kla"/>
    <s v="Asia-Pacific Maritime"/>
    <s v="0"/>
    <s v="1"/>
    <s v="Low"/>
    <s v="3.23"/>
    <s v="5.06"/>
    <s v="Un Comtrade/Wits/Sia Reports"/>
    <s v="0"/>
  </r>
  <r>
    <s v="Tf004036"/>
    <s v="2016"/>
    <s v="4"/>
    <s v="2016-Q4"/>
    <s v="Jp"/>
    <s v="Japan"/>
    <s v="Asia-Pacific"/>
    <s v="In"/>
    <s v="India"/>
    <s v="South Asia"/>
    <x v="6"/>
    <x v="1"/>
    <s v="Standard"/>
    <n v="355"/>
    <n v="159.84"/>
    <s v="Asml"/>
    <s v="Asia-Pacific Maritime"/>
    <s v="0"/>
    <s v="1"/>
    <s v="Low"/>
    <s v="3.06"/>
    <s v="4.86"/>
    <s v="Un Comtrade/Wits/Sia Reports"/>
    <s v="0"/>
  </r>
  <r>
    <s v="Tf004037"/>
    <s v="2017"/>
    <s v="1"/>
    <s v="2017-Q1"/>
    <s v="Jp"/>
    <s v="Japan"/>
    <s v="Asia-Pacific"/>
    <s v="In"/>
    <s v="India"/>
    <s v="South Asia"/>
    <x v="6"/>
    <x v="1"/>
    <s v="Standard"/>
    <n v="385"/>
    <n v="173.32"/>
    <s v="Applied Materials"/>
    <s v="Asia-Pacific Maritime"/>
    <s v="0"/>
    <s v="1"/>
    <s v="Low"/>
    <s v="2.96"/>
    <s v="5.13"/>
    <s v="Un Comtrade/Wits/Sia Reports"/>
    <s v="0"/>
  </r>
  <r>
    <s v="Tf004038"/>
    <s v="2017"/>
    <s v="2"/>
    <s v="2017-Q2"/>
    <s v="Jp"/>
    <s v="Japan"/>
    <s v="Asia-Pacific"/>
    <s v="In"/>
    <s v="India"/>
    <s v="South Asia"/>
    <x v="6"/>
    <x v="1"/>
    <s v="Standard"/>
    <n v="382"/>
    <n v="172.23"/>
    <s v="Kla"/>
    <s v="Asia-Pacific Maritime"/>
    <s v="0"/>
    <s v="1"/>
    <s v="Low"/>
    <s v="2.95"/>
    <s v="5.06"/>
    <s v="Un Comtrade/Wits/Sia Reports"/>
    <s v="0"/>
  </r>
  <r>
    <s v="Tf004039"/>
    <s v="2017"/>
    <s v="3"/>
    <s v="2017-Q3"/>
    <s v="Jp"/>
    <s v="Japan"/>
    <s v="Asia-Pacific"/>
    <s v="In"/>
    <s v="India"/>
    <s v="South Asia"/>
    <x v="6"/>
    <x v="1"/>
    <s v="Standard"/>
    <n v="461"/>
    <n v="207.89"/>
    <s v="Asml"/>
    <s v="Asia-Pacific Maritime"/>
    <s v="0"/>
    <s v="1"/>
    <s v="Low"/>
    <s v="3.24"/>
    <s v="4.9"/>
    <s v="Un Comtrade/Wits/Sia Reports"/>
    <s v="0"/>
  </r>
  <r>
    <s v="Tf004040"/>
    <s v="2017"/>
    <s v="4"/>
    <s v="2017-Q4"/>
    <s v="Jp"/>
    <s v="Japan"/>
    <s v="Asia-Pacific"/>
    <s v="In"/>
    <s v="India"/>
    <s v="South Asia"/>
    <x v="6"/>
    <x v="1"/>
    <s v="Standard"/>
    <n v="336"/>
    <n v="151.6"/>
    <s v="Asml"/>
    <s v="Asia-Pacific Maritime"/>
    <s v="0"/>
    <s v="1"/>
    <s v="Low"/>
    <s v="3.12"/>
    <s v="5.04"/>
    <s v="Un Comtrade/Wits/Sia Reports"/>
    <s v="0"/>
  </r>
  <r>
    <s v="Tf004041"/>
    <s v="2018"/>
    <s v="1"/>
    <s v="2018-Q1"/>
    <s v="Jp"/>
    <s v="Japan"/>
    <s v="Asia-Pacific"/>
    <s v="In"/>
    <s v="India"/>
    <s v="South Asia"/>
    <x v="6"/>
    <x v="1"/>
    <s v="Standard"/>
    <n v="404"/>
    <n v="181.87"/>
    <s v="Lam Research"/>
    <s v="Asia-Pacific Maritime"/>
    <s v="0"/>
    <s v="1"/>
    <s v="Low"/>
    <s v="3"/>
    <s v="5.14"/>
    <s v="Un Comtrade/Wits/Sia Reports"/>
    <s v="0"/>
  </r>
  <r>
    <s v="Tf004042"/>
    <s v="2018"/>
    <s v="2"/>
    <s v="2018-Q2"/>
    <s v="Jp"/>
    <s v="Japan"/>
    <s v="Asia-Pacific"/>
    <s v="In"/>
    <s v="India"/>
    <s v="South Asia"/>
    <x v="6"/>
    <x v="1"/>
    <s v="Standard"/>
    <n v="451"/>
    <n v="203.1"/>
    <s v="Asml"/>
    <s v="Asia-Pacific Maritime"/>
    <s v="0"/>
    <s v="1"/>
    <s v="Low"/>
    <s v="3.2"/>
    <s v="5.01"/>
    <s v="Un Comtrade/Wits/Sia Reports"/>
    <s v="0"/>
  </r>
  <r>
    <s v="Tf004043"/>
    <s v="2018"/>
    <s v="3"/>
    <s v="2018-Q3"/>
    <s v="Jp"/>
    <s v="Japan"/>
    <s v="Asia-Pacific"/>
    <s v="In"/>
    <s v="India"/>
    <s v="South Asia"/>
    <x v="6"/>
    <x v="1"/>
    <s v="Standard"/>
    <n v="448"/>
    <n v="201.77"/>
    <s v="Lam Research"/>
    <s v="Asia-Pacific Maritime"/>
    <s v="0"/>
    <s v="1"/>
    <s v="Low"/>
    <s v="3.24"/>
    <s v="5.02"/>
    <s v="Un Comtrade/Wits/Sia Reports"/>
    <s v="0"/>
  </r>
  <r>
    <s v="Tf004044"/>
    <s v="2018"/>
    <s v="4"/>
    <s v="2018-Q4"/>
    <s v="Jp"/>
    <s v="Japan"/>
    <s v="Asia-Pacific"/>
    <s v="In"/>
    <s v="India"/>
    <s v="South Asia"/>
    <x v="6"/>
    <x v="1"/>
    <s v="Standard"/>
    <n v="438"/>
    <n v="197.42"/>
    <s v="Tokyo Electron"/>
    <s v="Asia-Pacific Maritime"/>
    <s v="0"/>
    <s v="1"/>
    <s v="Low"/>
    <s v="3.24"/>
    <s v="5.05"/>
    <s v="Un Comtrade/Wits/Sia Reports"/>
    <s v="0"/>
  </r>
  <r>
    <s v="Tf004045"/>
    <s v="2019"/>
    <s v="1"/>
    <s v="2019-Q1"/>
    <s v="Jp"/>
    <s v="Japan"/>
    <s v="Asia-Pacific"/>
    <s v="In"/>
    <s v="India"/>
    <s v="South Asia"/>
    <x v="6"/>
    <x v="1"/>
    <s v="Standard"/>
    <n v="414"/>
    <n v="186.44"/>
    <s v="Asml"/>
    <s v="Asia-Pacific Maritime"/>
    <s v="0"/>
    <s v="1"/>
    <s v="Low"/>
    <s v="2.95"/>
    <s v="4.86"/>
    <s v="Un Comtrade/Wits/Sia Reports"/>
    <s v="0"/>
  </r>
  <r>
    <s v="Tf004046"/>
    <s v="2019"/>
    <s v="2"/>
    <s v="2019-Q2"/>
    <s v="Jp"/>
    <s v="Japan"/>
    <s v="Asia-Pacific"/>
    <s v="In"/>
    <s v="India"/>
    <s v="South Asia"/>
    <x v="6"/>
    <x v="1"/>
    <s v="Standard"/>
    <n v="434"/>
    <n v="195.48"/>
    <s v="Kla"/>
    <s v="Asia-Pacific Maritime"/>
    <s v="0"/>
    <s v="1"/>
    <s v="Low"/>
    <s v="3.01"/>
    <s v="4.93"/>
    <s v="Un Comtrade/Wits/Sia Reports"/>
    <s v="0"/>
  </r>
  <r>
    <s v="Tf004047"/>
    <s v="2019"/>
    <s v="3"/>
    <s v="2019-Q3"/>
    <s v="Jp"/>
    <s v="Japan"/>
    <s v="Asia-Pacific"/>
    <s v="In"/>
    <s v="India"/>
    <s v="South Asia"/>
    <x v="6"/>
    <x v="1"/>
    <s v="Standard"/>
    <n v="467"/>
    <n v="210.39"/>
    <s v="Lam Research"/>
    <s v="Asia-Pacific Maritime"/>
    <s v="0"/>
    <s v="1"/>
    <s v="Low"/>
    <s v="3.06"/>
    <s v="4.98"/>
    <s v="Un Comtrade/Wits/Sia Reports"/>
    <s v="0"/>
  </r>
  <r>
    <s v="Tf004048"/>
    <s v="2019"/>
    <s v="4"/>
    <s v="2019-Q4"/>
    <s v="Jp"/>
    <s v="Japan"/>
    <s v="Asia-Pacific"/>
    <s v="In"/>
    <s v="India"/>
    <s v="South Asia"/>
    <x v="6"/>
    <x v="1"/>
    <s v="Standard"/>
    <n v="390"/>
    <n v="175.68"/>
    <s v="Tokyo Electron"/>
    <s v="Asia-Pacific Maritime"/>
    <s v="0"/>
    <s v="1"/>
    <s v="Low"/>
    <s v="2.96"/>
    <s v="5.05"/>
    <s v="Un Comtrade/Wits/Sia Reports"/>
    <s v="0"/>
  </r>
  <r>
    <s v="Tf004049"/>
    <s v="2020"/>
    <s v="1"/>
    <s v="2020-Q1"/>
    <s v="Jp"/>
    <s v="Japan"/>
    <s v="Asia-Pacific"/>
    <s v="In"/>
    <s v="India"/>
    <s v="South Asia"/>
    <x v="6"/>
    <x v="1"/>
    <s v="Standard"/>
    <n v="403"/>
    <n v="181.79"/>
    <s v="Applied Materials"/>
    <s v="Asia-Pacific Maritime"/>
    <s v="0"/>
    <s v="1"/>
    <s v="Low"/>
    <s v="3.08"/>
    <s v="5.04"/>
    <s v="Un Comtrade/Wits/Sia Reports"/>
    <s v="0"/>
  </r>
  <r>
    <s v="Tf004050"/>
    <s v="2020"/>
    <s v="2"/>
    <s v="2020-Q2"/>
    <s v="Jp"/>
    <s v="Japan"/>
    <s v="Asia-Pacific"/>
    <s v="In"/>
    <s v="India"/>
    <s v="South Asia"/>
    <x v="6"/>
    <x v="1"/>
    <s v="Standard"/>
    <n v="493"/>
    <n v="222.11"/>
    <s v="Applied Materials"/>
    <s v="Asia-Pacific Maritime"/>
    <s v="0"/>
    <s v="1"/>
    <s v="Low"/>
    <s v="3.08"/>
    <s v="5.04"/>
    <s v="Un Comtrade/Wits/Sia Reports"/>
    <s v="0"/>
  </r>
  <r>
    <s v="Tf004051"/>
    <s v="2020"/>
    <s v="3"/>
    <s v="2020-Q3"/>
    <s v="Jp"/>
    <s v="Japan"/>
    <s v="Asia-Pacific"/>
    <s v="In"/>
    <s v="India"/>
    <s v="South Asia"/>
    <x v="6"/>
    <x v="1"/>
    <s v="Standard"/>
    <n v="531"/>
    <n v="239.31"/>
    <s v="Applied Materials"/>
    <s v="Asia-Pacific Maritime"/>
    <s v="0"/>
    <s v="1"/>
    <s v="Low"/>
    <s v="3.2"/>
    <s v="4.98"/>
    <s v="Un Comtrade/Wits/Sia Reports"/>
    <s v="0"/>
  </r>
  <r>
    <s v="Tf004052"/>
    <s v="2020"/>
    <s v="4"/>
    <s v="2020-Q4"/>
    <s v="Jp"/>
    <s v="Japan"/>
    <s v="Asia-Pacific"/>
    <s v="In"/>
    <s v="India"/>
    <s v="South Asia"/>
    <x v="6"/>
    <x v="1"/>
    <s v="Standard"/>
    <n v="437"/>
    <n v="196.68"/>
    <s v="Lam Research"/>
    <s v="Asia-Pacific Maritime"/>
    <s v="0"/>
    <s v="1"/>
    <s v="Low"/>
    <s v="3"/>
    <s v="5.02"/>
    <s v="Un Comtrade/Wits/Sia Reports"/>
    <s v="0"/>
  </r>
  <r>
    <s v="Tf004053"/>
    <s v="2021"/>
    <s v="1"/>
    <s v="2021-Q1"/>
    <s v="Jp"/>
    <s v="Japan"/>
    <s v="Asia-Pacific"/>
    <s v="In"/>
    <s v="India"/>
    <s v="South Asia"/>
    <x v="6"/>
    <x v="1"/>
    <s v="Standard"/>
    <n v="507"/>
    <n v="228.4"/>
    <s v="Asml"/>
    <s v="Asia-Pacific Maritime"/>
    <s v="0"/>
    <s v="1"/>
    <s v="Low"/>
    <s v="3.11"/>
    <s v="5.13"/>
    <s v="Un Comtrade/Wits/Sia Reports"/>
    <s v="0"/>
  </r>
  <r>
    <s v="Tf004054"/>
    <s v="2021"/>
    <s v="2"/>
    <s v="2021-Q2"/>
    <s v="Jp"/>
    <s v="Japan"/>
    <s v="Asia-Pacific"/>
    <s v="In"/>
    <s v="India"/>
    <s v="South Asia"/>
    <x v="6"/>
    <x v="1"/>
    <s v="Standard"/>
    <n v="508"/>
    <n v="228.8"/>
    <s v="Lam Research"/>
    <s v="Asia-Pacific Maritime"/>
    <s v="0"/>
    <s v="1"/>
    <s v="Low"/>
    <s v="3.25"/>
    <s v="5.02"/>
    <s v="Un Comtrade/Wits/Sia Reports"/>
    <s v="0"/>
  </r>
  <r>
    <s v="Tf004055"/>
    <s v="2021"/>
    <s v="3"/>
    <s v="2021-Q3"/>
    <s v="Jp"/>
    <s v="Japan"/>
    <s v="Asia-Pacific"/>
    <s v="In"/>
    <s v="India"/>
    <s v="South Asia"/>
    <x v="6"/>
    <x v="1"/>
    <s v="Standard"/>
    <n v="485"/>
    <n v="218.31"/>
    <s v="Applied Materials"/>
    <s v="Asia-Pacific Maritime"/>
    <s v="0"/>
    <s v="1"/>
    <s v="Low"/>
    <s v="3.13"/>
    <s v="4.93"/>
    <s v="Un Comtrade/Wits/Sia Reports"/>
    <s v="0"/>
  </r>
  <r>
    <s v="Tf004056"/>
    <s v="2021"/>
    <s v="4"/>
    <s v="2021-Q4"/>
    <s v="Jp"/>
    <s v="Japan"/>
    <s v="Asia-Pacific"/>
    <s v="In"/>
    <s v="India"/>
    <s v="South Asia"/>
    <x v="6"/>
    <x v="1"/>
    <s v="Standard"/>
    <n v="426"/>
    <n v="191.76"/>
    <s v="Asml"/>
    <s v="Asia-Pacific Maritime"/>
    <s v="0"/>
    <s v="1"/>
    <s v="Low"/>
    <s v="3.2"/>
    <s v="4.93"/>
    <s v="Un Comtrade/Wits/Sia Reports"/>
    <s v="0"/>
  </r>
  <r>
    <s v="Tf004057"/>
    <s v="2022"/>
    <s v="1"/>
    <s v="2022-Q1"/>
    <s v="Jp"/>
    <s v="Japan"/>
    <s v="Asia-Pacific"/>
    <s v="In"/>
    <s v="India"/>
    <s v="South Asia"/>
    <x v="6"/>
    <x v="1"/>
    <s v="Standard"/>
    <n v="545"/>
    <n v="245.64"/>
    <s v="Tokyo Electron"/>
    <s v="Asia-Pacific Maritime"/>
    <s v="0"/>
    <s v="1"/>
    <s v="Low"/>
    <s v="3.04"/>
    <s v="4.91"/>
    <s v="Un Comtrade/Wits/Sia Reports"/>
    <s v="0"/>
  </r>
  <r>
    <s v="Tf004058"/>
    <s v="2022"/>
    <s v="2"/>
    <s v="2022-Q2"/>
    <s v="Jp"/>
    <s v="Japan"/>
    <s v="Asia-Pacific"/>
    <s v="In"/>
    <s v="India"/>
    <s v="South Asia"/>
    <x v="6"/>
    <x v="1"/>
    <s v="Standard"/>
    <n v="648"/>
    <n v="291.89"/>
    <s v="Applied Materials"/>
    <s v="Asia-Pacific Maritime"/>
    <s v="0"/>
    <s v="1"/>
    <s v="Low"/>
    <s v="3.06"/>
    <s v="5.03"/>
    <s v="Un Comtrade/Wits/Sia Reports"/>
    <s v="0"/>
  </r>
  <r>
    <s v="Tf004059"/>
    <s v="2022"/>
    <s v="3"/>
    <s v="2022-Q3"/>
    <s v="Jp"/>
    <s v="Japan"/>
    <s v="Asia-Pacific"/>
    <s v="In"/>
    <s v="India"/>
    <s v="South Asia"/>
    <x v="6"/>
    <x v="1"/>
    <s v="Standard"/>
    <n v="626"/>
    <n v="281.93"/>
    <s v="Kla"/>
    <s v="Asia-Pacific Maritime"/>
    <s v="0"/>
    <s v="1"/>
    <s v="Low"/>
    <s v="3.12"/>
    <s v="5.12"/>
    <s v="Un Comtrade/Wits/Sia Reports"/>
    <s v="0"/>
  </r>
  <r>
    <s v="Tf004060"/>
    <s v="2022"/>
    <s v="4"/>
    <s v="2022-Q4"/>
    <s v="Jp"/>
    <s v="Japan"/>
    <s v="Asia-Pacific"/>
    <s v="In"/>
    <s v="India"/>
    <s v="South Asia"/>
    <x v="6"/>
    <x v="1"/>
    <s v="Standard"/>
    <n v="560"/>
    <n v="252.05"/>
    <s v="Asml"/>
    <s v="Asia-Pacific Maritime"/>
    <s v="0"/>
    <s v="1"/>
    <s v="Low"/>
    <s v="3.07"/>
    <s v="5.11"/>
    <s v="Un Comtrade/Wits/Sia Reports"/>
    <s v="0"/>
  </r>
  <r>
    <s v="Tf004061"/>
    <s v="2023"/>
    <s v="1"/>
    <s v="2023-Q1"/>
    <s v="Jp"/>
    <s v="Japan"/>
    <s v="Asia-Pacific"/>
    <s v="In"/>
    <s v="India"/>
    <s v="South Asia"/>
    <x v="6"/>
    <x v="1"/>
    <s v="Standard"/>
    <n v="525"/>
    <n v="236.35"/>
    <s v="Lam Research"/>
    <s v="Asia-Pacific Maritime"/>
    <s v="0"/>
    <s v="1"/>
    <s v="Low"/>
    <s v="3.11"/>
    <s v="5.14"/>
    <s v="Un Comtrade/Wits/Sia Reports"/>
    <s v="0"/>
  </r>
  <r>
    <s v="Tf004062"/>
    <s v="2023"/>
    <s v="2"/>
    <s v="2023-Q2"/>
    <s v="Jp"/>
    <s v="Japan"/>
    <s v="Asia-Pacific"/>
    <s v="In"/>
    <s v="India"/>
    <s v="South Asia"/>
    <x v="6"/>
    <x v="1"/>
    <s v="Standard"/>
    <n v="669"/>
    <n v="301.3"/>
    <s v="Lam Research"/>
    <s v="Asia-Pacific Maritime"/>
    <s v="0"/>
    <s v="1"/>
    <s v="Low"/>
    <s v="3.2"/>
    <s v="5.05"/>
    <s v="Un Comtrade/Wits/Sia Reports"/>
    <s v="0"/>
  </r>
  <r>
    <s v="Tf004063"/>
    <s v="2023"/>
    <s v="3"/>
    <s v="2023-Q3"/>
    <s v="Jp"/>
    <s v="Japan"/>
    <s v="Asia-Pacific"/>
    <s v="In"/>
    <s v="India"/>
    <s v="South Asia"/>
    <x v="6"/>
    <x v="1"/>
    <s v="Standard"/>
    <n v="736"/>
    <n v="331.53"/>
    <s v="Kla"/>
    <s v="Asia-Pacific Maritime"/>
    <s v="0"/>
    <s v="1"/>
    <s v="Low"/>
    <s v="3.23"/>
    <s v="4.93"/>
    <s v="Un Comtrade/Wits/Sia Reports"/>
    <s v="0"/>
  </r>
  <r>
    <s v="Tf004064"/>
    <s v="2023"/>
    <s v="4"/>
    <s v="2023-Q4"/>
    <s v="Jp"/>
    <s v="Japan"/>
    <s v="Asia-Pacific"/>
    <s v="In"/>
    <s v="India"/>
    <s v="South Asia"/>
    <x v="6"/>
    <x v="1"/>
    <s v="Standard"/>
    <n v="552"/>
    <n v="248.59"/>
    <s v="Lam Research"/>
    <s v="Asia-Pacific Maritime"/>
    <s v="0"/>
    <s v="1"/>
    <s v="Low"/>
    <s v="3.1"/>
    <s v="5.06"/>
    <s v="Un Comtrade/Wits/Sia Reports"/>
    <s v="0"/>
  </r>
  <r>
    <s v="Tf004065"/>
    <s v="2024"/>
    <s v="1"/>
    <s v="2024-Q1"/>
    <s v="Jp"/>
    <s v="Japan"/>
    <s v="Asia-Pacific"/>
    <s v="In"/>
    <s v="India"/>
    <s v="South Asia"/>
    <x v="6"/>
    <x v="1"/>
    <s v="Standard"/>
    <n v="616"/>
    <n v="277.45"/>
    <s v="Kla"/>
    <s v="Asia-Pacific Maritime"/>
    <s v="0"/>
    <s v="1"/>
    <s v="Low"/>
    <s v="2.95"/>
    <s v="4.95"/>
    <s v="Un Comtrade/Wits/Sia Reports"/>
    <s v="1"/>
  </r>
  <r>
    <s v="Tf004066"/>
    <s v="2024"/>
    <s v="2"/>
    <s v="2024-Q2"/>
    <s v="Jp"/>
    <s v="Japan"/>
    <s v="Asia-Pacific"/>
    <s v="In"/>
    <s v="India"/>
    <s v="South Asia"/>
    <x v="6"/>
    <x v="1"/>
    <s v="Standard"/>
    <n v="838"/>
    <n v="377.48"/>
    <s v="Applied Materials"/>
    <s v="Asia-Pacific Maritime"/>
    <s v="0"/>
    <s v="1"/>
    <s v="Low"/>
    <s v="3.16"/>
    <s v="4.97"/>
    <s v="Un Comtrade/Wits/Sia Reports"/>
    <s v="1"/>
  </r>
  <r>
    <s v="Tf004067"/>
    <s v="2024"/>
    <s v="3"/>
    <s v="2024-Q3"/>
    <s v="Jp"/>
    <s v="Japan"/>
    <s v="Asia-Pacific"/>
    <s v="In"/>
    <s v="India"/>
    <s v="South Asia"/>
    <x v="6"/>
    <x v="1"/>
    <s v="Standard"/>
    <n v="731"/>
    <n v="329.37"/>
    <s v="Applied Materials"/>
    <s v="Asia-Pacific Maritime"/>
    <s v="0"/>
    <s v="1"/>
    <s v="Low"/>
    <s v="3.06"/>
    <s v="4.9"/>
    <s v="Un Comtrade/Wits/Sia Reports"/>
    <s v="1"/>
  </r>
  <r>
    <s v="Tf004068"/>
    <s v="2024"/>
    <s v="4"/>
    <s v="2024-Q4"/>
    <s v="Jp"/>
    <s v="Japan"/>
    <s v="Asia-Pacific"/>
    <s v="In"/>
    <s v="India"/>
    <s v="South Asia"/>
    <x v="6"/>
    <x v="1"/>
    <s v="Standard"/>
    <n v="630"/>
    <n v="283.61"/>
    <s v="Lam Research"/>
    <s v="Asia-Pacific Maritime"/>
    <s v="0"/>
    <s v="1"/>
    <s v="Low"/>
    <s v="3.22"/>
    <s v="5.15"/>
    <s v="Un Comtrade/Wits/Sia Reports"/>
    <s v="1"/>
  </r>
  <r>
    <s v="Tf004069"/>
    <s v="2025"/>
    <s v="1"/>
    <s v="2025-Q1"/>
    <s v="Jp"/>
    <s v="Japan"/>
    <s v="Asia-Pacific"/>
    <s v="In"/>
    <s v="India"/>
    <s v="South Asia"/>
    <x v="6"/>
    <x v="1"/>
    <s v="Standard"/>
    <n v="690"/>
    <n v="310.60000000000002"/>
    <s v="Asml"/>
    <s v="Asia-Pacific Maritime"/>
    <s v="0"/>
    <s v="1"/>
    <s v="Low"/>
    <s v="2.97"/>
    <s v="4.95"/>
    <s v="Un Comtrade/Wits/Sia Reports"/>
    <s v="1"/>
  </r>
  <r>
    <s v="Tf004070"/>
    <s v="2025"/>
    <s v="2"/>
    <s v="2025-Q2"/>
    <s v="Jp"/>
    <s v="Japan"/>
    <s v="Asia-Pacific"/>
    <s v="In"/>
    <s v="India"/>
    <s v="South Asia"/>
    <x v="6"/>
    <x v="1"/>
    <s v="Standard"/>
    <n v="850"/>
    <n v="382.55"/>
    <s v="Lam Research"/>
    <s v="Asia-Pacific Maritime"/>
    <s v="0"/>
    <s v="1"/>
    <s v="Low"/>
    <s v="3.01"/>
    <s v="4.94"/>
    <s v="Un Comtrade/Wits/Sia Reports"/>
    <s v="1"/>
  </r>
  <r>
    <s v="Tf004071"/>
    <s v="2025"/>
    <s v="3"/>
    <s v="2025-Q3"/>
    <s v="Jp"/>
    <s v="Japan"/>
    <s v="Asia-Pacific"/>
    <s v="In"/>
    <s v="India"/>
    <s v="South Asia"/>
    <x v="6"/>
    <x v="1"/>
    <s v="Standard"/>
    <n v="834"/>
    <n v="375.61"/>
    <s v="Applied Materials"/>
    <s v="Asia-Pacific Maritime"/>
    <s v="0"/>
    <s v="1"/>
    <s v="Low"/>
    <s v="3.18"/>
    <s v="5.06"/>
    <s v="Un Comtrade/Wits/Sia Reports"/>
    <s v="1"/>
  </r>
  <r>
    <s v="Tf004072"/>
    <s v="2025"/>
    <s v="4"/>
    <s v="2025-Q4"/>
    <s v="Jp"/>
    <s v="Japan"/>
    <s v="Asia-Pacific"/>
    <s v="In"/>
    <s v="India"/>
    <s v="South Asia"/>
    <x v="6"/>
    <x v="1"/>
    <s v="Standard"/>
    <n v="817"/>
    <n v="367.94"/>
    <s v="Asml"/>
    <s v="Asia-Pacific Maritime"/>
    <s v="0"/>
    <s v="1"/>
    <s v="Low"/>
    <s v="3.07"/>
    <s v="5.12"/>
    <s v="Un Comtrade/Wits/Sia Reports"/>
    <s v="1"/>
  </r>
  <r>
    <s v="Tf004073"/>
    <s v="2015"/>
    <s v="1"/>
    <s v="2015-Q1"/>
    <s v="Jp"/>
    <s v="Japan"/>
    <s v="Asia-Pacific"/>
    <s v="De"/>
    <s v="Germany"/>
    <s v="Europe"/>
    <x v="6"/>
    <x v="1"/>
    <s v="Standard"/>
    <n v="182"/>
    <n v="91.13"/>
    <s v="Kla"/>
    <s v="Trans-Pacific / Suez"/>
    <s v="0"/>
    <s v="1"/>
    <s v="Low"/>
    <s v="3"/>
    <s v="2.32"/>
    <s v="Un Comtrade/Wits/Sia Reports"/>
    <s v="0"/>
  </r>
  <r>
    <s v="Tf004074"/>
    <s v="2015"/>
    <s v="2"/>
    <s v="2015-Q2"/>
    <s v="Jp"/>
    <s v="Japan"/>
    <s v="Asia-Pacific"/>
    <s v="De"/>
    <s v="Germany"/>
    <s v="Europe"/>
    <x v="6"/>
    <x v="1"/>
    <s v="Standard"/>
    <n v="188"/>
    <n v="94.18"/>
    <s v="Applied Materials"/>
    <s v="Trans-Pacific / Suez"/>
    <s v="0"/>
    <s v="1"/>
    <s v="Low"/>
    <s v="2.98"/>
    <s v="2.38"/>
    <s v="Un Comtrade/Wits/Sia Reports"/>
    <s v="0"/>
  </r>
  <r>
    <s v="Tf004075"/>
    <s v="2015"/>
    <s v="3"/>
    <s v="2015-Q3"/>
    <s v="Jp"/>
    <s v="Japan"/>
    <s v="Asia-Pacific"/>
    <s v="De"/>
    <s v="Germany"/>
    <s v="Europe"/>
    <x v="6"/>
    <x v="1"/>
    <s v="Standard"/>
    <n v="200"/>
    <n v="100.03"/>
    <s v="Kla"/>
    <s v="Trans-Pacific / Suez"/>
    <s v="0"/>
    <s v="1"/>
    <s v="Low"/>
    <s v="3.11"/>
    <s v="2.35"/>
    <s v="Un Comtrade/Wits/Sia Reports"/>
    <s v="0"/>
  </r>
  <r>
    <s v="Tf004076"/>
    <s v="2015"/>
    <s v="4"/>
    <s v="2015-Q4"/>
    <s v="Jp"/>
    <s v="Japan"/>
    <s v="Asia-Pacific"/>
    <s v="De"/>
    <s v="Germany"/>
    <s v="Europe"/>
    <x v="6"/>
    <x v="1"/>
    <s v="Standard"/>
    <n v="174"/>
    <n v="87.28"/>
    <s v="Tokyo Electron"/>
    <s v="Trans-Pacific / Suez"/>
    <s v="0"/>
    <s v="1"/>
    <s v="Low"/>
    <s v="3.24"/>
    <s v="2.31"/>
    <s v="Un Comtrade/Wits/Sia Reports"/>
    <s v="0"/>
  </r>
  <r>
    <s v="Tf004077"/>
    <s v="2016"/>
    <s v="1"/>
    <s v="2016-Q1"/>
    <s v="Jp"/>
    <s v="Japan"/>
    <s v="Asia-Pacific"/>
    <s v="De"/>
    <s v="Germany"/>
    <s v="Europe"/>
    <x v="6"/>
    <x v="1"/>
    <s v="Standard"/>
    <n v="192"/>
    <n v="96.27"/>
    <s v="Asml"/>
    <s v="Trans-Pacific / Suez"/>
    <s v="0"/>
    <s v="1"/>
    <s v="Low"/>
    <s v="2.96"/>
    <s v="2.27"/>
    <s v="Un Comtrade/Wits/Sia Reports"/>
    <s v="0"/>
  </r>
  <r>
    <s v="Tf004078"/>
    <s v="2016"/>
    <s v="2"/>
    <s v="2016-Q2"/>
    <s v="Jp"/>
    <s v="Japan"/>
    <s v="Asia-Pacific"/>
    <s v="De"/>
    <s v="Germany"/>
    <s v="Europe"/>
    <x v="6"/>
    <x v="1"/>
    <s v="Standard"/>
    <n v="214"/>
    <n v="107.4"/>
    <s v="Applied Materials"/>
    <s v="Trans-Pacific / Suez"/>
    <s v="0"/>
    <s v="1"/>
    <s v="Low"/>
    <s v="2.98"/>
    <s v="2.26"/>
    <s v="Un Comtrade/Wits/Sia Reports"/>
    <s v="0"/>
  </r>
  <r>
    <s v="Tf004079"/>
    <s v="2016"/>
    <s v="3"/>
    <s v="2016-Q3"/>
    <s v="Jp"/>
    <s v="Japan"/>
    <s v="Asia-Pacific"/>
    <s v="De"/>
    <s v="Germany"/>
    <s v="Europe"/>
    <x v="6"/>
    <x v="1"/>
    <s v="Standard"/>
    <n v="204"/>
    <n v="102.41"/>
    <s v="Kla"/>
    <s v="Trans-Pacific / Suez"/>
    <s v="0"/>
    <s v="1"/>
    <s v="Low"/>
    <s v="3.12"/>
    <s v="2.46"/>
    <s v="Un Comtrade/Wits/Sia Reports"/>
    <s v="0"/>
  </r>
  <r>
    <s v="Tf004080"/>
    <s v="2016"/>
    <s v="4"/>
    <s v="2016-Q4"/>
    <s v="Jp"/>
    <s v="Japan"/>
    <s v="Asia-Pacific"/>
    <s v="De"/>
    <s v="Germany"/>
    <s v="Europe"/>
    <x v="6"/>
    <x v="1"/>
    <s v="Standard"/>
    <n v="181"/>
    <n v="90.93"/>
    <s v="Kla"/>
    <s v="Trans-Pacific / Suez"/>
    <s v="0"/>
    <s v="1"/>
    <s v="Low"/>
    <s v="3.15"/>
    <s v="2.3"/>
    <s v="Un Comtrade/Wits/Sia Reports"/>
    <s v="0"/>
  </r>
  <r>
    <s v="Tf004081"/>
    <s v="2017"/>
    <s v="1"/>
    <s v="2017-Q1"/>
    <s v="Jp"/>
    <s v="Japan"/>
    <s v="Asia-Pacific"/>
    <s v="De"/>
    <s v="Germany"/>
    <s v="Europe"/>
    <x v="6"/>
    <x v="1"/>
    <s v="Standard"/>
    <n v="213"/>
    <n v="106.56"/>
    <s v="Kla"/>
    <s v="Trans-Pacific / Suez"/>
    <s v="0"/>
    <s v="1"/>
    <s v="Low"/>
    <s v="3.07"/>
    <s v="2.45"/>
    <s v="Un Comtrade/Wits/Sia Reports"/>
    <s v="0"/>
  </r>
  <r>
    <s v="Tf004082"/>
    <s v="2017"/>
    <s v="2"/>
    <s v="2017-Q2"/>
    <s v="Jp"/>
    <s v="Japan"/>
    <s v="Asia-Pacific"/>
    <s v="De"/>
    <s v="Germany"/>
    <s v="Europe"/>
    <x v="6"/>
    <x v="1"/>
    <s v="Standard"/>
    <n v="265"/>
    <n v="132.65"/>
    <s v="Lam Research"/>
    <s v="Trans-Pacific / Suez"/>
    <s v="0"/>
    <s v="1"/>
    <s v="Low"/>
    <s v="3.23"/>
    <s v="2.25"/>
    <s v="Un Comtrade/Wits/Sia Reports"/>
    <s v="0"/>
  </r>
  <r>
    <s v="Tf004083"/>
    <s v="2017"/>
    <s v="3"/>
    <s v="2017-Q3"/>
    <s v="Jp"/>
    <s v="Japan"/>
    <s v="Asia-Pacific"/>
    <s v="De"/>
    <s v="Germany"/>
    <s v="Europe"/>
    <x v="6"/>
    <x v="1"/>
    <s v="Standard"/>
    <n v="271"/>
    <n v="135.75"/>
    <s v="Lam Research"/>
    <s v="Trans-Pacific / Suez"/>
    <s v="0"/>
    <s v="1"/>
    <s v="Low"/>
    <s v="2.97"/>
    <s v="2.54"/>
    <s v="Un Comtrade/Wits/Sia Reports"/>
    <s v="0"/>
  </r>
  <r>
    <s v="Tf004084"/>
    <s v="2017"/>
    <s v="4"/>
    <s v="2017-Q4"/>
    <s v="Jp"/>
    <s v="Japan"/>
    <s v="Asia-Pacific"/>
    <s v="De"/>
    <s v="Germany"/>
    <s v="Europe"/>
    <x v="6"/>
    <x v="1"/>
    <s v="Standard"/>
    <n v="207"/>
    <n v="103.71"/>
    <s v="Tokyo Electron"/>
    <s v="Trans-Pacific / Suez"/>
    <s v="0"/>
    <s v="1"/>
    <s v="Low"/>
    <s v="3.06"/>
    <s v="2.28"/>
    <s v="Un Comtrade/Wits/Sia Reports"/>
    <s v="0"/>
  </r>
  <r>
    <s v="Tf004085"/>
    <s v="2018"/>
    <s v="1"/>
    <s v="2018-Q1"/>
    <s v="Jp"/>
    <s v="Japan"/>
    <s v="Asia-Pacific"/>
    <s v="De"/>
    <s v="Germany"/>
    <s v="Europe"/>
    <x v="6"/>
    <x v="1"/>
    <s v="Standard"/>
    <n v="207"/>
    <n v="103.99"/>
    <s v="Tokyo Electron"/>
    <s v="Trans-Pacific / Suez"/>
    <s v="0"/>
    <s v="1"/>
    <s v="Low"/>
    <s v="3.17"/>
    <s v="2.53"/>
    <s v="Un Comtrade/Wits/Sia Reports"/>
    <s v="0"/>
  </r>
  <r>
    <s v="Tf004086"/>
    <s v="2018"/>
    <s v="2"/>
    <s v="2018-Q2"/>
    <s v="Jp"/>
    <s v="Japan"/>
    <s v="Asia-Pacific"/>
    <s v="De"/>
    <s v="Germany"/>
    <s v="Europe"/>
    <x v="6"/>
    <x v="1"/>
    <s v="Standard"/>
    <n v="269"/>
    <n v="134.52000000000001"/>
    <s v="Kla"/>
    <s v="Trans-Pacific / Suez"/>
    <s v="0"/>
    <s v="1"/>
    <s v="Low"/>
    <s v="3.16"/>
    <s v="2.48"/>
    <s v="Un Comtrade/Wits/Sia Reports"/>
    <s v="0"/>
  </r>
  <r>
    <s v="Tf004087"/>
    <s v="2018"/>
    <s v="3"/>
    <s v="2018-Q3"/>
    <s v="Jp"/>
    <s v="Japan"/>
    <s v="Asia-Pacific"/>
    <s v="De"/>
    <s v="Germany"/>
    <s v="Europe"/>
    <x v="6"/>
    <x v="1"/>
    <s v="Standard"/>
    <n v="259"/>
    <n v="129.52000000000001"/>
    <s v="Lam Research"/>
    <s v="Trans-Pacific / Suez"/>
    <s v="0"/>
    <s v="1"/>
    <s v="Low"/>
    <s v="2.96"/>
    <s v="2.25"/>
    <s v="Un Comtrade/Wits/Sia Reports"/>
    <s v="0"/>
  </r>
  <r>
    <s v="Tf004088"/>
    <s v="2018"/>
    <s v="4"/>
    <s v="2018-Q4"/>
    <s v="Jp"/>
    <s v="Japan"/>
    <s v="Asia-Pacific"/>
    <s v="De"/>
    <s v="Germany"/>
    <s v="Europe"/>
    <x v="6"/>
    <x v="1"/>
    <s v="Standard"/>
    <n v="233"/>
    <n v="116.62"/>
    <s v="Asml"/>
    <s v="Trans-Pacific / Suez"/>
    <s v="0"/>
    <s v="1"/>
    <s v="Low"/>
    <s v="3.02"/>
    <s v="2.27"/>
    <s v="Un Comtrade/Wits/Sia Reports"/>
    <s v="0"/>
  </r>
  <r>
    <s v="Tf004089"/>
    <s v="2019"/>
    <s v="1"/>
    <s v="2019-Q1"/>
    <s v="Jp"/>
    <s v="Japan"/>
    <s v="Asia-Pacific"/>
    <s v="De"/>
    <s v="Germany"/>
    <s v="Europe"/>
    <x v="6"/>
    <x v="1"/>
    <s v="Standard"/>
    <n v="226"/>
    <n v="113.4"/>
    <s v="Asml"/>
    <s v="Trans-Pacific / Suez"/>
    <s v="0"/>
    <s v="1"/>
    <s v="Low"/>
    <s v="2.99"/>
    <s v="2.52"/>
    <s v="Un Comtrade/Wits/Sia Reports"/>
    <s v="0"/>
  </r>
  <r>
    <s v="Tf004090"/>
    <s v="2019"/>
    <s v="2"/>
    <s v="2019-Q2"/>
    <s v="Jp"/>
    <s v="Japan"/>
    <s v="Asia-Pacific"/>
    <s v="De"/>
    <s v="Germany"/>
    <s v="Europe"/>
    <x v="6"/>
    <x v="1"/>
    <s v="Standard"/>
    <n v="256"/>
    <n v="128.28"/>
    <s v="Kla"/>
    <s v="Trans-Pacific / Suez"/>
    <s v="0"/>
    <s v="1"/>
    <s v="Low"/>
    <s v="3.11"/>
    <s v="2.43"/>
    <s v="Un Comtrade/Wits/Sia Reports"/>
    <s v="0"/>
  </r>
  <r>
    <s v="Tf004091"/>
    <s v="2019"/>
    <s v="3"/>
    <s v="2019-Q3"/>
    <s v="Jp"/>
    <s v="Japan"/>
    <s v="Asia-Pacific"/>
    <s v="De"/>
    <s v="Germany"/>
    <s v="Europe"/>
    <x v="6"/>
    <x v="1"/>
    <s v="Standard"/>
    <n v="297"/>
    <n v="148.69"/>
    <s v="Lam Research"/>
    <s v="Trans-Pacific / Suez"/>
    <s v="0"/>
    <s v="1"/>
    <s v="Low"/>
    <s v="2.98"/>
    <s v="2.35"/>
    <s v="Un Comtrade/Wits/Sia Reports"/>
    <s v="0"/>
  </r>
  <r>
    <s v="Tf004092"/>
    <s v="2019"/>
    <s v="4"/>
    <s v="2019-Q4"/>
    <s v="Jp"/>
    <s v="Japan"/>
    <s v="Asia-Pacific"/>
    <s v="De"/>
    <s v="Germany"/>
    <s v="Europe"/>
    <x v="6"/>
    <x v="1"/>
    <s v="Standard"/>
    <n v="231"/>
    <n v="115.64"/>
    <s v="Asml"/>
    <s v="Trans-Pacific / Suez"/>
    <s v="0"/>
    <s v="1"/>
    <s v="Low"/>
    <s v="3.07"/>
    <s v="2.31"/>
    <s v="Un Comtrade/Wits/Sia Reports"/>
    <s v="0"/>
  </r>
  <r>
    <s v="Tf004093"/>
    <s v="2020"/>
    <s v="1"/>
    <s v="2020-Q1"/>
    <s v="Jp"/>
    <s v="Japan"/>
    <s v="Asia-Pacific"/>
    <s v="De"/>
    <s v="Germany"/>
    <s v="Europe"/>
    <x v="6"/>
    <x v="1"/>
    <s v="Standard"/>
    <n v="243"/>
    <n v="121.9"/>
    <s v="Lam Research"/>
    <s v="Trans-Pacific / Suez"/>
    <s v="0"/>
    <s v="1"/>
    <s v="Low"/>
    <s v="3.16"/>
    <s v="2.41"/>
    <s v="Un Comtrade/Wits/Sia Reports"/>
    <s v="0"/>
  </r>
  <r>
    <s v="Tf004094"/>
    <s v="2020"/>
    <s v="2"/>
    <s v="2020-Q2"/>
    <s v="Jp"/>
    <s v="Japan"/>
    <s v="Asia-Pacific"/>
    <s v="De"/>
    <s v="Germany"/>
    <s v="Europe"/>
    <x v="6"/>
    <x v="1"/>
    <s v="Standard"/>
    <n v="270"/>
    <n v="135.11000000000001"/>
    <s v="Tokyo Electron"/>
    <s v="Trans-Pacific / Suez"/>
    <s v="0"/>
    <s v="1"/>
    <s v="Low"/>
    <s v="3.07"/>
    <s v="2.5"/>
    <s v="Un Comtrade/Wits/Sia Reports"/>
    <s v="0"/>
  </r>
  <r>
    <s v="Tf004095"/>
    <s v="2020"/>
    <s v="3"/>
    <s v="2020-Q3"/>
    <s v="Jp"/>
    <s v="Japan"/>
    <s v="Asia-Pacific"/>
    <s v="De"/>
    <s v="Germany"/>
    <s v="Europe"/>
    <x v="6"/>
    <x v="1"/>
    <s v="Standard"/>
    <n v="268"/>
    <n v="134.19"/>
    <s v="Kla"/>
    <s v="Trans-Pacific / Suez"/>
    <s v="0"/>
    <s v="1"/>
    <s v="Low"/>
    <s v="3.17"/>
    <s v="2.48"/>
    <s v="Un Comtrade/Wits/Sia Reports"/>
    <s v="0"/>
  </r>
  <r>
    <s v="Tf004096"/>
    <s v="2020"/>
    <s v="4"/>
    <s v="2020-Q4"/>
    <s v="Jp"/>
    <s v="Japan"/>
    <s v="Asia-Pacific"/>
    <s v="De"/>
    <s v="Germany"/>
    <s v="Europe"/>
    <x v="6"/>
    <x v="1"/>
    <s v="Standard"/>
    <n v="248"/>
    <n v="124.26"/>
    <s v="Kla"/>
    <s v="Trans-Pacific / Suez"/>
    <s v="0"/>
    <s v="1"/>
    <s v="Low"/>
    <s v="3.04"/>
    <s v="2.39"/>
    <s v="Un Comtrade/Wits/Sia Reports"/>
    <s v="0"/>
  </r>
  <r>
    <s v="Tf004097"/>
    <s v="2021"/>
    <s v="1"/>
    <s v="2021-Q1"/>
    <s v="Jp"/>
    <s v="Japan"/>
    <s v="Asia-Pacific"/>
    <s v="De"/>
    <s v="Germany"/>
    <s v="Europe"/>
    <x v="6"/>
    <x v="1"/>
    <s v="Standard"/>
    <n v="246"/>
    <n v="123.17"/>
    <s v="Lam Research"/>
    <s v="Trans-Pacific / Suez"/>
    <s v="0"/>
    <s v="1"/>
    <s v="Low"/>
    <s v="2.96"/>
    <s v="2.28"/>
    <s v="Un Comtrade/Wits/Sia Reports"/>
    <s v="0"/>
  </r>
  <r>
    <s v="Tf004098"/>
    <s v="2021"/>
    <s v="2"/>
    <s v="2021-Q2"/>
    <s v="Jp"/>
    <s v="Japan"/>
    <s v="Asia-Pacific"/>
    <s v="De"/>
    <s v="Germany"/>
    <s v="Europe"/>
    <x v="6"/>
    <x v="1"/>
    <s v="Standard"/>
    <n v="288"/>
    <n v="144.29"/>
    <s v="Lam Research"/>
    <s v="Trans-Pacific / Suez"/>
    <s v="0"/>
    <s v="1"/>
    <s v="Low"/>
    <s v="3.1"/>
    <s v="2.5"/>
    <s v="Un Comtrade/Wits/Sia Reports"/>
    <s v="0"/>
  </r>
  <r>
    <s v="Tf004099"/>
    <s v="2021"/>
    <s v="3"/>
    <s v="2021-Q3"/>
    <s v="Jp"/>
    <s v="Japan"/>
    <s v="Asia-Pacific"/>
    <s v="De"/>
    <s v="Germany"/>
    <s v="Europe"/>
    <x v="6"/>
    <x v="1"/>
    <s v="Standard"/>
    <n v="306"/>
    <n v="153.13"/>
    <s v="Applied Materials"/>
    <s v="Trans-Pacific / Suez"/>
    <s v="0"/>
    <s v="1"/>
    <s v="Low"/>
    <s v="3.23"/>
    <s v="2.54"/>
    <s v="Un Comtrade/Wits/Sia Reports"/>
    <s v="0"/>
  </r>
  <r>
    <s v="Tf004100"/>
    <s v="2021"/>
    <s v="4"/>
    <s v="2021-Q4"/>
    <s v="Jp"/>
    <s v="Japan"/>
    <s v="Asia-Pacific"/>
    <s v="De"/>
    <s v="Germany"/>
    <s v="Europe"/>
    <x v="6"/>
    <x v="1"/>
    <s v="Standard"/>
    <n v="319"/>
    <n v="159.86000000000001"/>
    <s v="Asml"/>
    <s v="Trans-Pacific / Suez"/>
    <s v="0"/>
    <s v="1"/>
    <s v="Low"/>
    <s v="3.2"/>
    <s v="2.36"/>
    <s v="Un Comtrade/Wits/Sia Reports"/>
    <s v="0"/>
  </r>
  <r>
    <s v="Tf004101"/>
    <s v="2022"/>
    <s v="1"/>
    <s v="2022-Q1"/>
    <s v="Jp"/>
    <s v="Japan"/>
    <s v="Asia-Pacific"/>
    <s v="De"/>
    <s v="Germany"/>
    <s v="Europe"/>
    <x v="6"/>
    <x v="1"/>
    <s v="Standard"/>
    <n v="274"/>
    <n v="137.19999999999999"/>
    <s v="Tokyo Electron"/>
    <s v="Trans-Pacific / Suez"/>
    <s v="0"/>
    <s v="1"/>
    <s v="Low"/>
    <s v="3.12"/>
    <s v="2.42"/>
    <s v="Un Comtrade/Wits/Sia Reports"/>
    <s v="0"/>
  </r>
  <r>
    <s v="Tf004102"/>
    <s v="2022"/>
    <s v="2"/>
    <s v="2022-Q2"/>
    <s v="Jp"/>
    <s v="Japan"/>
    <s v="Asia-Pacific"/>
    <s v="De"/>
    <s v="Germany"/>
    <s v="Europe"/>
    <x v="6"/>
    <x v="1"/>
    <s v="Standard"/>
    <n v="378"/>
    <n v="189.4"/>
    <s v="Asml"/>
    <s v="Trans-Pacific / Suez"/>
    <s v="0"/>
    <s v="1"/>
    <s v="Low"/>
    <s v="3.25"/>
    <s v="2.4"/>
    <s v="Un Comtrade/Wits/Sia Reports"/>
    <s v="0"/>
  </r>
  <r>
    <s v="Tf004103"/>
    <s v="2022"/>
    <s v="3"/>
    <s v="2022-Q3"/>
    <s v="Jp"/>
    <s v="Japan"/>
    <s v="Asia-Pacific"/>
    <s v="De"/>
    <s v="Germany"/>
    <s v="Europe"/>
    <x v="6"/>
    <x v="1"/>
    <s v="Standard"/>
    <n v="352"/>
    <n v="176.32"/>
    <s v="Applied Materials"/>
    <s v="Trans-Pacific / Suez"/>
    <s v="0"/>
    <s v="1"/>
    <s v="Low"/>
    <s v="3.01"/>
    <s v="2.25"/>
    <s v="Un Comtrade/Wits/Sia Reports"/>
    <s v="0"/>
  </r>
  <r>
    <s v="Tf004104"/>
    <s v="2022"/>
    <s v="4"/>
    <s v="2022-Q4"/>
    <s v="Jp"/>
    <s v="Japan"/>
    <s v="Asia-Pacific"/>
    <s v="De"/>
    <s v="Germany"/>
    <s v="Europe"/>
    <x v="6"/>
    <x v="1"/>
    <s v="Standard"/>
    <n v="323"/>
    <n v="161.63"/>
    <s v="Lam Research"/>
    <s v="Trans-Pacific / Suez"/>
    <s v="0"/>
    <s v="1"/>
    <s v="Low"/>
    <s v="3.12"/>
    <s v="2.5"/>
    <s v="Un Comtrade/Wits/Sia Reports"/>
    <s v="0"/>
  </r>
  <r>
    <s v="Tf004105"/>
    <s v="2023"/>
    <s v="1"/>
    <s v="2023-Q1"/>
    <s v="Jp"/>
    <s v="Japan"/>
    <s v="Asia-Pacific"/>
    <s v="De"/>
    <s v="Germany"/>
    <s v="Europe"/>
    <x v="6"/>
    <x v="1"/>
    <s v="Standard"/>
    <n v="341"/>
    <n v="170.81"/>
    <s v="Asml"/>
    <s v="Trans-Pacific / Suez"/>
    <s v="0"/>
    <s v="1"/>
    <s v="Low"/>
    <s v="3.22"/>
    <s v="2.44"/>
    <s v="Un Comtrade/Wits/Sia Reports"/>
    <s v="0"/>
  </r>
  <r>
    <s v="Tf004106"/>
    <s v="2023"/>
    <s v="2"/>
    <s v="2023-Q2"/>
    <s v="Jp"/>
    <s v="Japan"/>
    <s v="Asia-Pacific"/>
    <s v="De"/>
    <s v="Germany"/>
    <s v="Europe"/>
    <x v="6"/>
    <x v="1"/>
    <s v="Standard"/>
    <n v="421"/>
    <n v="210.93"/>
    <s v="Kla"/>
    <s v="Trans-Pacific / Suez"/>
    <s v="0"/>
    <s v="1"/>
    <s v="Low"/>
    <s v="2.99"/>
    <s v="2.51"/>
    <s v="Un Comtrade/Wits/Sia Reports"/>
    <s v="0"/>
  </r>
  <r>
    <s v="Tf004107"/>
    <s v="2023"/>
    <s v="3"/>
    <s v="2023-Q3"/>
    <s v="Jp"/>
    <s v="Japan"/>
    <s v="Asia-Pacific"/>
    <s v="De"/>
    <s v="Germany"/>
    <s v="Europe"/>
    <x v="6"/>
    <x v="1"/>
    <s v="Standard"/>
    <n v="425"/>
    <n v="212.97"/>
    <s v="Asml"/>
    <s v="Trans-Pacific / Suez"/>
    <s v="0"/>
    <s v="1"/>
    <s v="Low"/>
    <s v="3"/>
    <s v="2.31"/>
    <s v="Un Comtrade/Wits/Sia Reports"/>
    <s v="0"/>
  </r>
  <r>
    <s v="Tf004108"/>
    <s v="2023"/>
    <s v="4"/>
    <s v="2023-Q4"/>
    <s v="Jp"/>
    <s v="Japan"/>
    <s v="Asia-Pacific"/>
    <s v="De"/>
    <s v="Germany"/>
    <s v="Europe"/>
    <x v="6"/>
    <x v="1"/>
    <s v="Standard"/>
    <n v="396"/>
    <n v="198.42"/>
    <s v="Lam Research"/>
    <s v="Trans-Pacific / Suez"/>
    <s v="0"/>
    <s v="1"/>
    <s v="Low"/>
    <s v="2.96"/>
    <s v="2.39"/>
    <s v="Un Comtrade/Wits/Sia Reports"/>
    <s v="0"/>
  </r>
  <r>
    <s v="Tf004109"/>
    <s v="2024"/>
    <s v="1"/>
    <s v="2024-Q1"/>
    <s v="Jp"/>
    <s v="Japan"/>
    <s v="Asia-Pacific"/>
    <s v="De"/>
    <s v="Germany"/>
    <s v="Europe"/>
    <x v="6"/>
    <x v="1"/>
    <s v="Standard"/>
    <n v="378"/>
    <n v="189.06"/>
    <s v="Asml"/>
    <s v="Trans-Pacific / Suez"/>
    <s v="0"/>
    <s v="1"/>
    <s v="Low"/>
    <s v="3.15"/>
    <s v="2.5"/>
    <s v="Un Comtrade/Wits/Sia Reports"/>
    <s v="1"/>
  </r>
  <r>
    <s v="Tf004110"/>
    <s v="2024"/>
    <s v="2"/>
    <s v="2024-Q2"/>
    <s v="Jp"/>
    <s v="Japan"/>
    <s v="Asia-Pacific"/>
    <s v="De"/>
    <s v="Germany"/>
    <s v="Europe"/>
    <x v="6"/>
    <x v="1"/>
    <s v="Standard"/>
    <n v="437"/>
    <n v="218.62"/>
    <s v="Applied Materials"/>
    <s v="Trans-Pacific / Suez"/>
    <s v="0"/>
    <s v="1"/>
    <s v="Low"/>
    <s v="3.08"/>
    <s v="2.54"/>
    <s v="Un Comtrade/Wits/Sia Reports"/>
    <s v="1"/>
  </r>
  <r>
    <s v="Tf004111"/>
    <s v="2024"/>
    <s v="3"/>
    <s v="2024-Q3"/>
    <s v="Jp"/>
    <s v="Japan"/>
    <s v="Asia-Pacific"/>
    <s v="De"/>
    <s v="Germany"/>
    <s v="Europe"/>
    <x v="6"/>
    <x v="1"/>
    <s v="Standard"/>
    <n v="506"/>
    <n v="253.23"/>
    <s v="Tokyo Electron"/>
    <s v="Trans-Pacific / Suez"/>
    <s v="0"/>
    <s v="1"/>
    <s v="Low"/>
    <s v="3.22"/>
    <s v="2.38"/>
    <s v="Un Comtrade/Wits/Sia Reports"/>
    <s v="1"/>
  </r>
  <r>
    <s v="Tf004112"/>
    <s v="2024"/>
    <s v="4"/>
    <s v="2024-Q4"/>
    <s v="Jp"/>
    <s v="Japan"/>
    <s v="Asia-Pacific"/>
    <s v="De"/>
    <s v="Germany"/>
    <s v="Europe"/>
    <x v="6"/>
    <x v="1"/>
    <s v="Standard"/>
    <n v="390"/>
    <n v="195.47"/>
    <s v="Lam Research"/>
    <s v="Trans-Pacific / Suez"/>
    <s v="0"/>
    <s v="1"/>
    <s v="Low"/>
    <s v="3.07"/>
    <s v="2.46"/>
    <s v="Un Comtrade/Wits/Sia Reports"/>
    <s v="1"/>
  </r>
  <r>
    <s v="Tf004113"/>
    <s v="2025"/>
    <s v="1"/>
    <s v="2025-Q1"/>
    <s v="Jp"/>
    <s v="Japan"/>
    <s v="Asia-Pacific"/>
    <s v="De"/>
    <s v="Germany"/>
    <s v="Europe"/>
    <x v="6"/>
    <x v="1"/>
    <s v="Standard"/>
    <n v="408"/>
    <n v="204.11"/>
    <s v="Kla"/>
    <s v="Trans-Pacific / Suez"/>
    <s v="0"/>
    <s v="1"/>
    <s v="Low"/>
    <s v="3.03"/>
    <s v="2.26"/>
    <s v="Un Comtrade/Wits/Sia Reports"/>
    <s v="1"/>
  </r>
  <r>
    <s v="Tf004114"/>
    <s v="2025"/>
    <s v="2"/>
    <s v="2025-Q2"/>
    <s v="Jp"/>
    <s v="Japan"/>
    <s v="Asia-Pacific"/>
    <s v="De"/>
    <s v="Germany"/>
    <s v="Europe"/>
    <x v="6"/>
    <x v="1"/>
    <s v="Standard"/>
    <n v="506"/>
    <n v="253.22"/>
    <s v="Applied Materials"/>
    <s v="Trans-Pacific / Suez"/>
    <s v="0"/>
    <s v="1"/>
    <s v="Low"/>
    <s v="3.2"/>
    <s v="2.26"/>
    <s v="Un Comtrade/Wits/Sia Reports"/>
    <s v="1"/>
  </r>
  <r>
    <s v="Tf004115"/>
    <s v="2025"/>
    <s v="3"/>
    <s v="2025-Q3"/>
    <s v="Jp"/>
    <s v="Japan"/>
    <s v="Asia-Pacific"/>
    <s v="De"/>
    <s v="Germany"/>
    <s v="Europe"/>
    <x v="6"/>
    <x v="1"/>
    <s v="Standard"/>
    <n v="562"/>
    <n v="281.13"/>
    <s v="Lam Research"/>
    <s v="Trans-Pacific / Suez"/>
    <s v="0"/>
    <s v="1"/>
    <s v="Low"/>
    <s v="3.23"/>
    <s v="2.32"/>
    <s v="Un Comtrade/Wits/Sia Reports"/>
    <s v="1"/>
  </r>
  <r>
    <s v="Tf004116"/>
    <s v="2025"/>
    <s v="4"/>
    <s v="2025-Q4"/>
    <s v="Jp"/>
    <s v="Japan"/>
    <s v="Asia-Pacific"/>
    <s v="De"/>
    <s v="Germany"/>
    <s v="Europe"/>
    <x v="6"/>
    <x v="1"/>
    <s v="Standard"/>
    <n v="497"/>
    <n v="248.64"/>
    <s v="Kla"/>
    <s v="Trans-Pacific / Suez"/>
    <s v="0"/>
    <s v="1"/>
    <s v="Low"/>
    <s v="3.24"/>
    <s v="2.54"/>
    <s v="Un Comtrade/Wits/Sia Reports"/>
    <s v="1"/>
  </r>
  <r>
    <s v="Tf004117"/>
    <s v="2015"/>
    <s v="1"/>
    <s v="2015-Q1"/>
    <s v="Jp"/>
    <s v="Japan"/>
    <s v="Asia-Pacific"/>
    <s v="De"/>
    <s v="Germany"/>
    <s v="Europe"/>
    <x v="11"/>
    <x v="3"/>
    <s v="Standard"/>
    <n v="153"/>
    <n v="76.69"/>
    <s v="Jsr Corp"/>
    <s v="Trans-Pacific / Suez"/>
    <s v="0"/>
    <s v="1"/>
    <s v="Low"/>
    <s v="2.98"/>
    <s v="2.29"/>
    <s v="Un Comtrade/Wits/Sia Reports"/>
    <s v="0"/>
  </r>
  <r>
    <s v="Tf004118"/>
    <s v="2015"/>
    <s v="2"/>
    <s v="2015-Q2"/>
    <s v="Jp"/>
    <s v="Japan"/>
    <s v="Asia-Pacific"/>
    <s v="De"/>
    <s v="Germany"/>
    <s v="Europe"/>
    <x v="11"/>
    <x v="3"/>
    <s v="Standard"/>
    <n v="196"/>
    <n v="98.14"/>
    <s v="Sumco"/>
    <s v="Trans-Pacific / Suez"/>
    <s v="0"/>
    <s v="1"/>
    <s v="Low"/>
    <s v="3.17"/>
    <s v="2.45"/>
    <s v="Un Comtrade/Wits/Sia Reports"/>
    <s v="0"/>
  </r>
  <r>
    <s v="Tf004119"/>
    <s v="2015"/>
    <s v="3"/>
    <s v="2015-Q3"/>
    <s v="Jp"/>
    <s v="Japan"/>
    <s v="Asia-Pacific"/>
    <s v="De"/>
    <s v="Germany"/>
    <s v="Europe"/>
    <x v="11"/>
    <x v="3"/>
    <s v="Standard"/>
    <n v="188"/>
    <n v="94.24"/>
    <s v="Shin-Etsu Chemical"/>
    <s v="Trans-Pacific / Suez"/>
    <s v="0"/>
    <s v="1"/>
    <s v="Low"/>
    <s v="3"/>
    <s v="2.42"/>
    <s v="Un Comtrade/Wits/Sia Reports"/>
    <s v="0"/>
  </r>
  <r>
    <s v="Tf004120"/>
    <s v="2015"/>
    <s v="4"/>
    <s v="2015-Q4"/>
    <s v="Jp"/>
    <s v="Japan"/>
    <s v="Asia-Pacific"/>
    <s v="De"/>
    <s v="Germany"/>
    <s v="Europe"/>
    <x v="11"/>
    <x v="3"/>
    <s v="Standard"/>
    <n v="172"/>
    <n v="86.06"/>
    <s v="Jsr Corp"/>
    <s v="Trans-Pacific / Suez"/>
    <s v="0"/>
    <s v="1"/>
    <s v="Low"/>
    <s v="3.17"/>
    <s v="2.38"/>
    <s v="Un Comtrade/Wits/Sia Reports"/>
    <s v="0"/>
  </r>
  <r>
    <s v="Tf004121"/>
    <s v="2016"/>
    <s v="1"/>
    <s v="2016-Q1"/>
    <s v="Jp"/>
    <s v="Japan"/>
    <s v="Asia-Pacific"/>
    <s v="De"/>
    <s v="Germany"/>
    <s v="Europe"/>
    <x v="11"/>
    <x v="3"/>
    <s v="Standard"/>
    <n v="178"/>
    <n v="89.23"/>
    <s v="Tokyo Ohka Kogyo"/>
    <s v="Trans-Pacific / Suez"/>
    <s v="0"/>
    <s v="1"/>
    <s v="Low"/>
    <s v="3.04"/>
    <s v="2.31"/>
    <s v="Un Comtrade/Wits/Sia Reports"/>
    <s v="0"/>
  </r>
  <r>
    <s v="Tf004122"/>
    <s v="2016"/>
    <s v="2"/>
    <s v="2016-Q2"/>
    <s v="Jp"/>
    <s v="Japan"/>
    <s v="Asia-Pacific"/>
    <s v="De"/>
    <s v="Germany"/>
    <s v="Europe"/>
    <x v="11"/>
    <x v="3"/>
    <s v="Standard"/>
    <n v="200"/>
    <n v="100.12"/>
    <s v="Shin-Etsu Chemical"/>
    <s v="Trans-Pacific / Suez"/>
    <s v="0"/>
    <s v="1"/>
    <s v="Low"/>
    <s v="2.98"/>
    <s v="2.35"/>
    <s v="Un Comtrade/Wits/Sia Reports"/>
    <s v="0"/>
  </r>
  <r>
    <s v="Tf004123"/>
    <s v="2016"/>
    <s v="3"/>
    <s v="2016-Q3"/>
    <s v="Jp"/>
    <s v="Japan"/>
    <s v="Asia-Pacific"/>
    <s v="De"/>
    <s v="Germany"/>
    <s v="Europe"/>
    <x v="11"/>
    <x v="3"/>
    <s v="Standard"/>
    <n v="197"/>
    <n v="98.81"/>
    <s v="Jsr Corp"/>
    <s v="Trans-Pacific / Suez"/>
    <s v="0"/>
    <s v="1"/>
    <s v="Low"/>
    <s v="3.01"/>
    <s v="2.47"/>
    <s v="Un Comtrade/Wits/Sia Reports"/>
    <s v="0"/>
  </r>
  <r>
    <s v="Tf004124"/>
    <s v="2016"/>
    <s v="4"/>
    <s v="2016-Q4"/>
    <s v="Jp"/>
    <s v="Japan"/>
    <s v="Asia-Pacific"/>
    <s v="De"/>
    <s v="Germany"/>
    <s v="Europe"/>
    <x v="11"/>
    <x v="3"/>
    <s v="Standard"/>
    <n v="187"/>
    <n v="93.82"/>
    <s v="Sumco"/>
    <s v="Trans-Pacific / Suez"/>
    <s v="0"/>
    <s v="1"/>
    <s v="Low"/>
    <s v="3.15"/>
    <s v="2.47"/>
    <s v="Un Comtrade/Wits/Sia Reports"/>
    <s v="0"/>
  </r>
  <r>
    <s v="Tf004125"/>
    <s v="2017"/>
    <s v="1"/>
    <s v="2017-Q1"/>
    <s v="Jp"/>
    <s v="Japan"/>
    <s v="Asia-Pacific"/>
    <s v="De"/>
    <s v="Germany"/>
    <s v="Europe"/>
    <x v="11"/>
    <x v="3"/>
    <s v="Standard"/>
    <n v="211"/>
    <n v="105.76"/>
    <s v="Sumco"/>
    <s v="Trans-Pacific / Suez"/>
    <s v="0"/>
    <s v="1"/>
    <s v="Low"/>
    <s v="3.24"/>
    <s v="2.26"/>
    <s v="Un Comtrade/Wits/Sia Reports"/>
    <s v="0"/>
  </r>
  <r>
    <s v="Tf004126"/>
    <s v="2017"/>
    <s v="2"/>
    <s v="2017-Q2"/>
    <s v="Jp"/>
    <s v="Japan"/>
    <s v="Asia-Pacific"/>
    <s v="De"/>
    <s v="Germany"/>
    <s v="Europe"/>
    <x v="11"/>
    <x v="3"/>
    <s v="Standard"/>
    <n v="250"/>
    <n v="125.35"/>
    <s v="Shin-Etsu Chemical"/>
    <s v="Trans-Pacific / Suez"/>
    <s v="0"/>
    <s v="1"/>
    <s v="Low"/>
    <s v="3.24"/>
    <s v="2.51"/>
    <s v="Un Comtrade/Wits/Sia Reports"/>
    <s v="0"/>
  </r>
  <r>
    <s v="Tf004127"/>
    <s v="2017"/>
    <s v="3"/>
    <s v="2017-Q3"/>
    <s v="Jp"/>
    <s v="Japan"/>
    <s v="Asia-Pacific"/>
    <s v="De"/>
    <s v="Germany"/>
    <s v="Europe"/>
    <x v="11"/>
    <x v="3"/>
    <s v="Standard"/>
    <n v="228"/>
    <n v="114.36"/>
    <s v="Jsr Corp"/>
    <s v="Trans-Pacific / Suez"/>
    <s v="0"/>
    <s v="1"/>
    <s v="Low"/>
    <s v="3.05"/>
    <s v="2.3"/>
    <s v="Un Comtrade/Wits/Sia Reports"/>
    <s v="0"/>
  </r>
  <r>
    <s v="Tf004128"/>
    <s v="2017"/>
    <s v="4"/>
    <s v="2017-Q4"/>
    <s v="Jp"/>
    <s v="Japan"/>
    <s v="Asia-Pacific"/>
    <s v="De"/>
    <s v="Germany"/>
    <s v="Europe"/>
    <x v="11"/>
    <x v="3"/>
    <s v="Standard"/>
    <n v="224"/>
    <n v="112.1"/>
    <s v="Jsr Corp"/>
    <s v="Trans-Pacific / Suez"/>
    <s v="0"/>
    <s v="1"/>
    <s v="Low"/>
    <s v="3.16"/>
    <s v="2.35"/>
    <s v="Un Comtrade/Wits/Sia Reports"/>
    <s v="0"/>
  </r>
  <r>
    <s v="Tf004129"/>
    <s v="2018"/>
    <s v="1"/>
    <s v="2018-Q1"/>
    <s v="Jp"/>
    <s v="Japan"/>
    <s v="Asia-Pacific"/>
    <s v="De"/>
    <s v="Germany"/>
    <s v="Europe"/>
    <x v="11"/>
    <x v="3"/>
    <s v="Standard"/>
    <n v="231"/>
    <n v="115.75"/>
    <s v="Shin-Etsu Chemical"/>
    <s v="Trans-Pacific / Suez"/>
    <s v="0"/>
    <s v="1"/>
    <s v="Low"/>
    <s v="3.16"/>
    <s v="2.38"/>
    <s v="Un Comtrade/Wits/Sia Reports"/>
    <s v="0"/>
  </r>
  <r>
    <s v="Tf004130"/>
    <s v="2018"/>
    <s v="2"/>
    <s v="2018-Q2"/>
    <s v="Jp"/>
    <s v="Japan"/>
    <s v="Asia-Pacific"/>
    <s v="De"/>
    <s v="Germany"/>
    <s v="Europe"/>
    <x v="11"/>
    <x v="3"/>
    <s v="Standard"/>
    <n v="284"/>
    <n v="142.16999999999999"/>
    <s v="Shin-Etsu Chemical"/>
    <s v="Trans-Pacific / Suez"/>
    <s v="0"/>
    <s v="1"/>
    <s v="Low"/>
    <s v="3.18"/>
    <s v="2.27"/>
    <s v="Un Comtrade/Wits/Sia Reports"/>
    <s v="0"/>
  </r>
  <r>
    <s v="Tf004131"/>
    <s v="2018"/>
    <s v="3"/>
    <s v="2018-Q3"/>
    <s v="Jp"/>
    <s v="Japan"/>
    <s v="Asia-Pacific"/>
    <s v="De"/>
    <s v="Germany"/>
    <s v="Europe"/>
    <x v="11"/>
    <x v="3"/>
    <s v="Standard"/>
    <n v="282"/>
    <n v="141.33000000000001"/>
    <s v="Shin-Etsu Chemical"/>
    <s v="Trans-Pacific / Suez"/>
    <s v="0"/>
    <s v="1"/>
    <s v="Low"/>
    <s v="3.02"/>
    <s v="2.42"/>
    <s v="Un Comtrade/Wits/Sia Reports"/>
    <s v="0"/>
  </r>
  <r>
    <s v="Tf004132"/>
    <s v="2018"/>
    <s v="4"/>
    <s v="2018-Q4"/>
    <s v="Jp"/>
    <s v="Japan"/>
    <s v="Asia-Pacific"/>
    <s v="De"/>
    <s v="Germany"/>
    <s v="Europe"/>
    <x v="11"/>
    <x v="3"/>
    <s v="Standard"/>
    <n v="268"/>
    <n v="134.22"/>
    <s v="Tokyo Ohka Kogyo"/>
    <s v="Trans-Pacific / Suez"/>
    <s v="0"/>
    <s v="1"/>
    <s v="Low"/>
    <s v="3.21"/>
    <s v="2.37"/>
    <s v="Un Comtrade/Wits/Sia Reports"/>
    <s v="0"/>
  </r>
  <r>
    <s v="Tf004133"/>
    <s v="2019"/>
    <s v="1"/>
    <s v="2019-Q1"/>
    <s v="Jp"/>
    <s v="Japan"/>
    <s v="Asia-Pacific"/>
    <s v="De"/>
    <s v="Germany"/>
    <s v="Europe"/>
    <x v="11"/>
    <x v="3"/>
    <s v="Standard"/>
    <n v="233"/>
    <n v="116.7"/>
    <s v="Tokyo Ohka Kogyo"/>
    <s v="Trans-Pacific / Suez"/>
    <s v="0"/>
    <s v="1"/>
    <s v="Low"/>
    <s v="3.02"/>
    <s v="2.41"/>
    <s v="Un Comtrade/Wits/Sia Reports"/>
    <s v="0"/>
  </r>
  <r>
    <s v="Tf004134"/>
    <s v="2019"/>
    <s v="2"/>
    <s v="2019-Q2"/>
    <s v="Jp"/>
    <s v="Japan"/>
    <s v="Asia-Pacific"/>
    <s v="De"/>
    <s v="Germany"/>
    <s v="Europe"/>
    <x v="11"/>
    <x v="3"/>
    <s v="Standard"/>
    <n v="254"/>
    <n v="127.4"/>
    <s v="Tokyo Ohka Kogyo"/>
    <s v="Trans-Pacific / Suez"/>
    <s v="0"/>
    <s v="1"/>
    <s v="Low"/>
    <s v="3.11"/>
    <s v="2.25"/>
    <s v="Un Comtrade/Wits/Sia Reports"/>
    <s v="0"/>
  </r>
  <r>
    <s v="Tf004135"/>
    <s v="2019"/>
    <s v="3"/>
    <s v="2019-Q3"/>
    <s v="Jp"/>
    <s v="Japan"/>
    <s v="Asia-Pacific"/>
    <s v="De"/>
    <s v="Germany"/>
    <s v="Europe"/>
    <x v="11"/>
    <x v="3"/>
    <s v="Standard"/>
    <n v="281"/>
    <n v="140.93"/>
    <s v="Sumco"/>
    <s v="Trans-Pacific / Suez"/>
    <s v="0"/>
    <s v="1"/>
    <s v="Low"/>
    <s v="3.02"/>
    <s v="2.54"/>
    <s v="Un Comtrade/Wits/Sia Reports"/>
    <s v="0"/>
  </r>
  <r>
    <s v="Tf004136"/>
    <s v="2019"/>
    <s v="4"/>
    <s v="2019-Q4"/>
    <s v="Jp"/>
    <s v="Japan"/>
    <s v="Asia-Pacific"/>
    <s v="De"/>
    <s v="Germany"/>
    <s v="Europe"/>
    <x v="11"/>
    <x v="3"/>
    <s v="Standard"/>
    <n v="273"/>
    <n v="136.66999999999999"/>
    <s v="Tokyo Ohka Kogyo"/>
    <s v="Trans-Pacific / Suez"/>
    <s v="0"/>
    <s v="1"/>
    <s v="Low"/>
    <s v="3.05"/>
    <s v="2.28"/>
    <s v="Un Comtrade/Wits/Sia Reports"/>
    <s v="0"/>
  </r>
  <r>
    <s v="Tf004137"/>
    <s v="2020"/>
    <s v="1"/>
    <s v="2020-Q1"/>
    <s v="Jp"/>
    <s v="Japan"/>
    <s v="Asia-Pacific"/>
    <s v="De"/>
    <s v="Germany"/>
    <s v="Europe"/>
    <x v="11"/>
    <x v="3"/>
    <s v="Standard"/>
    <n v="241"/>
    <n v="120.6"/>
    <s v="Tokyo Ohka Kogyo"/>
    <s v="Trans-Pacific / Suez"/>
    <s v="0"/>
    <s v="1"/>
    <s v="Low"/>
    <s v="3.01"/>
    <s v="2.41"/>
    <s v="Un Comtrade/Wits/Sia Reports"/>
    <s v="0"/>
  </r>
  <r>
    <s v="Tf004138"/>
    <s v="2020"/>
    <s v="2"/>
    <s v="2020-Q2"/>
    <s v="Jp"/>
    <s v="Japan"/>
    <s v="Asia-Pacific"/>
    <s v="De"/>
    <s v="Germany"/>
    <s v="Europe"/>
    <x v="11"/>
    <x v="3"/>
    <s v="Standard"/>
    <n v="296"/>
    <n v="148.33000000000001"/>
    <s v="Tokyo Ohka Kogyo"/>
    <s v="Trans-Pacific / Suez"/>
    <s v="0"/>
    <s v="1"/>
    <s v="Low"/>
    <s v="3.13"/>
    <s v="2.44"/>
    <s v="Un Comtrade/Wits/Sia Reports"/>
    <s v="0"/>
  </r>
  <r>
    <s v="Tf004139"/>
    <s v="2020"/>
    <s v="3"/>
    <s v="2020-Q3"/>
    <s v="Jp"/>
    <s v="Japan"/>
    <s v="Asia-Pacific"/>
    <s v="De"/>
    <s v="Germany"/>
    <s v="Europe"/>
    <x v="11"/>
    <x v="3"/>
    <s v="Standard"/>
    <n v="290"/>
    <n v="145.30000000000001"/>
    <s v="Jsr Corp"/>
    <s v="Trans-Pacific / Suez"/>
    <s v="0"/>
    <s v="1"/>
    <s v="Low"/>
    <s v="3.23"/>
    <s v="2.53"/>
    <s v="Un Comtrade/Wits/Sia Reports"/>
    <s v="0"/>
  </r>
  <r>
    <s v="Tf004140"/>
    <s v="2020"/>
    <s v="4"/>
    <s v="2020-Q4"/>
    <s v="Jp"/>
    <s v="Japan"/>
    <s v="Asia-Pacific"/>
    <s v="De"/>
    <s v="Germany"/>
    <s v="Europe"/>
    <x v="11"/>
    <x v="3"/>
    <s v="Standard"/>
    <n v="254"/>
    <n v="127.11"/>
    <s v="Tokyo Ohka Kogyo"/>
    <s v="Trans-Pacific / Suez"/>
    <s v="0"/>
    <s v="1"/>
    <s v="Low"/>
    <s v="3.04"/>
    <s v="2.39"/>
    <s v="Un Comtrade/Wits/Sia Reports"/>
    <s v="0"/>
  </r>
  <r>
    <s v="Tf004141"/>
    <s v="2021"/>
    <s v="1"/>
    <s v="2021-Q1"/>
    <s v="Jp"/>
    <s v="Japan"/>
    <s v="Asia-Pacific"/>
    <s v="De"/>
    <s v="Germany"/>
    <s v="Europe"/>
    <x v="11"/>
    <x v="3"/>
    <s v="Standard"/>
    <n v="252"/>
    <n v="126.23"/>
    <s v="Shin-Etsu Chemical"/>
    <s v="Trans-Pacific / Suez"/>
    <s v="0"/>
    <s v="1"/>
    <s v="Low"/>
    <s v="3.14"/>
    <s v="2.4"/>
    <s v="Un Comtrade/Wits/Sia Reports"/>
    <s v="0"/>
  </r>
  <r>
    <s v="Tf004142"/>
    <s v="2021"/>
    <s v="2"/>
    <s v="2021-Q2"/>
    <s v="Jp"/>
    <s v="Japan"/>
    <s v="Asia-Pacific"/>
    <s v="De"/>
    <s v="Germany"/>
    <s v="Europe"/>
    <x v="11"/>
    <x v="3"/>
    <s v="Standard"/>
    <n v="282"/>
    <n v="141.15"/>
    <s v="Tokyo Ohka Kogyo"/>
    <s v="Trans-Pacific / Suez"/>
    <s v="0"/>
    <s v="1"/>
    <s v="Low"/>
    <s v="3.01"/>
    <s v="2.39"/>
    <s v="Un Comtrade/Wits/Sia Reports"/>
    <s v="0"/>
  </r>
  <r>
    <s v="Tf004143"/>
    <s v="2021"/>
    <s v="3"/>
    <s v="2021-Q3"/>
    <s v="Jp"/>
    <s v="Japan"/>
    <s v="Asia-Pacific"/>
    <s v="De"/>
    <s v="Germany"/>
    <s v="Europe"/>
    <x v="11"/>
    <x v="3"/>
    <s v="Standard"/>
    <n v="357"/>
    <n v="178.71"/>
    <s v="Sumco"/>
    <s v="Trans-Pacific / Suez"/>
    <s v="0"/>
    <s v="1"/>
    <s v="Low"/>
    <s v="3.12"/>
    <s v="2.45"/>
    <s v="Un Comtrade/Wits/Sia Reports"/>
    <s v="0"/>
  </r>
  <r>
    <s v="Tf004144"/>
    <s v="2021"/>
    <s v="4"/>
    <s v="2021-Q4"/>
    <s v="Jp"/>
    <s v="Japan"/>
    <s v="Asia-Pacific"/>
    <s v="De"/>
    <s v="Germany"/>
    <s v="Europe"/>
    <x v="11"/>
    <x v="3"/>
    <s v="Standard"/>
    <n v="276"/>
    <n v="138.44"/>
    <s v="Sumco"/>
    <s v="Trans-Pacific / Suez"/>
    <s v="0"/>
    <s v="1"/>
    <s v="Low"/>
    <s v="3.12"/>
    <s v="2.38"/>
    <s v="Un Comtrade/Wits/Sia Reports"/>
    <s v="0"/>
  </r>
  <r>
    <s v="Tf004145"/>
    <s v="2022"/>
    <s v="1"/>
    <s v="2022-Q1"/>
    <s v="Jp"/>
    <s v="Japan"/>
    <s v="Asia-Pacific"/>
    <s v="De"/>
    <s v="Germany"/>
    <s v="Europe"/>
    <x v="11"/>
    <x v="3"/>
    <s v="Standard"/>
    <n v="317"/>
    <n v="158.72"/>
    <s v="Tokyo Ohka Kogyo"/>
    <s v="Trans-Pacific / Suez"/>
    <s v="0"/>
    <s v="1"/>
    <s v="Low"/>
    <s v="2.97"/>
    <s v="2.4"/>
    <s v="Un Comtrade/Wits/Sia Reports"/>
    <s v="0"/>
  </r>
  <r>
    <s v="Tf004146"/>
    <s v="2022"/>
    <s v="2"/>
    <s v="2022-Q2"/>
    <s v="Jp"/>
    <s v="Japan"/>
    <s v="Asia-Pacific"/>
    <s v="De"/>
    <s v="Germany"/>
    <s v="Europe"/>
    <x v="11"/>
    <x v="3"/>
    <s v="Standard"/>
    <n v="332"/>
    <n v="166.17"/>
    <s v="Shin-Etsu Chemical"/>
    <s v="Trans-Pacific / Suez"/>
    <s v="0"/>
    <s v="1"/>
    <s v="Low"/>
    <s v="3.05"/>
    <s v="2.54"/>
    <s v="Un Comtrade/Wits/Sia Reports"/>
    <s v="0"/>
  </r>
  <r>
    <s v="Tf004147"/>
    <s v="2022"/>
    <s v="3"/>
    <s v="2022-Q3"/>
    <s v="Jp"/>
    <s v="Japan"/>
    <s v="Asia-Pacific"/>
    <s v="De"/>
    <s v="Germany"/>
    <s v="Europe"/>
    <x v="11"/>
    <x v="3"/>
    <s v="Standard"/>
    <n v="338"/>
    <n v="169.17"/>
    <s v="Shin-Etsu Chemical"/>
    <s v="Trans-Pacific / Suez"/>
    <s v="0"/>
    <s v="1"/>
    <s v="Low"/>
    <s v="3.04"/>
    <s v="2.4"/>
    <s v="Un Comtrade/Wits/Sia Reports"/>
    <s v="0"/>
  </r>
  <r>
    <s v="Tf004148"/>
    <s v="2022"/>
    <s v="4"/>
    <s v="2022-Q4"/>
    <s v="Jp"/>
    <s v="Japan"/>
    <s v="Asia-Pacific"/>
    <s v="De"/>
    <s v="Germany"/>
    <s v="Europe"/>
    <x v="11"/>
    <x v="3"/>
    <s v="Standard"/>
    <n v="350"/>
    <n v="175.33"/>
    <s v="Jsr Corp"/>
    <s v="Trans-Pacific / Suez"/>
    <s v="0"/>
    <s v="1"/>
    <s v="Low"/>
    <s v="3.08"/>
    <s v="2.47"/>
    <s v="Un Comtrade/Wits/Sia Reports"/>
    <s v="0"/>
  </r>
  <r>
    <s v="Tf004149"/>
    <s v="2023"/>
    <s v="1"/>
    <s v="2023-Q1"/>
    <s v="Jp"/>
    <s v="Japan"/>
    <s v="Asia-Pacific"/>
    <s v="De"/>
    <s v="Germany"/>
    <s v="Europe"/>
    <x v="11"/>
    <x v="3"/>
    <s v="Standard"/>
    <n v="370"/>
    <n v="185.22"/>
    <s v="Shin-Etsu Chemical"/>
    <s v="Trans-Pacific / Suez"/>
    <s v="0"/>
    <s v="1"/>
    <s v="Low"/>
    <s v="3.04"/>
    <s v="2.37"/>
    <s v="Un Comtrade/Wits/Sia Reports"/>
    <s v="0"/>
  </r>
  <r>
    <s v="Tf004150"/>
    <s v="2023"/>
    <s v="2"/>
    <s v="2023-Q2"/>
    <s v="Jp"/>
    <s v="Japan"/>
    <s v="Asia-Pacific"/>
    <s v="De"/>
    <s v="Germany"/>
    <s v="Europe"/>
    <x v="11"/>
    <x v="3"/>
    <s v="Standard"/>
    <n v="376"/>
    <n v="188.29"/>
    <s v="Jsr Corp"/>
    <s v="Trans-Pacific / Suez"/>
    <s v="0"/>
    <s v="1"/>
    <s v="Low"/>
    <s v="3.2"/>
    <s v="2.26"/>
    <s v="Un Comtrade/Wits/Sia Reports"/>
    <s v="0"/>
  </r>
  <r>
    <s v="Tf004151"/>
    <s v="2023"/>
    <s v="3"/>
    <s v="2023-Q3"/>
    <s v="Jp"/>
    <s v="Japan"/>
    <s v="Asia-Pacific"/>
    <s v="De"/>
    <s v="Germany"/>
    <s v="Europe"/>
    <x v="11"/>
    <x v="3"/>
    <s v="Standard"/>
    <n v="389"/>
    <n v="194.98"/>
    <s v="Jsr Corp"/>
    <s v="Trans-Pacific / Suez"/>
    <s v="0"/>
    <s v="1"/>
    <s v="Low"/>
    <s v="3.15"/>
    <s v="2.42"/>
    <s v="Un Comtrade/Wits/Sia Reports"/>
    <s v="0"/>
  </r>
  <r>
    <s v="Tf004152"/>
    <s v="2023"/>
    <s v="4"/>
    <s v="2023-Q4"/>
    <s v="Jp"/>
    <s v="Japan"/>
    <s v="Asia-Pacific"/>
    <s v="De"/>
    <s v="Germany"/>
    <s v="Europe"/>
    <x v="11"/>
    <x v="3"/>
    <s v="Standard"/>
    <n v="354"/>
    <n v="177.25"/>
    <s v="Shin-Etsu Chemical"/>
    <s v="Trans-Pacific / Suez"/>
    <s v="0"/>
    <s v="1"/>
    <s v="Low"/>
    <s v="3.11"/>
    <s v="2.31"/>
    <s v="Un Comtrade/Wits/Sia Reports"/>
    <s v="0"/>
  </r>
  <r>
    <s v="Tf004153"/>
    <s v="2024"/>
    <s v="1"/>
    <s v="2024-Q1"/>
    <s v="Jp"/>
    <s v="Japan"/>
    <s v="Asia-Pacific"/>
    <s v="De"/>
    <s v="Germany"/>
    <s v="Europe"/>
    <x v="11"/>
    <x v="3"/>
    <s v="Standard"/>
    <n v="389"/>
    <n v="194.63"/>
    <s v="Shin-Etsu Chemical"/>
    <s v="Trans-Pacific / Suez"/>
    <s v="0"/>
    <s v="1"/>
    <s v="Low"/>
    <s v="3.1"/>
    <s v="2.52"/>
    <s v="Un Comtrade/Wits/Sia Reports"/>
    <s v="1"/>
  </r>
  <r>
    <s v="Tf004154"/>
    <s v="2024"/>
    <s v="2"/>
    <s v="2024-Q2"/>
    <s v="Jp"/>
    <s v="Japan"/>
    <s v="Asia-Pacific"/>
    <s v="De"/>
    <s v="Germany"/>
    <s v="Europe"/>
    <x v="11"/>
    <x v="3"/>
    <s v="Standard"/>
    <n v="426"/>
    <n v="213.22"/>
    <s v="Jsr Corp"/>
    <s v="Trans-Pacific / Suez"/>
    <s v="0"/>
    <s v="1"/>
    <s v="Low"/>
    <s v="3.21"/>
    <s v="2.44"/>
    <s v="Un Comtrade/Wits/Sia Reports"/>
    <s v="1"/>
  </r>
  <r>
    <s v="Tf004155"/>
    <s v="2024"/>
    <s v="3"/>
    <s v="2024-Q3"/>
    <s v="Jp"/>
    <s v="Japan"/>
    <s v="Asia-Pacific"/>
    <s v="De"/>
    <s v="Germany"/>
    <s v="Europe"/>
    <x v="11"/>
    <x v="3"/>
    <s v="Standard"/>
    <n v="419"/>
    <n v="209.78"/>
    <s v="Sumco"/>
    <s v="Trans-Pacific / Suez"/>
    <s v="0"/>
    <s v="1"/>
    <s v="Low"/>
    <s v="3.17"/>
    <s v="2.26"/>
    <s v="Un Comtrade/Wits/Sia Reports"/>
    <s v="1"/>
  </r>
  <r>
    <s v="Tf004156"/>
    <s v="2024"/>
    <s v="4"/>
    <s v="2024-Q4"/>
    <s v="Jp"/>
    <s v="Japan"/>
    <s v="Asia-Pacific"/>
    <s v="De"/>
    <s v="Germany"/>
    <s v="Europe"/>
    <x v="11"/>
    <x v="3"/>
    <s v="Standard"/>
    <n v="467"/>
    <n v="233.72"/>
    <s v="Tokyo Ohka Kogyo"/>
    <s v="Trans-Pacific / Suez"/>
    <s v="0"/>
    <s v="1"/>
    <s v="Low"/>
    <s v="3.21"/>
    <s v="2.34"/>
    <s v="Un Comtrade/Wits/Sia Reports"/>
    <s v="1"/>
  </r>
  <r>
    <s v="Tf004157"/>
    <s v="2025"/>
    <s v="1"/>
    <s v="2025-Q1"/>
    <s v="Jp"/>
    <s v="Japan"/>
    <s v="Asia-Pacific"/>
    <s v="De"/>
    <s v="Germany"/>
    <s v="Europe"/>
    <x v="11"/>
    <x v="3"/>
    <s v="Standard"/>
    <n v="424"/>
    <n v="212.11"/>
    <s v="Sumco"/>
    <s v="Trans-Pacific / Suez"/>
    <s v="0"/>
    <s v="1"/>
    <s v="Low"/>
    <s v="3.06"/>
    <s v="2.36"/>
    <s v="Un Comtrade/Wits/Sia Reports"/>
    <s v="1"/>
  </r>
  <r>
    <s v="Tf004158"/>
    <s v="2025"/>
    <s v="2"/>
    <s v="2025-Q2"/>
    <s v="Jp"/>
    <s v="Japan"/>
    <s v="Asia-Pacific"/>
    <s v="De"/>
    <s v="Germany"/>
    <s v="Europe"/>
    <x v="11"/>
    <x v="3"/>
    <s v="Standard"/>
    <n v="499"/>
    <n v="249.51"/>
    <s v="Shin-Etsu Chemical"/>
    <s v="Trans-Pacific / Suez"/>
    <s v="0"/>
    <s v="1"/>
    <s v="Low"/>
    <s v="3.05"/>
    <s v="2.44"/>
    <s v="Un Comtrade/Wits/Sia Reports"/>
    <s v="1"/>
  </r>
  <r>
    <s v="Tf004159"/>
    <s v="2025"/>
    <s v="3"/>
    <s v="2025-Q3"/>
    <s v="Jp"/>
    <s v="Japan"/>
    <s v="Asia-Pacific"/>
    <s v="De"/>
    <s v="Germany"/>
    <s v="Europe"/>
    <x v="11"/>
    <x v="3"/>
    <s v="Standard"/>
    <n v="496"/>
    <n v="248.04"/>
    <s v="Shin-Etsu Chemical"/>
    <s v="Trans-Pacific / Suez"/>
    <s v="0"/>
    <s v="1"/>
    <s v="Low"/>
    <s v="3.2"/>
    <s v="2.49"/>
    <s v="Un Comtrade/Wits/Sia Reports"/>
    <s v="1"/>
  </r>
  <r>
    <s v="Tf004160"/>
    <s v="2025"/>
    <s v="4"/>
    <s v="2025-Q4"/>
    <s v="Jp"/>
    <s v="Japan"/>
    <s v="Asia-Pacific"/>
    <s v="De"/>
    <s v="Germany"/>
    <s v="Europe"/>
    <x v="11"/>
    <x v="3"/>
    <s v="Standard"/>
    <n v="472"/>
    <n v="236.26"/>
    <s v="Jsr Corp"/>
    <s v="Trans-Pacific / Suez"/>
    <s v="0"/>
    <s v="1"/>
    <s v="Low"/>
    <s v="3.21"/>
    <s v="2.32"/>
    <s v="Un Comtrade/Wits/Sia Reports"/>
    <s v="1"/>
  </r>
  <r>
    <s v="Tf004161"/>
    <s v="2015"/>
    <s v="1"/>
    <s v="2015-Q1"/>
    <s v="De"/>
    <s v="Germany"/>
    <s v="Europe"/>
    <s v="Us"/>
    <s v="United States"/>
    <s v="North America"/>
    <x v="6"/>
    <x v="1"/>
    <s v="Standard"/>
    <n v="160"/>
    <n v="88.51"/>
    <s v="Asml"/>
    <s v="Intra-Atlantic"/>
    <s v="0"/>
    <s v="1"/>
    <s v="Low"/>
    <s v="2.44"/>
    <s v="3.19"/>
    <s v="Un Comtrade/Wits/Sia Reports"/>
    <s v="0"/>
  </r>
  <r>
    <s v="Tf004162"/>
    <s v="2015"/>
    <s v="2"/>
    <s v="2015-Q2"/>
    <s v="De"/>
    <s v="Germany"/>
    <s v="Europe"/>
    <s v="Us"/>
    <s v="United States"/>
    <s v="North America"/>
    <x v="6"/>
    <x v="1"/>
    <s v="Standard"/>
    <n v="211"/>
    <n v="116.24"/>
    <s v="Asml"/>
    <s v="Intra-Atlantic"/>
    <s v="0"/>
    <s v="1"/>
    <s v="Low"/>
    <s v="2.52"/>
    <s v="3.34"/>
    <s v="Un Comtrade/Wits/Sia Reports"/>
    <s v="0"/>
  </r>
  <r>
    <s v="Tf004163"/>
    <s v="2015"/>
    <s v="3"/>
    <s v="2015-Q3"/>
    <s v="De"/>
    <s v="Germany"/>
    <s v="Europe"/>
    <s v="Us"/>
    <s v="United States"/>
    <s v="North America"/>
    <x v="6"/>
    <x v="1"/>
    <s v="Standard"/>
    <n v="225"/>
    <n v="123.77"/>
    <s v="Tokyo Electron"/>
    <s v="Intra-Atlantic"/>
    <s v="0"/>
    <s v="1"/>
    <s v="Low"/>
    <s v="2.48"/>
    <s v="3.08"/>
    <s v="Un Comtrade/Wits/Sia Reports"/>
    <s v="0"/>
  </r>
  <r>
    <s v="Tf004164"/>
    <s v="2015"/>
    <s v="4"/>
    <s v="2015-Q4"/>
    <s v="De"/>
    <s v="Germany"/>
    <s v="Europe"/>
    <s v="Us"/>
    <s v="United States"/>
    <s v="North America"/>
    <x v="6"/>
    <x v="1"/>
    <s v="Standard"/>
    <n v="176"/>
    <n v="97"/>
    <s v="Applied Materials"/>
    <s v="Intra-Atlantic"/>
    <s v="0"/>
    <s v="1"/>
    <s v="Low"/>
    <s v="2.47"/>
    <s v="3.18"/>
    <s v="Un Comtrade/Wits/Sia Reports"/>
    <s v="0"/>
  </r>
  <r>
    <s v="Tf004165"/>
    <s v="2016"/>
    <s v="1"/>
    <s v="2016-Q1"/>
    <s v="De"/>
    <s v="Germany"/>
    <s v="Europe"/>
    <s v="Us"/>
    <s v="United States"/>
    <s v="North America"/>
    <x v="6"/>
    <x v="1"/>
    <s v="Standard"/>
    <n v="203"/>
    <n v="111.98"/>
    <s v="Tokyo Electron"/>
    <s v="Intra-Atlantic"/>
    <s v="0"/>
    <s v="1"/>
    <s v="Low"/>
    <s v="2.34"/>
    <s v="3.23"/>
    <s v="Un Comtrade/Wits/Sia Reports"/>
    <s v="0"/>
  </r>
  <r>
    <s v="Tf004166"/>
    <s v="2016"/>
    <s v="2"/>
    <s v="2016-Q2"/>
    <s v="De"/>
    <s v="Germany"/>
    <s v="Europe"/>
    <s v="Us"/>
    <s v="United States"/>
    <s v="North America"/>
    <x v="6"/>
    <x v="1"/>
    <s v="Standard"/>
    <n v="217"/>
    <n v="119.86"/>
    <s v="Lam Research"/>
    <s v="Intra-Atlantic"/>
    <s v="0"/>
    <s v="1"/>
    <s v="Low"/>
    <s v="2.44"/>
    <s v="3.1"/>
    <s v="Un Comtrade/Wits/Sia Reports"/>
    <s v="0"/>
  </r>
  <r>
    <s v="Tf004167"/>
    <s v="2016"/>
    <s v="3"/>
    <s v="2016-Q3"/>
    <s v="De"/>
    <s v="Germany"/>
    <s v="Europe"/>
    <s v="Us"/>
    <s v="United States"/>
    <s v="North America"/>
    <x v="6"/>
    <x v="1"/>
    <s v="Standard"/>
    <n v="221"/>
    <n v="121.66"/>
    <s v="Asml"/>
    <s v="Intra-Atlantic"/>
    <s v="0"/>
    <s v="1"/>
    <s v="Low"/>
    <s v="2.35"/>
    <s v="3.12"/>
    <s v="Un Comtrade/Wits/Sia Reports"/>
    <s v="0"/>
  </r>
  <r>
    <s v="Tf004168"/>
    <s v="2016"/>
    <s v="4"/>
    <s v="2016-Q4"/>
    <s v="De"/>
    <s v="Germany"/>
    <s v="Europe"/>
    <s v="Us"/>
    <s v="United States"/>
    <s v="North America"/>
    <x v="6"/>
    <x v="1"/>
    <s v="Standard"/>
    <n v="237"/>
    <n v="130.85"/>
    <s v="Tokyo Electron"/>
    <s v="Intra-Atlantic"/>
    <s v="0"/>
    <s v="1"/>
    <s v="Low"/>
    <s v="2.27"/>
    <s v="3.1"/>
    <s v="Un Comtrade/Wits/Sia Reports"/>
    <s v="0"/>
  </r>
  <r>
    <s v="Tf004169"/>
    <s v="2017"/>
    <s v="1"/>
    <s v="2017-Q1"/>
    <s v="De"/>
    <s v="Germany"/>
    <s v="Europe"/>
    <s v="Us"/>
    <s v="United States"/>
    <s v="North America"/>
    <x v="6"/>
    <x v="1"/>
    <s v="Standard"/>
    <n v="233"/>
    <n v="128.28"/>
    <s v="Lam Research"/>
    <s v="Intra-Atlantic"/>
    <s v="0"/>
    <s v="1"/>
    <s v="Low"/>
    <s v="2.39"/>
    <s v="3.06"/>
    <s v="Un Comtrade/Wits/Sia Reports"/>
    <s v="0"/>
  </r>
  <r>
    <s v="Tf004170"/>
    <s v="2017"/>
    <s v="2"/>
    <s v="2017-Q2"/>
    <s v="De"/>
    <s v="Germany"/>
    <s v="Europe"/>
    <s v="Us"/>
    <s v="United States"/>
    <s v="North America"/>
    <x v="6"/>
    <x v="1"/>
    <s v="Standard"/>
    <n v="232"/>
    <n v="127.77"/>
    <s v="Applied Materials"/>
    <s v="Intra-Atlantic"/>
    <s v="0"/>
    <s v="1"/>
    <s v="Low"/>
    <s v="2.55"/>
    <s v="3.25"/>
    <s v="Un Comtrade/Wits/Sia Reports"/>
    <s v="0"/>
  </r>
  <r>
    <s v="Tf004171"/>
    <s v="2017"/>
    <s v="3"/>
    <s v="2017-Q3"/>
    <s v="De"/>
    <s v="Germany"/>
    <s v="Europe"/>
    <s v="Us"/>
    <s v="United States"/>
    <s v="North America"/>
    <x v="6"/>
    <x v="1"/>
    <s v="Standard"/>
    <n v="267"/>
    <n v="146.97"/>
    <s v="Applied Materials"/>
    <s v="Intra-Atlantic"/>
    <s v="0"/>
    <s v="1"/>
    <s v="Low"/>
    <s v="2.39"/>
    <s v="3.13"/>
    <s v="Un Comtrade/Wits/Sia Reports"/>
    <s v="0"/>
  </r>
  <r>
    <s v="Tf004172"/>
    <s v="2017"/>
    <s v="4"/>
    <s v="2017-Q4"/>
    <s v="De"/>
    <s v="Germany"/>
    <s v="Europe"/>
    <s v="Us"/>
    <s v="United States"/>
    <s v="North America"/>
    <x v="6"/>
    <x v="1"/>
    <s v="Standard"/>
    <n v="234"/>
    <n v="128.78"/>
    <s v="Kla"/>
    <s v="Intra-Atlantic"/>
    <s v="0"/>
    <s v="1"/>
    <s v="Low"/>
    <s v="2.44"/>
    <s v="3.31"/>
    <s v="Un Comtrade/Wits/Sia Reports"/>
    <s v="0"/>
  </r>
  <r>
    <s v="Tf004173"/>
    <s v="2018"/>
    <s v="1"/>
    <s v="2018-Q1"/>
    <s v="De"/>
    <s v="Germany"/>
    <s v="Europe"/>
    <s v="Us"/>
    <s v="United States"/>
    <s v="North America"/>
    <x v="6"/>
    <x v="1"/>
    <s v="Standard"/>
    <n v="235"/>
    <n v="129.52000000000001"/>
    <s v="Lam Research"/>
    <s v="Intra-Atlantic"/>
    <s v="0"/>
    <s v="1"/>
    <s v="Low"/>
    <s v="2.5"/>
    <s v="3.09"/>
    <s v="Un Comtrade/Wits/Sia Reports"/>
    <s v="0"/>
  </r>
  <r>
    <s v="Tf004174"/>
    <s v="2018"/>
    <s v="2"/>
    <s v="2018-Q2"/>
    <s v="De"/>
    <s v="Germany"/>
    <s v="Europe"/>
    <s v="Us"/>
    <s v="United States"/>
    <s v="North America"/>
    <x v="6"/>
    <x v="1"/>
    <s v="Standard"/>
    <n v="271"/>
    <n v="149.19999999999999"/>
    <s v="Lam Research"/>
    <s v="Intra-Atlantic"/>
    <s v="0"/>
    <s v="1"/>
    <s v="Low"/>
    <s v="2.26"/>
    <s v="3.09"/>
    <s v="Un Comtrade/Wits/Sia Reports"/>
    <s v="0"/>
  </r>
  <r>
    <s v="Tf004175"/>
    <s v="2018"/>
    <s v="3"/>
    <s v="2018-Q3"/>
    <s v="De"/>
    <s v="Germany"/>
    <s v="Europe"/>
    <s v="Us"/>
    <s v="United States"/>
    <s v="North America"/>
    <x v="6"/>
    <x v="1"/>
    <s v="Standard"/>
    <n v="335"/>
    <n v="184.67"/>
    <s v="Tokyo Electron"/>
    <s v="Intra-Atlantic"/>
    <s v="0"/>
    <s v="1"/>
    <s v="Low"/>
    <s v="2.39"/>
    <s v="3.07"/>
    <s v="Un Comtrade/Wits/Sia Reports"/>
    <s v="0"/>
  </r>
  <r>
    <s v="Tf004176"/>
    <s v="2018"/>
    <s v="4"/>
    <s v="2018-Q4"/>
    <s v="De"/>
    <s v="Germany"/>
    <s v="Europe"/>
    <s v="Us"/>
    <s v="United States"/>
    <s v="North America"/>
    <x v="6"/>
    <x v="1"/>
    <s v="Standard"/>
    <n v="298"/>
    <n v="164.15"/>
    <s v="Asml"/>
    <s v="Intra-Atlantic"/>
    <s v="0"/>
    <s v="1"/>
    <s v="Low"/>
    <s v="2.51"/>
    <s v="3.28"/>
    <s v="Un Comtrade/Wits/Sia Reports"/>
    <s v="0"/>
  </r>
  <r>
    <s v="Tf004177"/>
    <s v="2019"/>
    <s v="1"/>
    <s v="2019-Q1"/>
    <s v="De"/>
    <s v="Germany"/>
    <s v="Europe"/>
    <s v="Us"/>
    <s v="United States"/>
    <s v="North America"/>
    <x v="6"/>
    <x v="1"/>
    <s v="Standard"/>
    <n v="301"/>
    <n v="165.77"/>
    <s v="Asml"/>
    <s v="Intra-Atlantic"/>
    <s v="0"/>
    <s v="1"/>
    <s v="Low"/>
    <s v="2.32"/>
    <s v="3.36"/>
    <s v="Un Comtrade/Wits/Sia Reports"/>
    <s v="0"/>
  </r>
  <r>
    <s v="Tf004178"/>
    <s v="2019"/>
    <s v="2"/>
    <s v="2019-Q2"/>
    <s v="De"/>
    <s v="Germany"/>
    <s v="Europe"/>
    <s v="Us"/>
    <s v="United States"/>
    <s v="North America"/>
    <x v="6"/>
    <x v="1"/>
    <s v="Standard"/>
    <n v="326"/>
    <n v="179.42"/>
    <s v="Kla"/>
    <s v="Intra-Atlantic"/>
    <s v="0"/>
    <s v="1"/>
    <s v="Low"/>
    <s v="2.51"/>
    <s v="3.35"/>
    <s v="Un Comtrade/Wits/Sia Reports"/>
    <s v="0"/>
  </r>
  <r>
    <s v="Tf004179"/>
    <s v="2019"/>
    <s v="3"/>
    <s v="2019-Q3"/>
    <s v="De"/>
    <s v="Germany"/>
    <s v="Europe"/>
    <s v="Us"/>
    <s v="United States"/>
    <s v="North America"/>
    <x v="6"/>
    <x v="1"/>
    <s v="Standard"/>
    <n v="314"/>
    <n v="173.22"/>
    <s v="Kla"/>
    <s v="Intra-Atlantic"/>
    <s v="0"/>
    <s v="1"/>
    <s v="Low"/>
    <s v="2.48"/>
    <s v="3.19"/>
    <s v="Un Comtrade/Wits/Sia Reports"/>
    <s v="0"/>
  </r>
  <r>
    <s v="Tf004180"/>
    <s v="2019"/>
    <s v="4"/>
    <s v="2019-Q4"/>
    <s v="De"/>
    <s v="Germany"/>
    <s v="Europe"/>
    <s v="Us"/>
    <s v="United States"/>
    <s v="North America"/>
    <x v="6"/>
    <x v="1"/>
    <s v="Standard"/>
    <n v="276"/>
    <n v="151.88"/>
    <s v="Kla"/>
    <s v="Intra-Atlantic"/>
    <s v="0"/>
    <s v="1"/>
    <s v="Low"/>
    <s v="2.28"/>
    <s v="3.39"/>
    <s v="Un Comtrade/Wits/Sia Reports"/>
    <s v="0"/>
  </r>
  <r>
    <s v="Tf004181"/>
    <s v="2020"/>
    <s v="1"/>
    <s v="2020-Q1"/>
    <s v="De"/>
    <s v="Germany"/>
    <s v="Europe"/>
    <s v="Us"/>
    <s v="United States"/>
    <s v="North America"/>
    <x v="6"/>
    <x v="1"/>
    <s v="Standard"/>
    <n v="253"/>
    <n v="139.44999999999999"/>
    <s v="Lam Research"/>
    <s v="Intra-Atlantic"/>
    <s v="0"/>
    <s v="1"/>
    <s v="Low"/>
    <s v="2.41"/>
    <s v="3.29"/>
    <s v="Un Comtrade/Wits/Sia Reports"/>
    <s v="0"/>
  </r>
  <r>
    <s v="Tf004182"/>
    <s v="2020"/>
    <s v="2"/>
    <s v="2020-Q2"/>
    <s v="De"/>
    <s v="Germany"/>
    <s v="Europe"/>
    <s v="Us"/>
    <s v="United States"/>
    <s v="North America"/>
    <x v="6"/>
    <x v="1"/>
    <s v="Standard"/>
    <n v="338"/>
    <n v="186.31"/>
    <s v="Applied Materials"/>
    <s v="Intra-Atlantic"/>
    <s v="0"/>
    <s v="1"/>
    <s v="Low"/>
    <s v="2.35"/>
    <s v="3.4"/>
    <s v="Un Comtrade/Wits/Sia Reports"/>
    <s v="0"/>
  </r>
  <r>
    <s v="Tf004183"/>
    <s v="2020"/>
    <s v="3"/>
    <s v="2020-Q3"/>
    <s v="De"/>
    <s v="Germany"/>
    <s v="Europe"/>
    <s v="Us"/>
    <s v="United States"/>
    <s v="North America"/>
    <x v="6"/>
    <x v="1"/>
    <s v="Standard"/>
    <n v="347"/>
    <n v="190.85"/>
    <s v="Applied Materials"/>
    <s v="Intra-Atlantic"/>
    <s v="0"/>
    <s v="1"/>
    <s v="Low"/>
    <s v="2.38"/>
    <s v="3.28"/>
    <s v="Un Comtrade/Wits/Sia Reports"/>
    <s v="0"/>
  </r>
  <r>
    <s v="Tf004184"/>
    <s v="2020"/>
    <s v="4"/>
    <s v="2020-Q4"/>
    <s v="De"/>
    <s v="Germany"/>
    <s v="Europe"/>
    <s v="Us"/>
    <s v="United States"/>
    <s v="North America"/>
    <x v="6"/>
    <x v="1"/>
    <s v="Standard"/>
    <n v="298"/>
    <n v="164.09"/>
    <s v="Tokyo Electron"/>
    <s v="Intra-Atlantic"/>
    <s v="0"/>
    <s v="1"/>
    <s v="Low"/>
    <s v="2.52"/>
    <s v="3.4"/>
    <s v="Un Comtrade/Wits/Sia Reports"/>
    <s v="0"/>
  </r>
  <r>
    <s v="Tf004185"/>
    <s v="2021"/>
    <s v="1"/>
    <s v="2021-Q1"/>
    <s v="De"/>
    <s v="Germany"/>
    <s v="Europe"/>
    <s v="Us"/>
    <s v="United States"/>
    <s v="North America"/>
    <x v="6"/>
    <x v="1"/>
    <s v="Standard"/>
    <n v="283"/>
    <n v="155.91"/>
    <s v="Asml"/>
    <s v="Intra-Atlantic"/>
    <s v="0"/>
    <s v="1"/>
    <s v="Low"/>
    <s v="2.52"/>
    <s v="3.35"/>
    <s v="Un Comtrade/Wits/Sia Reports"/>
    <s v="0"/>
  </r>
  <r>
    <s v="Tf004186"/>
    <s v="2021"/>
    <s v="2"/>
    <s v="2021-Q2"/>
    <s v="De"/>
    <s v="Germany"/>
    <s v="Europe"/>
    <s v="Us"/>
    <s v="United States"/>
    <s v="North America"/>
    <x v="6"/>
    <x v="1"/>
    <s v="Standard"/>
    <n v="353"/>
    <n v="194.15"/>
    <s v="Asml"/>
    <s v="Intra-Atlantic"/>
    <s v="0"/>
    <s v="1"/>
    <s v="Low"/>
    <s v="2.5"/>
    <s v="3.29"/>
    <s v="Un Comtrade/Wits/Sia Reports"/>
    <s v="0"/>
  </r>
  <r>
    <s v="Tf004187"/>
    <s v="2021"/>
    <s v="3"/>
    <s v="2021-Q3"/>
    <s v="De"/>
    <s v="Germany"/>
    <s v="Europe"/>
    <s v="Us"/>
    <s v="United States"/>
    <s v="North America"/>
    <x v="6"/>
    <x v="1"/>
    <s v="Standard"/>
    <n v="388"/>
    <n v="213.48"/>
    <s v="Tokyo Electron"/>
    <s v="Intra-Atlantic"/>
    <s v="0"/>
    <s v="1"/>
    <s v="Low"/>
    <s v="2.43"/>
    <s v="3.5"/>
    <s v="Un Comtrade/Wits/Sia Reports"/>
    <s v="0"/>
  </r>
  <r>
    <s v="Tf004188"/>
    <s v="2021"/>
    <s v="4"/>
    <s v="2021-Q4"/>
    <s v="De"/>
    <s v="Germany"/>
    <s v="Europe"/>
    <s v="Us"/>
    <s v="United States"/>
    <s v="North America"/>
    <x v="6"/>
    <x v="1"/>
    <s v="Standard"/>
    <n v="294"/>
    <n v="162.13999999999999"/>
    <s v="Lam Research"/>
    <s v="Intra-Atlantic"/>
    <s v="0"/>
    <s v="1"/>
    <s v="Low"/>
    <s v="2.38"/>
    <s v="3.48"/>
    <s v="Un Comtrade/Wits/Sia Reports"/>
    <s v="0"/>
  </r>
  <r>
    <s v="Tf004189"/>
    <s v="2022"/>
    <s v="1"/>
    <s v="2022-Q1"/>
    <s v="De"/>
    <s v="Germany"/>
    <s v="Europe"/>
    <s v="Us"/>
    <s v="United States"/>
    <s v="North America"/>
    <x v="6"/>
    <x v="1"/>
    <s v="Standard"/>
    <n v="300"/>
    <n v="165.29"/>
    <s v="Applied Materials"/>
    <s v="Intra-Atlantic"/>
    <s v="0"/>
    <s v="1"/>
    <s v="Low"/>
    <s v="2.28"/>
    <s v="3.59"/>
    <s v="Un Comtrade/Wits/Sia Reports"/>
    <s v="0"/>
  </r>
  <r>
    <s v="Tf004190"/>
    <s v="2022"/>
    <s v="2"/>
    <s v="2022-Q2"/>
    <s v="De"/>
    <s v="Germany"/>
    <s v="Europe"/>
    <s v="Us"/>
    <s v="United States"/>
    <s v="North America"/>
    <x v="6"/>
    <x v="1"/>
    <s v="Standard"/>
    <n v="367"/>
    <n v="202.29"/>
    <s v="Kla"/>
    <s v="Intra-Atlantic"/>
    <s v="0"/>
    <s v="1"/>
    <s v="Low"/>
    <s v="2.54"/>
    <s v="3.34"/>
    <s v="Un Comtrade/Wits/Sia Reports"/>
    <s v="0"/>
  </r>
  <r>
    <s v="Tf004191"/>
    <s v="2022"/>
    <s v="3"/>
    <s v="2022-Q3"/>
    <s v="De"/>
    <s v="Germany"/>
    <s v="Europe"/>
    <s v="Us"/>
    <s v="United States"/>
    <s v="North America"/>
    <x v="6"/>
    <x v="1"/>
    <s v="Standard"/>
    <n v="393"/>
    <n v="216.35"/>
    <s v="Applied Materials"/>
    <s v="Intra-Atlantic"/>
    <s v="0"/>
    <s v="1"/>
    <s v="Low"/>
    <s v="2.48"/>
    <s v="3.49"/>
    <s v="Un Comtrade/Wits/Sia Reports"/>
    <s v="0"/>
  </r>
  <r>
    <s v="Tf004192"/>
    <s v="2022"/>
    <s v="4"/>
    <s v="2022-Q4"/>
    <s v="De"/>
    <s v="Germany"/>
    <s v="Europe"/>
    <s v="Us"/>
    <s v="United States"/>
    <s v="North America"/>
    <x v="6"/>
    <x v="1"/>
    <s v="Standard"/>
    <n v="365"/>
    <n v="200.96"/>
    <s v="Tokyo Electron"/>
    <s v="Intra-Atlantic"/>
    <s v="0"/>
    <s v="1"/>
    <s v="Low"/>
    <s v="2.41"/>
    <s v="3.54"/>
    <s v="Un Comtrade/Wits/Sia Reports"/>
    <s v="0"/>
  </r>
  <r>
    <s v="Tf004193"/>
    <s v="2023"/>
    <s v="1"/>
    <s v="2023-Q1"/>
    <s v="De"/>
    <s v="Germany"/>
    <s v="Europe"/>
    <s v="Us"/>
    <s v="United States"/>
    <s v="North America"/>
    <x v="6"/>
    <x v="1"/>
    <s v="Standard"/>
    <n v="355"/>
    <n v="195.28"/>
    <s v="Applied Materials"/>
    <s v="Intra-Atlantic"/>
    <s v="0"/>
    <s v="1"/>
    <s v="Low"/>
    <s v="2.38"/>
    <s v="3.4"/>
    <s v="Un Comtrade/Wits/Sia Reports"/>
    <s v="0"/>
  </r>
  <r>
    <s v="Tf004194"/>
    <s v="2023"/>
    <s v="2"/>
    <s v="2023-Q2"/>
    <s v="De"/>
    <s v="Germany"/>
    <s v="Europe"/>
    <s v="Us"/>
    <s v="United States"/>
    <s v="North America"/>
    <x v="6"/>
    <x v="1"/>
    <s v="Standard"/>
    <n v="443"/>
    <n v="243.82"/>
    <s v="Kla"/>
    <s v="Intra-Atlantic"/>
    <s v="0"/>
    <s v="1"/>
    <s v="Low"/>
    <s v="2.33"/>
    <s v="3.45"/>
    <s v="Un Comtrade/Wits/Sia Reports"/>
    <s v="0"/>
  </r>
  <r>
    <s v="Tf004195"/>
    <s v="2023"/>
    <s v="3"/>
    <s v="2023-Q3"/>
    <s v="De"/>
    <s v="Germany"/>
    <s v="Europe"/>
    <s v="Us"/>
    <s v="United States"/>
    <s v="North America"/>
    <x v="6"/>
    <x v="1"/>
    <s v="Standard"/>
    <n v="451"/>
    <n v="248.07"/>
    <s v="Asml"/>
    <s v="Intra-Atlantic"/>
    <s v="0"/>
    <s v="1"/>
    <s v="Low"/>
    <s v="2.26"/>
    <s v="3.38"/>
    <s v="Un Comtrade/Wits/Sia Reports"/>
    <s v="0"/>
  </r>
  <r>
    <s v="Tf004196"/>
    <s v="2023"/>
    <s v="4"/>
    <s v="2023-Q4"/>
    <s v="De"/>
    <s v="Germany"/>
    <s v="Europe"/>
    <s v="Us"/>
    <s v="United States"/>
    <s v="North America"/>
    <x v="6"/>
    <x v="1"/>
    <s v="Standard"/>
    <n v="417"/>
    <n v="229.82"/>
    <s v="Tokyo Electron"/>
    <s v="Intra-Atlantic"/>
    <s v="0"/>
    <s v="1"/>
    <s v="Low"/>
    <s v="2.38"/>
    <s v="3.61"/>
    <s v="Un Comtrade/Wits/Sia Reports"/>
    <s v="0"/>
  </r>
  <r>
    <s v="Tf004197"/>
    <s v="2024"/>
    <s v="1"/>
    <s v="2024-Q1"/>
    <s v="De"/>
    <s v="Germany"/>
    <s v="Europe"/>
    <s v="Us"/>
    <s v="United States"/>
    <s v="North America"/>
    <x v="6"/>
    <x v="1"/>
    <s v="Standard"/>
    <n v="460"/>
    <n v="253.21"/>
    <s v="Lam Research"/>
    <s v="Intra-Atlantic"/>
    <s v="0"/>
    <s v="1"/>
    <s v="Low"/>
    <s v="2.25"/>
    <s v="3.6"/>
    <s v="Un Comtrade/Wits/Sia Reports"/>
    <s v="1"/>
  </r>
  <r>
    <s v="Tf004198"/>
    <s v="2024"/>
    <s v="2"/>
    <s v="2024-Q2"/>
    <s v="De"/>
    <s v="Germany"/>
    <s v="Europe"/>
    <s v="Us"/>
    <s v="United States"/>
    <s v="North America"/>
    <x v="6"/>
    <x v="1"/>
    <s v="Standard"/>
    <n v="453"/>
    <n v="249.51"/>
    <s v="Applied Materials"/>
    <s v="Intra-Atlantic"/>
    <s v="0"/>
    <s v="1"/>
    <s v="Low"/>
    <s v="2.48"/>
    <s v="3.71"/>
    <s v="Un Comtrade/Wits/Sia Reports"/>
    <s v="1"/>
  </r>
  <r>
    <s v="Tf004199"/>
    <s v="2024"/>
    <s v="3"/>
    <s v="2024-Q3"/>
    <s v="De"/>
    <s v="Germany"/>
    <s v="Europe"/>
    <s v="Us"/>
    <s v="United States"/>
    <s v="North America"/>
    <x v="6"/>
    <x v="1"/>
    <s v="Standard"/>
    <n v="530"/>
    <n v="291.93"/>
    <s v="Applied Materials"/>
    <s v="Intra-Atlantic"/>
    <s v="0"/>
    <s v="1"/>
    <s v="Low"/>
    <s v="2.45"/>
    <s v="3.48"/>
    <s v="Un Comtrade/Wits/Sia Reports"/>
    <s v="1"/>
  </r>
  <r>
    <s v="Tf004200"/>
    <s v="2024"/>
    <s v="4"/>
    <s v="2024-Q4"/>
    <s v="De"/>
    <s v="Germany"/>
    <s v="Europe"/>
    <s v="Us"/>
    <s v="United States"/>
    <s v="North America"/>
    <x v="6"/>
    <x v="1"/>
    <s v="Standard"/>
    <n v="457"/>
    <n v="251.38"/>
    <s v="Lam Research"/>
    <s v="Intra-Atlantic"/>
    <s v="0"/>
    <s v="1"/>
    <s v="Low"/>
    <s v="2.51"/>
    <s v="3.46"/>
    <s v="Un Comtrade/Wits/Sia Reports"/>
    <s v="1"/>
  </r>
  <r>
    <s v="Tf004201"/>
    <s v="2025"/>
    <s v="1"/>
    <s v="2025-Q1"/>
    <s v="De"/>
    <s v="Germany"/>
    <s v="Europe"/>
    <s v="Us"/>
    <s v="United States"/>
    <s v="North America"/>
    <x v="6"/>
    <x v="1"/>
    <s v="Standard"/>
    <n v="472"/>
    <n v="259.77999999999997"/>
    <s v="Lam Research"/>
    <s v="Intra-Atlantic"/>
    <s v="0"/>
    <s v="1"/>
    <s v="Low"/>
    <s v="2.38"/>
    <s v="3.68"/>
    <s v="Un Comtrade/Wits/Sia Reports"/>
    <s v="1"/>
  </r>
  <r>
    <s v="Tf004202"/>
    <s v="2025"/>
    <s v="2"/>
    <s v="2025-Q2"/>
    <s v="De"/>
    <s v="Germany"/>
    <s v="Europe"/>
    <s v="Us"/>
    <s v="United States"/>
    <s v="North America"/>
    <x v="6"/>
    <x v="1"/>
    <s v="Standard"/>
    <n v="554"/>
    <n v="305.23"/>
    <s v="Kla"/>
    <s v="Intra-Atlantic"/>
    <s v="0"/>
    <s v="1"/>
    <s v="Low"/>
    <s v="2.53"/>
    <s v="3.5"/>
    <s v="Un Comtrade/Wits/Sia Reports"/>
    <s v="1"/>
  </r>
  <r>
    <s v="Tf004203"/>
    <s v="2025"/>
    <s v="3"/>
    <s v="2025-Q3"/>
    <s v="De"/>
    <s v="Germany"/>
    <s v="Europe"/>
    <s v="Us"/>
    <s v="United States"/>
    <s v="North America"/>
    <x v="6"/>
    <x v="1"/>
    <s v="Standard"/>
    <n v="580"/>
    <n v="319.5"/>
    <s v="Applied Materials"/>
    <s v="Intra-Atlantic"/>
    <s v="0"/>
    <s v="1"/>
    <s v="Low"/>
    <s v="2.46"/>
    <s v="3.54"/>
    <s v="Un Comtrade/Wits/Sia Reports"/>
    <s v="1"/>
  </r>
  <r>
    <s v="Tf004204"/>
    <s v="2025"/>
    <s v="4"/>
    <s v="2025-Q4"/>
    <s v="De"/>
    <s v="Germany"/>
    <s v="Europe"/>
    <s v="Us"/>
    <s v="United States"/>
    <s v="North America"/>
    <x v="6"/>
    <x v="1"/>
    <s v="Standard"/>
    <n v="547"/>
    <n v="301.3"/>
    <s v="Tokyo Electron"/>
    <s v="Intra-Atlantic"/>
    <s v="0"/>
    <s v="1"/>
    <s v="Low"/>
    <s v="2.3"/>
    <s v="3.49"/>
    <s v="Un Comtrade/Wits/Sia Reports"/>
    <s v="1"/>
  </r>
  <r>
    <s v="Tf004205"/>
    <s v="2015"/>
    <s v="1"/>
    <s v="2015-Q1"/>
    <s v="De"/>
    <s v="Germany"/>
    <s v="Europe"/>
    <s v="Us"/>
    <s v="United States"/>
    <s v="North America"/>
    <x v="2"/>
    <x v="0"/>
    <s v="Advanced"/>
    <n v="165"/>
    <n v="91"/>
    <s v="Biren"/>
    <s v="Intra-Atlantic"/>
    <s v="0"/>
    <s v="1"/>
    <s v="Low"/>
    <s v="2.53"/>
    <s v="3.22"/>
    <s v="Un Comtrade/Wits/Sia Reports"/>
    <s v="0"/>
  </r>
  <r>
    <s v="Tf004206"/>
    <s v="2015"/>
    <s v="2"/>
    <s v="2015-Q2"/>
    <s v="De"/>
    <s v="Germany"/>
    <s v="Europe"/>
    <s v="Us"/>
    <s v="United States"/>
    <s v="North America"/>
    <x v="2"/>
    <x v="0"/>
    <s v="Advanced"/>
    <n v="222"/>
    <n v="122.54"/>
    <s v="Nvidia"/>
    <s v="Intra-Atlantic"/>
    <s v="0"/>
    <s v="1"/>
    <s v="Low"/>
    <s v="2.35"/>
    <s v="3.23"/>
    <s v="Un Comtrade/Wits/Sia Reports"/>
    <s v="0"/>
  </r>
  <r>
    <s v="Tf004207"/>
    <s v="2015"/>
    <s v="3"/>
    <s v="2015-Q3"/>
    <s v="De"/>
    <s v="Germany"/>
    <s v="Europe"/>
    <s v="Us"/>
    <s v="United States"/>
    <s v="North America"/>
    <x v="2"/>
    <x v="0"/>
    <s v="Advanced"/>
    <n v="217"/>
    <n v="119.75"/>
    <s v="Intel Gaudi"/>
    <s v="Intra-Atlantic"/>
    <s v="0"/>
    <s v="1"/>
    <s v="Low"/>
    <s v="2.53"/>
    <s v="3.27"/>
    <s v="Un Comtrade/Wits/Sia Reports"/>
    <s v="0"/>
  </r>
  <r>
    <s v="Tf004208"/>
    <s v="2015"/>
    <s v="4"/>
    <s v="2015-Q4"/>
    <s v="De"/>
    <s v="Germany"/>
    <s v="Europe"/>
    <s v="Us"/>
    <s v="United States"/>
    <s v="North America"/>
    <x v="2"/>
    <x v="0"/>
    <s v="Advanced"/>
    <n v="202"/>
    <n v="111.44"/>
    <s v="Biren"/>
    <s v="Intra-Atlantic"/>
    <s v="0"/>
    <s v="1"/>
    <s v="Low"/>
    <s v="2.26"/>
    <s v="3.21"/>
    <s v="Un Comtrade/Wits/Sia Reports"/>
    <s v="0"/>
  </r>
  <r>
    <s v="Tf004209"/>
    <s v="2016"/>
    <s v="1"/>
    <s v="2016-Q1"/>
    <s v="De"/>
    <s v="Germany"/>
    <s v="Europe"/>
    <s v="Us"/>
    <s v="United States"/>
    <s v="North America"/>
    <x v="2"/>
    <x v="0"/>
    <s v="Advanced"/>
    <n v="204"/>
    <n v="112.55"/>
    <s v="Aws Trainium"/>
    <s v="Intra-Atlantic"/>
    <s v="0"/>
    <s v="1"/>
    <s v="Low"/>
    <s v="2.53"/>
    <s v="3.13"/>
    <s v="Un Comtrade/Wits/Sia Reports"/>
    <s v="0"/>
  </r>
  <r>
    <s v="Tf004210"/>
    <s v="2016"/>
    <s v="2"/>
    <s v="2016-Q2"/>
    <s v="De"/>
    <s v="Germany"/>
    <s v="Europe"/>
    <s v="Us"/>
    <s v="United States"/>
    <s v="North America"/>
    <x v="2"/>
    <x v="0"/>
    <s v="Advanced"/>
    <n v="222"/>
    <n v="122.49"/>
    <s v="Aws Trainium"/>
    <s v="Intra-Atlantic"/>
    <s v="0"/>
    <s v="1"/>
    <s v="Low"/>
    <s v="2.37"/>
    <s v="3.12"/>
    <s v="Un Comtrade/Wits/Sia Reports"/>
    <s v="0"/>
  </r>
  <r>
    <s v="Tf004211"/>
    <s v="2016"/>
    <s v="3"/>
    <s v="2016-Q3"/>
    <s v="De"/>
    <s v="Germany"/>
    <s v="Europe"/>
    <s v="Us"/>
    <s v="United States"/>
    <s v="North America"/>
    <x v="2"/>
    <x v="0"/>
    <s v="Advanced"/>
    <n v="225"/>
    <n v="123.79"/>
    <s v="Aws Trainium"/>
    <s v="Intra-Atlantic"/>
    <s v="0"/>
    <s v="1"/>
    <s v="Low"/>
    <s v="2.51"/>
    <s v="3.22"/>
    <s v="Un Comtrade/Wits/Sia Reports"/>
    <s v="0"/>
  </r>
  <r>
    <s v="Tf004212"/>
    <s v="2016"/>
    <s v="4"/>
    <s v="2016-Q4"/>
    <s v="De"/>
    <s v="Germany"/>
    <s v="Europe"/>
    <s v="Us"/>
    <s v="United States"/>
    <s v="North America"/>
    <x v="2"/>
    <x v="0"/>
    <s v="Advanced"/>
    <n v="236"/>
    <n v="130.06"/>
    <s v="Cambricon"/>
    <s v="Intra-Atlantic"/>
    <s v="0"/>
    <s v="1"/>
    <s v="Low"/>
    <s v="2.5"/>
    <s v="3.13"/>
    <s v="Un Comtrade/Wits/Sia Reports"/>
    <s v="0"/>
  </r>
  <r>
    <s v="Tf004213"/>
    <s v="2017"/>
    <s v="1"/>
    <s v="2017-Q1"/>
    <s v="De"/>
    <s v="Germany"/>
    <s v="Europe"/>
    <s v="Us"/>
    <s v="United States"/>
    <s v="North America"/>
    <x v="2"/>
    <x v="0"/>
    <s v="Advanced"/>
    <n v="233"/>
    <n v="128.25"/>
    <s v="Intel Gaudi"/>
    <s v="Intra-Atlantic"/>
    <s v="0"/>
    <s v="1"/>
    <s v="Low"/>
    <s v="2.27"/>
    <s v="3.32"/>
    <s v="Un Comtrade/Wits/Sia Reports"/>
    <s v="0"/>
  </r>
  <r>
    <s v="Tf004214"/>
    <s v="2017"/>
    <s v="2"/>
    <s v="2017-Q2"/>
    <s v="De"/>
    <s v="Germany"/>
    <s v="Europe"/>
    <s v="Us"/>
    <s v="United States"/>
    <s v="North America"/>
    <x v="2"/>
    <x v="0"/>
    <s v="Advanced"/>
    <n v="257"/>
    <n v="141.58000000000001"/>
    <s v="Nvidia"/>
    <s v="Intra-Atlantic"/>
    <s v="0"/>
    <s v="1"/>
    <s v="Low"/>
    <s v="2.37"/>
    <s v="3.14"/>
    <s v="Un Comtrade/Wits/Sia Reports"/>
    <s v="0"/>
  </r>
  <r>
    <s v="Tf004215"/>
    <s v="2017"/>
    <s v="3"/>
    <s v="2017-Q3"/>
    <s v="De"/>
    <s v="Germany"/>
    <s v="Europe"/>
    <s v="Us"/>
    <s v="United States"/>
    <s v="North America"/>
    <x v="2"/>
    <x v="0"/>
    <s v="Advanced"/>
    <n v="273"/>
    <n v="150.44"/>
    <s v="Cambricon"/>
    <s v="Intra-Atlantic"/>
    <s v="0"/>
    <s v="1"/>
    <s v="Low"/>
    <s v="2.33"/>
    <s v="3.16"/>
    <s v="Un Comtrade/Wits/Sia Reports"/>
    <s v="0"/>
  </r>
  <r>
    <s v="Tf004216"/>
    <s v="2017"/>
    <s v="4"/>
    <s v="2017-Q4"/>
    <s v="De"/>
    <s v="Germany"/>
    <s v="Europe"/>
    <s v="Us"/>
    <s v="United States"/>
    <s v="North America"/>
    <x v="2"/>
    <x v="0"/>
    <s v="Advanced"/>
    <n v="260"/>
    <n v="143.38999999999999"/>
    <s v="Huawei Ascend"/>
    <s v="Intra-Atlantic"/>
    <s v="0"/>
    <s v="1"/>
    <s v="Low"/>
    <s v="2.5"/>
    <s v="3.14"/>
    <s v="Un Comtrade/Wits/Sia Reports"/>
    <s v="0"/>
  </r>
  <r>
    <s v="Tf004217"/>
    <s v="2018"/>
    <s v="1"/>
    <s v="2018-Q1"/>
    <s v="De"/>
    <s v="Germany"/>
    <s v="Europe"/>
    <s v="Us"/>
    <s v="United States"/>
    <s v="North America"/>
    <x v="2"/>
    <x v="0"/>
    <s v="Advanced"/>
    <n v="252"/>
    <n v="139.1"/>
    <s v="Aws Trainium"/>
    <s v="Intra-Atlantic"/>
    <s v="0"/>
    <s v="1"/>
    <s v="Low"/>
    <s v="2.51"/>
    <s v="3.07"/>
    <s v="Un Comtrade/Wits/Sia Reports"/>
    <s v="0"/>
  </r>
  <r>
    <s v="Tf004218"/>
    <s v="2018"/>
    <s v="2"/>
    <s v="2018-Q2"/>
    <s v="De"/>
    <s v="Germany"/>
    <s v="Europe"/>
    <s v="Us"/>
    <s v="United States"/>
    <s v="North America"/>
    <x v="2"/>
    <x v="0"/>
    <s v="Advanced"/>
    <n v="318"/>
    <n v="175.12"/>
    <s v="Google Tpu"/>
    <s v="Intra-Atlantic"/>
    <s v="0"/>
    <s v="1"/>
    <s v="Low"/>
    <s v="2.32"/>
    <s v="3.25"/>
    <s v="Un Comtrade/Wits/Sia Reports"/>
    <s v="0"/>
  </r>
  <r>
    <s v="Tf004219"/>
    <s v="2018"/>
    <s v="3"/>
    <s v="2018-Q3"/>
    <s v="De"/>
    <s v="Germany"/>
    <s v="Europe"/>
    <s v="Us"/>
    <s v="United States"/>
    <s v="North America"/>
    <x v="2"/>
    <x v="0"/>
    <s v="Advanced"/>
    <n v="311"/>
    <n v="171.19"/>
    <s v="Intel Gaudi"/>
    <s v="Intra-Atlantic"/>
    <s v="0"/>
    <s v="1"/>
    <s v="Low"/>
    <s v="2.42"/>
    <s v="3.31"/>
    <s v="Un Comtrade/Wits/Sia Reports"/>
    <s v="0"/>
  </r>
  <r>
    <s v="Tf004220"/>
    <s v="2018"/>
    <s v="4"/>
    <s v="2018-Q4"/>
    <s v="De"/>
    <s v="Germany"/>
    <s v="Europe"/>
    <s v="Us"/>
    <s v="United States"/>
    <s v="North America"/>
    <x v="2"/>
    <x v="0"/>
    <s v="Advanced"/>
    <n v="243"/>
    <n v="133.69999999999999"/>
    <s v="Aws Trainium"/>
    <s v="Intra-Atlantic"/>
    <s v="0"/>
    <s v="1"/>
    <s v="Low"/>
    <s v="2.35"/>
    <s v="3.21"/>
    <s v="Un Comtrade/Wits/Sia Reports"/>
    <s v="0"/>
  </r>
  <r>
    <s v="Tf004221"/>
    <s v="2019"/>
    <s v="1"/>
    <s v="2019-Q1"/>
    <s v="De"/>
    <s v="Germany"/>
    <s v="Europe"/>
    <s v="Us"/>
    <s v="United States"/>
    <s v="North America"/>
    <x v="2"/>
    <x v="0"/>
    <s v="Advanced"/>
    <n v="293"/>
    <n v="161.37"/>
    <s v="Intel Gaudi"/>
    <s v="Intra-Atlantic"/>
    <s v="0"/>
    <s v="1"/>
    <s v="Low"/>
    <s v="2.31"/>
    <s v="3.35"/>
    <s v="Un Comtrade/Wits/Sia Reports"/>
    <s v="0"/>
  </r>
  <r>
    <s v="Tf004222"/>
    <s v="2019"/>
    <s v="2"/>
    <s v="2019-Q2"/>
    <s v="De"/>
    <s v="Germany"/>
    <s v="Europe"/>
    <s v="Us"/>
    <s v="United States"/>
    <s v="North America"/>
    <x v="2"/>
    <x v="0"/>
    <s v="Advanced"/>
    <n v="304"/>
    <n v="167.47"/>
    <s v="Google Tpu"/>
    <s v="Intra-Atlantic"/>
    <s v="0"/>
    <s v="1"/>
    <s v="Low"/>
    <s v="2.31"/>
    <s v="3.34"/>
    <s v="Un Comtrade/Wits/Sia Reports"/>
    <s v="0"/>
  </r>
  <r>
    <s v="Tf004223"/>
    <s v="2019"/>
    <s v="3"/>
    <s v="2019-Q3"/>
    <s v="De"/>
    <s v="Germany"/>
    <s v="Europe"/>
    <s v="Us"/>
    <s v="United States"/>
    <s v="North America"/>
    <x v="2"/>
    <x v="0"/>
    <s v="Advanced"/>
    <n v="294"/>
    <n v="162.19"/>
    <s v="Aws Trainium"/>
    <s v="Intra-Atlantic"/>
    <s v="0"/>
    <s v="1"/>
    <s v="Low"/>
    <s v="2.4"/>
    <s v="3.13"/>
    <s v="Un Comtrade/Wits/Sia Reports"/>
    <s v="0"/>
  </r>
  <r>
    <s v="Tf004224"/>
    <s v="2019"/>
    <s v="4"/>
    <s v="2019-Q4"/>
    <s v="De"/>
    <s v="Germany"/>
    <s v="Europe"/>
    <s v="Us"/>
    <s v="United States"/>
    <s v="North America"/>
    <x v="2"/>
    <x v="0"/>
    <s v="Advanced"/>
    <n v="278"/>
    <n v="152.94"/>
    <s v="Nvidia"/>
    <s v="Intra-Atlantic"/>
    <s v="0"/>
    <s v="1"/>
    <s v="Low"/>
    <s v="2.43"/>
    <s v="3.28"/>
    <s v="Un Comtrade/Wits/Sia Reports"/>
    <s v="0"/>
  </r>
  <r>
    <s v="Tf004225"/>
    <s v="2020"/>
    <s v="1"/>
    <s v="2020-Q1"/>
    <s v="De"/>
    <s v="Germany"/>
    <s v="Europe"/>
    <s v="Us"/>
    <s v="United States"/>
    <s v="North America"/>
    <x v="2"/>
    <x v="0"/>
    <s v="Advanced"/>
    <n v="260"/>
    <n v="143.44999999999999"/>
    <s v="Intel Gaudi"/>
    <s v="Intra-Atlantic"/>
    <s v="0"/>
    <s v="1"/>
    <s v="Low"/>
    <s v="2.38"/>
    <s v="3.24"/>
    <s v="Un Comtrade/Wits/Sia Reports"/>
    <s v="0"/>
  </r>
  <r>
    <s v="Tf004226"/>
    <s v="2020"/>
    <s v="2"/>
    <s v="2020-Q2"/>
    <s v="De"/>
    <s v="Germany"/>
    <s v="Europe"/>
    <s v="Us"/>
    <s v="United States"/>
    <s v="North America"/>
    <x v="2"/>
    <x v="0"/>
    <s v="Advanced"/>
    <n v="301"/>
    <n v="166.01"/>
    <s v="Aws Trainium"/>
    <s v="Intra-Atlantic"/>
    <s v="0"/>
    <s v="1"/>
    <s v="Low"/>
    <s v="2.54"/>
    <s v="3.43"/>
    <s v="Un Comtrade/Wits/Sia Reports"/>
    <s v="0"/>
  </r>
  <r>
    <s v="Tf004227"/>
    <s v="2020"/>
    <s v="3"/>
    <s v="2020-Q3"/>
    <s v="De"/>
    <s v="Germany"/>
    <s v="Europe"/>
    <s v="Us"/>
    <s v="United States"/>
    <s v="North America"/>
    <x v="2"/>
    <x v="0"/>
    <s v="Advanced"/>
    <n v="292"/>
    <n v="160.88"/>
    <s v="Aws Trainium"/>
    <s v="Intra-Atlantic"/>
    <s v="0"/>
    <s v="1"/>
    <s v="Low"/>
    <s v="2.26"/>
    <s v="3.45"/>
    <s v="Un Comtrade/Wits/Sia Reports"/>
    <s v="0"/>
  </r>
  <r>
    <s v="Tf004228"/>
    <s v="2020"/>
    <s v="4"/>
    <s v="2020-Q4"/>
    <s v="De"/>
    <s v="Germany"/>
    <s v="Europe"/>
    <s v="Us"/>
    <s v="United States"/>
    <s v="North America"/>
    <x v="2"/>
    <x v="0"/>
    <s v="Advanced"/>
    <n v="283"/>
    <n v="155.87"/>
    <s v="Intel Gaudi"/>
    <s v="Intra-Atlantic"/>
    <s v="0"/>
    <s v="1"/>
    <s v="Low"/>
    <s v="2.41"/>
    <s v="3.4"/>
    <s v="Un Comtrade/Wits/Sia Reports"/>
    <s v="0"/>
  </r>
  <r>
    <s v="Tf004229"/>
    <s v="2021"/>
    <s v="1"/>
    <s v="2021-Q1"/>
    <s v="De"/>
    <s v="Germany"/>
    <s v="Europe"/>
    <s v="Us"/>
    <s v="United States"/>
    <s v="North America"/>
    <x v="2"/>
    <x v="0"/>
    <s v="Advanced"/>
    <n v="463"/>
    <n v="255.06"/>
    <s v="Google Tpu"/>
    <s v="Intra-Atlantic"/>
    <s v="0"/>
    <s v="1"/>
    <s v="Low"/>
    <s v="2.39"/>
    <s v="3.52"/>
    <s v="Un Comtrade/Wits/Sia Reports"/>
    <s v="0"/>
  </r>
  <r>
    <s v="Tf004230"/>
    <s v="2021"/>
    <s v="2"/>
    <s v="2021-Q2"/>
    <s v="De"/>
    <s v="Germany"/>
    <s v="Europe"/>
    <s v="Us"/>
    <s v="United States"/>
    <s v="North America"/>
    <x v="2"/>
    <x v="0"/>
    <s v="Advanced"/>
    <n v="577"/>
    <n v="317.67"/>
    <s v="Biren"/>
    <s v="Intra-Atlantic"/>
    <s v="0"/>
    <s v="1"/>
    <s v="Low"/>
    <s v="2.3"/>
    <s v="3.27"/>
    <s v="Un Comtrade/Wits/Sia Reports"/>
    <s v="0"/>
  </r>
  <r>
    <s v="Tf004231"/>
    <s v="2021"/>
    <s v="3"/>
    <s v="2021-Q3"/>
    <s v="De"/>
    <s v="Germany"/>
    <s v="Europe"/>
    <s v="Us"/>
    <s v="United States"/>
    <s v="North America"/>
    <x v="2"/>
    <x v="0"/>
    <s v="Advanced"/>
    <n v="540"/>
    <n v="297.04000000000002"/>
    <s v="Intel Gaudi"/>
    <s v="Intra-Atlantic"/>
    <s v="0"/>
    <s v="1"/>
    <s v="Low"/>
    <s v="2.48"/>
    <s v="3.32"/>
    <s v="Un Comtrade/Wits/Sia Reports"/>
    <s v="0"/>
  </r>
  <r>
    <s v="Tf004232"/>
    <s v="2021"/>
    <s v="4"/>
    <s v="2021-Q4"/>
    <s v="De"/>
    <s v="Germany"/>
    <s v="Europe"/>
    <s v="Us"/>
    <s v="United States"/>
    <s v="North America"/>
    <x v="2"/>
    <x v="0"/>
    <s v="Advanced"/>
    <n v="453"/>
    <n v="249.25"/>
    <s v="Huawei Ascend"/>
    <s v="Intra-Atlantic"/>
    <s v="0"/>
    <s v="1"/>
    <s v="Low"/>
    <s v="2.53"/>
    <s v="3.28"/>
    <s v="Un Comtrade/Wits/Sia Reports"/>
    <s v="0"/>
  </r>
  <r>
    <s v="Tf004233"/>
    <s v="2022"/>
    <s v="1"/>
    <s v="2022-Q1"/>
    <s v="De"/>
    <s v="Germany"/>
    <s v="Europe"/>
    <s v="Us"/>
    <s v="United States"/>
    <s v="North America"/>
    <x v="2"/>
    <x v="0"/>
    <s v="Advanced"/>
    <n v="479"/>
    <n v="263.77999999999997"/>
    <s v="Nvidia"/>
    <s v="Intra-Atlantic"/>
    <s v="0"/>
    <s v="1"/>
    <s v="Low"/>
    <s v="2.32"/>
    <s v="3.36"/>
    <s v="Un Comtrade/Wits/Sia Reports"/>
    <s v="0"/>
  </r>
  <r>
    <s v="Tf004234"/>
    <s v="2022"/>
    <s v="2"/>
    <s v="2022-Q2"/>
    <s v="De"/>
    <s v="Germany"/>
    <s v="Europe"/>
    <s v="Us"/>
    <s v="United States"/>
    <s v="North America"/>
    <x v="2"/>
    <x v="0"/>
    <s v="Advanced"/>
    <n v="609"/>
    <n v="335.28"/>
    <s v="Google Tpu"/>
    <s v="Intra-Atlantic"/>
    <s v="0"/>
    <s v="1"/>
    <s v="Low"/>
    <s v="2.53"/>
    <s v="3.55"/>
    <s v="Un Comtrade/Wits/Sia Reports"/>
    <s v="0"/>
  </r>
  <r>
    <s v="Tf004235"/>
    <s v="2022"/>
    <s v="3"/>
    <s v="2022-Q3"/>
    <s v="De"/>
    <s v="Germany"/>
    <s v="Europe"/>
    <s v="Us"/>
    <s v="United States"/>
    <s v="North America"/>
    <x v="2"/>
    <x v="0"/>
    <s v="Advanced"/>
    <n v="644"/>
    <n v="354.4"/>
    <s v="Biren"/>
    <s v="Intra-Atlantic"/>
    <s v="0"/>
    <s v="1"/>
    <s v="Low"/>
    <s v="2.37"/>
    <s v="3.46"/>
    <s v="Un Comtrade/Wits/Sia Reports"/>
    <s v="0"/>
  </r>
  <r>
    <s v="Tf004236"/>
    <s v="2022"/>
    <s v="4"/>
    <s v="2022-Q4"/>
    <s v="De"/>
    <s v="Germany"/>
    <s v="Europe"/>
    <s v="Us"/>
    <s v="United States"/>
    <s v="North America"/>
    <x v="2"/>
    <x v="0"/>
    <s v="Advanced"/>
    <n v="538"/>
    <n v="295.97000000000003"/>
    <s v="Cambricon"/>
    <s v="Intra-Atlantic"/>
    <s v="0"/>
    <s v="1"/>
    <s v="Low"/>
    <s v="2.27"/>
    <s v="3.57"/>
    <s v="Un Comtrade/Wits/Sia Reports"/>
    <s v="0"/>
  </r>
  <r>
    <s v="Tf004237"/>
    <s v="2023"/>
    <s v="1"/>
    <s v="2023-Q1"/>
    <s v="De"/>
    <s v="Germany"/>
    <s v="Europe"/>
    <s v="Us"/>
    <s v="United States"/>
    <s v="North America"/>
    <x v="2"/>
    <x v="0"/>
    <s v="Advanced"/>
    <n v="981"/>
    <n v="540.01"/>
    <s v="Cambricon"/>
    <s v="Intra-Atlantic"/>
    <s v="0"/>
    <s v="1"/>
    <s v="Low"/>
    <s v="2.31"/>
    <s v="3.49"/>
    <s v="Un Comtrade/Wits/Sia Reports"/>
    <s v="0"/>
  </r>
  <r>
    <s v="Tf004238"/>
    <s v="2023"/>
    <s v="2"/>
    <s v="2023-Q2"/>
    <s v="De"/>
    <s v="Germany"/>
    <s v="Europe"/>
    <s v="Us"/>
    <s v="United States"/>
    <s v="North America"/>
    <x v="2"/>
    <x v="0"/>
    <s v="Advanced"/>
    <n v="1210"/>
    <n v="665.99"/>
    <s v="Nvidia"/>
    <s v="Intra-Atlantic"/>
    <s v="0"/>
    <s v="1"/>
    <s v="Low"/>
    <s v="2.26"/>
    <s v="3.39"/>
    <s v="Un Comtrade/Wits/Sia Reports"/>
    <s v="0"/>
  </r>
  <r>
    <s v="Tf004239"/>
    <s v="2023"/>
    <s v="3"/>
    <s v="2023-Q3"/>
    <s v="De"/>
    <s v="Germany"/>
    <s v="Europe"/>
    <s v="Us"/>
    <s v="United States"/>
    <s v="North America"/>
    <x v="2"/>
    <x v="0"/>
    <s v="Advanced"/>
    <n v="1234"/>
    <n v="678.96"/>
    <s v="Nvidia"/>
    <s v="Intra-Atlantic"/>
    <s v="0"/>
    <s v="1"/>
    <s v="Low"/>
    <s v="2.46"/>
    <s v="3.42"/>
    <s v="Un Comtrade/Wits/Sia Reports"/>
    <s v="0"/>
  </r>
  <r>
    <s v="Tf004240"/>
    <s v="2023"/>
    <s v="4"/>
    <s v="2023-Q4"/>
    <s v="De"/>
    <s v="Germany"/>
    <s v="Europe"/>
    <s v="Us"/>
    <s v="United States"/>
    <s v="North America"/>
    <x v="2"/>
    <x v="0"/>
    <s v="Advanced"/>
    <n v="1099"/>
    <n v="604.62"/>
    <s v="Cambricon"/>
    <s v="Intra-Atlantic"/>
    <s v="0"/>
    <s v="1"/>
    <s v="Low"/>
    <s v="2.42"/>
    <s v="3.62"/>
    <s v="Un Comtrade/Wits/Sia Reports"/>
    <s v="0"/>
  </r>
  <r>
    <s v="Tf004241"/>
    <s v="2024"/>
    <s v="1"/>
    <s v="2024-Q1"/>
    <s v="De"/>
    <s v="Germany"/>
    <s v="Europe"/>
    <s v="Us"/>
    <s v="United States"/>
    <s v="North America"/>
    <x v="2"/>
    <x v="0"/>
    <s v="Advanced"/>
    <n v="1180"/>
    <n v="649.07000000000005"/>
    <s v="Intel Gaudi"/>
    <s v="Intra-Atlantic"/>
    <s v="0"/>
    <s v="1"/>
    <s v="Low"/>
    <s v="2.29"/>
    <s v="3.56"/>
    <s v="Un Comtrade/Wits/Sia Reports"/>
    <s v="1"/>
  </r>
  <r>
    <s v="Tf004242"/>
    <s v="2024"/>
    <s v="2"/>
    <s v="2024-Q2"/>
    <s v="De"/>
    <s v="Germany"/>
    <s v="Europe"/>
    <s v="Us"/>
    <s v="United States"/>
    <s v="North America"/>
    <x v="2"/>
    <x v="0"/>
    <s v="Advanced"/>
    <n v="1490"/>
    <n v="819.94"/>
    <s v="Biren"/>
    <s v="Intra-Atlantic"/>
    <s v="0"/>
    <s v="1"/>
    <s v="Low"/>
    <s v="2.28"/>
    <s v="3.54"/>
    <s v="Un Comtrade/Wits/Sia Reports"/>
    <s v="1"/>
  </r>
  <r>
    <s v="Tf004243"/>
    <s v="2024"/>
    <s v="3"/>
    <s v="2024-Q3"/>
    <s v="De"/>
    <s v="Germany"/>
    <s v="Europe"/>
    <s v="Us"/>
    <s v="United States"/>
    <s v="North America"/>
    <x v="2"/>
    <x v="0"/>
    <s v="Advanced"/>
    <n v="1304"/>
    <n v="717.43"/>
    <s v="Huawei Ascend"/>
    <s v="Intra-Atlantic"/>
    <s v="0"/>
    <s v="1"/>
    <s v="Low"/>
    <s v="2.26"/>
    <s v="3.55"/>
    <s v="Un Comtrade/Wits/Sia Reports"/>
    <s v="1"/>
  </r>
  <r>
    <s v="Tf004244"/>
    <s v="2024"/>
    <s v="4"/>
    <s v="2024-Q4"/>
    <s v="De"/>
    <s v="Germany"/>
    <s v="Europe"/>
    <s v="Us"/>
    <s v="United States"/>
    <s v="North America"/>
    <x v="2"/>
    <x v="0"/>
    <s v="Advanced"/>
    <n v="1236"/>
    <n v="679.95"/>
    <s v="Aws Trainium"/>
    <s v="Intra-Atlantic"/>
    <s v="0"/>
    <s v="1"/>
    <s v="Low"/>
    <s v="2.5"/>
    <s v="3.59"/>
    <s v="Un Comtrade/Wits/Sia Reports"/>
    <s v="1"/>
  </r>
  <r>
    <s v="Tf004245"/>
    <s v="2025"/>
    <s v="1"/>
    <s v="2025-Q1"/>
    <s v="De"/>
    <s v="Germany"/>
    <s v="Europe"/>
    <s v="Us"/>
    <s v="United States"/>
    <s v="North America"/>
    <x v="2"/>
    <x v="0"/>
    <s v="Advanced"/>
    <n v="1385"/>
    <n v="762.25"/>
    <s v="Biren"/>
    <s v="Intra-Atlantic"/>
    <s v="0"/>
    <s v="1"/>
    <s v="Low"/>
    <s v="2.37"/>
    <s v="3.62"/>
    <s v="Un Comtrade/Wits/Sia Reports"/>
    <s v="1"/>
  </r>
  <r>
    <s v="Tf004246"/>
    <s v="2025"/>
    <s v="2"/>
    <s v="2025-Q2"/>
    <s v="De"/>
    <s v="Germany"/>
    <s v="Europe"/>
    <s v="Us"/>
    <s v="United States"/>
    <s v="North America"/>
    <x v="2"/>
    <x v="0"/>
    <s v="Advanced"/>
    <n v="1424"/>
    <n v="783.72"/>
    <s v="Huawei Ascend"/>
    <s v="Intra-Atlantic"/>
    <s v="0"/>
    <s v="1"/>
    <s v="Low"/>
    <s v="2.52"/>
    <s v="3.77"/>
    <s v="Un Comtrade/Wits/Sia Reports"/>
    <s v="1"/>
  </r>
  <r>
    <s v="Tf004247"/>
    <s v="2025"/>
    <s v="3"/>
    <s v="2025-Q3"/>
    <s v="De"/>
    <s v="Germany"/>
    <s v="Europe"/>
    <s v="Us"/>
    <s v="United States"/>
    <s v="North America"/>
    <x v="2"/>
    <x v="0"/>
    <s v="Advanced"/>
    <n v="1550"/>
    <n v="852.66"/>
    <s v="Google Tpu"/>
    <s v="Intra-Atlantic"/>
    <s v="0"/>
    <s v="1"/>
    <s v="Low"/>
    <s v="2.29"/>
    <s v="3.51"/>
    <s v="Un Comtrade/Wits/Sia Reports"/>
    <s v="1"/>
  </r>
  <r>
    <s v="Tf004248"/>
    <s v="2025"/>
    <s v="4"/>
    <s v="2025-Q4"/>
    <s v="De"/>
    <s v="Germany"/>
    <s v="Europe"/>
    <s v="Us"/>
    <s v="United States"/>
    <s v="North America"/>
    <x v="2"/>
    <x v="0"/>
    <s v="Advanced"/>
    <n v="1535"/>
    <n v="844.54"/>
    <s v="Huawei Ascend"/>
    <s v="Intra-Atlantic"/>
    <s v="0"/>
    <s v="1"/>
    <s v="Low"/>
    <s v="2.45"/>
    <s v="3.72"/>
    <s v="Un Comtrade/Wits/Sia Reports"/>
    <s v="1"/>
  </r>
  <r>
    <s v="Tf004249"/>
    <s v="2015"/>
    <s v="1"/>
    <s v="2015-Q1"/>
    <s v="De"/>
    <s v="Germany"/>
    <s v="Europe"/>
    <s v="Us"/>
    <s v="United States"/>
    <s v="North America"/>
    <x v="0"/>
    <x v="0"/>
    <s v="Advanced"/>
    <n v="192"/>
    <n v="106.15"/>
    <s v="Tsmc"/>
    <s v="Intra-Atlantic"/>
    <s v="0"/>
    <s v="1"/>
    <s v="Low"/>
    <s v="2.38"/>
    <s v="3.23"/>
    <s v="Un Comtrade/Wits/Sia Reports"/>
    <s v="0"/>
  </r>
  <r>
    <s v="Tf004250"/>
    <s v="2015"/>
    <s v="2"/>
    <s v="2015-Q2"/>
    <s v="De"/>
    <s v="Germany"/>
    <s v="Europe"/>
    <s v="Us"/>
    <s v="United States"/>
    <s v="North America"/>
    <x v="0"/>
    <x v="0"/>
    <s v="Advanced"/>
    <n v="217"/>
    <n v="119.57"/>
    <s v="Samsung Foundry"/>
    <s v="Intra-Atlantic"/>
    <s v="0"/>
    <s v="1"/>
    <s v="Low"/>
    <s v="2.4"/>
    <s v="3.19"/>
    <s v="Un Comtrade/Wits/Sia Reports"/>
    <s v="0"/>
  </r>
  <r>
    <s v="Tf004251"/>
    <s v="2015"/>
    <s v="3"/>
    <s v="2015-Q3"/>
    <s v="De"/>
    <s v="Germany"/>
    <s v="Europe"/>
    <s v="Us"/>
    <s v="United States"/>
    <s v="North America"/>
    <x v="0"/>
    <x v="0"/>
    <s v="Advanced"/>
    <n v="225"/>
    <n v="124.08"/>
    <s v="Intel Foundry Services"/>
    <s v="Intra-Atlantic"/>
    <s v="0"/>
    <s v="1"/>
    <s v="Low"/>
    <s v="2.42"/>
    <s v="3.24"/>
    <s v="Un Comtrade/Wits/Sia Reports"/>
    <s v="0"/>
  </r>
  <r>
    <s v="Tf004252"/>
    <s v="2015"/>
    <s v="4"/>
    <s v="2015-Q4"/>
    <s v="De"/>
    <s v="Germany"/>
    <s v="Europe"/>
    <s v="Us"/>
    <s v="United States"/>
    <s v="North America"/>
    <x v="0"/>
    <x v="0"/>
    <s v="Advanced"/>
    <n v="197"/>
    <n v="108.46"/>
    <s v="Samsung Foundry"/>
    <s v="Intra-Atlantic"/>
    <s v="0"/>
    <s v="1"/>
    <s v="Low"/>
    <s v="2.47"/>
    <s v="3.24"/>
    <s v="Un Comtrade/Wits/Sia Reports"/>
    <s v="0"/>
  </r>
  <r>
    <s v="Tf004253"/>
    <s v="2016"/>
    <s v="1"/>
    <s v="2016-Q1"/>
    <s v="De"/>
    <s v="Germany"/>
    <s v="Europe"/>
    <s v="Us"/>
    <s v="United States"/>
    <s v="North America"/>
    <x v="0"/>
    <x v="0"/>
    <s v="Advanced"/>
    <n v="207"/>
    <n v="113.98"/>
    <s v="Intel Foundry Services"/>
    <s v="Intra-Atlantic"/>
    <s v="0"/>
    <s v="1"/>
    <s v="Low"/>
    <s v="2.45"/>
    <s v="3.18"/>
    <s v="Un Comtrade/Wits/Sia Reports"/>
    <s v="0"/>
  </r>
  <r>
    <s v="Tf004254"/>
    <s v="2016"/>
    <s v="2"/>
    <s v="2016-Q2"/>
    <s v="De"/>
    <s v="Germany"/>
    <s v="Europe"/>
    <s v="Us"/>
    <s v="United States"/>
    <s v="North America"/>
    <x v="0"/>
    <x v="0"/>
    <s v="Advanced"/>
    <n v="221"/>
    <n v="121.61"/>
    <s v="Intel Foundry Services"/>
    <s v="Intra-Atlantic"/>
    <s v="0"/>
    <s v="1"/>
    <s v="Low"/>
    <s v="2.25"/>
    <s v="3.22"/>
    <s v="Un Comtrade/Wits/Sia Reports"/>
    <s v="0"/>
  </r>
  <r>
    <s v="Tf004255"/>
    <s v="2016"/>
    <s v="3"/>
    <s v="2016-Q3"/>
    <s v="De"/>
    <s v="Germany"/>
    <s v="Europe"/>
    <s v="Us"/>
    <s v="United States"/>
    <s v="North America"/>
    <x v="0"/>
    <x v="0"/>
    <s v="Advanced"/>
    <n v="252"/>
    <n v="138.84"/>
    <s v="Samsung Foundry"/>
    <s v="Intra-Atlantic"/>
    <s v="0"/>
    <s v="1"/>
    <s v="Low"/>
    <s v="2.54"/>
    <s v="3.16"/>
    <s v="Un Comtrade/Wits/Sia Reports"/>
    <s v="0"/>
  </r>
  <r>
    <s v="Tf004256"/>
    <s v="2016"/>
    <s v="4"/>
    <s v="2016-Q4"/>
    <s v="De"/>
    <s v="Germany"/>
    <s v="Europe"/>
    <s v="Us"/>
    <s v="United States"/>
    <s v="North America"/>
    <x v="0"/>
    <x v="0"/>
    <s v="Advanced"/>
    <n v="212"/>
    <n v="116.64"/>
    <s v="Intel Foundry Services"/>
    <s v="Intra-Atlantic"/>
    <s v="0"/>
    <s v="1"/>
    <s v="Low"/>
    <s v="2.31"/>
    <s v="3.07"/>
    <s v="Un Comtrade/Wits/Sia Reports"/>
    <s v="0"/>
  </r>
  <r>
    <s v="Tf004257"/>
    <s v="2017"/>
    <s v="1"/>
    <s v="2017-Q1"/>
    <s v="De"/>
    <s v="Germany"/>
    <s v="Europe"/>
    <s v="Us"/>
    <s v="United States"/>
    <s v="North America"/>
    <x v="0"/>
    <x v="0"/>
    <s v="Advanced"/>
    <n v="245"/>
    <n v="135.09"/>
    <s v="Tsmc"/>
    <s v="Intra-Atlantic"/>
    <s v="0"/>
    <s v="1"/>
    <s v="Low"/>
    <s v="2.32"/>
    <s v="3.23"/>
    <s v="Un Comtrade/Wits/Sia Reports"/>
    <s v="0"/>
  </r>
  <r>
    <s v="Tf004258"/>
    <s v="2017"/>
    <s v="2"/>
    <s v="2017-Q2"/>
    <s v="De"/>
    <s v="Germany"/>
    <s v="Europe"/>
    <s v="Us"/>
    <s v="United States"/>
    <s v="North America"/>
    <x v="0"/>
    <x v="0"/>
    <s v="Advanced"/>
    <n v="275"/>
    <n v="151.44"/>
    <s v="Samsung Foundry"/>
    <s v="Intra-Atlantic"/>
    <s v="0"/>
    <s v="1"/>
    <s v="Low"/>
    <s v="2.39"/>
    <s v="3.31"/>
    <s v="Un Comtrade/Wits/Sia Reports"/>
    <s v="0"/>
  </r>
  <r>
    <s v="Tf004259"/>
    <s v="2017"/>
    <s v="3"/>
    <s v="2017-Q3"/>
    <s v="De"/>
    <s v="Germany"/>
    <s v="Europe"/>
    <s v="Us"/>
    <s v="United States"/>
    <s v="North America"/>
    <x v="0"/>
    <x v="0"/>
    <s v="Advanced"/>
    <n v="272"/>
    <n v="149.82"/>
    <s v="Samsung Foundry"/>
    <s v="Intra-Atlantic"/>
    <s v="0"/>
    <s v="1"/>
    <s v="Low"/>
    <s v="2.34"/>
    <s v="3.32"/>
    <s v="Un Comtrade/Wits/Sia Reports"/>
    <s v="0"/>
  </r>
  <r>
    <s v="Tf004260"/>
    <s v="2017"/>
    <s v="4"/>
    <s v="2017-Q4"/>
    <s v="De"/>
    <s v="Germany"/>
    <s v="Europe"/>
    <s v="Us"/>
    <s v="United States"/>
    <s v="North America"/>
    <x v="0"/>
    <x v="0"/>
    <s v="Advanced"/>
    <n v="264"/>
    <n v="145.37"/>
    <s v="Tsmc"/>
    <s v="Intra-Atlantic"/>
    <s v="0"/>
    <s v="1"/>
    <s v="Low"/>
    <s v="2.3"/>
    <s v="3.06"/>
    <s v="Un Comtrade/Wits/Sia Reports"/>
    <s v="0"/>
  </r>
  <r>
    <s v="Tf004261"/>
    <s v="2018"/>
    <s v="1"/>
    <s v="2018-Q1"/>
    <s v="De"/>
    <s v="Germany"/>
    <s v="Europe"/>
    <s v="Us"/>
    <s v="United States"/>
    <s v="North America"/>
    <x v="0"/>
    <x v="0"/>
    <s v="Advanced"/>
    <n v="229"/>
    <n v="126.35"/>
    <s v="Samsung Foundry"/>
    <s v="Intra-Atlantic"/>
    <s v="0"/>
    <s v="1"/>
    <s v="Low"/>
    <s v="2.34"/>
    <s v="3.34"/>
    <s v="Un Comtrade/Wits/Sia Reports"/>
    <s v="0"/>
  </r>
  <r>
    <s v="Tf004262"/>
    <s v="2018"/>
    <s v="2"/>
    <s v="2018-Q2"/>
    <s v="De"/>
    <s v="Germany"/>
    <s v="Europe"/>
    <s v="Us"/>
    <s v="United States"/>
    <s v="North America"/>
    <x v="0"/>
    <x v="0"/>
    <s v="Advanced"/>
    <n v="295"/>
    <n v="162.41"/>
    <s v="Intel Foundry Services"/>
    <s v="Intra-Atlantic"/>
    <s v="0"/>
    <s v="1"/>
    <s v="Low"/>
    <s v="2.36"/>
    <s v="3.32"/>
    <s v="Un Comtrade/Wits/Sia Reports"/>
    <s v="0"/>
  </r>
  <r>
    <s v="Tf004263"/>
    <s v="2018"/>
    <s v="3"/>
    <s v="2018-Q3"/>
    <s v="De"/>
    <s v="Germany"/>
    <s v="Europe"/>
    <s v="Us"/>
    <s v="United States"/>
    <s v="North America"/>
    <x v="0"/>
    <x v="0"/>
    <s v="Advanced"/>
    <n v="301"/>
    <n v="165.97"/>
    <s v="Tsmc"/>
    <s v="Intra-Atlantic"/>
    <s v="0"/>
    <s v="1"/>
    <s v="Low"/>
    <s v="2.34"/>
    <s v="3.33"/>
    <s v="Un Comtrade/Wits/Sia Reports"/>
    <s v="0"/>
  </r>
  <r>
    <s v="Tf004264"/>
    <s v="2018"/>
    <s v="4"/>
    <s v="2018-Q4"/>
    <s v="De"/>
    <s v="Germany"/>
    <s v="Europe"/>
    <s v="Us"/>
    <s v="United States"/>
    <s v="North America"/>
    <x v="0"/>
    <x v="0"/>
    <s v="Advanced"/>
    <n v="291"/>
    <n v="160.24"/>
    <s v="Intel Foundry Services"/>
    <s v="Intra-Atlantic"/>
    <s v="0"/>
    <s v="1"/>
    <s v="Low"/>
    <s v="2.5"/>
    <s v="3.2"/>
    <s v="Un Comtrade/Wits/Sia Reports"/>
    <s v="0"/>
  </r>
  <r>
    <s v="Tf004265"/>
    <s v="2019"/>
    <s v="1"/>
    <s v="2019-Q1"/>
    <s v="De"/>
    <s v="Germany"/>
    <s v="Europe"/>
    <s v="Us"/>
    <s v="United States"/>
    <s v="North America"/>
    <x v="0"/>
    <x v="0"/>
    <s v="Advanced"/>
    <n v="291"/>
    <n v="160.58000000000001"/>
    <s v="Intel Foundry Services"/>
    <s v="Intra-Atlantic"/>
    <s v="0"/>
    <s v="1"/>
    <s v="Low"/>
    <s v="2.3"/>
    <s v="3.28"/>
    <s v="Un Comtrade/Wits/Sia Reports"/>
    <s v="0"/>
  </r>
  <r>
    <s v="Tf004266"/>
    <s v="2019"/>
    <s v="2"/>
    <s v="2019-Q2"/>
    <s v="De"/>
    <s v="Germany"/>
    <s v="Europe"/>
    <s v="Us"/>
    <s v="United States"/>
    <s v="North America"/>
    <x v="0"/>
    <x v="0"/>
    <s v="Advanced"/>
    <n v="348"/>
    <n v="191.53"/>
    <s v="Intel Foundry Services"/>
    <s v="Intra-Atlantic"/>
    <s v="0"/>
    <s v="1"/>
    <s v="Low"/>
    <s v="2.34"/>
    <s v="3.35"/>
    <s v="Un Comtrade/Wits/Sia Reports"/>
    <s v="0"/>
  </r>
  <r>
    <s v="Tf004267"/>
    <s v="2019"/>
    <s v="3"/>
    <s v="2019-Q3"/>
    <s v="De"/>
    <s v="Germany"/>
    <s v="Europe"/>
    <s v="Us"/>
    <s v="United States"/>
    <s v="North America"/>
    <x v="0"/>
    <x v="0"/>
    <s v="Advanced"/>
    <n v="326"/>
    <n v="179.44"/>
    <s v="Intel Foundry Services"/>
    <s v="Intra-Atlantic"/>
    <s v="0"/>
    <s v="1"/>
    <s v="Low"/>
    <s v="2.26"/>
    <s v="3.34"/>
    <s v="Un Comtrade/Wits/Sia Reports"/>
    <s v="0"/>
  </r>
  <r>
    <s v="Tf004268"/>
    <s v="2019"/>
    <s v="4"/>
    <s v="2019-Q4"/>
    <s v="De"/>
    <s v="Germany"/>
    <s v="Europe"/>
    <s v="Us"/>
    <s v="United States"/>
    <s v="North America"/>
    <x v="0"/>
    <x v="0"/>
    <s v="Advanced"/>
    <n v="265"/>
    <n v="145.80000000000001"/>
    <s v="Intel Foundry Services"/>
    <s v="Intra-Atlantic"/>
    <s v="0"/>
    <s v="1"/>
    <s v="Low"/>
    <s v="2.44"/>
    <s v="3.14"/>
    <s v="Un Comtrade/Wits/Sia Reports"/>
    <s v="0"/>
  </r>
  <r>
    <s v="Tf004269"/>
    <s v="2020"/>
    <s v="1"/>
    <s v="2020-Q1"/>
    <s v="De"/>
    <s v="Germany"/>
    <s v="Europe"/>
    <s v="Us"/>
    <s v="United States"/>
    <s v="North America"/>
    <x v="0"/>
    <x v="0"/>
    <s v="Advanced"/>
    <n v="295"/>
    <n v="162.56"/>
    <s v="Intel Foundry Services"/>
    <s v="Intra-Atlantic"/>
    <s v="0"/>
    <s v="1"/>
    <s v="Low"/>
    <s v="2.34"/>
    <s v="3.24"/>
    <s v="Un Comtrade/Wits/Sia Reports"/>
    <s v="0"/>
  </r>
  <r>
    <s v="Tf004270"/>
    <s v="2020"/>
    <s v="2"/>
    <s v="2020-Q2"/>
    <s v="De"/>
    <s v="Germany"/>
    <s v="Europe"/>
    <s v="Us"/>
    <s v="United States"/>
    <s v="North America"/>
    <x v="0"/>
    <x v="0"/>
    <s v="Advanced"/>
    <n v="277"/>
    <n v="152.85"/>
    <s v="Tsmc"/>
    <s v="Intra-Atlantic"/>
    <s v="0"/>
    <s v="1"/>
    <s v="Low"/>
    <s v="2.53"/>
    <s v="3.38"/>
    <s v="Un Comtrade/Wits/Sia Reports"/>
    <s v="0"/>
  </r>
  <r>
    <s v="Tf004271"/>
    <s v="2020"/>
    <s v="3"/>
    <s v="2020-Q3"/>
    <s v="De"/>
    <s v="Germany"/>
    <s v="Europe"/>
    <s v="Us"/>
    <s v="United States"/>
    <s v="North America"/>
    <x v="0"/>
    <x v="0"/>
    <s v="Advanced"/>
    <n v="338"/>
    <n v="186.05"/>
    <s v="Tsmc"/>
    <s v="Intra-Atlantic"/>
    <s v="0"/>
    <s v="1"/>
    <s v="Low"/>
    <s v="2.4"/>
    <s v="3.31"/>
    <s v="Un Comtrade/Wits/Sia Reports"/>
    <s v="0"/>
  </r>
  <r>
    <s v="Tf004272"/>
    <s v="2020"/>
    <s v="4"/>
    <s v="2020-Q4"/>
    <s v="De"/>
    <s v="Germany"/>
    <s v="Europe"/>
    <s v="Us"/>
    <s v="United States"/>
    <s v="North America"/>
    <x v="0"/>
    <x v="0"/>
    <s v="Advanced"/>
    <n v="255"/>
    <n v="140.38"/>
    <s v="Samsung Foundry"/>
    <s v="Intra-Atlantic"/>
    <s v="0"/>
    <s v="1"/>
    <s v="Low"/>
    <s v="2.42"/>
    <s v="3.24"/>
    <s v="Un Comtrade/Wits/Sia Reports"/>
    <s v="0"/>
  </r>
  <r>
    <s v="Tf004273"/>
    <s v="2021"/>
    <s v="1"/>
    <s v="2021-Q1"/>
    <s v="De"/>
    <s v="Germany"/>
    <s v="Europe"/>
    <s v="Us"/>
    <s v="United States"/>
    <s v="North America"/>
    <x v="0"/>
    <x v="0"/>
    <s v="Advanced"/>
    <n v="338"/>
    <n v="185.94"/>
    <s v="Tsmc"/>
    <s v="Intra-Atlantic"/>
    <s v="0"/>
    <s v="1"/>
    <s v="Low"/>
    <s v="2.49"/>
    <s v="3.35"/>
    <s v="Un Comtrade/Wits/Sia Reports"/>
    <s v="0"/>
  </r>
  <r>
    <s v="Tf004274"/>
    <s v="2021"/>
    <s v="2"/>
    <s v="2021-Q2"/>
    <s v="De"/>
    <s v="Germany"/>
    <s v="Europe"/>
    <s v="Us"/>
    <s v="United States"/>
    <s v="North America"/>
    <x v="0"/>
    <x v="0"/>
    <s v="Advanced"/>
    <n v="317"/>
    <n v="174.71"/>
    <s v="Tsmc"/>
    <s v="Intra-Atlantic"/>
    <s v="0"/>
    <s v="1"/>
    <s v="Low"/>
    <s v="2.49"/>
    <s v="3.27"/>
    <s v="Un Comtrade/Wits/Sia Reports"/>
    <s v="0"/>
  </r>
  <r>
    <s v="Tf004275"/>
    <s v="2021"/>
    <s v="3"/>
    <s v="2021-Q3"/>
    <s v="De"/>
    <s v="Germany"/>
    <s v="Europe"/>
    <s v="Us"/>
    <s v="United States"/>
    <s v="North America"/>
    <x v="0"/>
    <x v="0"/>
    <s v="Advanced"/>
    <n v="336"/>
    <n v="184.93"/>
    <s v="Tsmc"/>
    <s v="Intra-Atlantic"/>
    <s v="0"/>
    <s v="1"/>
    <s v="Low"/>
    <s v="2.31"/>
    <s v="3.4"/>
    <s v="Un Comtrade/Wits/Sia Reports"/>
    <s v="0"/>
  </r>
  <r>
    <s v="Tf004276"/>
    <s v="2021"/>
    <s v="4"/>
    <s v="2021-Q4"/>
    <s v="De"/>
    <s v="Germany"/>
    <s v="Europe"/>
    <s v="Us"/>
    <s v="United States"/>
    <s v="North America"/>
    <x v="0"/>
    <x v="0"/>
    <s v="Advanced"/>
    <n v="342"/>
    <n v="188.13"/>
    <s v="Tsmc"/>
    <s v="Intra-Atlantic"/>
    <s v="0"/>
    <s v="1"/>
    <s v="Low"/>
    <s v="2.34"/>
    <s v="3.26"/>
    <s v="Un Comtrade/Wits/Sia Reports"/>
    <s v="0"/>
  </r>
  <r>
    <s v="Tf004277"/>
    <s v="2022"/>
    <s v="1"/>
    <s v="2022-Q1"/>
    <s v="De"/>
    <s v="Germany"/>
    <s v="Europe"/>
    <s v="Us"/>
    <s v="United States"/>
    <s v="North America"/>
    <x v="0"/>
    <x v="0"/>
    <s v="Advanced"/>
    <n v="336"/>
    <n v="185.26"/>
    <s v="Tsmc"/>
    <s v="Intra-Atlantic"/>
    <s v="0"/>
    <s v="1"/>
    <s v="Low"/>
    <s v="2.47"/>
    <s v="3.36"/>
    <s v="Un Comtrade/Wits/Sia Reports"/>
    <s v="0"/>
  </r>
  <r>
    <s v="Tf004278"/>
    <s v="2022"/>
    <s v="2"/>
    <s v="2022-Q2"/>
    <s v="De"/>
    <s v="Germany"/>
    <s v="Europe"/>
    <s v="Us"/>
    <s v="United States"/>
    <s v="North America"/>
    <x v="0"/>
    <x v="0"/>
    <s v="Advanced"/>
    <n v="362"/>
    <n v="199.19"/>
    <s v="Tsmc"/>
    <s v="Intra-Atlantic"/>
    <s v="0"/>
    <s v="1"/>
    <s v="Low"/>
    <s v="2.53"/>
    <s v="3.58"/>
    <s v="Un Comtrade/Wits/Sia Reports"/>
    <s v="0"/>
  </r>
  <r>
    <s v="Tf004279"/>
    <s v="2022"/>
    <s v="3"/>
    <s v="2022-Q3"/>
    <s v="De"/>
    <s v="Germany"/>
    <s v="Europe"/>
    <s v="Us"/>
    <s v="United States"/>
    <s v="North America"/>
    <x v="0"/>
    <x v="0"/>
    <s v="Advanced"/>
    <n v="454"/>
    <n v="250.16"/>
    <s v="Samsung Foundry"/>
    <s v="Intra-Atlantic"/>
    <s v="0"/>
    <s v="1"/>
    <s v="Low"/>
    <s v="2.49"/>
    <s v="3.35"/>
    <s v="Un Comtrade/Wits/Sia Reports"/>
    <s v="0"/>
  </r>
  <r>
    <s v="Tf004280"/>
    <s v="2022"/>
    <s v="4"/>
    <s v="2022-Q4"/>
    <s v="De"/>
    <s v="Germany"/>
    <s v="Europe"/>
    <s v="Us"/>
    <s v="United States"/>
    <s v="North America"/>
    <x v="0"/>
    <x v="0"/>
    <s v="Advanced"/>
    <n v="333"/>
    <n v="183.49"/>
    <s v="Tsmc"/>
    <s v="Intra-Atlantic"/>
    <s v="0"/>
    <s v="1"/>
    <s v="Low"/>
    <s v="2.35"/>
    <s v="3.39"/>
    <s v="Un Comtrade/Wits/Sia Reports"/>
    <s v="0"/>
  </r>
  <r>
    <s v="Tf004281"/>
    <s v="2023"/>
    <s v="1"/>
    <s v="2023-Q1"/>
    <s v="De"/>
    <s v="Germany"/>
    <s v="Europe"/>
    <s v="Us"/>
    <s v="United States"/>
    <s v="North America"/>
    <x v="0"/>
    <x v="0"/>
    <s v="Advanced"/>
    <n v="420"/>
    <n v="231.39"/>
    <s v="Intel Foundry Services"/>
    <s v="Intra-Atlantic"/>
    <s v="0"/>
    <s v="1"/>
    <s v="Low"/>
    <s v="2.49"/>
    <s v="3.57"/>
    <s v="Un Comtrade/Wits/Sia Reports"/>
    <s v="0"/>
  </r>
  <r>
    <s v="Tf004282"/>
    <s v="2023"/>
    <s v="2"/>
    <s v="2023-Q2"/>
    <s v="De"/>
    <s v="Germany"/>
    <s v="Europe"/>
    <s v="Us"/>
    <s v="United States"/>
    <s v="North America"/>
    <x v="0"/>
    <x v="0"/>
    <s v="Advanced"/>
    <n v="400"/>
    <n v="220.37"/>
    <s v="Samsung Foundry"/>
    <s v="Intra-Atlantic"/>
    <s v="0"/>
    <s v="1"/>
    <s v="Low"/>
    <s v="2.52"/>
    <s v="3.6"/>
    <s v="Un Comtrade/Wits/Sia Reports"/>
    <s v="0"/>
  </r>
  <r>
    <s v="Tf004283"/>
    <s v="2023"/>
    <s v="3"/>
    <s v="2023-Q3"/>
    <s v="De"/>
    <s v="Germany"/>
    <s v="Europe"/>
    <s v="Us"/>
    <s v="United States"/>
    <s v="North America"/>
    <x v="0"/>
    <x v="0"/>
    <s v="Advanced"/>
    <n v="417"/>
    <n v="229.63"/>
    <s v="Tsmc"/>
    <s v="Intra-Atlantic"/>
    <s v="0"/>
    <s v="1"/>
    <s v="Low"/>
    <s v="2.51"/>
    <s v="3.43"/>
    <s v="Un Comtrade/Wits/Sia Reports"/>
    <s v="0"/>
  </r>
  <r>
    <s v="Tf004284"/>
    <s v="2023"/>
    <s v="4"/>
    <s v="2023-Q4"/>
    <s v="De"/>
    <s v="Germany"/>
    <s v="Europe"/>
    <s v="Us"/>
    <s v="United States"/>
    <s v="North America"/>
    <x v="0"/>
    <x v="0"/>
    <s v="Advanced"/>
    <n v="359"/>
    <n v="197.87"/>
    <s v="Intel Foundry Services"/>
    <s v="Intra-Atlantic"/>
    <s v="0"/>
    <s v="1"/>
    <s v="Low"/>
    <s v="2.45"/>
    <s v="3.55"/>
    <s v="Un Comtrade/Wits/Sia Reports"/>
    <s v="0"/>
  </r>
  <r>
    <s v="Tf004285"/>
    <s v="2024"/>
    <s v="1"/>
    <s v="2024-Q1"/>
    <s v="De"/>
    <s v="Germany"/>
    <s v="Europe"/>
    <s v="Us"/>
    <s v="United States"/>
    <s v="North America"/>
    <x v="0"/>
    <x v="0"/>
    <s v="Advanced"/>
    <n v="397"/>
    <n v="218.39"/>
    <s v="Tsmc"/>
    <s v="Intra-Atlantic"/>
    <s v="0"/>
    <s v="1"/>
    <s v="Low"/>
    <s v="2.35"/>
    <s v="3.71"/>
    <s v="Un Comtrade/Wits/Sia Reports"/>
    <s v="1"/>
  </r>
  <r>
    <s v="Tf004286"/>
    <s v="2024"/>
    <s v="2"/>
    <s v="2024-Q2"/>
    <s v="De"/>
    <s v="Germany"/>
    <s v="Europe"/>
    <s v="Us"/>
    <s v="United States"/>
    <s v="North America"/>
    <x v="0"/>
    <x v="0"/>
    <s v="Advanced"/>
    <n v="524"/>
    <n v="288.31"/>
    <s v="Intel Foundry Services"/>
    <s v="Intra-Atlantic"/>
    <s v="0"/>
    <s v="1"/>
    <s v="Low"/>
    <s v="2.47"/>
    <s v="3.47"/>
    <s v="Un Comtrade/Wits/Sia Reports"/>
    <s v="1"/>
  </r>
  <r>
    <s v="Tf004287"/>
    <s v="2024"/>
    <s v="3"/>
    <s v="2024-Q3"/>
    <s v="De"/>
    <s v="Germany"/>
    <s v="Europe"/>
    <s v="Us"/>
    <s v="United States"/>
    <s v="North America"/>
    <x v="0"/>
    <x v="0"/>
    <s v="Advanced"/>
    <n v="473"/>
    <n v="260.47000000000003"/>
    <s v="Samsung Foundry"/>
    <s v="Intra-Atlantic"/>
    <s v="0"/>
    <s v="1"/>
    <s v="Low"/>
    <s v="2.33"/>
    <s v="3.48"/>
    <s v="Un Comtrade/Wits/Sia Reports"/>
    <s v="1"/>
  </r>
  <r>
    <s v="Tf004288"/>
    <s v="2024"/>
    <s v="4"/>
    <s v="2024-Q4"/>
    <s v="De"/>
    <s v="Germany"/>
    <s v="Europe"/>
    <s v="Us"/>
    <s v="United States"/>
    <s v="North America"/>
    <x v="0"/>
    <x v="0"/>
    <s v="Advanced"/>
    <n v="434"/>
    <n v="238.94"/>
    <s v="Samsung Foundry"/>
    <s v="Intra-Atlantic"/>
    <s v="0"/>
    <s v="1"/>
    <s v="Low"/>
    <s v="2.31"/>
    <s v="3.58"/>
    <s v="Un Comtrade/Wits/Sia Reports"/>
    <s v="1"/>
  </r>
  <r>
    <s v="Tf004289"/>
    <s v="2025"/>
    <s v="1"/>
    <s v="2025-Q1"/>
    <s v="De"/>
    <s v="Germany"/>
    <s v="Europe"/>
    <s v="Us"/>
    <s v="United States"/>
    <s v="North America"/>
    <x v="0"/>
    <x v="0"/>
    <s v="Advanced"/>
    <n v="479"/>
    <n v="263.92"/>
    <s v="Intel Foundry Services"/>
    <s v="Intra-Atlantic"/>
    <s v="0"/>
    <s v="1"/>
    <s v="Low"/>
    <s v="2.5"/>
    <s v="3.53"/>
    <s v="Un Comtrade/Wits/Sia Reports"/>
    <s v="1"/>
  </r>
  <r>
    <s v="Tf004290"/>
    <s v="2025"/>
    <s v="2"/>
    <s v="2025-Q2"/>
    <s v="De"/>
    <s v="Germany"/>
    <s v="Europe"/>
    <s v="Us"/>
    <s v="United States"/>
    <s v="North America"/>
    <x v="0"/>
    <x v="0"/>
    <s v="Advanced"/>
    <n v="567"/>
    <n v="311.93"/>
    <s v="Tsmc"/>
    <s v="Intra-Atlantic"/>
    <s v="0"/>
    <s v="1"/>
    <s v="Low"/>
    <s v="2.25"/>
    <s v="3.61"/>
    <s v="Un Comtrade/Wits/Sia Reports"/>
    <s v="1"/>
  </r>
  <r>
    <s v="Tf004291"/>
    <s v="2025"/>
    <s v="3"/>
    <s v="2025-Q3"/>
    <s v="De"/>
    <s v="Germany"/>
    <s v="Europe"/>
    <s v="Us"/>
    <s v="United States"/>
    <s v="North America"/>
    <x v="0"/>
    <x v="0"/>
    <s v="Advanced"/>
    <n v="535"/>
    <n v="294.58"/>
    <s v="Tsmc"/>
    <s v="Intra-Atlantic"/>
    <s v="0"/>
    <s v="1"/>
    <s v="Low"/>
    <s v="2.54"/>
    <s v="3.71"/>
    <s v="Un Comtrade/Wits/Sia Reports"/>
    <s v="1"/>
  </r>
  <r>
    <s v="Tf004292"/>
    <s v="2025"/>
    <s v="4"/>
    <s v="2025-Q4"/>
    <s v="De"/>
    <s v="Germany"/>
    <s v="Europe"/>
    <s v="Us"/>
    <s v="United States"/>
    <s v="North America"/>
    <x v="0"/>
    <x v="0"/>
    <s v="Advanced"/>
    <n v="526"/>
    <n v="289.70999999999998"/>
    <s v="Samsung Foundry"/>
    <s v="Intra-Atlantic"/>
    <s v="0"/>
    <s v="1"/>
    <s v="Low"/>
    <s v="2.28"/>
    <s v="3.65"/>
    <s v="Un Comtrade/Wits/Sia Reports"/>
    <s v="1"/>
  </r>
  <r>
    <s v="Tf004293"/>
    <s v="2015"/>
    <s v="1"/>
    <s v="2015-Q1"/>
    <s v="De"/>
    <s v="Germany"/>
    <s v="Europe"/>
    <s v="Cn"/>
    <s v="China"/>
    <s v="Asia-Pacific"/>
    <x v="6"/>
    <x v="1"/>
    <s v="Standard"/>
    <n v="405"/>
    <n v="202.97"/>
    <s v="Asml"/>
    <s v="Trans-Pacific / Suez"/>
    <s v="0"/>
    <s v="1"/>
    <s v="High"/>
    <s v="2.31"/>
    <s v="7.42"/>
    <s v="Un Comtrade/Wits/Sia Reports"/>
    <s v="0"/>
  </r>
  <r>
    <s v="Tf004294"/>
    <s v="2015"/>
    <s v="2"/>
    <s v="2015-Q2"/>
    <s v="De"/>
    <s v="Germany"/>
    <s v="Europe"/>
    <s v="Cn"/>
    <s v="China"/>
    <s v="Asia-Pacific"/>
    <x v="6"/>
    <x v="1"/>
    <s v="Standard"/>
    <n v="469"/>
    <n v="234.87"/>
    <s v="Tokyo Electron"/>
    <s v="Trans-Pacific / Suez"/>
    <s v="0"/>
    <s v="1"/>
    <s v="High"/>
    <s v="2.48"/>
    <s v="7.49"/>
    <s v="Un Comtrade/Wits/Sia Reports"/>
    <s v="0"/>
  </r>
  <r>
    <s v="Tf004295"/>
    <s v="2015"/>
    <s v="3"/>
    <s v="2015-Q3"/>
    <s v="De"/>
    <s v="Germany"/>
    <s v="Europe"/>
    <s v="Cn"/>
    <s v="China"/>
    <s v="Asia-Pacific"/>
    <x v="6"/>
    <x v="1"/>
    <s v="Standard"/>
    <n v="499"/>
    <n v="249.74"/>
    <s v="Asml"/>
    <s v="Trans-Pacific / Suez"/>
    <s v="0"/>
    <s v="1"/>
    <s v="High"/>
    <s v="2.53"/>
    <s v="7.37"/>
    <s v="Un Comtrade/Wits/Sia Reports"/>
    <s v="0"/>
  </r>
  <r>
    <s v="Tf004296"/>
    <s v="2015"/>
    <s v="4"/>
    <s v="2015-Q4"/>
    <s v="De"/>
    <s v="Germany"/>
    <s v="Europe"/>
    <s v="Cn"/>
    <s v="China"/>
    <s v="Asia-Pacific"/>
    <x v="6"/>
    <x v="1"/>
    <s v="Standard"/>
    <n v="409"/>
    <n v="204.93"/>
    <s v="Kla"/>
    <s v="Trans-Pacific / Suez"/>
    <s v="0"/>
    <s v="1"/>
    <s v="High"/>
    <s v="2.49"/>
    <s v="7.46"/>
    <s v="Un Comtrade/Wits/Sia Reports"/>
    <s v="0"/>
  </r>
  <r>
    <s v="Tf004297"/>
    <s v="2016"/>
    <s v="1"/>
    <s v="2016-Q1"/>
    <s v="De"/>
    <s v="Germany"/>
    <s v="Europe"/>
    <s v="Cn"/>
    <s v="China"/>
    <s v="Asia-Pacific"/>
    <x v="6"/>
    <x v="1"/>
    <s v="Standard"/>
    <n v="484"/>
    <n v="242.34"/>
    <s v="Kla"/>
    <s v="Trans-Pacific / Suez"/>
    <s v="0"/>
    <s v="1"/>
    <s v="High"/>
    <s v="2.25"/>
    <s v="7.36"/>
    <s v="Un Comtrade/Wits/Sia Reports"/>
    <s v="0"/>
  </r>
  <r>
    <s v="Tf004298"/>
    <s v="2016"/>
    <s v="2"/>
    <s v="2016-Q2"/>
    <s v="De"/>
    <s v="Germany"/>
    <s v="Europe"/>
    <s v="Cn"/>
    <s v="China"/>
    <s v="Asia-Pacific"/>
    <x v="6"/>
    <x v="1"/>
    <s v="Standard"/>
    <n v="469"/>
    <n v="234.51"/>
    <s v="Asml"/>
    <s v="Trans-Pacific / Suez"/>
    <s v="0"/>
    <s v="1"/>
    <s v="High"/>
    <s v="2.33"/>
    <s v="7.32"/>
    <s v="Un Comtrade/Wits/Sia Reports"/>
    <s v="0"/>
  </r>
  <r>
    <s v="Tf004299"/>
    <s v="2016"/>
    <s v="3"/>
    <s v="2016-Q3"/>
    <s v="De"/>
    <s v="Germany"/>
    <s v="Europe"/>
    <s v="Cn"/>
    <s v="China"/>
    <s v="Asia-Pacific"/>
    <x v="6"/>
    <x v="1"/>
    <s v="Standard"/>
    <n v="544"/>
    <n v="272.44"/>
    <s v="Tokyo Electron"/>
    <s v="Trans-Pacific / Suez"/>
    <s v="0"/>
    <s v="1"/>
    <s v="High"/>
    <s v="2.28"/>
    <s v="7.47"/>
    <s v="Un Comtrade/Wits/Sia Reports"/>
    <s v="0"/>
  </r>
  <r>
    <s v="Tf004300"/>
    <s v="2016"/>
    <s v="4"/>
    <s v="2016-Q4"/>
    <s v="De"/>
    <s v="Germany"/>
    <s v="Europe"/>
    <s v="Cn"/>
    <s v="China"/>
    <s v="Asia-Pacific"/>
    <x v="6"/>
    <x v="1"/>
    <s v="Standard"/>
    <n v="478"/>
    <n v="239.09"/>
    <s v="Applied Materials"/>
    <s v="Trans-Pacific / Suez"/>
    <s v="0"/>
    <s v="1"/>
    <s v="High"/>
    <s v="2.33"/>
    <s v="7.33"/>
    <s v="Un Comtrade/Wits/Sia Reports"/>
    <s v="0"/>
  </r>
  <r>
    <s v="Tf004301"/>
    <s v="2017"/>
    <s v="1"/>
    <s v="2017-Q1"/>
    <s v="De"/>
    <s v="Germany"/>
    <s v="Europe"/>
    <s v="Cn"/>
    <s v="China"/>
    <s v="Asia-Pacific"/>
    <x v="6"/>
    <x v="1"/>
    <s v="Standard"/>
    <n v="499"/>
    <n v="249.55"/>
    <s v="Asml"/>
    <s v="Trans-Pacific / Suez"/>
    <s v="0"/>
    <s v="1"/>
    <s v="High"/>
    <s v="2.48"/>
    <s v="7.51"/>
    <s v="Un Comtrade/Wits/Sia Reports"/>
    <s v="0"/>
  </r>
  <r>
    <s v="Tf004302"/>
    <s v="2017"/>
    <s v="2"/>
    <s v="2017-Q2"/>
    <s v="De"/>
    <s v="Germany"/>
    <s v="Europe"/>
    <s v="Cn"/>
    <s v="China"/>
    <s v="Asia-Pacific"/>
    <x v="6"/>
    <x v="1"/>
    <s v="Standard"/>
    <n v="600"/>
    <n v="300.02"/>
    <s v="Asml"/>
    <s v="Trans-Pacific / Suez"/>
    <s v="0"/>
    <s v="1"/>
    <s v="High"/>
    <s v="2.54"/>
    <s v="7.42"/>
    <s v="Un Comtrade/Wits/Sia Reports"/>
    <s v="0"/>
  </r>
  <r>
    <s v="Tf004303"/>
    <s v="2017"/>
    <s v="3"/>
    <s v="2017-Q3"/>
    <s v="De"/>
    <s v="Germany"/>
    <s v="Europe"/>
    <s v="Cn"/>
    <s v="China"/>
    <s v="Asia-Pacific"/>
    <x v="6"/>
    <x v="1"/>
    <s v="Standard"/>
    <n v="636"/>
    <n v="318.38"/>
    <s v="Asml"/>
    <s v="Trans-Pacific / Suez"/>
    <s v="0"/>
    <s v="1"/>
    <s v="High"/>
    <s v="2.49"/>
    <s v="7.52"/>
    <s v="Un Comtrade/Wits/Sia Reports"/>
    <s v="0"/>
  </r>
  <r>
    <s v="Tf004304"/>
    <s v="2017"/>
    <s v="4"/>
    <s v="2017-Q4"/>
    <s v="De"/>
    <s v="Germany"/>
    <s v="Europe"/>
    <s v="Cn"/>
    <s v="China"/>
    <s v="Asia-Pacific"/>
    <x v="6"/>
    <x v="1"/>
    <s v="Standard"/>
    <n v="450"/>
    <n v="225.43"/>
    <s v="Tokyo Electron"/>
    <s v="Trans-Pacific / Suez"/>
    <s v="0"/>
    <s v="1"/>
    <s v="High"/>
    <s v="2.54"/>
    <s v="7.39"/>
    <s v="Un Comtrade/Wits/Sia Reports"/>
    <s v="0"/>
  </r>
  <r>
    <s v="Tf004305"/>
    <s v="2018"/>
    <s v="1"/>
    <s v="2018-Q1"/>
    <s v="De"/>
    <s v="Germany"/>
    <s v="Europe"/>
    <s v="Cn"/>
    <s v="China"/>
    <s v="Asia-Pacific"/>
    <x v="6"/>
    <x v="1"/>
    <s v="Standard"/>
    <n v="573"/>
    <n v="286.69"/>
    <s v="Applied Materials"/>
    <s v="Trans-Pacific / Suez"/>
    <s v="0"/>
    <s v="1"/>
    <s v="High"/>
    <s v="2.29"/>
    <s v="7.37"/>
    <s v="Un Comtrade/Wits/Sia Reports"/>
    <s v="0"/>
  </r>
  <r>
    <s v="Tf004306"/>
    <s v="2018"/>
    <s v="2"/>
    <s v="2018-Q2"/>
    <s v="De"/>
    <s v="Germany"/>
    <s v="Europe"/>
    <s v="Cn"/>
    <s v="China"/>
    <s v="Asia-Pacific"/>
    <x v="6"/>
    <x v="1"/>
    <s v="Standard"/>
    <n v="577"/>
    <n v="288.99"/>
    <s v="Tokyo Electron"/>
    <s v="Trans-Pacific / Suez"/>
    <s v="0"/>
    <s v="1"/>
    <s v="High"/>
    <s v="2.34"/>
    <s v="7.29"/>
    <s v="Un Comtrade/Wits/Sia Reports"/>
    <s v="0"/>
  </r>
  <r>
    <s v="Tf004307"/>
    <s v="2018"/>
    <s v="3"/>
    <s v="2018-Q3"/>
    <s v="De"/>
    <s v="Germany"/>
    <s v="Europe"/>
    <s v="Cn"/>
    <s v="China"/>
    <s v="Asia-Pacific"/>
    <x v="6"/>
    <x v="1"/>
    <s v="Standard"/>
    <n v="687"/>
    <n v="343.98"/>
    <s v="Lam Research"/>
    <s v="Trans-Pacific / Suez"/>
    <s v="0"/>
    <s v="1"/>
    <s v="High"/>
    <s v="2.25"/>
    <s v="7.34"/>
    <s v="Un Comtrade/Wits/Sia Reports"/>
    <s v="0"/>
  </r>
  <r>
    <s v="Tf004308"/>
    <s v="2018"/>
    <s v="4"/>
    <s v="2018-Q4"/>
    <s v="De"/>
    <s v="Germany"/>
    <s v="Europe"/>
    <s v="Cn"/>
    <s v="China"/>
    <s v="Asia-Pacific"/>
    <x v="6"/>
    <x v="1"/>
    <s v="Standard"/>
    <n v="520"/>
    <n v="260.19"/>
    <s v="Lam Research"/>
    <s v="Trans-Pacific / Suez"/>
    <s v="0"/>
    <s v="1"/>
    <s v="High"/>
    <s v="2.43"/>
    <s v="7.33"/>
    <s v="Un Comtrade/Wits/Sia Reports"/>
    <s v="0"/>
  </r>
  <r>
    <s v="Tf004309"/>
    <s v="2019"/>
    <s v="1"/>
    <s v="2019-Q1"/>
    <s v="De"/>
    <s v="Germany"/>
    <s v="Europe"/>
    <s v="Cn"/>
    <s v="China"/>
    <s v="Asia-Pacific"/>
    <x v="6"/>
    <x v="1"/>
    <s v="Standard"/>
    <n v="540"/>
    <n v="270.07"/>
    <s v="Asml"/>
    <s v="Trans-Pacific / Suez"/>
    <s v="0"/>
    <s v="1"/>
    <s v="High"/>
    <s v="2.4"/>
    <s v="7.63"/>
    <s v="Un Comtrade/Wits/Sia Reports"/>
    <s v="0"/>
  </r>
  <r>
    <s v="Tf004310"/>
    <s v="2019"/>
    <s v="2"/>
    <s v="2019-Q2"/>
    <s v="De"/>
    <s v="Germany"/>
    <s v="Europe"/>
    <s v="Cn"/>
    <s v="China"/>
    <s v="Asia-Pacific"/>
    <x v="6"/>
    <x v="1"/>
    <s v="Standard"/>
    <n v="595"/>
    <n v="297.83"/>
    <s v="Asml"/>
    <s v="Trans-Pacific / Suez"/>
    <s v="0"/>
    <s v="1"/>
    <s v="High"/>
    <s v="2.3"/>
    <s v="7.5"/>
    <s v="Un Comtrade/Wits/Sia Reports"/>
    <s v="0"/>
  </r>
  <r>
    <s v="Tf004311"/>
    <s v="2019"/>
    <s v="3"/>
    <s v="2019-Q3"/>
    <s v="De"/>
    <s v="Germany"/>
    <s v="Europe"/>
    <s v="Cn"/>
    <s v="China"/>
    <s v="Asia-Pacific"/>
    <x v="6"/>
    <x v="1"/>
    <s v="Standard"/>
    <n v="764"/>
    <n v="382.39"/>
    <s v="Asml"/>
    <s v="Trans-Pacific / Suez"/>
    <s v="0"/>
    <s v="1"/>
    <s v="High"/>
    <s v="2.37"/>
    <s v="7.61"/>
    <s v="Un Comtrade/Wits/Sia Reports"/>
    <s v="0"/>
  </r>
  <r>
    <s v="Tf004312"/>
    <s v="2019"/>
    <s v="4"/>
    <s v="2019-Q4"/>
    <s v="De"/>
    <s v="Germany"/>
    <s v="Europe"/>
    <s v="Cn"/>
    <s v="China"/>
    <s v="Asia-Pacific"/>
    <x v="6"/>
    <x v="1"/>
    <s v="Standard"/>
    <n v="567"/>
    <n v="283.64"/>
    <s v="Applied Materials"/>
    <s v="Trans-Pacific / Suez"/>
    <s v="0"/>
    <s v="1"/>
    <s v="High"/>
    <s v="2.4"/>
    <s v="7.45"/>
    <s v="Un Comtrade/Wits/Sia Reports"/>
    <s v="0"/>
  </r>
  <r>
    <s v="Tf004313"/>
    <s v="2020"/>
    <s v="1"/>
    <s v="2020-Q1"/>
    <s v="De"/>
    <s v="Germany"/>
    <s v="Europe"/>
    <s v="Cn"/>
    <s v="China"/>
    <s v="Asia-Pacific"/>
    <x v="6"/>
    <x v="1"/>
    <s v="Standard"/>
    <n v="497"/>
    <n v="248.98"/>
    <s v="Applied Materials"/>
    <s v="Trans-Pacific / Suez"/>
    <s v="0"/>
    <s v="1"/>
    <s v="High"/>
    <s v="2.39"/>
    <s v="7.73"/>
    <s v="Un Comtrade/Wits/Sia Reports"/>
    <s v="0"/>
  </r>
  <r>
    <s v="Tf004314"/>
    <s v="2020"/>
    <s v="2"/>
    <s v="2020-Q2"/>
    <s v="De"/>
    <s v="Germany"/>
    <s v="Europe"/>
    <s v="Cn"/>
    <s v="China"/>
    <s v="Asia-Pacific"/>
    <x v="6"/>
    <x v="1"/>
    <s v="Standard"/>
    <n v="584"/>
    <n v="292.39999999999998"/>
    <s v="Asml"/>
    <s v="Trans-Pacific / Suez"/>
    <s v="0"/>
    <s v="1"/>
    <s v="High"/>
    <s v="2.46"/>
    <s v="7.91"/>
    <s v="Un Comtrade/Wits/Sia Reports"/>
    <s v="0"/>
  </r>
  <r>
    <s v="Tf004315"/>
    <s v="2020"/>
    <s v="3"/>
    <s v="2020-Q3"/>
    <s v="De"/>
    <s v="Germany"/>
    <s v="Europe"/>
    <s v="Cn"/>
    <s v="China"/>
    <s v="Asia-Pacific"/>
    <x v="6"/>
    <x v="1"/>
    <s v="Standard"/>
    <n v="654"/>
    <n v="327.31"/>
    <s v="Applied Materials"/>
    <s v="Trans-Pacific / Suez"/>
    <s v="0"/>
    <s v="1"/>
    <s v="High"/>
    <s v="2.44"/>
    <s v="7.9"/>
    <s v="Un Comtrade/Wits/Sia Reports"/>
    <s v="0"/>
  </r>
  <r>
    <s v="Tf004316"/>
    <s v="2020"/>
    <s v="4"/>
    <s v="2020-Q4"/>
    <s v="De"/>
    <s v="Germany"/>
    <s v="Europe"/>
    <s v="Cn"/>
    <s v="China"/>
    <s v="Asia-Pacific"/>
    <x v="6"/>
    <x v="1"/>
    <s v="Standard"/>
    <n v="638"/>
    <n v="319.20999999999998"/>
    <s v="Kla"/>
    <s v="Trans-Pacific / Suez"/>
    <s v="0"/>
    <s v="1"/>
    <s v="High"/>
    <s v="2.39"/>
    <s v="7.83"/>
    <s v="Un Comtrade/Wits/Sia Reports"/>
    <s v="0"/>
  </r>
  <r>
    <s v="Tf004317"/>
    <s v="2021"/>
    <s v="1"/>
    <s v="2021-Q1"/>
    <s v="De"/>
    <s v="Germany"/>
    <s v="Europe"/>
    <s v="Cn"/>
    <s v="China"/>
    <s v="Asia-Pacific"/>
    <x v="6"/>
    <x v="1"/>
    <s v="Standard"/>
    <n v="580"/>
    <n v="290.07"/>
    <s v="Asml"/>
    <s v="Trans-Pacific / Suez"/>
    <s v="0"/>
    <s v="1"/>
    <s v="High"/>
    <s v="2.4"/>
    <s v="7.87"/>
    <s v="Un Comtrade/Wits/Sia Reports"/>
    <s v="0"/>
  </r>
  <r>
    <s v="Tf004318"/>
    <s v="2021"/>
    <s v="2"/>
    <s v="2021-Q2"/>
    <s v="De"/>
    <s v="Germany"/>
    <s v="Europe"/>
    <s v="Cn"/>
    <s v="China"/>
    <s v="Asia-Pacific"/>
    <x v="6"/>
    <x v="1"/>
    <s v="Standard"/>
    <n v="668"/>
    <n v="334.4"/>
    <s v="Kla"/>
    <s v="Trans-Pacific / Suez"/>
    <s v="0"/>
    <s v="1"/>
    <s v="High"/>
    <s v="2.38"/>
    <s v="7.83"/>
    <s v="Un Comtrade/Wits/Sia Reports"/>
    <s v="0"/>
  </r>
  <r>
    <s v="Tf004319"/>
    <s v="2021"/>
    <s v="3"/>
    <s v="2021-Q3"/>
    <s v="De"/>
    <s v="Germany"/>
    <s v="Europe"/>
    <s v="Cn"/>
    <s v="China"/>
    <s v="Asia-Pacific"/>
    <x v="6"/>
    <x v="1"/>
    <s v="Standard"/>
    <n v="799"/>
    <n v="399.72"/>
    <s v="Tokyo Electron"/>
    <s v="Trans-Pacific / Suez"/>
    <s v="0"/>
    <s v="1"/>
    <s v="High"/>
    <s v="2.39"/>
    <s v="7.95"/>
    <s v="Un Comtrade/Wits/Sia Reports"/>
    <s v="0"/>
  </r>
  <r>
    <s v="Tf004320"/>
    <s v="2021"/>
    <s v="4"/>
    <s v="2021-Q4"/>
    <s v="De"/>
    <s v="Germany"/>
    <s v="Europe"/>
    <s v="Cn"/>
    <s v="China"/>
    <s v="Asia-Pacific"/>
    <x v="6"/>
    <x v="1"/>
    <s v="Standard"/>
    <n v="614"/>
    <n v="307.48"/>
    <s v="Kla"/>
    <s v="Trans-Pacific / Suez"/>
    <s v="0"/>
    <s v="1"/>
    <s v="High"/>
    <s v="2.29"/>
    <s v="7.97"/>
    <s v="Un Comtrade/Wits/Sia Reports"/>
    <s v="0"/>
  </r>
  <r>
    <s v="Tf004321"/>
    <s v="2022"/>
    <s v="1"/>
    <s v="2022-Q1"/>
    <s v="De"/>
    <s v="Germany"/>
    <s v="Europe"/>
    <s v="Cn"/>
    <s v="China"/>
    <s v="Asia-Pacific"/>
    <x v="6"/>
    <x v="1"/>
    <s v="Standard"/>
    <n v="796"/>
    <n v="398.24"/>
    <s v="Tokyo Electron"/>
    <s v="Trans-Pacific / Suez"/>
    <s v="0"/>
    <s v="1"/>
    <s v="High"/>
    <s v="2.28"/>
    <s v="8.06"/>
    <s v="Un Comtrade/Wits/Sia Reports"/>
    <s v="0"/>
  </r>
  <r>
    <s v="Tf004322"/>
    <s v="2022"/>
    <s v="2"/>
    <s v="2022-Q2"/>
    <s v="De"/>
    <s v="Germany"/>
    <s v="Europe"/>
    <s v="Cn"/>
    <s v="China"/>
    <s v="Asia-Pacific"/>
    <x v="6"/>
    <x v="1"/>
    <s v="Standard"/>
    <n v="887"/>
    <n v="443.83"/>
    <s v="Tokyo Electron"/>
    <s v="Trans-Pacific / Suez"/>
    <s v="0"/>
    <s v="1"/>
    <s v="High"/>
    <s v="2.27"/>
    <s v="8.23"/>
    <s v="Un Comtrade/Wits/Sia Reports"/>
    <s v="0"/>
  </r>
  <r>
    <s v="Tf004323"/>
    <s v="2022"/>
    <s v="3"/>
    <s v="2022-Q3"/>
    <s v="De"/>
    <s v="Germany"/>
    <s v="Europe"/>
    <s v="Cn"/>
    <s v="China"/>
    <s v="Asia-Pacific"/>
    <x v="6"/>
    <x v="1"/>
    <s v="Standard"/>
    <n v="859"/>
    <n v="429.77"/>
    <s v="Asml"/>
    <s v="Trans-Pacific / Suez"/>
    <s v="0"/>
    <s v="1"/>
    <s v="High"/>
    <s v="2.37"/>
    <s v="8.06"/>
    <s v="Un Comtrade/Wits/Sia Reports"/>
    <s v="0"/>
  </r>
  <r>
    <s v="Tf004324"/>
    <s v="2022"/>
    <s v="4"/>
    <s v="2022-Q4"/>
    <s v="De"/>
    <s v="Germany"/>
    <s v="Europe"/>
    <s v="Cn"/>
    <s v="China"/>
    <s v="Asia-Pacific"/>
    <x v="6"/>
    <x v="1"/>
    <s v="Standard"/>
    <n v="715"/>
    <n v="358"/>
    <s v="Asml"/>
    <s v="Trans-Pacific / Suez"/>
    <s v="0"/>
    <s v="1"/>
    <s v="High"/>
    <s v="2.34"/>
    <s v="8.24"/>
    <s v="Un Comtrade/Wits/Sia Reports"/>
    <s v="0"/>
  </r>
  <r>
    <s v="Tf004325"/>
    <s v="2023"/>
    <s v="1"/>
    <s v="2023-Q1"/>
    <s v="De"/>
    <s v="Germany"/>
    <s v="Europe"/>
    <s v="Cn"/>
    <s v="China"/>
    <s v="Asia-Pacific"/>
    <x v="6"/>
    <x v="1"/>
    <s v="Standard"/>
    <n v="839"/>
    <n v="419.51"/>
    <s v="Tokyo Electron"/>
    <s v="Trans-Pacific / Suez"/>
    <s v="0"/>
    <s v="1"/>
    <s v="High"/>
    <s v="2.45"/>
    <s v="8.39"/>
    <s v="Un Comtrade/Wits/Sia Reports"/>
    <s v="0"/>
  </r>
  <r>
    <s v="Tf004326"/>
    <s v="2023"/>
    <s v="2"/>
    <s v="2023-Q2"/>
    <s v="De"/>
    <s v="Germany"/>
    <s v="Europe"/>
    <s v="Cn"/>
    <s v="China"/>
    <s v="Asia-Pacific"/>
    <x v="6"/>
    <x v="1"/>
    <s v="Standard"/>
    <n v="856"/>
    <n v="428.48"/>
    <s v="Applied Materials"/>
    <s v="Trans-Pacific / Suez"/>
    <s v="0"/>
    <s v="1"/>
    <s v="High"/>
    <s v="2.44"/>
    <s v="8.29"/>
    <s v="Un Comtrade/Wits/Sia Reports"/>
    <s v="0"/>
  </r>
  <r>
    <s v="Tf004327"/>
    <s v="2023"/>
    <s v="3"/>
    <s v="2023-Q3"/>
    <s v="De"/>
    <s v="Germany"/>
    <s v="Europe"/>
    <s v="Cn"/>
    <s v="China"/>
    <s v="Asia-Pacific"/>
    <x v="6"/>
    <x v="1"/>
    <s v="Standard"/>
    <n v="1018"/>
    <n v="509.2"/>
    <s v="Lam Research"/>
    <s v="Trans-Pacific / Suez"/>
    <s v="0"/>
    <s v="1"/>
    <s v="High"/>
    <s v="2.34"/>
    <s v="8.34"/>
    <s v="Un Comtrade/Wits/Sia Reports"/>
    <s v="0"/>
  </r>
  <r>
    <s v="Tf004328"/>
    <s v="2023"/>
    <s v="4"/>
    <s v="2023-Q4"/>
    <s v="De"/>
    <s v="Germany"/>
    <s v="Europe"/>
    <s v="Cn"/>
    <s v="China"/>
    <s v="Asia-Pacific"/>
    <x v="6"/>
    <x v="1"/>
    <s v="Standard"/>
    <n v="917"/>
    <n v="458.53"/>
    <s v="Kla"/>
    <s v="Trans-Pacific / Suez"/>
    <s v="0"/>
    <s v="1"/>
    <s v="High"/>
    <s v="2.37"/>
    <s v="8.17"/>
    <s v="Un Comtrade/Wits/Sia Reports"/>
    <s v="0"/>
  </r>
  <r>
    <s v="Tf004329"/>
    <s v="2024"/>
    <s v="1"/>
    <s v="2024-Q1"/>
    <s v="De"/>
    <s v="Germany"/>
    <s v="Europe"/>
    <s v="Cn"/>
    <s v="China"/>
    <s v="Asia-Pacific"/>
    <x v="6"/>
    <x v="1"/>
    <s v="Standard"/>
    <n v="927"/>
    <n v="463.6"/>
    <s v="Tokyo Electron"/>
    <s v="Trans-Pacific / Suez"/>
    <s v="0"/>
    <s v="1"/>
    <s v="High"/>
    <s v="2.35"/>
    <s v="8.53"/>
    <s v="Un Comtrade/Wits/Sia Reports"/>
    <s v="1"/>
  </r>
  <r>
    <s v="Tf004330"/>
    <s v="2024"/>
    <s v="2"/>
    <s v="2024-Q2"/>
    <s v="De"/>
    <s v="Germany"/>
    <s v="Europe"/>
    <s v="Cn"/>
    <s v="China"/>
    <s v="Asia-Pacific"/>
    <x v="6"/>
    <x v="1"/>
    <s v="Standard"/>
    <n v="1169"/>
    <n v="584.92999999999995"/>
    <s v="Lam Research"/>
    <s v="Trans-Pacific / Suez"/>
    <s v="0"/>
    <s v="1"/>
    <s v="High"/>
    <s v="2.4"/>
    <s v="8.47"/>
    <s v="Un Comtrade/Wits/Sia Reports"/>
    <s v="1"/>
  </r>
  <r>
    <s v="Tf004331"/>
    <s v="2024"/>
    <s v="3"/>
    <s v="2024-Q3"/>
    <s v="De"/>
    <s v="Germany"/>
    <s v="Europe"/>
    <s v="Cn"/>
    <s v="China"/>
    <s v="Asia-Pacific"/>
    <x v="6"/>
    <x v="1"/>
    <s v="Standard"/>
    <n v="1147"/>
    <n v="573.70000000000005"/>
    <s v="Asml"/>
    <s v="Trans-Pacific / Suez"/>
    <s v="0"/>
    <s v="1"/>
    <s v="High"/>
    <s v="2.28"/>
    <s v="8.41"/>
    <s v="Un Comtrade/Wits/Sia Reports"/>
    <s v="1"/>
  </r>
  <r>
    <s v="Tf004332"/>
    <s v="2024"/>
    <s v="4"/>
    <s v="2024-Q4"/>
    <s v="De"/>
    <s v="Germany"/>
    <s v="Europe"/>
    <s v="Cn"/>
    <s v="China"/>
    <s v="Asia-Pacific"/>
    <x v="6"/>
    <x v="1"/>
    <s v="Standard"/>
    <n v="1072"/>
    <n v="536.19000000000005"/>
    <s v="Asml"/>
    <s v="Trans-Pacific / Suez"/>
    <s v="0"/>
    <s v="1"/>
    <s v="High"/>
    <s v="2.45"/>
    <s v="8.33"/>
    <s v="Un Comtrade/Wits/Sia Reports"/>
    <s v="1"/>
  </r>
  <r>
    <s v="Tf004333"/>
    <s v="2025"/>
    <s v="1"/>
    <s v="2025-Q1"/>
    <s v="De"/>
    <s v="Germany"/>
    <s v="Europe"/>
    <s v="Cn"/>
    <s v="China"/>
    <s v="Asia-Pacific"/>
    <x v="6"/>
    <x v="1"/>
    <s v="Standard"/>
    <n v="976"/>
    <n v="488.27"/>
    <s v="Tokyo Electron"/>
    <s v="Trans-Pacific / Suez"/>
    <s v="0"/>
    <s v="1"/>
    <s v="High"/>
    <s v="2.45"/>
    <s v="8.74"/>
    <s v="Un Comtrade/Wits/Sia Reports"/>
    <s v="1"/>
  </r>
  <r>
    <s v="Tf004334"/>
    <s v="2025"/>
    <s v="2"/>
    <s v="2025-Q2"/>
    <s v="De"/>
    <s v="Germany"/>
    <s v="Europe"/>
    <s v="Cn"/>
    <s v="China"/>
    <s v="Asia-Pacific"/>
    <x v="6"/>
    <x v="1"/>
    <s v="Standard"/>
    <n v="1299"/>
    <n v="649.59"/>
    <s v="Applied Materials"/>
    <s v="Trans-Pacific / Suez"/>
    <s v="0"/>
    <s v="1"/>
    <s v="High"/>
    <s v="2.34"/>
    <s v="8.79"/>
    <s v="Un Comtrade/Wits/Sia Reports"/>
    <s v="1"/>
  </r>
  <r>
    <s v="Tf004335"/>
    <s v="2025"/>
    <s v="3"/>
    <s v="2025-Q3"/>
    <s v="De"/>
    <s v="Germany"/>
    <s v="Europe"/>
    <s v="Cn"/>
    <s v="China"/>
    <s v="Asia-Pacific"/>
    <x v="6"/>
    <x v="1"/>
    <s v="Standard"/>
    <n v="1274"/>
    <n v="637.47"/>
    <s v="Tokyo Electron"/>
    <s v="Trans-Pacific / Suez"/>
    <s v="0"/>
    <s v="1"/>
    <s v="High"/>
    <s v="2.46"/>
    <s v="8.69"/>
    <s v="Un Comtrade/Wits/Sia Reports"/>
    <s v="1"/>
  </r>
  <r>
    <s v="Tf004336"/>
    <s v="2025"/>
    <s v="4"/>
    <s v="2025-Q4"/>
    <s v="De"/>
    <s v="Germany"/>
    <s v="Europe"/>
    <s v="Cn"/>
    <s v="China"/>
    <s v="Asia-Pacific"/>
    <x v="6"/>
    <x v="1"/>
    <s v="Standard"/>
    <n v="1008"/>
    <n v="504.2"/>
    <s v="Kla"/>
    <s v="Trans-Pacific / Suez"/>
    <s v="0"/>
    <s v="1"/>
    <s v="High"/>
    <s v="2.54"/>
    <s v="8.55"/>
    <s v="Un Comtrade/Wits/Sia Reports"/>
    <s v="1"/>
  </r>
  <r>
    <s v="Tf004337"/>
    <s v="2015"/>
    <s v="1"/>
    <s v="2015-Q1"/>
    <s v="De"/>
    <s v="Germany"/>
    <s v="Europe"/>
    <s v="Cn"/>
    <s v="China"/>
    <s v="Asia-Pacific"/>
    <x v="11"/>
    <x v="3"/>
    <s v="Standard"/>
    <n v="359"/>
    <n v="179.86"/>
    <s v="Sumco"/>
    <s v="Trans-Pacific / Suez"/>
    <s v="0"/>
    <s v="1"/>
    <s v="High"/>
    <s v="2.49"/>
    <s v="7.44"/>
    <s v="Un Comtrade/Wits/Sia Reports"/>
    <s v="0"/>
  </r>
  <r>
    <s v="Tf004338"/>
    <s v="2015"/>
    <s v="2"/>
    <s v="2015-Q2"/>
    <s v="De"/>
    <s v="Germany"/>
    <s v="Europe"/>
    <s v="Cn"/>
    <s v="China"/>
    <s v="Asia-Pacific"/>
    <x v="11"/>
    <x v="3"/>
    <s v="Standard"/>
    <n v="472"/>
    <n v="236.12"/>
    <s v="Shin-Etsu Chemical"/>
    <s v="Trans-Pacific / Suez"/>
    <s v="0"/>
    <s v="1"/>
    <s v="High"/>
    <s v="2.4"/>
    <s v="7.36"/>
    <s v="Un Comtrade/Wits/Sia Reports"/>
    <s v="0"/>
  </r>
  <r>
    <s v="Tf004339"/>
    <s v="2015"/>
    <s v="3"/>
    <s v="2015-Q3"/>
    <s v="De"/>
    <s v="Germany"/>
    <s v="Europe"/>
    <s v="Cn"/>
    <s v="China"/>
    <s v="Asia-Pacific"/>
    <x v="11"/>
    <x v="3"/>
    <s v="Standard"/>
    <n v="504"/>
    <n v="252.07"/>
    <s v="Tokyo Ohka Kogyo"/>
    <s v="Trans-Pacific / Suez"/>
    <s v="0"/>
    <s v="1"/>
    <s v="High"/>
    <s v="2.26"/>
    <s v="7.51"/>
    <s v="Un Comtrade/Wits/Sia Reports"/>
    <s v="0"/>
  </r>
  <r>
    <s v="Tf004340"/>
    <s v="2015"/>
    <s v="4"/>
    <s v="2015-Q4"/>
    <s v="De"/>
    <s v="Germany"/>
    <s v="Europe"/>
    <s v="Cn"/>
    <s v="China"/>
    <s v="Asia-Pacific"/>
    <x v="11"/>
    <x v="3"/>
    <s v="Standard"/>
    <n v="377"/>
    <n v="188.58"/>
    <s v="Jsr Corp"/>
    <s v="Trans-Pacific / Suez"/>
    <s v="0"/>
    <s v="1"/>
    <s v="High"/>
    <s v="2.5"/>
    <s v="7.29"/>
    <s v="Un Comtrade/Wits/Sia Reports"/>
    <s v="0"/>
  </r>
  <r>
    <s v="Tf004341"/>
    <s v="2016"/>
    <s v="1"/>
    <s v="2016-Q1"/>
    <s v="De"/>
    <s v="Germany"/>
    <s v="Europe"/>
    <s v="Cn"/>
    <s v="China"/>
    <s v="Asia-Pacific"/>
    <x v="11"/>
    <x v="3"/>
    <s v="Standard"/>
    <n v="441"/>
    <n v="220.75"/>
    <s v="Jsr Corp"/>
    <s v="Trans-Pacific / Suez"/>
    <s v="0"/>
    <s v="1"/>
    <s v="High"/>
    <s v="2.52"/>
    <s v="7.39"/>
    <s v="Un Comtrade/Wits/Sia Reports"/>
    <s v="0"/>
  </r>
  <r>
    <s v="Tf004342"/>
    <s v="2016"/>
    <s v="2"/>
    <s v="2016-Q2"/>
    <s v="De"/>
    <s v="Germany"/>
    <s v="Europe"/>
    <s v="Cn"/>
    <s v="China"/>
    <s v="Asia-Pacific"/>
    <x v="11"/>
    <x v="3"/>
    <s v="Standard"/>
    <n v="524"/>
    <n v="262.17"/>
    <s v="Shin-Etsu Chemical"/>
    <s v="Trans-Pacific / Suez"/>
    <s v="0"/>
    <s v="1"/>
    <s v="High"/>
    <s v="2.49"/>
    <s v="7.47"/>
    <s v="Un Comtrade/Wits/Sia Reports"/>
    <s v="0"/>
  </r>
  <r>
    <s v="Tf004343"/>
    <s v="2016"/>
    <s v="3"/>
    <s v="2016-Q3"/>
    <s v="De"/>
    <s v="Germany"/>
    <s v="Europe"/>
    <s v="Cn"/>
    <s v="China"/>
    <s v="Asia-Pacific"/>
    <x v="11"/>
    <x v="3"/>
    <s v="Standard"/>
    <n v="571"/>
    <n v="285.89999999999998"/>
    <s v="Jsr Corp"/>
    <s v="Trans-Pacific / Suez"/>
    <s v="0"/>
    <s v="1"/>
    <s v="High"/>
    <s v="2.38"/>
    <s v="7.3"/>
    <s v="Un Comtrade/Wits/Sia Reports"/>
    <s v="0"/>
  </r>
  <r>
    <s v="Tf004344"/>
    <s v="2016"/>
    <s v="4"/>
    <s v="2016-Q4"/>
    <s v="De"/>
    <s v="Germany"/>
    <s v="Europe"/>
    <s v="Cn"/>
    <s v="China"/>
    <s v="Asia-Pacific"/>
    <x v="11"/>
    <x v="3"/>
    <s v="Standard"/>
    <n v="407"/>
    <n v="203.68"/>
    <s v="Jsr Corp"/>
    <s v="Trans-Pacific / Suez"/>
    <s v="0"/>
    <s v="1"/>
    <s v="High"/>
    <s v="2.32"/>
    <s v="7.29"/>
    <s v="Un Comtrade/Wits/Sia Reports"/>
    <s v="0"/>
  </r>
  <r>
    <s v="Tf004345"/>
    <s v="2017"/>
    <s v="1"/>
    <s v="2017-Q1"/>
    <s v="De"/>
    <s v="Germany"/>
    <s v="Europe"/>
    <s v="Cn"/>
    <s v="China"/>
    <s v="Asia-Pacific"/>
    <x v="11"/>
    <x v="3"/>
    <s v="Standard"/>
    <n v="490"/>
    <n v="245.43"/>
    <s v="Jsr Corp"/>
    <s v="Trans-Pacific / Suez"/>
    <s v="0"/>
    <s v="1"/>
    <s v="High"/>
    <s v="2.31"/>
    <s v="7.26"/>
    <s v="Un Comtrade/Wits/Sia Reports"/>
    <s v="0"/>
  </r>
  <r>
    <s v="Tf004346"/>
    <s v="2017"/>
    <s v="2"/>
    <s v="2017-Q2"/>
    <s v="De"/>
    <s v="Germany"/>
    <s v="Europe"/>
    <s v="Cn"/>
    <s v="China"/>
    <s v="Asia-Pacific"/>
    <x v="11"/>
    <x v="3"/>
    <s v="Standard"/>
    <n v="491"/>
    <n v="245.83"/>
    <s v="Jsr Corp"/>
    <s v="Trans-Pacific / Suez"/>
    <s v="0"/>
    <s v="1"/>
    <s v="High"/>
    <s v="2.5"/>
    <s v="7.43"/>
    <s v="Un Comtrade/Wits/Sia Reports"/>
    <s v="0"/>
  </r>
  <r>
    <s v="Tf004347"/>
    <s v="2017"/>
    <s v="3"/>
    <s v="2017-Q3"/>
    <s v="De"/>
    <s v="Germany"/>
    <s v="Europe"/>
    <s v="Cn"/>
    <s v="China"/>
    <s v="Asia-Pacific"/>
    <x v="11"/>
    <x v="3"/>
    <s v="Standard"/>
    <n v="560"/>
    <n v="280.06"/>
    <s v="Tokyo Ohka Kogyo"/>
    <s v="Trans-Pacific / Suez"/>
    <s v="0"/>
    <s v="1"/>
    <s v="High"/>
    <s v="2.52"/>
    <s v="7.27"/>
    <s v="Un Comtrade/Wits/Sia Reports"/>
    <s v="0"/>
  </r>
  <r>
    <s v="Tf004348"/>
    <s v="2017"/>
    <s v="4"/>
    <s v="2017-Q4"/>
    <s v="De"/>
    <s v="Germany"/>
    <s v="Europe"/>
    <s v="Cn"/>
    <s v="China"/>
    <s v="Asia-Pacific"/>
    <x v="11"/>
    <x v="3"/>
    <s v="Standard"/>
    <n v="569"/>
    <n v="284.8"/>
    <s v="Shin-Etsu Chemical"/>
    <s v="Trans-Pacific / Suez"/>
    <s v="0"/>
    <s v="1"/>
    <s v="High"/>
    <s v="2.43"/>
    <s v="7.31"/>
    <s v="Un Comtrade/Wits/Sia Reports"/>
    <s v="0"/>
  </r>
  <r>
    <s v="Tf004349"/>
    <s v="2018"/>
    <s v="1"/>
    <s v="2018-Q1"/>
    <s v="De"/>
    <s v="Germany"/>
    <s v="Europe"/>
    <s v="Cn"/>
    <s v="China"/>
    <s v="Asia-Pacific"/>
    <x v="11"/>
    <x v="3"/>
    <s v="Standard"/>
    <n v="558"/>
    <n v="279.04000000000002"/>
    <s v="Sumco"/>
    <s v="Trans-Pacific / Suez"/>
    <s v="0"/>
    <s v="1"/>
    <s v="High"/>
    <s v="2.48"/>
    <s v="7.38"/>
    <s v="Un Comtrade/Wits/Sia Reports"/>
    <s v="0"/>
  </r>
  <r>
    <s v="Tf004350"/>
    <s v="2018"/>
    <s v="2"/>
    <s v="2018-Q2"/>
    <s v="De"/>
    <s v="Germany"/>
    <s v="Europe"/>
    <s v="Cn"/>
    <s v="China"/>
    <s v="Asia-Pacific"/>
    <x v="11"/>
    <x v="3"/>
    <s v="Standard"/>
    <n v="664"/>
    <n v="332.3"/>
    <s v="Sumco"/>
    <s v="Trans-Pacific / Suez"/>
    <s v="0"/>
    <s v="1"/>
    <s v="High"/>
    <s v="2.3"/>
    <s v="7.33"/>
    <s v="Un Comtrade/Wits/Sia Reports"/>
    <s v="0"/>
  </r>
  <r>
    <s v="Tf004351"/>
    <s v="2018"/>
    <s v="3"/>
    <s v="2018-Q3"/>
    <s v="De"/>
    <s v="Germany"/>
    <s v="Europe"/>
    <s v="Cn"/>
    <s v="China"/>
    <s v="Asia-Pacific"/>
    <x v="11"/>
    <x v="3"/>
    <s v="Standard"/>
    <n v="578"/>
    <n v="289.2"/>
    <s v="Jsr Corp"/>
    <s v="Trans-Pacific / Suez"/>
    <s v="0"/>
    <s v="1"/>
    <s v="High"/>
    <s v="2.31"/>
    <s v="7.32"/>
    <s v="Un Comtrade/Wits/Sia Reports"/>
    <s v="0"/>
  </r>
  <r>
    <s v="Tf004352"/>
    <s v="2018"/>
    <s v="4"/>
    <s v="2018-Q4"/>
    <s v="De"/>
    <s v="Germany"/>
    <s v="Europe"/>
    <s v="Cn"/>
    <s v="China"/>
    <s v="Asia-Pacific"/>
    <x v="11"/>
    <x v="3"/>
    <s v="Standard"/>
    <n v="621"/>
    <n v="310.52999999999997"/>
    <s v="Tokyo Ohka Kogyo"/>
    <s v="Trans-Pacific / Suez"/>
    <s v="0"/>
    <s v="1"/>
    <s v="High"/>
    <s v="2.27"/>
    <s v="7.38"/>
    <s v="Un Comtrade/Wits/Sia Reports"/>
    <s v="0"/>
  </r>
  <r>
    <s v="Tf004353"/>
    <s v="2019"/>
    <s v="1"/>
    <s v="2019-Q1"/>
    <s v="De"/>
    <s v="Germany"/>
    <s v="Europe"/>
    <s v="Cn"/>
    <s v="China"/>
    <s v="Asia-Pacific"/>
    <x v="11"/>
    <x v="3"/>
    <s v="Standard"/>
    <n v="577"/>
    <n v="288.88"/>
    <s v="Jsr Corp"/>
    <s v="Trans-Pacific / Suez"/>
    <s v="0"/>
    <s v="1"/>
    <s v="High"/>
    <s v="2.52"/>
    <s v="7.73"/>
    <s v="Un Comtrade/Wits/Sia Reports"/>
    <s v="0"/>
  </r>
  <r>
    <s v="Tf004354"/>
    <s v="2019"/>
    <s v="2"/>
    <s v="2019-Q2"/>
    <s v="De"/>
    <s v="Germany"/>
    <s v="Europe"/>
    <s v="Cn"/>
    <s v="China"/>
    <s v="Asia-Pacific"/>
    <x v="11"/>
    <x v="3"/>
    <s v="Standard"/>
    <n v="695"/>
    <n v="347.52"/>
    <s v="Jsr Corp"/>
    <s v="Trans-Pacific / Suez"/>
    <s v="0"/>
    <s v="1"/>
    <s v="High"/>
    <s v="2.54"/>
    <s v="7.67"/>
    <s v="Un Comtrade/Wits/Sia Reports"/>
    <s v="0"/>
  </r>
  <r>
    <s v="Tf004355"/>
    <s v="2019"/>
    <s v="3"/>
    <s v="2019-Q3"/>
    <s v="De"/>
    <s v="Germany"/>
    <s v="Europe"/>
    <s v="Cn"/>
    <s v="China"/>
    <s v="Asia-Pacific"/>
    <x v="11"/>
    <x v="3"/>
    <s v="Standard"/>
    <n v="763"/>
    <n v="381.52"/>
    <s v="Tokyo Ohka Kogyo"/>
    <s v="Trans-Pacific / Suez"/>
    <s v="0"/>
    <s v="1"/>
    <s v="High"/>
    <s v="2.46"/>
    <s v="7.45"/>
    <s v="Un Comtrade/Wits/Sia Reports"/>
    <s v="0"/>
  </r>
  <r>
    <s v="Tf004356"/>
    <s v="2019"/>
    <s v="4"/>
    <s v="2019-Q4"/>
    <s v="De"/>
    <s v="Germany"/>
    <s v="Europe"/>
    <s v="Cn"/>
    <s v="China"/>
    <s v="Asia-Pacific"/>
    <x v="11"/>
    <x v="3"/>
    <s v="Standard"/>
    <n v="590"/>
    <n v="295.27999999999997"/>
    <s v="Shin-Etsu Chemical"/>
    <s v="Trans-Pacific / Suez"/>
    <s v="0"/>
    <s v="1"/>
    <s v="High"/>
    <s v="2.44"/>
    <s v="7.54"/>
    <s v="Un Comtrade/Wits/Sia Reports"/>
    <s v="0"/>
  </r>
  <r>
    <s v="Tf004357"/>
    <s v="2020"/>
    <s v="1"/>
    <s v="2020-Q1"/>
    <s v="De"/>
    <s v="Germany"/>
    <s v="Europe"/>
    <s v="Cn"/>
    <s v="China"/>
    <s v="Asia-Pacific"/>
    <x v="11"/>
    <x v="3"/>
    <s v="Standard"/>
    <n v="530"/>
    <n v="265.04000000000002"/>
    <s v="Sumco"/>
    <s v="Trans-Pacific / Suez"/>
    <s v="0"/>
    <s v="1"/>
    <s v="High"/>
    <s v="2.42"/>
    <s v="7.89"/>
    <s v="Un Comtrade/Wits/Sia Reports"/>
    <s v="0"/>
  </r>
  <r>
    <s v="Tf004358"/>
    <s v="2020"/>
    <s v="2"/>
    <s v="2020-Q2"/>
    <s v="De"/>
    <s v="Germany"/>
    <s v="Europe"/>
    <s v="Cn"/>
    <s v="China"/>
    <s v="Asia-Pacific"/>
    <x v="11"/>
    <x v="3"/>
    <s v="Standard"/>
    <n v="569"/>
    <n v="284.57"/>
    <s v="Tokyo Ohka Kogyo"/>
    <s v="Trans-Pacific / Suez"/>
    <s v="0"/>
    <s v="1"/>
    <s v="High"/>
    <s v="2.48"/>
    <s v="7.83"/>
    <s v="Un Comtrade/Wits/Sia Reports"/>
    <s v="0"/>
  </r>
  <r>
    <s v="Tf004359"/>
    <s v="2020"/>
    <s v="3"/>
    <s v="2020-Q3"/>
    <s v="De"/>
    <s v="Germany"/>
    <s v="Europe"/>
    <s v="Cn"/>
    <s v="China"/>
    <s v="Asia-Pacific"/>
    <x v="11"/>
    <x v="3"/>
    <s v="Standard"/>
    <n v="746"/>
    <n v="373.1"/>
    <s v="Sumco"/>
    <s v="Trans-Pacific / Suez"/>
    <s v="0"/>
    <s v="1"/>
    <s v="High"/>
    <s v="2.53"/>
    <s v="7.84"/>
    <s v="Un Comtrade/Wits/Sia Reports"/>
    <s v="0"/>
  </r>
  <r>
    <s v="Tf004360"/>
    <s v="2020"/>
    <s v="4"/>
    <s v="2020-Q4"/>
    <s v="De"/>
    <s v="Germany"/>
    <s v="Europe"/>
    <s v="Cn"/>
    <s v="China"/>
    <s v="Asia-Pacific"/>
    <x v="11"/>
    <x v="3"/>
    <s v="Standard"/>
    <n v="594"/>
    <n v="297.13"/>
    <s v="Tokyo Ohka Kogyo"/>
    <s v="Trans-Pacific / Suez"/>
    <s v="0"/>
    <s v="1"/>
    <s v="High"/>
    <s v="2.31"/>
    <s v="7.77"/>
    <s v="Un Comtrade/Wits/Sia Reports"/>
    <s v="0"/>
  </r>
  <r>
    <s v="Tf004361"/>
    <s v="2021"/>
    <s v="1"/>
    <s v="2021-Q1"/>
    <s v="De"/>
    <s v="Germany"/>
    <s v="Europe"/>
    <s v="Cn"/>
    <s v="China"/>
    <s v="Asia-Pacific"/>
    <x v="11"/>
    <x v="3"/>
    <s v="Standard"/>
    <n v="677"/>
    <n v="338.78"/>
    <s v="Tokyo Ohka Kogyo"/>
    <s v="Trans-Pacific / Suez"/>
    <s v="0"/>
    <s v="1"/>
    <s v="High"/>
    <s v="2.52"/>
    <s v="8.03"/>
    <s v="Un Comtrade/Wits/Sia Reports"/>
    <s v="0"/>
  </r>
  <r>
    <s v="Tf004362"/>
    <s v="2021"/>
    <s v="2"/>
    <s v="2021-Q2"/>
    <s v="De"/>
    <s v="Germany"/>
    <s v="Europe"/>
    <s v="Cn"/>
    <s v="China"/>
    <s v="Asia-Pacific"/>
    <x v="11"/>
    <x v="3"/>
    <s v="Standard"/>
    <n v="674"/>
    <n v="337.38"/>
    <s v="Jsr Corp"/>
    <s v="Trans-Pacific / Suez"/>
    <s v="0"/>
    <s v="1"/>
    <s v="High"/>
    <s v="2.43"/>
    <s v="7.89"/>
    <s v="Un Comtrade/Wits/Sia Reports"/>
    <s v="0"/>
  </r>
  <r>
    <s v="Tf004363"/>
    <s v="2021"/>
    <s v="3"/>
    <s v="2021-Q3"/>
    <s v="De"/>
    <s v="Germany"/>
    <s v="Europe"/>
    <s v="Cn"/>
    <s v="China"/>
    <s v="Asia-Pacific"/>
    <x v="11"/>
    <x v="3"/>
    <s v="Standard"/>
    <n v="673"/>
    <n v="336.56"/>
    <s v="Shin-Etsu Chemical"/>
    <s v="Trans-Pacific / Suez"/>
    <s v="0"/>
    <s v="1"/>
    <s v="High"/>
    <s v="2.31"/>
    <s v="7.82"/>
    <s v="Un Comtrade/Wits/Sia Reports"/>
    <s v="0"/>
  </r>
  <r>
    <s v="Tf004364"/>
    <s v="2021"/>
    <s v="4"/>
    <s v="2021-Q4"/>
    <s v="De"/>
    <s v="Germany"/>
    <s v="Europe"/>
    <s v="Cn"/>
    <s v="China"/>
    <s v="Asia-Pacific"/>
    <x v="11"/>
    <x v="3"/>
    <s v="Standard"/>
    <n v="727"/>
    <n v="363.64"/>
    <s v="Sumco"/>
    <s v="Trans-Pacific / Suez"/>
    <s v="0"/>
    <s v="1"/>
    <s v="High"/>
    <s v="2.33"/>
    <s v="7.88"/>
    <s v="Un Comtrade/Wits/Sia Reports"/>
    <s v="0"/>
  </r>
  <r>
    <s v="Tf004365"/>
    <s v="2022"/>
    <s v="1"/>
    <s v="2022-Q1"/>
    <s v="De"/>
    <s v="Germany"/>
    <s v="Europe"/>
    <s v="Cn"/>
    <s v="China"/>
    <s v="Asia-Pacific"/>
    <x v="11"/>
    <x v="3"/>
    <s v="Standard"/>
    <n v="792"/>
    <n v="396.1"/>
    <s v="Shin-Etsu Chemical"/>
    <s v="Trans-Pacific / Suez"/>
    <s v="0"/>
    <s v="1"/>
    <s v="High"/>
    <s v="2.36"/>
    <s v="7.97"/>
    <s v="Un Comtrade/Wits/Sia Reports"/>
    <s v="0"/>
  </r>
  <r>
    <s v="Tf004366"/>
    <s v="2022"/>
    <s v="2"/>
    <s v="2022-Q2"/>
    <s v="De"/>
    <s v="Germany"/>
    <s v="Europe"/>
    <s v="Cn"/>
    <s v="China"/>
    <s v="Asia-Pacific"/>
    <x v="11"/>
    <x v="3"/>
    <s v="Standard"/>
    <n v="773"/>
    <n v="386.53"/>
    <s v="Jsr Corp"/>
    <s v="Trans-Pacific / Suez"/>
    <s v="0"/>
    <s v="1"/>
    <s v="High"/>
    <s v="2.29"/>
    <s v="8"/>
    <s v="Un Comtrade/Wits/Sia Reports"/>
    <s v="0"/>
  </r>
  <r>
    <s v="Tf004367"/>
    <s v="2022"/>
    <s v="3"/>
    <s v="2022-Q3"/>
    <s v="De"/>
    <s v="Germany"/>
    <s v="Europe"/>
    <s v="Cn"/>
    <s v="China"/>
    <s v="Asia-Pacific"/>
    <x v="11"/>
    <x v="3"/>
    <s v="Standard"/>
    <n v="767"/>
    <n v="383.95"/>
    <s v="Tokyo Ohka Kogyo"/>
    <s v="Trans-Pacific / Suez"/>
    <s v="0"/>
    <s v="1"/>
    <s v="High"/>
    <s v="2.43"/>
    <s v="8.03"/>
    <s v="Un Comtrade/Wits/Sia Reports"/>
    <s v="0"/>
  </r>
  <r>
    <s v="Tf004368"/>
    <s v="2022"/>
    <s v="4"/>
    <s v="2022-Q4"/>
    <s v="De"/>
    <s v="Germany"/>
    <s v="Europe"/>
    <s v="Cn"/>
    <s v="China"/>
    <s v="Asia-Pacific"/>
    <x v="11"/>
    <x v="3"/>
    <s v="Standard"/>
    <n v="727"/>
    <n v="363.79"/>
    <s v="Sumco"/>
    <s v="Trans-Pacific / Suez"/>
    <s v="0"/>
    <s v="1"/>
    <s v="High"/>
    <s v="2.51"/>
    <s v="8.1"/>
    <s v="Un Comtrade/Wits/Sia Reports"/>
    <s v="0"/>
  </r>
  <r>
    <s v="Tf004369"/>
    <s v="2023"/>
    <s v="1"/>
    <s v="2023-Q1"/>
    <s v="De"/>
    <s v="Germany"/>
    <s v="Europe"/>
    <s v="Cn"/>
    <s v="China"/>
    <s v="Asia-Pacific"/>
    <x v="11"/>
    <x v="3"/>
    <s v="Standard"/>
    <n v="875"/>
    <n v="437.84"/>
    <s v="Shin-Etsu Chemical"/>
    <s v="Trans-Pacific / Suez"/>
    <s v="0"/>
    <s v="1"/>
    <s v="High"/>
    <s v="2.4"/>
    <s v="8.27"/>
    <s v="Un Comtrade/Wits/Sia Reports"/>
    <s v="0"/>
  </r>
  <r>
    <s v="Tf004370"/>
    <s v="2023"/>
    <s v="2"/>
    <s v="2023-Q2"/>
    <s v="De"/>
    <s v="Germany"/>
    <s v="Europe"/>
    <s v="Cn"/>
    <s v="China"/>
    <s v="Asia-Pacific"/>
    <x v="11"/>
    <x v="3"/>
    <s v="Standard"/>
    <n v="964"/>
    <n v="482.34"/>
    <s v="Sumco"/>
    <s v="Trans-Pacific / Suez"/>
    <s v="0"/>
    <s v="1"/>
    <s v="High"/>
    <s v="2.27"/>
    <s v="8.18"/>
    <s v="Un Comtrade/Wits/Sia Reports"/>
    <s v="0"/>
  </r>
  <r>
    <s v="Tf004371"/>
    <s v="2023"/>
    <s v="3"/>
    <s v="2023-Q3"/>
    <s v="De"/>
    <s v="Germany"/>
    <s v="Europe"/>
    <s v="Cn"/>
    <s v="China"/>
    <s v="Asia-Pacific"/>
    <x v="11"/>
    <x v="3"/>
    <s v="Standard"/>
    <n v="988"/>
    <n v="494.27"/>
    <s v="Sumco"/>
    <s v="Trans-Pacific / Suez"/>
    <s v="0"/>
    <s v="1"/>
    <s v="High"/>
    <s v="2.4"/>
    <s v="8.39"/>
    <s v="Un Comtrade/Wits/Sia Reports"/>
    <s v="0"/>
  </r>
  <r>
    <s v="Tf004372"/>
    <s v="2023"/>
    <s v="4"/>
    <s v="2023-Q4"/>
    <s v="De"/>
    <s v="Germany"/>
    <s v="Europe"/>
    <s v="Cn"/>
    <s v="China"/>
    <s v="Asia-Pacific"/>
    <x v="11"/>
    <x v="3"/>
    <s v="Standard"/>
    <n v="923"/>
    <n v="461.96"/>
    <s v="Sumco"/>
    <s v="Trans-Pacific / Suez"/>
    <s v="0"/>
    <s v="1"/>
    <s v="High"/>
    <s v="2.37"/>
    <s v="8.33"/>
    <s v="Un Comtrade/Wits/Sia Reports"/>
    <s v="0"/>
  </r>
  <r>
    <s v="Tf004373"/>
    <s v="2024"/>
    <s v="1"/>
    <s v="2024-Q1"/>
    <s v="De"/>
    <s v="Germany"/>
    <s v="Europe"/>
    <s v="Cn"/>
    <s v="China"/>
    <s v="Asia-Pacific"/>
    <x v="11"/>
    <x v="3"/>
    <s v="Standard"/>
    <n v="923"/>
    <n v="461.9"/>
    <s v="Shin-Etsu Chemical"/>
    <s v="Trans-Pacific / Suez"/>
    <s v="0"/>
    <s v="1"/>
    <s v="High"/>
    <s v="2.54"/>
    <s v="8.58"/>
    <s v="Un Comtrade/Wits/Sia Reports"/>
    <s v="1"/>
  </r>
  <r>
    <s v="Tf004374"/>
    <s v="2024"/>
    <s v="2"/>
    <s v="2024-Q2"/>
    <s v="De"/>
    <s v="Germany"/>
    <s v="Europe"/>
    <s v="Cn"/>
    <s v="China"/>
    <s v="Asia-Pacific"/>
    <x v="11"/>
    <x v="3"/>
    <s v="Standard"/>
    <n v="1159"/>
    <n v="579.96"/>
    <s v="Sumco"/>
    <s v="Trans-Pacific / Suez"/>
    <s v="0"/>
    <s v="1"/>
    <s v="High"/>
    <s v="2.33"/>
    <s v="8.56"/>
    <s v="Un Comtrade/Wits/Sia Reports"/>
    <s v="1"/>
  </r>
  <r>
    <s v="Tf004375"/>
    <s v="2024"/>
    <s v="3"/>
    <s v="2024-Q3"/>
    <s v="De"/>
    <s v="Germany"/>
    <s v="Europe"/>
    <s v="Cn"/>
    <s v="China"/>
    <s v="Asia-Pacific"/>
    <x v="11"/>
    <x v="3"/>
    <s v="Standard"/>
    <n v="1044"/>
    <n v="522.04"/>
    <s v="Shin-Etsu Chemical"/>
    <s v="Trans-Pacific / Suez"/>
    <s v="0"/>
    <s v="1"/>
    <s v="High"/>
    <s v="2.31"/>
    <s v="8.61"/>
    <s v="Un Comtrade/Wits/Sia Reports"/>
    <s v="1"/>
  </r>
  <r>
    <s v="Tf004376"/>
    <s v="2024"/>
    <s v="4"/>
    <s v="2024-Q4"/>
    <s v="De"/>
    <s v="Germany"/>
    <s v="Europe"/>
    <s v="Cn"/>
    <s v="China"/>
    <s v="Asia-Pacific"/>
    <x v="11"/>
    <x v="3"/>
    <s v="Standard"/>
    <n v="861"/>
    <n v="430.99"/>
    <s v="Tokyo Ohka Kogyo"/>
    <s v="Trans-Pacific / Suez"/>
    <s v="0"/>
    <s v="1"/>
    <s v="High"/>
    <s v="2.54"/>
    <s v="8.37"/>
    <s v="Un Comtrade/Wits/Sia Reports"/>
    <s v="1"/>
  </r>
  <r>
    <s v="Tf004377"/>
    <s v="2025"/>
    <s v="1"/>
    <s v="2025-Q1"/>
    <s v="De"/>
    <s v="Germany"/>
    <s v="Europe"/>
    <s v="Cn"/>
    <s v="China"/>
    <s v="Asia-Pacific"/>
    <x v="11"/>
    <x v="3"/>
    <s v="Standard"/>
    <n v="1131"/>
    <n v="565.80999999999995"/>
    <s v="Shin-Etsu Chemical"/>
    <s v="Trans-Pacific / Suez"/>
    <s v="0"/>
    <s v="1"/>
    <s v="High"/>
    <s v="2.33"/>
    <s v="8.62"/>
    <s v="Un Comtrade/Wits/Sia Reports"/>
    <s v="1"/>
  </r>
  <r>
    <s v="Tf004378"/>
    <s v="2025"/>
    <s v="2"/>
    <s v="2025-Q2"/>
    <s v="De"/>
    <s v="Germany"/>
    <s v="Europe"/>
    <s v="Cn"/>
    <s v="China"/>
    <s v="Asia-Pacific"/>
    <x v="11"/>
    <x v="3"/>
    <s v="Standard"/>
    <n v="1119"/>
    <n v="559.77"/>
    <s v="Jsr Corp"/>
    <s v="Trans-Pacific / Suez"/>
    <s v="0"/>
    <s v="1"/>
    <s v="High"/>
    <s v="2.43"/>
    <s v="8.61"/>
    <s v="Un Comtrade/Wits/Sia Reports"/>
    <s v="1"/>
  </r>
  <r>
    <s v="Tf004379"/>
    <s v="2025"/>
    <s v="3"/>
    <s v="2025-Q3"/>
    <s v="De"/>
    <s v="Germany"/>
    <s v="Europe"/>
    <s v="Cn"/>
    <s v="China"/>
    <s v="Asia-Pacific"/>
    <x v="11"/>
    <x v="3"/>
    <s v="Standard"/>
    <n v="1306"/>
    <n v="653.25"/>
    <s v="Sumco"/>
    <s v="Trans-Pacific / Suez"/>
    <s v="0"/>
    <s v="1"/>
    <s v="High"/>
    <s v="2.25"/>
    <s v="8.53"/>
    <s v="Un Comtrade/Wits/Sia Reports"/>
    <s v="1"/>
  </r>
  <r>
    <s v="Tf004380"/>
    <s v="2025"/>
    <s v="4"/>
    <s v="2025-Q4"/>
    <s v="De"/>
    <s v="Germany"/>
    <s v="Europe"/>
    <s v="Cn"/>
    <s v="China"/>
    <s v="Asia-Pacific"/>
    <x v="11"/>
    <x v="3"/>
    <s v="Standard"/>
    <n v="1002"/>
    <n v="501.13"/>
    <s v="Jsr Corp"/>
    <s v="Trans-Pacific / Suez"/>
    <s v="0"/>
    <s v="1"/>
    <s v="High"/>
    <s v="2.38"/>
    <s v="8.75"/>
    <s v="Un Comtrade/Wits/Sia Reports"/>
    <s v="1"/>
  </r>
  <r>
    <s v="Tf004381"/>
    <s v="2015"/>
    <s v="1"/>
    <s v="2015-Q1"/>
    <s v="De"/>
    <s v="Germany"/>
    <s v="Europe"/>
    <s v="Tw"/>
    <s v="Taiwan"/>
    <s v="Asia-Pacific"/>
    <x v="6"/>
    <x v="1"/>
    <s v="Standard"/>
    <n v="477"/>
    <n v="223.83"/>
    <s v="Kla"/>
    <s v="Trans-Pacific / Suez"/>
    <s v="0"/>
    <s v="1"/>
    <s v="High"/>
    <s v="2.32"/>
    <s v="8.22"/>
    <s v="Un Comtrade/Wits/Sia Reports"/>
    <s v="0"/>
  </r>
  <r>
    <s v="Tf004382"/>
    <s v="2015"/>
    <s v="2"/>
    <s v="2015-Q2"/>
    <s v="De"/>
    <s v="Germany"/>
    <s v="Europe"/>
    <s v="Tw"/>
    <s v="Taiwan"/>
    <s v="Asia-Pacific"/>
    <x v="6"/>
    <x v="1"/>
    <s v="Standard"/>
    <n v="531"/>
    <n v="249.07"/>
    <s v="Tokyo Electron"/>
    <s v="Trans-Pacific / Suez"/>
    <s v="0"/>
    <s v="1"/>
    <s v="High"/>
    <s v="2.34"/>
    <s v="8.17"/>
    <s v="Un Comtrade/Wits/Sia Reports"/>
    <s v="0"/>
  </r>
  <r>
    <s v="Tf004383"/>
    <s v="2015"/>
    <s v="3"/>
    <s v="2015-Q3"/>
    <s v="De"/>
    <s v="Germany"/>
    <s v="Europe"/>
    <s v="Tw"/>
    <s v="Taiwan"/>
    <s v="Asia-Pacific"/>
    <x v="6"/>
    <x v="1"/>
    <s v="Standard"/>
    <n v="526"/>
    <n v="246.66"/>
    <s v="Asml"/>
    <s v="Trans-Pacific / Suez"/>
    <s v="0"/>
    <s v="1"/>
    <s v="High"/>
    <s v="2.29"/>
    <s v="8.06"/>
    <s v="Un Comtrade/Wits/Sia Reports"/>
    <s v="0"/>
  </r>
  <r>
    <s v="Tf004384"/>
    <s v="2015"/>
    <s v="4"/>
    <s v="2015-Q4"/>
    <s v="De"/>
    <s v="Germany"/>
    <s v="Europe"/>
    <s v="Tw"/>
    <s v="Taiwan"/>
    <s v="Asia-Pacific"/>
    <x v="6"/>
    <x v="1"/>
    <s v="Standard"/>
    <n v="422"/>
    <n v="198"/>
    <s v="Tokyo Electron"/>
    <s v="Trans-Pacific / Suez"/>
    <s v="0"/>
    <s v="1"/>
    <s v="High"/>
    <s v="2.44"/>
    <s v="8.07"/>
    <s v="Un Comtrade/Wits/Sia Reports"/>
    <s v="0"/>
  </r>
  <r>
    <s v="Tf004385"/>
    <s v="2016"/>
    <s v="1"/>
    <s v="2016-Q1"/>
    <s v="De"/>
    <s v="Germany"/>
    <s v="Europe"/>
    <s v="Tw"/>
    <s v="Taiwan"/>
    <s v="Asia-Pacific"/>
    <x v="6"/>
    <x v="1"/>
    <s v="Standard"/>
    <n v="458"/>
    <n v="214.77"/>
    <s v="Applied Materials"/>
    <s v="Trans-Pacific / Suez"/>
    <s v="0"/>
    <s v="1"/>
    <s v="High"/>
    <s v="2.35"/>
    <s v="8.07"/>
    <s v="Un Comtrade/Wits/Sia Reports"/>
    <s v="0"/>
  </r>
  <r>
    <s v="Tf004386"/>
    <s v="2016"/>
    <s v="2"/>
    <s v="2016-Q2"/>
    <s v="De"/>
    <s v="Germany"/>
    <s v="Europe"/>
    <s v="Tw"/>
    <s v="Taiwan"/>
    <s v="Asia-Pacific"/>
    <x v="6"/>
    <x v="1"/>
    <s v="Standard"/>
    <n v="523"/>
    <n v="245.58"/>
    <s v="Applied Materials"/>
    <s v="Trans-Pacific / Suez"/>
    <s v="0"/>
    <s v="1"/>
    <s v="High"/>
    <s v="2.52"/>
    <s v="8.06"/>
    <s v="Un Comtrade/Wits/Sia Reports"/>
    <s v="0"/>
  </r>
  <r>
    <s v="Tf004387"/>
    <s v="2016"/>
    <s v="3"/>
    <s v="2016-Q3"/>
    <s v="De"/>
    <s v="Germany"/>
    <s v="Europe"/>
    <s v="Tw"/>
    <s v="Taiwan"/>
    <s v="Asia-Pacific"/>
    <x v="6"/>
    <x v="1"/>
    <s v="Standard"/>
    <n v="614"/>
    <n v="288.19"/>
    <s v="Lam Research"/>
    <s v="Trans-Pacific / Suez"/>
    <s v="0"/>
    <s v="1"/>
    <s v="High"/>
    <s v="2.37"/>
    <s v="8.25"/>
    <s v="Un Comtrade/Wits/Sia Reports"/>
    <s v="0"/>
  </r>
  <r>
    <s v="Tf004388"/>
    <s v="2016"/>
    <s v="4"/>
    <s v="2016-Q4"/>
    <s v="De"/>
    <s v="Germany"/>
    <s v="Europe"/>
    <s v="Tw"/>
    <s v="Taiwan"/>
    <s v="Asia-Pacific"/>
    <x v="6"/>
    <x v="1"/>
    <s v="Standard"/>
    <n v="533"/>
    <n v="250.01"/>
    <s v="Kla"/>
    <s v="Trans-Pacific / Suez"/>
    <s v="0"/>
    <s v="1"/>
    <s v="High"/>
    <s v="2.32"/>
    <s v="8.3"/>
    <s v="Un Comtrade/Wits/Sia Reports"/>
    <s v="0"/>
  </r>
  <r>
    <s v="Tf004389"/>
    <s v="2017"/>
    <s v="1"/>
    <s v="2017-Q1"/>
    <s v="De"/>
    <s v="Germany"/>
    <s v="Europe"/>
    <s v="Tw"/>
    <s v="Taiwan"/>
    <s v="Asia-Pacific"/>
    <x v="6"/>
    <x v="1"/>
    <s v="Standard"/>
    <n v="552"/>
    <n v="258.85000000000002"/>
    <s v="Tokyo Electron"/>
    <s v="Trans-Pacific / Suez"/>
    <s v="0"/>
    <s v="1"/>
    <s v="High"/>
    <s v="2.5"/>
    <s v="8.17"/>
    <s v="Un Comtrade/Wits/Sia Reports"/>
    <s v="0"/>
  </r>
  <r>
    <s v="Tf004390"/>
    <s v="2017"/>
    <s v="2"/>
    <s v="2017-Q2"/>
    <s v="De"/>
    <s v="Germany"/>
    <s v="Europe"/>
    <s v="Tw"/>
    <s v="Taiwan"/>
    <s v="Asia-Pacific"/>
    <x v="6"/>
    <x v="1"/>
    <s v="Standard"/>
    <n v="705"/>
    <n v="330.88"/>
    <s v="Asml"/>
    <s v="Trans-Pacific / Suez"/>
    <s v="0"/>
    <s v="1"/>
    <s v="High"/>
    <s v="2.48"/>
    <s v="8.34"/>
    <s v="Un Comtrade/Wits/Sia Reports"/>
    <s v="0"/>
  </r>
  <r>
    <s v="Tf004391"/>
    <s v="2017"/>
    <s v="3"/>
    <s v="2017-Q3"/>
    <s v="De"/>
    <s v="Germany"/>
    <s v="Europe"/>
    <s v="Tw"/>
    <s v="Taiwan"/>
    <s v="Asia-Pacific"/>
    <x v="6"/>
    <x v="1"/>
    <s v="Standard"/>
    <n v="664"/>
    <n v="311.72000000000003"/>
    <s v="Tokyo Electron"/>
    <s v="Trans-Pacific / Suez"/>
    <s v="0"/>
    <s v="1"/>
    <s v="High"/>
    <s v="2.39"/>
    <s v="8.28"/>
    <s v="Un Comtrade/Wits/Sia Reports"/>
    <s v="0"/>
  </r>
  <r>
    <s v="Tf004392"/>
    <s v="2017"/>
    <s v="4"/>
    <s v="2017-Q4"/>
    <s v="De"/>
    <s v="Germany"/>
    <s v="Europe"/>
    <s v="Tw"/>
    <s v="Taiwan"/>
    <s v="Asia-Pacific"/>
    <x v="6"/>
    <x v="1"/>
    <s v="Standard"/>
    <n v="636"/>
    <n v="298.57"/>
    <s v="Lam Research"/>
    <s v="Trans-Pacific / Suez"/>
    <s v="0"/>
    <s v="1"/>
    <s v="High"/>
    <s v="2.54"/>
    <s v="8.15"/>
    <s v="Un Comtrade/Wits/Sia Reports"/>
    <s v="0"/>
  </r>
  <r>
    <s v="Tf004393"/>
    <s v="2018"/>
    <s v="1"/>
    <s v="2018-Q1"/>
    <s v="De"/>
    <s v="Germany"/>
    <s v="Europe"/>
    <s v="Tw"/>
    <s v="Taiwan"/>
    <s v="Asia-Pacific"/>
    <x v="6"/>
    <x v="1"/>
    <s v="Standard"/>
    <n v="655"/>
    <n v="307.2"/>
    <s v="Tokyo Electron"/>
    <s v="Trans-Pacific / Suez"/>
    <s v="0"/>
    <s v="1"/>
    <s v="High"/>
    <s v="2.31"/>
    <s v="8.21"/>
    <s v="Un Comtrade/Wits/Sia Reports"/>
    <s v="0"/>
  </r>
  <r>
    <s v="Tf004394"/>
    <s v="2018"/>
    <s v="2"/>
    <s v="2018-Q2"/>
    <s v="De"/>
    <s v="Germany"/>
    <s v="Europe"/>
    <s v="Tw"/>
    <s v="Taiwan"/>
    <s v="Asia-Pacific"/>
    <x v="6"/>
    <x v="1"/>
    <s v="Standard"/>
    <n v="645"/>
    <n v="302.43"/>
    <s v="Asml"/>
    <s v="Trans-Pacific / Suez"/>
    <s v="0"/>
    <s v="1"/>
    <s v="High"/>
    <s v="2.35"/>
    <s v="8.33"/>
    <s v="Un Comtrade/Wits/Sia Reports"/>
    <s v="0"/>
  </r>
  <r>
    <s v="Tf004395"/>
    <s v="2018"/>
    <s v="3"/>
    <s v="2018-Q3"/>
    <s v="De"/>
    <s v="Germany"/>
    <s v="Europe"/>
    <s v="Tw"/>
    <s v="Taiwan"/>
    <s v="Asia-Pacific"/>
    <x v="6"/>
    <x v="1"/>
    <s v="Standard"/>
    <n v="670"/>
    <n v="314.19"/>
    <s v="Asml"/>
    <s v="Trans-Pacific / Suez"/>
    <s v="0"/>
    <s v="1"/>
    <s v="High"/>
    <s v="2.44"/>
    <s v="8.23"/>
    <s v="Un Comtrade/Wits/Sia Reports"/>
    <s v="0"/>
  </r>
  <r>
    <s v="Tf004396"/>
    <s v="2018"/>
    <s v="4"/>
    <s v="2018-Q4"/>
    <s v="De"/>
    <s v="Germany"/>
    <s v="Europe"/>
    <s v="Tw"/>
    <s v="Taiwan"/>
    <s v="Asia-Pacific"/>
    <x v="6"/>
    <x v="1"/>
    <s v="Standard"/>
    <n v="586"/>
    <n v="274.87"/>
    <s v="Kla"/>
    <s v="Trans-Pacific / Suez"/>
    <s v="0"/>
    <s v="1"/>
    <s v="High"/>
    <s v="2.35"/>
    <s v="8.22"/>
    <s v="Un Comtrade/Wits/Sia Reports"/>
    <s v="0"/>
  </r>
  <r>
    <s v="Tf004397"/>
    <s v="2019"/>
    <s v="1"/>
    <s v="2019-Q1"/>
    <s v="De"/>
    <s v="Germany"/>
    <s v="Europe"/>
    <s v="Tw"/>
    <s v="Taiwan"/>
    <s v="Asia-Pacific"/>
    <x v="6"/>
    <x v="1"/>
    <s v="Standard"/>
    <n v="606"/>
    <n v="284.07"/>
    <s v="Kla"/>
    <s v="Trans-Pacific / Suez"/>
    <s v="0"/>
    <s v="1"/>
    <s v="High"/>
    <s v="2.49"/>
    <s v="8.34"/>
    <s v="Un Comtrade/Wits/Sia Reports"/>
    <s v="0"/>
  </r>
  <r>
    <s v="Tf004398"/>
    <s v="2019"/>
    <s v="2"/>
    <s v="2019-Q2"/>
    <s v="De"/>
    <s v="Germany"/>
    <s v="Europe"/>
    <s v="Tw"/>
    <s v="Taiwan"/>
    <s v="Asia-Pacific"/>
    <x v="6"/>
    <x v="1"/>
    <s v="Standard"/>
    <n v="697"/>
    <n v="326.97000000000003"/>
    <s v="Lam Research"/>
    <s v="Trans-Pacific / Suez"/>
    <s v="0"/>
    <s v="1"/>
    <s v="High"/>
    <s v="2.31"/>
    <s v="8.19"/>
    <s v="Un Comtrade/Wits/Sia Reports"/>
    <s v="0"/>
  </r>
  <r>
    <s v="Tf004399"/>
    <s v="2019"/>
    <s v="3"/>
    <s v="2019-Q3"/>
    <s v="De"/>
    <s v="Germany"/>
    <s v="Europe"/>
    <s v="Tw"/>
    <s v="Taiwan"/>
    <s v="Asia-Pacific"/>
    <x v="6"/>
    <x v="1"/>
    <s v="Standard"/>
    <n v="831"/>
    <n v="389.75"/>
    <s v="Kla"/>
    <s v="Trans-Pacific / Suez"/>
    <s v="0"/>
    <s v="1"/>
    <s v="High"/>
    <s v="2.33"/>
    <s v="8.06"/>
    <s v="Un Comtrade/Wits/Sia Reports"/>
    <s v="0"/>
  </r>
  <r>
    <s v="Tf004400"/>
    <s v="2019"/>
    <s v="4"/>
    <s v="2019-Q4"/>
    <s v="De"/>
    <s v="Germany"/>
    <s v="Europe"/>
    <s v="Tw"/>
    <s v="Taiwan"/>
    <s v="Asia-Pacific"/>
    <x v="6"/>
    <x v="1"/>
    <s v="Standard"/>
    <n v="698"/>
    <n v="327.20999999999998"/>
    <s v="Applied Materials"/>
    <s v="Trans-Pacific / Suez"/>
    <s v="0"/>
    <s v="1"/>
    <s v="High"/>
    <s v="2.54"/>
    <s v="8.17"/>
    <s v="Un Comtrade/Wits/Sia Reports"/>
    <s v="0"/>
  </r>
  <r>
    <s v="Tf004401"/>
    <s v="2020"/>
    <s v="1"/>
    <s v="2020-Q1"/>
    <s v="De"/>
    <s v="Germany"/>
    <s v="Europe"/>
    <s v="Tw"/>
    <s v="Taiwan"/>
    <s v="Asia-Pacific"/>
    <x v="6"/>
    <x v="1"/>
    <s v="Standard"/>
    <n v="628"/>
    <n v="294.54000000000002"/>
    <s v="Kla"/>
    <s v="Trans-Pacific / Suez"/>
    <s v="0"/>
    <s v="1"/>
    <s v="High"/>
    <s v="2.54"/>
    <s v="8.26"/>
    <s v="Un Comtrade/Wits/Sia Reports"/>
    <s v="0"/>
  </r>
  <r>
    <s v="Tf004402"/>
    <s v="2020"/>
    <s v="2"/>
    <s v="2020-Q2"/>
    <s v="De"/>
    <s v="Germany"/>
    <s v="Europe"/>
    <s v="Tw"/>
    <s v="Taiwan"/>
    <s v="Asia-Pacific"/>
    <x v="6"/>
    <x v="1"/>
    <s v="Standard"/>
    <n v="770"/>
    <n v="361.25"/>
    <s v="Applied Materials"/>
    <s v="Trans-Pacific / Suez"/>
    <s v="0"/>
    <s v="1"/>
    <s v="High"/>
    <s v="2.42"/>
    <s v="8.34"/>
    <s v="Un Comtrade/Wits/Sia Reports"/>
    <s v="0"/>
  </r>
  <r>
    <s v="Tf004403"/>
    <s v="2020"/>
    <s v="3"/>
    <s v="2020-Q3"/>
    <s v="De"/>
    <s v="Germany"/>
    <s v="Europe"/>
    <s v="Tw"/>
    <s v="Taiwan"/>
    <s v="Asia-Pacific"/>
    <x v="6"/>
    <x v="1"/>
    <s v="Standard"/>
    <n v="802"/>
    <n v="376"/>
    <s v="Tokyo Electron"/>
    <s v="Trans-Pacific / Suez"/>
    <s v="0"/>
    <s v="1"/>
    <s v="High"/>
    <s v="2.52"/>
    <s v="8.26"/>
    <s v="Un Comtrade/Wits/Sia Reports"/>
    <s v="0"/>
  </r>
  <r>
    <s v="Tf004404"/>
    <s v="2020"/>
    <s v="4"/>
    <s v="2020-Q4"/>
    <s v="De"/>
    <s v="Germany"/>
    <s v="Europe"/>
    <s v="Tw"/>
    <s v="Taiwan"/>
    <s v="Asia-Pacific"/>
    <x v="6"/>
    <x v="1"/>
    <s v="Standard"/>
    <n v="713"/>
    <n v="334.68"/>
    <s v="Applied Materials"/>
    <s v="Trans-Pacific / Suez"/>
    <s v="0"/>
    <s v="1"/>
    <s v="High"/>
    <s v="2.34"/>
    <s v="8.14"/>
    <s v="Un Comtrade/Wits/Sia Reports"/>
    <s v="0"/>
  </r>
  <r>
    <s v="Tf004405"/>
    <s v="2021"/>
    <s v="1"/>
    <s v="2021-Q1"/>
    <s v="De"/>
    <s v="Germany"/>
    <s v="Europe"/>
    <s v="Tw"/>
    <s v="Taiwan"/>
    <s v="Asia-Pacific"/>
    <x v="6"/>
    <x v="1"/>
    <s v="Standard"/>
    <n v="777"/>
    <n v="364.43"/>
    <s v="Lam Research"/>
    <s v="Trans-Pacific / Suez"/>
    <s v="0"/>
    <s v="1"/>
    <s v="High"/>
    <s v="2.34"/>
    <s v="8.47"/>
    <s v="Un Comtrade/Wits/Sia Reports"/>
    <s v="0"/>
  </r>
  <r>
    <s v="Tf004406"/>
    <s v="2021"/>
    <s v="2"/>
    <s v="2021-Q2"/>
    <s v="De"/>
    <s v="Germany"/>
    <s v="Europe"/>
    <s v="Tw"/>
    <s v="Taiwan"/>
    <s v="Asia-Pacific"/>
    <x v="6"/>
    <x v="1"/>
    <s v="Standard"/>
    <n v="781"/>
    <n v="366.54"/>
    <s v="Asml"/>
    <s v="Trans-Pacific / Suez"/>
    <s v="0"/>
    <s v="1"/>
    <s v="High"/>
    <s v="2.5"/>
    <s v="8.33"/>
    <s v="Un Comtrade/Wits/Sia Reports"/>
    <s v="0"/>
  </r>
  <r>
    <s v="Tf004407"/>
    <s v="2021"/>
    <s v="3"/>
    <s v="2021-Q3"/>
    <s v="De"/>
    <s v="Germany"/>
    <s v="Europe"/>
    <s v="Tw"/>
    <s v="Taiwan"/>
    <s v="Asia-Pacific"/>
    <x v="6"/>
    <x v="1"/>
    <s v="Standard"/>
    <n v="940"/>
    <n v="441.07"/>
    <s v="Lam Research"/>
    <s v="Trans-Pacific / Suez"/>
    <s v="0"/>
    <s v="1"/>
    <s v="High"/>
    <s v="2.43"/>
    <s v="8.36"/>
    <s v="Un Comtrade/Wits/Sia Reports"/>
    <s v="0"/>
  </r>
  <r>
    <s v="Tf004408"/>
    <s v="2021"/>
    <s v="4"/>
    <s v="2021-Q4"/>
    <s v="De"/>
    <s v="Germany"/>
    <s v="Europe"/>
    <s v="Tw"/>
    <s v="Taiwan"/>
    <s v="Asia-Pacific"/>
    <x v="6"/>
    <x v="1"/>
    <s v="Standard"/>
    <n v="775"/>
    <n v="363.63"/>
    <s v="Lam Research"/>
    <s v="Trans-Pacific / Suez"/>
    <s v="0"/>
    <s v="1"/>
    <s v="High"/>
    <s v="2.33"/>
    <s v="8.4"/>
    <s v="Un Comtrade/Wits/Sia Reports"/>
    <s v="0"/>
  </r>
  <r>
    <s v="Tf004409"/>
    <s v="2022"/>
    <s v="1"/>
    <s v="2022-Q1"/>
    <s v="De"/>
    <s v="Germany"/>
    <s v="Europe"/>
    <s v="Tw"/>
    <s v="Taiwan"/>
    <s v="Asia-Pacific"/>
    <x v="6"/>
    <x v="1"/>
    <s v="Standard"/>
    <n v="786"/>
    <n v="368.58"/>
    <s v="Lam Research"/>
    <s v="Trans-Pacific / Suez"/>
    <s v="0"/>
    <s v="1"/>
    <s v="High"/>
    <s v="2.27"/>
    <s v="8.85"/>
    <s v="Un Comtrade/Wits/Sia Reports"/>
    <s v="0"/>
  </r>
  <r>
    <s v="Tf004410"/>
    <s v="2022"/>
    <s v="2"/>
    <s v="2022-Q2"/>
    <s v="De"/>
    <s v="Germany"/>
    <s v="Europe"/>
    <s v="Tw"/>
    <s v="Taiwan"/>
    <s v="Asia-Pacific"/>
    <x v="6"/>
    <x v="1"/>
    <s v="Standard"/>
    <n v="827"/>
    <n v="387.69"/>
    <s v="Lam Research"/>
    <s v="Trans-Pacific / Suez"/>
    <s v="0"/>
    <s v="1"/>
    <s v="High"/>
    <s v="2.45"/>
    <s v="8.66"/>
    <s v="Un Comtrade/Wits/Sia Reports"/>
    <s v="0"/>
  </r>
  <r>
    <s v="Tf004411"/>
    <s v="2022"/>
    <s v="3"/>
    <s v="2022-Q3"/>
    <s v="De"/>
    <s v="Germany"/>
    <s v="Europe"/>
    <s v="Tw"/>
    <s v="Taiwan"/>
    <s v="Asia-Pacific"/>
    <x v="6"/>
    <x v="1"/>
    <s v="Standard"/>
    <n v="1010"/>
    <n v="473.84"/>
    <s v="Kla"/>
    <s v="Trans-Pacific / Suez"/>
    <s v="0"/>
    <s v="1"/>
    <s v="High"/>
    <s v="2.36"/>
    <s v="8.75"/>
    <s v="Un Comtrade/Wits/Sia Reports"/>
    <s v="0"/>
  </r>
  <r>
    <s v="Tf004412"/>
    <s v="2022"/>
    <s v="4"/>
    <s v="2022-Q4"/>
    <s v="De"/>
    <s v="Germany"/>
    <s v="Europe"/>
    <s v="Tw"/>
    <s v="Taiwan"/>
    <s v="Asia-Pacific"/>
    <x v="6"/>
    <x v="1"/>
    <s v="Standard"/>
    <n v="907"/>
    <n v="425.38"/>
    <s v="Tokyo Electron"/>
    <s v="Trans-Pacific / Suez"/>
    <s v="0"/>
    <s v="1"/>
    <s v="High"/>
    <s v="2.46"/>
    <s v="8.58"/>
    <s v="Un Comtrade/Wits/Sia Reports"/>
    <s v="0"/>
  </r>
  <r>
    <s v="Tf004413"/>
    <s v="2023"/>
    <s v="1"/>
    <s v="2023-Q1"/>
    <s v="De"/>
    <s v="Germany"/>
    <s v="Europe"/>
    <s v="Tw"/>
    <s v="Taiwan"/>
    <s v="Asia-Pacific"/>
    <x v="6"/>
    <x v="1"/>
    <s v="Standard"/>
    <n v="944"/>
    <n v="442.62"/>
    <s v="Asml"/>
    <s v="Trans-Pacific / Suez"/>
    <s v="0"/>
    <s v="1"/>
    <s v="High"/>
    <s v="2.33"/>
    <s v="8.81"/>
    <s v="Un Comtrade/Wits/Sia Reports"/>
    <s v="0"/>
  </r>
  <r>
    <s v="Tf004414"/>
    <s v="2023"/>
    <s v="2"/>
    <s v="2023-Q2"/>
    <s v="De"/>
    <s v="Germany"/>
    <s v="Europe"/>
    <s v="Tw"/>
    <s v="Taiwan"/>
    <s v="Asia-Pacific"/>
    <x v="6"/>
    <x v="1"/>
    <s v="Standard"/>
    <n v="1018"/>
    <n v="477.54"/>
    <s v="Applied Materials"/>
    <s v="Trans-Pacific / Suez"/>
    <s v="0"/>
    <s v="1"/>
    <s v="High"/>
    <s v="2.38"/>
    <s v="8.94"/>
    <s v="Un Comtrade/Wits/Sia Reports"/>
    <s v="0"/>
  </r>
  <r>
    <s v="Tf004415"/>
    <s v="2023"/>
    <s v="3"/>
    <s v="2023-Q3"/>
    <s v="De"/>
    <s v="Germany"/>
    <s v="Europe"/>
    <s v="Tw"/>
    <s v="Taiwan"/>
    <s v="Asia-Pacific"/>
    <x v="6"/>
    <x v="1"/>
    <s v="Standard"/>
    <n v="1143"/>
    <n v="536.04999999999995"/>
    <s v="Applied Materials"/>
    <s v="Trans-Pacific / Suez"/>
    <s v="0"/>
    <s v="1"/>
    <s v="High"/>
    <s v="2.34"/>
    <s v="8.89"/>
    <s v="Un Comtrade/Wits/Sia Reports"/>
    <s v="0"/>
  </r>
  <r>
    <s v="Tf004416"/>
    <s v="2023"/>
    <s v="4"/>
    <s v="2023-Q4"/>
    <s v="De"/>
    <s v="Germany"/>
    <s v="Europe"/>
    <s v="Tw"/>
    <s v="Taiwan"/>
    <s v="Asia-Pacific"/>
    <x v="6"/>
    <x v="1"/>
    <s v="Standard"/>
    <n v="858"/>
    <n v="402.54"/>
    <s v="Tokyo Electron"/>
    <s v="Trans-Pacific / Suez"/>
    <s v="0"/>
    <s v="1"/>
    <s v="High"/>
    <s v="2.46"/>
    <s v="8.97"/>
    <s v="Un Comtrade/Wits/Sia Reports"/>
    <s v="0"/>
  </r>
  <r>
    <s v="Tf004417"/>
    <s v="2024"/>
    <s v="1"/>
    <s v="2024-Q1"/>
    <s v="De"/>
    <s v="Germany"/>
    <s v="Europe"/>
    <s v="Tw"/>
    <s v="Taiwan"/>
    <s v="Asia-Pacific"/>
    <x v="6"/>
    <x v="1"/>
    <s v="Standard"/>
    <n v="1017"/>
    <n v="476.93"/>
    <s v="Lam Research"/>
    <s v="Trans-Pacific / Suez"/>
    <s v="0"/>
    <s v="1"/>
    <s v="High"/>
    <s v="2.46"/>
    <s v="9.21"/>
    <s v="Un Comtrade/Wits/Sia Reports"/>
    <s v="1"/>
  </r>
  <r>
    <s v="Tf004418"/>
    <s v="2024"/>
    <s v="2"/>
    <s v="2024-Q2"/>
    <s v="De"/>
    <s v="Germany"/>
    <s v="Europe"/>
    <s v="Tw"/>
    <s v="Taiwan"/>
    <s v="Asia-Pacific"/>
    <x v="6"/>
    <x v="1"/>
    <s v="Standard"/>
    <n v="1197"/>
    <n v="561.33000000000004"/>
    <s v="Lam Research"/>
    <s v="Trans-Pacific / Suez"/>
    <s v="0"/>
    <s v="1"/>
    <s v="High"/>
    <s v="2.4"/>
    <s v="9.24"/>
    <s v="Un Comtrade/Wits/Sia Reports"/>
    <s v="1"/>
  </r>
  <r>
    <s v="Tf004419"/>
    <s v="2024"/>
    <s v="3"/>
    <s v="2024-Q3"/>
    <s v="De"/>
    <s v="Germany"/>
    <s v="Europe"/>
    <s v="Tw"/>
    <s v="Taiwan"/>
    <s v="Asia-Pacific"/>
    <x v="6"/>
    <x v="1"/>
    <s v="Standard"/>
    <n v="1312"/>
    <n v="615.45000000000005"/>
    <s v="Asml"/>
    <s v="Trans-Pacific / Suez"/>
    <s v="0"/>
    <s v="1"/>
    <s v="High"/>
    <s v="2.34"/>
    <s v="9.09"/>
    <s v="Un Comtrade/Wits/Sia Reports"/>
    <s v="1"/>
  </r>
  <r>
    <s v="Tf004420"/>
    <s v="2024"/>
    <s v="4"/>
    <s v="2024-Q4"/>
    <s v="De"/>
    <s v="Germany"/>
    <s v="Europe"/>
    <s v="Tw"/>
    <s v="Taiwan"/>
    <s v="Asia-Pacific"/>
    <x v="6"/>
    <x v="1"/>
    <s v="Standard"/>
    <n v="1021"/>
    <n v="478.98"/>
    <s v="Applied Materials"/>
    <s v="Trans-Pacific / Suez"/>
    <s v="0"/>
    <s v="1"/>
    <s v="High"/>
    <s v="2.44"/>
    <s v="9.31"/>
    <s v="Un Comtrade/Wits/Sia Reports"/>
    <s v="1"/>
  </r>
  <r>
    <s v="Tf004421"/>
    <s v="2025"/>
    <s v="1"/>
    <s v="2025-Q1"/>
    <s v="De"/>
    <s v="Germany"/>
    <s v="Europe"/>
    <s v="Tw"/>
    <s v="Taiwan"/>
    <s v="Asia-Pacific"/>
    <x v="6"/>
    <x v="1"/>
    <s v="Standard"/>
    <n v="1175"/>
    <n v="550.83000000000004"/>
    <s v="Lam Research"/>
    <s v="Trans-Pacific / Suez"/>
    <s v="0"/>
    <s v="1"/>
    <s v="High"/>
    <s v="2.3"/>
    <s v="9.53"/>
    <s v="Un Comtrade/Wits/Sia Reports"/>
    <s v="1"/>
  </r>
  <r>
    <s v="Tf004422"/>
    <s v="2025"/>
    <s v="2"/>
    <s v="2025-Q2"/>
    <s v="De"/>
    <s v="Germany"/>
    <s v="Europe"/>
    <s v="Tw"/>
    <s v="Taiwan"/>
    <s v="Asia-Pacific"/>
    <x v="6"/>
    <x v="1"/>
    <s v="Standard"/>
    <n v="1482"/>
    <n v="694.85"/>
    <s v="Kla"/>
    <s v="Trans-Pacific / Suez"/>
    <s v="0"/>
    <s v="1"/>
    <s v="High"/>
    <s v="2.51"/>
    <s v="9.48"/>
    <s v="Un Comtrade/Wits/Sia Reports"/>
    <s v="1"/>
  </r>
  <r>
    <s v="Tf004423"/>
    <s v="2025"/>
    <s v="3"/>
    <s v="2025-Q3"/>
    <s v="De"/>
    <s v="Germany"/>
    <s v="Europe"/>
    <s v="Tw"/>
    <s v="Taiwan"/>
    <s v="Asia-Pacific"/>
    <x v="6"/>
    <x v="1"/>
    <s v="Standard"/>
    <n v="1563"/>
    <n v="732.83"/>
    <s v="Asml"/>
    <s v="Trans-Pacific / Suez"/>
    <s v="0"/>
    <s v="1"/>
    <s v="High"/>
    <s v="2.25"/>
    <s v="9.33"/>
    <s v="Un Comtrade/Wits/Sia Reports"/>
    <s v="1"/>
  </r>
  <r>
    <s v="Tf004424"/>
    <s v="2025"/>
    <s v="4"/>
    <s v="2025-Q4"/>
    <s v="De"/>
    <s v="Germany"/>
    <s v="Europe"/>
    <s v="Tw"/>
    <s v="Taiwan"/>
    <s v="Asia-Pacific"/>
    <x v="6"/>
    <x v="1"/>
    <s v="Standard"/>
    <n v="1143"/>
    <n v="535.91999999999996"/>
    <s v="Kla"/>
    <s v="Trans-Pacific / Suez"/>
    <s v="0"/>
    <s v="1"/>
    <s v="High"/>
    <s v="2.46"/>
    <s v="9.32"/>
    <s v="Un Comtrade/Wits/Sia Reports"/>
    <s v="1"/>
  </r>
  <r>
    <s v="Tf004425"/>
    <s v="2015"/>
    <s v="1"/>
    <s v="2015-Q1"/>
    <s v="De"/>
    <s v="Germany"/>
    <s v="Europe"/>
    <s v="In"/>
    <s v="India"/>
    <s v="South Asia"/>
    <x v="6"/>
    <x v="1"/>
    <s v="Standard"/>
    <n v="163"/>
    <n v="81.83"/>
    <s v="Kla"/>
    <s v="Trans-Pacific / Suez"/>
    <s v="0"/>
    <s v="1"/>
    <s v="Low"/>
    <s v="2.39"/>
    <s v="4.94"/>
    <s v="Un Comtrade/Wits/Sia Reports"/>
    <s v="0"/>
  </r>
  <r>
    <s v="Tf004426"/>
    <s v="2015"/>
    <s v="2"/>
    <s v="2015-Q2"/>
    <s v="De"/>
    <s v="Germany"/>
    <s v="Europe"/>
    <s v="In"/>
    <s v="India"/>
    <s v="South Asia"/>
    <x v="6"/>
    <x v="1"/>
    <s v="Standard"/>
    <n v="203"/>
    <n v="101.92"/>
    <s v="Tokyo Electron"/>
    <s v="Trans-Pacific / Suez"/>
    <s v="0"/>
    <s v="1"/>
    <s v="Low"/>
    <s v="2.3"/>
    <s v="4.96"/>
    <s v="Un Comtrade/Wits/Sia Reports"/>
    <s v="0"/>
  </r>
  <r>
    <s v="Tf004427"/>
    <s v="2015"/>
    <s v="3"/>
    <s v="2015-Q3"/>
    <s v="De"/>
    <s v="Germany"/>
    <s v="Europe"/>
    <s v="In"/>
    <s v="India"/>
    <s v="South Asia"/>
    <x v="6"/>
    <x v="1"/>
    <s v="Standard"/>
    <n v="209"/>
    <n v="104.56"/>
    <s v="Tokyo Electron"/>
    <s v="Trans-Pacific / Suez"/>
    <s v="0"/>
    <s v="1"/>
    <s v="Low"/>
    <s v="2.26"/>
    <s v="5.05"/>
    <s v="Un Comtrade/Wits/Sia Reports"/>
    <s v="0"/>
  </r>
  <r>
    <s v="Tf004428"/>
    <s v="2015"/>
    <s v="4"/>
    <s v="2015-Q4"/>
    <s v="De"/>
    <s v="Germany"/>
    <s v="Europe"/>
    <s v="In"/>
    <s v="India"/>
    <s v="South Asia"/>
    <x v="6"/>
    <x v="1"/>
    <s v="Standard"/>
    <n v="185"/>
    <n v="92.96"/>
    <s v="Kla"/>
    <s v="Trans-Pacific / Suez"/>
    <s v="0"/>
    <s v="1"/>
    <s v="Low"/>
    <s v="2.53"/>
    <s v="5.11"/>
    <s v="Un Comtrade/Wits/Sia Reports"/>
    <s v="0"/>
  </r>
  <r>
    <s v="Tf004429"/>
    <s v="2016"/>
    <s v="1"/>
    <s v="2016-Q1"/>
    <s v="De"/>
    <s v="Germany"/>
    <s v="Europe"/>
    <s v="In"/>
    <s v="India"/>
    <s v="South Asia"/>
    <x v="6"/>
    <x v="1"/>
    <s v="Standard"/>
    <n v="177"/>
    <n v="88.8"/>
    <s v="Tokyo Electron"/>
    <s v="Trans-Pacific / Suez"/>
    <s v="0"/>
    <s v="1"/>
    <s v="Low"/>
    <s v="2.43"/>
    <s v="4.87"/>
    <s v="Un Comtrade/Wits/Sia Reports"/>
    <s v="0"/>
  </r>
  <r>
    <s v="Tf004430"/>
    <s v="2016"/>
    <s v="2"/>
    <s v="2016-Q2"/>
    <s v="De"/>
    <s v="Germany"/>
    <s v="Europe"/>
    <s v="In"/>
    <s v="India"/>
    <s v="South Asia"/>
    <x v="6"/>
    <x v="1"/>
    <s v="Standard"/>
    <n v="199"/>
    <n v="99.92"/>
    <s v="Kla"/>
    <s v="Trans-Pacific / Suez"/>
    <s v="0"/>
    <s v="1"/>
    <s v="Low"/>
    <s v="2.28"/>
    <s v="4.94"/>
    <s v="Un Comtrade/Wits/Sia Reports"/>
    <s v="0"/>
  </r>
  <r>
    <s v="Tf004431"/>
    <s v="2016"/>
    <s v="3"/>
    <s v="2016-Q3"/>
    <s v="De"/>
    <s v="Germany"/>
    <s v="Europe"/>
    <s v="In"/>
    <s v="India"/>
    <s v="South Asia"/>
    <x v="6"/>
    <x v="1"/>
    <s v="Standard"/>
    <n v="242"/>
    <n v="121.19"/>
    <s v="Lam Research"/>
    <s v="Trans-Pacific / Suez"/>
    <s v="0"/>
    <s v="1"/>
    <s v="Low"/>
    <s v="2.35"/>
    <s v="5.02"/>
    <s v="Un Comtrade/Wits/Sia Reports"/>
    <s v="0"/>
  </r>
  <r>
    <s v="Tf004432"/>
    <s v="2016"/>
    <s v="4"/>
    <s v="2016-Q4"/>
    <s v="De"/>
    <s v="Germany"/>
    <s v="Europe"/>
    <s v="In"/>
    <s v="India"/>
    <s v="South Asia"/>
    <x v="6"/>
    <x v="1"/>
    <s v="Standard"/>
    <n v="192"/>
    <n v="96.35"/>
    <s v="Tokyo Electron"/>
    <s v="Trans-Pacific / Suez"/>
    <s v="0"/>
    <s v="1"/>
    <s v="Low"/>
    <s v="2.39"/>
    <s v="5.14"/>
    <s v="Un Comtrade/Wits/Sia Reports"/>
    <s v="0"/>
  </r>
  <r>
    <s v="Tf004433"/>
    <s v="2017"/>
    <s v="1"/>
    <s v="2017-Q1"/>
    <s v="De"/>
    <s v="Germany"/>
    <s v="Europe"/>
    <s v="In"/>
    <s v="India"/>
    <s v="South Asia"/>
    <x v="6"/>
    <x v="1"/>
    <s v="Standard"/>
    <n v="197"/>
    <n v="98.66"/>
    <s v="Kla"/>
    <s v="Trans-Pacific / Suez"/>
    <s v="0"/>
    <s v="1"/>
    <s v="Low"/>
    <s v="2.44"/>
    <s v="4.98"/>
    <s v="Un Comtrade/Wits/Sia Reports"/>
    <s v="0"/>
  </r>
  <r>
    <s v="Tf004434"/>
    <s v="2017"/>
    <s v="2"/>
    <s v="2017-Q2"/>
    <s v="De"/>
    <s v="Germany"/>
    <s v="Europe"/>
    <s v="In"/>
    <s v="India"/>
    <s v="South Asia"/>
    <x v="6"/>
    <x v="1"/>
    <s v="Standard"/>
    <n v="212"/>
    <n v="106.07"/>
    <s v="Asml"/>
    <s v="Trans-Pacific / Suez"/>
    <s v="0"/>
    <s v="1"/>
    <s v="Low"/>
    <s v="2.4"/>
    <s v="5.09"/>
    <s v="Un Comtrade/Wits/Sia Reports"/>
    <s v="0"/>
  </r>
  <r>
    <s v="Tf004435"/>
    <s v="2017"/>
    <s v="3"/>
    <s v="2017-Q3"/>
    <s v="De"/>
    <s v="Germany"/>
    <s v="Europe"/>
    <s v="In"/>
    <s v="India"/>
    <s v="South Asia"/>
    <x v="6"/>
    <x v="1"/>
    <s v="Standard"/>
    <n v="224"/>
    <n v="112.29"/>
    <s v="Asml"/>
    <s v="Trans-Pacific / Suez"/>
    <s v="0"/>
    <s v="1"/>
    <s v="Low"/>
    <s v="2.27"/>
    <s v="4.9"/>
    <s v="Un Comtrade/Wits/Sia Reports"/>
    <s v="0"/>
  </r>
  <r>
    <s v="Tf004436"/>
    <s v="2017"/>
    <s v="4"/>
    <s v="2017-Q4"/>
    <s v="De"/>
    <s v="Germany"/>
    <s v="Europe"/>
    <s v="In"/>
    <s v="India"/>
    <s v="South Asia"/>
    <x v="6"/>
    <x v="1"/>
    <s v="Standard"/>
    <n v="232"/>
    <n v="116.38"/>
    <s v="Tokyo Electron"/>
    <s v="Trans-Pacific / Suez"/>
    <s v="0"/>
    <s v="1"/>
    <s v="Low"/>
    <s v="2.47"/>
    <s v="5.02"/>
    <s v="Un Comtrade/Wits/Sia Reports"/>
    <s v="0"/>
  </r>
  <r>
    <s v="Tf004437"/>
    <s v="2018"/>
    <s v="1"/>
    <s v="2018-Q1"/>
    <s v="De"/>
    <s v="Germany"/>
    <s v="Europe"/>
    <s v="In"/>
    <s v="India"/>
    <s v="South Asia"/>
    <x v="6"/>
    <x v="1"/>
    <s v="Standard"/>
    <n v="227"/>
    <n v="113.79"/>
    <s v="Asml"/>
    <s v="Trans-Pacific / Suez"/>
    <s v="0"/>
    <s v="1"/>
    <s v="Low"/>
    <s v="2.52"/>
    <s v="5.08"/>
    <s v="Un Comtrade/Wits/Sia Reports"/>
    <s v="0"/>
  </r>
  <r>
    <s v="Tf004438"/>
    <s v="2018"/>
    <s v="2"/>
    <s v="2018-Q2"/>
    <s v="De"/>
    <s v="Germany"/>
    <s v="Europe"/>
    <s v="In"/>
    <s v="India"/>
    <s v="South Asia"/>
    <x v="6"/>
    <x v="1"/>
    <s v="Standard"/>
    <n v="281"/>
    <n v="140.85"/>
    <s v="Applied Materials"/>
    <s v="Trans-Pacific / Suez"/>
    <s v="0"/>
    <s v="1"/>
    <s v="Low"/>
    <s v="2.49"/>
    <s v="5.04"/>
    <s v="Un Comtrade/Wits/Sia Reports"/>
    <s v="0"/>
  </r>
  <r>
    <s v="Tf004439"/>
    <s v="2018"/>
    <s v="3"/>
    <s v="2018-Q3"/>
    <s v="De"/>
    <s v="Germany"/>
    <s v="Europe"/>
    <s v="In"/>
    <s v="India"/>
    <s v="South Asia"/>
    <x v="6"/>
    <x v="1"/>
    <s v="Standard"/>
    <n v="271"/>
    <n v="135.96"/>
    <s v="Applied Materials"/>
    <s v="Trans-Pacific / Suez"/>
    <s v="0"/>
    <s v="1"/>
    <s v="Low"/>
    <s v="2.51"/>
    <s v="5.13"/>
    <s v="Un Comtrade/Wits/Sia Reports"/>
    <s v="0"/>
  </r>
  <r>
    <s v="Tf004440"/>
    <s v="2018"/>
    <s v="4"/>
    <s v="2018-Q4"/>
    <s v="De"/>
    <s v="Germany"/>
    <s v="Europe"/>
    <s v="In"/>
    <s v="India"/>
    <s v="South Asia"/>
    <x v="6"/>
    <x v="1"/>
    <s v="Standard"/>
    <n v="214"/>
    <n v="107.14"/>
    <s v="Asml"/>
    <s v="Trans-Pacific / Suez"/>
    <s v="0"/>
    <s v="1"/>
    <s v="Low"/>
    <s v="2.27"/>
    <s v="5.14"/>
    <s v="Un Comtrade/Wits/Sia Reports"/>
    <s v="0"/>
  </r>
  <r>
    <s v="Tf004441"/>
    <s v="2019"/>
    <s v="1"/>
    <s v="2019-Q1"/>
    <s v="De"/>
    <s v="Germany"/>
    <s v="Europe"/>
    <s v="In"/>
    <s v="India"/>
    <s v="South Asia"/>
    <x v="6"/>
    <x v="1"/>
    <s v="Standard"/>
    <n v="232"/>
    <n v="116.28"/>
    <s v="Kla"/>
    <s v="Trans-Pacific / Suez"/>
    <s v="0"/>
    <s v="1"/>
    <s v="Low"/>
    <s v="2.51"/>
    <s v="4.97"/>
    <s v="Un Comtrade/Wits/Sia Reports"/>
    <s v="0"/>
  </r>
  <r>
    <s v="Tf004442"/>
    <s v="2019"/>
    <s v="2"/>
    <s v="2019-Q2"/>
    <s v="De"/>
    <s v="Germany"/>
    <s v="Europe"/>
    <s v="In"/>
    <s v="India"/>
    <s v="South Asia"/>
    <x v="6"/>
    <x v="1"/>
    <s v="Standard"/>
    <n v="255"/>
    <n v="127.57"/>
    <s v="Asml"/>
    <s v="Trans-Pacific / Suez"/>
    <s v="0"/>
    <s v="1"/>
    <s v="Low"/>
    <s v="2.27"/>
    <s v="4.9"/>
    <s v="Un Comtrade/Wits/Sia Reports"/>
    <s v="0"/>
  </r>
  <r>
    <s v="Tf004443"/>
    <s v="2019"/>
    <s v="3"/>
    <s v="2019-Q3"/>
    <s v="De"/>
    <s v="Germany"/>
    <s v="Europe"/>
    <s v="In"/>
    <s v="India"/>
    <s v="South Asia"/>
    <x v="6"/>
    <x v="1"/>
    <s v="Standard"/>
    <n v="276"/>
    <n v="138.32"/>
    <s v="Asml"/>
    <s v="Trans-Pacific / Suez"/>
    <s v="0"/>
    <s v="1"/>
    <s v="Low"/>
    <s v="2.4"/>
    <s v="5.06"/>
    <s v="Un Comtrade/Wits/Sia Reports"/>
    <s v="0"/>
  </r>
  <r>
    <s v="Tf004444"/>
    <s v="2019"/>
    <s v="4"/>
    <s v="2019-Q4"/>
    <s v="De"/>
    <s v="Germany"/>
    <s v="Europe"/>
    <s v="In"/>
    <s v="India"/>
    <s v="South Asia"/>
    <x v="6"/>
    <x v="1"/>
    <s v="Standard"/>
    <n v="289"/>
    <n v="144.72999999999999"/>
    <s v="Asml"/>
    <s v="Trans-Pacific / Suez"/>
    <s v="0"/>
    <s v="1"/>
    <s v="Low"/>
    <s v="2.38"/>
    <s v="5.01"/>
    <s v="Un Comtrade/Wits/Sia Reports"/>
    <s v="0"/>
  </r>
  <r>
    <s v="Tf004445"/>
    <s v="2020"/>
    <s v="1"/>
    <s v="2020-Q1"/>
    <s v="De"/>
    <s v="Germany"/>
    <s v="Europe"/>
    <s v="In"/>
    <s v="India"/>
    <s v="South Asia"/>
    <x v="6"/>
    <x v="1"/>
    <s v="Standard"/>
    <n v="241"/>
    <n v="120.75"/>
    <s v="Kla"/>
    <s v="Trans-Pacific / Suez"/>
    <s v="0"/>
    <s v="1"/>
    <s v="Low"/>
    <s v="2.41"/>
    <s v="5.01"/>
    <s v="Un Comtrade/Wits/Sia Reports"/>
    <s v="0"/>
  </r>
  <r>
    <s v="Tf004446"/>
    <s v="2020"/>
    <s v="2"/>
    <s v="2020-Q2"/>
    <s v="De"/>
    <s v="Germany"/>
    <s v="Europe"/>
    <s v="In"/>
    <s v="India"/>
    <s v="South Asia"/>
    <x v="6"/>
    <x v="1"/>
    <s v="Standard"/>
    <n v="242"/>
    <n v="121.1"/>
    <s v="Kla"/>
    <s v="Trans-Pacific / Suez"/>
    <s v="0"/>
    <s v="1"/>
    <s v="Low"/>
    <s v="2.25"/>
    <s v="4.88"/>
    <s v="Un Comtrade/Wits/Sia Reports"/>
    <s v="0"/>
  </r>
  <r>
    <s v="Tf004447"/>
    <s v="2020"/>
    <s v="3"/>
    <s v="2020-Q3"/>
    <s v="De"/>
    <s v="Germany"/>
    <s v="Europe"/>
    <s v="In"/>
    <s v="India"/>
    <s v="South Asia"/>
    <x v="6"/>
    <x v="1"/>
    <s v="Standard"/>
    <n v="260"/>
    <n v="130.12"/>
    <s v="Applied Materials"/>
    <s v="Trans-Pacific / Suez"/>
    <s v="0"/>
    <s v="1"/>
    <s v="Low"/>
    <s v="2.46"/>
    <s v="4.91"/>
    <s v="Un Comtrade/Wits/Sia Reports"/>
    <s v="0"/>
  </r>
  <r>
    <s v="Tf004448"/>
    <s v="2020"/>
    <s v="4"/>
    <s v="2020-Q4"/>
    <s v="De"/>
    <s v="Germany"/>
    <s v="Europe"/>
    <s v="In"/>
    <s v="India"/>
    <s v="South Asia"/>
    <x v="6"/>
    <x v="1"/>
    <s v="Standard"/>
    <n v="277"/>
    <n v="138.72"/>
    <s v="Tokyo Electron"/>
    <s v="Trans-Pacific / Suez"/>
    <s v="0"/>
    <s v="1"/>
    <s v="Low"/>
    <s v="2.53"/>
    <s v="5.14"/>
    <s v="Un Comtrade/Wits/Sia Reports"/>
    <s v="0"/>
  </r>
  <r>
    <s v="Tf004449"/>
    <s v="2021"/>
    <s v="1"/>
    <s v="2021-Q1"/>
    <s v="De"/>
    <s v="Germany"/>
    <s v="Europe"/>
    <s v="In"/>
    <s v="India"/>
    <s v="South Asia"/>
    <x v="6"/>
    <x v="1"/>
    <s v="Standard"/>
    <n v="301"/>
    <n v="150.88"/>
    <s v="Applied Materials"/>
    <s v="Trans-Pacific / Suez"/>
    <s v="0"/>
    <s v="1"/>
    <s v="Low"/>
    <s v="2.33"/>
    <s v="5"/>
    <s v="Un Comtrade/Wits/Sia Reports"/>
    <s v="0"/>
  </r>
  <r>
    <s v="Tf004450"/>
    <s v="2021"/>
    <s v="2"/>
    <s v="2021-Q2"/>
    <s v="De"/>
    <s v="Germany"/>
    <s v="Europe"/>
    <s v="In"/>
    <s v="India"/>
    <s v="South Asia"/>
    <x v="6"/>
    <x v="1"/>
    <s v="Standard"/>
    <n v="287"/>
    <n v="143.85"/>
    <s v="Kla"/>
    <s v="Trans-Pacific / Suez"/>
    <s v="0"/>
    <s v="1"/>
    <s v="Low"/>
    <s v="2.49"/>
    <s v="5.12"/>
    <s v="Un Comtrade/Wits/Sia Reports"/>
    <s v="0"/>
  </r>
  <r>
    <s v="Tf004451"/>
    <s v="2021"/>
    <s v="3"/>
    <s v="2021-Q3"/>
    <s v="De"/>
    <s v="Germany"/>
    <s v="Europe"/>
    <s v="In"/>
    <s v="India"/>
    <s v="South Asia"/>
    <x v="6"/>
    <x v="1"/>
    <s v="Standard"/>
    <n v="354"/>
    <n v="177.28"/>
    <s v="Kla"/>
    <s v="Trans-Pacific / Suez"/>
    <s v="0"/>
    <s v="1"/>
    <s v="Low"/>
    <s v="2.38"/>
    <s v="5.08"/>
    <s v="Un Comtrade/Wits/Sia Reports"/>
    <s v="0"/>
  </r>
  <r>
    <s v="Tf004452"/>
    <s v="2021"/>
    <s v="4"/>
    <s v="2021-Q4"/>
    <s v="De"/>
    <s v="Germany"/>
    <s v="Europe"/>
    <s v="In"/>
    <s v="India"/>
    <s v="South Asia"/>
    <x v="6"/>
    <x v="1"/>
    <s v="Standard"/>
    <n v="260"/>
    <n v="130.09"/>
    <s v="Kla"/>
    <s v="Trans-Pacific / Suez"/>
    <s v="0"/>
    <s v="1"/>
    <s v="Low"/>
    <s v="2.26"/>
    <s v="5.08"/>
    <s v="Un Comtrade/Wits/Sia Reports"/>
    <s v="0"/>
  </r>
  <r>
    <s v="Tf004453"/>
    <s v="2022"/>
    <s v="1"/>
    <s v="2022-Q1"/>
    <s v="De"/>
    <s v="Germany"/>
    <s v="Europe"/>
    <s v="In"/>
    <s v="India"/>
    <s v="South Asia"/>
    <x v="6"/>
    <x v="1"/>
    <s v="Standard"/>
    <n v="300"/>
    <n v="150.13999999999999"/>
    <s v="Kla"/>
    <s v="Trans-Pacific / Suez"/>
    <s v="0"/>
    <s v="1"/>
    <s v="Low"/>
    <s v="2.55"/>
    <s v="4.88"/>
    <s v="Un Comtrade/Wits/Sia Reports"/>
    <s v="0"/>
  </r>
  <r>
    <s v="Tf004454"/>
    <s v="2022"/>
    <s v="2"/>
    <s v="2022-Q2"/>
    <s v="De"/>
    <s v="Germany"/>
    <s v="Europe"/>
    <s v="In"/>
    <s v="India"/>
    <s v="South Asia"/>
    <x v="6"/>
    <x v="1"/>
    <s v="Standard"/>
    <n v="379"/>
    <n v="189.63"/>
    <s v="Kla"/>
    <s v="Trans-Pacific / Suez"/>
    <s v="0"/>
    <s v="1"/>
    <s v="Low"/>
    <s v="2.39"/>
    <s v="5.1"/>
    <s v="Un Comtrade/Wits/Sia Reports"/>
    <s v="0"/>
  </r>
  <r>
    <s v="Tf004455"/>
    <s v="2022"/>
    <s v="3"/>
    <s v="2022-Q3"/>
    <s v="De"/>
    <s v="Germany"/>
    <s v="Europe"/>
    <s v="In"/>
    <s v="India"/>
    <s v="South Asia"/>
    <x v="6"/>
    <x v="1"/>
    <s v="Standard"/>
    <n v="394"/>
    <n v="197.06"/>
    <s v="Kla"/>
    <s v="Trans-Pacific / Suez"/>
    <s v="0"/>
    <s v="1"/>
    <s v="Low"/>
    <s v="2.52"/>
    <s v="4.94"/>
    <s v="Un Comtrade/Wits/Sia Reports"/>
    <s v="0"/>
  </r>
  <r>
    <s v="Tf004456"/>
    <s v="2022"/>
    <s v="4"/>
    <s v="2022-Q4"/>
    <s v="De"/>
    <s v="Germany"/>
    <s v="Europe"/>
    <s v="In"/>
    <s v="India"/>
    <s v="South Asia"/>
    <x v="6"/>
    <x v="1"/>
    <s v="Standard"/>
    <n v="357"/>
    <n v="178.69"/>
    <s v="Lam Research"/>
    <s v="Trans-Pacific / Suez"/>
    <s v="0"/>
    <s v="1"/>
    <s v="Low"/>
    <s v="2.3"/>
    <s v="4.87"/>
    <s v="Un Comtrade/Wits/Sia Reports"/>
    <s v="0"/>
  </r>
  <r>
    <s v="Tf004457"/>
    <s v="2023"/>
    <s v="1"/>
    <s v="2023-Q1"/>
    <s v="De"/>
    <s v="Germany"/>
    <s v="Europe"/>
    <s v="In"/>
    <s v="India"/>
    <s v="South Asia"/>
    <x v="6"/>
    <x v="1"/>
    <s v="Standard"/>
    <n v="335"/>
    <n v="167.82"/>
    <s v="Lam Research"/>
    <s v="Trans-Pacific / Suez"/>
    <s v="0"/>
    <s v="1"/>
    <s v="Low"/>
    <s v="2.5"/>
    <s v="4.99"/>
    <s v="Un Comtrade/Wits/Sia Reports"/>
    <s v="0"/>
  </r>
  <r>
    <s v="Tf004458"/>
    <s v="2023"/>
    <s v="2"/>
    <s v="2023-Q2"/>
    <s v="De"/>
    <s v="Germany"/>
    <s v="Europe"/>
    <s v="In"/>
    <s v="India"/>
    <s v="South Asia"/>
    <x v="6"/>
    <x v="1"/>
    <s v="Standard"/>
    <n v="420"/>
    <n v="210.41"/>
    <s v="Asml"/>
    <s v="Trans-Pacific / Suez"/>
    <s v="0"/>
    <s v="1"/>
    <s v="Low"/>
    <s v="2.47"/>
    <s v="4.91"/>
    <s v="Un Comtrade/Wits/Sia Reports"/>
    <s v="0"/>
  </r>
  <r>
    <s v="Tf004459"/>
    <s v="2023"/>
    <s v="3"/>
    <s v="2023-Q3"/>
    <s v="De"/>
    <s v="Germany"/>
    <s v="Europe"/>
    <s v="In"/>
    <s v="India"/>
    <s v="South Asia"/>
    <x v="6"/>
    <x v="1"/>
    <s v="Standard"/>
    <n v="452"/>
    <n v="226.39"/>
    <s v="Lam Research"/>
    <s v="Trans-Pacific / Suez"/>
    <s v="0"/>
    <s v="1"/>
    <s v="Low"/>
    <s v="2.27"/>
    <s v="5.12"/>
    <s v="Un Comtrade/Wits/Sia Reports"/>
    <s v="0"/>
  </r>
  <r>
    <s v="Tf004460"/>
    <s v="2023"/>
    <s v="4"/>
    <s v="2023-Q4"/>
    <s v="De"/>
    <s v="Germany"/>
    <s v="Europe"/>
    <s v="In"/>
    <s v="India"/>
    <s v="South Asia"/>
    <x v="6"/>
    <x v="1"/>
    <s v="Standard"/>
    <n v="343"/>
    <n v="171.55"/>
    <s v="Applied Materials"/>
    <s v="Trans-Pacific / Suez"/>
    <s v="0"/>
    <s v="1"/>
    <s v="Low"/>
    <s v="2.4"/>
    <s v="4.98"/>
    <s v="Un Comtrade/Wits/Sia Reports"/>
    <s v="0"/>
  </r>
  <r>
    <s v="Tf004461"/>
    <s v="2024"/>
    <s v="1"/>
    <s v="2024-Q1"/>
    <s v="De"/>
    <s v="Germany"/>
    <s v="Europe"/>
    <s v="In"/>
    <s v="India"/>
    <s v="South Asia"/>
    <x v="6"/>
    <x v="1"/>
    <s v="Standard"/>
    <n v="364"/>
    <n v="182.34"/>
    <s v="Asml"/>
    <s v="Trans-Pacific / Suez"/>
    <s v="0"/>
    <s v="1"/>
    <s v="Low"/>
    <s v="2.36"/>
    <s v="4.91"/>
    <s v="Un Comtrade/Wits/Sia Reports"/>
    <s v="1"/>
  </r>
  <r>
    <s v="Tf004462"/>
    <s v="2024"/>
    <s v="2"/>
    <s v="2024-Q2"/>
    <s v="De"/>
    <s v="Germany"/>
    <s v="Europe"/>
    <s v="In"/>
    <s v="India"/>
    <s v="South Asia"/>
    <x v="6"/>
    <x v="1"/>
    <s v="Standard"/>
    <n v="420"/>
    <n v="210.12"/>
    <s v="Tokyo Electron"/>
    <s v="Trans-Pacific / Suez"/>
    <s v="0"/>
    <s v="1"/>
    <s v="Low"/>
    <s v="2.31"/>
    <s v="5"/>
    <s v="Un Comtrade/Wits/Sia Reports"/>
    <s v="1"/>
  </r>
  <r>
    <s v="Tf004463"/>
    <s v="2024"/>
    <s v="3"/>
    <s v="2024-Q3"/>
    <s v="De"/>
    <s v="Germany"/>
    <s v="Europe"/>
    <s v="In"/>
    <s v="India"/>
    <s v="South Asia"/>
    <x v="6"/>
    <x v="1"/>
    <s v="Standard"/>
    <n v="508"/>
    <n v="254.03"/>
    <s v="Kla"/>
    <s v="Trans-Pacific / Suez"/>
    <s v="0"/>
    <s v="1"/>
    <s v="Low"/>
    <s v="2.42"/>
    <s v="5.12"/>
    <s v="Un Comtrade/Wits/Sia Reports"/>
    <s v="1"/>
  </r>
  <r>
    <s v="Tf004464"/>
    <s v="2024"/>
    <s v="4"/>
    <s v="2024-Q4"/>
    <s v="De"/>
    <s v="Germany"/>
    <s v="Europe"/>
    <s v="In"/>
    <s v="India"/>
    <s v="South Asia"/>
    <x v="6"/>
    <x v="1"/>
    <s v="Standard"/>
    <n v="431"/>
    <n v="215.64"/>
    <s v="Lam Research"/>
    <s v="Trans-Pacific / Suez"/>
    <s v="0"/>
    <s v="1"/>
    <s v="Low"/>
    <s v="2.46"/>
    <s v="5.05"/>
    <s v="Un Comtrade/Wits/Sia Reports"/>
    <s v="1"/>
  </r>
  <r>
    <s v="Tf004465"/>
    <s v="2025"/>
    <s v="1"/>
    <s v="2025-Q1"/>
    <s v="De"/>
    <s v="Germany"/>
    <s v="Europe"/>
    <s v="In"/>
    <s v="India"/>
    <s v="South Asia"/>
    <x v="6"/>
    <x v="1"/>
    <s v="Standard"/>
    <n v="444"/>
    <n v="222.49"/>
    <s v="Applied Materials"/>
    <s v="Trans-Pacific / Suez"/>
    <s v="0"/>
    <s v="1"/>
    <s v="Low"/>
    <s v="2.46"/>
    <s v="4.87"/>
    <s v="Un Comtrade/Wits/Sia Reports"/>
    <s v="1"/>
  </r>
  <r>
    <s v="Tf004466"/>
    <s v="2025"/>
    <s v="2"/>
    <s v="2025-Q2"/>
    <s v="De"/>
    <s v="Germany"/>
    <s v="Europe"/>
    <s v="In"/>
    <s v="India"/>
    <s v="South Asia"/>
    <x v="6"/>
    <x v="1"/>
    <s v="Standard"/>
    <n v="559"/>
    <n v="279.63"/>
    <s v="Tokyo Electron"/>
    <s v="Trans-Pacific / Suez"/>
    <s v="0"/>
    <s v="1"/>
    <s v="Low"/>
    <s v="2.48"/>
    <s v="4.92"/>
    <s v="Un Comtrade/Wits/Sia Reports"/>
    <s v="1"/>
  </r>
  <r>
    <s v="Tf004467"/>
    <s v="2025"/>
    <s v="3"/>
    <s v="2025-Q3"/>
    <s v="De"/>
    <s v="Germany"/>
    <s v="Europe"/>
    <s v="In"/>
    <s v="India"/>
    <s v="South Asia"/>
    <x v="6"/>
    <x v="1"/>
    <s v="Standard"/>
    <n v="574"/>
    <n v="287.13"/>
    <s v="Kla"/>
    <s v="Trans-Pacific / Suez"/>
    <s v="0"/>
    <s v="1"/>
    <s v="Low"/>
    <s v="2.25"/>
    <s v="4.92"/>
    <s v="Un Comtrade/Wits/Sia Reports"/>
    <s v="1"/>
  </r>
  <r>
    <s v="Tf004468"/>
    <s v="2025"/>
    <s v="4"/>
    <s v="2025-Q4"/>
    <s v="De"/>
    <s v="Germany"/>
    <s v="Europe"/>
    <s v="In"/>
    <s v="India"/>
    <s v="South Asia"/>
    <x v="6"/>
    <x v="1"/>
    <s v="Standard"/>
    <n v="425"/>
    <n v="212.8"/>
    <s v="Kla"/>
    <s v="Trans-Pacific / Suez"/>
    <s v="0"/>
    <s v="1"/>
    <s v="Low"/>
    <s v="2.48"/>
    <s v="5.08"/>
    <s v="Un Comtrade/Wits/Sia Reports"/>
    <s v="1"/>
  </r>
  <r>
    <s v="Tf004469"/>
    <s v="2015"/>
    <s v="1"/>
    <s v="2015-Q1"/>
    <s v="Cn"/>
    <s v="China"/>
    <s v="Asia-Pacific"/>
    <s v="In"/>
    <s v="India"/>
    <s v="South Asia"/>
    <x v="5"/>
    <x v="0"/>
    <s v="Standard"/>
    <n v="2935"/>
    <n v="146.77000000000001"/>
    <s v="Unisoc"/>
    <s v="Asia-Pacific Maritime"/>
    <s v="0"/>
    <s v="1"/>
    <s v="High"/>
    <s v="7.25"/>
    <s v="5"/>
    <s v="Un Comtrade/Wits/Sia Reports"/>
    <s v="0"/>
  </r>
  <r>
    <s v="Tf004470"/>
    <s v="2015"/>
    <s v="2"/>
    <s v="2015-Q2"/>
    <s v="Cn"/>
    <s v="China"/>
    <s v="Asia-Pacific"/>
    <s v="In"/>
    <s v="India"/>
    <s v="South Asia"/>
    <x v="5"/>
    <x v="0"/>
    <s v="Standard"/>
    <n v="3273"/>
    <n v="163.66999999999999"/>
    <s v="Unisoc"/>
    <s v="Asia-Pacific Maritime"/>
    <s v="0"/>
    <s v="1"/>
    <s v="High"/>
    <s v="7.3"/>
    <s v="5.04"/>
    <s v="Un Comtrade/Wits/Sia Reports"/>
    <s v="0"/>
  </r>
  <r>
    <s v="Tf004471"/>
    <s v="2015"/>
    <s v="3"/>
    <s v="2015-Q3"/>
    <s v="Cn"/>
    <s v="China"/>
    <s v="Asia-Pacific"/>
    <s v="In"/>
    <s v="India"/>
    <s v="South Asia"/>
    <x v="5"/>
    <x v="0"/>
    <s v="Standard"/>
    <n v="2943"/>
    <n v="147.18"/>
    <s v="Unisoc"/>
    <s v="Asia-Pacific Maritime"/>
    <s v="0"/>
    <s v="1"/>
    <s v="High"/>
    <s v="7.3"/>
    <s v="4.99"/>
    <s v="Un Comtrade/Wits/Sia Reports"/>
    <s v="0"/>
  </r>
  <r>
    <s v="Tf004472"/>
    <s v="2015"/>
    <s v="4"/>
    <s v="2015-Q4"/>
    <s v="Cn"/>
    <s v="China"/>
    <s v="Asia-Pacific"/>
    <s v="In"/>
    <s v="India"/>
    <s v="South Asia"/>
    <x v="5"/>
    <x v="0"/>
    <s v="Standard"/>
    <n v="2986"/>
    <n v="149.31"/>
    <s v="Mediatek"/>
    <s v="Asia-Pacific Maritime"/>
    <s v="0"/>
    <s v="1"/>
    <s v="High"/>
    <s v="7.29"/>
    <s v="4.91"/>
    <s v="Un Comtrade/Wits/Sia Reports"/>
    <s v="0"/>
  </r>
  <r>
    <s v="Tf004473"/>
    <s v="2016"/>
    <s v="1"/>
    <s v="2016-Q1"/>
    <s v="Cn"/>
    <s v="China"/>
    <s v="Asia-Pacific"/>
    <s v="In"/>
    <s v="India"/>
    <s v="South Asia"/>
    <x v="5"/>
    <x v="0"/>
    <s v="Standard"/>
    <n v="2874"/>
    <n v="143.72999999999999"/>
    <s v="Allwinner"/>
    <s v="Asia-Pacific Maritime"/>
    <s v="0"/>
    <s v="1"/>
    <s v="High"/>
    <s v="7.32"/>
    <s v="4.92"/>
    <s v="Un Comtrade/Wits/Sia Reports"/>
    <s v="0"/>
  </r>
  <r>
    <s v="Tf004474"/>
    <s v="2016"/>
    <s v="2"/>
    <s v="2016-Q2"/>
    <s v="Cn"/>
    <s v="China"/>
    <s v="Asia-Pacific"/>
    <s v="In"/>
    <s v="India"/>
    <s v="South Asia"/>
    <x v="5"/>
    <x v="0"/>
    <s v="Standard"/>
    <n v="3447"/>
    <n v="172.35"/>
    <s v="Allwinner"/>
    <s v="Asia-Pacific Maritime"/>
    <s v="0"/>
    <s v="1"/>
    <s v="High"/>
    <s v="7.45"/>
    <s v="4.98"/>
    <s v="Un Comtrade/Wits/Sia Reports"/>
    <s v="0"/>
  </r>
  <r>
    <s v="Tf004475"/>
    <s v="2016"/>
    <s v="3"/>
    <s v="2016-Q3"/>
    <s v="Cn"/>
    <s v="China"/>
    <s v="Asia-Pacific"/>
    <s v="In"/>
    <s v="India"/>
    <s v="South Asia"/>
    <x v="5"/>
    <x v="0"/>
    <s v="Standard"/>
    <n v="3951"/>
    <n v="197.57"/>
    <s v="Qualcomm"/>
    <s v="Asia-Pacific Maritime"/>
    <s v="0"/>
    <s v="1"/>
    <s v="High"/>
    <s v="7.47"/>
    <s v="4.89"/>
    <s v="Un Comtrade/Wits/Sia Reports"/>
    <s v="0"/>
  </r>
  <r>
    <s v="Tf004476"/>
    <s v="2016"/>
    <s v="4"/>
    <s v="2016-Q4"/>
    <s v="Cn"/>
    <s v="China"/>
    <s v="Asia-Pacific"/>
    <s v="In"/>
    <s v="India"/>
    <s v="South Asia"/>
    <x v="5"/>
    <x v="0"/>
    <s v="Standard"/>
    <n v="2910"/>
    <n v="145.53"/>
    <s v="Hisilicon"/>
    <s v="Asia-Pacific Maritime"/>
    <s v="0"/>
    <s v="1"/>
    <s v="High"/>
    <s v="7.51"/>
    <s v="4.87"/>
    <s v="Un Comtrade/Wits/Sia Reports"/>
    <s v="0"/>
  </r>
  <r>
    <s v="Tf004477"/>
    <s v="2017"/>
    <s v="1"/>
    <s v="2017-Q1"/>
    <s v="Cn"/>
    <s v="China"/>
    <s v="Asia-Pacific"/>
    <s v="In"/>
    <s v="India"/>
    <s v="South Asia"/>
    <x v="5"/>
    <x v="0"/>
    <s v="Standard"/>
    <n v="3166"/>
    <n v="158.31"/>
    <s v="Qualcomm"/>
    <s v="Asia-Pacific Maritime"/>
    <s v="0"/>
    <s v="1"/>
    <s v="High"/>
    <s v="7.26"/>
    <s v="5.04"/>
    <s v="Un Comtrade/Wits/Sia Reports"/>
    <s v="0"/>
  </r>
  <r>
    <s v="Tf004478"/>
    <s v="2017"/>
    <s v="2"/>
    <s v="2017-Q2"/>
    <s v="Cn"/>
    <s v="China"/>
    <s v="Asia-Pacific"/>
    <s v="In"/>
    <s v="India"/>
    <s v="South Asia"/>
    <x v="5"/>
    <x v="0"/>
    <s v="Standard"/>
    <n v="4030"/>
    <n v="201.51"/>
    <s v="Allwinner"/>
    <s v="Asia-Pacific Maritime"/>
    <s v="0"/>
    <s v="1"/>
    <s v="High"/>
    <s v="7.55"/>
    <s v="5.12"/>
    <s v="Un Comtrade/Wits/Sia Reports"/>
    <s v="0"/>
  </r>
  <r>
    <s v="Tf004479"/>
    <s v="2017"/>
    <s v="3"/>
    <s v="2017-Q3"/>
    <s v="Cn"/>
    <s v="China"/>
    <s v="Asia-Pacific"/>
    <s v="In"/>
    <s v="India"/>
    <s v="South Asia"/>
    <x v="5"/>
    <x v="0"/>
    <s v="Standard"/>
    <n v="4053"/>
    <n v="202.67"/>
    <s v="Unisoc"/>
    <s v="Asia-Pacific Maritime"/>
    <s v="0"/>
    <s v="1"/>
    <s v="High"/>
    <s v="7.36"/>
    <s v="4.94"/>
    <s v="Un Comtrade/Wits/Sia Reports"/>
    <s v="0"/>
  </r>
  <r>
    <s v="Tf004480"/>
    <s v="2017"/>
    <s v="4"/>
    <s v="2017-Q4"/>
    <s v="Cn"/>
    <s v="China"/>
    <s v="Asia-Pacific"/>
    <s v="In"/>
    <s v="India"/>
    <s v="South Asia"/>
    <x v="5"/>
    <x v="0"/>
    <s v="Standard"/>
    <n v="3343"/>
    <n v="167.18"/>
    <s v="Hisilicon"/>
    <s v="Asia-Pacific Maritime"/>
    <s v="0"/>
    <s v="1"/>
    <s v="High"/>
    <s v="7.29"/>
    <s v="4.89"/>
    <s v="Un Comtrade/Wits/Sia Reports"/>
    <s v="0"/>
  </r>
  <r>
    <s v="Tf004481"/>
    <s v="2018"/>
    <s v="1"/>
    <s v="2018-Q1"/>
    <s v="Cn"/>
    <s v="China"/>
    <s v="Asia-Pacific"/>
    <s v="In"/>
    <s v="India"/>
    <s v="South Asia"/>
    <x v="5"/>
    <x v="0"/>
    <s v="Standard"/>
    <n v="3468"/>
    <n v="173.4"/>
    <s v="Allwinner"/>
    <s v="Asia-Pacific Maritime"/>
    <s v="0"/>
    <s v="1"/>
    <s v="High"/>
    <s v="7.32"/>
    <s v="4.94"/>
    <s v="Un Comtrade/Wits/Sia Reports"/>
    <s v="0"/>
  </r>
  <r>
    <s v="Tf004482"/>
    <s v="2018"/>
    <s v="2"/>
    <s v="2018-Q2"/>
    <s v="Cn"/>
    <s v="China"/>
    <s v="Asia-Pacific"/>
    <s v="In"/>
    <s v="India"/>
    <s v="South Asia"/>
    <x v="5"/>
    <x v="0"/>
    <s v="Standard"/>
    <n v="4851"/>
    <n v="242.59"/>
    <s v="Hisilicon"/>
    <s v="Asia-Pacific Maritime"/>
    <s v="0"/>
    <s v="1"/>
    <s v="High"/>
    <s v="7.42"/>
    <s v="5.15"/>
    <s v="Un Comtrade/Wits/Sia Reports"/>
    <s v="0"/>
  </r>
  <r>
    <s v="Tf004483"/>
    <s v="2018"/>
    <s v="3"/>
    <s v="2018-Q3"/>
    <s v="Cn"/>
    <s v="China"/>
    <s v="Asia-Pacific"/>
    <s v="In"/>
    <s v="India"/>
    <s v="South Asia"/>
    <x v="5"/>
    <x v="0"/>
    <s v="Standard"/>
    <n v="4437"/>
    <n v="221.89"/>
    <s v="Qualcomm"/>
    <s v="Asia-Pacific Maritime"/>
    <s v="0"/>
    <s v="1"/>
    <s v="High"/>
    <s v="7.39"/>
    <s v="4.95"/>
    <s v="Un Comtrade/Wits/Sia Reports"/>
    <s v="0"/>
  </r>
  <r>
    <s v="Tf004484"/>
    <s v="2018"/>
    <s v="4"/>
    <s v="2018-Q4"/>
    <s v="Cn"/>
    <s v="China"/>
    <s v="Asia-Pacific"/>
    <s v="In"/>
    <s v="India"/>
    <s v="South Asia"/>
    <x v="5"/>
    <x v="0"/>
    <s v="Standard"/>
    <n v="3725"/>
    <n v="186.26"/>
    <s v="Allwinner"/>
    <s v="Asia-Pacific Maritime"/>
    <s v="0"/>
    <s v="1"/>
    <s v="High"/>
    <s v="7.29"/>
    <s v="5.13"/>
    <s v="Un Comtrade/Wits/Sia Reports"/>
    <s v="0"/>
  </r>
  <r>
    <s v="Tf004485"/>
    <s v="2019"/>
    <s v="1"/>
    <s v="2019-Q1"/>
    <s v="Cn"/>
    <s v="China"/>
    <s v="Asia-Pacific"/>
    <s v="In"/>
    <s v="India"/>
    <s v="South Asia"/>
    <x v="5"/>
    <x v="0"/>
    <s v="Standard"/>
    <n v="4573"/>
    <n v="228.67"/>
    <s v="Qualcomm"/>
    <s v="Asia-Pacific Maritime"/>
    <s v="0"/>
    <s v="1"/>
    <s v="High"/>
    <s v="7.44"/>
    <s v="4.9"/>
    <s v="Un Comtrade/Wits/Sia Reports"/>
    <s v="0"/>
  </r>
  <r>
    <s v="Tf004486"/>
    <s v="2019"/>
    <s v="2"/>
    <s v="2019-Q2"/>
    <s v="Cn"/>
    <s v="China"/>
    <s v="Asia-Pacific"/>
    <s v="In"/>
    <s v="India"/>
    <s v="South Asia"/>
    <x v="5"/>
    <x v="0"/>
    <s v="Standard"/>
    <n v="4594"/>
    <n v="229.71"/>
    <s v="Hisilicon"/>
    <s v="Asia-Pacific Maritime"/>
    <s v="0"/>
    <s v="1"/>
    <s v="High"/>
    <s v="7.49"/>
    <s v="4.96"/>
    <s v="Un Comtrade/Wits/Sia Reports"/>
    <s v="0"/>
  </r>
  <r>
    <s v="Tf004487"/>
    <s v="2019"/>
    <s v="3"/>
    <s v="2019-Q3"/>
    <s v="Cn"/>
    <s v="China"/>
    <s v="Asia-Pacific"/>
    <s v="In"/>
    <s v="India"/>
    <s v="South Asia"/>
    <x v="5"/>
    <x v="0"/>
    <s v="Standard"/>
    <n v="4468"/>
    <n v="223.42"/>
    <s v="Mediatek"/>
    <s v="Asia-Pacific Maritime"/>
    <s v="0"/>
    <s v="1"/>
    <s v="High"/>
    <s v="7.57"/>
    <s v="4.93"/>
    <s v="Un Comtrade/Wits/Sia Reports"/>
    <s v="0"/>
  </r>
  <r>
    <s v="Tf004488"/>
    <s v="2019"/>
    <s v="4"/>
    <s v="2019-Q4"/>
    <s v="Cn"/>
    <s v="China"/>
    <s v="Asia-Pacific"/>
    <s v="In"/>
    <s v="India"/>
    <s v="South Asia"/>
    <x v="5"/>
    <x v="0"/>
    <s v="Standard"/>
    <n v="4166"/>
    <n v="208.32"/>
    <s v="Unisoc"/>
    <s v="Asia-Pacific Maritime"/>
    <s v="0"/>
    <s v="1"/>
    <s v="High"/>
    <s v="7.46"/>
    <s v="4.98"/>
    <s v="Un Comtrade/Wits/Sia Reports"/>
    <s v="0"/>
  </r>
  <r>
    <s v="Tf004489"/>
    <s v="2020"/>
    <s v="1"/>
    <s v="2020-Q1"/>
    <s v="Cn"/>
    <s v="China"/>
    <s v="Asia-Pacific"/>
    <s v="In"/>
    <s v="India"/>
    <s v="South Asia"/>
    <x v="5"/>
    <x v="0"/>
    <s v="Standard"/>
    <n v="4468"/>
    <n v="223.42"/>
    <s v="Qualcomm"/>
    <s v="Asia-Pacific Maritime"/>
    <s v="0"/>
    <s v="1"/>
    <s v="High"/>
    <s v="7.71"/>
    <s v="5.11"/>
    <s v="Un Comtrade/Wits/Sia Reports"/>
    <s v="0"/>
  </r>
  <r>
    <s v="Tf004490"/>
    <s v="2020"/>
    <s v="2"/>
    <s v="2020-Q2"/>
    <s v="Cn"/>
    <s v="China"/>
    <s v="Asia-Pacific"/>
    <s v="In"/>
    <s v="India"/>
    <s v="South Asia"/>
    <x v="5"/>
    <x v="0"/>
    <s v="Standard"/>
    <n v="4952"/>
    <n v="247.65"/>
    <s v="Hisilicon"/>
    <s v="Asia-Pacific Maritime"/>
    <s v="0"/>
    <s v="1"/>
    <s v="High"/>
    <s v="7.9"/>
    <s v="5.09"/>
    <s v="Un Comtrade/Wits/Sia Reports"/>
    <s v="0"/>
  </r>
  <r>
    <s v="Tf004491"/>
    <s v="2020"/>
    <s v="3"/>
    <s v="2020-Q3"/>
    <s v="Cn"/>
    <s v="China"/>
    <s v="Asia-Pacific"/>
    <s v="In"/>
    <s v="India"/>
    <s v="South Asia"/>
    <x v="5"/>
    <x v="0"/>
    <s v="Standard"/>
    <n v="4979"/>
    <n v="248.99"/>
    <s v="Allwinner"/>
    <s v="Asia-Pacific Maritime"/>
    <s v="0"/>
    <s v="1"/>
    <s v="High"/>
    <s v="7.87"/>
    <s v="4.87"/>
    <s v="Un Comtrade/Wits/Sia Reports"/>
    <s v="0"/>
  </r>
  <r>
    <s v="Tf004492"/>
    <s v="2020"/>
    <s v="4"/>
    <s v="2020-Q4"/>
    <s v="Cn"/>
    <s v="China"/>
    <s v="Asia-Pacific"/>
    <s v="In"/>
    <s v="India"/>
    <s v="South Asia"/>
    <x v="5"/>
    <x v="0"/>
    <s v="Standard"/>
    <n v="4186"/>
    <n v="209.32"/>
    <s v="Qualcomm"/>
    <s v="Asia-Pacific Maritime"/>
    <s v="0"/>
    <s v="1"/>
    <s v="High"/>
    <s v="7.91"/>
    <s v="5.08"/>
    <s v="Un Comtrade/Wits/Sia Reports"/>
    <s v="0"/>
  </r>
  <r>
    <s v="Tf004493"/>
    <s v="2021"/>
    <s v="1"/>
    <s v="2021-Q1"/>
    <s v="Cn"/>
    <s v="China"/>
    <s v="Asia-Pacific"/>
    <s v="In"/>
    <s v="India"/>
    <s v="South Asia"/>
    <x v="5"/>
    <x v="0"/>
    <s v="Standard"/>
    <n v="5054"/>
    <n v="252.73"/>
    <s v="Hisilicon"/>
    <s v="Asia-Pacific Maritime"/>
    <s v="0"/>
    <s v="1"/>
    <s v="High"/>
    <s v="8.02"/>
    <s v="5.11"/>
    <s v="Un Comtrade/Wits/Sia Reports"/>
    <s v="0"/>
  </r>
  <r>
    <s v="Tf004494"/>
    <s v="2021"/>
    <s v="2"/>
    <s v="2021-Q2"/>
    <s v="Cn"/>
    <s v="China"/>
    <s v="Asia-Pacific"/>
    <s v="In"/>
    <s v="India"/>
    <s v="South Asia"/>
    <x v="5"/>
    <x v="0"/>
    <s v="Standard"/>
    <n v="5457"/>
    <n v="272.89"/>
    <s v="Mediatek"/>
    <s v="Asia-Pacific Maritime"/>
    <s v="0"/>
    <s v="1"/>
    <s v="High"/>
    <s v="8.02"/>
    <s v="5.01"/>
    <s v="Un Comtrade/Wits/Sia Reports"/>
    <s v="0"/>
  </r>
  <r>
    <s v="Tf004495"/>
    <s v="2021"/>
    <s v="3"/>
    <s v="2021-Q3"/>
    <s v="Cn"/>
    <s v="China"/>
    <s v="Asia-Pacific"/>
    <s v="In"/>
    <s v="India"/>
    <s v="South Asia"/>
    <x v="5"/>
    <x v="0"/>
    <s v="Standard"/>
    <n v="6004"/>
    <n v="300.25"/>
    <s v="Qualcomm"/>
    <s v="Asia-Pacific Maritime"/>
    <s v="0"/>
    <s v="1"/>
    <s v="High"/>
    <s v="8.04"/>
    <s v="5.1"/>
    <s v="Un Comtrade/Wits/Sia Reports"/>
    <s v="0"/>
  </r>
  <r>
    <s v="Tf004496"/>
    <s v="2021"/>
    <s v="4"/>
    <s v="2021-Q4"/>
    <s v="Cn"/>
    <s v="China"/>
    <s v="Asia-Pacific"/>
    <s v="In"/>
    <s v="India"/>
    <s v="South Asia"/>
    <x v="5"/>
    <x v="0"/>
    <s v="Standard"/>
    <n v="4999"/>
    <n v="249.97"/>
    <s v="Hisilicon"/>
    <s v="Asia-Pacific Maritime"/>
    <s v="0"/>
    <s v="1"/>
    <s v="High"/>
    <s v="7.88"/>
    <s v="4.86"/>
    <s v="Un Comtrade/Wits/Sia Reports"/>
    <s v="0"/>
  </r>
  <r>
    <s v="Tf004497"/>
    <s v="2022"/>
    <s v="1"/>
    <s v="2022-Q1"/>
    <s v="Cn"/>
    <s v="China"/>
    <s v="Asia-Pacific"/>
    <s v="In"/>
    <s v="India"/>
    <s v="South Asia"/>
    <x v="5"/>
    <x v="0"/>
    <s v="Standard"/>
    <n v="5628"/>
    <n v="281.44"/>
    <s v="Qualcomm"/>
    <s v="Asia-Pacific Maritime"/>
    <s v="0"/>
    <s v="1"/>
    <s v="High"/>
    <s v="8.15"/>
    <s v="4.94"/>
    <s v="Un Comtrade/Wits/Sia Reports"/>
    <s v="0"/>
  </r>
  <r>
    <s v="Tf004498"/>
    <s v="2022"/>
    <s v="2"/>
    <s v="2022-Q2"/>
    <s v="Cn"/>
    <s v="China"/>
    <s v="Asia-Pacific"/>
    <s v="In"/>
    <s v="India"/>
    <s v="South Asia"/>
    <x v="5"/>
    <x v="0"/>
    <s v="Standard"/>
    <n v="5333"/>
    <n v="266.68"/>
    <s v="Hisilicon"/>
    <s v="Asia-Pacific Maritime"/>
    <s v="0"/>
    <s v="1"/>
    <s v="High"/>
    <s v="8.22"/>
    <s v="5.1"/>
    <s v="Un Comtrade/Wits/Sia Reports"/>
    <s v="0"/>
  </r>
  <r>
    <s v="Tf004499"/>
    <s v="2022"/>
    <s v="3"/>
    <s v="2022-Q3"/>
    <s v="Cn"/>
    <s v="China"/>
    <s v="Asia-Pacific"/>
    <s v="In"/>
    <s v="India"/>
    <s v="South Asia"/>
    <x v="5"/>
    <x v="0"/>
    <s v="Standard"/>
    <n v="6564"/>
    <n v="328.24"/>
    <s v="Unisoc"/>
    <s v="Asia-Pacific Maritime"/>
    <s v="0"/>
    <s v="1"/>
    <s v="High"/>
    <s v="8.16"/>
    <s v="4.96"/>
    <s v="Un Comtrade/Wits/Sia Reports"/>
    <s v="0"/>
  </r>
  <r>
    <s v="Tf004500"/>
    <s v="2022"/>
    <s v="4"/>
    <s v="2022-Q4"/>
    <s v="Cn"/>
    <s v="China"/>
    <s v="Asia-Pacific"/>
    <s v="In"/>
    <s v="India"/>
    <s v="South Asia"/>
    <x v="5"/>
    <x v="0"/>
    <s v="Standard"/>
    <n v="5123"/>
    <n v="256.16000000000003"/>
    <s v="Hisilicon"/>
    <s v="Asia-Pacific Maritime"/>
    <s v="0"/>
    <s v="1"/>
    <s v="High"/>
    <s v="7.97"/>
    <s v="5.1"/>
    <s v="Un Comtrade/Wits/Sia Reports"/>
    <s v="0"/>
  </r>
  <r>
    <s v="Tf004501"/>
    <s v="2023"/>
    <s v="1"/>
    <s v="2023-Q1"/>
    <s v="Cn"/>
    <s v="China"/>
    <s v="Asia-Pacific"/>
    <s v="In"/>
    <s v="India"/>
    <s v="South Asia"/>
    <x v="5"/>
    <x v="0"/>
    <s v="Standard"/>
    <n v="5124"/>
    <n v="256.22000000000003"/>
    <s v="Hisilicon"/>
    <s v="Asia-Pacific Maritime"/>
    <s v="0"/>
    <s v="1"/>
    <s v="High"/>
    <s v="8.34"/>
    <s v="5"/>
    <s v="Un Comtrade/Wits/Sia Reports"/>
    <s v="0"/>
  </r>
  <r>
    <s v="Tf004502"/>
    <s v="2023"/>
    <s v="2"/>
    <s v="2023-Q2"/>
    <s v="Cn"/>
    <s v="China"/>
    <s v="Asia-Pacific"/>
    <s v="In"/>
    <s v="India"/>
    <s v="South Asia"/>
    <x v="5"/>
    <x v="0"/>
    <s v="Standard"/>
    <n v="6541"/>
    <n v="327.08"/>
    <s v="Hisilicon"/>
    <s v="Asia-Pacific Maritime"/>
    <s v="0"/>
    <s v="1"/>
    <s v="High"/>
    <s v="8.43"/>
    <s v="4.86"/>
    <s v="Un Comtrade/Wits/Sia Reports"/>
    <s v="0"/>
  </r>
  <r>
    <s v="Tf004503"/>
    <s v="2023"/>
    <s v="3"/>
    <s v="2023-Q3"/>
    <s v="Cn"/>
    <s v="China"/>
    <s v="Asia-Pacific"/>
    <s v="In"/>
    <s v="India"/>
    <s v="South Asia"/>
    <x v="5"/>
    <x v="0"/>
    <s v="Standard"/>
    <n v="7259"/>
    <n v="362.97"/>
    <s v="Allwinner"/>
    <s v="Asia-Pacific Maritime"/>
    <s v="0"/>
    <s v="1"/>
    <s v="High"/>
    <s v="8.17"/>
    <s v="4.86"/>
    <s v="Un Comtrade/Wits/Sia Reports"/>
    <s v="0"/>
  </r>
  <r>
    <s v="Tf004504"/>
    <s v="2023"/>
    <s v="4"/>
    <s v="2023-Q4"/>
    <s v="Cn"/>
    <s v="China"/>
    <s v="Asia-Pacific"/>
    <s v="In"/>
    <s v="India"/>
    <s v="South Asia"/>
    <x v="5"/>
    <x v="0"/>
    <s v="Standard"/>
    <n v="5898"/>
    <n v="294.95"/>
    <s v="Hisilicon"/>
    <s v="Asia-Pacific Maritime"/>
    <s v="0"/>
    <s v="1"/>
    <s v="High"/>
    <s v="8.17"/>
    <s v="5.09"/>
    <s v="Un Comtrade/Wits/Sia Reports"/>
    <s v="0"/>
  </r>
  <r>
    <s v="Tf004505"/>
    <s v="2024"/>
    <s v="1"/>
    <s v="2024-Q1"/>
    <s v="Cn"/>
    <s v="China"/>
    <s v="Asia-Pacific"/>
    <s v="In"/>
    <s v="India"/>
    <s v="South Asia"/>
    <x v="5"/>
    <x v="0"/>
    <s v="Standard"/>
    <n v="6644"/>
    <n v="332.22"/>
    <s v="Unisoc"/>
    <s v="Asia-Pacific Maritime"/>
    <s v="0"/>
    <s v="1"/>
    <s v="High"/>
    <s v="8.34"/>
    <s v="4.86"/>
    <s v="Un Comtrade/Wits/Sia Reports"/>
    <s v="1"/>
  </r>
  <r>
    <s v="Tf004506"/>
    <s v="2024"/>
    <s v="2"/>
    <s v="2024-Q2"/>
    <s v="Cn"/>
    <s v="China"/>
    <s v="Asia-Pacific"/>
    <s v="In"/>
    <s v="India"/>
    <s v="South Asia"/>
    <x v="5"/>
    <x v="0"/>
    <s v="Standard"/>
    <n v="7743"/>
    <n v="387.19"/>
    <s v="Mediatek"/>
    <s v="Asia-Pacific Maritime"/>
    <s v="0"/>
    <s v="1"/>
    <s v="High"/>
    <s v="8.57"/>
    <s v="4.98"/>
    <s v="Un Comtrade/Wits/Sia Reports"/>
    <s v="1"/>
  </r>
  <r>
    <s v="Tf004507"/>
    <s v="2024"/>
    <s v="3"/>
    <s v="2024-Q3"/>
    <s v="Cn"/>
    <s v="China"/>
    <s v="Asia-Pacific"/>
    <s v="In"/>
    <s v="India"/>
    <s v="South Asia"/>
    <x v="5"/>
    <x v="0"/>
    <s v="Standard"/>
    <n v="8006"/>
    <n v="400.3"/>
    <s v="Unisoc"/>
    <s v="Asia-Pacific Maritime"/>
    <s v="0"/>
    <s v="1"/>
    <s v="High"/>
    <s v="8.57"/>
    <s v="5.03"/>
    <s v="Un Comtrade/Wits/Sia Reports"/>
    <s v="1"/>
  </r>
  <r>
    <s v="Tf004508"/>
    <s v="2024"/>
    <s v="4"/>
    <s v="2024-Q4"/>
    <s v="Cn"/>
    <s v="China"/>
    <s v="Asia-Pacific"/>
    <s v="In"/>
    <s v="India"/>
    <s v="South Asia"/>
    <x v="5"/>
    <x v="0"/>
    <s v="Standard"/>
    <n v="6500"/>
    <n v="325.01"/>
    <s v="Mediatek"/>
    <s v="Asia-Pacific Maritime"/>
    <s v="0"/>
    <s v="1"/>
    <s v="High"/>
    <s v="8.51"/>
    <s v="5.04"/>
    <s v="Un Comtrade/Wits/Sia Reports"/>
    <s v="1"/>
  </r>
  <r>
    <s v="Tf004509"/>
    <s v="2025"/>
    <s v="1"/>
    <s v="2025-Q1"/>
    <s v="Cn"/>
    <s v="China"/>
    <s v="Asia-Pacific"/>
    <s v="In"/>
    <s v="India"/>
    <s v="South Asia"/>
    <x v="5"/>
    <x v="0"/>
    <s v="Standard"/>
    <n v="7929"/>
    <n v="396.47"/>
    <s v="Allwinner"/>
    <s v="Asia-Pacific Maritime"/>
    <s v="0"/>
    <s v="1"/>
    <s v="High"/>
    <s v="8.7"/>
    <s v="5.14"/>
    <s v="Un Comtrade/Wits/Sia Reports"/>
    <s v="1"/>
  </r>
  <r>
    <s v="Tf004510"/>
    <s v="2025"/>
    <s v="2"/>
    <s v="2025-Q2"/>
    <s v="Cn"/>
    <s v="China"/>
    <s v="Asia-Pacific"/>
    <s v="In"/>
    <s v="India"/>
    <s v="South Asia"/>
    <x v="5"/>
    <x v="0"/>
    <s v="Standard"/>
    <n v="7956"/>
    <n v="397.83"/>
    <s v="Allwinner"/>
    <s v="Asia-Pacific Maritime"/>
    <s v="0"/>
    <s v="1"/>
    <s v="High"/>
    <s v="8.8"/>
    <s v="5.01"/>
    <s v="Un Comtrade/Wits/Sia Reports"/>
    <s v="1"/>
  </r>
  <r>
    <s v="Tf004511"/>
    <s v="2025"/>
    <s v="3"/>
    <s v="2025-Q3"/>
    <s v="Cn"/>
    <s v="China"/>
    <s v="Asia-Pacific"/>
    <s v="In"/>
    <s v="India"/>
    <s v="South Asia"/>
    <x v="5"/>
    <x v="0"/>
    <s v="Standard"/>
    <n v="9363"/>
    <n v="468.18"/>
    <s v="Allwinner"/>
    <s v="Asia-Pacific Maritime"/>
    <s v="0"/>
    <s v="1"/>
    <s v="High"/>
    <s v="8.54"/>
    <s v="4.96"/>
    <s v="Un Comtrade/Wits/Sia Reports"/>
    <s v="1"/>
  </r>
  <r>
    <s v="Tf004512"/>
    <s v="2025"/>
    <s v="4"/>
    <s v="2025-Q4"/>
    <s v="Cn"/>
    <s v="China"/>
    <s v="Asia-Pacific"/>
    <s v="In"/>
    <s v="India"/>
    <s v="South Asia"/>
    <x v="5"/>
    <x v="0"/>
    <s v="Standard"/>
    <n v="8432"/>
    <n v="421.6"/>
    <s v="Mediatek"/>
    <s v="Asia-Pacific Maritime"/>
    <s v="0"/>
    <s v="1"/>
    <s v="High"/>
    <s v="8.72"/>
    <s v="4.86"/>
    <s v="Un Comtrade/Wits/Sia Reports"/>
    <s v="1"/>
  </r>
  <r>
    <s v="Tf004513"/>
    <s v="2015"/>
    <s v="1"/>
    <s v="2015-Q1"/>
    <s v="Cn"/>
    <s v="China"/>
    <s v="Asia-Pacific"/>
    <s v="In"/>
    <s v="India"/>
    <s v="South Asia"/>
    <x v="3"/>
    <x v="0"/>
    <s v="Standard"/>
    <n v="2760"/>
    <n v="138.03"/>
    <s v="Sk Hynix"/>
    <s v="Asia-Pacific Maritime"/>
    <s v="0"/>
    <s v="1"/>
    <s v="High"/>
    <s v="7.28"/>
    <s v="5.15"/>
    <s v="Un Comtrade/Wits/Sia Reports"/>
    <s v="0"/>
  </r>
  <r>
    <s v="Tf004514"/>
    <s v="2015"/>
    <s v="2"/>
    <s v="2015-Q2"/>
    <s v="Cn"/>
    <s v="China"/>
    <s v="Asia-Pacific"/>
    <s v="In"/>
    <s v="India"/>
    <s v="South Asia"/>
    <x v="3"/>
    <x v="0"/>
    <s v="Standard"/>
    <n v="3417"/>
    <n v="170.87"/>
    <s v="Samsung"/>
    <s v="Asia-Pacific Maritime"/>
    <s v="0"/>
    <s v="1"/>
    <s v="High"/>
    <s v="7.26"/>
    <s v="5.11"/>
    <s v="Un Comtrade/Wits/Sia Reports"/>
    <s v="0"/>
  </r>
  <r>
    <s v="Tf004515"/>
    <s v="2015"/>
    <s v="3"/>
    <s v="2015-Q3"/>
    <s v="Cn"/>
    <s v="China"/>
    <s v="Asia-Pacific"/>
    <s v="In"/>
    <s v="India"/>
    <s v="South Asia"/>
    <x v="3"/>
    <x v="0"/>
    <s v="Standard"/>
    <n v="3599"/>
    <n v="179.96"/>
    <s v="Micron"/>
    <s v="Asia-Pacific Maritime"/>
    <s v="0"/>
    <s v="1"/>
    <s v="High"/>
    <s v="7.36"/>
    <s v="5.07"/>
    <s v="Un Comtrade/Wits/Sia Reports"/>
    <s v="0"/>
  </r>
  <r>
    <s v="Tf004516"/>
    <s v="2015"/>
    <s v="4"/>
    <s v="2015-Q4"/>
    <s v="Cn"/>
    <s v="China"/>
    <s v="Asia-Pacific"/>
    <s v="In"/>
    <s v="India"/>
    <s v="South Asia"/>
    <x v="3"/>
    <x v="0"/>
    <s v="Standard"/>
    <n v="2839"/>
    <n v="142"/>
    <s v="Samsung"/>
    <s v="Asia-Pacific Maritime"/>
    <s v="0"/>
    <s v="1"/>
    <s v="High"/>
    <s v="7.45"/>
    <s v="4.95"/>
    <s v="Un Comtrade/Wits/Sia Reports"/>
    <s v="0"/>
  </r>
  <r>
    <s v="Tf004517"/>
    <s v="2016"/>
    <s v="1"/>
    <s v="2016-Q1"/>
    <s v="Cn"/>
    <s v="China"/>
    <s v="Asia-Pacific"/>
    <s v="In"/>
    <s v="India"/>
    <s v="South Asia"/>
    <x v="3"/>
    <x v="0"/>
    <s v="Standard"/>
    <n v="2962"/>
    <n v="148.11000000000001"/>
    <s v="Micron"/>
    <s v="Asia-Pacific Maritime"/>
    <s v="0"/>
    <s v="1"/>
    <s v="High"/>
    <s v="7.38"/>
    <s v="4.89"/>
    <s v="Un Comtrade/Wits/Sia Reports"/>
    <s v="0"/>
  </r>
  <r>
    <s v="Tf004518"/>
    <s v="2016"/>
    <s v="2"/>
    <s v="2016-Q2"/>
    <s v="Cn"/>
    <s v="China"/>
    <s v="Asia-Pacific"/>
    <s v="In"/>
    <s v="India"/>
    <s v="South Asia"/>
    <x v="3"/>
    <x v="0"/>
    <s v="Standard"/>
    <n v="3817"/>
    <n v="190.85"/>
    <s v="Sk Hynix"/>
    <s v="Asia-Pacific Maritime"/>
    <s v="0"/>
    <s v="1"/>
    <s v="High"/>
    <s v="7.35"/>
    <s v="4.97"/>
    <s v="Un Comtrade/Wits/Sia Reports"/>
    <s v="0"/>
  </r>
  <r>
    <s v="Tf004519"/>
    <s v="2016"/>
    <s v="3"/>
    <s v="2016-Q3"/>
    <s v="Cn"/>
    <s v="China"/>
    <s v="Asia-Pacific"/>
    <s v="In"/>
    <s v="India"/>
    <s v="South Asia"/>
    <x v="3"/>
    <x v="0"/>
    <s v="Standard"/>
    <n v="4056"/>
    <n v="202.82"/>
    <s v="Micron"/>
    <s v="Asia-Pacific Maritime"/>
    <s v="0"/>
    <s v="1"/>
    <s v="High"/>
    <s v="7.4"/>
    <s v="5.01"/>
    <s v="Un Comtrade/Wits/Sia Reports"/>
    <s v="0"/>
  </r>
  <r>
    <s v="Tf004520"/>
    <s v="2016"/>
    <s v="4"/>
    <s v="2016-Q4"/>
    <s v="Cn"/>
    <s v="China"/>
    <s v="Asia-Pacific"/>
    <s v="In"/>
    <s v="India"/>
    <s v="South Asia"/>
    <x v="3"/>
    <x v="0"/>
    <s v="Standard"/>
    <n v="3621"/>
    <n v="181.08"/>
    <s v="Sk Hynix"/>
    <s v="Asia-Pacific Maritime"/>
    <s v="0"/>
    <s v="1"/>
    <s v="High"/>
    <s v="7.52"/>
    <s v="4.9"/>
    <s v="Un Comtrade/Wits/Sia Reports"/>
    <s v="0"/>
  </r>
  <r>
    <s v="Tf004521"/>
    <s v="2017"/>
    <s v="1"/>
    <s v="2017-Q1"/>
    <s v="Cn"/>
    <s v="China"/>
    <s v="Asia-Pacific"/>
    <s v="In"/>
    <s v="India"/>
    <s v="South Asia"/>
    <x v="3"/>
    <x v="0"/>
    <s v="Standard"/>
    <n v="3435"/>
    <n v="171.79"/>
    <s v="Sk Hynix"/>
    <s v="Asia-Pacific Maritime"/>
    <s v="0"/>
    <s v="1"/>
    <s v="High"/>
    <s v="7.54"/>
    <s v="4.96"/>
    <s v="Un Comtrade/Wits/Sia Reports"/>
    <s v="0"/>
  </r>
  <r>
    <s v="Tf004522"/>
    <s v="2017"/>
    <s v="2"/>
    <s v="2017-Q2"/>
    <s v="Cn"/>
    <s v="China"/>
    <s v="Asia-Pacific"/>
    <s v="In"/>
    <s v="India"/>
    <s v="South Asia"/>
    <x v="3"/>
    <x v="0"/>
    <s v="Standard"/>
    <n v="3830"/>
    <n v="191.51"/>
    <s v="Samsung"/>
    <s v="Asia-Pacific Maritime"/>
    <s v="0"/>
    <s v="1"/>
    <s v="High"/>
    <s v="7.31"/>
    <s v="4.88"/>
    <s v="Un Comtrade/Wits/Sia Reports"/>
    <s v="0"/>
  </r>
  <r>
    <s v="Tf004523"/>
    <s v="2017"/>
    <s v="3"/>
    <s v="2017-Q3"/>
    <s v="Cn"/>
    <s v="China"/>
    <s v="Asia-Pacific"/>
    <s v="In"/>
    <s v="India"/>
    <s v="South Asia"/>
    <x v="3"/>
    <x v="0"/>
    <s v="Standard"/>
    <n v="4380"/>
    <n v="219.04"/>
    <s v="Samsung"/>
    <s v="Asia-Pacific Maritime"/>
    <s v="0"/>
    <s v="1"/>
    <s v="High"/>
    <s v="7.48"/>
    <s v="5.14"/>
    <s v="Un Comtrade/Wits/Sia Reports"/>
    <s v="0"/>
  </r>
  <r>
    <s v="Tf004524"/>
    <s v="2017"/>
    <s v="4"/>
    <s v="2017-Q4"/>
    <s v="Cn"/>
    <s v="China"/>
    <s v="Asia-Pacific"/>
    <s v="In"/>
    <s v="India"/>
    <s v="South Asia"/>
    <x v="3"/>
    <x v="0"/>
    <s v="Standard"/>
    <n v="3887"/>
    <n v="194.37"/>
    <s v="Samsung"/>
    <s v="Asia-Pacific Maritime"/>
    <s v="0"/>
    <s v="1"/>
    <s v="High"/>
    <s v="7.32"/>
    <s v="4.86"/>
    <s v="Un Comtrade/Wits/Sia Reports"/>
    <s v="0"/>
  </r>
  <r>
    <s v="Tf004525"/>
    <s v="2018"/>
    <s v="1"/>
    <s v="2018-Q1"/>
    <s v="Cn"/>
    <s v="China"/>
    <s v="Asia-Pacific"/>
    <s v="In"/>
    <s v="India"/>
    <s v="South Asia"/>
    <x v="3"/>
    <x v="0"/>
    <s v="Standard"/>
    <n v="4267"/>
    <n v="213.36"/>
    <s v="Samsung"/>
    <s v="Asia-Pacific Maritime"/>
    <s v="0"/>
    <s v="1"/>
    <s v="High"/>
    <s v="7.35"/>
    <s v="4.94"/>
    <s v="Un Comtrade/Wits/Sia Reports"/>
    <s v="0"/>
  </r>
  <r>
    <s v="Tf004526"/>
    <s v="2018"/>
    <s v="2"/>
    <s v="2018-Q2"/>
    <s v="Cn"/>
    <s v="China"/>
    <s v="Asia-Pacific"/>
    <s v="In"/>
    <s v="India"/>
    <s v="South Asia"/>
    <x v="3"/>
    <x v="0"/>
    <s v="Standard"/>
    <n v="4793"/>
    <n v="239.68"/>
    <s v="Sk Hynix"/>
    <s v="Asia-Pacific Maritime"/>
    <s v="0"/>
    <s v="1"/>
    <s v="High"/>
    <s v="7.43"/>
    <s v="4.91"/>
    <s v="Un Comtrade/Wits/Sia Reports"/>
    <s v="0"/>
  </r>
  <r>
    <s v="Tf004527"/>
    <s v="2018"/>
    <s v="3"/>
    <s v="2018-Q3"/>
    <s v="Cn"/>
    <s v="China"/>
    <s v="Asia-Pacific"/>
    <s v="In"/>
    <s v="India"/>
    <s v="South Asia"/>
    <x v="3"/>
    <x v="0"/>
    <s v="Standard"/>
    <n v="5005"/>
    <n v="250.28"/>
    <s v="Sk Hynix"/>
    <s v="Asia-Pacific Maritime"/>
    <s v="0"/>
    <s v="1"/>
    <s v="High"/>
    <s v="7.55"/>
    <s v="4.88"/>
    <s v="Un Comtrade/Wits/Sia Reports"/>
    <s v="0"/>
  </r>
  <r>
    <s v="Tf004528"/>
    <s v="2018"/>
    <s v="4"/>
    <s v="2018-Q4"/>
    <s v="Cn"/>
    <s v="China"/>
    <s v="Asia-Pacific"/>
    <s v="In"/>
    <s v="India"/>
    <s v="South Asia"/>
    <x v="3"/>
    <x v="0"/>
    <s v="Standard"/>
    <n v="4382"/>
    <n v="219.13"/>
    <s v="Micron"/>
    <s v="Asia-Pacific Maritime"/>
    <s v="0"/>
    <s v="1"/>
    <s v="High"/>
    <s v="7.37"/>
    <s v="5.01"/>
    <s v="Un Comtrade/Wits/Sia Reports"/>
    <s v="0"/>
  </r>
  <r>
    <s v="Tf004529"/>
    <s v="2019"/>
    <s v="1"/>
    <s v="2019-Q1"/>
    <s v="Cn"/>
    <s v="China"/>
    <s v="Asia-Pacific"/>
    <s v="In"/>
    <s v="India"/>
    <s v="South Asia"/>
    <x v="3"/>
    <x v="0"/>
    <s v="Standard"/>
    <n v="4502"/>
    <n v="225.13"/>
    <s v="Sk Hynix"/>
    <s v="Asia-Pacific Maritime"/>
    <s v="0"/>
    <s v="1"/>
    <s v="High"/>
    <s v="7.72"/>
    <s v="4.93"/>
    <s v="Un Comtrade/Wits/Sia Reports"/>
    <s v="0"/>
  </r>
  <r>
    <s v="Tf004530"/>
    <s v="2019"/>
    <s v="2"/>
    <s v="2019-Q2"/>
    <s v="Cn"/>
    <s v="China"/>
    <s v="Asia-Pacific"/>
    <s v="In"/>
    <s v="India"/>
    <s v="South Asia"/>
    <x v="3"/>
    <x v="0"/>
    <s v="Standard"/>
    <n v="4357"/>
    <n v="217.87"/>
    <s v="Samsung"/>
    <s v="Asia-Pacific Maritime"/>
    <s v="0"/>
    <s v="1"/>
    <s v="High"/>
    <s v="7.45"/>
    <s v="5.02"/>
    <s v="Un Comtrade/Wits/Sia Reports"/>
    <s v="0"/>
  </r>
  <r>
    <s v="Tf004531"/>
    <s v="2019"/>
    <s v="3"/>
    <s v="2019-Q3"/>
    <s v="Cn"/>
    <s v="China"/>
    <s v="Asia-Pacific"/>
    <s v="In"/>
    <s v="India"/>
    <s v="South Asia"/>
    <x v="3"/>
    <x v="0"/>
    <s v="Standard"/>
    <n v="4332"/>
    <n v="216.62"/>
    <s v="Sk Hynix"/>
    <s v="Asia-Pacific Maritime"/>
    <s v="0"/>
    <s v="1"/>
    <s v="High"/>
    <s v="7.55"/>
    <s v="4.87"/>
    <s v="Un Comtrade/Wits/Sia Reports"/>
    <s v="0"/>
  </r>
  <r>
    <s v="Tf004532"/>
    <s v="2019"/>
    <s v="4"/>
    <s v="2019-Q4"/>
    <s v="Cn"/>
    <s v="China"/>
    <s v="Asia-Pacific"/>
    <s v="In"/>
    <s v="India"/>
    <s v="South Asia"/>
    <x v="3"/>
    <x v="0"/>
    <s v="Standard"/>
    <n v="4221"/>
    <n v="211.09"/>
    <s v="Micron"/>
    <s v="Asia-Pacific Maritime"/>
    <s v="0"/>
    <s v="1"/>
    <s v="High"/>
    <s v="7.44"/>
    <s v="5.1"/>
    <s v="Un Comtrade/Wits/Sia Reports"/>
    <s v="0"/>
  </r>
  <r>
    <s v="Tf004533"/>
    <s v="2020"/>
    <s v="1"/>
    <s v="2020-Q1"/>
    <s v="Cn"/>
    <s v="China"/>
    <s v="Asia-Pacific"/>
    <s v="In"/>
    <s v="India"/>
    <s v="South Asia"/>
    <x v="3"/>
    <x v="0"/>
    <s v="Standard"/>
    <n v="3725"/>
    <n v="186.25"/>
    <s v="Samsung"/>
    <s v="Asia-Pacific Maritime"/>
    <s v="0"/>
    <s v="1"/>
    <s v="High"/>
    <s v="7.71"/>
    <s v="5.11"/>
    <s v="Un Comtrade/Wits/Sia Reports"/>
    <s v="0"/>
  </r>
  <r>
    <s v="Tf004534"/>
    <s v="2020"/>
    <s v="2"/>
    <s v="2020-Q2"/>
    <s v="Cn"/>
    <s v="China"/>
    <s v="Asia-Pacific"/>
    <s v="In"/>
    <s v="India"/>
    <s v="South Asia"/>
    <x v="3"/>
    <x v="0"/>
    <s v="Standard"/>
    <n v="4846"/>
    <n v="242.32"/>
    <s v="Samsung"/>
    <s v="Asia-Pacific Maritime"/>
    <s v="0"/>
    <s v="1"/>
    <s v="High"/>
    <s v="7.68"/>
    <s v="4.87"/>
    <s v="Un Comtrade/Wits/Sia Reports"/>
    <s v="0"/>
  </r>
  <r>
    <s v="Tf004535"/>
    <s v="2020"/>
    <s v="3"/>
    <s v="2020-Q3"/>
    <s v="Cn"/>
    <s v="China"/>
    <s v="Asia-Pacific"/>
    <s v="In"/>
    <s v="India"/>
    <s v="South Asia"/>
    <x v="3"/>
    <x v="0"/>
    <s v="Standard"/>
    <n v="5044"/>
    <n v="252.21"/>
    <s v="Sk Hynix"/>
    <s v="Asia-Pacific Maritime"/>
    <s v="0"/>
    <s v="1"/>
    <s v="High"/>
    <s v="7.73"/>
    <s v="5.08"/>
    <s v="Un Comtrade/Wits/Sia Reports"/>
    <s v="0"/>
  </r>
  <r>
    <s v="Tf004536"/>
    <s v="2020"/>
    <s v="4"/>
    <s v="2020-Q4"/>
    <s v="Cn"/>
    <s v="China"/>
    <s v="Asia-Pacific"/>
    <s v="In"/>
    <s v="India"/>
    <s v="South Asia"/>
    <x v="3"/>
    <x v="0"/>
    <s v="Standard"/>
    <n v="4168"/>
    <n v="208.43"/>
    <s v="Sk Hynix"/>
    <s v="Asia-Pacific Maritime"/>
    <s v="0"/>
    <s v="1"/>
    <s v="High"/>
    <s v="7.71"/>
    <s v="4.99"/>
    <s v="Un Comtrade/Wits/Sia Reports"/>
    <s v="0"/>
  </r>
  <r>
    <s v="Tf004537"/>
    <s v="2021"/>
    <s v="1"/>
    <s v="2021-Q1"/>
    <s v="Cn"/>
    <s v="China"/>
    <s v="Asia-Pacific"/>
    <s v="In"/>
    <s v="India"/>
    <s v="South Asia"/>
    <x v="3"/>
    <x v="0"/>
    <s v="Standard"/>
    <n v="4821"/>
    <n v="241.07"/>
    <s v="Micron"/>
    <s v="Asia-Pacific Maritime"/>
    <s v="0"/>
    <s v="1"/>
    <s v="High"/>
    <s v="8.06"/>
    <s v="4.86"/>
    <s v="Un Comtrade/Wits/Sia Reports"/>
    <s v="0"/>
  </r>
  <r>
    <s v="Tf004538"/>
    <s v="2021"/>
    <s v="2"/>
    <s v="2021-Q2"/>
    <s v="Cn"/>
    <s v="China"/>
    <s v="Asia-Pacific"/>
    <s v="In"/>
    <s v="India"/>
    <s v="South Asia"/>
    <x v="3"/>
    <x v="0"/>
    <s v="Standard"/>
    <n v="5230"/>
    <n v="261.5"/>
    <s v="Samsung"/>
    <s v="Asia-Pacific Maritime"/>
    <s v="0"/>
    <s v="1"/>
    <s v="High"/>
    <s v="7.8"/>
    <s v="4.99"/>
    <s v="Un Comtrade/Wits/Sia Reports"/>
    <s v="0"/>
  </r>
  <r>
    <s v="Tf004539"/>
    <s v="2021"/>
    <s v="3"/>
    <s v="2021-Q3"/>
    <s v="Cn"/>
    <s v="China"/>
    <s v="Asia-Pacific"/>
    <s v="In"/>
    <s v="India"/>
    <s v="South Asia"/>
    <x v="3"/>
    <x v="0"/>
    <s v="Standard"/>
    <n v="5953"/>
    <n v="297.7"/>
    <s v="Sk Hynix"/>
    <s v="Asia-Pacific Maritime"/>
    <s v="0"/>
    <s v="1"/>
    <s v="High"/>
    <s v="7.9"/>
    <s v="5.13"/>
    <s v="Un Comtrade/Wits/Sia Reports"/>
    <s v="0"/>
  </r>
  <r>
    <s v="Tf004540"/>
    <s v="2021"/>
    <s v="4"/>
    <s v="2021-Q4"/>
    <s v="Cn"/>
    <s v="China"/>
    <s v="Asia-Pacific"/>
    <s v="In"/>
    <s v="India"/>
    <s v="South Asia"/>
    <x v="3"/>
    <x v="0"/>
    <s v="Standard"/>
    <n v="4950"/>
    <n v="247.52"/>
    <s v="Micron"/>
    <s v="Asia-Pacific Maritime"/>
    <s v="0"/>
    <s v="1"/>
    <s v="High"/>
    <s v="8.07"/>
    <s v="5.08"/>
    <s v="Un Comtrade/Wits/Sia Reports"/>
    <s v="0"/>
  </r>
  <r>
    <s v="Tf004541"/>
    <s v="2022"/>
    <s v="1"/>
    <s v="2022-Q1"/>
    <s v="Cn"/>
    <s v="China"/>
    <s v="Asia-Pacific"/>
    <s v="In"/>
    <s v="India"/>
    <s v="South Asia"/>
    <x v="3"/>
    <x v="0"/>
    <s v="Standard"/>
    <n v="4610"/>
    <n v="230.55"/>
    <s v="Samsung"/>
    <s v="Asia-Pacific Maritime"/>
    <s v="0"/>
    <s v="1"/>
    <s v="High"/>
    <s v="8.04"/>
    <s v="4.97"/>
    <s v="Un Comtrade/Wits/Sia Reports"/>
    <s v="0"/>
  </r>
  <r>
    <s v="Tf004542"/>
    <s v="2022"/>
    <s v="2"/>
    <s v="2022-Q2"/>
    <s v="Cn"/>
    <s v="China"/>
    <s v="Asia-Pacific"/>
    <s v="In"/>
    <s v="India"/>
    <s v="South Asia"/>
    <x v="3"/>
    <x v="0"/>
    <s v="Standard"/>
    <n v="5362"/>
    <n v="268.14"/>
    <s v="Samsung"/>
    <s v="Asia-Pacific Maritime"/>
    <s v="0"/>
    <s v="1"/>
    <s v="High"/>
    <s v="8.12"/>
    <s v="4.99"/>
    <s v="Un Comtrade/Wits/Sia Reports"/>
    <s v="0"/>
  </r>
  <r>
    <s v="Tf004543"/>
    <s v="2022"/>
    <s v="3"/>
    <s v="2022-Q3"/>
    <s v="Cn"/>
    <s v="China"/>
    <s v="Asia-Pacific"/>
    <s v="In"/>
    <s v="India"/>
    <s v="South Asia"/>
    <x v="3"/>
    <x v="0"/>
    <s v="Standard"/>
    <n v="6772"/>
    <n v="338.62"/>
    <s v="Sk Hynix"/>
    <s v="Asia-Pacific Maritime"/>
    <s v="0"/>
    <s v="1"/>
    <s v="High"/>
    <s v="8.1"/>
    <s v="5.09"/>
    <s v="Un Comtrade/Wits/Sia Reports"/>
    <s v="0"/>
  </r>
  <r>
    <s v="Tf004544"/>
    <s v="2022"/>
    <s v="4"/>
    <s v="2022-Q4"/>
    <s v="Cn"/>
    <s v="China"/>
    <s v="Asia-Pacific"/>
    <s v="In"/>
    <s v="India"/>
    <s v="South Asia"/>
    <x v="3"/>
    <x v="0"/>
    <s v="Standard"/>
    <n v="5946"/>
    <n v="297.31"/>
    <s v="Sk Hynix"/>
    <s v="Asia-Pacific Maritime"/>
    <s v="0"/>
    <s v="1"/>
    <s v="High"/>
    <s v="8.23"/>
    <s v="4.91"/>
    <s v="Un Comtrade/Wits/Sia Reports"/>
    <s v="0"/>
  </r>
  <r>
    <s v="Tf004545"/>
    <s v="2023"/>
    <s v="1"/>
    <s v="2023-Q1"/>
    <s v="Cn"/>
    <s v="China"/>
    <s v="Asia-Pacific"/>
    <s v="In"/>
    <s v="India"/>
    <s v="South Asia"/>
    <x v="3"/>
    <x v="0"/>
    <s v="Standard"/>
    <n v="5682"/>
    <n v="284.10000000000002"/>
    <s v="Samsung"/>
    <s v="Asia-Pacific Maritime"/>
    <s v="0"/>
    <s v="1"/>
    <s v="High"/>
    <s v="8.25"/>
    <s v="4.97"/>
    <s v="Un Comtrade/Wits/Sia Reports"/>
    <s v="0"/>
  </r>
  <r>
    <s v="Tf004546"/>
    <s v="2023"/>
    <s v="2"/>
    <s v="2023-Q2"/>
    <s v="Cn"/>
    <s v="China"/>
    <s v="Asia-Pacific"/>
    <s v="In"/>
    <s v="India"/>
    <s v="South Asia"/>
    <x v="3"/>
    <x v="0"/>
    <s v="Standard"/>
    <n v="6282"/>
    <n v="314.14"/>
    <s v="Samsung"/>
    <s v="Asia-Pacific Maritime"/>
    <s v="0"/>
    <s v="1"/>
    <s v="High"/>
    <s v="8.4"/>
    <s v="4.99"/>
    <s v="Un Comtrade/Wits/Sia Reports"/>
    <s v="0"/>
  </r>
  <r>
    <s v="Tf004547"/>
    <s v="2023"/>
    <s v="3"/>
    <s v="2023-Q3"/>
    <s v="Cn"/>
    <s v="China"/>
    <s v="Asia-Pacific"/>
    <s v="In"/>
    <s v="India"/>
    <s v="South Asia"/>
    <x v="3"/>
    <x v="0"/>
    <s v="Standard"/>
    <n v="6851"/>
    <n v="342.56"/>
    <s v="Micron"/>
    <s v="Asia-Pacific Maritime"/>
    <s v="0"/>
    <s v="1"/>
    <s v="High"/>
    <s v="8.44"/>
    <s v="4.87"/>
    <s v="Un Comtrade/Wits/Sia Reports"/>
    <s v="0"/>
  </r>
  <r>
    <s v="Tf004548"/>
    <s v="2023"/>
    <s v="4"/>
    <s v="2023-Q4"/>
    <s v="Cn"/>
    <s v="China"/>
    <s v="Asia-Pacific"/>
    <s v="In"/>
    <s v="India"/>
    <s v="South Asia"/>
    <x v="3"/>
    <x v="0"/>
    <s v="Standard"/>
    <n v="5982"/>
    <n v="299.13"/>
    <s v="Samsung"/>
    <s v="Asia-Pacific Maritime"/>
    <s v="0"/>
    <s v="1"/>
    <s v="High"/>
    <s v="8.38"/>
    <s v="4.9"/>
    <s v="Un Comtrade/Wits/Sia Reports"/>
    <s v="0"/>
  </r>
  <r>
    <s v="Tf004549"/>
    <s v="2024"/>
    <s v="1"/>
    <s v="2024-Q1"/>
    <s v="Cn"/>
    <s v="China"/>
    <s v="Asia-Pacific"/>
    <s v="In"/>
    <s v="India"/>
    <s v="South Asia"/>
    <x v="3"/>
    <x v="0"/>
    <s v="Standard"/>
    <n v="6774"/>
    <n v="338.7"/>
    <s v="Sk Hynix"/>
    <s v="Asia-Pacific Maritime"/>
    <s v="0"/>
    <s v="1"/>
    <s v="High"/>
    <s v="8.4"/>
    <s v="5.11"/>
    <s v="Un Comtrade/Wits/Sia Reports"/>
    <s v="1"/>
  </r>
  <r>
    <s v="Tf004550"/>
    <s v="2024"/>
    <s v="2"/>
    <s v="2024-Q2"/>
    <s v="Cn"/>
    <s v="China"/>
    <s v="Asia-Pacific"/>
    <s v="In"/>
    <s v="India"/>
    <s v="South Asia"/>
    <x v="3"/>
    <x v="0"/>
    <s v="Standard"/>
    <n v="7227"/>
    <n v="361.36"/>
    <s v="Samsung"/>
    <s v="Asia-Pacific Maritime"/>
    <s v="0"/>
    <s v="1"/>
    <s v="High"/>
    <s v="8.43"/>
    <s v="5.03"/>
    <s v="Un Comtrade/Wits/Sia Reports"/>
    <s v="1"/>
  </r>
  <r>
    <s v="Tf004551"/>
    <s v="2024"/>
    <s v="3"/>
    <s v="2024-Q3"/>
    <s v="Cn"/>
    <s v="China"/>
    <s v="Asia-Pacific"/>
    <s v="In"/>
    <s v="India"/>
    <s v="South Asia"/>
    <x v="3"/>
    <x v="0"/>
    <s v="Standard"/>
    <n v="7302"/>
    <n v="365.12"/>
    <s v="Samsung"/>
    <s v="Asia-Pacific Maritime"/>
    <s v="0"/>
    <s v="1"/>
    <s v="High"/>
    <s v="8.42"/>
    <s v="4.97"/>
    <s v="Un Comtrade/Wits/Sia Reports"/>
    <s v="1"/>
  </r>
  <r>
    <s v="Tf004552"/>
    <s v="2024"/>
    <s v="4"/>
    <s v="2024-Q4"/>
    <s v="Cn"/>
    <s v="China"/>
    <s v="Asia-Pacific"/>
    <s v="In"/>
    <s v="India"/>
    <s v="South Asia"/>
    <x v="3"/>
    <x v="0"/>
    <s v="Standard"/>
    <n v="6715"/>
    <n v="335.78"/>
    <s v="Micron"/>
    <s v="Asia-Pacific Maritime"/>
    <s v="0"/>
    <s v="1"/>
    <s v="High"/>
    <s v="8.49"/>
    <s v="5.03"/>
    <s v="Un Comtrade/Wits/Sia Reports"/>
    <s v="1"/>
  </r>
  <r>
    <s v="Tf004553"/>
    <s v="2025"/>
    <s v="1"/>
    <s v="2025-Q1"/>
    <s v="Cn"/>
    <s v="China"/>
    <s v="Asia-Pacific"/>
    <s v="In"/>
    <s v="India"/>
    <s v="South Asia"/>
    <x v="3"/>
    <x v="0"/>
    <s v="Standard"/>
    <n v="7627"/>
    <n v="381.38"/>
    <s v="Sk Hynix"/>
    <s v="Asia-Pacific Maritime"/>
    <s v="0"/>
    <s v="1"/>
    <s v="High"/>
    <s v="8.71"/>
    <s v="4.94"/>
    <s v="Un Comtrade/Wits/Sia Reports"/>
    <s v="1"/>
  </r>
  <r>
    <s v="Tf004554"/>
    <s v="2025"/>
    <s v="2"/>
    <s v="2025-Q2"/>
    <s v="Cn"/>
    <s v="China"/>
    <s v="Asia-Pacific"/>
    <s v="In"/>
    <s v="India"/>
    <s v="South Asia"/>
    <x v="3"/>
    <x v="0"/>
    <s v="Standard"/>
    <n v="7810"/>
    <n v="390.54"/>
    <s v="Micron"/>
    <s v="Asia-Pacific Maritime"/>
    <s v="0"/>
    <s v="1"/>
    <s v="High"/>
    <s v="8.74"/>
    <s v="5.11"/>
    <s v="Un Comtrade/Wits/Sia Reports"/>
    <s v="1"/>
  </r>
  <r>
    <s v="Tf004555"/>
    <s v="2025"/>
    <s v="3"/>
    <s v="2025-Q3"/>
    <s v="Cn"/>
    <s v="China"/>
    <s v="Asia-Pacific"/>
    <s v="In"/>
    <s v="India"/>
    <s v="South Asia"/>
    <x v="3"/>
    <x v="0"/>
    <s v="Standard"/>
    <n v="8468"/>
    <n v="423.4"/>
    <s v="Sk Hynix"/>
    <s v="Asia-Pacific Maritime"/>
    <s v="0"/>
    <s v="1"/>
    <s v="High"/>
    <s v="8.63"/>
    <s v="5"/>
    <s v="Un Comtrade/Wits/Sia Reports"/>
    <s v="1"/>
  </r>
  <r>
    <s v="Tf004556"/>
    <s v="2025"/>
    <s v="4"/>
    <s v="2025-Q4"/>
    <s v="Cn"/>
    <s v="China"/>
    <s v="Asia-Pacific"/>
    <s v="In"/>
    <s v="India"/>
    <s v="South Asia"/>
    <x v="3"/>
    <x v="0"/>
    <s v="Standard"/>
    <n v="7983"/>
    <n v="399.17"/>
    <s v="Sk Hynix"/>
    <s v="Asia-Pacific Maritime"/>
    <s v="0"/>
    <s v="1"/>
    <s v="High"/>
    <s v="8.71"/>
    <s v="4.86"/>
    <s v="Un Comtrade/Wits/Sia Reports"/>
    <s v="1"/>
  </r>
  <r>
    <s v="Tf004557"/>
    <s v="2015"/>
    <s v="1"/>
    <s v="2015-Q1"/>
    <s v="Cn"/>
    <s v="China"/>
    <s v="Asia-Pacific"/>
    <s v="In"/>
    <s v="India"/>
    <s v="South Asia"/>
    <x v="4"/>
    <x v="0"/>
    <s v="Standard"/>
    <n v="2875"/>
    <n v="143.76"/>
    <s v="Western Digital"/>
    <s v="Asia-Pacific Maritime"/>
    <s v="0"/>
    <s v="1"/>
    <s v="High"/>
    <s v="7.27"/>
    <s v="4.99"/>
    <s v="Un Comtrade/Wits/Sia Reports"/>
    <s v="0"/>
  </r>
  <r>
    <s v="Tf004558"/>
    <s v="2015"/>
    <s v="2"/>
    <s v="2015-Q2"/>
    <s v="Cn"/>
    <s v="China"/>
    <s v="Asia-Pacific"/>
    <s v="In"/>
    <s v="India"/>
    <s v="South Asia"/>
    <x v="4"/>
    <x v="0"/>
    <s v="Standard"/>
    <n v="3365"/>
    <n v="168.27"/>
    <s v="Western Digital"/>
    <s v="Asia-Pacific Maritime"/>
    <s v="0"/>
    <s v="1"/>
    <s v="High"/>
    <s v="7.39"/>
    <s v="4.89"/>
    <s v="Un Comtrade/Wits/Sia Reports"/>
    <s v="0"/>
  </r>
  <r>
    <s v="Tf004559"/>
    <s v="2015"/>
    <s v="3"/>
    <s v="2015-Q3"/>
    <s v="Cn"/>
    <s v="China"/>
    <s v="Asia-Pacific"/>
    <s v="In"/>
    <s v="India"/>
    <s v="South Asia"/>
    <x v="4"/>
    <x v="0"/>
    <s v="Standard"/>
    <n v="3650"/>
    <n v="182.53"/>
    <s v="Western Digital"/>
    <s v="Asia-Pacific Maritime"/>
    <s v="0"/>
    <s v="1"/>
    <s v="High"/>
    <s v="7.52"/>
    <s v="5.08"/>
    <s v="Un Comtrade/Wits/Sia Reports"/>
    <s v="0"/>
  </r>
  <r>
    <s v="Tf004560"/>
    <s v="2015"/>
    <s v="4"/>
    <s v="2015-Q4"/>
    <s v="Cn"/>
    <s v="China"/>
    <s v="Asia-Pacific"/>
    <s v="In"/>
    <s v="India"/>
    <s v="South Asia"/>
    <x v="4"/>
    <x v="0"/>
    <s v="Standard"/>
    <n v="2818"/>
    <n v="140.94"/>
    <s v="Samsung"/>
    <s v="Asia-Pacific Maritime"/>
    <s v="0"/>
    <s v="1"/>
    <s v="High"/>
    <s v="7.31"/>
    <s v="5.13"/>
    <s v="Un Comtrade/Wits/Sia Reports"/>
    <s v="0"/>
  </r>
  <r>
    <s v="Tf004561"/>
    <s v="2016"/>
    <s v="1"/>
    <s v="2016-Q1"/>
    <s v="Cn"/>
    <s v="China"/>
    <s v="Asia-Pacific"/>
    <s v="In"/>
    <s v="India"/>
    <s v="South Asia"/>
    <x v="4"/>
    <x v="0"/>
    <s v="Standard"/>
    <n v="3118"/>
    <n v="155.9"/>
    <s v="Samsung"/>
    <s v="Asia-Pacific Maritime"/>
    <s v="0"/>
    <s v="1"/>
    <s v="High"/>
    <s v="7.51"/>
    <s v="4.95"/>
    <s v="Un Comtrade/Wits/Sia Reports"/>
    <s v="0"/>
  </r>
  <r>
    <s v="Tf004562"/>
    <s v="2016"/>
    <s v="2"/>
    <s v="2016-Q2"/>
    <s v="Cn"/>
    <s v="China"/>
    <s v="Asia-Pacific"/>
    <s v="In"/>
    <s v="India"/>
    <s v="South Asia"/>
    <x v="4"/>
    <x v="0"/>
    <s v="Standard"/>
    <n v="3396"/>
    <n v="169.81"/>
    <s v="Micron"/>
    <s v="Asia-Pacific Maritime"/>
    <s v="0"/>
    <s v="1"/>
    <s v="High"/>
    <s v="7.55"/>
    <s v="5.01"/>
    <s v="Un Comtrade/Wits/Sia Reports"/>
    <s v="0"/>
  </r>
  <r>
    <s v="Tf004563"/>
    <s v="2016"/>
    <s v="3"/>
    <s v="2016-Q3"/>
    <s v="Cn"/>
    <s v="China"/>
    <s v="Asia-Pacific"/>
    <s v="In"/>
    <s v="India"/>
    <s v="South Asia"/>
    <x v="4"/>
    <x v="0"/>
    <s v="Standard"/>
    <n v="3386"/>
    <n v="169.32"/>
    <s v="Sk Hynix"/>
    <s v="Asia-Pacific Maritime"/>
    <s v="0"/>
    <s v="1"/>
    <s v="High"/>
    <s v="7.32"/>
    <s v="4.99"/>
    <s v="Un Comtrade/Wits/Sia Reports"/>
    <s v="0"/>
  </r>
  <r>
    <s v="Tf004564"/>
    <s v="2016"/>
    <s v="4"/>
    <s v="2016-Q4"/>
    <s v="Cn"/>
    <s v="China"/>
    <s v="Asia-Pacific"/>
    <s v="In"/>
    <s v="India"/>
    <s v="South Asia"/>
    <x v="4"/>
    <x v="0"/>
    <s v="Standard"/>
    <n v="2905"/>
    <n v="145.28"/>
    <s v="Kioxia"/>
    <s v="Asia-Pacific Maritime"/>
    <s v="0"/>
    <s v="1"/>
    <s v="High"/>
    <s v="7.39"/>
    <s v="4.98"/>
    <s v="Un Comtrade/Wits/Sia Reports"/>
    <s v="0"/>
  </r>
  <r>
    <s v="Tf004565"/>
    <s v="2017"/>
    <s v="1"/>
    <s v="2017-Q1"/>
    <s v="Cn"/>
    <s v="China"/>
    <s v="Asia-Pacific"/>
    <s v="In"/>
    <s v="India"/>
    <s v="South Asia"/>
    <x v="4"/>
    <x v="0"/>
    <s v="Standard"/>
    <n v="3689"/>
    <n v="184.49"/>
    <s v="Samsung"/>
    <s v="Asia-Pacific Maritime"/>
    <s v="0"/>
    <s v="1"/>
    <s v="High"/>
    <s v="7.36"/>
    <s v="5.14"/>
    <s v="Un Comtrade/Wits/Sia Reports"/>
    <s v="0"/>
  </r>
  <r>
    <s v="Tf004566"/>
    <s v="2017"/>
    <s v="2"/>
    <s v="2017-Q2"/>
    <s v="Cn"/>
    <s v="China"/>
    <s v="Asia-Pacific"/>
    <s v="In"/>
    <s v="India"/>
    <s v="South Asia"/>
    <x v="4"/>
    <x v="0"/>
    <s v="Standard"/>
    <n v="3649"/>
    <n v="182.46"/>
    <s v="Kioxia"/>
    <s v="Asia-Pacific Maritime"/>
    <s v="0"/>
    <s v="1"/>
    <s v="High"/>
    <s v="7.43"/>
    <s v="4.88"/>
    <s v="Un Comtrade/Wits/Sia Reports"/>
    <s v="0"/>
  </r>
  <r>
    <s v="Tf004567"/>
    <s v="2017"/>
    <s v="3"/>
    <s v="2017-Q3"/>
    <s v="Cn"/>
    <s v="China"/>
    <s v="Asia-Pacific"/>
    <s v="In"/>
    <s v="India"/>
    <s v="South Asia"/>
    <x v="4"/>
    <x v="0"/>
    <s v="Standard"/>
    <n v="4374"/>
    <n v="218.72"/>
    <s v="Micron"/>
    <s v="Asia-Pacific Maritime"/>
    <s v="0"/>
    <s v="1"/>
    <s v="High"/>
    <s v="7.55"/>
    <s v="5.1"/>
    <s v="Un Comtrade/Wits/Sia Reports"/>
    <s v="0"/>
  </r>
  <r>
    <s v="Tf004568"/>
    <s v="2017"/>
    <s v="4"/>
    <s v="2017-Q4"/>
    <s v="Cn"/>
    <s v="China"/>
    <s v="Asia-Pacific"/>
    <s v="In"/>
    <s v="India"/>
    <s v="South Asia"/>
    <x v="4"/>
    <x v="0"/>
    <s v="Standard"/>
    <n v="3696"/>
    <n v="184.84"/>
    <s v="Sk Hynix"/>
    <s v="Asia-Pacific Maritime"/>
    <s v="0"/>
    <s v="1"/>
    <s v="High"/>
    <s v="7.4"/>
    <s v="5.1"/>
    <s v="Un Comtrade/Wits/Sia Reports"/>
    <s v="0"/>
  </r>
  <r>
    <s v="Tf004569"/>
    <s v="2018"/>
    <s v="1"/>
    <s v="2018-Q1"/>
    <s v="Cn"/>
    <s v="China"/>
    <s v="Asia-Pacific"/>
    <s v="In"/>
    <s v="India"/>
    <s v="South Asia"/>
    <x v="4"/>
    <x v="0"/>
    <s v="Standard"/>
    <n v="4221"/>
    <n v="211.1"/>
    <s v="Samsung"/>
    <s v="Asia-Pacific Maritime"/>
    <s v="0"/>
    <s v="1"/>
    <s v="High"/>
    <s v="7.55"/>
    <s v="4.97"/>
    <s v="Un Comtrade/Wits/Sia Reports"/>
    <s v="0"/>
  </r>
  <r>
    <s v="Tf004570"/>
    <s v="2018"/>
    <s v="2"/>
    <s v="2018-Q2"/>
    <s v="Cn"/>
    <s v="China"/>
    <s v="Asia-Pacific"/>
    <s v="In"/>
    <s v="India"/>
    <s v="South Asia"/>
    <x v="4"/>
    <x v="0"/>
    <s v="Standard"/>
    <n v="4882"/>
    <n v="244.13"/>
    <s v="Samsung"/>
    <s v="Asia-Pacific Maritime"/>
    <s v="0"/>
    <s v="1"/>
    <s v="High"/>
    <s v="7.3"/>
    <s v="4.93"/>
    <s v="Un Comtrade/Wits/Sia Reports"/>
    <s v="0"/>
  </r>
  <r>
    <s v="Tf004571"/>
    <s v="2018"/>
    <s v="3"/>
    <s v="2018-Q3"/>
    <s v="Cn"/>
    <s v="China"/>
    <s v="Asia-Pacific"/>
    <s v="In"/>
    <s v="India"/>
    <s v="South Asia"/>
    <x v="4"/>
    <x v="0"/>
    <s v="Standard"/>
    <n v="4126"/>
    <n v="206.32"/>
    <s v="Sk Hynix"/>
    <s v="Asia-Pacific Maritime"/>
    <s v="0"/>
    <s v="1"/>
    <s v="High"/>
    <s v="7.33"/>
    <s v="5.08"/>
    <s v="Un Comtrade/Wits/Sia Reports"/>
    <s v="0"/>
  </r>
  <r>
    <s v="Tf004572"/>
    <s v="2018"/>
    <s v="4"/>
    <s v="2018-Q4"/>
    <s v="Cn"/>
    <s v="China"/>
    <s v="Asia-Pacific"/>
    <s v="In"/>
    <s v="India"/>
    <s v="South Asia"/>
    <x v="4"/>
    <x v="0"/>
    <s v="Standard"/>
    <n v="4373"/>
    <n v="218.68"/>
    <s v="Sk Hynix"/>
    <s v="Asia-Pacific Maritime"/>
    <s v="0"/>
    <s v="1"/>
    <s v="High"/>
    <s v="7.48"/>
    <s v="5.04"/>
    <s v="Un Comtrade/Wits/Sia Reports"/>
    <s v="0"/>
  </r>
  <r>
    <s v="Tf004573"/>
    <s v="2019"/>
    <s v="1"/>
    <s v="2019-Q1"/>
    <s v="Cn"/>
    <s v="China"/>
    <s v="Asia-Pacific"/>
    <s v="In"/>
    <s v="India"/>
    <s v="South Asia"/>
    <x v="4"/>
    <x v="0"/>
    <s v="Standard"/>
    <n v="4108"/>
    <n v="205.44"/>
    <s v="Kioxia"/>
    <s v="Asia-Pacific Maritime"/>
    <s v="0"/>
    <s v="1"/>
    <s v="High"/>
    <s v="7.64"/>
    <s v="4.97"/>
    <s v="Un Comtrade/Wits/Sia Reports"/>
    <s v="0"/>
  </r>
  <r>
    <s v="Tf004574"/>
    <s v="2019"/>
    <s v="2"/>
    <s v="2019-Q2"/>
    <s v="Cn"/>
    <s v="China"/>
    <s v="Asia-Pacific"/>
    <s v="In"/>
    <s v="India"/>
    <s v="South Asia"/>
    <x v="4"/>
    <x v="0"/>
    <s v="Standard"/>
    <n v="5063"/>
    <n v="253.17"/>
    <s v="Kioxia"/>
    <s v="Asia-Pacific Maritime"/>
    <s v="0"/>
    <s v="1"/>
    <s v="High"/>
    <s v="7.63"/>
    <s v="5.06"/>
    <s v="Un Comtrade/Wits/Sia Reports"/>
    <s v="0"/>
  </r>
  <r>
    <s v="Tf004575"/>
    <s v="2019"/>
    <s v="3"/>
    <s v="2019-Q3"/>
    <s v="Cn"/>
    <s v="China"/>
    <s v="Asia-Pacific"/>
    <s v="In"/>
    <s v="India"/>
    <s v="South Asia"/>
    <x v="4"/>
    <x v="0"/>
    <s v="Standard"/>
    <n v="4947"/>
    <n v="247.37"/>
    <s v="Sk Hynix"/>
    <s v="Asia-Pacific Maritime"/>
    <s v="0"/>
    <s v="1"/>
    <s v="High"/>
    <s v="7.7"/>
    <s v="4.93"/>
    <s v="Un Comtrade/Wits/Sia Reports"/>
    <s v="0"/>
  </r>
  <r>
    <s v="Tf004576"/>
    <s v="2019"/>
    <s v="4"/>
    <s v="2019-Q4"/>
    <s v="Cn"/>
    <s v="China"/>
    <s v="Asia-Pacific"/>
    <s v="In"/>
    <s v="India"/>
    <s v="South Asia"/>
    <x v="4"/>
    <x v="0"/>
    <s v="Standard"/>
    <n v="4196"/>
    <n v="209.84"/>
    <s v="Samsung"/>
    <s v="Asia-Pacific Maritime"/>
    <s v="0"/>
    <s v="1"/>
    <s v="High"/>
    <s v="7.66"/>
    <s v="5"/>
    <s v="Un Comtrade/Wits/Sia Reports"/>
    <s v="0"/>
  </r>
  <r>
    <s v="Tf004577"/>
    <s v="2020"/>
    <s v="1"/>
    <s v="2020-Q1"/>
    <s v="Cn"/>
    <s v="China"/>
    <s v="Asia-Pacific"/>
    <s v="In"/>
    <s v="India"/>
    <s v="South Asia"/>
    <x v="4"/>
    <x v="0"/>
    <s v="Standard"/>
    <n v="4378"/>
    <n v="218.9"/>
    <s v="Western Digital"/>
    <s v="Asia-Pacific Maritime"/>
    <s v="0"/>
    <s v="1"/>
    <s v="High"/>
    <s v="7.71"/>
    <s v="4.96"/>
    <s v="Un Comtrade/Wits/Sia Reports"/>
    <s v="0"/>
  </r>
  <r>
    <s v="Tf004578"/>
    <s v="2020"/>
    <s v="2"/>
    <s v="2020-Q2"/>
    <s v="Cn"/>
    <s v="China"/>
    <s v="Asia-Pacific"/>
    <s v="In"/>
    <s v="India"/>
    <s v="South Asia"/>
    <x v="4"/>
    <x v="0"/>
    <s v="Standard"/>
    <n v="5002"/>
    <n v="250.15"/>
    <s v="Micron"/>
    <s v="Asia-Pacific Maritime"/>
    <s v="0"/>
    <s v="1"/>
    <s v="High"/>
    <s v="7.75"/>
    <s v="5"/>
    <s v="Un Comtrade/Wits/Sia Reports"/>
    <s v="0"/>
  </r>
  <r>
    <s v="Tf004579"/>
    <s v="2020"/>
    <s v="3"/>
    <s v="2020-Q3"/>
    <s v="Cn"/>
    <s v="China"/>
    <s v="Asia-Pacific"/>
    <s v="In"/>
    <s v="India"/>
    <s v="South Asia"/>
    <x v="4"/>
    <x v="0"/>
    <s v="Standard"/>
    <n v="4603"/>
    <n v="230.18"/>
    <s v="Micron"/>
    <s v="Asia-Pacific Maritime"/>
    <s v="0"/>
    <s v="1"/>
    <s v="High"/>
    <s v="7.69"/>
    <s v="5.05"/>
    <s v="Un Comtrade/Wits/Sia Reports"/>
    <s v="0"/>
  </r>
  <r>
    <s v="Tf004580"/>
    <s v="2020"/>
    <s v="4"/>
    <s v="2020-Q4"/>
    <s v="Cn"/>
    <s v="China"/>
    <s v="Asia-Pacific"/>
    <s v="In"/>
    <s v="India"/>
    <s v="South Asia"/>
    <x v="4"/>
    <x v="0"/>
    <s v="Standard"/>
    <n v="3838"/>
    <n v="191.93"/>
    <s v="Kioxia"/>
    <s v="Asia-Pacific Maritime"/>
    <s v="0"/>
    <s v="1"/>
    <s v="High"/>
    <s v="7.87"/>
    <s v="5.08"/>
    <s v="Un Comtrade/Wits/Sia Reports"/>
    <s v="0"/>
  </r>
  <r>
    <s v="Tf004581"/>
    <s v="2021"/>
    <s v="1"/>
    <s v="2021-Q1"/>
    <s v="Cn"/>
    <s v="China"/>
    <s v="Asia-Pacific"/>
    <s v="In"/>
    <s v="India"/>
    <s v="South Asia"/>
    <x v="4"/>
    <x v="0"/>
    <s v="Standard"/>
    <n v="4212"/>
    <n v="210.61"/>
    <s v="Sk Hynix"/>
    <s v="Asia-Pacific Maritime"/>
    <s v="0"/>
    <s v="1"/>
    <s v="High"/>
    <s v="8"/>
    <s v="5.03"/>
    <s v="Un Comtrade/Wits/Sia Reports"/>
    <s v="0"/>
  </r>
  <r>
    <s v="Tf004582"/>
    <s v="2021"/>
    <s v="2"/>
    <s v="2021-Q2"/>
    <s v="Cn"/>
    <s v="China"/>
    <s v="Asia-Pacific"/>
    <s v="In"/>
    <s v="India"/>
    <s v="South Asia"/>
    <x v="4"/>
    <x v="0"/>
    <s v="Standard"/>
    <n v="4806"/>
    <n v="240.31"/>
    <s v="Samsung"/>
    <s v="Asia-Pacific Maritime"/>
    <s v="0"/>
    <s v="1"/>
    <s v="High"/>
    <s v="7.87"/>
    <s v="4.97"/>
    <s v="Un Comtrade/Wits/Sia Reports"/>
    <s v="0"/>
  </r>
  <r>
    <s v="Tf004583"/>
    <s v="2021"/>
    <s v="3"/>
    <s v="2021-Q3"/>
    <s v="Cn"/>
    <s v="China"/>
    <s v="Asia-Pacific"/>
    <s v="In"/>
    <s v="India"/>
    <s v="South Asia"/>
    <x v="4"/>
    <x v="0"/>
    <s v="Standard"/>
    <n v="5710"/>
    <n v="285.52999999999997"/>
    <s v="Samsung"/>
    <s v="Asia-Pacific Maritime"/>
    <s v="0"/>
    <s v="1"/>
    <s v="High"/>
    <s v="7.98"/>
    <s v="5.01"/>
    <s v="Un Comtrade/Wits/Sia Reports"/>
    <s v="0"/>
  </r>
  <r>
    <s v="Tf004584"/>
    <s v="2021"/>
    <s v="4"/>
    <s v="2021-Q4"/>
    <s v="Cn"/>
    <s v="China"/>
    <s v="Asia-Pacific"/>
    <s v="In"/>
    <s v="India"/>
    <s v="South Asia"/>
    <x v="4"/>
    <x v="0"/>
    <s v="Standard"/>
    <n v="5109"/>
    <n v="255.46"/>
    <s v="Kioxia"/>
    <s v="Asia-Pacific Maritime"/>
    <s v="0"/>
    <s v="1"/>
    <s v="High"/>
    <s v="8.02"/>
    <s v="5.04"/>
    <s v="Un Comtrade/Wits/Sia Reports"/>
    <s v="0"/>
  </r>
  <r>
    <s v="Tf004585"/>
    <s v="2022"/>
    <s v="1"/>
    <s v="2022-Q1"/>
    <s v="Cn"/>
    <s v="China"/>
    <s v="Asia-Pacific"/>
    <s v="In"/>
    <s v="India"/>
    <s v="South Asia"/>
    <x v="4"/>
    <x v="0"/>
    <s v="Standard"/>
    <n v="5447"/>
    <n v="272.35000000000002"/>
    <s v="Kioxia"/>
    <s v="Asia-Pacific Maritime"/>
    <s v="0"/>
    <s v="1"/>
    <s v="High"/>
    <s v="8.07"/>
    <s v="5.11"/>
    <s v="Un Comtrade/Wits/Sia Reports"/>
    <s v="0"/>
  </r>
  <r>
    <s v="Tf004586"/>
    <s v="2022"/>
    <s v="2"/>
    <s v="2022-Q2"/>
    <s v="Cn"/>
    <s v="China"/>
    <s v="Asia-Pacific"/>
    <s v="In"/>
    <s v="India"/>
    <s v="South Asia"/>
    <x v="4"/>
    <x v="0"/>
    <s v="Standard"/>
    <n v="5984"/>
    <n v="299.23"/>
    <s v="Western Digital"/>
    <s v="Asia-Pacific Maritime"/>
    <s v="0"/>
    <s v="1"/>
    <s v="High"/>
    <s v="8.22"/>
    <s v="5.01"/>
    <s v="Un Comtrade/Wits/Sia Reports"/>
    <s v="0"/>
  </r>
  <r>
    <s v="Tf004587"/>
    <s v="2022"/>
    <s v="3"/>
    <s v="2022-Q3"/>
    <s v="Cn"/>
    <s v="China"/>
    <s v="Asia-Pacific"/>
    <s v="In"/>
    <s v="India"/>
    <s v="South Asia"/>
    <x v="4"/>
    <x v="0"/>
    <s v="Standard"/>
    <n v="5691"/>
    <n v="284.58"/>
    <s v="Micron"/>
    <s v="Asia-Pacific Maritime"/>
    <s v="0"/>
    <s v="1"/>
    <s v="High"/>
    <s v="8.13"/>
    <s v="4.96"/>
    <s v="Un Comtrade/Wits/Sia Reports"/>
    <s v="0"/>
  </r>
  <r>
    <s v="Tf004588"/>
    <s v="2022"/>
    <s v="4"/>
    <s v="2022-Q4"/>
    <s v="Cn"/>
    <s v="China"/>
    <s v="Asia-Pacific"/>
    <s v="In"/>
    <s v="India"/>
    <s v="South Asia"/>
    <x v="4"/>
    <x v="0"/>
    <s v="Standard"/>
    <n v="5630"/>
    <n v="281.54000000000002"/>
    <s v="Micron"/>
    <s v="Asia-Pacific Maritime"/>
    <s v="0"/>
    <s v="1"/>
    <s v="High"/>
    <s v="8.11"/>
    <s v="5.1"/>
    <s v="Un Comtrade/Wits/Sia Reports"/>
    <s v="0"/>
  </r>
  <r>
    <s v="Tf004589"/>
    <s v="2023"/>
    <s v="1"/>
    <s v="2023-Q1"/>
    <s v="Cn"/>
    <s v="China"/>
    <s v="Asia-Pacific"/>
    <s v="In"/>
    <s v="India"/>
    <s v="South Asia"/>
    <x v="4"/>
    <x v="0"/>
    <s v="Standard"/>
    <n v="5930"/>
    <n v="296.52999999999997"/>
    <s v="Micron"/>
    <s v="Asia-Pacific Maritime"/>
    <s v="0"/>
    <s v="1"/>
    <s v="High"/>
    <s v="8.36"/>
    <s v="4.92"/>
    <s v="Un Comtrade/Wits/Sia Reports"/>
    <s v="0"/>
  </r>
  <r>
    <s v="Tf004590"/>
    <s v="2023"/>
    <s v="2"/>
    <s v="2023-Q2"/>
    <s v="Cn"/>
    <s v="China"/>
    <s v="Asia-Pacific"/>
    <s v="In"/>
    <s v="India"/>
    <s v="South Asia"/>
    <x v="4"/>
    <x v="0"/>
    <s v="Standard"/>
    <n v="7255"/>
    <n v="362.77"/>
    <s v="Kioxia"/>
    <s v="Asia-Pacific Maritime"/>
    <s v="0"/>
    <s v="1"/>
    <s v="High"/>
    <s v="8.4"/>
    <s v="5.09"/>
    <s v="Un Comtrade/Wits/Sia Reports"/>
    <s v="0"/>
  </r>
  <r>
    <s v="Tf004591"/>
    <s v="2023"/>
    <s v="3"/>
    <s v="2023-Q3"/>
    <s v="Cn"/>
    <s v="China"/>
    <s v="Asia-Pacific"/>
    <s v="In"/>
    <s v="India"/>
    <s v="South Asia"/>
    <x v="4"/>
    <x v="0"/>
    <s v="Standard"/>
    <n v="6534"/>
    <n v="326.75"/>
    <s v="Western Digital"/>
    <s v="Asia-Pacific Maritime"/>
    <s v="0"/>
    <s v="1"/>
    <s v="High"/>
    <s v="8.31"/>
    <s v="4.89"/>
    <s v="Un Comtrade/Wits/Sia Reports"/>
    <s v="0"/>
  </r>
  <r>
    <s v="Tf004592"/>
    <s v="2023"/>
    <s v="4"/>
    <s v="2023-Q4"/>
    <s v="Cn"/>
    <s v="China"/>
    <s v="Asia-Pacific"/>
    <s v="In"/>
    <s v="India"/>
    <s v="South Asia"/>
    <x v="4"/>
    <x v="0"/>
    <s v="Standard"/>
    <n v="6055"/>
    <n v="302.77"/>
    <s v="Sk Hynix"/>
    <s v="Asia-Pacific Maritime"/>
    <s v="0"/>
    <s v="1"/>
    <s v="High"/>
    <s v="8.19"/>
    <s v="5.02"/>
    <s v="Un Comtrade/Wits/Sia Reports"/>
    <s v="0"/>
  </r>
  <r>
    <s v="Tf004593"/>
    <s v="2024"/>
    <s v="1"/>
    <s v="2024-Q1"/>
    <s v="Cn"/>
    <s v="China"/>
    <s v="Asia-Pacific"/>
    <s v="In"/>
    <s v="India"/>
    <s v="South Asia"/>
    <x v="4"/>
    <x v="0"/>
    <s v="Standard"/>
    <n v="6832"/>
    <n v="341.65"/>
    <s v="Kioxia"/>
    <s v="Asia-Pacific Maritime"/>
    <s v="0"/>
    <s v="1"/>
    <s v="High"/>
    <s v="8.45"/>
    <s v="5"/>
    <s v="Un Comtrade/Wits/Sia Reports"/>
    <s v="1"/>
  </r>
  <r>
    <s v="Tf004594"/>
    <s v="2024"/>
    <s v="2"/>
    <s v="2024-Q2"/>
    <s v="Cn"/>
    <s v="China"/>
    <s v="Asia-Pacific"/>
    <s v="In"/>
    <s v="India"/>
    <s v="South Asia"/>
    <x v="4"/>
    <x v="0"/>
    <s v="Standard"/>
    <n v="8219"/>
    <n v="410.99"/>
    <s v="Western Digital"/>
    <s v="Asia-Pacific Maritime"/>
    <s v="0"/>
    <s v="1"/>
    <s v="High"/>
    <s v="8.36"/>
    <s v="5.09"/>
    <s v="Un Comtrade/Wits/Sia Reports"/>
    <s v="1"/>
  </r>
  <r>
    <s v="Tf004595"/>
    <s v="2024"/>
    <s v="3"/>
    <s v="2024-Q3"/>
    <s v="Cn"/>
    <s v="China"/>
    <s v="Asia-Pacific"/>
    <s v="In"/>
    <s v="India"/>
    <s v="South Asia"/>
    <x v="4"/>
    <x v="0"/>
    <s v="Standard"/>
    <n v="7278"/>
    <n v="363.9"/>
    <s v="Kioxia"/>
    <s v="Asia-Pacific Maritime"/>
    <s v="0"/>
    <s v="1"/>
    <s v="High"/>
    <s v="8.34"/>
    <s v="4.91"/>
    <s v="Un Comtrade/Wits/Sia Reports"/>
    <s v="1"/>
  </r>
  <r>
    <s v="Tf004596"/>
    <s v="2024"/>
    <s v="4"/>
    <s v="2024-Q4"/>
    <s v="Cn"/>
    <s v="China"/>
    <s v="Asia-Pacific"/>
    <s v="In"/>
    <s v="India"/>
    <s v="South Asia"/>
    <x v="4"/>
    <x v="0"/>
    <s v="Standard"/>
    <n v="7402"/>
    <n v="370.14"/>
    <s v="Sk Hynix"/>
    <s v="Asia-Pacific Maritime"/>
    <s v="0"/>
    <s v="1"/>
    <s v="High"/>
    <s v="8.45"/>
    <s v="5.11"/>
    <s v="Un Comtrade/Wits/Sia Reports"/>
    <s v="1"/>
  </r>
  <r>
    <s v="Tf004597"/>
    <s v="2025"/>
    <s v="1"/>
    <s v="2025-Q1"/>
    <s v="Cn"/>
    <s v="China"/>
    <s v="Asia-Pacific"/>
    <s v="In"/>
    <s v="India"/>
    <s v="South Asia"/>
    <x v="4"/>
    <x v="0"/>
    <s v="Standard"/>
    <n v="7552"/>
    <n v="377.6"/>
    <s v="Sk Hynix"/>
    <s v="Asia-Pacific Maritime"/>
    <s v="0"/>
    <s v="1"/>
    <s v="High"/>
    <s v="8.52"/>
    <s v="5.07"/>
    <s v="Un Comtrade/Wits/Sia Reports"/>
    <s v="1"/>
  </r>
  <r>
    <s v="Tf004598"/>
    <s v="2025"/>
    <s v="2"/>
    <s v="2025-Q2"/>
    <s v="Cn"/>
    <s v="China"/>
    <s v="Asia-Pacific"/>
    <s v="In"/>
    <s v="India"/>
    <s v="South Asia"/>
    <x v="4"/>
    <x v="0"/>
    <s v="Standard"/>
    <n v="7777"/>
    <n v="388.87"/>
    <s v="Western Digital"/>
    <s v="Asia-Pacific Maritime"/>
    <s v="0"/>
    <s v="1"/>
    <s v="High"/>
    <s v="8.75"/>
    <s v="4.9"/>
    <s v="Un Comtrade/Wits/Sia Reports"/>
    <s v="1"/>
  </r>
  <r>
    <s v="Tf004599"/>
    <s v="2025"/>
    <s v="3"/>
    <s v="2025-Q3"/>
    <s v="Cn"/>
    <s v="China"/>
    <s v="Asia-Pacific"/>
    <s v="In"/>
    <s v="India"/>
    <s v="South Asia"/>
    <x v="4"/>
    <x v="0"/>
    <s v="Standard"/>
    <n v="8658"/>
    <n v="432.95"/>
    <s v="Samsung"/>
    <s v="Asia-Pacific Maritime"/>
    <s v="0"/>
    <s v="1"/>
    <s v="High"/>
    <s v="8.74"/>
    <s v="5.14"/>
    <s v="Un Comtrade/Wits/Sia Reports"/>
    <s v="1"/>
  </r>
  <r>
    <s v="Tf004600"/>
    <s v="2025"/>
    <s v="4"/>
    <s v="2025-Q4"/>
    <s v="Cn"/>
    <s v="China"/>
    <s v="Asia-Pacific"/>
    <s v="In"/>
    <s v="India"/>
    <s v="South Asia"/>
    <x v="4"/>
    <x v="0"/>
    <s v="Standard"/>
    <n v="7675"/>
    <n v="383.78"/>
    <s v="Sk Hynix"/>
    <s v="Asia-Pacific Maritime"/>
    <s v="0"/>
    <s v="1"/>
    <s v="High"/>
    <s v="8.76"/>
    <s v="4.91"/>
    <s v="Un Comtrade/Wits/Sia Reports"/>
    <s v="1"/>
  </r>
  <r>
    <s v="Tf004601"/>
    <s v="2015"/>
    <s v="1"/>
    <s v="2015-Q1"/>
    <s v="Cn"/>
    <s v="China"/>
    <s v="Asia-Pacific"/>
    <s v="In"/>
    <s v="India"/>
    <s v="South Asia"/>
    <x v="12"/>
    <x v="0"/>
    <s v="Standard"/>
    <n v="2931"/>
    <n v="146.56"/>
    <s v="Mediatek"/>
    <s v="Asia-Pacific Maritime"/>
    <s v="0"/>
    <s v="1"/>
    <s v="High"/>
    <s v="7.45"/>
    <s v="4.91"/>
    <s v="Un Comtrade/Wits/Sia Reports"/>
    <s v="0"/>
  </r>
  <r>
    <s v="Tf004602"/>
    <s v="2015"/>
    <s v="2"/>
    <s v="2015-Q2"/>
    <s v="Cn"/>
    <s v="China"/>
    <s v="Asia-Pacific"/>
    <s v="In"/>
    <s v="India"/>
    <s v="South Asia"/>
    <x v="12"/>
    <x v="0"/>
    <s v="Standard"/>
    <n v="2972"/>
    <n v="148.61000000000001"/>
    <s v="Mediatek"/>
    <s v="Asia-Pacific Maritime"/>
    <s v="0"/>
    <s v="1"/>
    <s v="High"/>
    <s v="7.29"/>
    <s v="4.96"/>
    <s v="Un Comtrade/Wits/Sia Reports"/>
    <s v="0"/>
  </r>
  <r>
    <s v="Tf004603"/>
    <s v="2015"/>
    <s v="3"/>
    <s v="2015-Q3"/>
    <s v="Cn"/>
    <s v="China"/>
    <s v="Asia-Pacific"/>
    <s v="In"/>
    <s v="India"/>
    <s v="South Asia"/>
    <x v="12"/>
    <x v="0"/>
    <s v="Standard"/>
    <n v="3037"/>
    <n v="151.87"/>
    <s v="Mediatek"/>
    <s v="Asia-Pacific Maritime"/>
    <s v="0"/>
    <s v="1"/>
    <s v="High"/>
    <s v="7.44"/>
    <s v="5.15"/>
    <s v="Un Comtrade/Wits/Sia Reports"/>
    <s v="0"/>
  </r>
  <r>
    <s v="Tf004604"/>
    <s v="2015"/>
    <s v="4"/>
    <s v="2015-Q4"/>
    <s v="Cn"/>
    <s v="China"/>
    <s v="Asia-Pacific"/>
    <s v="In"/>
    <s v="India"/>
    <s v="South Asia"/>
    <x v="12"/>
    <x v="0"/>
    <s v="Standard"/>
    <n v="2542"/>
    <n v="127.14"/>
    <s v="Huawei Hisilicon"/>
    <s v="Asia-Pacific Maritime"/>
    <s v="0"/>
    <s v="1"/>
    <s v="High"/>
    <s v="7.41"/>
    <s v="5.02"/>
    <s v="Un Comtrade/Wits/Sia Reports"/>
    <s v="0"/>
  </r>
  <r>
    <s v="Tf004605"/>
    <s v="2016"/>
    <s v="1"/>
    <s v="2016-Q1"/>
    <s v="Cn"/>
    <s v="China"/>
    <s v="Asia-Pacific"/>
    <s v="In"/>
    <s v="India"/>
    <s v="South Asia"/>
    <x v="12"/>
    <x v="0"/>
    <s v="Standard"/>
    <n v="3401"/>
    <n v="170.08"/>
    <s v="Mediatek"/>
    <s v="Asia-Pacific Maritime"/>
    <s v="0"/>
    <s v="1"/>
    <s v="High"/>
    <s v="7.4"/>
    <s v="5.01"/>
    <s v="Un Comtrade/Wits/Sia Reports"/>
    <s v="0"/>
  </r>
  <r>
    <s v="Tf004606"/>
    <s v="2016"/>
    <s v="2"/>
    <s v="2016-Q2"/>
    <s v="Cn"/>
    <s v="China"/>
    <s v="Asia-Pacific"/>
    <s v="In"/>
    <s v="India"/>
    <s v="South Asia"/>
    <x v="12"/>
    <x v="0"/>
    <s v="Standard"/>
    <n v="3511"/>
    <n v="175.6"/>
    <s v="Huawei Hisilicon"/>
    <s v="Asia-Pacific Maritime"/>
    <s v="0"/>
    <s v="1"/>
    <s v="High"/>
    <s v="7.33"/>
    <s v="4.87"/>
    <s v="Un Comtrade/Wits/Sia Reports"/>
    <s v="0"/>
  </r>
  <r>
    <s v="Tf004607"/>
    <s v="2016"/>
    <s v="3"/>
    <s v="2016-Q3"/>
    <s v="Cn"/>
    <s v="China"/>
    <s v="Asia-Pacific"/>
    <s v="In"/>
    <s v="India"/>
    <s v="South Asia"/>
    <x v="12"/>
    <x v="0"/>
    <s v="Standard"/>
    <n v="3624"/>
    <n v="181.24"/>
    <s v="Qualcomm"/>
    <s v="Asia-Pacific Maritime"/>
    <s v="0"/>
    <s v="1"/>
    <s v="High"/>
    <s v="7.27"/>
    <s v="5.02"/>
    <s v="Un Comtrade/Wits/Sia Reports"/>
    <s v="0"/>
  </r>
  <r>
    <s v="Tf004608"/>
    <s v="2016"/>
    <s v="4"/>
    <s v="2016-Q4"/>
    <s v="Cn"/>
    <s v="China"/>
    <s v="Asia-Pacific"/>
    <s v="In"/>
    <s v="India"/>
    <s v="South Asia"/>
    <x v="12"/>
    <x v="0"/>
    <s v="Standard"/>
    <n v="3113"/>
    <n v="155.65"/>
    <s v="Huawei Hisilicon"/>
    <s v="Asia-Pacific Maritime"/>
    <s v="0"/>
    <s v="1"/>
    <s v="High"/>
    <s v="7.41"/>
    <s v="4.89"/>
    <s v="Un Comtrade/Wits/Sia Reports"/>
    <s v="0"/>
  </r>
  <r>
    <s v="Tf004609"/>
    <s v="2017"/>
    <s v="1"/>
    <s v="2017-Q1"/>
    <s v="Cn"/>
    <s v="China"/>
    <s v="Asia-Pacific"/>
    <s v="In"/>
    <s v="India"/>
    <s v="South Asia"/>
    <x v="12"/>
    <x v="0"/>
    <s v="Standard"/>
    <n v="3817"/>
    <n v="190.85"/>
    <s v="Zte Microelectronics"/>
    <s v="Asia-Pacific Maritime"/>
    <s v="0"/>
    <s v="1"/>
    <s v="High"/>
    <s v="7.52"/>
    <s v="4.91"/>
    <s v="Un Comtrade/Wits/Sia Reports"/>
    <s v="0"/>
  </r>
  <r>
    <s v="Tf004610"/>
    <s v="2017"/>
    <s v="2"/>
    <s v="2017-Q2"/>
    <s v="Cn"/>
    <s v="China"/>
    <s v="Asia-Pacific"/>
    <s v="In"/>
    <s v="India"/>
    <s v="South Asia"/>
    <x v="12"/>
    <x v="0"/>
    <s v="Standard"/>
    <n v="3803"/>
    <n v="190.18"/>
    <s v="Qualcomm"/>
    <s v="Asia-Pacific Maritime"/>
    <s v="0"/>
    <s v="1"/>
    <s v="High"/>
    <s v="7.43"/>
    <s v="4.88"/>
    <s v="Un Comtrade/Wits/Sia Reports"/>
    <s v="0"/>
  </r>
  <r>
    <s v="Tf004611"/>
    <s v="2017"/>
    <s v="3"/>
    <s v="2017-Q3"/>
    <s v="Cn"/>
    <s v="China"/>
    <s v="Asia-Pacific"/>
    <s v="In"/>
    <s v="India"/>
    <s v="South Asia"/>
    <x v="12"/>
    <x v="0"/>
    <s v="Standard"/>
    <n v="3997"/>
    <n v="199.87"/>
    <s v="Huawei Hisilicon"/>
    <s v="Asia-Pacific Maritime"/>
    <s v="0"/>
    <s v="1"/>
    <s v="High"/>
    <s v="7.33"/>
    <s v="5.12"/>
    <s v="Un Comtrade/Wits/Sia Reports"/>
    <s v="0"/>
  </r>
  <r>
    <s v="Tf004612"/>
    <s v="2017"/>
    <s v="4"/>
    <s v="2017-Q4"/>
    <s v="Cn"/>
    <s v="China"/>
    <s v="Asia-Pacific"/>
    <s v="In"/>
    <s v="India"/>
    <s v="South Asia"/>
    <x v="12"/>
    <x v="0"/>
    <s v="Standard"/>
    <n v="3956"/>
    <n v="197.83"/>
    <s v="Huawei Hisilicon"/>
    <s v="Asia-Pacific Maritime"/>
    <s v="0"/>
    <s v="1"/>
    <s v="High"/>
    <s v="7.42"/>
    <s v="5.01"/>
    <s v="Un Comtrade/Wits/Sia Reports"/>
    <s v="0"/>
  </r>
  <r>
    <s v="Tf004613"/>
    <s v="2018"/>
    <s v="1"/>
    <s v="2018-Q1"/>
    <s v="Cn"/>
    <s v="China"/>
    <s v="Asia-Pacific"/>
    <s v="In"/>
    <s v="India"/>
    <s v="South Asia"/>
    <x v="12"/>
    <x v="0"/>
    <s v="Standard"/>
    <n v="4217"/>
    <n v="210.85"/>
    <s v="Huawei Hisilicon"/>
    <s v="Asia-Pacific Maritime"/>
    <s v="0"/>
    <s v="1"/>
    <s v="High"/>
    <s v="7.53"/>
    <s v="5.14"/>
    <s v="Un Comtrade/Wits/Sia Reports"/>
    <s v="0"/>
  </r>
  <r>
    <s v="Tf004614"/>
    <s v="2018"/>
    <s v="2"/>
    <s v="2018-Q2"/>
    <s v="Cn"/>
    <s v="China"/>
    <s v="Asia-Pacific"/>
    <s v="In"/>
    <s v="India"/>
    <s v="South Asia"/>
    <x v="12"/>
    <x v="0"/>
    <s v="Standard"/>
    <n v="3975"/>
    <n v="198.76"/>
    <s v="Huawei Hisilicon"/>
    <s v="Asia-Pacific Maritime"/>
    <s v="0"/>
    <s v="1"/>
    <s v="High"/>
    <s v="7.3"/>
    <s v="5.05"/>
    <s v="Un Comtrade/Wits/Sia Reports"/>
    <s v="0"/>
  </r>
  <r>
    <s v="Tf004615"/>
    <s v="2018"/>
    <s v="3"/>
    <s v="2018-Q3"/>
    <s v="Cn"/>
    <s v="China"/>
    <s v="Asia-Pacific"/>
    <s v="In"/>
    <s v="India"/>
    <s v="South Asia"/>
    <x v="12"/>
    <x v="0"/>
    <s v="Standard"/>
    <n v="4623"/>
    <n v="231.18"/>
    <s v="Huawei Hisilicon"/>
    <s v="Asia-Pacific Maritime"/>
    <s v="0"/>
    <s v="1"/>
    <s v="High"/>
    <s v="7.26"/>
    <s v="4.87"/>
    <s v="Un Comtrade/Wits/Sia Reports"/>
    <s v="0"/>
  </r>
  <r>
    <s v="Tf004616"/>
    <s v="2018"/>
    <s v="4"/>
    <s v="2018-Q4"/>
    <s v="Cn"/>
    <s v="China"/>
    <s v="Asia-Pacific"/>
    <s v="In"/>
    <s v="India"/>
    <s v="South Asia"/>
    <x v="12"/>
    <x v="0"/>
    <s v="Standard"/>
    <n v="4407"/>
    <n v="220.38"/>
    <s v="Huawei Hisilicon"/>
    <s v="Asia-Pacific Maritime"/>
    <s v="0"/>
    <s v="1"/>
    <s v="High"/>
    <s v="7.51"/>
    <s v="4.96"/>
    <s v="Un Comtrade/Wits/Sia Reports"/>
    <s v="0"/>
  </r>
  <r>
    <s v="Tf004617"/>
    <s v="2019"/>
    <s v="1"/>
    <s v="2019-Q1"/>
    <s v="Cn"/>
    <s v="China"/>
    <s v="Asia-Pacific"/>
    <s v="In"/>
    <s v="India"/>
    <s v="South Asia"/>
    <x v="12"/>
    <x v="0"/>
    <s v="Standard"/>
    <n v="4479"/>
    <n v="223.97"/>
    <s v="Zte Microelectronics"/>
    <s v="Asia-Pacific Maritime"/>
    <s v="0"/>
    <s v="1"/>
    <s v="High"/>
    <s v="7.61"/>
    <s v="5.09"/>
    <s v="Un Comtrade/Wits/Sia Reports"/>
    <s v="0"/>
  </r>
  <r>
    <s v="Tf004618"/>
    <s v="2019"/>
    <s v="2"/>
    <s v="2019-Q2"/>
    <s v="Cn"/>
    <s v="China"/>
    <s v="Asia-Pacific"/>
    <s v="In"/>
    <s v="India"/>
    <s v="South Asia"/>
    <x v="12"/>
    <x v="0"/>
    <s v="Standard"/>
    <n v="4598"/>
    <n v="229.92"/>
    <s v="Zte Microelectronics"/>
    <s v="Asia-Pacific Maritime"/>
    <s v="0"/>
    <s v="1"/>
    <s v="High"/>
    <s v="7.46"/>
    <s v="4.98"/>
    <s v="Un Comtrade/Wits/Sia Reports"/>
    <s v="0"/>
  </r>
  <r>
    <s v="Tf004619"/>
    <s v="2019"/>
    <s v="3"/>
    <s v="2019-Q3"/>
    <s v="Cn"/>
    <s v="China"/>
    <s v="Asia-Pacific"/>
    <s v="In"/>
    <s v="India"/>
    <s v="South Asia"/>
    <x v="12"/>
    <x v="0"/>
    <s v="Standard"/>
    <n v="4854"/>
    <n v="242.74"/>
    <s v="Zte Microelectronics"/>
    <s v="Asia-Pacific Maritime"/>
    <s v="0"/>
    <s v="1"/>
    <s v="High"/>
    <s v="7.6"/>
    <s v="4.88"/>
    <s v="Un Comtrade/Wits/Sia Reports"/>
    <s v="0"/>
  </r>
  <r>
    <s v="Tf004620"/>
    <s v="2019"/>
    <s v="4"/>
    <s v="2019-Q4"/>
    <s v="Cn"/>
    <s v="China"/>
    <s v="Asia-Pacific"/>
    <s v="In"/>
    <s v="India"/>
    <s v="South Asia"/>
    <x v="12"/>
    <x v="0"/>
    <s v="Standard"/>
    <n v="4829"/>
    <n v="241.47"/>
    <s v="Huawei Hisilicon"/>
    <s v="Asia-Pacific Maritime"/>
    <s v="0"/>
    <s v="1"/>
    <s v="High"/>
    <s v="7.5"/>
    <s v="4.91"/>
    <s v="Un Comtrade/Wits/Sia Reports"/>
    <s v="0"/>
  </r>
  <r>
    <s v="Tf004621"/>
    <s v="2020"/>
    <s v="1"/>
    <s v="2020-Q1"/>
    <s v="Cn"/>
    <s v="China"/>
    <s v="Asia-Pacific"/>
    <s v="In"/>
    <s v="India"/>
    <s v="South Asia"/>
    <x v="12"/>
    <x v="0"/>
    <s v="Standard"/>
    <n v="4029"/>
    <n v="201.49"/>
    <s v="Qualcomm"/>
    <s v="Asia-Pacific Maritime"/>
    <s v="0"/>
    <s v="1"/>
    <s v="High"/>
    <s v="7.77"/>
    <s v="4.98"/>
    <s v="Un Comtrade/Wits/Sia Reports"/>
    <s v="0"/>
  </r>
  <r>
    <s v="Tf004622"/>
    <s v="2020"/>
    <s v="2"/>
    <s v="2020-Q2"/>
    <s v="Cn"/>
    <s v="China"/>
    <s v="Asia-Pacific"/>
    <s v="In"/>
    <s v="India"/>
    <s v="South Asia"/>
    <x v="12"/>
    <x v="0"/>
    <s v="Standard"/>
    <n v="4874"/>
    <n v="243.73"/>
    <s v="Zte Microelectronics"/>
    <s v="Asia-Pacific Maritime"/>
    <s v="0"/>
    <s v="1"/>
    <s v="High"/>
    <s v="7.76"/>
    <s v="5.03"/>
    <s v="Un Comtrade/Wits/Sia Reports"/>
    <s v="0"/>
  </r>
  <r>
    <s v="Tf004623"/>
    <s v="2020"/>
    <s v="3"/>
    <s v="2020-Q3"/>
    <s v="Cn"/>
    <s v="China"/>
    <s v="Asia-Pacific"/>
    <s v="In"/>
    <s v="India"/>
    <s v="South Asia"/>
    <x v="12"/>
    <x v="0"/>
    <s v="Standard"/>
    <n v="5053"/>
    <n v="252.68"/>
    <s v="Mediatek"/>
    <s v="Asia-Pacific Maritime"/>
    <s v="0"/>
    <s v="1"/>
    <s v="High"/>
    <s v="7.62"/>
    <s v="5.02"/>
    <s v="Un Comtrade/Wits/Sia Reports"/>
    <s v="0"/>
  </r>
  <r>
    <s v="Tf004624"/>
    <s v="2020"/>
    <s v="4"/>
    <s v="2020-Q4"/>
    <s v="Cn"/>
    <s v="China"/>
    <s v="Asia-Pacific"/>
    <s v="In"/>
    <s v="India"/>
    <s v="South Asia"/>
    <x v="12"/>
    <x v="0"/>
    <s v="Standard"/>
    <n v="4613"/>
    <n v="230.67"/>
    <s v="Mediatek"/>
    <s v="Asia-Pacific Maritime"/>
    <s v="0"/>
    <s v="1"/>
    <s v="High"/>
    <s v="7.62"/>
    <s v="4.97"/>
    <s v="Un Comtrade/Wits/Sia Reports"/>
    <s v="0"/>
  </r>
  <r>
    <s v="Tf004625"/>
    <s v="2021"/>
    <s v="1"/>
    <s v="2021-Q1"/>
    <s v="Cn"/>
    <s v="China"/>
    <s v="Asia-Pacific"/>
    <s v="In"/>
    <s v="India"/>
    <s v="South Asia"/>
    <x v="12"/>
    <x v="0"/>
    <s v="Standard"/>
    <n v="5015"/>
    <n v="250.77"/>
    <s v="Huawei Hisilicon"/>
    <s v="Asia-Pacific Maritime"/>
    <s v="0"/>
    <s v="1"/>
    <s v="High"/>
    <s v="7.9"/>
    <s v="4.99"/>
    <s v="Un Comtrade/Wits/Sia Reports"/>
    <s v="0"/>
  </r>
  <r>
    <s v="Tf004626"/>
    <s v="2021"/>
    <s v="2"/>
    <s v="2021-Q2"/>
    <s v="Cn"/>
    <s v="China"/>
    <s v="Asia-Pacific"/>
    <s v="In"/>
    <s v="India"/>
    <s v="South Asia"/>
    <x v="12"/>
    <x v="0"/>
    <s v="Standard"/>
    <n v="5800"/>
    <n v="290.05"/>
    <s v="Qualcomm"/>
    <s v="Asia-Pacific Maritime"/>
    <s v="0"/>
    <s v="1"/>
    <s v="High"/>
    <s v="7.85"/>
    <s v="4.87"/>
    <s v="Un Comtrade/Wits/Sia Reports"/>
    <s v="0"/>
  </r>
  <r>
    <s v="Tf004627"/>
    <s v="2021"/>
    <s v="3"/>
    <s v="2021-Q3"/>
    <s v="Cn"/>
    <s v="China"/>
    <s v="Asia-Pacific"/>
    <s v="In"/>
    <s v="India"/>
    <s v="South Asia"/>
    <x v="12"/>
    <x v="0"/>
    <s v="Standard"/>
    <n v="5920"/>
    <n v="296.01"/>
    <s v="Zte Microelectronics"/>
    <s v="Asia-Pacific Maritime"/>
    <s v="0"/>
    <s v="1"/>
    <s v="High"/>
    <s v="8.05"/>
    <s v="4.99"/>
    <s v="Un Comtrade/Wits/Sia Reports"/>
    <s v="0"/>
  </r>
  <r>
    <s v="Tf004628"/>
    <s v="2021"/>
    <s v="4"/>
    <s v="2021-Q4"/>
    <s v="Cn"/>
    <s v="China"/>
    <s v="Asia-Pacific"/>
    <s v="In"/>
    <s v="India"/>
    <s v="South Asia"/>
    <x v="12"/>
    <x v="0"/>
    <s v="Standard"/>
    <n v="4816"/>
    <n v="240.82"/>
    <s v="Huawei Hisilicon"/>
    <s v="Asia-Pacific Maritime"/>
    <s v="0"/>
    <s v="1"/>
    <s v="High"/>
    <s v="8.04"/>
    <s v="5.07"/>
    <s v="Un Comtrade/Wits/Sia Reports"/>
    <s v="0"/>
  </r>
  <r>
    <s v="Tf004629"/>
    <s v="2022"/>
    <s v="1"/>
    <s v="2022-Q1"/>
    <s v="Cn"/>
    <s v="China"/>
    <s v="Asia-Pacific"/>
    <s v="In"/>
    <s v="India"/>
    <s v="South Asia"/>
    <x v="12"/>
    <x v="0"/>
    <s v="Standard"/>
    <n v="4808"/>
    <n v="240.44"/>
    <s v="Qualcomm"/>
    <s v="Asia-Pacific Maritime"/>
    <s v="0"/>
    <s v="1"/>
    <s v="High"/>
    <s v="7.98"/>
    <s v="4.99"/>
    <s v="Un Comtrade/Wits/Sia Reports"/>
    <s v="0"/>
  </r>
  <r>
    <s v="Tf004630"/>
    <s v="2022"/>
    <s v="2"/>
    <s v="2022-Q2"/>
    <s v="Cn"/>
    <s v="China"/>
    <s v="Asia-Pacific"/>
    <s v="In"/>
    <s v="India"/>
    <s v="South Asia"/>
    <x v="12"/>
    <x v="0"/>
    <s v="Standard"/>
    <n v="6325"/>
    <n v="316.27999999999997"/>
    <s v="Mediatek"/>
    <s v="Asia-Pacific Maritime"/>
    <s v="0"/>
    <s v="1"/>
    <s v="High"/>
    <s v="8.24"/>
    <s v="5.14"/>
    <s v="Un Comtrade/Wits/Sia Reports"/>
    <s v="0"/>
  </r>
  <r>
    <s v="Tf004631"/>
    <s v="2022"/>
    <s v="3"/>
    <s v="2022-Q3"/>
    <s v="Cn"/>
    <s v="China"/>
    <s v="Asia-Pacific"/>
    <s v="In"/>
    <s v="India"/>
    <s v="South Asia"/>
    <x v="12"/>
    <x v="0"/>
    <s v="Standard"/>
    <n v="6660"/>
    <n v="333"/>
    <s v="Zte Microelectronics"/>
    <s v="Asia-Pacific Maritime"/>
    <s v="0"/>
    <s v="1"/>
    <s v="High"/>
    <s v="8.14"/>
    <s v="4.98"/>
    <s v="Un Comtrade/Wits/Sia Reports"/>
    <s v="0"/>
  </r>
  <r>
    <s v="Tf004632"/>
    <s v="2022"/>
    <s v="4"/>
    <s v="2022-Q4"/>
    <s v="Cn"/>
    <s v="China"/>
    <s v="Asia-Pacific"/>
    <s v="In"/>
    <s v="India"/>
    <s v="South Asia"/>
    <x v="12"/>
    <x v="0"/>
    <s v="Standard"/>
    <n v="5730"/>
    <n v="286.52999999999997"/>
    <s v="Huawei Hisilicon"/>
    <s v="Asia-Pacific Maritime"/>
    <s v="0"/>
    <s v="1"/>
    <s v="High"/>
    <s v="8.19"/>
    <s v="5.01"/>
    <s v="Un Comtrade/Wits/Sia Reports"/>
    <s v="0"/>
  </r>
  <r>
    <s v="Tf004633"/>
    <s v="2023"/>
    <s v="1"/>
    <s v="2023-Q1"/>
    <s v="Cn"/>
    <s v="China"/>
    <s v="Asia-Pacific"/>
    <s v="In"/>
    <s v="India"/>
    <s v="South Asia"/>
    <x v="12"/>
    <x v="0"/>
    <s v="Standard"/>
    <n v="5124"/>
    <n v="256.20999999999998"/>
    <s v="Huawei Hisilicon"/>
    <s v="Asia-Pacific Maritime"/>
    <s v="0"/>
    <s v="1"/>
    <s v="High"/>
    <s v="8.43"/>
    <s v="4.99"/>
    <s v="Un Comtrade/Wits/Sia Reports"/>
    <s v="0"/>
  </r>
  <r>
    <s v="Tf004634"/>
    <s v="2023"/>
    <s v="2"/>
    <s v="2023-Q2"/>
    <s v="Cn"/>
    <s v="China"/>
    <s v="Asia-Pacific"/>
    <s v="In"/>
    <s v="India"/>
    <s v="South Asia"/>
    <x v="12"/>
    <x v="0"/>
    <s v="Standard"/>
    <n v="6286"/>
    <n v="314.33999999999997"/>
    <s v="Qualcomm"/>
    <s v="Asia-Pacific Maritime"/>
    <s v="0"/>
    <s v="1"/>
    <s v="High"/>
    <s v="8.34"/>
    <s v="5.05"/>
    <s v="Un Comtrade/Wits/Sia Reports"/>
    <s v="0"/>
  </r>
  <r>
    <s v="Tf004635"/>
    <s v="2023"/>
    <s v="3"/>
    <s v="2023-Q3"/>
    <s v="Cn"/>
    <s v="China"/>
    <s v="Asia-Pacific"/>
    <s v="In"/>
    <s v="India"/>
    <s v="South Asia"/>
    <x v="12"/>
    <x v="0"/>
    <s v="Standard"/>
    <n v="6339"/>
    <n v="316.97000000000003"/>
    <s v="Huawei Hisilicon"/>
    <s v="Asia-Pacific Maritime"/>
    <s v="0"/>
    <s v="1"/>
    <s v="High"/>
    <s v="8.4"/>
    <s v="4.94"/>
    <s v="Un Comtrade/Wits/Sia Reports"/>
    <s v="0"/>
  </r>
  <r>
    <s v="Tf004636"/>
    <s v="2023"/>
    <s v="4"/>
    <s v="2023-Q4"/>
    <s v="Cn"/>
    <s v="China"/>
    <s v="Asia-Pacific"/>
    <s v="In"/>
    <s v="India"/>
    <s v="South Asia"/>
    <x v="12"/>
    <x v="0"/>
    <s v="Standard"/>
    <n v="5548"/>
    <n v="277.44"/>
    <s v="Huawei Hisilicon"/>
    <s v="Asia-Pacific Maritime"/>
    <s v="0"/>
    <s v="1"/>
    <s v="High"/>
    <s v="8.27"/>
    <s v="5.07"/>
    <s v="Un Comtrade/Wits/Sia Reports"/>
    <s v="0"/>
  </r>
  <r>
    <s v="Tf004637"/>
    <s v="2024"/>
    <s v="1"/>
    <s v="2024-Q1"/>
    <s v="Cn"/>
    <s v="China"/>
    <s v="Asia-Pacific"/>
    <s v="In"/>
    <s v="India"/>
    <s v="South Asia"/>
    <x v="12"/>
    <x v="0"/>
    <s v="Standard"/>
    <n v="7334"/>
    <n v="366.73"/>
    <s v="Zte Microelectronics"/>
    <s v="Asia-Pacific Maritime"/>
    <s v="0"/>
    <s v="1"/>
    <s v="High"/>
    <s v="8.57"/>
    <s v="5.13"/>
    <s v="Un Comtrade/Wits/Sia Reports"/>
    <s v="1"/>
  </r>
  <r>
    <s v="Tf004638"/>
    <s v="2024"/>
    <s v="2"/>
    <s v="2024-Q2"/>
    <s v="Cn"/>
    <s v="China"/>
    <s v="Asia-Pacific"/>
    <s v="In"/>
    <s v="India"/>
    <s v="South Asia"/>
    <x v="12"/>
    <x v="0"/>
    <s v="Standard"/>
    <n v="6889"/>
    <n v="344.48"/>
    <s v="Mediatek"/>
    <s v="Asia-Pacific Maritime"/>
    <s v="0"/>
    <s v="1"/>
    <s v="High"/>
    <s v="8.35"/>
    <s v="5.02"/>
    <s v="Un Comtrade/Wits/Sia Reports"/>
    <s v="1"/>
  </r>
  <r>
    <s v="Tf004639"/>
    <s v="2024"/>
    <s v="3"/>
    <s v="2024-Q3"/>
    <s v="Cn"/>
    <s v="China"/>
    <s v="Asia-Pacific"/>
    <s v="In"/>
    <s v="India"/>
    <s v="South Asia"/>
    <x v="12"/>
    <x v="0"/>
    <s v="Standard"/>
    <n v="7504"/>
    <n v="375.24"/>
    <s v="Mediatek"/>
    <s v="Asia-Pacific Maritime"/>
    <s v="0"/>
    <s v="1"/>
    <s v="High"/>
    <s v="8.58"/>
    <s v="5.05"/>
    <s v="Un Comtrade/Wits/Sia Reports"/>
    <s v="1"/>
  </r>
  <r>
    <s v="Tf004640"/>
    <s v="2024"/>
    <s v="4"/>
    <s v="2024-Q4"/>
    <s v="Cn"/>
    <s v="China"/>
    <s v="Asia-Pacific"/>
    <s v="In"/>
    <s v="India"/>
    <s v="South Asia"/>
    <x v="12"/>
    <x v="0"/>
    <s v="Standard"/>
    <n v="7746"/>
    <n v="387.32"/>
    <s v="Qualcomm"/>
    <s v="Asia-Pacific Maritime"/>
    <s v="0"/>
    <s v="1"/>
    <s v="High"/>
    <s v="8.41"/>
    <s v="5"/>
    <s v="Un Comtrade/Wits/Sia Reports"/>
    <s v="1"/>
  </r>
  <r>
    <s v="Tf004641"/>
    <s v="2025"/>
    <s v="1"/>
    <s v="2025-Q1"/>
    <s v="Cn"/>
    <s v="China"/>
    <s v="Asia-Pacific"/>
    <s v="In"/>
    <s v="India"/>
    <s v="South Asia"/>
    <x v="12"/>
    <x v="0"/>
    <s v="Standard"/>
    <n v="7509"/>
    <n v="375.49"/>
    <s v="Mediatek"/>
    <s v="Asia-Pacific Maritime"/>
    <s v="0"/>
    <s v="1"/>
    <s v="High"/>
    <s v="8.58"/>
    <s v="5.03"/>
    <s v="Un Comtrade/Wits/Sia Reports"/>
    <s v="1"/>
  </r>
  <r>
    <s v="Tf004642"/>
    <s v="2025"/>
    <s v="2"/>
    <s v="2025-Q2"/>
    <s v="Cn"/>
    <s v="China"/>
    <s v="Asia-Pacific"/>
    <s v="In"/>
    <s v="India"/>
    <s v="South Asia"/>
    <x v="12"/>
    <x v="0"/>
    <s v="Standard"/>
    <n v="8463"/>
    <n v="423.16"/>
    <s v="Qualcomm"/>
    <s v="Asia-Pacific Maritime"/>
    <s v="0"/>
    <s v="1"/>
    <s v="High"/>
    <s v="8.64"/>
    <s v="4.96"/>
    <s v="Un Comtrade/Wits/Sia Reports"/>
    <s v="1"/>
  </r>
  <r>
    <s v="Tf004643"/>
    <s v="2025"/>
    <s v="3"/>
    <s v="2025-Q3"/>
    <s v="Cn"/>
    <s v="China"/>
    <s v="Asia-Pacific"/>
    <s v="In"/>
    <s v="India"/>
    <s v="South Asia"/>
    <x v="12"/>
    <x v="0"/>
    <s v="Standard"/>
    <n v="7949"/>
    <n v="397.5"/>
    <s v="Zte Microelectronics"/>
    <s v="Asia-Pacific Maritime"/>
    <s v="0"/>
    <s v="1"/>
    <s v="High"/>
    <s v="8.67"/>
    <s v="4.95"/>
    <s v="Un Comtrade/Wits/Sia Reports"/>
    <s v="1"/>
  </r>
  <r>
    <s v="Tf004644"/>
    <s v="2025"/>
    <s v="4"/>
    <s v="2025-Q4"/>
    <s v="Cn"/>
    <s v="China"/>
    <s v="Asia-Pacific"/>
    <s v="In"/>
    <s v="India"/>
    <s v="South Asia"/>
    <x v="12"/>
    <x v="0"/>
    <s v="Standard"/>
    <n v="6972"/>
    <n v="348.61"/>
    <s v="Qualcomm"/>
    <s v="Asia-Pacific Maritime"/>
    <s v="0"/>
    <s v="1"/>
    <s v="High"/>
    <s v="8.6"/>
    <s v="4.93"/>
    <s v="Un Comtrade/Wits/Sia Reports"/>
    <s v="1"/>
  </r>
  <r>
    <s v="Tf004645"/>
    <s v="2015"/>
    <s v="1"/>
    <s v="2015-Q1"/>
    <s v="Cn"/>
    <s v="China"/>
    <s v="Asia-Pacific"/>
    <s v="Pk"/>
    <s v="Pakistan"/>
    <s v="South Asia"/>
    <x v="5"/>
    <x v="0"/>
    <s v="Standard"/>
    <n v="1773"/>
    <n v="88.67"/>
    <s v="Qualcomm"/>
    <s v="Middle-East/South-Asia Corridor"/>
    <s v="0"/>
    <s v="1"/>
    <s v="High"/>
    <s v="7.29"/>
    <s v="7.8"/>
    <s v="Un Comtrade/Wits/Sia Reports"/>
    <s v="0"/>
  </r>
  <r>
    <s v="Tf004646"/>
    <s v="2015"/>
    <s v="2"/>
    <s v="2015-Q2"/>
    <s v="Cn"/>
    <s v="China"/>
    <s v="Asia-Pacific"/>
    <s v="Pk"/>
    <s v="Pakistan"/>
    <s v="South Asia"/>
    <x v="5"/>
    <x v="0"/>
    <s v="Standard"/>
    <n v="2176"/>
    <n v="108.8"/>
    <s v="Mediatek"/>
    <s v="Middle-East/South-Asia Corridor"/>
    <s v="0"/>
    <s v="1"/>
    <s v="High"/>
    <s v="7.44"/>
    <s v="7.89"/>
    <s v="Un Comtrade/Wits/Sia Reports"/>
    <s v="0"/>
  </r>
  <r>
    <s v="Tf004647"/>
    <s v="2015"/>
    <s v="3"/>
    <s v="2015-Q3"/>
    <s v="Cn"/>
    <s v="China"/>
    <s v="Asia-Pacific"/>
    <s v="Pk"/>
    <s v="Pakistan"/>
    <s v="South Asia"/>
    <x v="5"/>
    <x v="0"/>
    <s v="Standard"/>
    <n v="2154"/>
    <n v="107.74"/>
    <s v="Allwinner"/>
    <s v="Middle-East/South-Asia Corridor"/>
    <s v="0"/>
    <s v="1"/>
    <s v="High"/>
    <s v="7.41"/>
    <s v="7.89"/>
    <s v="Un Comtrade/Wits/Sia Reports"/>
    <s v="0"/>
  </r>
  <r>
    <s v="Tf004648"/>
    <s v="2015"/>
    <s v="4"/>
    <s v="2015-Q4"/>
    <s v="Cn"/>
    <s v="China"/>
    <s v="Asia-Pacific"/>
    <s v="Pk"/>
    <s v="Pakistan"/>
    <s v="South Asia"/>
    <x v="5"/>
    <x v="0"/>
    <s v="Standard"/>
    <n v="1886"/>
    <n v="94.33"/>
    <s v="Unisoc"/>
    <s v="Middle-East/South-Asia Corridor"/>
    <s v="0"/>
    <s v="1"/>
    <s v="High"/>
    <s v="7.46"/>
    <s v="7.78"/>
    <s v="Un Comtrade/Wits/Sia Reports"/>
    <s v="0"/>
  </r>
  <r>
    <s v="Tf004649"/>
    <s v="2016"/>
    <s v="1"/>
    <s v="2016-Q1"/>
    <s v="Cn"/>
    <s v="China"/>
    <s v="Asia-Pacific"/>
    <s v="Pk"/>
    <s v="Pakistan"/>
    <s v="South Asia"/>
    <x v="5"/>
    <x v="0"/>
    <s v="Standard"/>
    <n v="2021"/>
    <n v="101.1"/>
    <s v="Qualcomm"/>
    <s v="Middle-East/South-Asia Corridor"/>
    <s v="0"/>
    <s v="1"/>
    <s v="High"/>
    <s v="7.48"/>
    <s v="7.7"/>
    <s v="Un Comtrade/Wits/Sia Reports"/>
    <s v="0"/>
  </r>
  <r>
    <s v="Tf004650"/>
    <s v="2016"/>
    <s v="2"/>
    <s v="2016-Q2"/>
    <s v="Cn"/>
    <s v="China"/>
    <s v="Asia-Pacific"/>
    <s v="Pk"/>
    <s v="Pakistan"/>
    <s v="South Asia"/>
    <x v="5"/>
    <x v="0"/>
    <s v="Standard"/>
    <n v="2266"/>
    <n v="113.3"/>
    <s v="Unisoc"/>
    <s v="Middle-East/South-Asia Corridor"/>
    <s v="0"/>
    <s v="1"/>
    <s v="High"/>
    <s v="7.32"/>
    <s v="7.76"/>
    <s v="Un Comtrade/Wits/Sia Reports"/>
    <s v="0"/>
  </r>
  <r>
    <s v="Tf004651"/>
    <s v="2016"/>
    <s v="3"/>
    <s v="2016-Q3"/>
    <s v="Cn"/>
    <s v="China"/>
    <s v="Asia-Pacific"/>
    <s v="Pk"/>
    <s v="Pakistan"/>
    <s v="South Asia"/>
    <x v="5"/>
    <x v="0"/>
    <s v="Standard"/>
    <n v="2310"/>
    <n v="115.54"/>
    <s v="Hisilicon"/>
    <s v="Middle-East/South-Asia Corridor"/>
    <s v="0"/>
    <s v="1"/>
    <s v="High"/>
    <s v="7.42"/>
    <s v="7.89"/>
    <s v="Un Comtrade/Wits/Sia Reports"/>
    <s v="0"/>
  </r>
  <r>
    <s v="Tf004652"/>
    <s v="2016"/>
    <s v="4"/>
    <s v="2016-Q4"/>
    <s v="Cn"/>
    <s v="China"/>
    <s v="Asia-Pacific"/>
    <s v="Pk"/>
    <s v="Pakistan"/>
    <s v="South Asia"/>
    <x v="5"/>
    <x v="0"/>
    <s v="Standard"/>
    <n v="2325"/>
    <n v="116.28"/>
    <s v="Qualcomm"/>
    <s v="Middle-East/South-Asia Corridor"/>
    <s v="0"/>
    <s v="1"/>
    <s v="High"/>
    <s v="7.36"/>
    <s v="7.95"/>
    <s v="Un Comtrade/Wits/Sia Reports"/>
    <s v="0"/>
  </r>
  <r>
    <s v="Tf004653"/>
    <s v="2017"/>
    <s v="1"/>
    <s v="2017-Q1"/>
    <s v="Cn"/>
    <s v="China"/>
    <s v="Asia-Pacific"/>
    <s v="Pk"/>
    <s v="Pakistan"/>
    <s v="South Asia"/>
    <x v="5"/>
    <x v="0"/>
    <s v="Standard"/>
    <n v="2357"/>
    <n v="117.86"/>
    <s v="Mediatek"/>
    <s v="Middle-East/South-Asia Corridor"/>
    <s v="0"/>
    <s v="1"/>
    <s v="High"/>
    <s v="7.37"/>
    <s v="7.9"/>
    <s v="Un Comtrade/Wits/Sia Reports"/>
    <s v="0"/>
  </r>
  <r>
    <s v="Tf004654"/>
    <s v="2017"/>
    <s v="2"/>
    <s v="2017-Q2"/>
    <s v="Cn"/>
    <s v="China"/>
    <s v="Asia-Pacific"/>
    <s v="Pk"/>
    <s v="Pakistan"/>
    <s v="South Asia"/>
    <x v="5"/>
    <x v="0"/>
    <s v="Standard"/>
    <n v="2780"/>
    <n v="139"/>
    <s v="Mediatek"/>
    <s v="Middle-East/South-Asia Corridor"/>
    <s v="0"/>
    <s v="1"/>
    <s v="High"/>
    <s v="7.47"/>
    <s v="7.71"/>
    <s v="Un Comtrade/Wits/Sia Reports"/>
    <s v="0"/>
  </r>
  <r>
    <s v="Tf004655"/>
    <s v="2017"/>
    <s v="3"/>
    <s v="2017-Q3"/>
    <s v="Cn"/>
    <s v="China"/>
    <s v="Asia-Pacific"/>
    <s v="Pk"/>
    <s v="Pakistan"/>
    <s v="South Asia"/>
    <x v="5"/>
    <x v="0"/>
    <s v="Standard"/>
    <n v="2740"/>
    <n v="137.02000000000001"/>
    <s v="Mediatek"/>
    <s v="Middle-East/South-Asia Corridor"/>
    <s v="0"/>
    <s v="1"/>
    <s v="High"/>
    <s v="7.51"/>
    <s v="7.8"/>
    <s v="Un Comtrade/Wits/Sia Reports"/>
    <s v="0"/>
  </r>
  <r>
    <s v="Tf004656"/>
    <s v="2017"/>
    <s v="4"/>
    <s v="2017-Q4"/>
    <s v="Cn"/>
    <s v="China"/>
    <s v="Asia-Pacific"/>
    <s v="Pk"/>
    <s v="Pakistan"/>
    <s v="South Asia"/>
    <x v="5"/>
    <x v="0"/>
    <s v="Standard"/>
    <n v="2539"/>
    <n v="126.95"/>
    <s v="Mediatek"/>
    <s v="Middle-East/South-Asia Corridor"/>
    <s v="0"/>
    <s v="1"/>
    <s v="High"/>
    <s v="7.43"/>
    <s v="7.9"/>
    <s v="Un Comtrade/Wits/Sia Reports"/>
    <s v="0"/>
  </r>
  <r>
    <s v="Tf004657"/>
    <s v="2018"/>
    <s v="1"/>
    <s v="2018-Q1"/>
    <s v="Cn"/>
    <s v="China"/>
    <s v="Asia-Pacific"/>
    <s v="Pk"/>
    <s v="Pakistan"/>
    <s v="South Asia"/>
    <x v="5"/>
    <x v="0"/>
    <s v="Standard"/>
    <n v="2416"/>
    <n v="120.81"/>
    <s v="Allwinner"/>
    <s v="Middle-East/South-Asia Corridor"/>
    <s v="0"/>
    <s v="1"/>
    <s v="High"/>
    <s v="7.42"/>
    <s v="7.69"/>
    <s v="Un Comtrade/Wits/Sia Reports"/>
    <s v="0"/>
  </r>
  <r>
    <s v="Tf004658"/>
    <s v="2018"/>
    <s v="2"/>
    <s v="2018-Q2"/>
    <s v="Cn"/>
    <s v="China"/>
    <s v="Asia-Pacific"/>
    <s v="Pk"/>
    <s v="Pakistan"/>
    <s v="South Asia"/>
    <x v="5"/>
    <x v="0"/>
    <s v="Standard"/>
    <n v="3044"/>
    <n v="152.25"/>
    <s v="Unisoc"/>
    <s v="Middle-East/South-Asia Corridor"/>
    <s v="0"/>
    <s v="1"/>
    <s v="High"/>
    <s v="7.47"/>
    <s v="7.66"/>
    <s v="Un Comtrade/Wits/Sia Reports"/>
    <s v="0"/>
  </r>
  <r>
    <s v="Tf004659"/>
    <s v="2018"/>
    <s v="3"/>
    <s v="2018-Q3"/>
    <s v="Cn"/>
    <s v="China"/>
    <s v="Asia-Pacific"/>
    <s v="Pk"/>
    <s v="Pakistan"/>
    <s v="South Asia"/>
    <x v="5"/>
    <x v="0"/>
    <s v="Standard"/>
    <n v="3180"/>
    <n v="159.04"/>
    <s v="Qualcomm"/>
    <s v="Middle-East/South-Asia Corridor"/>
    <s v="0"/>
    <s v="1"/>
    <s v="High"/>
    <s v="7.37"/>
    <s v="7.69"/>
    <s v="Un Comtrade/Wits/Sia Reports"/>
    <s v="0"/>
  </r>
  <r>
    <s v="Tf004660"/>
    <s v="2018"/>
    <s v="4"/>
    <s v="2018-Q4"/>
    <s v="Cn"/>
    <s v="China"/>
    <s v="Asia-Pacific"/>
    <s v="Pk"/>
    <s v="Pakistan"/>
    <s v="South Asia"/>
    <x v="5"/>
    <x v="0"/>
    <s v="Standard"/>
    <n v="2636"/>
    <n v="131.82"/>
    <s v="Mediatek"/>
    <s v="Middle-East/South-Asia Corridor"/>
    <s v="0"/>
    <s v="1"/>
    <s v="High"/>
    <s v="7.31"/>
    <s v="7.77"/>
    <s v="Un Comtrade/Wits/Sia Reports"/>
    <s v="0"/>
  </r>
  <r>
    <s v="Tf004661"/>
    <s v="2019"/>
    <s v="1"/>
    <s v="2019-Q1"/>
    <s v="Cn"/>
    <s v="China"/>
    <s v="Asia-Pacific"/>
    <s v="Pk"/>
    <s v="Pakistan"/>
    <s v="South Asia"/>
    <x v="5"/>
    <x v="0"/>
    <s v="Standard"/>
    <n v="2654"/>
    <n v="132.71"/>
    <s v="Allwinner"/>
    <s v="Middle-East/South-Asia Corridor"/>
    <s v="0"/>
    <s v="1"/>
    <s v="High"/>
    <s v="7.65"/>
    <s v="7.88"/>
    <s v="Un Comtrade/Wits/Sia Reports"/>
    <s v="0"/>
  </r>
  <r>
    <s v="Tf004662"/>
    <s v="2019"/>
    <s v="2"/>
    <s v="2019-Q2"/>
    <s v="Cn"/>
    <s v="China"/>
    <s v="Asia-Pacific"/>
    <s v="Pk"/>
    <s v="Pakistan"/>
    <s v="South Asia"/>
    <x v="5"/>
    <x v="0"/>
    <s v="Standard"/>
    <n v="3200"/>
    <n v="160.01"/>
    <s v="Mediatek"/>
    <s v="Middle-East/South-Asia Corridor"/>
    <s v="0"/>
    <s v="1"/>
    <s v="High"/>
    <s v="7.44"/>
    <s v="7.93"/>
    <s v="Un Comtrade/Wits/Sia Reports"/>
    <s v="0"/>
  </r>
  <r>
    <s v="Tf004663"/>
    <s v="2019"/>
    <s v="3"/>
    <s v="2019-Q3"/>
    <s v="Cn"/>
    <s v="China"/>
    <s v="Asia-Pacific"/>
    <s v="Pk"/>
    <s v="Pakistan"/>
    <s v="South Asia"/>
    <x v="5"/>
    <x v="0"/>
    <s v="Standard"/>
    <n v="3416"/>
    <n v="170.81"/>
    <s v="Mediatek"/>
    <s v="Middle-East/South-Asia Corridor"/>
    <s v="0"/>
    <s v="1"/>
    <s v="High"/>
    <s v="7.44"/>
    <s v="7.9"/>
    <s v="Un Comtrade/Wits/Sia Reports"/>
    <s v="0"/>
  </r>
  <r>
    <s v="Tf004664"/>
    <s v="2019"/>
    <s v="4"/>
    <s v="2019-Q4"/>
    <s v="Cn"/>
    <s v="China"/>
    <s v="Asia-Pacific"/>
    <s v="Pk"/>
    <s v="Pakistan"/>
    <s v="South Asia"/>
    <x v="5"/>
    <x v="0"/>
    <s v="Standard"/>
    <n v="2672"/>
    <n v="133.63999999999999"/>
    <s v="Hisilicon"/>
    <s v="Middle-East/South-Asia Corridor"/>
    <s v="0"/>
    <s v="1"/>
    <s v="High"/>
    <s v="7.6"/>
    <s v="7.79"/>
    <s v="Un Comtrade/Wits/Sia Reports"/>
    <s v="0"/>
  </r>
  <r>
    <s v="Tf004665"/>
    <s v="2020"/>
    <s v="1"/>
    <s v="2020-Q1"/>
    <s v="Cn"/>
    <s v="China"/>
    <s v="Asia-Pacific"/>
    <s v="Pk"/>
    <s v="Pakistan"/>
    <s v="South Asia"/>
    <x v="5"/>
    <x v="0"/>
    <s v="Standard"/>
    <n v="2617"/>
    <n v="130.9"/>
    <s v="Qualcomm"/>
    <s v="Middle-East/South-Asia Corridor"/>
    <s v="0"/>
    <s v="1"/>
    <s v="High"/>
    <s v="7.88"/>
    <s v="7.78"/>
    <s v="Un Comtrade/Wits/Sia Reports"/>
    <s v="0"/>
  </r>
  <r>
    <s v="Tf004666"/>
    <s v="2020"/>
    <s v="2"/>
    <s v="2020-Q2"/>
    <s v="Cn"/>
    <s v="China"/>
    <s v="Asia-Pacific"/>
    <s v="Pk"/>
    <s v="Pakistan"/>
    <s v="South Asia"/>
    <x v="5"/>
    <x v="0"/>
    <s v="Standard"/>
    <n v="2739"/>
    <n v="136.99"/>
    <s v="Unisoc"/>
    <s v="Middle-East/South-Asia Corridor"/>
    <s v="0"/>
    <s v="1"/>
    <s v="High"/>
    <s v="7.89"/>
    <s v="7.93"/>
    <s v="Un Comtrade/Wits/Sia Reports"/>
    <s v="0"/>
  </r>
  <r>
    <s v="Tf004667"/>
    <s v="2020"/>
    <s v="3"/>
    <s v="2020-Q3"/>
    <s v="Cn"/>
    <s v="China"/>
    <s v="Asia-Pacific"/>
    <s v="Pk"/>
    <s v="Pakistan"/>
    <s v="South Asia"/>
    <x v="5"/>
    <x v="0"/>
    <s v="Standard"/>
    <n v="3338"/>
    <n v="166.94"/>
    <s v="Hisilicon"/>
    <s v="Middle-East/South-Asia Corridor"/>
    <s v="0"/>
    <s v="1"/>
    <s v="High"/>
    <s v="7.75"/>
    <s v="7.68"/>
    <s v="Un Comtrade/Wits/Sia Reports"/>
    <s v="0"/>
  </r>
  <r>
    <s v="Tf004668"/>
    <s v="2020"/>
    <s v="4"/>
    <s v="2020-Q4"/>
    <s v="Cn"/>
    <s v="China"/>
    <s v="Asia-Pacific"/>
    <s v="Pk"/>
    <s v="Pakistan"/>
    <s v="South Asia"/>
    <x v="5"/>
    <x v="0"/>
    <s v="Standard"/>
    <n v="3012"/>
    <n v="150.62"/>
    <s v="Hisilicon"/>
    <s v="Middle-East/South-Asia Corridor"/>
    <s v="0"/>
    <s v="1"/>
    <s v="High"/>
    <s v="7.63"/>
    <s v="7.67"/>
    <s v="Un Comtrade/Wits/Sia Reports"/>
    <s v="0"/>
  </r>
  <r>
    <s v="Tf004669"/>
    <s v="2021"/>
    <s v="1"/>
    <s v="2021-Q1"/>
    <s v="Cn"/>
    <s v="China"/>
    <s v="Asia-Pacific"/>
    <s v="Pk"/>
    <s v="Pakistan"/>
    <s v="South Asia"/>
    <x v="5"/>
    <x v="0"/>
    <s v="Standard"/>
    <n v="3060"/>
    <n v="153.03"/>
    <s v="Unisoc"/>
    <s v="Middle-East/South-Asia Corridor"/>
    <s v="0"/>
    <s v="1"/>
    <s v="High"/>
    <s v="7.84"/>
    <s v="7.65"/>
    <s v="Un Comtrade/Wits/Sia Reports"/>
    <s v="0"/>
  </r>
  <r>
    <s v="Tf004670"/>
    <s v="2021"/>
    <s v="2"/>
    <s v="2021-Q2"/>
    <s v="Cn"/>
    <s v="China"/>
    <s v="Asia-Pacific"/>
    <s v="Pk"/>
    <s v="Pakistan"/>
    <s v="South Asia"/>
    <x v="5"/>
    <x v="0"/>
    <s v="Standard"/>
    <n v="3402"/>
    <n v="170.13"/>
    <s v="Mediatek"/>
    <s v="Middle-East/South-Asia Corridor"/>
    <s v="0"/>
    <s v="1"/>
    <s v="High"/>
    <s v="7.83"/>
    <s v="7.7"/>
    <s v="Un Comtrade/Wits/Sia Reports"/>
    <s v="0"/>
  </r>
  <r>
    <s v="Tf004671"/>
    <s v="2021"/>
    <s v="3"/>
    <s v="2021-Q3"/>
    <s v="Cn"/>
    <s v="China"/>
    <s v="Asia-Pacific"/>
    <s v="Pk"/>
    <s v="Pakistan"/>
    <s v="South Asia"/>
    <x v="5"/>
    <x v="0"/>
    <s v="Standard"/>
    <n v="3264"/>
    <n v="163.22"/>
    <s v="Mediatek"/>
    <s v="Middle-East/South-Asia Corridor"/>
    <s v="0"/>
    <s v="1"/>
    <s v="High"/>
    <s v="7.85"/>
    <s v="7.86"/>
    <s v="Un Comtrade/Wits/Sia Reports"/>
    <s v="0"/>
  </r>
  <r>
    <s v="Tf004672"/>
    <s v="2021"/>
    <s v="4"/>
    <s v="2021-Q4"/>
    <s v="Cn"/>
    <s v="China"/>
    <s v="Asia-Pacific"/>
    <s v="Pk"/>
    <s v="Pakistan"/>
    <s v="South Asia"/>
    <x v="5"/>
    <x v="0"/>
    <s v="Standard"/>
    <n v="3437"/>
    <n v="171.86"/>
    <s v="Qualcomm"/>
    <s v="Middle-East/South-Asia Corridor"/>
    <s v="0"/>
    <s v="1"/>
    <s v="High"/>
    <s v="7.93"/>
    <s v="7.8"/>
    <s v="Un Comtrade/Wits/Sia Reports"/>
    <s v="0"/>
  </r>
  <r>
    <s v="Tf004673"/>
    <s v="2022"/>
    <s v="1"/>
    <s v="2022-Q1"/>
    <s v="Cn"/>
    <s v="China"/>
    <s v="Asia-Pacific"/>
    <s v="Pk"/>
    <s v="Pakistan"/>
    <s v="South Asia"/>
    <x v="5"/>
    <x v="0"/>
    <s v="Standard"/>
    <n v="3016"/>
    <n v="150.81"/>
    <s v="Mediatek"/>
    <s v="Middle-East/South-Asia Corridor"/>
    <s v="0"/>
    <s v="1"/>
    <s v="High"/>
    <s v="7.99"/>
    <s v="7.73"/>
    <s v="Un Comtrade/Wits/Sia Reports"/>
    <s v="0"/>
  </r>
  <r>
    <s v="Tf004674"/>
    <s v="2022"/>
    <s v="2"/>
    <s v="2022-Q2"/>
    <s v="Cn"/>
    <s v="China"/>
    <s v="Asia-Pacific"/>
    <s v="Pk"/>
    <s v="Pakistan"/>
    <s v="South Asia"/>
    <x v="5"/>
    <x v="0"/>
    <s v="Standard"/>
    <n v="3923"/>
    <n v="196.18"/>
    <s v="Hisilicon"/>
    <s v="Middle-East/South-Asia Corridor"/>
    <s v="0"/>
    <s v="1"/>
    <s v="High"/>
    <s v="8.19"/>
    <s v="7.83"/>
    <s v="Un Comtrade/Wits/Sia Reports"/>
    <s v="0"/>
  </r>
  <r>
    <s v="Tf004675"/>
    <s v="2022"/>
    <s v="3"/>
    <s v="2022-Q3"/>
    <s v="Cn"/>
    <s v="China"/>
    <s v="Asia-Pacific"/>
    <s v="Pk"/>
    <s v="Pakistan"/>
    <s v="South Asia"/>
    <x v="5"/>
    <x v="0"/>
    <s v="Standard"/>
    <n v="3963"/>
    <n v="198.2"/>
    <s v="Hisilicon"/>
    <s v="Middle-East/South-Asia Corridor"/>
    <s v="0"/>
    <s v="1"/>
    <s v="High"/>
    <s v="8.01"/>
    <s v="7.88"/>
    <s v="Un Comtrade/Wits/Sia Reports"/>
    <s v="0"/>
  </r>
  <r>
    <s v="Tf004676"/>
    <s v="2022"/>
    <s v="4"/>
    <s v="2022-Q4"/>
    <s v="Cn"/>
    <s v="China"/>
    <s v="Asia-Pacific"/>
    <s v="Pk"/>
    <s v="Pakistan"/>
    <s v="South Asia"/>
    <x v="5"/>
    <x v="0"/>
    <s v="Standard"/>
    <n v="3466"/>
    <n v="173.34"/>
    <s v="Hisilicon"/>
    <s v="Middle-East/South-Asia Corridor"/>
    <s v="0"/>
    <s v="1"/>
    <s v="High"/>
    <s v="8.19"/>
    <s v="7.8"/>
    <s v="Un Comtrade/Wits/Sia Reports"/>
    <s v="0"/>
  </r>
  <r>
    <s v="Tf004677"/>
    <s v="2023"/>
    <s v="1"/>
    <s v="2023-Q1"/>
    <s v="Cn"/>
    <s v="China"/>
    <s v="Asia-Pacific"/>
    <s v="Pk"/>
    <s v="Pakistan"/>
    <s v="South Asia"/>
    <x v="5"/>
    <x v="0"/>
    <s v="Standard"/>
    <n v="4008"/>
    <n v="200.44"/>
    <s v="Unisoc"/>
    <s v="Middle-East/South-Asia Corridor"/>
    <s v="0"/>
    <s v="1"/>
    <s v="High"/>
    <s v="8.42"/>
    <s v="8.05"/>
    <s v="Un Comtrade/Wits/Sia Reports"/>
    <s v="0"/>
  </r>
  <r>
    <s v="Tf004678"/>
    <s v="2023"/>
    <s v="2"/>
    <s v="2023-Q2"/>
    <s v="Cn"/>
    <s v="China"/>
    <s v="Asia-Pacific"/>
    <s v="Pk"/>
    <s v="Pakistan"/>
    <s v="South Asia"/>
    <x v="5"/>
    <x v="0"/>
    <s v="Standard"/>
    <n v="4369"/>
    <n v="218.49"/>
    <s v="Mediatek"/>
    <s v="Middle-East/South-Asia Corridor"/>
    <s v="0"/>
    <s v="1"/>
    <s v="High"/>
    <s v="8.3"/>
    <s v="7.85"/>
    <s v="Un Comtrade/Wits/Sia Reports"/>
    <s v="0"/>
  </r>
  <r>
    <s v="Tf004679"/>
    <s v="2023"/>
    <s v="3"/>
    <s v="2023-Q3"/>
    <s v="Cn"/>
    <s v="China"/>
    <s v="Asia-Pacific"/>
    <s v="Pk"/>
    <s v="Pakistan"/>
    <s v="South Asia"/>
    <x v="5"/>
    <x v="0"/>
    <s v="Standard"/>
    <n v="5016"/>
    <n v="250.83"/>
    <s v="Mediatek"/>
    <s v="Middle-East/South-Asia Corridor"/>
    <s v="0"/>
    <s v="1"/>
    <s v="High"/>
    <s v="8.29"/>
    <s v="7.81"/>
    <s v="Un Comtrade/Wits/Sia Reports"/>
    <s v="0"/>
  </r>
  <r>
    <s v="Tf004680"/>
    <s v="2023"/>
    <s v="4"/>
    <s v="2023-Q4"/>
    <s v="Cn"/>
    <s v="China"/>
    <s v="Asia-Pacific"/>
    <s v="Pk"/>
    <s v="Pakistan"/>
    <s v="South Asia"/>
    <x v="5"/>
    <x v="0"/>
    <s v="Standard"/>
    <n v="3935"/>
    <n v="196.77"/>
    <s v="Mediatek"/>
    <s v="Middle-East/South-Asia Corridor"/>
    <s v="0"/>
    <s v="1"/>
    <s v="High"/>
    <s v="8.19"/>
    <s v="7.92"/>
    <s v="Un Comtrade/Wits/Sia Reports"/>
    <s v="0"/>
  </r>
  <r>
    <s v="Tf004681"/>
    <s v="2024"/>
    <s v="1"/>
    <s v="2024-Q1"/>
    <s v="Cn"/>
    <s v="China"/>
    <s v="Asia-Pacific"/>
    <s v="Pk"/>
    <s v="Pakistan"/>
    <s v="South Asia"/>
    <x v="5"/>
    <x v="0"/>
    <s v="Standard"/>
    <n v="4463"/>
    <n v="223.15"/>
    <s v="Mediatek"/>
    <s v="Middle-East/South-Asia Corridor"/>
    <s v="0"/>
    <s v="1"/>
    <s v="High"/>
    <s v="8.43"/>
    <s v="7.91"/>
    <s v="Un Comtrade/Wits/Sia Reports"/>
    <s v="1"/>
  </r>
  <r>
    <s v="Tf004682"/>
    <s v="2024"/>
    <s v="2"/>
    <s v="2024-Q2"/>
    <s v="Cn"/>
    <s v="China"/>
    <s v="Asia-Pacific"/>
    <s v="Pk"/>
    <s v="Pakistan"/>
    <s v="South Asia"/>
    <x v="5"/>
    <x v="0"/>
    <s v="Standard"/>
    <n v="5561"/>
    <n v="278.08999999999997"/>
    <s v="Qualcomm"/>
    <s v="Middle-East/South-Asia Corridor"/>
    <s v="0"/>
    <s v="1"/>
    <s v="High"/>
    <s v="8.56"/>
    <s v="8.14"/>
    <s v="Un Comtrade/Wits/Sia Reports"/>
    <s v="1"/>
  </r>
  <r>
    <s v="Tf004683"/>
    <s v="2024"/>
    <s v="3"/>
    <s v="2024-Q3"/>
    <s v="Cn"/>
    <s v="China"/>
    <s v="Asia-Pacific"/>
    <s v="Pk"/>
    <s v="Pakistan"/>
    <s v="South Asia"/>
    <x v="5"/>
    <x v="0"/>
    <s v="Standard"/>
    <n v="5100"/>
    <n v="255"/>
    <s v="Qualcomm"/>
    <s v="Middle-East/South-Asia Corridor"/>
    <s v="0"/>
    <s v="1"/>
    <s v="High"/>
    <s v="8.56"/>
    <s v="8.04"/>
    <s v="Un Comtrade/Wits/Sia Reports"/>
    <s v="1"/>
  </r>
  <r>
    <s v="Tf004684"/>
    <s v="2024"/>
    <s v="4"/>
    <s v="2024-Q4"/>
    <s v="Cn"/>
    <s v="China"/>
    <s v="Asia-Pacific"/>
    <s v="Pk"/>
    <s v="Pakistan"/>
    <s v="South Asia"/>
    <x v="5"/>
    <x v="0"/>
    <s v="Standard"/>
    <n v="4307"/>
    <n v="215.36"/>
    <s v="Hisilicon"/>
    <s v="Middle-East/South-Asia Corridor"/>
    <s v="0"/>
    <s v="1"/>
    <s v="High"/>
    <s v="8.37"/>
    <s v="7.99"/>
    <s v="Un Comtrade/Wits/Sia Reports"/>
    <s v="1"/>
  </r>
  <r>
    <s v="Tf004685"/>
    <s v="2025"/>
    <s v="1"/>
    <s v="2025-Q1"/>
    <s v="Cn"/>
    <s v="China"/>
    <s v="Asia-Pacific"/>
    <s v="Pk"/>
    <s v="Pakistan"/>
    <s v="South Asia"/>
    <x v="5"/>
    <x v="0"/>
    <s v="Standard"/>
    <n v="4569"/>
    <n v="228.48"/>
    <s v="Hisilicon"/>
    <s v="Middle-East/South-Asia Corridor"/>
    <s v="0"/>
    <s v="1"/>
    <s v="High"/>
    <s v="8.81"/>
    <s v="8.02"/>
    <s v="Un Comtrade/Wits/Sia Reports"/>
    <s v="1"/>
  </r>
  <r>
    <s v="Tf004686"/>
    <s v="2025"/>
    <s v="2"/>
    <s v="2025-Q2"/>
    <s v="Cn"/>
    <s v="China"/>
    <s v="Asia-Pacific"/>
    <s v="Pk"/>
    <s v="Pakistan"/>
    <s v="South Asia"/>
    <x v="5"/>
    <x v="0"/>
    <s v="Standard"/>
    <n v="5639"/>
    <n v="281.95999999999998"/>
    <s v="Unisoc"/>
    <s v="Middle-East/South-Asia Corridor"/>
    <s v="0"/>
    <s v="1"/>
    <s v="High"/>
    <s v="8.65"/>
    <s v="8.1"/>
    <s v="Un Comtrade/Wits/Sia Reports"/>
    <s v="1"/>
  </r>
  <r>
    <s v="Tf004687"/>
    <s v="2025"/>
    <s v="3"/>
    <s v="2025-Q3"/>
    <s v="Cn"/>
    <s v="China"/>
    <s v="Asia-Pacific"/>
    <s v="Pk"/>
    <s v="Pakistan"/>
    <s v="South Asia"/>
    <x v="5"/>
    <x v="0"/>
    <s v="Standard"/>
    <n v="6097"/>
    <n v="304.88"/>
    <s v="Allwinner"/>
    <s v="Middle-East/South-Asia Corridor"/>
    <s v="0"/>
    <s v="1"/>
    <s v="High"/>
    <s v="8.55"/>
    <s v="8.25"/>
    <s v="Un Comtrade/Wits/Sia Reports"/>
    <s v="1"/>
  </r>
  <r>
    <s v="Tf004688"/>
    <s v="2025"/>
    <s v="4"/>
    <s v="2025-Q4"/>
    <s v="Cn"/>
    <s v="China"/>
    <s v="Asia-Pacific"/>
    <s v="Pk"/>
    <s v="Pakistan"/>
    <s v="South Asia"/>
    <x v="5"/>
    <x v="0"/>
    <s v="Standard"/>
    <n v="5067"/>
    <n v="253.38"/>
    <s v="Hisilicon"/>
    <s v="Middle-East/South-Asia Corridor"/>
    <s v="0"/>
    <s v="1"/>
    <s v="High"/>
    <s v="8.69"/>
    <s v="8.22"/>
    <s v="Un Comtrade/Wits/Sia Reports"/>
    <s v="1"/>
  </r>
  <r>
    <s v="Tf004689"/>
    <s v="2015"/>
    <s v="1"/>
    <s v="2015-Q1"/>
    <s v="Cn"/>
    <s v="China"/>
    <s v="Asia-Pacific"/>
    <s v="Pk"/>
    <s v="Pakistan"/>
    <s v="South Asia"/>
    <x v="12"/>
    <x v="0"/>
    <s v="Standard"/>
    <n v="1989"/>
    <n v="99.5"/>
    <s v="Huawei Hisilicon"/>
    <s v="Middle-East/South-Asia Corridor"/>
    <s v="0"/>
    <s v="1"/>
    <s v="High"/>
    <s v="7.5"/>
    <s v="7.83"/>
    <s v="Un Comtrade/Wits/Sia Reports"/>
    <s v="0"/>
  </r>
  <r>
    <s v="Tf004690"/>
    <s v="2015"/>
    <s v="2"/>
    <s v="2015-Q2"/>
    <s v="Cn"/>
    <s v="China"/>
    <s v="Asia-Pacific"/>
    <s v="Pk"/>
    <s v="Pakistan"/>
    <s v="South Asia"/>
    <x v="12"/>
    <x v="0"/>
    <s v="Standard"/>
    <n v="2024"/>
    <n v="101.21"/>
    <s v="Qualcomm"/>
    <s v="Middle-East/South-Asia Corridor"/>
    <s v="0"/>
    <s v="1"/>
    <s v="High"/>
    <s v="7.4"/>
    <s v="7.88"/>
    <s v="Un Comtrade/Wits/Sia Reports"/>
    <s v="0"/>
  </r>
  <r>
    <s v="Tf004691"/>
    <s v="2015"/>
    <s v="3"/>
    <s v="2015-Q3"/>
    <s v="Cn"/>
    <s v="China"/>
    <s v="Asia-Pacific"/>
    <s v="Pk"/>
    <s v="Pakistan"/>
    <s v="South Asia"/>
    <x v="12"/>
    <x v="0"/>
    <s v="Standard"/>
    <n v="2377"/>
    <n v="118.88"/>
    <s v="Qualcomm"/>
    <s v="Middle-East/South-Asia Corridor"/>
    <s v="0"/>
    <s v="1"/>
    <s v="High"/>
    <s v="7.28"/>
    <s v="7.77"/>
    <s v="Un Comtrade/Wits/Sia Reports"/>
    <s v="0"/>
  </r>
  <r>
    <s v="Tf004692"/>
    <s v="2015"/>
    <s v="4"/>
    <s v="2015-Q4"/>
    <s v="Cn"/>
    <s v="China"/>
    <s v="Asia-Pacific"/>
    <s v="Pk"/>
    <s v="Pakistan"/>
    <s v="South Asia"/>
    <x v="12"/>
    <x v="0"/>
    <s v="Standard"/>
    <n v="2047"/>
    <n v="102.36"/>
    <s v="Mediatek"/>
    <s v="Middle-East/South-Asia Corridor"/>
    <s v="0"/>
    <s v="1"/>
    <s v="High"/>
    <s v="7.38"/>
    <s v="7.75"/>
    <s v="Un Comtrade/Wits/Sia Reports"/>
    <s v="0"/>
  </r>
  <r>
    <s v="Tf004693"/>
    <s v="2016"/>
    <s v="1"/>
    <s v="2016-Q1"/>
    <s v="Cn"/>
    <s v="China"/>
    <s v="Asia-Pacific"/>
    <s v="Pk"/>
    <s v="Pakistan"/>
    <s v="South Asia"/>
    <x v="12"/>
    <x v="0"/>
    <s v="Standard"/>
    <n v="2018"/>
    <n v="100.94"/>
    <s v="Huawei Hisilicon"/>
    <s v="Middle-East/South-Asia Corridor"/>
    <s v="0"/>
    <s v="1"/>
    <s v="High"/>
    <s v="7.43"/>
    <s v="7.95"/>
    <s v="Un Comtrade/Wits/Sia Reports"/>
    <s v="0"/>
  </r>
  <r>
    <s v="Tf004694"/>
    <s v="2016"/>
    <s v="2"/>
    <s v="2016-Q2"/>
    <s v="Cn"/>
    <s v="China"/>
    <s v="Asia-Pacific"/>
    <s v="Pk"/>
    <s v="Pakistan"/>
    <s v="South Asia"/>
    <x v="12"/>
    <x v="0"/>
    <s v="Standard"/>
    <n v="2353"/>
    <n v="117.67"/>
    <s v="Zte Microelectronics"/>
    <s v="Middle-East/South-Asia Corridor"/>
    <s v="0"/>
    <s v="1"/>
    <s v="High"/>
    <s v="7.31"/>
    <s v="7.7"/>
    <s v="Un Comtrade/Wits/Sia Reports"/>
    <s v="0"/>
  </r>
  <r>
    <s v="Tf004695"/>
    <s v="2016"/>
    <s v="3"/>
    <s v="2016-Q3"/>
    <s v="Cn"/>
    <s v="China"/>
    <s v="Asia-Pacific"/>
    <s v="Pk"/>
    <s v="Pakistan"/>
    <s v="South Asia"/>
    <x v="12"/>
    <x v="0"/>
    <s v="Standard"/>
    <n v="2199"/>
    <n v="109.96"/>
    <s v="Zte Microelectronics"/>
    <s v="Middle-East/South-Asia Corridor"/>
    <s v="0"/>
    <s v="1"/>
    <s v="High"/>
    <s v="7.42"/>
    <s v="7.81"/>
    <s v="Un Comtrade/Wits/Sia Reports"/>
    <s v="0"/>
  </r>
  <r>
    <s v="Tf004696"/>
    <s v="2016"/>
    <s v="4"/>
    <s v="2016-Q4"/>
    <s v="Cn"/>
    <s v="China"/>
    <s v="Asia-Pacific"/>
    <s v="Pk"/>
    <s v="Pakistan"/>
    <s v="South Asia"/>
    <x v="12"/>
    <x v="0"/>
    <s v="Standard"/>
    <n v="2022"/>
    <n v="101.1"/>
    <s v="Zte Microelectronics"/>
    <s v="Middle-East/South-Asia Corridor"/>
    <s v="0"/>
    <s v="1"/>
    <s v="High"/>
    <s v="7.46"/>
    <s v="7.87"/>
    <s v="Un Comtrade/Wits/Sia Reports"/>
    <s v="0"/>
  </r>
  <r>
    <s v="Tf004697"/>
    <s v="2017"/>
    <s v="1"/>
    <s v="2017-Q1"/>
    <s v="Cn"/>
    <s v="China"/>
    <s v="Asia-Pacific"/>
    <s v="Pk"/>
    <s v="Pakistan"/>
    <s v="South Asia"/>
    <x v="12"/>
    <x v="0"/>
    <s v="Standard"/>
    <n v="2172"/>
    <n v="108.6"/>
    <s v="Qualcomm"/>
    <s v="Middle-East/South-Asia Corridor"/>
    <s v="0"/>
    <s v="1"/>
    <s v="High"/>
    <s v="7.35"/>
    <s v="7.95"/>
    <s v="Un Comtrade/Wits/Sia Reports"/>
    <s v="0"/>
  </r>
  <r>
    <s v="Tf004698"/>
    <s v="2017"/>
    <s v="2"/>
    <s v="2017-Q2"/>
    <s v="Cn"/>
    <s v="China"/>
    <s v="Asia-Pacific"/>
    <s v="Pk"/>
    <s v="Pakistan"/>
    <s v="South Asia"/>
    <x v="12"/>
    <x v="0"/>
    <s v="Standard"/>
    <n v="2555"/>
    <n v="127.76"/>
    <s v="Zte Microelectronics"/>
    <s v="Middle-East/South-Asia Corridor"/>
    <s v="0"/>
    <s v="1"/>
    <s v="High"/>
    <s v="7.48"/>
    <s v="7.79"/>
    <s v="Un Comtrade/Wits/Sia Reports"/>
    <s v="0"/>
  </r>
  <r>
    <s v="Tf004699"/>
    <s v="2017"/>
    <s v="3"/>
    <s v="2017-Q3"/>
    <s v="Cn"/>
    <s v="China"/>
    <s v="Asia-Pacific"/>
    <s v="Pk"/>
    <s v="Pakistan"/>
    <s v="South Asia"/>
    <x v="12"/>
    <x v="0"/>
    <s v="Standard"/>
    <n v="2955"/>
    <n v="147.79"/>
    <s v="Zte Microelectronics"/>
    <s v="Middle-East/South-Asia Corridor"/>
    <s v="0"/>
    <s v="1"/>
    <s v="High"/>
    <s v="7.48"/>
    <s v="7.85"/>
    <s v="Un Comtrade/Wits/Sia Reports"/>
    <s v="0"/>
  </r>
  <r>
    <s v="Tf004700"/>
    <s v="2017"/>
    <s v="4"/>
    <s v="2017-Q4"/>
    <s v="Cn"/>
    <s v="China"/>
    <s v="Asia-Pacific"/>
    <s v="Pk"/>
    <s v="Pakistan"/>
    <s v="South Asia"/>
    <x v="12"/>
    <x v="0"/>
    <s v="Standard"/>
    <n v="2639"/>
    <n v="131.94999999999999"/>
    <s v="Zte Microelectronics"/>
    <s v="Middle-East/South-Asia Corridor"/>
    <s v="0"/>
    <s v="1"/>
    <s v="High"/>
    <s v="7.53"/>
    <s v="7.82"/>
    <s v="Un Comtrade/Wits/Sia Reports"/>
    <s v="0"/>
  </r>
  <r>
    <s v="Tf004701"/>
    <s v="2018"/>
    <s v="1"/>
    <s v="2018-Q1"/>
    <s v="Cn"/>
    <s v="China"/>
    <s v="Asia-Pacific"/>
    <s v="Pk"/>
    <s v="Pakistan"/>
    <s v="South Asia"/>
    <x v="12"/>
    <x v="0"/>
    <s v="Standard"/>
    <n v="2387"/>
    <n v="119.37"/>
    <s v="Mediatek"/>
    <s v="Middle-East/South-Asia Corridor"/>
    <s v="0"/>
    <s v="1"/>
    <s v="High"/>
    <s v="7.37"/>
    <s v="7.88"/>
    <s v="Un Comtrade/Wits/Sia Reports"/>
    <s v="0"/>
  </r>
  <r>
    <s v="Tf004702"/>
    <s v="2018"/>
    <s v="2"/>
    <s v="2018-Q2"/>
    <s v="Cn"/>
    <s v="China"/>
    <s v="Asia-Pacific"/>
    <s v="Pk"/>
    <s v="Pakistan"/>
    <s v="South Asia"/>
    <x v="12"/>
    <x v="0"/>
    <s v="Standard"/>
    <n v="3017"/>
    <n v="150.87"/>
    <s v="Huawei Hisilicon"/>
    <s v="Middle-East/South-Asia Corridor"/>
    <s v="0"/>
    <s v="1"/>
    <s v="High"/>
    <s v="7.3"/>
    <s v="7.67"/>
    <s v="Un Comtrade/Wits/Sia Reports"/>
    <s v="0"/>
  </r>
  <r>
    <s v="Tf004703"/>
    <s v="2018"/>
    <s v="3"/>
    <s v="2018-Q3"/>
    <s v="Cn"/>
    <s v="China"/>
    <s v="Asia-Pacific"/>
    <s v="Pk"/>
    <s v="Pakistan"/>
    <s v="South Asia"/>
    <x v="12"/>
    <x v="0"/>
    <s v="Standard"/>
    <n v="3186"/>
    <n v="159.30000000000001"/>
    <s v="Mediatek"/>
    <s v="Middle-East/South-Asia Corridor"/>
    <s v="0"/>
    <s v="1"/>
    <s v="High"/>
    <s v="7.33"/>
    <s v="7.8"/>
    <s v="Un Comtrade/Wits/Sia Reports"/>
    <s v="0"/>
  </r>
  <r>
    <s v="Tf004704"/>
    <s v="2018"/>
    <s v="4"/>
    <s v="2018-Q4"/>
    <s v="Cn"/>
    <s v="China"/>
    <s v="Asia-Pacific"/>
    <s v="Pk"/>
    <s v="Pakistan"/>
    <s v="South Asia"/>
    <x v="12"/>
    <x v="0"/>
    <s v="Standard"/>
    <n v="2847"/>
    <n v="142.36000000000001"/>
    <s v="Huawei Hisilicon"/>
    <s v="Middle-East/South-Asia Corridor"/>
    <s v="0"/>
    <s v="1"/>
    <s v="High"/>
    <s v="7.42"/>
    <s v="7.67"/>
    <s v="Un Comtrade/Wits/Sia Reports"/>
    <s v="0"/>
  </r>
  <r>
    <s v="Tf004705"/>
    <s v="2019"/>
    <s v="1"/>
    <s v="2019-Q1"/>
    <s v="Cn"/>
    <s v="China"/>
    <s v="Asia-Pacific"/>
    <s v="Pk"/>
    <s v="Pakistan"/>
    <s v="South Asia"/>
    <x v="12"/>
    <x v="0"/>
    <s v="Standard"/>
    <n v="2523"/>
    <n v="126.2"/>
    <s v="Mediatek"/>
    <s v="Middle-East/South-Asia Corridor"/>
    <s v="0"/>
    <s v="1"/>
    <s v="High"/>
    <s v="7.5"/>
    <s v="7.73"/>
    <s v="Un Comtrade/Wits/Sia Reports"/>
    <s v="0"/>
  </r>
  <r>
    <s v="Tf004706"/>
    <s v="2019"/>
    <s v="2"/>
    <s v="2019-Q2"/>
    <s v="Cn"/>
    <s v="China"/>
    <s v="Asia-Pacific"/>
    <s v="Pk"/>
    <s v="Pakistan"/>
    <s v="South Asia"/>
    <x v="12"/>
    <x v="0"/>
    <s v="Standard"/>
    <n v="3168"/>
    <n v="158.44999999999999"/>
    <s v="Huawei Hisilicon"/>
    <s v="Middle-East/South-Asia Corridor"/>
    <s v="0"/>
    <s v="1"/>
    <s v="High"/>
    <s v="7.58"/>
    <s v="7.71"/>
    <s v="Un Comtrade/Wits/Sia Reports"/>
    <s v="0"/>
  </r>
  <r>
    <s v="Tf004707"/>
    <s v="2019"/>
    <s v="3"/>
    <s v="2019-Q3"/>
    <s v="Cn"/>
    <s v="China"/>
    <s v="Asia-Pacific"/>
    <s v="Pk"/>
    <s v="Pakistan"/>
    <s v="South Asia"/>
    <x v="12"/>
    <x v="0"/>
    <s v="Standard"/>
    <n v="2930"/>
    <n v="146.53"/>
    <s v="Zte Microelectronics"/>
    <s v="Middle-East/South-Asia Corridor"/>
    <s v="0"/>
    <s v="1"/>
    <s v="High"/>
    <s v="7.48"/>
    <s v="7.95"/>
    <s v="Un Comtrade/Wits/Sia Reports"/>
    <s v="0"/>
  </r>
  <r>
    <s v="Tf004708"/>
    <s v="2019"/>
    <s v="4"/>
    <s v="2019-Q4"/>
    <s v="Cn"/>
    <s v="China"/>
    <s v="Asia-Pacific"/>
    <s v="Pk"/>
    <s v="Pakistan"/>
    <s v="South Asia"/>
    <x v="12"/>
    <x v="0"/>
    <s v="Standard"/>
    <n v="2858"/>
    <n v="142.91"/>
    <s v="Zte Microelectronics"/>
    <s v="Middle-East/South-Asia Corridor"/>
    <s v="0"/>
    <s v="1"/>
    <s v="High"/>
    <s v="7.69"/>
    <s v="7.9"/>
    <s v="Un Comtrade/Wits/Sia Reports"/>
    <s v="0"/>
  </r>
  <r>
    <s v="Tf004709"/>
    <s v="2020"/>
    <s v="1"/>
    <s v="2020-Q1"/>
    <s v="Cn"/>
    <s v="China"/>
    <s v="Asia-Pacific"/>
    <s v="Pk"/>
    <s v="Pakistan"/>
    <s v="South Asia"/>
    <x v="12"/>
    <x v="0"/>
    <s v="Standard"/>
    <n v="2676"/>
    <n v="133.84"/>
    <s v="Zte Microelectronics"/>
    <s v="Middle-East/South-Asia Corridor"/>
    <s v="0"/>
    <s v="1"/>
    <s v="High"/>
    <s v="7.82"/>
    <s v="7.71"/>
    <s v="Un Comtrade/Wits/Sia Reports"/>
    <s v="0"/>
  </r>
  <r>
    <s v="Tf004710"/>
    <s v="2020"/>
    <s v="2"/>
    <s v="2020-Q2"/>
    <s v="Cn"/>
    <s v="China"/>
    <s v="Asia-Pacific"/>
    <s v="Pk"/>
    <s v="Pakistan"/>
    <s v="South Asia"/>
    <x v="12"/>
    <x v="0"/>
    <s v="Standard"/>
    <n v="3188"/>
    <n v="159.43"/>
    <s v="Mediatek"/>
    <s v="Middle-East/South-Asia Corridor"/>
    <s v="0"/>
    <s v="1"/>
    <s v="High"/>
    <s v="7.69"/>
    <s v="7.9"/>
    <s v="Un Comtrade/Wits/Sia Reports"/>
    <s v="0"/>
  </r>
  <r>
    <s v="Tf004711"/>
    <s v="2020"/>
    <s v="3"/>
    <s v="2020-Q3"/>
    <s v="Cn"/>
    <s v="China"/>
    <s v="Asia-Pacific"/>
    <s v="Pk"/>
    <s v="Pakistan"/>
    <s v="South Asia"/>
    <x v="12"/>
    <x v="0"/>
    <s v="Standard"/>
    <n v="2877"/>
    <n v="143.88999999999999"/>
    <s v="Zte Microelectronics"/>
    <s v="Middle-East/South-Asia Corridor"/>
    <s v="0"/>
    <s v="1"/>
    <s v="High"/>
    <s v="7.84"/>
    <s v="7.68"/>
    <s v="Un Comtrade/Wits/Sia Reports"/>
    <s v="0"/>
  </r>
  <r>
    <s v="Tf004712"/>
    <s v="2020"/>
    <s v="4"/>
    <s v="2020-Q4"/>
    <s v="Cn"/>
    <s v="China"/>
    <s v="Asia-Pacific"/>
    <s v="Pk"/>
    <s v="Pakistan"/>
    <s v="South Asia"/>
    <x v="12"/>
    <x v="0"/>
    <s v="Standard"/>
    <n v="3073"/>
    <n v="153.68"/>
    <s v="Qualcomm"/>
    <s v="Middle-East/South-Asia Corridor"/>
    <s v="0"/>
    <s v="1"/>
    <s v="High"/>
    <s v="7.7"/>
    <s v="7.85"/>
    <s v="Un Comtrade/Wits/Sia Reports"/>
    <s v="0"/>
  </r>
  <r>
    <s v="Tf004713"/>
    <s v="2021"/>
    <s v="1"/>
    <s v="2021-Q1"/>
    <s v="Cn"/>
    <s v="China"/>
    <s v="Asia-Pacific"/>
    <s v="Pk"/>
    <s v="Pakistan"/>
    <s v="South Asia"/>
    <x v="12"/>
    <x v="0"/>
    <s v="Standard"/>
    <n v="3024"/>
    <n v="151.21"/>
    <s v="Huawei Hisilicon"/>
    <s v="Middle-East/South-Asia Corridor"/>
    <s v="0"/>
    <s v="1"/>
    <s v="High"/>
    <s v="7.9"/>
    <s v="7.84"/>
    <s v="Un Comtrade/Wits/Sia Reports"/>
    <s v="0"/>
  </r>
  <r>
    <s v="Tf004714"/>
    <s v="2021"/>
    <s v="2"/>
    <s v="2021-Q2"/>
    <s v="Cn"/>
    <s v="China"/>
    <s v="Asia-Pacific"/>
    <s v="Pk"/>
    <s v="Pakistan"/>
    <s v="South Asia"/>
    <x v="12"/>
    <x v="0"/>
    <s v="Standard"/>
    <n v="3839"/>
    <n v="191.95"/>
    <s v="Mediatek"/>
    <s v="Middle-East/South-Asia Corridor"/>
    <s v="0"/>
    <s v="1"/>
    <s v="High"/>
    <s v="7.8"/>
    <s v="7.93"/>
    <s v="Un Comtrade/Wits/Sia Reports"/>
    <s v="0"/>
  </r>
  <r>
    <s v="Tf004715"/>
    <s v="2021"/>
    <s v="3"/>
    <s v="2021-Q3"/>
    <s v="Cn"/>
    <s v="China"/>
    <s v="Asia-Pacific"/>
    <s v="Pk"/>
    <s v="Pakistan"/>
    <s v="South Asia"/>
    <x v="12"/>
    <x v="0"/>
    <s v="Standard"/>
    <n v="3728"/>
    <n v="186.42"/>
    <s v="Zte Microelectronics"/>
    <s v="Middle-East/South-Asia Corridor"/>
    <s v="0"/>
    <s v="1"/>
    <s v="High"/>
    <s v="8.03"/>
    <s v="7.77"/>
    <s v="Un Comtrade/Wits/Sia Reports"/>
    <s v="0"/>
  </r>
  <r>
    <s v="Tf004716"/>
    <s v="2021"/>
    <s v="4"/>
    <s v="2021-Q4"/>
    <s v="Cn"/>
    <s v="China"/>
    <s v="Asia-Pacific"/>
    <s v="Pk"/>
    <s v="Pakistan"/>
    <s v="South Asia"/>
    <x v="12"/>
    <x v="0"/>
    <s v="Standard"/>
    <n v="3178"/>
    <n v="158.91999999999999"/>
    <s v="Zte Microelectronics"/>
    <s v="Middle-East/South-Asia Corridor"/>
    <s v="0"/>
    <s v="1"/>
    <s v="High"/>
    <s v="8.05"/>
    <s v="7.77"/>
    <s v="Un Comtrade/Wits/Sia Reports"/>
    <s v="0"/>
  </r>
  <r>
    <s v="Tf004717"/>
    <s v="2022"/>
    <s v="1"/>
    <s v="2022-Q1"/>
    <s v="Cn"/>
    <s v="China"/>
    <s v="Asia-Pacific"/>
    <s v="Pk"/>
    <s v="Pakistan"/>
    <s v="South Asia"/>
    <x v="12"/>
    <x v="0"/>
    <s v="Standard"/>
    <n v="3425"/>
    <n v="171.28"/>
    <s v="Huawei Hisilicon"/>
    <s v="Middle-East/South-Asia Corridor"/>
    <s v="0"/>
    <s v="1"/>
    <s v="High"/>
    <s v="7.98"/>
    <s v="7.7"/>
    <s v="Un Comtrade/Wits/Sia Reports"/>
    <s v="0"/>
  </r>
  <r>
    <s v="Tf004718"/>
    <s v="2022"/>
    <s v="2"/>
    <s v="2022-Q2"/>
    <s v="Cn"/>
    <s v="China"/>
    <s v="Asia-Pacific"/>
    <s v="Pk"/>
    <s v="Pakistan"/>
    <s v="South Asia"/>
    <x v="12"/>
    <x v="0"/>
    <s v="Standard"/>
    <n v="4014"/>
    <n v="200.73"/>
    <s v="Zte Microelectronics"/>
    <s v="Middle-East/South-Asia Corridor"/>
    <s v="0"/>
    <s v="1"/>
    <s v="High"/>
    <s v="8.19"/>
    <s v="7.82"/>
    <s v="Un Comtrade/Wits/Sia Reports"/>
    <s v="0"/>
  </r>
  <r>
    <s v="Tf004719"/>
    <s v="2022"/>
    <s v="3"/>
    <s v="2022-Q3"/>
    <s v="Cn"/>
    <s v="China"/>
    <s v="Asia-Pacific"/>
    <s v="Pk"/>
    <s v="Pakistan"/>
    <s v="South Asia"/>
    <x v="12"/>
    <x v="0"/>
    <s v="Standard"/>
    <n v="3720"/>
    <n v="186.05"/>
    <s v="Zte Microelectronics"/>
    <s v="Middle-East/South-Asia Corridor"/>
    <s v="0"/>
    <s v="1"/>
    <s v="High"/>
    <s v="8.1"/>
    <s v="7.76"/>
    <s v="Un Comtrade/Wits/Sia Reports"/>
    <s v="0"/>
  </r>
  <r>
    <s v="Tf004720"/>
    <s v="2022"/>
    <s v="4"/>
    <s v="2022-Q4"/>
    <s v="Cn"/>
    <s v="China"/>
    <s v="Asia-Pacific"/>
    <s v="Pk"/>
    <s v="Pakistan"/>
    <s v="South Asia"/>
    <x v="12"/>
    <x v="0"/>
    <s v="Standard"/>
    <n v="3580"/>
    <n v="179.01"/>
    <s v="Huawei Hisilicon"/>
    <s v="Middle-East/South-Asia Corridor"/>
    <s v="0"/>
    <s v="1"/>
    <s v="High"/>
    <s v="8.23"/>
    <s v="7.88"/>
    <s v="Un Comtrade/Wits/Sia Reports"/>
    <s v="0"/>
  </r>
  <r>
    <s v="Tf004721"/>
    <s v="2023"/>
    <s v="1"/>
    <s v="2023-Q1"/>
    <s v="Cn"/>
    <s v="China"/>
    <s v="Asia-Pacific"/>
    <s v="Pk"/>
    <s v="Pakistan"/>
    <s v="South Asia"/>
    <x v="12"/>
    <x v="0"/>
    <s v="Standard"/>
    <n v="3413"/>
    <n v="170.65"/>
    <s v="Huawei Hisilicon"/>
    <s v="Middle-East/South-Asia Corridor"/>
    <s v="0"/>
    <s v="1"/>
    <s v="High"/>
    <s v="8.42"/>
    <s v="7.91"/>
    <s v="Un Comtrade/Wits/Sia Reports"/>
    <s v="0"/>
  </r>
  <r>
    <s v="Tf004722"/>
    <s v="2023"/>
    <s v="2"/>
    <s v="2023-Q2"/>
    <s v="Cn"/>
    <s v="China"/>
    <s v="Asia-Pacific"/>
    <s v="Pk"/>
    <s v="Pakistan"/>
    <s v="South Asia"/>
    <x v="12"/>
    <x v="0"/>
    <s v="Standard"/>
    <n v="4586"/>
    <n v="229.35"/>
    <s v="Qualcomm"/>
    <s v="Middle-East/South-Asia Corridor"/>
    <s v="0"/>
    <s v="1"/>
    <s v="High"/>
    <s v="8.19"/>
    <s v="7.97"/>
    <s v="Un Comtrade/Wits/Sia Reports"/>
    <s v="0"/>
  </r>
  <r>
    <s v="Tf004723"/>
    <s v="2023"/>
    <s v="3"/>
    <s v="2023-Q3"/>
    <s v="Cn"/>
    <s v="China"/>
    <s v="Asia-Pacific"/>
    <s v="Pk"/>
    <s v="Pakistan"/>
    <s v="South Asia"/>
    <x v="12"/>
    <x v="0"/>
    <s v="Standard"/>
    <n v="4254"/>
    <n v="212.71"/>
    <s v="Qualcomm"/>
    <s v="Middle-East/South-Asia Corridor"/>
    <s v="0"/>
    <s v="1"/>
    <s v="High"/>
    <s v="8.28"/>
    <s v="7.78"/>
    <s v="Un Comtrade/Wits/Sia Reports"/>
    <s v="0"/>
  </r>
  <r>
    <s v="Tf004724"/>
    <s v="2023"/>
    <s v="4"/>
    <s v="2023-Q4"/>
    <s v="Cn"/>
    <s v="China"/>
    <s v="Asia-Pacific"/>
    <s v="Pk"/>
    <s v="Pakistan"/>
    <s v="South Asia"/>
    <x v="12"/>
    <x v="0"/>
    <s v="Standard"/>
    <n v="3665"/>
    <n v="183.28"/>
    <s v="Huawei Hisilicon"/>
    <s v="Middle-East/South-Asia Corridor"/>
    <s v="0"/>
    <s v="1"/>
    <s v="High"/>
    <s v="8.18"/>
    <s v="7.84"/>
    <s v="Un Comtrade/Wits/Sia Reports"/>
    <s v="0"/>
  </r>
  <r>
    <s v="Tf004725"/>
    <s v="2024"/>
    <s v="1"/>
    <s v="2024-Q1"/>
    <s v="Cn"/>
    <s v="China"/>
    <s v="Asia-Pacific"/>
    <s v="Pk"/>
    <s v="Pakistan"/>
    <s v="South Asia"/>
    <x v="12"/>
    <x v="0"/>
    <s v="Standard"/>
    <n v="3976"/>
    <n v="198.81"/>
    <s v="Mediatek"/>
    <s v="Middle-East/South-Asia Corridor"/>
    <s v="0"/>
    <s v="1"/>
    <s v="High"/>
    <s v="8.54"/>
    <s v="7.9"/>
    <s v="Un Comtrade/Wits/Sia Reports"/>
    <s v="1"/>
  </r>
  <r>
    <s v="Tf004726"/>
    <s v="2024"/>
    <s v="2"/>
    <s v="2024-Q2"/>
    <s v="Cn"/>
    <s v="China"/>
    <s v="Asia-Pacific"/>
    <s v="Pk"/>
    <s v="Pakistan"/>
    <s v="South Asia"/>
    <x v="12"/>
    <x v="0"/>
    <s v="Standard"/>
    <n v="5168"/>
    <n v="258.44"/>
    <s v="Qualcomm"/>
    <s v="Middle-East/South-Asia Corridor"/>
    <s v="0"/>
    <s v="1"/>
    <s v="High"/>
    <s v="8.37"/>
    <s v="8.17"/>
    <s v="Un Comtrade/Wits/Sia Reports"/>
    <s v="1"/>
  </r>
  <r>
    <s v="Tf004727"/>
    <s v="2024"/>
    <s v="3"/>
    <s v="2024-Q3"/>
    <s v="Cn"/>
    <s v="China"/>
    <s v="Asia-Pacific"/>
    <s v="Pk"/>
    <s v="Pakistan"/>
    <s v="South Asia"/>
    <x v="12"/>
    <x v="0"/>
    <s v="Standard"/>
    <n v="5815"/>
    <n v="290.8"/>
    <s v="Huawei Hisilicon"/>
    <s v="Middle-East/South-Asia Corridor"/>
    <s v="0"/>
    <s v="1"/>
    <s v="High"/>
    <s v="8.4"/>
    <s v="8.07"/>
    <s v="Un Comtrade/Wits/Sia Reports"/>
    <s v="1"/>
  </r>
  <r>
    <s v="Tf004728"/>
    <s v="2024"/>
    <s v="4"/>
    <s v="2024-Q4"/>
    <s v="Cn"/>
    <s v="China"/>
    <s v="Asia-Pacific"/>
    <s v="Pk"/>
    <s v="Pakistan"/>
    <s v="South Asia"/>
    <x v="12"/>
    <x v="0"/>
    <s v="Standard"/>
    <n v="4114"/>
    <n v="205.72"/>
    <s v="Zte Microelectronics"/>
    <s v="Middle-East/South-Asia Corridor"/>
    <s v="0"/>
    <s v="1"/>
    <s v="High"/>
    <s v="8.61"/>
    <s v="8.05"/>
    <s v="Un Comtrade/Wits/Sia Reports"/>
    <s v="1"/>
  </r>
  <r>
    <s v="Tf004729"/>
    <s v="2025"/>
    <s v="1"/>
    <s v="2025-Q1"/>
    <s v="Cn"/>
    <s v="China"/>
    <s v="Asia-Pacific"/>
    <s v="Pk"/>
    <s v="Pakistan"/>
    <s v="South Asia"/>
    <x v="12"/>
    <x v="0"/>
    <s v="Standard"/>
    <n v="4456"/>
    <n v="222.82"/>
    <s v="Mediatek"/>
    <s v="Middle-East/South-Asia Corridor"/>
    <s v="0"/>
    <s v="1"/>
    <s v="High"/>
    <s v="8.61"/>
    <s v="8.03"/>
    <s v="Un Comtrade/Wits/Sia Reports"/>
    <s v="1"/>
  </r>
  <r>
    <s v="Tf004730"/>
    <s v="2025"/>
    <s v="2"/>
    <s v="2025-Q2"/>
    <s v="Cn"/>
    <s v="China"/>
    <s v="Asia-Pacific"/>
    <s v="Pk"/>
    <s v="Pakistan"/>
    <s v="South Asia"/>
    <x v="12"/>
    <x v="0"/>
    <s v="Standard"/>
    <n v="5573"/>
    <n v="278.64999999999998"/>
    <s v="Zte Microelectronics"/>
    <s v="Middle-East/South-Asia Corridor"/>
    <s v="0"/>
    <s v="1"/>
    <s v="High"/>
    <s v="8.71"/>
    <s v="8.15"/>
    <s v="Un Comtrade/Wits/Sia Reports"/>
    <s v="1"/>
  </r>
  <r>
    <s v="Tf004731"/>
    <s v="2025"/>
    <s v="3"/>
    <s v="2025-Q3"/>
    <s v="Cn"/>
    <s v="China"/>
    <s v="Asia-Pacific"/>
    <s v="Pk"/>
    <s v="Pakistan"/>
    <s v="South Asia"/>
    <x v="12"/>
    <x v="0"/>
    <s v="Standard"/>
    <n v="5827"/>
    <n v="291.38"/>
    <s v="Qualcomm"/>
    <s v="Middle-East/South-Asia Corridor"/>
    <s v="0"/>
    <s v="1"/>
    <s v="High"/>
    <s v="8.55"/>
    <s v="8.08"/>
    <s v="Un Comtrade/Wits/Sia Reports"/>
    <s v="1"/>
  </r>
  <r>
    <s v="Tf004732"/>
    <s v="2025"/>
    <s v="4"/>
    <s v="2025-Q4"/>
    <s v="Cn"/>
    <s v="China"/>
    <s v="Asia-Pacific"/>
    <s v="Pk"/>
    <s v="Pakistan"/>
    <s v="South Asia"/>
    <x v="12"/>
    <x v="0"/>
    <s v="Standard"/>
    <n v="4773"/>
    <n v="238.67"/>
    <s v="Zte Microelectronics"/>
    <s v="Middle-East/South-Asia Corridor"/>
    <s v="0"/>
    <s v="1"/>
    <s v="High"/>
    <s v="8.75"/>
    <s v="8.05"/>
    <s v="Un Comtrade/Wits/Sia Reports"/>
    <s v="1"/>
  </r>
  <r>
    <s v="Tf004733"/>
    <s v="2015"/>
    <s v="1"/>
    <s v="2015-Q1"/>
    <s v="Cn"/>
    <s v="China"/>
    <s v="Asia-Pacific"/>
    <s v="Pk"/>
    <s v="Pakistan"/>
    <s v="South Asia"/>
    <x v="13"/>
    <x v="0"/>
    <s v="Standard"/>
    <n v="1861"/>
    <n v="93.08"/>
    <s v="Hikvision"/>
    <s v="Middle-East/South-Asia Corridor"/>
    <s v="0"/>
    <s v="1"/>
    <s v="High"/>
    <s v="7.35"/>
    <s v="7.72"/>
    <s v="Un Comtrade/Wits/Sia Reports"/>
    <s v="0"/>
  </r>
  <r>
    <s v="Tf004734"/>
    <s v="2015"/>
    <s v="2"/>
    <s v="2015-Q2"/>
    <s v="Cn"/>
    <s v="China"/>
    <s v="Asia-Pacific"/>
    <s v="Pk"/>
    <s v="Pakistan"/>
    <s v="South Asia"/>
    <x v="13"/>
    <x v="0"/>
    <s v="Standard"/>
    <n v="2149"/>
    <n v="107.48"/>
    <s v="Huawei Hisilicon"/>
    <s v="Middle-East/South-Asia Corridor"/>
    <s v="0"/>
    <s v="1"/>
    <s v="High"/>
    <s v="7.39"/>
    <s v="7.77"/>
    <s v="Un Comtrade/Wits/Sia Reports"/>
    <s v="0"/>
  </r>
  <r>
    <s v="Tf004735"/>
    <s v="2015"/>
    <s v="3"/>
    <s v="2015-Q3"/>
    <s v="Cn"/>
    <s v="China"/>
    <s v="Asia-Pacific"/>
    <s v="Pk"/>
    <s v="Pakistan"/>
    <s v="South Asia"/>
    <x v="13"/>
    <x v="0"/>
    <s v="Standard"/>
    <n v="2228"/>
    <n v="111.43"/>
    <s v="Huawei Hisilicon"/>
    <s v="Middle-East/South-Asia Corridor"/>
    <s v="0"/>
    <s v="1"/>
    <s v="High"/>
    <s v="7.4"/>
    <s v="7.74"/>
    <s v="Un Comtrade/Wits/Sia Reports"/>
    <s v="0"/>
  </r>
  <r>
    <s v="Tf004736"/>
    <s v="2015"/>
    <s v="4"/>
    <s v="2015-Q4"/>
    <s v="Cn"/>
    <s v="China"/>
    <s v="Asia-Pacific"/>
    <s v="Pk"/>
    <s v="Pakistan"/>
    <s v="South Asia"/>
    <x v="13"/>
    <x v="0"/>
    <s v="Standard"/>
    <n v="1947"/>
    <n v="97.36"/>
    <s v="Hikvision"/>
    <s v="Middle-East/South-Asia Corridor"/>
    <s v="0"/>
    <s v="1"/>
    <s v="High"/>
    <s v="7.45"/>
    <s v="7.66"/>
    <s v="Un Comtrade/Wits/Sia Reports"/>
    <s v="0"/>
  </r>
  <r>
    <s v="Tf004737"/>
    <s v="2016"/>
    <s v="1"/>
    <s v="2016-Q1"/>
    <s v="Cn"/>
    <s v="China"/>
    <s v="Asia-Pacific"/>
    <s v="Pk"/>
    <s v="Pakistan"/>
    <s v="South Asia"/>
    <x v="13"/>
    <x v="0"/>
    <s v="Standard"/>
    <n v="2045"/>
    <n v="102.29"/>
    <s v="Hikvision"/>
    <s v="Middle-East/South-Asia Corridor"/>
    <s v="0"/>
    <s v="1"/>
    <s v="High"/>
    <s v="7.27"/>
    <s v="7.71"/>
    <s v="Un Comtrade/Wits/Sia Reports"/>
    <s v="0"/>
  </r>
  <r>
    <s v="Tf004738"/>
    <s v="2016"/>
    <s v="2"/>
    <s v="2016-Q2"/>
    <s v="Cn"/>
    <s v="China"/>
    <s v="Asia-Pacific"/>
    <s v="Pk"/>
    <s v="Pakistan"/>
    <s v="South Asia"/>
    <x v="13"/>
    <x v="0"/>
    <s v="Standard"/>
    <n v="2391"/>
    <n v="119.58"/>
    <s v="Huawei Hisilicon"/>
    <s v="Middle-East/South-Asia Corridor"/>
    <s v="0"/>
    <s v="1"/>
    <s v="High"/>
    <s v="7.51"/>
    <s v="7.91"/>
    <s v="Un Comtrade/Wits/Sia Reports"/>
    <s v="0"/>
  </r>
  <r>
    <s v="Tf004739"/>
    <s v="2016"/>
    <s v="3"/>
    <s v="2016-Q3"/>
    <s v="Cn"/>
    <s v="China"/>
    <s v="Asia-Pacific"/>
    <s v="Pk"/>
    <s v="Pakistan"/>
    <s v="South Asia"/>
    <x v="13"/>
    <x v="0"/>
    <s v="Standard"/>
    <n v="2215"/>
    <n v="110.78"/>
    <s v="Hikvision"/>
    <s v="Middle-East/South-Asia Corridor"/>
    <s v="0"/>
    <s v="1"/>
    <s v="High"/>
    <s v="7.38"/>
    <s v="7.82"/>
    <s v="Un Comtrade/Wits/Sia Reports"/>
    <s v="0"/>
  </r>
  <r>
    <s v="Tf004740"/>
    <s v="2016"/>
    <s v="4"/>
    <s v="2016-Q4"/>
    <s v="Cn"/>
    <s v="China"/>
    <s v="Asia-Pacific"/>
    <s v="Pk"/>
    <s v="Pakistan"/>
    <s v="South Asia"/>
    <x v="13"/>
    <x v="0"/>
    <s v="Standard"/>
    <n v="1991"/>
    <n v="99.58"/>
    <s v="Huawei Hisilicon"/>
    <s v="Middle-East/South-Asia Corridor"/>
    <s v="0"/>
    <s v="1"/>
    <s v="High"/>
    <s v="7.48"/>
    <s v="7.87"/>
    <s v="Un Comtrade/Wits/Sia Reports"/>
    <s v="0"/>
  </r>
  <r>
    <s v="Tf004741"/>
    <s v="2017"/>
    <s v="1"/>
    <s v="2017-Q1"/>
    <s v="Cn"/>
    <s v="China"/>
    <s v="Asia-Pacific"/>
    <s v="Pk"/>
    <s v="Pakistan"/>
    <s v="South Asia"/>
    <x v="13"/>
    <x v="0"/>
    <s v="Standard"/>
    <n v="2528"/>
    <n v="126.42"/>
    <s v="Dahua"/>
    <s v="Middle-East/South-Asia Corridor"/>
    <s v="0"/>
    <s v="1"/>
    <s v="High"/>
    <s v="7.25"/>
    <s v="7.72"/>
    <s v="Un Comtrade/Wits/Sia Reports"/>
    <s v="0"/>
  </r>
  <r>
    <s v="Tf004742"/>
    <s v="2017"/>
    <s v="2"/>
    <s v="2017-Q2"/>
    <s v="Cn"/>
    <s v="China"/>
    <s v="Asia-Pacific"/>
    <s v="Pk"/>
    <s v="Pakistan"/>
    <s v="South Asia"/>
    <x v="13"/>
    <x v="0"/>
    <s v="Standard"/>
    <n v="2841"/>
    <n v="142.08000000000001"/>
    <s v="Dahua"/>
    <s v="Middle-East/South-Asia Corridor"/>
    <s v="0"/>
    <s v="1"/>
    <s v="High"/>
    <s v="7.45"/>
    <s v="7.92"/>
    <s v="Un Comtrade/Wits/Sia Reports"/>
    <s v="0"/>
  </r>
  <r>
    <s v="Tf004743"/>
    <s v="2017"/>
    <s v="3"/>
    <s v="2017-Q3"/>
    <s v="Cn"/>
    <s v="China"/>
    <s v="Asia-Pacific"/>
    <s v="Pk"/>
    <s v="Pakistan"/>
    <s v="South Asia"/>
    <x v="13"/>
    <x v="0"/>
    <s v="Standard"/>
    <n v="2467"/>
    <n v="123.39"/>
    <s v="Hikvision"/>
    <s v="Middle-East/South-Asia Corridor"/>
    <s v="0"/>
    <s v="1"/>
    <s v="High"/>
    <s v="7.43"/>
    <s v="7.82"/>
    <s v="Un Comtrade/Wits/Sia Reports"/>
    <s v="0"/>
  </r>
  <r>
    <s v="Tf004744"/>
    <s v="2017"/>
    <s v="4"/>
    <s v="2017-Q4"/>
    <s v="Cn"/>
    <s v="China"/>
    <s v="Asia-Pacific"/>
    <s v="Pk"/>
    <s v="Pakistan"/>
    <s v="South Asia"/>
    <x v="13"/>
    <x v="0"/>
    <s v="Standard"/>
    <n v="2160"/>
    <n v="108.05"/>
    <s v="Hikvision"/>
    <s v="Middle-East/South-Asia Corridor"/>
    <s v="0"/>
    <s v="1"/>
    <s v="High"/>
    <s v="7.4"/>
    <s v="7.83"/>
    <s v="Un Comtrade/Wits/Sia Reports"/>
    <s v="0"/>
  </r>
  <r>
    <s v="Tf004745"/>
    <s v="2018"/>
    <s v="1"/>
    <s v="2018-Q1"/>
    <s v="Cn"/>
    <s v="China"/>
    <s v="Asia-Pacific"/>
    <s v="Pk"/>
    <s v="Pakistan"/>
    <s v="South Asia"/>
    <x v="13"/>
    <x v="0"/>
    <s v="Standard"/>
    <n v="2359"/>
    <n v="117.96"/>
    <s v="Dahua"/>
    <s v="Middle-East/South-Asia Corridor"/>
    <s v="0"/>
    <s v="1"/>
    <s v="High"/>
    <s v="7.33"/>
    <s v="7.84"/>
    <s v="Un Comtrade/Wits/Sia Reports"/>
    <s v="0"/>
  </r>
  <r>
    <s v="Tf004746"/>
    <s v="2018"/>
    <s v="2"/>
    <s v="2018-Q2"/>
    <s v="Cn"/>
    <s v="China"/>
    <s v="Asia-Pacific"/>
    <s v="Pk"/>
    <s v="Pakistan"/>
    <s v="South Asia"/>
    <x v="13"/>
    <x v="0"/>
    <s v="Standard"/>
    <n v="2889"/>
    <n v="144.49"/>
    <s v="Dahua"/>
    <s v="Middle-East/South-Asia Corridor"/>
    <s v="0"/>
    <s v="1"/>
    <s v="High"/>
    <s v="7.51"/>
    <s v="7.75"/>
    <s v="Un Comtrade/Wits/Sia Reports"/>
    <s v="0"/>
  </r>
  <r>
    <s v="Tf004747"/>
    <s v="2018"/>
    <s v="3"/>
    <s v="2018-Q3"/>
    <s v="Cn"/>
    <s v="China"/>
    <s v="Asia-Pacific"/>
    <s v="Pk"/>
    <s v="Pakistan"/>
    <s v="South Asia"/>
    <x v="13"/>
    <x v="0"/>
    <s v="Standard"/>
    <n v="2881"/>
    <n v="144.05000000000001"/>
    <s v="Hikvision"/>
    <s v="Middle-East/South-Asia Corridor"/>
    <s v="0"/>
    <s v="1"/>
    <s v="High"/>
    <s v="7.55"/>
    <s v="7.92"/>
    <s v="Un Comtrade/Wits/Sia Reports"/>
    <s v="0"/>
  </r>
  <r>
    <s v="Tf004748"/>
    <s v="2018"/>
    <s v="4"/>
    <s v="2018-Q4"/>
    <s v="Cn"/>
    <s v="China"/>
    <s v="Asia-Pacific"/>
    <s v="Pk"/>
    <s v="Pakistan"/>
    <s v="South Asia"/>
    <x v="13"/>
    <x v="0"/>
    <s v="Standard"/>
    <n v="2384"/>
    <n v="119.21"/>
    <s v="Dahua"/>
    <s v="Middle-East/South-Asia Corridor"/>
    <s v="0"/>
    <s v="1"/>
    <s v="High"/>
    <s v="7.48"/>
    <s v="7.68"/>
    <s v="Un Comtrade/Wits/Sia Reports"/>
    <s v="0"/>
  </r>
  <r>
    <s v="Tf004749"/>
    <s v="2019"/>
    <s v="1"/>
    <s v="2019-Q1"/>
    <s v="Cn"/>
    <s v="China"/>
    <s v="Asia-Pacific"/>
    <s v="Pk"/>
    <s v="Pakistan"/>
    <s v="South Asia"/>
    <x v="13"/>
    <x v="0"/>
    <s v="Standard"/>
    <n v="2420"/>
    <n v="121.02"/>
    <s v="Dahua"/>
    <s v="Middle-East/South-Asia Corridor"/>
    <s v="0"/>
    <s v="1"/>
    <s v="High"/>
    <s v="7.51"/>
    <s v="7.73"/>
    <s v="Un Comtrade/Wits/Sia Reports"/>
    <s v="0"/>
  </r>
  <r>
    <s v="Tf004750"/>
    <s v="2019"/>
    <s v="2"/>
    <s v="2019-Q2"/>
    <s v="Cn"/>
    <s v="China"/>
    <s v="Asia-Pacific"/>
    <s v="Pk"/>
    <s v="Pakistan"/>
    <s v="South Asia"/>
    <x v="13"/>
    <x v="0"/>
    <s v="Standard"/>
    <n v="3359"/>
    <n v="167.96"/>
    <s v="Hikvision"/>
    <s v="Middle-East/South-Asia Corridor"/>
    <s v="0"/>
    <s v="1"/>
    <s v="High"/>
    <s v="7.64"/>
    <s v="7.94"/>
    <s v="Un Comtrade/Wits/Sia Reports"/>
    <s v="0"/>
  </r>
  <r>
    <s v="Tf004751"/>
    <s v="2019"/>
    <s v="3"/>
    <s v="2019-Q3"/>
    <s v="Cn"/>
    <s v="China"/>
    <s v="Asia-Pacific"/>
    <s v="Pk"/>
    <s v="Pakistan"/>
    <s v="South Asia"/>
    <x v="13"/>
    <x v="0"/>
    <s v="Standard"/>
    <n v="3435"/>
    <n v="171.8"/>
    <s v="Huawei Hisilicon"/>
    <s v="Middle-East/South-Asia Corridor"/>
    <s v="0"/>
    <s v="1"/>
    <s v="High"/>
    <s v="7.56"/>
    <s v="7.86"/>
    <s v="Un Comtrade/Wits/Sia Reports"/>
    <s v="0"/>
  </r>
  <r>
    <s v="Tf004752"/>
    <s v="2019"/>
    <s v="4"/>
    <s v="2019-Q4"/>
    <s v="Cn"/>
    <s v="China"/>
    <s v="Asia-Pacific"/>
    <s v="Pk"/>
    <s v="Pakistan"/>
    <s v="South Asia"/>
    <x v="13"/>
    <x v="0"/>
    <s v="Standard"/>
    <n v="3225"/>
    <n v="161.26"/>
    <s v="Hikvision"/>
    <s v="Middle-East/South-Asia Corridor"/>
    <s v="0"/>
    <s v="1"/>
    <s v="High"/>
    <s v="7.64"/>
    <s v="7.88"/>
    <s v="Un Comtrade/Wits/Sia Reports"/>
    <s v="0"/>
  </r>
  <r>
    <s v="Tf004753"/>
    <s v="2020"/>
    <s v="1"/>
    <s v="2020-Q1"/>
    <s v="Cn"/>
    <s v="China"/>
    <s v="Asia-Pacific"/>
    <s v="Pk"/>
    <s v="Pakistan"/>
    <s v="South Asia"/>
    <x v="13"/>
    <x v="0"/>
    <s v="Standard"/>
    <n v="2950"/>
    <n v="147.51"/>
    <s v="Huawei Hisilicon"/>
    <s v="Middle-East/South-Asia Corridor"/>
    <s v="0"/>
    <s v="1"/>
    <s v="High"/>
    <s v="7.64"/>
    <s v="7.86"/>
    <s v="Un Comtrade/Wits/Sia Reports"/>
    <s v="0"/>
  </r>
  <r>
    <s v="Tf004754"/>
    <s v="2020"/>
    <s v="2"/>
    <s v="2020-Q2"/>
    <s v="Cn"/>
    <s v="China"/>
    <s v="Asia-Pacific"/>
    <s v="Pk"/>
    <s v="Pakistan"/>
    <s v="South Asia"/>
    <x v="13"/>
    <x v="0"/>
    <s v="Standard"/>
    <n v="3307"/>
    <n v="165.38"/>
    <s v="Huawei Hisilicon"/>
    <s v="Middle-East/South-Asia Corridor"/>
    <s v="0"/>
    <s v="1"/>
    <s v="High"/>
    <s v="7.9"/>
    <s v="7.71"/>
    <s v="Un Comtrade/Wits/Sia Reports"/>
    <s v="0"/>
  </r>
  <r>
    <s v="Tf004755"/>
    <s v="2020"/>
    <s v="3"/>
    <s v="2020-Q3"/>
    <s v="Cn"/>
    <s v="China"/>
    <s v="Asia-Pacific"/>
    <s v="Pk"/>
    <s v="Pakistan"/>
    <s v="South Asia"/>
    <x v="13"/>
    <x v="0"/>
    <s v="Standard"/>
    <n v="3200"/>
    <n v="160.02000000000001"/>
    <s v="Dahua"/>
    <s v="Middle-East/South-Asia Corridor"/>
    <s v="0"/>
    <s v="1"/>
    <s v="High"/>
    <s v="7.81"/>
    <s v="7.72"/>
    <s v="Un Comtrade/Wits/Sia Reports"/>
    <s v="0"/>
  </r>
  <r>
    <s v="Tf004756"/>
    <s v="2020"/>
    <s v="4"/>
    <s v="2020-Q4"/>
    <s v="Cn"/>
    <s v="China"/>
    <s v="Asia-Pacific"/>
    <s v="Pk"/>
    <s v="Pakistan"/>
    <s v="South Asia"/>
    <x v="13"/>
    <x v="0"/>
    <s v="Standard"/>
    <n v="2883"/>
    <n v="144.19999999999999"/>
    <s v="Dahua"/>
    <s v="Middle-East/South-Asia Corridor"/>
    <s v="0"/>
    <s v="1"/>
    <s v="High"/>
    <s v="7.69"/>
    <s v="7.75"/>
    <s v="Un Comtrade/Wits/Sia Reports"/>
    <s v="0"/>
  </r>
  <r>
    <s v="Tf004757"/>
    <s v="2021"/>
    <s v="1"/>
    <s v="2021-Q1"/>
    <s v="Cn"/>
    <s v="China"/>
    <s v="Asia-Pacific"/>
    <s v="Pk"/>
    <s v="Pakistan"/>
    <s v="South Asia"/>
    <x v="13"/>
    <x v="0"/>
    <s v="Standard"/>
    <n v="2990"/>
    <n v="149.54"/>
    <s v="Hikvision"/>
    <s v="Middle-East/South-Asia Corridor"/>
    <s v="0"/>
    <s v="1"/>
    <s v="High"/>
    <s v="7.95"/>
    <s v="7.78"/>
    <s v="Un Comtrade/Wits/Sia Reports"/>
    <s v="0"/>
  </r>
  <r>
    <s v="Tf004758"/>
    <s v="2021"/>
    <s v="2"/>
    <s v="2021-Q2"/>
    <s v="Cn"/>
    <s v="China"/>
    <s v="Asia-Pacific"/>
    <s v="Pk"/>
    <s v="Pakistan"/>
    <s v="South Asia"/>
    <x v="13"/>
    <x v="0"/>
    <s v="Standard"/>
    <n v="3461"/>
    <n v="173.05"/>
    <s v="Hikvision"/>
    <s v="Middle-East/South-Asia Corridor"/>
    <s v="0"/>
    <s v="1"/>
    <s v="High"/>
    <s v="7.88"/>
    <s v="7.7"/>
    <s v="Un Comtrade/Wits/Sia Reports"/>
    <s v="0"/>
  </r>
  <r>
    <s v="Tf004759"/>
    <s v="2021"/>
    <s v="3"/>
    <s v="2021-Q3"/>
    <s v="Cn"/>
    <s v="China"/>
    <s v="Asia-Pacific"/>
    <s v="Pk"/>
    <s v="Pakistan"/>
    <s v="South Asia"/>
    <x v="13"/>
    <x v="0"/>
    <s v="Standard"/>
    <n v="3238"/>
    <n v="161.93"/>
    <s v="Dahua"/>
    <s v="Middle-East/South-Asia Corridor"/>
    <s v="0"/>
    <s v="1"/>
    <s v="High"/>
    <s v="7.85"/>
    <s v="7.82"/>
    <s v="Un Comtrade/Wits/Sia Reports"/>
    <s v="0"/>
  </r>
  <r>
    <s v="Tf004760"/>
    <s v="2021"/>
    <s v="4"/>
    <s v="2021-Q4"/>
    <s v="Cn"/>
    <s v="China"/>
    <s v="Asia-Pacific"/>
    <s v="Pk"/>
    <s v="Pakistan"/>
    <s v="South Asia"/>
    <x v="13"/>
    <x v="0"/>
    <s v="Standard"/>
    <n v="3419"/>
    <n v="170.99"/>
    <s v="Dahua"/>
    <s v="Middle-East/South-Asia Corridor"/>
    <s v="0"/>
    <s v="1"/>
    <s v="High"/>
    <s v="7.84"/>
    <s v="7.68"/>
    <s v="Un Comtrade/Wits/Sia Reports"/>
    <s v="0"/>
  </r>
  <r>
    <s v="Tf004761"/>
    <s v="2022"/>
    <s v="1"/>
    <s v="2022-Q1"/>
    <s v="Cn"/>
    <s v="China"/>
    <s v="Asia-Pacific"/>
    <s v="Pk"/>
    <s v="Pakistan"/>
    <s v="South Asia"/>
    <x v="13"/>
    <x v="0"/>
    <s v="Standard"/>
    <n v="3600"/>
    <n v="180.03"/>
    <s v="Huawei Hisilicon"/>
    <s v="Middle-East/South-Asia Corridor"/>
    <s v="0"/>
    <s v="1"/>
    <s v="High"/>
    <s v="8.06"/>
    <s v="7.94"/>
    <s v="Un Comtrade/Wits/Sia Reports"/>
    <s v="0"/>
  </r>
  <r>
    <s v="Tf004762"/>
    <s v="2022"/>
    <s v="2"/>
    <s v="2022-Q2"/>
    <s v="Cn"/>
    <s v="China"/>
    <s v="Asia-Pacific"/>
    <s v="Pk"/>
    <s v="Pakistan"/>
    <s v="South Asia"/>
    <x v="13"/>
    <x v="0"/>
    <s v="Standard"/>
    <n v="4082"/>
    <n v="204.12"/>
    <s v="Dahua"/>
    <s v="Middle-East/South-Asia Corridor"/>
    <s v="0"/>
    <s v="1"/>
    <s v="High"/>
    <s v="8.07"/>
    <s v="7.74"/>
    <s v="Un Comtrade/Wits/Sia Reports"/>
    <s v="0"/>
  </r>
  <r>
    <s v="Tf004763"/>
    <s v="2022"/>
    <s v="3"/>
    <s v="2022-Q3"/>
    <s v="Cn"/>
    <s v="China"/>
    <s v="Asia-Pacific"/>
    <s v="Pk"/>
    <s v="Pakistan"/>
    <s v="South Asia"/>
    <x v="13"/>
    <x v="0"/>
    <s v="Standard"/>
    <n v="4092"/>
    <n v="204.62"/>
    <s v="Hikvision"/>
    <s v="Middle-East/South-Asia Corridor"/>
    <s v="0"/>
    <s v="1"/>
    <s v="High"/>
    <s v="7.99"/>
    <s v="7.69"/>
    <s v="Un Comtrade/Wits/Sia Reports"/>
    <s v="0"/>
  </r>
  <r>
    <s v="Tf004764"/>
    <s v="2022"/>
    <s v="4"/>
    <s v="2022-Q4"/>
    <s v="Cn"/>
    <s v="China"/>
    <s v="Asia-Pacific"/>
    <s v="Pk"/>
    <s v="Pakistan"/>
    <s v="South Asia"/>
    <x v="13"/>
    <x v="0"/>
    <s v="Standard"/>
    <n v="3305"/>
    <n v="165.26"/>
    <s v="Dahua"/>
    <s v="Middle-East/South-Asia Corridor"/>
    <s v="0"/>
    <s v="1"/>
    <s v="High"/>
    <s v="8.2"/>
    <s v="7.8"/>
    <s v="Un Comtrade/Wits/Sia Reports"/>
    <s v="0"/>
  </r>
  <r>
    <s v="Tf004765"/>
    <s v="2023"/>
    <s v="1"/>
    <s v="2023-Q1"/>
    <s v="Cn"/>
    <s v="China"/>
    <s v="Asia-Pacific"/>
    <s v="Pk"/>
    <s v="Pakistan"/>
    <s v="South Asia"/>
    <x v="13"/>
    <x v="0"/>
    <s v="Standard"/>
    <n v="3346"/>
    <n v="167.31"/>
    <s v="Dahua"/>
    <s v="Middle-East/South-Asia Corridor"/>
    <s v="0"/>
    <s v="1"/>
    <s v="High"/>
    <s v="8.35"/>
    <s v="7.9"/>
    <s v="Un Comtrade/Wits/Sia Reports"/>
    <s v="0"/>
  </r>
  <r>
    <s v="Tf004766"/>
    <s v="2023"/>
    <s v="2"/>
    <s v="2023-Q2"/>
    <s v="Cn"/>
    <s v="China"/>
    <s v="Asia-Pacific"/>
    <s v="Pk"/>
    <s v="Pakistan"/>
    <s v="South Asia"/>
    <x v="13"/>
    <x v="0"/>
    <s v="Standard"/>
    <n v="4344"/>
    <n v="217.23"/>
    <s v="Dahua"/>
    <s v="Middle-East/South-Asia Corridor"/>
    <s v="0"/>
    <s v="1"/>
    <s v="High"/>
    <s v="8.21"/>
    <s v="7.94"/>
    <s v="Un Comtrade/Wits/Sia Reports"/>
    <s v="0"/>
  </r>
  <r>
    <s v="Tf004767"/>
    <s v="2023"/>
    <s v="3"/>
    <s v="2023-Q3"/>
    <s v="Cn"/>
    <s v="China"/>
    <s v="Asia-Pacific"/>
    <s v="Pk"/>
    <s v="Pakistan"/>
    <s v="South Asia"/>
    <x v="13"/>
    <x v="0"/>
    <s v="Standard"/>
    <n v="5063"/>
    <n v="253.2"/>
    <s v="Hikvision"/>
    <s v="Middle-East/South-Asia Corridor"/>
    <s v="0"/>
    <s v="1"/>
    <s v="High"/>
    <s v="8.17"/>
    <s v="7.86"/>
    <s v="Un Comtrade/Wits/Sia Reports"/>
    <s v="0"/>
  </r>
  <r>
    <s v="Tf004768"/>
    <s v="2023"/>
    <s v="4"/>
    <s v="2023-Q4"/>
    <s v="Cn"/>
    <s v="China"/>
    <s v="Asia-Pacific"/>
    <s v="Pk"/>
    <s v="Pakistan"/>
    <s v="South Asia"/>
    <x v="13"/>
    <x v="0"/>
    <s v="Standard"/>
    <n v="3753"/>
    <n v="187.66"/>
    <s v="Dahua"/>
    <s v="Middle-East/South-Asia Corridor"/>
    <s v="0"/>
    <s v="1"/>
    <s v="High"/>
    <s v="8.22"/>
    <s v="7.88"/>
    <s v="Un Comtrade/Wits/Sia Reports"/>
    <s v="0"/>
  </r>
  <r>
    <s v="Tf004769"/>
    <s v="2024"/>
    <s v="1"/>
    <s v="2024-Q1"/>
    <s v="Cn"/>
    <s v="China"/>
    <s v="Asia-Pacific"/>
    <s v="Pk"/>
    <s v="Pakistan"/>
    <s v="South Asia"/>
    <x v="13"/>
    <x v="0"/>
    <s v="Standard"/>
    <n v="4734"/>
    <n v="236.71"/>
    <s v="Huawei Hisilicon"/>
    <s v="Middle-East/South-Asia Corridor"/>
    <s v="0"/>
    <s v="1"/>
    <s v="High"/>
    <s v="8.6"/>
    <s v="7.95"/>
    <s v="Un Comtrade/Wits/Sia Reports"/>
    <s v="1"/>
  </r>
  <r>
    <s v="Tf004770"/>
    <s v="2024"/>
    <s v="2"/>
    <s v="2024-Q2"/>
    <s v="Cn"/>
    <s v="China"/>
    <s v="Asia-Pacific"/>
    <s v="Pk"/>
    <s v="Pakistan"/>
    <s v="South Asia"/>
    <x v="13"/>
    <x v="0"/>
    <s v="Standard"/>
    <n v="5078"/>
    <n v="253.92"/>
    <s v="Huawei Hisilicon"/>
    <s v="Middle-East/South-Asia Corridor"/>
    <s v="0"/>
    <s v="1"/>
    <s v="High"/>
    <s v="8.52"/>
    <s v="8.05"/>
    <s v="Un Comtrade/Wits/Sia Reports"/>
    <s v="1"/>
  </r>
  <r>
    <s v="Tf004771"/>
    <s v="2024"/>
    <s v="3"/>
    <s v="2024-Q3"/>
    <s v="Cn"/>
    <s v="China"/>
    <s v="Asia-Pacific"/>
    <s v="Pk"/>
    <s v="Pakistan"/>
    <s v="South Asia"/>
    <x v="13"/>
    <x v="0"/>
    <s v="Standard"/>
    <n v="5184"/>
    <n v="259.25"/>
    <s v="Hikvision"/>
    <s v="Middle-East/South-Asia Corridor"/>
    <s v="0"/>
    <s v="1"/>
    <s v="High"/>
    <s v="8.39"/>
    <s v="8.04"/>
    <s v="Un Comtrade/Wits/Sia Reports"/>
    <s v="1"/>
  </r>
  <r>
    <s v="Tf004772"/>
    <s v="2024"/>
    <s v="4"/>
    <s v="2024-Q4"/>
    <s v="Cn"/>
    <s v="China"/>
    <s v="Asia-Pacific"/>
    <s v="Pk"/>
    <s v="Pakistan"/>
    <s v="South Asia"/>
    <x v="13"/>
    <x v="0"/>
    <s v="Standard"/>
    <n v="4529"/>
    <n v="226.5"/>
    <s v="Hikvision"/>
    <s v="Middle-East/South-Asia Corridor"/>
    <s v="0"/>
    <s v="1"/>
    <s v="High"/>
    <s v="8.57"/>
    <s v="8.12"/>
    <s v="Un Comtrade/Wits/Sia Reports"/>
    <s v="1"/>
  </r>
  <r>
    <s v="Tf004773"/>
    <s v="2025"/>
    <s v="1"/>
    <s v="2025-Q1"/>
    <s v="Cn"/>
    <s v="China"/>
    <s v="Asia-Pacific"/>
    <s v="Pk"/>
    <s v="Pakistan"/>
    <s v="South Asia"/>
    <x v="13"/>
    <x v="0"/>
    <s v="Standard"/>
    <n v="4565"/>
    <n v="228.27"/>
    <s v="Dahua"/>
    <s v="Middle-East/South-Asia Corridor"/>
    <s v="0"/>
    <s v="1"/>
    <s v="High"/>
    <s v="8.54"/>
    <s v="8.28"/>
    <s v="Un Comtrade/Wits/Sia Reports"/>
    <s v="1"/>
  </r>
  <r>
    <s v="Tf004774"/>
    <s v="2025"/>
    <s v="2"/>
    <s v="2025-Q2"/>
    <s v="Cn"/>
    <s v="China"/>
    <s v="Asia-Pacific"/>
    <s v="Pk"/>
    <s v="Pakistan"/>
    <s v="South Asia"/>
    <x v="13"/>
    <x v="0"/>
    <s v="Standard"/>
    <n v="5768"/>
    <n v="288.44"/>
    <s v="Dahua"/>
    <s v="Middle-East/South-Asia Corridor"/>
    <s v="0"/>
    <s v="1"/>
    <s v="High"/>
    <s v="8.77"/>
    <s v="8.03"/>
    <s v="Un Comtrade/Wits/Sia Reports"/>
    <s v="1"/>
  </r>
  <r>
    <s v="Tf004775"/>
    <s v="2025"/>
    <s v="3"/>
    <s v="2025-Q3"/>
    <s v="Cn"/>
    <s v="China"/>
    <s v="Asia-Pacific"/>
    <s v="Pk"/>
    <s v="Pakistan"/>
    <s v="South Asia"/>
    <x v="13"/>
    <x v="0"/>
    <s v="Standard"/>
    <n v="6033"/>
    <n v="301.66000000000003"/>
    <s v="Hikvision"/>
    <s v="Middle-East/South-Asia Corridor"/>
    <s v="0"/>
    <s v="1"/>
    <s v="High"/>
    <s v="8.67"/>
    <s v="8.27"/>
    <s v="Un Comtrade/Wits/Sia Reports"/>
    <s v="1"/>
  </r>
  <r>
    <s v="Tf004776"/>
    <s v="2025"/>
    <s v="4"/>
    <s v="2025-Q4"/>
    <s v="Cn"/>
    <s v="China"/>
    <s v="Asia-Pacific"/>
    <s v="Pk"/>
    <s v="Pakistan"/>
    <s v="South Asia"/>
    <x v="13"/>
    <x v="0"/>
    <s v="Standard"/>
    <n v="4770"/>
    <n v="238.5"/>
    <s v="Huawei Hisilicon"/>
    <s v="Middle-East/South-Asia Corridor"/>
    <s v="0"/>
    <s v="1"/>
    <s v="High"/>
    <s v="8.58"/>
    <s v="8.13"/>
    <s v="Un Comtrade/Wits/Sia Reports"/>
    <s v="1"/>
  </r>
  <r>
    <s v="Tf004777"/>
    <s v="2015"/>
    <s v="1"/>
    <s v="2015-Q1"/>
    <s v="Cn"/>
    <s v="China"/>
    <s v="Asia-Pacific"/>
    <s v="Ae"/>
    <s v="United Arab Emirates"/>
    <s v="Middle East"/>
    <x v="5"/>
    <x v="0"/>
    <s v="Standard"/>
    <n v="2375"/>
    <n v="123.74"/>
    <s v="Allwinner"/>
    <s v="Middle-East/South-Asia Corridor"/>
    <s v="0"/>
    <s v="1"/>
    <s v="High"/>
    <s v="7.53"/>
    <s v="4.45"/>
    <s v="Un Comtrade/Wits/Sia Reports"/>
    <s v="0"/>
  </r>
  <r>
    <s v="Tf004778"/>
    <s v="2015"/>
    <s v="2"/>
    <s v="2015-Q2"/>
    <s v="Cn"/>
    <s v="China"/>
    <s v="Asia-Pacific"/>
    <s v="Ae"/>
    <s v="United Arab Emirates"/>
    <s v="Middle East"/>
    <x v="5"/>
    <x v="0"/>
    <s v="Standard"/>
    <n v="2771"/>
    <n v="144.33000000000001"/>
    <s v="Mediatek"/>
    <s v="Middle-East/South-Asia Corridor"/>
    <s v="0"/>
    <s v="1"/>
    <s v="High"/>
    <s v="7.25"/>
    <s v="4.16"/>
    <s v="Un Comtrade/Wits/Sia Reports"/>
    <s v="0"/>
  </r>
  <r>
    <s v="Tf004779"/>
    <s v="2015"/>
    <s v="3"/>
    <s v="2015-Q3"/>
    <s v="Cn"/>
    <s v="China"/>
    <s v="Asia-Pacific"/>
    <s v="Ae"/>
    <s v="United Arab Emirates"/>
    <s v="Middle East"/>
    <x v="5"/>
    <x v="0"/>
    <s v="Standard"/>
    <n v="2394"/>
    <n v="124.73"/>
    <s v="Mediatek"/>
    <s v="Middle-East/South-Asia Corridor"/>
    <s v="0"/>
    <s v="1"/>
    <s v="High"/>
    <s v="7.35"/>
    <s v="4.4"/>
    <s v="Un Comtrade/Wits/Sia Reports"/>
    <s v="0"/>
  </r>
  <r>
    <s v="Tf004780"/>
    <s v="2015"/>
    <s v="4"/>
    <s v="2015-Q4"/>
    <s v="Cn"/>
    <s v="China"/>
    <s v="Asia-Pacific"/>
    <s v="Ae"/>
    <s v="United Arab Emirates"/>
    <s v="Middle East"/>
    <x v="5"/>
    <x v="0"/>
    <s v="Standard"/>
    <n v="2521"/>
    <n v="131.31"/>
    <s v="Allwinner"/>
    <s v="Middle-East/South-Asia Corridor"/>
    <s v="0"/>
    <s v="1"/>
    <s v="High"/>
    <s v="7.31"/>
    <s v="4.34"/>
    <s v="Un Comtrade/Wits/Sia Reports"/>
    <s v="0"/>
  </r>
  <r>
    <s v="Tf004781"/>
    <s v="2016"/>
    <s v="1"/>
    <s v="2016-Q1"/>
    <s v="Cn"/>
    <s v="China"/>
    <s v="Asia-Pacific"/>
    <s v="Ae"/>
    <s v="United Arab Emirates"/>
    <s v="Middle East"/>
    <x v="5"/>
    <x v="0"/>
    <s v="Standard"/>
    <n v="2723"/>
    <n v="141.83000000000001"/>
    <s v="Allwinner"/>
    <s v="Middle-East/South-Asia Corridor"/>
    <s v="0"/>
    <s v="1"/>
    <s v="High"/>
    <s v="7.39"/>
    <s v="4.18"/>
    <s v="Un Comtrade/Wits/Sia Reports"/>
    <s v="0"/>
  </r>
  <r>
    <s v="Tf004782"/>
    <s v="2016"/>
    <s v="2"/>
    <s v="2016-Q2"/>
    <s v="Cn"/>
    <s v="China"/>
    <s v="Asia-Pacific"/>
    <s v="Ae"/>
    <s v="United Arab Emirates"/>
    <s v="Middle East"/>
    <x v="5"/>
    <x v="0"/>
    <s v="Standard"/>
    <n v="2800"/>
    <n v="145.84"/>
    <s v="Hisilicon"/>
    <s v="Middle-East/South-Asia Corridor"/>
    <s v="0"/>
    <s v="1"/>
    <s v="High"/>
    <s v="7.36"/>
    <s v="4.32"/>
    <s v="Un Comtrade/Wits/Sia Reports"/>
    <s v="0"/>
  </r>
  <r>
    <s v="Tf004783"/>
    <s v="2016"/>
    <s v="3"/>
    <s v="2016-Q3"/>
    <s v="Cn"/>
    <s v="China"/>
    <s v="Asia-Pacific"/>
    <s v="Ae"/>
    <s v="United Arab Emirates"/>
    <s v="Middle East"/>
    <x v="5"/>
    <x v="0"/>
    <s v="Standard"/>
    <n v="2921"/>
    <n v="152.13999999999999"/>
    <s v="Allwinner"/>
    <s v="Middle-East/South-Asia Corridor"/>
    <s v="0"/>
    <s v="1"/>
    <s v="High"/>
    <s v="7.26"/>
    <s v="4.45"/>
    <s v="Un Comtrade/Wits/Sia Reports"/>
    <s v="0"/>
  </r>
  <r>
    <s v="Tf004784"/>
    <s v="2016"/>
    <s v="4"/>
    <s v="2016-Q4"/>
    <s v="Cn"/>
    <s v="China"/>
    <s v="Asia-Pacific"/>
    <s v="Ae"/>
    <s v="United Arab Emirates"/>
    <s v="Middle East"/>
    <x v="5"/>
    <x v="0"/>
    <s v="Standard"/>
    <n v="2638"/>
    <n v="137.41999999999999"/>
    <s v="Allwinner"/>
    <s v="Middle-East/South-Asia Corridor"/>
    <s v="0"/>
    <s v="1"/>
    <s v="High"/>
    <s v="7.39"/>
    <s v="4.44"/>
    <s v="Un Comtrade/Wits/Sia Reports"/>
    <s v="0"/>
  </r>
  <r>
    <s v="Tf004785"/>
    <s v="2017"/>
    <s v="1"/>
    <s v="2017-Q1"/>
    <s v="Cn"/>
    <s v="China"/>
    <s v="Asia-Pacific"/>
    <s v="Ae"/>
    <s v="United Arab Emirates"/>
    <s v="Middle East"/>
    <x v="5"/>
    <x v="0"/>
    <s v="Standard"/>
    <n v="2537"/>
    <n v="132.18"/>
    <s v="Qualcomm"/>
    <s v="Middle-East/South-Asia Corridor"/>
    <s v="0"/>
    <s v="1"/>
    <s v="High"/>
    <s v="7.31"/>
    <s v="4.39"/>
    <s v="Un Comtrade/Wits/Sia Reports"/>
    <s v="0"/>
  </r>
  <r>
    <s v="Tf004786"/>
    <s v="2017"/>
    <s v="2"/>
    <s v="2017-Q2"/>
    <s v="Cn"/>
    <s v="China"/>
    <s v="Asia-Pacific"/>
    <s v="Ae"/>
    <s v="United Arab Emirates"/>
    <s v="Middle East"/>
    <x v="5"/>
    <x v="0"/>
    <s v="Standard"/>
    <n v="2980"/>
    <n v="155.21"/>
    <s v="Unisoc"/>
    <s v="Middle-East/South-Asia Corridor"/>
    <s v="0"/>
    <s v="1"/>
    <s v="High"/>
    <s v="7.49"/>
    <s v="4.23"/>
    <s v="Un Comtrade/Wits/Sia Reports"/>
    <s v="0"/>
  </r>
  <r>
    <s v="Tf004787"/>
    <s v="2017"/>
    <s v="3"/>
    <s v="2017-Q3"/>
    <s v="Cn"/>
    <s v="China"/>
    <s v="Asia-Pacific"/>
    <s v="Ae"/>
    <s v="United Arab Emirates"/>
    <s v="Middle East"/>
    <x v="5"/>
    <x v="0"/>
    <s v="Standard"/>
    <n v="2942"/>
    <n v="153.25"/>
    <s v="Hisilicon"/>
    <s v="Middle-East/South-Asia Corridor"/>
    <s v="0"/>
    <s v="1"/>
    <s v="High"/>
    <s v="7.41"/>
    <s v="4.21"/>
    <s v="Un Comtrade/Wits/Sia Reports"/>
    <s v="0"/>
  </r>
  <r>
    <s v="Tf004788"/>
    <s v="2017"/>
    <s v="4"/>
    <s v="2017-Q4"/>
    <s v="Cn"/>
    <s v="China"/>
    <s v="Asia-Pacific"/>
    <s v="Ae"/>
    <s v="United Arab Emirates"/>
    <s v="Middle East"/>
    <x v="5"/>
    <x v="0"/>
    <s v="Standard"/>
    <n v="3098"/>
    <n v="161.41"/>
    <s v="Hisilicon"/>
    <s v="Middle-East/South-Asia Corridor"/>
    <s v="0"/>
    <s v="1"/>
    <s v="High"/>
    <s v="7.44"/>
    <s v="4.43"/>
    <s v="Un Comtrade/Wits/Sia Reports"/>
    <s v="0"/>
  </r>
  <r>
    <s v="Tf004789"/>
    <s v="2018"/>
    <s v="1"/>
    <s v="2018-Q1"/>
    <s v="Cn"/>
    <s v="China"/>
    <s v="Asia-Pacific"/>
    <s v="Ae"/>
    <s v="United Arab Emirates"/>
    <s v="Middle East"/>
    <x v="5"/>
    <x v="0"/>
    <s v="Standard"/>
    <n v="3265"/>
    <n v="170.07"/>
    <s v="Mediatek"/>
    <s v="Middle-East/South-Asia Corridor"/>
    <s v="0"/>
    <s v="1"/>
    <s v="High"/>
    <s v="7.3"/>
    <s v="4.39"/>
    <s v="Un Comtrade/Wits/Sia Reports"/>
    <s v="0"/>
  </r>
  <r>
    <s v="Tf004790"/>
    <s v="2018"/>
    <s v="2"/>
    <s v="2018-Q2"/>
    <s v="Cn"/>
    <s v="China"/>
    <s v="Asia-Pacific"/>
    <s v="Ae"/>
    <s v="United Arab Emirates"/>
    <s v="Middle East"/>
    <x v="5"/>
    <x v="0"/>
    <s v="Standard"/>
    <n v="3613"/>
    <n v="188.19"/>
    <s v="Qualcomm"/>
    <s v="Middle-East/South-Asia Corridor"/>
    <s v="0"/>
    <s v="1"/>
    <s v="High"/>
    <s v="7.45"/>
    <s v="4.4"/>
    <s v="Un Comtrade/Wits/Sia Reports"/>
    <s v="0"/>
  </r>
  <r>
    <s v="Tf004791"/>
    <s v="2018"/>
    <s v="3"/>
    <s v="2018-Q3"/>
    <s v="Cn"/>
    <s v="China"/>
    <s v="Asia-Pacific"/>
    <s v="Ae"/>
    <s v="United Arab Emirates"/>
    <s v="Middle East"/>
    <x v="5"/>
    <x v="0"/>
    <s v="Standard"/>
    <n v="3727"/>
    <n v="194.13"/>
    <s v="Unisoc"/>
    <s v="Middle-East/South-Asia Corridor"/>
    <s v="0"/>
    <s v="1"/>
    <s v="High"/>
    <s v="7.39"/>
    <s v="4.34"/>
    <s v="Un Comtrade/Wits/Sia Reports"/>
    <s v="0"/>
  </r>
  <r>
    <s v="Tf004792"/>
    <s v="2018"/>
    <s v="4"/>
    <s v="2018-Q4"/>
    <s v="Cn"/>
    <s v="China"/>
    <s v="Asia-Pacific"/>
    <s v="Ae"/>
    <s v="United Arab Emirates"/>
    <s v="Middle East"/>
    <x v="5"/>
    <x v="0"/>
    <s v="Standard"/>
    <n v="3069"/>
    <n v="159.85"/>
    <s v="Hisilicon"/>
    <s v="Middle-East/South-Asia Corridor"/>
    <s v="0"/>
    <s v="1"/>
    <s v="High"/>
    <s v="7.3"/>
    <s v="4.33"/>
    <s v="Un Comtrade/Wits/Sia Reports"/>
    <s v="0"/>
  </r>
  <r>
    <s v="Tf004793"/>
    <s v="2019"/>
    <s v="1"/>
    <s v="2019-Q1"/>
    <s v="Cn"/>
    <s v="China"/>
    <s v="Asia-Pacific"/>
    <s v="Ae"/>
    <s v="United Arab Emirates"/>
    <s v="Middle East"/>
    <x v="5"/>
    <x v="0"/>
    <s v="Standard"/>
    <n v="3066"/>
    <n v="159.72999999999999"/>
    <s v="Allwinner"/>
    <s v="Middle-East/South-Asia Corridor"/>
    <s v="0"/>
    <s v="1"/>
    <s v="High"/>
    <s v="7.45"/>
    <s v="4.15"/>
    <s v="Un Comtrade/Wits/Sia Reports"/>
    <s v="0"/>
  </r>
  <r>
    <s v="Tf004794"/>
    <s v="2019"/>
    <s v="2"/>
    <s v="2019-Q2"/>
    <s v="Cn"/>
    <s v="China"/>
    <s v="Asia-Pacific"/>
    <s v="Ae"/>
    <s v="United Arab Emirates"/>
    <s v="Middle East"/>
    <x v="5"/>
    <x v="0"/>
    <s v="Standard"/>
    <n v="3841"/>
    <n v="200.07"/>
    <s v="Allwinner"/>
    <s v="Middle-East/South-Asia Corridor"/>
    <s v="0"/>
    <s v="1"/>
    <s v="High"/>
    <s v="7.54"/>
    <s v="4.38"/>
    <s v="Un Comtrade/Wits/Sia Reports"/>
    <s v="0"/>
  </r>
  <r>
    <s v="Tf004795"/>
    <s v="2019"/>
    <s v="3"/>
    <s v="2019-Q3"/>
    <s v="Cn"/>
    <s v="China"/>
    <s v="Asia-Pacific"/>
    <s v="Ae"/>
    <s v="United Arab Emirates"/>
    <s v="Middle East"/>
    <x v="5"/>
    <x v="0"/>
    <s v="Standard"/>
    <n v="3806"/>
    <n v="198.25"/>
    <s v="Allwinner"/>
    <s v="Middle-East/South-Asia Corridor"/>
    <s v="0"/>
    <s v="1"/>
    <s v="High"/>
    <s v="7.58"/>
    <s v="4.27"/>
    <s v="Un Comtrade/Wits/Sia Reports"/>
    <s v="0"/>
  </r>
  <r>
    <s v="Tf004796"/>
    <s v="2019"/>
    <s v="4"/>
    <s v="2019-Q4"/>
    <s v="Cn"/>
    <s v="China"/>
    <s v="Asia-Pacific"/>
    <s v="Ae"/>
    <s v="United Arab Emirates"/>
    <s v="Middle East"/>
    <x v="5"/>
    <x v="0"/>
    <s v="Standard"/>
    <n v="3580"/>
    <n v="186.5"/>
    <s v="Unisoc"/>
    <s v="Middle-East/South-Asia Corridor"/>
    <s v="0"/>
    <s v="1"/>
    <s v="High"/>
    <s v="7.54"/>
    <s v="4.44"/>
    <s v="Un Comtrade/Wits/Sia Reports"/>
    <s v="0"/>
  </r>
  <r>
    <s v="Tf004797"/>
    <s v="2020"/>
    <s v="1"/>
    <s v="2020-Q1"/>
    <s v="Cn"/>
    <s v="China"/>
    <s v="Asia-Pacific"/>
    <s v="Ae"/>
    <s v="United Arab Emirates"/>
    <s v="Middle East"/>
    <x v="5"/>
    <x v="0"/>
    <s v="Standard"/>
    <n v="3538"/>
    <n v="184.3"/>
    <s v="Hisilicon"/>
    <s v="Middle-East/South-Asia Corridor"/>
    <s v="0"/>
    <s v="1"/>
    <s v="High"/>
    <s v="7.86"/>
    <s v="4.43"/>
    <s v="Un Comtrade/Wits/Sia Reports"/>
    <s v="0"/>
  </r>
  <r>
    <s v="Tf004798"/>
    <s v="2020"/>
    <s v="2"/>
    <s v="2020-Q2"/>
    <s v="Cn"/>
    <s v="China"/>
    <s v="Asia-Pacific"/>
    <s v="Ae"/>
    <s v="United Arab Emirates"/>
    <s v="Middle East"/>
    <x v="5"/>
    <x v="0"/>
    <s v="Standard"/>
    <n v="3616"/>
    <n v="188.34"/>
    <s v="Unisoc"/>
    <s v="Middle-East/South-Asia Corridor"/>
    <s v="0"/>
    <s v="1"/>
    <s v="High"/>
    <s v="7.77"/>
    <s v="4.37"/>
    <s v="Un Comtrade/Wits/Sia Reports"/>
    <s v="0"/>
  </r>
  <r>
    <s v="Tf004799"/>
    <s v="2020"/>
    <s v="3"/>
    <s v="2020-Q3"/>
    <s v="Cn"/>
    <s v="China"/>
    <s v="Asia-Pacific"/>
    <s v="Ae"/>
    <s v="United Arab Emirates"/>
    <s v="Middle East"/>
    <x v="5"/>
    <x v="0"/>
    <s v="Standard"/>
    <n v="4017"/>
    <n v="209.24"/>
    <s v="Mediatek"/>
    <s v="Middle-East/South-Asia Corridor"/>
    <s v="0"/>
    <s v="1"/>
    <s v="High"/>
    <s v="7.88"/>
    <s v="4.36"/>
    <s v="Un Comtrade/Wits/Sia Reports"/>
    <s v="0"/>
  </r>
  <r>
    <s v="Tf004800"/>
    <s v="2020"/>
    <s v="4"/>
    <s v="2020-Q4"/>
    <s v="Cn"/>
    <s v="China"/>
    <s v="Asia-Pacific"/>
    <s v="Ae"/>
    <s v="United Arab Emirates"/>
    <s v="Middle East"/>
    <x v="5"/>
    <x v="0"/>
    <s v="Standard"/>
    <n v="3782"/>
    <n v="197.03"/>
    <s v="Mediatek"/>
    <s v="Middle-East/South-Asia Corridor"/>
    <s v="0"/>
    <s v="1"/>
    <s v="High"/>
    <s v="7.71"/>
    <s v="4.4"/>
    <s v="Un Comtrade/Wits/Sia Reports"/>
    <s v="0"/>
  </r>
  <r>
    <s v="Tf004801"/>
    <s v="2021"/>
    <s v="1"/>
    <s v="2021-Q1"/>
    <s v="Cn"/>
    <s v="China"/>
    <s v="Asia-Pacific"/>
    <s v="Ae"/>
    <s v="United Arab Emirates"/>
    <s v="Middle East"/>
    <x v="5"/>
    <x v="0"/>
    <s v="Standard"/>
    <n v="3812"/>
    <n v="198.58"/>
    <s v="Qualcomm"/>
    <s v="Middle-East/South-Asia Corridor"/>
    <s v="0"/>
    <s v="1"/>
    <s v="High"/>
    <s v="8"/>
    <s v="4.25"/>
    <s v="Un Comtrade/Wits/Sia Reports"/>
    <s v="0"/>
  </r>
  <r>
    <s v="Tf004802"/>
    <s v="2021"/>
    <s v="2"/>
    <s v="2021-Q2"/>
    <s v="Cn"/>
    <s v="China"/>
    <s v="Asia-Pacific"/>
    <s v="Ae"/>
    <s v="United Arab Emirates"/>
    <s v="Middle East"/>
    <x v="5"/>
    <x v="0"/>
    <s v="Standard"/>
    <n v="4445"/>
    <n v="231.52"/>
    <s v="Mediatek"/>
    <s v="Middle-East/South-Asia Corridor"/>
    <s v="0"/>
    <s v="1"/>
    <s v="High"/>
    <s v="8.06"/>
    <s v="4.22"/>
    <s v="Un Comtrade/Wits/Sia Reports"/>
    <s v="0"/>
  </r>
  <r>
    <s v="Tf004803"/>
    <s v="2021"/>
    <s v="3"/>
    <s v="2021-Q3"/>
    <s v="Cn"/>
    <s v="China"/>
    <s v="Asia-Pacific"/>
    <s v="Ae"/>
    <s v="United Arab Emirates"/>
    <s v="Middle East"/>
    <x v="5"/>
    <x v="0"/>
    <s v="Standard"/>
    <n v="4491"/>
    <n v="233.92"/>
    <s v="Hisilicon"/>
    <s v="Middle-East/South-Asia Corridor"/>
    <s v="0"/>
    <s v="1"/>
    <s v="High"/>
    <s v="7.91"/>
    <s v="4.45"/>
    <s v="Un Comtrade/Wits/Sia Reports"/>
    <s v="0"/>
  </r>
  <r>
    <s v="Tf004804"/>
    <s v="2021"/>
    <s v="4"/>
    <s v="2021-Q4"/>
    <s v="Cn"/>
    <s v="China"/>
    <s v="Asia-Pacific"/>
    <s v="Ae"/>
    <s v="United Arab Emirates"/>
    <s v="Middle East"/>
    <x v="5"/>
    <x v="0"/>
    <s v="Standard"/>
    <n v="3820"/>
    <n v="198.98"/>
    <s v="Hisilicon"/>
    <s v="Middle-East/South-Asia Corridor"/>
    <s v="0"/>
    <s v="1"/>
    <s v="High"/>
    <s v="7.86"/>
    <s v="4.26"/>
    <s v="Un Comtrade/Wits/Sia Reports"/>
    <s v="0"/>
  </r>
  <r>
    <s v="Tf004805"/>
    <s v="2022"/>
    <s v="1"/>
    <s v="2022-Q1"/>
    <s v="Cn"/>
    <s v="China"/>
    <s v="Asia-Pacific"/>
    <s v="Ae"/>
    <s v="United Arab Emirates"/>
    <s v="Middle East"/>
    <x v="5"/>
    <x v="0"/>
    <s v="Standard"/>
    <n v="4227"/>
    <n v="220.17"/>
    <s v="Hisilicon"/>
    <s v="Middle-East/South-Asia Corridor"/>
    <s v="0"/>
    <s v="1"/>
    <s v="High"/>
    <s v="7.99"/>
    <s v="4.33"/>
    <s v="Un Comtrade/Wits/Sia Reports"/>
    <s v="0"/>
  </r>
  <r>
    <s v="Tf004806"/>
    <s v="2022"/>
    <s v="2"/>
    <s v="2022-Q2"/>
    <s v="Cn"/>
    <s v="China"/>
    <s v="Asia-Pacific"/>
    <s v="Ae"/>
    <s v="United Arab Emirates"/>
    <s v="Middle East"/>
    <x v="5"/>
    <x v="0"/>
    <s v="Standard"/>
    <n v="5141"/>
    <n v="267.77999999999997"/>
    <s v="Allwinner"/>
    <s v="Middle-East/South-Asia Corridor"/>
    <s v="0"/>
    <s v="1"/>
    <s v="High"/>
    <s v="8.23"/>
    <s v="4.17"/>
    <s v="Un Comtrade/Wits/Sia Reports"/>
    <s v="0"/>
  </r>
  <r>
    <s v="Tf004807"/>
    <s v="2022"/>
    <s v="3"/>
    <s v="2022-Q3"/>
    <s v="Cn"/>
    <s v="China"/>
    <s v="Asia-Pacific"/>
    <s v="Ae"/>
    <s v="United Arab Emirates"/>
    <s v="Middle East"/>
    <x v="5"/>
    <x v="0"/>
    <s v="Standard"/>
    <n v="5461"/>
    <n v="284.45"/>
    <s v="Allwinner"/>
    <s v="Middle-East/South-Asia Corridor"/>
    <s v="0"/>
    <s v="1"/>
    <s v="High"/>
    <s v="8.18"/>
    <s v="4.2"/>
    <s v="Un Comtrade/Wits/Sia Reports"/>
    <s v="0"/>
  </r>
  <r>
    <s v="Tf004808"/>
    <s v="2022"/>
    <s v="4"/>
    <s v="2022-Q4"/>
    <s v="Cn"/>
    <s v="China"/>
    <s v="Asia-Pacific"/>
    <s v="Ae"/>
    <s v="United Arab Emirates"/>
    <s v="Middle East"/>
    <x v="5"/>
    <x v="0"/>
    <s v="Standard"/>
    <n v="3797"/>
    <n v="197.79"/>
    <s v="Hisilicon"/>
    <s v="Middle-East/South-Asia Corridor"/>
    <s v="0"/>
    <s v="1"/>
    <s v="High"/>
    <s v="8.02"/>
    <s v="4.4"/>
    <s v="Un Comtrade/Wits/Sia Reports"/>
    <s v="0"/>
  </r>
  <r>
    <s v="Tf004809"/>
    <s v="2023"/>
    <s v="1"/>
    <s v="2023-Q1"/>
    <s v="Cn"/>
    <s v="China"/>
    <s v="Asia-Pacific"/>
    <s v="Ae"/>
    <s v="United Arab Emirates"/>
    <s v="Middle East"/>
    <x v="5"/>
    <x v="0"/>
    <s v="Standard"/>
    <n v="4027"/>
    <n v="209.77"/>
    <s v="Mediatek"/>
    <s v="Middle-East/South-Asia Corridor"/>
    <s v="0"/>
    <s v="1"/>
    <s v="High"/>
    <s v="8.22"/>
    <s v="4.38"/>
    <s v="Un Comtrade/Wits/Sia Reports"/>
    <s v="0"/>
  </r>
  <r>
    <s v="Tf004810"/>
    <s v="2023"/>
    <s v="2"/>
    <s v="2023-Q2"/>
    <s v="Cn"/>
    <s v="China"/>
    <s v="Asia-Pacific"/>
    <s v="Ae"/>
    <s v="United Arab Emirates"/>
    <s v="Middle East"/>
    <x v="5"/>
    <x v="0"/>
    <s v="Standard"/>
    <n v="5307"/>
    <n v="276.43"/>
    <s v="Mediatek"/>
    <s v="Middle-East/South-Asia Corridor"/>
    <s v="0"/>
    <s v="1"/>
    <s v="High"/>
    <s v="8.38"/>
    <s v="4.37"/>
    <s v="Un Comtrade/Wits/Sia Reports"/>
    <s v="0"/>
  </r>
  <r>
    <s v="Tf004811"/>
    <s v="2023"/>
    <s v="3"/>
    <s v="2023-Q3"/>
    <s v="Cn"/>
    <s v="China"/>
    <s v="Asia-Pacific"/>
    <s v="Ae"/>
    <s v="United Arab Emirates"/>
    <s v="Middle East"/>
    <x v="5"/>
    <x v="0"/>
    <s v="Standard"/>
    <n v="4862"/>
    <n v="253.24"/>
    <s v="Qualcomm"/>
    <s v="Middle-East/South-Asia Corridor"/>
    <s v="0"/>
    <s v="1"/>
    <s v="High"/>
    <s v="8.42"/>
    <s v="4.22"/>
    <s v="Un Comtrade/Wits/Sia Reports"/>
    <s v="0"/>
  </r>
  <r>
    <s v="Tf004812"/>
    <s v="2023"/>
    <s v="4"/>
    <s v="2023-Q4"/>
    <s v="Cn"/>
    <s v="China"/>
    <s v="Asia-Pacific"/>
    <s v="Ae"/>
    <s v="United Arab Emirates"/>
    <s v="Middle East"/>
    <x v="5"/>
    <x v="0"/>
    <s v="Standard"/>
    <n v="4861"/>
    <n v="253.2"/>
    <s v="Unisoc"/>
    <s v="Middle-East/South-Asia Corridor"/>
    <s v="0"/>
    <s v="1"/>
    <s v="High"/>
    <s v="8.34"/>
    <s v="4.2"/>
    <s v="Un Comtrade/Wits/Sia Reports"/>
    <s v="0"/>
  </r>
  <r>
    <s v="Tf004813"/>
    <s v="2024"/>
    <s v="1"/>
    <s v="2024-Q1"/>
    <s v="Cn"/>
    <s v="China"/>
    <s v="Asia-Pacific"/>
    <s v="Ae"/>
    <s v="United Arab Emirates"/>
    <s v="Middle East"/>
    <x v="5"/>
    <x v="0"/>
    <s v="Standard"/>
    <n v="5881"/>
    <n v="306.32"/>
    <s v="Qualcomm"/>
    <s v="Middle-East/South-Asia Corridor"/>
    <s v="0"/>
    <s v="1"/>
    <s v="High"/>
    <s v="8.48"/>
    <s v="4.17"/>
    <s v="Un Comtrade/Wits/Sia Reports"/>
    <s v="1"/>
  </r>
  <r>
    <s v="Tf004814"/>
    <s v="2024"/>
    <s v="2"/>
    <s v="2024-Q2"/>
    <s v="Cn"/>
    <s v="China"/>
    <s v="Asia-Pacific"/>
    <s v="Ae"/>
    <s v="United Arab Emirates"/>
    <s v="Middle East"/>
    <x v="5"/>
    <x v="0"/>
    <s v="Standard"/>
    <n v="6665"/>
    <n v="347.14"/>
    <s v="Unisoc"/>
    <s v="Middle-East/South-Asia Corridor"/>
    <s v="0"/>
    <s v="1"/>
    <s v="High"/>
    <s v="8.51"/>
    <s v="4.36"/>
    <s v="Un Comtrade/Wits/Sia Reports"/>
    <s v="1"/>
  </r>
  <r>
    <s v="Tf004815"/>
    <s v="2024"/>
    <s v="3"/>
    <s v="2024-Q3"/>
    <s v="Cn"/>
    <s v="China"/>
    <s v="Asia-Pacific"/>
    <s v="Ae"/>
    <s v="United Arab Emirates"/>
    <s v="Middle East"/>
    <x v="5"/>
    <x v="0"/>
    <s v="Standard"/>
    <n v="6360"/>
    <n v="331.26"/>
    <s v="Mediatek"/>
    <s v="Middle-East/South-Asia Corridor"/>
    <s v="0"/>
    <s v="1"/>
    <s v="High"/>
    <s v="8.58"/>
    <s v="4.16"/>
    <s v="Un Comtrade/Wits/Sia Reports"/>
    <s v="1"/>
  </r>
  <r>
    <s v="Tf004816"/>
    <s v="2024"/>
    <s v="4"/>
    <s v="2024-Q4"/>
    <s v="Cn"/>
    <s v="China"/>
    <s v="Asia-Pacific"/>
    <s v="Ae"/>
    <s v="United Arab Emirates"/>
    <s v="Middle East"/>
    <x v="5"/>
    <x v="0"/>
    <s v="Standard"/>
    <n v="5258"/>
    <n v="273.88"/>
    <s v="Hisilicon"/>
    <s v="Middle-East/South-Asia Corridor"/>
    <s v="0"/>
    <s v="1"/>
    <s v="High"/>
    <s v="8.47"/>
    <s v="4.17"/>
    <s v="Un Comtrade/Wits/Sia Reports"/>
    <s v="1"/>
  </r>
  <r>
    <s v="Tf004817"/>
    <s v="2025"/>
    <s v="1"/>
    <s v="2025-Q1"/>
    <s v="Cn"/>
    <s v="China"/>
    <s v="Asia-Pacific"/>
    <s v="Ae"/>
    <s v="United Arab Emirates"/>
    <s v="Middle East"/>
    <x v="5"/>
    <x v="0"/>
    <s v="Standard"/>
    <n v="6302"/>
    <n v="328.27"/>
    <s v="Allwinner"/>
    <s v="Middle-East/South-Asia Corridor"/>
    <s v="0"/>
    <s v="1"/>
    <s v="High"/>
    <s v="8.63"/>
    <s v="4.23"/>
    <s v="Un Comtrade/Wits/Sia Reports"/>
    <s v="1"/>
  </r>
  <r>
    <s v="Tf004818"/>
    <s v="2025"/>
    <s v="2"/>
    <s v="2025-Q2"/>
    <s v="Cn"/>
    <s v="China"/>
    <s v="Asia-Pacific"/>
    <s v="Ae"/>
    <s v="United Arab Emirates"/>
    <s v="Middle East"/>
    <x v="5"/>
    <x v="0"/>
    <s v="Standard"/>
    <n v="6045"/>
    <n v="314.89"/>
    <s v="Qualcomm"/>
    <s v="Middle-East/South-Asia Corridor"/>
    <s v="0"/>
    <s v="1"/>
    <s v="High"/>
    <s v="8.73"/>
    <s v="4.4"/>
    <s v="Un Comtrade/Wits/Sia Reports"/>
    <s v="1"/>
  </r>
  <r>
    <s v="Tf004819"/>
    <s v="2025"/>
    <s v="3"/>
    <s v="2025-Q3"/>
    <s v="Cn"/>
    <s v="China"/>
    <s v="Asia-Pacific"/>
    <s v="Ae"/>
    <s v="United Arab Emirates"/>
    <s v="Middle East"/>
    <x v="5"/>
    <x v="0"/>
    <s v="Standard"/>
    <n v="7012"/>
    <n v="365.25"/>
    <s v="Qualcomm"/>
    <s v="Middle-East/South-Asia Corridor"/>
    <s v="0"/>
    <s v="1"/>
    <s v="High"/>
    <s v="8.68"/>
    <s v="4.22"/>
    <s v="Un Comtrade/Wits/Sia Reports"/>
    <s v="1"/>
  </r>
  <r>
    <s v="Tf004820"/>
    <s v="2025"/>
    <s v="4"/>
    <s v="2025-Q4"/>
    <s v="Cn"/>
    <s v="China"/>
    <s v="Asia-Pacific"/>
    <s v="Ae"/>
    <s v="United Arab Emirates"/>
    <s v="Middle East"/>
    <x v="5"/>
    <x v="0"/>
    <s v="Standard"/>
    <n v="6521"/>
    <n v="339.68"/>
    <s v="Mediatek"/>
    <s v="Middle-East/South-Asia Corridor"/>
    <s v="0"/>
    <s v="1"/>
    <s v="High"/>
    <s v="8.51"/>
    <s v="4.3"/>
    <s v="Un Comtrade/Wits/Sia Reports"/>
    <s v="1"/>
  </r>
  <r>
    <s v="Tf004821"/>
    <s v="2015"/>
    <s v="1"/>
    <s v="2015-Q1"/>
    <s v="Cn"/>
    <s v="China"/>
    <s v="Asia-Pacific"/>
    <s v="Ae"/>
    <s v="United Arab Emirates"/>
    <s v="Middle East"/>
    <x v="12"/>
    <x v="0"/>
    <s v="Standard"/>
    <n v="2259"/>
    <n v="117.69"/>
    <s v="Zte Microelectronics"/>
    <s v="Middle-East/South-Asia Corridor"/>
    <s v="0"/>
    <s v="1"/>
    <s v="High"/>
    <s v="7.53"/>
    <s v="4.26"/>
    <s v="Un Comtrade/Wits/Sia Reports"/>
    <s v="0"/>
  </r>
  <r>
    <s v="Tf004822"/>
    <s v="2015"/>
    <s v="2"/>
    <s v="2015-Q2"/>
    <s v="Cn"/>
    <s v="China"/>
    <s v="Asia-Pacific"/>
    <s v="Ae"/>
    <s v="United Arab Emirates"/>
    <s v="Middle East"/>
    <x v="12"/>
    <x v="0"/>
    <s v="Standard"/>
    <n v="2654"/>
    <n v="138.27000000000001"/>
    <s v="Mediatek"/>
    <s v="Middle-East/South-Asia Corridor"/>
    <s v="0"/>
    <s v="1"/>
    <s v="High"/>
    <s v="7.43"/>
    <s v="4.43"/>
    <s v="Un Comtrade/Wits/Sia Reports"/>
    <s v="0"/>
  </r>
  <r>
    <s v="Tf004823"/>
    <s v="2015"/>
    <s v="3"/>
    <s v="2015-Q3"/>
    <s v="Cn"/>
    <s v="China"/>
    <s v="Asia-Pacific"/>
    <s v="Ae"/>
    <s v="United Arab Emirates"/>
    <s v="Middle East"/>
    <x v="12"/>
    <x v="0"/>
    <s v="Standard"/>
    <n v="2552"/>
    <n v="132.93"/>
    <s v="Zte Microelectronics"/>
    <s v="Middle-East/South-Asia Corridor"/>
    <s v="0"/>
    <s v="1"/>
    <s v="High"/>
    <s v="7.35"/>
    <s v="4.42"/>
    <s v="Un Comtrade/Wits/Sia Reports"/>
    <s v="0"/>
  </r>
  <r>
    <s v="Tf004824"/>
    <s v="2015"/>
    <s v="4"/>
    <s v="2015-Q4"/>
    <s v="Cn"/>
    <s v="China"/>
    <s v="Asia-Pacific"/>
    <s v="Ae"/>
    <s v="United Arab Emirates"/>
    <s v="Middle East"/>
    <x v="12"/>
    <x v="0"/>
    <s v="Standard"/>
    <n v="2054"/>
    <n v="107.02"/>
    <s v="Mediatek"/>
    <s v="Middle-East/South-Asia Corridor"/>
    <s v="0"/>
    <s v="1"/>
    <s v="High"/>
    <s v="7.29"/>
    <s v="4.17"/>
    <s v="Un Comtrade/Wits/Sia Reports"/>
    <s v="0"/>
  </r>
  <r>
    <s v="Tf004825"/>
    <s v="2016"/>
    <s v="1"/>
    <s v="2016-Q1"/>
    <s v="Cn"/>
    <s v="China"/>
    <s v="Asia-Pacific"/>
    <s v="Ae"/>
    <s v="United Arab Emirates"/>
    <s v="Middle East"/>
    <x v="12"/>
    <x v="0"/>
    <s v="Standard"/>
    <n v="2679"/>
    <n v="139.53"/>
    <s v="Qualcomm"/>
    <s v="Middle-East/South-Asia Corridor"/>
    <s v="0"/>
    <s v="1"/>
    <s v="High"/>
    <s v="7.25"/>
    <s v="4.41"/>
    <s v="Un Comtrade/Wits/Sia Reports"/>
    <s v="0"/>
  </r>
  <r>
    <s v="Tf004826"/>
    <s v="2016"/>
    <s v="2"/>
    <s v="2016-Q2"/>
    <s v="Cn"/>
    <s v="China"/>
    <s v="Asia-Pacific"/>
    <s v="Ae"/>
    <s v="United Arab Emirates"/>
    <s v="Middle East"/>
    <x v="12"/>
    <x v="0"/>
    <s v="Standard"/>
    <n v="2795"/>
    <n v="145.61000000000001"/>
    <s v="Huawei Hisilicon"/>
    <s v="Middle-East/South-Asia Corridor"/>
    <s v="0"/>
    <s v="1"/>
    <s v="High"/>
    <s v="7.25"/>
    <s v="4.27"/>
    <s v="Un Comtrade/Wits/Sia Reports"/>
    <s v="0"/>
  </r>
  <r>
    <s v="Tf004827"/>
    <s v="2016"/>
    <s v="3"/>
    <s v="2016-Q3"/>
    <s v="Cn"/>
    <s v="China"/>
    <s v="Asia-Pacific"/>
    <s v="Ae"/>
    <s v="United Arab Emirates"/>
    <s v="Middle East"/>
    <x v="12"/>
    <x v="0"/>
    <s v="Standard"/>
    <n v="2741"/>
    <n v="142.81"/>
    <s v="Zte Microelectronics"/>
    <s v="Middle-East/South-Asia Corridor"/>
    <s v="0"/>
    <s v="1"/>
    <s v="High"/>
    <s v="7.44"/>
    <s v="4.35"/>
    <s v="Un Comtrade/Wits/Sia Reports"/>
    <s v="0"/>
  </r>
  <r>
    <s v="Tf004828"/>
    <s v="2016"/>
    <s v="4"/>
    <s v="2016-Q4"/>
    <s v="Cn"/>
    <s v="China"/>
    <s v="Asia-Pacific"/>
    <s v="Ae"/>
    <s v="United Arab Emirates"/>
    <s v="Middle East"/>
    <x v="12"/>
    <x v="0"/>
    <s v="Standard"/>
    <n v="2603"/>
    <n v="135.59"/>
    <s v="Huawei Hisilicon"/>
    <s v="Middle-East/South-Asia Corridor"/>
    <s v="0"/>
    <s v="1"/>
    <s v="High"/>
    <s v="7.26"/>
    <s v="4.35"/>
    <s v="Un Comtrade/Wits/Sia Reports"/>
    <s v="0"/>
  </r>
  <r>
    <s v="Tf004829"/>
    <s v="2017"/>
    <s v="1"/>
    <s v="2017-Q1"/>
    <s v="Cn"/>
    <s v="China"/>
    <s v="Asia-Pacific"/>
    <s v="Ae"/>
    <s v="United Arab Emirates"/>
    <s v="Middle East"/>
    <x v="12"/>
    <x v="0"/>
    <s v="Standard"/>
    <n v="2993"/>
    <n v="155.91"/>
    <s v="Huawei Hisilicon"/>
    <s v="Middle-East/South-Asia Corridor"/>
    <s v="0"/>
    <s v="1"/>
    <s v="High"/>
    <s v="7.47"/>
    <s v="4.4"/>
    <s v="Un Comtrade/Wits/Sia Reports"/>
    <s v="0"/>
  </r>
  <r>
    <s v="Tf004830"/>
    <s v="2017"/>
    <s v="2"/>
    <s v="2017-Q2"/>
    <s v="Cn"/>
    <s v="China"/>
    <s v="Asia-Pacific"/>
    <s v="Ae"/>
    <s v="United Arab Emirates"/>
    <s v="Middle East"/>
    <x v="12"/>
    <x v="0"/>
    <s v="Standard"/>
    <n v="2934"/>
    <n v="152.83000000000001"/>
    <s v="Zte Microelectronics"/>
    <s v="Middle-East/South-Asia Corridor"/>
    <s v="0"/>
    <s v="1"/>
    <s v="High"/>
    <s v="7.52"/>
    <s v="4.25"/>
    <s v="Un Comtrade/Wits/Sia Reports"/>
    <s v="0"/>
  </r>
  <r>
    <s v="Tf004831"/>
    <s v="2017"/>
    <s v="3"/>
    <s v="2017-Q3"/>
    <s v="Cn"/>
    <s v="China"/>
    <s v="Asia-Pacific"/>
    <s v="Ae"/>
    <s v="United Arab Emirates"/>
    <s v="Middle East"/>
    <x v="12"/>
    <x v="0"/>
    <s v="Standard"/>
    <n v="2926"/>
    <n v="152.43"/>
    <s v="Zte Microelectronics"/>
    <s v="Middle-East/South-Asia Corridor"/>
    <s v="0"/>
    <s v="1"/>
    <s v="High"/>
    <s v="7.5"/>
    <s v="4.43"/>
    <s v="Un Comtrade/Wits/Sia Reports"/>
    <s v="0"/>
  </r>
  <r>
    <s v="Tf004832"/>
    <s v="2017"/>
    <s v="4"/>
    <s v="2017-Q4"/>
    <s v="Cn"/>
    <s v="China"/>
    <s v="Asia-Pacific"/>
    <s v="Ae"/>
    <s v="United Arab Emirates"/>
    <s v="Middle East"/>
    <x v="12"/>
    <x v="0"/>
    <s v="Standard"/>
    <n v="3027"/>
    <n v="157.66999999999999"/>
    <s v="Mediatek"/>
    <s v="Middle-East/South-Asia Corridor"/>
    <s v="0"/>
    <s v="1"/>
    <s v="High"/>
    <s v="7.32"/>
    <s v="4.23"/>
    <s v="Un Comtrade/Wits/Sia Reports"/>
    <s v="0"/>
  </r>
  <r>
    <s v="Tf004833"/>
    <s v="2018"/>
    <s v="1"/>
    <s v="2018-Q1"/>
    <s v="Cn"/>
    <s v="China"/>
    <s v="Asia-Pacific"/>
    <s v="Ae"/>
    <s v="United Arab Emirates"/>
    <s v="Middle East"/>
    <x v="12"/>
    <x v="0"/>
    <s v="Standard"/>
    <n v="3033"/>
    <n v="157.97"/>
    <s v="Zte Microelectronics"/>
    <s v="Middle-East/South-Asia Corridor"/>
    <s v="0"/>
    <s v="1"/>
    <s v="High"/>
    <s v="7.52"/>
    <s v="4.19"/>
    <s v="Un Comtrade/Wits/Sia Reports"/>
    <s v="0"/>
  </r>
  <r>
    <s v="Tf004834"/>
    <s v="2018"/>
    <s v="2"/>
    <s v="2018-Q2"/>
    <s v="Cn"/>
    <s v="China"/>
    <s v="Asia-Pacific"/>
    <s v="Ae"/>
    <s v="United Arab Emirates"/>
    <s v="Middle East"/>
    <x v="12"/>
    <x v="0"/>
    <s v="Standard"/>
    <n v="3767"/>
    <n v="196.24"/>
    <s v="Huawei Hisilicon"/>
    <s v="Middle-East/South-Asia Corridor"/>
    <s v="0"/>
    <s v="1"/>
    <s v="High"/>
    <s v="7.34"/>
    <s v="4.39"/>
    <s v="Un Comtrade/Wits/Sia Reports"/>
    <s v="0"/>
  </r>
  <r>
    <s v="Tf004835"/>
    <s v="2018"/>
    <s v="3"/>
    <s v="2018-Q3"/>
    <s v="Cn"/>
    <s v="China"/>
    <s v="Asia-Pacific"/>
    <s v="Ae"/>
    <s v="United Arab Emirates"/>
    <s v="Middle East"/>
    <x v="12"/>
    <x v="0"/>
    <s v="Standard"/>
    <n v="4031"/>
    <n v="209.99"/>
    <s v="Huawei Hisilicon"/>
    <s v="Middle-East/South-Asia Corridor"/>
    <s v="0"/>
    <s v="1"/>
    <s v="High"/>
    <s v="7.38"/>
    <s v="4.26"/>
    <s v="Un Comtrade/Wits/Sia Reports"/>
    <s v="0"/>
  </r>
  <r>
    <s v="Tf004836"/>
    <s v="2018"/>
    <s v="4"/>
    <s v="2018-Q4"/>
    <s v="Cn"/>
    <s v="China"/>
    <s v="Asia-Pacific"/>
    <s v="Ae"/>
    <s v="United Arab Emirates"/>
    <s v="Middle East"/>
    <x v="12"/>
    <x v="0"/>
    <s v="Standard"/>
    <n v="3459"/>
    <n v="180.19"/>
    <s v="Zte Microelectronics"/>
    <s v="Middle-East/South-Asia Corridor"/>
    <s v="0"/>
    <s v="1"/>
    <s v="High"/>
    <s v="7.41"/>
    <s v="4.36"/>
    <s v="Un Comtrade/Wits/Sia Reports"/>
    <s v="0"/>
  </r>
  <r>
    <s v="Tf004837"/>
    <s v="2019"/>
    <s v="1"/>
    <s v="2019-Q1"/>
    <s v="Cn"/>
    <s v="China"/>
    <s v="Asia-Pacific"/>
    <s v="Ae"/>
    <s v="United Arab Emirates"/>
    <s v="Middle East"/>
    <x v="12"/>
    <x v="0"/>
    <s v="Standard"/>
    <n v="3372"/>
    <n v="175.65"/>
    <s v="Zte Microelectronics"/>
    <s v="Middle-East/South-Asia Corridor"/>
    <s v="0"/>
    <s v="1"/>
    <s v="High"/>
    <s v="7.48"/>
    <s v="4.4"/>
    <s v="Un Comtrade/Wits/Sia Reports"/>
    <s v="0"/>
  </r>
  <r>
    <s v="Tf004838"/>
    <s v="2019"/>
    <s v="2"/>
    <s v="2019-Q2"/>
    <s v="Cn"/>
    <s v="China"/>
    <s v="Asia-Pacific"/>
    <s v="Ae"/>
    <s v="United Arab Emirates"/>
    <s v="Middle East"/>
    <x v="12"/>
    <x v="0"/>
    <s v="Standard"/>
    <n v="3470"/>
    <n v="180.76"/>
    <s v="Mediatek"/>
    <s v="Middle-East/South-Asia Corridor"/>
    <s v="0"/>
    <s v="1"/>
    <s v="High"/>
    <s v="7.71"/>
    <s v="4.23"/>
    <s v="Un Comtrade/Wits/Sia Reports"/>
    <s v="0"/>
  </r>
  <r>
    <s v="Tf004839"/>
    <s v="2019"/>
    <s v="3"/>
    <s v="2019-Q3"/>
    <s v="Cn"/>
    <s v="China"/>
    <s v="Asia-Pacific"/>
    <s v="Ae"/>
    <s v="United Arab Emirates"/>
    <s v="Middle East"/>
    <x v="12"/>
    <x v="0"/>
    <s v="Standard"/>
    <n v="4144"/>
    <n v="215.85"/>
    <s v="Mediatek"/>
    <s v="Middle-East/South-Asia Corridor"/>
    <s v="0"/>
    <s v="1"/>
    <s v="High"/>
    <s v="7.52"/>
    <s v="4.25"/>
    <s v="Un Comtrade/Wits/Sia Reports"/>
    <s v="0"/>
  </r>
  <r>
    <s v="Tf004840"/>
    <s v="2019"/>
    <s v="4"/>
    <s v="2019-Q4"/>
    <s v="Cn"/>
    <s v="China"/>
    <s v="Asia-Pacific"/>
    <s v="Ae"/>
    <s v="United Arab Emirates"/>
    <s v="Middle East"/>
    <x v="12"/>
    <x v="0"/>
    <s v="Standard"/>
    <n v="3298"/>
    <n v="171.79"/>
    <s v="Mediatek"/>
    <s v="Middle-East/South-Asia Corridor"/>
    <s v="0"/>
    <s v="1"/>
    <s v="High"/>
    <s v="7.65"/>
    <s v="4.32"/>
    <s v="Un Comtrade/Wits/Sia Reports"/>
    <s v="0"/>
  </r>
  <r>
    <s v="Tf004841"/>
    <s v="2020"/>
    <s v="1"/>
    <s v="2020-Q1"/>
    <s v="Cn"/>
    <s v="China"/>
    <s v="Asia-Pacific"/>
    <s v="Ae"/>
    <s v="United Arab Emirates"/>
    <s v="Middle East"/>
    <x v="12"/>
    <x v="0"/>
    <s v="Standard"/>
    <n v="3497"/>
    <n v="182.17"/>
    <s v="Huawei Hisilicon"/>
    <s v="Middle-East/South-Asia Corridor"/>
    <s v="0"/>
    <s v="1"/>
    <s v="High"/>
    <s v="7.7"/>
    <s v="4.36"/>
    <s v="Un Comtrade/Wits/Sia Reports"/>
    <s v="0"/>
  </r>
  <r>
    <s v="Tf004842"/>
    <s v="2020"/>
    <s v="2"/>
    <s v="2020-Q2"/>
    <s v="Cn"/>
    <s v="China"/>
    <s v="Asia-Pacific"/>
    <s v="Ae"/>
    <s v="United Arab Emirates"/>
    <s v="Middle East"/>
    <x v="12"/>
    <x v="0"/>
    <s v="Standard"/>
    <n v="3883"/>
    <n v="202.24"/>
    <s v="Zte Microelectronics"/>
    <s v="Middle-East/South-Asia Corridor"/>
    <s v="0"/>
    <s v="1"/>
    <s v="High"/>
    <s v="7.66"/>
    <s v="4.27"/>
    <s v="Un Comtrade/Wits/Sia Reports"/>
    <s v="0"/>
  </r>
  <r>
    <s v="Tf004843"/>
    <s v="2020"/>
    <s v="3"/>
    <s v="2020-Q3"/>
    <s v="Cn"/>
    <s v="China"/>
    <s v="Asia-Pacific"/>
    <s v="Ae"/>
    <s v="United Arab Emirates"/>
    <s v="Middle East"/>
    <x v="12"/>
    <x v="0"/>
    <s v="Standard"/>
    <n v="3820"/>
    <n v="199.01"/>
    <s v="Qualcomm"/>
    <s v="Middle-East/South-Asia Corridor"/>
    <s v="0"/>
    <s v="1"/>
    <s v="High"/>
    <s v="7.72"/>
    <s v="4.25"/>
    <s v="Un Comtrade/Wits/Sia Reports"/>
    <s v="0"/>
  </r>
  <r>
    <s v="Tf004844"/>
    <s v="2020"/>
    <s v="4"/>
    <s v="2020-Q4"/>
    <s v="Cn"/>
    <s v="China"/>
    <s v="Asia-Pacific"/>
    <s v="Ae"/>
    <s v="United Arab Emirates"/>
    <s v="Middle East"/>
    <x v="12"/>
    <x v="0"/>
    <s v="Standard"/>
    <n v="3530"/>
    <n v="183.87"/>
    <s v="Zte Microelectronics"/>
    <s v="Middle-East/South-Asia Corridor"/>
    <s v="0"/>
    <s v="1"/>
    <s v="High"/>
    <s v="7.67"/>
    <s v="4.36"/>
    <s v="Un Comtrade/Wits/Sia Reports"/>
    <s v="0"/>
  </r>
  <r>
    <s v="Tf004845"/>
    <s v="2021"/>
    <s v="1"/>
    <s v="2021-Q1"/>
    <s v="Cn"/>
    <s v="China"/>
    <s v="Asia-Pacific"/>
    <s v="Ae"/>
    <s v="United Arab Emirates"/>
    <s v="Middle East"/>
    <x v="12"/>
    <x v="0"/>
    <s v="Standard"/>
    <n v="4020"/>
    <n v="209.38"/>
    <s v="Zte Microelectronics"/>
    <s v="Middle-East/South-Asia Corridor"/>
    <s v="0"/>
    <s v="1"/>
    <s v="High"/>
    <s v="7.96"/>
    <s v="4.33"/>
    <s v="Un Comtrade/Wits/Sia Reports"/>
    <s v="0"/>
  </r>
  <r>
    <s v="Tf004846"/>
    <s v="2021"/>
    <s v="2"/>
    <s v="2021-Q2"/>
    <s v="Cn"/>
    <s v="China"/>
    <s v="Asia-Pacific"/>
    <s v="Ae"/>
    <s v="United Arab Emirates"/>
    <s v="Middle East"/>
    <x v="12"/>
    <x v="0"/>
    <s v="Standard"/>
    <n v="3729"/>
    <n v="194.25"/>
    <s v="Mediatek"/>
    <s v="Middle-East/South-Asia Corridor"/>
    <s v="0"/>
    <s v="1"/>
    <s v="High"/>
    <s v="8.05"/>
    <s v="4.24"/>
    <s v="Un Comtrade/Wits/Sia Reports"/>
    <s v="0"/>
  </r>
  <r>
    <s v="Tf004847"/>
    <s v="2021"/>
    <s v="3"/>
    <s v="2021-Q3"/>
    <s v="Cn"/>
    <s v="China"/>
    <s v="Asia-Pacific"/>
    <s v="Ae"/>
    <s v="United Arab Emirates"/>
    <s v="Middle East"/>
    <x v="12"/>
    <x v="0"/>
    <s v="Standard"/>
    <n v="4480"/>
    <n v="233.35"/>
    <s v="Qualcomm"/>
    <s v="Middle-East/South-Asia Corridor"/>
    <s v="0"/>
    <s v="1"/>
    <s v="High"/>
    <s v="8.08"/>
    <s v="4.33"/>
    <s v="Un Comtrade/Wits/Sia Reports"/>
    <s v="0"/>
  </r>
  <r>
    <s v="Tf004848"/>
    <s v="2021"/>
    <s v="4"/>
    <s v="2021-Q4"/>
    <s v="Cn"/>
    <s v="China"/>
    <s v="Asia-Pacific"/>
    <s v="Ae"/>
    <s v="United Arab Emirates"/>
    <s v="Middle East"/>
    <x v="12"/>
    <x v="0"/>
    <s v="Standard"/>
    <n v="4047"/>
    <n v="210.79"/>
    <s v="Zte Microelectronics"/>
    <s v="Middle-East/South-Asia Corridor"/>
    <s v="0"/>
    <s v="1"/>
    <s v="High"/>
    <s v="7.92"/>
    <s v="4.17"/>
    <s v="Un Comtrade/Wits/Sia Reports"/>
    <s v="0"/>
  </r>
  <r>
    <s v="Tf004849"/>
    <s v="2022"/>
    <s v="1"/>
    <s v="2022-Q1"/>
    <s v="Cn"/>
    <s v="China"/>
    <s v="Asia-Pacific"/>
    <s v="Ae"/>
    <s v="United Arab Emirates"/>
    <s v="Middle East"/>
    <x v="12"/>
    <x v="0"/>
    <s v="Standard"/>
    <n v="4367"/>
    <n v="227.5"/>
    <s v="Qualcomm"/>
    <s v="Middle-East/South-Asia Corridor"/>
    <s v="0"/>
    <s v="1"/>
    <s v="High"/>
    <s v="7.98"/>
    <s v="4.36"/>
    <s v="Un Comtrade/Wits/Sia Reports"/>
    <s v="0"/>
  </r>
  <r>
    <s v="Tf004850"/>
    <s v="2022"/>
    <s v="2"/>
    <s v="2022-Q2"/>
    <s v="Cn"/>
    <s v="China"/>
    <s v="Asia-Pacific"/>
    <s v="Ae"/>
    <s v="United Arab Emirates"/>
    <s v="Middle East"/>
    <x v="12"/>
    <x v="0"/>
    <s v="Standard"/>
    <n v="4125"/>
    <n v="214.88"/>
    <s v="Qualcomm"/>
    <s v="Middle-East/South-Asia Corridor"/>
    <s v="0"/>
    <s v="1"/>
    <s v="High"/>
    <s v="8.23"/>
    <s v="4.2"/>
    <s v="Un Comtrade/Wits/Sia Reports"/>
    <s v="0"/>
  </r>
  <r>
    <s v="Tf004851"/>
    <s v="2022"/>
    <s v="3"/>
    <s v="2022-Q3"/>
    <s v="Cn"/>
    <s v="China"/>
    <s v="Asia-Pacific"/>
    <s v="Ae"/>
    <s v="United Arab Emirates"/>
    <s v="Middle East"/>
    <x v="12"/>
    <x v="0"/>
    <s v="Standard"/>
    <n v="4899"/>
    <n v="255.2"/>
    <s v="Zte Microelectronics"/>
    <s v="Middle-East/South-Asia Corridor"/>
    <s v="0"/>
    <s v="1"/>
    <s v="High"/>
    <s v="8.15"/>
    <s v="4.29"/>
    <s v="Un Comtrade/Wits/Sia Reports"/>
    <s v="0"/>
  </r>
  <r>
    <s v="Tf004852"/>
    <s v="2022"/>
    <s v="4"/>
    <s v="2022-Q4"/>
    <s v="Cn"/>
    <s v="China"/>
    <s v="Asia-Pacific"/>
    <s v="Ae"/>
    <s v="United Arab Emirates"/>
    <s v="Middle East"/>
    <x v="12"/>
    <x v="0"/>
    <s v="Standard"/>
    <n v="4136"/>
    <n v="215.44"/>
    <s v="Mediatek"/>
    <s v="Middle-East/South-Asia Corridor"/>
    <s v="0"/>
    <s v="1"/>
    <s v="High"/>
    <s v="8.11"/>
    <s v="4.24"/>
    <s v="Un Comtrade/Wits/Sia Reports"/>
    <s v="0"/>
  </r>
  <r>
    <s v="Tf004853"/>
    <s v="2023"/>
    <s v="1"/>
    <s v="2023-Q1"/>
    <s v="Cn"/>
    <s v="China"/>
    <s v="Asia-Pacific"/>
    <s v="Ae"/>
    <s v="United Arab Emirates"/>
    <s v="Middle East"/>
    <x v="12"/>
    <x v="0"/>
    <s v="Standard"/>
    <n v="4482"/>
    <n v="233.46"/>
    <s v="Mediatek"/>
    <s v="Middle-East/South-Asia Corridor"/>
    <s v="0"/>
    <s v="1"/>
    <s v="High"/>
    <s v="8.26"/>
    <s v="4.32"/>
    <s v="Un Comtrade/Wits/Sia Reports"/>
    <s v="0"/>
  </r>
  <r>
    <s v="Tf004854"/>
    <s v="2023"/>
    <s v="2"/>
    <s v="2023-Q2"/>
    <s v="Cn"/>
    <s v="China"/>
    <s v="Asia-Pacific"/>
    <s v="Ae"/>
    <s v="United Arab Emirates"/>
    <s v="Middle East"/>
    <x v="12"/>
    <x v="0"/>
    <s v="Standard"/>
    <n v="4872"/>
    <n v="253.8"/>
    <s v="Zte Microelectronics"/>
    <s v="Middle-East/South-Asia Corridor"/>
    <s v="0"/>
    <s v="1"/>
    <s v="High"/>
    <s v="8.45"/>
    <s v="4.3"/>
    <s v="Un Comtrade/Wits/Sia Reports"/>
    <s v="0"/>
  </r>
  <r>
    <s v="Tf004855"/>
    <s v="2023"/>
    <s v="3"/>
    <s v="2023-Q3"/>
    <s v="Cn"/>
    <s v="China"/>
    <s v="Asia-Pacific"/>
    <s v="Ae"/>
    <s v="United Arab Emirates"/>
    <s v="Middle East"/>
    <x v="12"/>
    <x v="0"/>
    <s v="Standard"/>
    <n v="5049"/>
    <n v="263.02"/>
    <s v="Qualcomm"/>
    <s v="Middle-East/South-Asia Corridor"/>
    <s v="0"/>
    <s v="1"/>
    <s v="High"/>
    <s v="8.29"/>
    <s v="4.41"/>
    <s v="Un Comtrade/Wits/Sia Reports"/>
    <s v="0"/>
  </r>
  <r>
    <s v="Tf004856"/>
    <s v="2023"/>
    <s v="4"/>
    <s v="2023-Q4"/>
    <s v="Cn"/>
    <s v="China"/>
    <s v="Asia-Pacific"/>
    <s v="Ae"/>
    <s v="United Arab Emirates"/>
    <s v="Middle East"/>
    <x v="12"/>
    <x v="0"/>
    <s v="Standard"/>
    <n v="4249"/>
    <n v="221.31"/>
    <s v="Qualcomm"/>
    <s v="Middle-East/South-Asia Corridor"/>
    <s v="0"/>
    <s v="1"/>
    <s v="High"/>
    <s v="8.35"/>
    <s v="4.31"/>
    <s v="Un Comtrade/Wits/Sia Reports"/>
    <s v="0"/>
  </r>
  <r>
    <s v="Tf004857"/>
    <s v="2024"/>
    <s v="1"/>
    <s v="2024-Q1"/>
    <s v="Cn"/>
    <s v="China"/>
    <s v="Asia-Pacific"/>
    <s v="Ae"/>
    <s v="United Arab Emirates"/>
    <s v="Middle East"/>
    <x v="12"/>
    <x v="0"/>
    <s v="Standard"/>
    <n v="4859"/>
    <n v="253.09"/>
    <s v="Mediatek"/>
    <s v="Middle-East/South-Asia Corridor"/>
    <s v="0"/>
    <s v="1"/>
    <s v="High"/>
    <s v="8.58"/>
    <s v="4.26"/>
    <s v="Un Comtrade/Wits/Sia Reports"/>
    <s v="1"/>
  </r>
  <r>
    <s v="Tf004858"/>
    <s v="2024"/>
    <s v="2"/>
    <s v="2024-Q2"/>
    <s v="Cn"/>
    <s v="China"/>
    <s v="Asia-Pacific"/>
    <s v="Ae"/>
    <s v="United Arab Emirates"/>
    <s v="Middle East"/>
    <x v="12"/>
    <x v="0"/>
    <s v="Standard"/>
    <n v="5733"/>
    <n v="298.62"/>
    <s v="Mediatek"/>
    <s v="Middle-East/South-Asia Corridor"/>
    <s v="0"/>
    <s v="1"/>
    <s v="High"/>
    <s v="8.58"/>
    <s v="4.34"/>
    <s v="Un Comtrade/Wits/Sia Reports"/>
    <s v="1"/>
  </r>
  <r>
    <s v="Tf004859"/>
    <s v="2024"/>
    <s v="3"/>
    <s v="2024-Q3"/>
    <s v="Cn"/>
    <s v="China"/>
    <s v="Asia-Pacific"/>
    <s v="Ae"/>
    <s v="United Arab Emirates"/>
    <s v="Middle East"/>
    <x v="12"/>
    <x v="0"/>
    <s v="Standard"/>
    <n v="6926"/>
    <n v="360.74"/>
    <s v="Mediatek"/>
    <s v="Middle-East/South-Asia Corridor"/>
    <s v="0"/>
    <s v="1"/>
    <s v="High"/>
    <s v="8.52"/>
    <s v="4.37"/>
    <s v="Un Comtrade/Wits/Sia Reports"/>
    <s v="1"/>
  </r>
  <r>
    <s v="Tf004860"/>
    <s v="2024"/>
    <s v="4"/>
    <s v="2024-Q4"/>
    <s v="Cn"/>
    <s v="China"/>
    <s v="Asia-Pacific"/>
    <s v="Ae"/>
    <s v="United Arab Emirates"/>
    <s v="Middle East"/>
    <x v="12"/>
    <x v="0"/>
    <s v="Standard"/>
    <n v="6017"/>
    <n v="313.42"/>
    <s v="Qualcomm"/>
    <s v="Middle-East/South-Asia Corridor"/>
    <s v="0"/>
    <s v="1"/>
    <s v="High"/>
    <s v="8.35"/>
    <s v="4.38"/>
    <s v="Un Comtrade/Wits/Sia Reports"/>
    <s v="1"/>
  </r>
  <r>
    <s v="Tf004861"/>
    <s v="2025"/>
    <s v="1"/>
    <s v="2025-Q1"/>
    <s v="Cn"/>
    <s v="China"/>
    <s v="Asia-Pacific"/>
    <s v="Ae"/>
    <s v="United Arab Emirates"/>
    <s v="Middle East"/>
    <x v="12"/>
    <x v="0"/>
    <s v="Standard"/>
    <n v="6169"/>
    <n v="321.35000000000002"/>
    <s v="Qualcomm"/>
    <s v="Middle-East/South-Asia Corridor"/>
    <s v="0"/>
    <s v="1"/>
    <s v="High"/>
    <s v="8.53"/>
    <s v="4.3"/>
    <s v="Un Comtrade/Wits/Sia Reports"/>
    <s v="1"/>
  </r>
  <r>
    <s v="Tf004862"/>
    <s v="2025"/>
    <s v="2"/>
    <s v="2025-Q2"/>
    <s v="Cn"/>
    <s v="China"/>
    <s v="Asia-Pacific"/>
    <s v="Ae"/>
    <s v="United Arab Emirates"/>
    <s v="Middle East"/>
    <x v="12"/>
    <x v="0"/>
    <s v="Standard"/>
    <n v="6176"/>
    <n v="321.67"/>
    <s v="Mediatek"/>
    <s v="Middle-East/South-Asia Corridor"/>
    <s v="0"/>
    <s v="1"/>
    <s v="High"/>
    <s v="8.73"/>
    <s v="4.31"/>
    <s v="Un Comtrade/Wits/Sia Reports"/>
    <s v="1"/>
  </r>
  <r>
    <s v="Tf004863"/>
    <s v="2025"/>
    <s v="3"/>
    <s v="2025-Q3"/>
    <s v="Cn"/>
    <s v="China"/>
    <s v="Asia-Pacific"/>
    <s v="Ae"/>
    <s v="United Arab Emirates"/>
    <s v="Middle East"/>
    <x v="12"/>
    <x v="0"/>
    <s v="Standard"/>
    <n v="7977"/>
    <n v="415.48"/>
    <s v="Mediatek"/>
    <s v="Middle-East/South-Asia Corridor"/>
    <s v="0"/>
    <s v="1"/>
    <s v="High"/>
    <s v="8.56"/>
    <s v="4.33"/>
    <s v="Un Comtrade/Wits/Sia Reports"/>
    <s v="1"/>
  </r>
  <r>
    <s v="Tf004864"/>
    <s v="2025"/>
    <s v="4"/>
    <s v="2025-Q4"/>
    <s v="Cn"/>
    <s v="China"/>
    <s v="Asia-Pacific"/>
    <s v="Ae"/>
    <s v="United Arab Emirates"/>
    <s v="Middle East"/>
    <x v="12"/>
    <x v="0"/>
    <s v="Standard"/>
    <n v="5897"/>
    <n v="307.16000000000003"/>
    <s v="Qualcomm"/>
    <s v="Middle-East/South-Asia Corridor"/>
    <s v="0"/>
    <s v="1"/>
    <s v="High"/>
    <s v="8.69"/>
    <s v="4.37"/>
    <s v="Un Comtrade/Wits/Sia Reports"/>
    <s v="1"/>
  </r>
  <r>
    <s v="Tf004865"/>
    <s v="2015"/>
    <s v="1"/>
    <s v="2015-Q1"/>
    <s v="Cn"/>
    <s v="China"/>
    <s v="Asia-Pacific"/>
    <s v="Ae"/>
    <s v="United Arab Emirates"/>
    <s v="Middle East"/>
    <x v="2"/>
    <x v="0"/>
    <s v="Advanced"/>
    <n v="2300"/>
    <n v="119.82"/>
    <s v="Cambricon"/>
    <s v="Middle-East/South-Asia Corridor"/>
    <s v="0"/>
    <s v="1"/>
    <s v="High"/>
    <s v="7.49"/>
    <s v="4.41"/>
    <s v="Un Comtrade/Wits/Sia Reports"/>
    <s v="0"/>
  </r>
  <r>
    <s v="Tf004866"/>
    <s v="2015"/>
    <s v="2"/>
    <s v="2015-Q2"/>
    <s v="Cn"/>
    <s v="China"/>
    <s v="Asia-Pacific"/>
    <s v="Ae"/>
    <s v="United Arab Emirates"/>
    <s v="Middle East"/>
    <x v="2"/>
    <x v="0"/>
    <s v="Advanced"/>
    <n v="2242"/>
    <n v="116.81"/>
    <s v="Nvidia"/>
    <s v="Middle-East/South-Asia Corridor"/>
    <s v="0"/>
    <s v="1"/>
    <s v="High"/>
    <s v="7.35"/>
    <s v="4.36"/>
    <s v="Un Comtrade/Wits/Sia Reports"/>
    <s v="0"/>
  </r>
  <r>
    <s v="Tf004867"/>
    <s v="2015"/>
    <s v="3"/>
    <s v="2015-Q3"/>
    <s v="Cn"/>
    <s v="China"/>
    <s v="Asia-Pacific"/>
    <s v="Ae"/>
    <s v="United Arab Emirates"/>
    <s v="Middle East"/>
    <x v="2"/>
    <x v="0"/>
    <s v="Advanced"/>
    <n v="2615"/>
    <n v="136.19999999999999"/>
    <s v="Biren"/>
    <s v="Middle-East/South-Asia Corridor"/>
    <s v="0"/>
    <s v="1"/>
    <s v="High"/>
    <s v="7.31"/>
    <s v="4.32"/>
    <s v="Un Comtrade/Wits/Sia Reports"/>
    <s v="0"/>
  </r>
  <r>
    <s v="Tf004868"/>
    <s v="2015"/>
    <s v="4"/>
    <s v="2015-Q4"/>
    <s v="Cn"/>
    <s v="China"/>
    <s v="Asia-Pacific"/>
    <s v="Ae"/>
    <s v="United Arab Emirates"/>
    <s v="Middle East"/>
    <x v="2"/>
    <x v="0"/>
    <s v="Advanced"/>
    <n v="2252"/>
    <n v="117.33"/>
    <s v="Intel Gaudi"/>
    <s v="Middle-East/South-Asia Corridor"/>
    <s v="0"/>
    <s v="1"/>
    <s v="High"/>
    <s v="7.37"/>
    <s v="4.39"/>
    <s v="Un Comtrade/Wits/Sia Reports"/>
    <s v="0"/>
  </r>
  <r>
    <s v="Tf004869"/>
    <s v="2016"/>
    <s v="1"/>
    <s v="2016-Q1"/>
    <s v="Cn"/>
    <s v="China"/>
    <s v="Asia-Pacific"/>
    <s v="Ae"/>
    <s v="United Arab Emirates"/>
    <s v="Middle East"/>
    <x v="2"/>
    <x v="0"/>
    <s v="Advanced"/>
    <n v="2420"/>
    <n v="126.06"/>
    <s v="Huawei Ascend"/>
    <s v="Middle-East/South-Asia Corridor"/>
    <s v="0"/>
    <s v="1"/>
    <s v="High"/>
    <s v="7.26"/>
    <s v="4.17"/>
    <s v="Un Comtrade/Wits/Sia Reports"/>
    <s v="0"/>
  </r>
  <r>
    <s v="Tf004870"/>
    <s v="2016"/>
    <s v="2"/>
    <s v="2016-Q2"/>
    <s v="Cn"/>
    <s v="China"/>
    <s v="Asia-Pacific"/>
    <s v="Ae"/>
    <s v="United Arab Emirates"/>
    <s v="Middle East"/>
    <x v="2"/>
    <x v="0"/>
    <s v="Advanced"/>
    <n v="3070"/>
    <n v="159.93"/>
    <s v="Aws Trainium"/>
    <s v="Middle-East/South-Asia Corridor"/>
    <s v="0"/>
    <s v="1"/>
    <s v="High"/>
    <s v="7.54"/>
    <s v="4.36"/>
    <s v="Un Comtrade/Wits/Sia Reports"/>
    <s v="0"/>
  </r>
  <r>
    <s v="Tf004871"/>
    <s v="2016"/>
    <s v="3"/>
    <s v="2016-Q3"/>
    <s v="Cn"/>
    <s v="China"/>
    <s v="Asia-Pacific"/>
    <s v="Ae"/>
    <s v="United Arab Emirates"/>
    <s v="Middle East"/>
    <x v="2"/>
    <x v="0"/>
    <s v="Advanced"/>
    <n v="2868"/>
    <n v="149.38999999999999"/>
    <s v="Huawei Ascend"/>
    <s v="Middle-East/South-Asia Corridor"/>
    <s v="0"/>
    <s v="1"/>
    <s v="High"/>
    <s v="7.53"/>
    <s v="4.35"/>
    <s v="Un Comtrade/Wits/Sia Reports"/>
    <s v="0"/>
  </r>
  <r>
    <s v="Tf004872"/>
    <s v="2016"/>
    <s v="4"/>
    <s v="2016-Q4"/>
    <s v="Cn"/>
    <s v="China"/>
    <s v="Asia-Pacific"/>
    <s v="Ae"/>
    <s v="United Arab Emirates"/>
    <s v="Middle East"/>
    <x v="2"/>
    <x v="0"/>
    <s v="Advanced"/>
    <n v="2826"/>
    <n v="147.24"/>
    <s v="Huawei Ascend"/>
    <s v="Middle-East/South-Asia Corridor"/>
    <s v="0"/>
    <s v="1"/>
    <s v="High"/>
    <s v="7.48"/>
    <s v="4.26"/>
    <s v="Un Comtrade/Wits/Sia Reports"/>
    <s v="0"/>
  </r>
  <r>
    <s v="Tf004873"/>
    <s v="2017"/>
    <s v="1"/>
    <s v="2017-Q1"/>
    <s v="Cn"/>
    <s v="China"/>
    <s v="Asia-Pacific"/>
    <s v="Ae"/>
    <s v="United Arab Emirates"/>
    <s v="Middle East"/>
    <x v="2"/>
    <x v="0"/>
    <s v="Advanced"/>
    <n v="2752"/>
    <n v="143.35"/>
    <s v="Cambricon"/>
    <s v="Middle-East/South-Asia Corridor"/>
    <s v="0"/>
    <s v="1"/>
    <s v="High"/>
    <s v="7.31"/>
    <s v="4.24"/>
    <s v="Un Comtrade/Wits/Sia Reports"/>
    <s v="0"/>
  </r>
  <r>
    <s v="Tf004874"/>
    <s v="2017"/>
    <s v="2"/>
    <s v="2017-Q2"/>
    <s v="Cn"/>
    <s v="China"/>
    <s v="Asia-Pacific"/>
    <s v="Ae"/>
    <s v="United Arab Emirates"/>
    <s v="Middle East"/>
    <x v="2"/>
    <x v="0"/>
    <s v="Advanced"/>
    <n v="3372"/>
    <n v="175.66"/>
    <s v="Cambricon"/>
    <s v="Middle-East/South-Asia Corridor"/>
    <s v="0"/>
    <s v="1"/>
    <s v="High"/>
    <s v="7.52"/>
    <s v="4.37"/>
    <s v="Un Comtrade/Wits/Sia Reports"/>
    <s v="0"/>
  </r>
  <r>
    <s v="Tf004875"/>
    <s v="2017"/>
    <s v="3"/>
    <s v="2017-Q3"/>
    <s v="Cn"/>
    <s v="China"/>
    <s v="Asia-Pacific"/>
    <s v="Ae"/>
    <s v="United Arab Emirates"/>
    <s v="Middle East"/>
    <x v="2"/>
    <x v="0"/>
    <s v="Advanced"/>
    <n v="3285"/>
    <n v="171.14"/>
    <s v="Aws Trainium"/>
    <s v="Middle-East/South-Asia Corridor"/>
    <s v="0"/>
    <s v="1"/>
    <s v="High"/>
    <s v="7.28"/>
    <s v="4.17"/>
    <s v="Un Comtrade/Wits/Sia Reports"/>
    <s v="0"/>
  </r>
  <r>
    <s v="Tf004876"/>
    <s v="2017"/>
    <s v="4"/>
    <s v="2017-Q4"/>
    <s v="Cn"/>
    <s v="China"/>
    <s v="Asia-Pacific"/>
    <s v="Ae"/>
    <s v="United Arab Emirates"/>
    <s v="Middle East"/>
    <x v="2"/>
    <x v="0"/>
    <s v="Advanced"/>
    <n v="2830"/>
    <n v="147.41999999999999"/>
    <s v="Cambricon"/>
    <s v="Middle-East/South-Asia Corridor"/>
    <s v="0"/>
    <s v="1"/>
    <s v="High"/>
    <s v="7.39"/>
    <s v="4.33"/>
    <s v="Un Comtrade/Wits/Sia Reports"/>
    <s v="0"/>
  </r>
  <r>
    <s v="Tf004877"/>
    <s v="2018"/>
    <s v="1"/>
    <s v="2018-Q1"/>
    <s v="Cn"/>
    <s v="China"/>
    <s v="Asia-Pacific"/>
    <s v="Ae"/>
    <s v="United Arab Emirates"/>
    <s v="Middle East"/>
    <x v="2"/>
    <x v="0"/>
    <s v="Advanced"/>
    <n v="2695"/>
    <n v="140.38999999999999"/>
    <s v="Cambricon"/>
    <s v="Middle-East/South-Asia Corridor"/>
    <s v="0"/>
    <s v="1"/>
    <s v="High"/>
    <s v="7.55"/>
    <s v="4.26"/>
    <s v="Un Comtrade/Wits/Sia Reports"/>
    <s v="0"/>
  </r>
  <r>
    <s v="Tf004878"/>
    <s v="2018"/>
    <s v="2"/>
    <s v="2018-Q2"/>
    <s v="Cn"/>
    <s v="China"/>
    <s v="Asia-Pacific"/>
    <s v="Ae"/>
    <s v="United Arab Emirates"/>
    <s v="Middle East"/>
    <x v="2"/>
    <x v="0"/>
    <s v="Advanced"/>
    <n v="3786"/>
    <n v="197.2"/>
    <s v="Biren"/>
    <s v="Middle-East/South-Asia Corridor"/>
    <s v="0"/>
    <s v="1"/>
    <s v="High"/>
    <s v="7.41"/>
    <s v="4.19"/>
    <s v="Un Comtrade/Wits/Sia Reports"/>
    <s v="0"/>
  </r>
  <r>
    <s v="Tf004879"/>
    <s v="2018"/>
    <s v="3"/>
    <s v="2018-Q3"/>
    <s v="Cn"/>
    <s v="China"/>
    <s v="Asia-Pacific"/>
    <s v="Ae"/>
    <s v="United Arab Emirates"/>
    <s v="Middle East"/>
    <x v="2"/>
    <x v="0"/>
    <s v="Advanced"/>
    <n v="3923"/>
    <n v="204.37"/>
    <s v="Huawei Ascend"/>
    <s v="Middle-East/South-Asia Corridor"/>
    <s v="0"/>
    <s v="1"/>
    <s v="High"/>
    <s v="7.46"/>
    <s v="4.31"/>
    <s v="Un Comtrade/Wits/Sia Reports"/>
    <s v="0"/>
  </r>
  <r>
    <s v="Tf004880"/>
    <s v="2018"/>
    <s v="4"/>
    <s v="2018-Q4"/>
    <s v="Cn"/>
    <s v="China"/>
    <s v="Asia-Pacific"/>
    <s v="Ae"/>
    <s v="United Arab Emirates"/>
    <s v="Middle East"/>
    <x v="2"/>
    <x v="0"/>
    <s v="Advanced"/>
    <n v="3236"/>
    <n v="168.59"/>
    <s v="Intel Gaudi"/>
    <s v="Middle-East/South-Asia Corridor"/>
    <s v="0"/>
    <s v="1"/>
    <s v="High"/>
    <s v="7.28"/>
    <s v="4.35"/>
    <s v="Un Comtrade/Wits/Sia Reports"/>
    <s v="0"/>
  </r>
  <r>
    <s v="Tf004881"/>
    <s v="2019"/>
    <s v="1"/>
    <s v="2019-Q1"/>
    <s v="Cn"/>
    <s v="China"/>
    <s v="Asia-Pacific"/>
    <s v="Ae"/>
    <s v="United Arab Emirates"/>
    <s v="Middle East"/>
    <x v="2"/>
    <x v="0"/>
    <s v="Advanced"/>
    <n v="3599"/>
    <n v="187.47"/>
    <s v="Biren"/>
    <s v="Middle-East/South-Asia Corridor"/>
    <s v="0"/>
    <s v="1"/>
    <s v="High"/>
    <s v="7.46"/>
    <s v="4.23"/>
    <s v="Un Comtrade/Wits/Sia Reports"/>
    <s v="0"/>
  </r>
  <r>
    <s v="Tf004882"/>
    <s v="2019"/>
    <s v="2"/>
    <s v="2019-Q2"/>
    <s v="Cn"/>
    <s v="China"/>
    <s v="Asia-Pacific"/>
    <s v="Ae"/>
    <s v="United Arab Emirates"/>
    <s v="Middle East"/>
    <x v="2"/>
    <x v="0"/>
    <s v="Advanced"/>
    <n v="4105"/>
    <n v="213.83"/>
    <s v="Aws Trainium"/>
    <s v="Middle-East/South-Asia Corridor"/>
    <s v="0"/>
    <s v="1"/>
    <s v="High"/>
    <s v="7.52"/>
    <s v="4.35"/>
    <s v="Un Comtrade/Wits/Sia Reports"/>
    <s v="0"/>
  </r>
  <r>
    <s v="Tf004883"/>
    <s v="2019"/>
    <s v="3"/>
    <s v="2019-Q3"/>
    <s v="Cn"/>
    <s v="China"/>
    <s v="Asia-Pacific"/>
    <s v="Ae"/>
    <s v="United Arab Emirates"/>
    <s v="Middle East"/>
    <x v="2"/>
    <x v="0"/>
    <s v="Advanced"/>
    <n v="3956"/>
    <n v="206.08"/>
    <s v="Biren"/>
    <s v="Middle-East/South-Asia Corridor"/>
    <s v="0"/>
    <s v="1"/>
    <s v="High"/>
    <s v="7.61"/>
    <s v="4.27"/>
    <s v="Un Comtrade/Wits/Sia Reports"/>
    <s v="0"/>
  </r>
  <r>
    <s v="Tf004884"/>
    <s v="2019"/>
    <s v="4"/>
    <s v="2019-Q4"/>
    <s v="Cn"/>
    <s v="China"/>
    <s v="Asia-Pacific"/>
    <s v="Ae"/>
    <s v="United Arab Emirates"/>
    <s v="Middle East"/>
    <x v="2"/>
    <x v="0"/>
    <s v="Advanced"/>
    <n v="3290"/>
    <n v="171.36"/>
    <s v="Nvidia"/>
    <s v="Middle-East/South-Asia Corridor"/>
    <s v="0"/>
    <s v="1"/>
    <s v="High"/>
    <s v="7.44"/>
    <s v="4.37"/>
    <s v="Un Comtrade/Wits/Sia Reports"/>
    <s v="0"/>
  </r>
  <r>
    <s v="Tf004885"/>
    <s v="2020"/>
    <s v="1"/>
    <s v="2020-Q1"/>
    <s v="Cn"/>
    <s v="China"/>
    <s v="Asia-Pacific"/>
    <s v="Ae"/>
    <s v="United Arab Emirates"/>
    <s v="Middle East"/>
    <x v="2"/>
    <x v="0"/>
    <s v="Advanced"/>
    <n v="3392"/>
    <n v="176.69"/>
    <s v="Huawei Ascend"/>
    <s v="Middle-East/South-Asia Corridor"/>
    <s v="0"/>
    <s v="1"/>
    <s v="High"/>
    <s v="7.81"/>
    <s v="4.34"/>
    <s v="Un Comtrade/Wits/Sia Reports"/>
    <s v="0"/>
  </r>
  <r>
    <s v="Tf004886"/>
    <s v="2020"/>
    <s v="2"/>
    <s v="2020-Q2"/>
    <s v="Cn"/>
    <s v="China"/>
    <s v="Asia-Pacific"/>
    <s v="Ae"/>
    <s v="United Arab Emirates"/>
    <s v="Middle East"/>
    <x v="2"/>
    <x v="0"/>
    <s v="Advanced"/>
    <n v="3435"/>
    <n v="178.94"/>
    <s v="Nvidia"/>
    <s v="Middle-East/South-Asia Corridor"/>
    <s v="0"/>
    <s v="1"/>
    <s v="High"/>
    <s v="7.62"/>
    <s v="4.39"/>
    <s v="Un Comtrade/Wits/Sia Reports"/>
    <s v="0"/>
  </r>
  <r>
    <s v="Tf004887"/>
    <s v="2020"/>
    <s v="3"/>
    <s v="2020-Q3"/>
    <s v="Cn"/>
    <s v="China"/>
    <s v="Asia-Pacific"/>
    <s v="Ae"/>
    <s v="United Arab Emirates"/>
    <s v="Middle East"/>
    <x v="2"/>
    <x v="0"/>
    <s v="Advanced"/>
    <n v="3828"/>
    <n v="199.41"/>
    <s v="Nvidia"/>
    <s v="Middle-East/South-Asia Corridor"/>
    <s v="0"/>
    <s v="1"/>
    <s v="High"/>
    <s v="7.7"/>
    <s v="4.18"/>
    <s v="Un Comtrade/Wits/Sia Reports"/>
    <s v="0"/>
  </r>
  <r>
    <s v="Tf004888"/>
    <s v="2020"/>
    <s v="4"/>
    <s v="2020-Q4"/>
    <s v="Cn"/>
    <s v="China"/>
    <s v="Asia-Pacific"/>
    <s v="Ae"/>
    <s v="United Arab Emirates"/>
    <s v="Middle East"/>
    <x v="2"/>
    <x v="0"/>
    <s v="Advanced"/>
    <n v="3024"/>
    <n v="157.53"/>
    <s v="Aws Trainium"/>
    <s v="Middle-East/South-Asia Corridor"/>
    <s v="0"/>
    <s v="1"/>
    <s v="High"/>
    <s v="7.71"/>
    <s v="4.39"/>
    <s v="Un Comtrade/Wits/Sia Reports"/>
    <s v="0"/>
  </r>
  <r>
    <s v="Tf004889"/>
    <s v="2021"/>
    <s v="1"/>
    <s v="2021-Q1"/>
    <s v="Cn"/>
    <s v="China"/>
    <s v="Asia-Pacific"/>
    <s v="Ae"/>
    <s v="United Arab Emirates"/>
    <s v="Middle East"/>
    <x v="2"/>
    <x v="0"/>
    <s v="Advanced"/>
    <n v="6409"/>
    <n v="333.82"/>
    <s v="Google Tpu"/>
    <s v="Middle-East/South-Asia Corridor"/>
    <s v="0"/>
    <s v="1"/>
    <s v="High"/>
    <s v="8.06"/>
    <s v="4.43"/>
    <s v="Un Comtrade/Wits/Sia Reports"/>
    <s v="0"/>
  </r>
  <r>
    <s v="Tf004890"/>
    <s v="2021"/>
    <s v="2"/>
    <s v="2021-Q2"/>
    <s v="Cn"/>
    <s v="China"/>
    <s v="Asia-Pacific"/>
    <s v="Ae"/>
    <s v="United Arab Emirates"/>
    <s v="Middle East"/>
    <x v="2"/>
    <x v="0"/>
    <s v="Advanced"/>
    <n v="7307"/>
    <n v="380.59"/>
    <s v="Nvidia"/>
    <s v="Middle-East/South-Asia Corridor"/>
    <s v="0"/>
    <s v="1"/>
    <s v="High"/>
    <s v="7.95"/>
    <s v="4.22"/>
    <s v="Un Comtrade/Wits/Sia Reports"/>
    <s v="0"/>
  </r>
  <r>
    <s v="Tf004891"/>
    <s v="2021"/>
    <s v="3"/>
    <s v="2021-Q3"/>
    <s v="Cn"/>
    <s v="China"/>
    <s v="Asia-Pacific"/>
    <s v="Ae"/>
    <s v="United Arab Emirates"/>
    <s v="Middle East"/>
    <x v="2"/>
    <x v="0"/>
    <s v="Advanced"/>
    <n v="7475"/>
    <n v="389.32"/>
    <s v="Cambricon"/>
    <s v="Middle-East/South-Asia Corridor"/>
    <s v="0"/>
    <s v="1"/>
    <s v="High"/>
    <s v="7.85"/>
    <s v="4.23"/>
    <s v="Un Comtrade/Wits/Sia Reports"/>
    <s v="0"/>
  </r>
  <r>
    <s v="Tf004892"/>
    <s v="2021"/>
    <s v="4"/>
    <s v="2021-Q4"/>
    <s v="Cn"/>
    <s v="China"/>
    <s v="Asia-Pacific"/>
    <s v="Ae"/>
    <s v="United Arab Emirates"/>
    <s v="Middle East"/>
    <x v="2"/>
    <x v="0"/>
    <s v="Advanced"/>
    <n v="5750"/>
    <n v="299.51"/>
    <s v="Nvidia"/>
    <s v="Middle-East/South-Asia Corridor"/>
    <s v="0"/>
    <s v="1"/>
    <s v="High"/>
    <s v="7.94"/>
    <s v="4.25"/>
    <s v="Un Comtrade/Wits/Sia Reports"/>
    <s v="0"/>
  </r>
  <r>
    <s v="Tf004893"/>
    <s v="2022"/>
    <s v="1"/>
    <s v="2022-Q1"/>
    <s v="Cn"/>
    <s v="China"/>
    <s v="Asia-Pacific"/>
    <s v="Ae"/>
    <s v="United Arab Emirates"/>
    <s v="Middle East"/>
    <x v="2"/>
    <x v="0"/>
    <s v="Advanced"/>
    <n v="5981"/>
    <n v="311.52999999999997"/>
    <s v="Google Tpu"/>
    <s v="Middle-East/South-Asia Corridor"/>
    <s v="0"/>
    <s v="1"/>
    <s v="High"/>
    <s v="8.11"/>
    <s v="4.41"/>
    <s v="Un Comtrade/Wits/Sia Reports"/>
    <s v="0"/>
  </r>
  <r>
    <s v="Tf004894"/>
    <s v="2022"/>
    <s v="2"/>
    <s v="2022-Q2"/>
    <s v="Cn"/>
    <s v="China"/>
    <s v="Asia-Pacific"/>
    <s v="Ae"/>
    <s v="United Arab Emirates"/>
    <s v="Middle East"/>
    <x v="2"/>
    <x v="0"/>
    <s v="Advanced"/>
    <n v="7580"/>
    <n v="394.84"/>
    <s v="Intel Gaudi"/>
    <s v="Middle-East/South-Asia Corridor"/>
    <s v="0"/>
    <s v="1"/>
    <s v="High"/>
    <s v="8.23"/>
    <s v="4.21"/>
    <s v="Un Comtrade/Wits/Sia Reports"/>
    <s v="0"/>
  </r>
  <r>
    <s v="Tf004895"/>
    <s v="2022"/>
    <s v="3"/>
    <s v="2022-Q3"/>
    <s v="Cn"/>
    <s v="China"/>
    <s v="Asia-Pacific"/>
    <s v="Ae"/>
    <s v="United Arab Emirates"/>
    <s v="Middle East"/>
    <x v="2"/>
    <x v="0"/>
    <s v="Advanced"/>
    <n v="7188"/>
    <n v="374.41"/>
    <s v="Biren"/>
    <s v="Middle-East/South-Asia Corridor"/>
    <s v="0"/>
    <s v="1"/>
    <s v="High"/>
    <s v="8.14"/>
    <s v="4.29"/>
    <s v="Un Comtrade/Wits/Sia Reports"/>
    <s v="0"/>
  </r>
  <r>
    <s v="Tf004896"/>
    <s v="2022"/>
    <s v="4"/>
    <s v="2022-Q4"/>
    <s v="Cn"/>
    <s v="China"/>
    <s v="Asia-Pacific"/>
    <s v="Ae"/>
    <s v="United Arab Emirates"/>
    <s v="Middle East"/>
    <x v="2"/>
    <x v="0"/>
    <s v="Advanced"/>
    <n v="7145"/>
    <n v="372.18"/>
    <s v="Biren"/>
    <s v="Middle-East/South-Asia Corridor"/>
    <s v="0"/>
    <s v="1"/>
    <s v="High"/>
    <s v="8.21"/>
    <s v="4.38"/>
    <s v="Un Comtrade/Wits/Sia Reports"/>
    <s v="0"/>
  </r>
  <r>
    <s v="Tf004897"/>
    <s v="2023"/>
    <s v="1"/>
    <s v="2023-Q1"/>
    <s v="Cn"/>
    <s v="China"/>
    <s v="Asia-Pacific"/>
    <s v="Ae"/>
    <s v="United Arab Emirates"/>
    <s v="Middle East"/>
    <x v="2"/>
    <x v="0"/>
    <s v="Advanced"/>
    <n v="14092"/>
    <n v="733.97"/>
    <s v="Google Tpu"/>
    <s v="Middle-East/South-Asia Corridor"/>
    <s v="0"/>
    <s v="1"/>
    <s v="High"/>
    <s v="8.27"/>
    <s v="4.21"/>
    <s v="Un Comtrade/Wits/Sia Reports"/>
    <s v="0"/>
  </r>
  <r>
    <s v="Tf004898"/>
    <s v="2023"/>
    <s v="2"/>
    <s v="2023-Q2"/>
    <s v="Cn"/>
    <s v="China"/>
    <s v="Asia-Pacific"/>
    <s v="Ae"/>
    <s v="United Arab Emirates"/>
    <s v="Middle East"/>
    <x v="2"/>
    <x v="0"/>
    <s v="Advanced"/>
    <n v="14737"/>
    <n v="767.6"/>
    <s v="Intel Gaudi"/>
    <s v="Middle-East/South-Asia Corridor"/>
    <s v="0"/>
    <s v="1"/>
    <s v="High"/>
    <s v="8.18"/>
    <s v="4.24"/>
    <s v="Un Comtrade/Wits/Sia Reports"/>
    <s v="0"/>
  </r>
  <r>
    <s v="Tf004899"/>
    <s v="2023"/>
    <s v="3"/>
    <s v="2023-Q3"/>
    <s v="Cn"/>
    <s v="China"/>
    <s v="Asia-Pacific"/>
    <s v="Ae"/>
    <s v="United Arab Emirates"/>
    <s v="Middle East"/>
    <x v="2"/>
    <x v="0"/>
    <s v="Advanced"/>
    <n v="14190"/>
    <n v="739.07"/>
    <s v="Cambricon"/>
    <s v="Middle-East/South-Asia Corridor"/>
    <s v="0"/>
    <s v="1"/>
    <s v="High"/>
    <s v="8.27"/>
    <s v="4.18"/>
    <s v="Un Comtrade/Wits/Sia Reports"/>
    <s v="0"/>
  </r>
  <r>
    <s v="Tf004900"/>
    <s v="2023"/>
    <s v="4"/>
    <s v="2023-Q4"/>
    <s v="Cn"/>
    <s v="China"/>
    <s v="Asia-Pacific"/>
    <s v="Ae"/>
    <s v="United Arab Emirates"/>
    <s v="Middle East"/>
    <x v="2"/>
    <x v="0"/>
    <s v="Advanced"/>
    <n v="11929"/>
    <n v="621.35"/>
    <s v="Intel Gaudi"/>
    <s v="Middle-East/South-Asia Corridor"/>
    <s v="0"/>
    <s v="1"/>
    <s v="High"/>
    <s v="8.35"/>
    <s v="4.33"/>
    <s v="Un Comtrade/Wits/Sia Reports"/>
    <s v="0"/>
  </r>
  <r>
    <s v="Tf004901"/>
    <s v="2024"/>
    <s v="1"/>
    <s v="2024-Q1"/>
    <s v="Cn"/>
    <s v="China"/>
    <s v="Asia-Pacific"/>
    <s v="Ae"/>
    <s v="United Arab Emirates"/>
    <s v="Middle East"/>
    <x v="2"/>
    <x v="0"/>
    <s v="Advanced"/>
    <n v="15517"/>
    <n v="808.2"/>
    <s v="Google Tpu"/>
    <s v="Middle-East/South-Asia Corridor"/>
    <s v="0"/>
    <s v="1"/>
    <s v="High"/>
    <s v="8.53"/>
    <s v="4.18"/>
    <s v="Un Comtrade/Wits/Sia Reports"/>
    <s v="1"/>
  </r>
  <r>
    <s v="Tf004902"/>
    <s v="2024"/>
    <s v="2"/>
    <s v="2024-Q2"/>
    <s v="Cn"/>
    <s v="China"/>
    <s v="Asia-Pacific"/>
    <s v="Ae"/>
    <s v="United Arab Emirates"/>
    <s v="Middle East"/>
    <x v="2"/>
    <x v="0"/>
    <s v="Advanced"/>
    <n v="16042"/>
    <n v="835.56"/>
    <s v="Biren"/>
    <s v="Middle-East/South-Asia Corridor"/>
    <s v="0"/>
    <s v="1"/>
    <s v="High"/>
    <s v="8.37"/>
    <s v="4.4"/>
    <s v="Un Comtrade/Wits/Sia Reports"/>
    <s v="1"/>
  </r>
  <r>
    <s v="Tf004903"/>
    <s v="2024"/>
    <s v="3"/>
    <s v="2024-Q3"/>
    <s v="Cn"/>
    <s v="China"/>
    <s v="Asia-Pacific"/>
    <s v="Ae"/>
    <s v="United Arab Emirates"/>
    <s v="Middle East"/>
    <x v="2"/>
    <x v="0"/>
    <s v="Advanced"/>
    <n v="18750"/>
    <n v="976.59"/>
    <s v="Nvidia"/>
    <s v="Middle-East/South-Asia Corridor"/>
    <s v="0"/>
    <s v="1"/>
    <s v="High"/>
    <s v="8.39"/>
    <s v="4.25"/>
    <s v="Un Comtrade/Wits/Sia Reports"/>
    <s v="1"/>
  </r>
  <r>
    <s v="Tf004904"/>
    <s v="2024"/>
    <s v="4"/>
    <s v="2024-Q4"/>
    <s v="Cn"/>
    <s v="China"/>
    <s v="Asia-Pacific"/>
    <s v="Ae"/>
    <s v="United Arab Emirates"/>
    <s v="Middle East"/>
    <x v="2"/>
    <x v="0"/>
    <s v="Advanced"/>
    <n v="17336"/>
    <n v="902.93"/>
    <s v="Cambricon"/>
    <s v="Middle-East/South-Asia Corridor"/>
    <s v="0"/>
    <s v="1"/>
    <s v="High"/>
    <s v="8.51"/>
    <s v="4.39"/>
    <s v="Un Comtrade/Wits/Sia Reports"/>
    <s v="1"/>
  </r>
  <r>
    <s v="Tf004905"/>
    <s v="2025"/>
    <s v="1"/>
    <s v="2025-Q1"/>
    <s v="Cn"/>
    <s v="China"/>
    <s v="Asia-Pacific"/>
    <s v="Ae"/>
    <s v="United Arab Emirates"/>
    <s v="Middle East"/>
    <x v="2"/>
    <x v="0"/>
    <s v="Advanced"/>
    <n v="15866"/>
    <n v="826.39"/>
    <s v="Biren"/>
    <s v="Middle-East/South-Asia Corridor"/>
    <s v="0"/>
    <s v="1"/>
    <s v="High"/>
    <s v="8.57"/>
    <s v="4.39"/>
    <s v="Un Comtrade/Wits/Sia Reports"/>
    <s v="1"/>
  </r>
  <r>
    <s v="Tf004906"/>
    <s v="2025"/>
    <s v="2"/>
    <s v="2025-Q2"/>
    <s v="Cn"/>
    <s v="China"/>
    <s v="Asia-Pacific"/>
    <s v="Ae"/>
    <s v="United Arab Emirates"/>
    <s v="Middle East"/>
    <x v="2"/>
    <x v="0"/>
    <s v="Advanced"/>
    <n v="20076"/>
    <n v="1045.6500000000001"/>
    <s v="Intel Gaudi"/>
    <s v="Middle-East/South-Asia Corridor"/>
    <s v="0"/>
    <s v="1"/>
    <s v="High"/>
    <s v="8.71"/>
    <s v="4.32"/>
    <s v="Un Comtrade/Wits/Sia Reports"/>
    <s v="1"/>
  </r>
  <r>
    <s v="Tf004907"/>
    <s v="2025"/>
    <s v="3"/>
    <s v="2025-Q3"/>
    <s v="Cn"/>
    <s v="China"/>
    <s v="Asia-Pacific"/>
    <s v="Ae"/>
    <s v="United Arab Emirates"/>
    <s v="Middle East"/>
    <x v="2"/>
    <x v="0"/>
    <s v="Advanced"/>
    <n v="20450"/>
    <n v="1065.1300000000001"/>
    <s v="Google Tpu"/>
    <s v="Middle-East/South-Asia Corridor"/>
    <s v="0"/>
    <s v="1"/>
    <s v="High"/>
    <s v="8.73"/>
    <s v="4.23"/>
    <s v="Un Comtrade/Wits/Sia Reports"/>
    <s v="1"/>
  </r>
  <r>
    <s v="Tf004908"/>
    <s v="2025"/>
    <s v="4"/>
    <s v="2025-Q4"/>
    <s v="Cn"/>
    <s v="China"/>
    <s v="Asia-Pacific"/>
    <s v="Ae"/>
    <s v="United Arab Emirates"/>
    <s v="Middle East"/>
    <x v="2"/>
    <x v="0"/>
    <s v="Advanced"/>
    <n v="17113"/>
    <n v="891.35"/>
    <s v="Biren"/>
    <s v="Middle-East/South-Asia Corridor"/>
    <s v="0"/>
    <s v="1"/>
    <s v="High"/>
    <s v="8.77"/>
    <s v="4.24"/>
    <s v="Un Comtrade/Wits/Sia Reports"/>
    <s v="1"/>
  </r>
  <r>
    <s v="Tf004909"/>
    <s v="2015"/>
    <s v="1"/>
    <s v="2015-Q1"/>
    <s v="Cn"/>
    <s v="China"/>
    <s v="Asia-Pacific"/>
    <s v="Sa"/>
    <s v="Saudi Arabia"/>
    <s v="Middle East"/>
    <x v="5"/>
    <x v="0"/>
    <s v="Standard"/>
    <n v="3036"/>
    <n v="151.82"/>
    <s v="Allwinner"/>
    <s v="Middle-East/South-Asia Corridor"/>
    <s v="0"/>
    <s v="1"/>
    <s v="High"/>
    <s v="7.46"/>
    <s v="5.35"/>
    <s v="Un Comtrade/Wits/Sia Reports"/>
    <s v="0"/>
  </r>
  <r>
    <s v="Tf004910"/>
    <s v="2015"/>
    <s v="2"/>
    <s v="2015-Q2"/>
    <s v="Cn"/>
    <s v="China"/>
    <s v="Asia-Pacific"/>
    <s v="Sa"/>
    <s v="Saudi Arabia"/>
    <s v="Middle East"/>
    <x v="5"/>
    <x v="0"/>
    <s v="Standard"/>
    <n v="3378"/>
    <n v="168.94"/>
    <s v="Mediatek"/>
    <s v="Middle-East/South-Asia Corridor"/>
    <s v="0"/>
    <s v="1"/>
    <s v="High"/>
    <s v="7.38"/>
    <s v="5.3"/>
    <s v="Un Comtrade/Wits/Sia Reports"/>
    <s v="0"/>
  </r>
  <r>
    <s v="Tf004911"/>
    <s v="2015"/>
    <s v="3"/>
    <s v="2015-Q3"/>
    <s v="Cn"/>
    <s v="China"/>
    <s v="Asia-Pacific"/>
    <s v="Sa"/>
    <s v="Saudi Arabia"/>
    <s v="Middle East"/>
    <x v="5"/>
    <x v="0"/>
    <s v="Standard"/>
    <n v="3860"/>
    <n v="193.04"/>
    <s v="Hisilicon"/>
    <s v="Middle-East/South-Asia Corridor"/>
    <s v="0"/>
    <s v="1"/>
    <s v="High"/>
    <s v="7.47"/>
    <s v="5.19"/>
    <s v="Un Comtrade/Wits/Sia Reports"/>
    <s v="0"/>
  </r>
  <r>
    <s v="Tf004912"/>
    <s v="2015"/>
    <s v="4"/>
    <s v="2015-Q4"/>
    <s v="Cn"/>
    <s v="China"/>
    <s v="Asia-Pacific"/>
    <s v="Sa"/>
    <s v="Saudi Arabia"/>
    <s v="Middle East"/>
    <x v="5"/>
    <x v="0"/>
    <s v="Standard"/>
    <n v="3034"/>
    <n v="151.71"/>
    <s v="Unisoc"/>
    <s v="Middle-East/South-Asia Corridor"/>
    <s v="0"/>
    <s v="1"/>
    <s v="High"/>
    <s v="7.43"/>
    <s v="5.31"/>
    <s v="Un Comtrade/Wits/Sia Reports"/>
    <s v="0"/>
  </r>
  <r>
    <s v="Tf004913"/>
    <s v="2016"/>
    <s v="1"/>
    <s v="2016-Q1"/>
    <s v="Cn"/>
    <s v="China"/>
    <s v="Asia-Pacific"/>
    <s v="Sa"/>
    <s v="Saudi Arabia"/>
    <s v="Middle East"/>
    <x v="5"/>
    <x v="0"/>
    <s v="Standard"/>
    <n v="3716"/>
    <n v="185.84"/>
    <s v="Mediatek"/>
    <s v="Middle-East/South-Asia Corridor"/>
    <s v="0"/>
    <s v="1"/>
    <s v="High"/>
    <s v="7.28"/>
    <s v="5.18"/>
    <s v="Un Comtrade/Wits/Sia Reports"/>
    <s v="0"/>
  </r>
  <r>
    <s v="Tf004914"/>
    <s v="2016"/>
    <s v="2"/>
    <s v="2016-Q2"/>
    <s v="Cn"/>
    <s v="China"/>
    <s v="Asia-Pacific"/>
    <s v="Sa"/>
    <s v="Saudi Arabia"/>
    <s v="Middle East"/>
    <x v="5"/>
    <x v="0"/>
    <s v="Standard"/>
    <n v="3856"/>
    <n v="192.83"/>
    <s v="Allwinner"/>
    <s v="Middle-East/South-Asia Corridor"/>
    <s v="0"/>
    <s v="1"/>
    <s v="High"/>
    <s v="7.54"/>
    <s v="5.25"/>
    <s v="Un Comtrade/Wits/Sia Reports"/>
    <s v="0"/>
  </r>
  <r>
    <s v="Tf004915"/>
    <s v="2016"/>
    <s v="3"/>
    <s v="2016-Q3"/>
    <s v="Cn"/>
    <s v="China"/>
    <s v="Asia-Pacific"/>
    <s v="Sa"/>
    <s v="Saudi Arabia"/>
    <s v="Middle East"/>
    <x v="5"/>
    <x v="0"/>
    <s v="Standard"/>
    <n v="3985"/>
    <n v="199.29"/>
    <s v="Allwinner"/>
    <s v="Middle-East/South-Asia Corridor"/>
    <s v="0"/>
    <s v="1"/>
    <s v="High"/>
    <s v="7.26"/>
    <s v="5.22"/>
    <s v="Un Comtrade/Wits/Sia Reports"/>
    <s v="0"/>
  </r>
  <r>
    <s v="Tf004916"/>
    <s v="2016"/>
    <s v="4"/>
    <s v="2016-Q4"/>
    <s v="Cn"/>
    <s v="China"/>
    <s v="Asia-Pacific"/>
    <s v="Sa"/>
    <s v="Saudi Arabia"/>
    <s v="Middle East"/>
    <x v="5"/>
    <x v="0"/>
    <s v="Standard"/>
    <n v="3242"/>
    <n v="162.12"/>
    <s v="Qualcomm"/>
    <s v="Middle-East/South-Asia Corridor"/>
    <s v="0"/>
    <s v="1"/>
    <s v="High"/>
    <s v="7.5"/>
    <s v="5.28"/>
    <s v="Un Comtrade/Wits/Sia Reports"/>
    <s v="0"/>
  </r>
  <r>
    <s v="Tf004917"/>
    <s v="2017"/>
    <s v="1"/>
    <s v="2017-Q1"/>
    <s v="Cn"/>
    <s v="China"/>
    <s v="Asia-Pacific"/>
    <s v="Sa"/>
    <s v="Saudi Arabia"/>
    <s v="Middle East"/>
    <x v="5"/>
    <x v="0"/>
    <s v="Standard"/>
    <n v="3767"/>
    <n v="188.39"/>
    <s v="Allwinner"/>
    <s v="Middle-East/South-Asia Corridor"/>
    <s v="0"/>
    <s v="1"/>
    <s v="High"/>
    <s v="7.38"/>
    <s v="5.32"/>
    <s v="Un Comtrade/Wits/Sia Reports"/>
    <s v="0"/>
  </r>
  <r>
    <s v="Tf004918"/>
    <s v="2017"/>
    <s v="2"/>
    <s v="2017-Q2"/>
    <s v="Cn"/>
    <s v="China"/>
    <s v="Asia-Pacific"/>
    <s v="Sa"/>
    <s v="Saudi Arabia"/>
    <s v="Middle East"/>
    <x v="5"/>
    <x v="0"/>
    <s v="Standard"/>
    <n v="4126"/>
    <n v="206.32"/>
    <s v="Unisoc"/>
    <s v="Middle-East/South-Asia Corridor"/>
    <s v="0"/>
    <s v="1"/>
    <s v="High"/>
    <s v="7.32"/>
    <s v="5.33"/>
    <s v="Un Comtrade/Wits/Sia Reports"/>
    <s v="0"/>
  </r>
  <r>
    <s v="Tf004919"/>
    <s v="2017"/>
    <s v="3"/>
    <s v="2017-Q3"/>
    <s v="Cn"/>
    <s v="China"/>
    <s v="Asia-Pacific"/>
    <s v="Sa"/>
    <s v="Saudi Arabia"/>
    <s v="Middle East"/>
    <x v="5"/>
    <x v="0"/>
    <s v="Standard"/>
    <n v="4894"/>
    <n v="244.72"/>
    <s v="Qualcomm"/>
    <s v="Middle-East/South-Asia Corridor"/>
    <s v="0"/>
    <s v="1"/>
    <s v="High"/>
    <s v="7.5"/>
    <s v="5.11"/>
    <s v="Un Comtrade/Wits/Sia Reports"/>
    <s v="0"/>
  </r>
  <r>
    <s v="Tf004920"/>
    <s v="2017"/>
    <s v="4"/>
    <s v="2017-Q4"/>
    <s v="Cn"/>
    <s v="China"/>
    <s v="Asia-Pacific"/>
    <s v="Sa"/>
    <s v="Saudi Arabia"/>
    <s v="Middle East"/>
    <x v="5"/>
    <x v="0"/>
    <s v="Standard"/>
    <n v="3669"/>
    <n v="183.46"/>
    <s v="Allwinner"/>
    <s v="Middle-East/South-Asia Corridor"/>
    <s v="0"/>
    <s v="1"/>
    <s v="High"/>
    <s v="7.26"/>
    <s v="5.12"/>
    <s v="Un Comtrade/Wits/Sia Reports"/>
    <s v="0"/>
  </r>
  <r>
    <s v="Tf004921"/>
    <s v="2018"/>
    <s v="1"/>
    <s v="2018-Q1"/>
    <s v="Cn"/>
    <s v="China"/>
    <s v="Asia-Pacific"/>
    <s v="Sa"/>
    <s v="Saudi Arabia"/>
    <s v="Middle East"/>
    <x v="5"/>
    <x v="0"/>
    <s v="Standard"/>
    <n v="4480"/>
    <n v="224.04"/>
    <s v="Hisilicon"/>
    <s v="Middle-East/South-Asia Corridor"/>
    <s v="0"/>
    <s v="1"/>
    <s v="High"/>
    <s v="7.32"/>
    <s v="5.27"/>
    <s v="Un Comtrade/Wits/Sia Reports"/>
    <s v="0"/>
  </r>
  <r>
    <s v="Tf004922"/>
    <s v="2018"/>
    <s v="2"/>
    <s v="2018-Q2"/>
    <s v="Cn"/>
    <s v="China"/>
    <s v="Asia-Pacific"/>
    <s v="Sa"/>
    <s v="Saudi Arabia"/>
    <s v="Middle East"/>
    <x v="5"/>
    <x v="0"/>
    <s v="Standard"/>
    <n v="4518"/>
    <n v="225.94"/>
    <s v="Mediatek"/>
    <s v="Middle-East/South-Asia Corridor"/>
    <s v="0"/>
    <s v="1"/>
    <s v="High"/>
    <s v="7.37"/>
    <s v="5.34"/>
    <s v="Un Comtrade/Wits/Sia Reports"/>
    <s v="0"/>
  </r>
  <r>
    <s v="Tf004923"/>
    <s v="2018"/>
    <s v="3"/>
    <s v="2018-Q3"/>
    <s v="Cn"/>
    <s v="China"/>
    <s v="Asia-Pacific"/>
    <s v="Sa"/>
    <s v="Saudi Arabia"/>
    <s v="Middle East"/>
    <x v="5"/>
    <x v="0"/>
    <s v="Standard"/>
    <n v="4727"/>
    <n v="236.37"/>
    <s v="Unisoc"/>
    <s v="Middle-East/South-Asia Corridor"/>
    <s v="0"/>
    <s v="1"/>
    <s v="High"/>
    <s v="7.36"/>
    <s v="5.14"/>
    <s v="Un Comtrade/Wits/Sia Reports"/>
    <s v="0"/>
  </r>
  <r>
    <s v="Tf004924"/>
    <s v="2018"/>
    <s v="4"/>
    <s v="2018-Q4"/>
    <s v="Cn"/>
    <s v="China"/>
    <s v="Asia-Pacific"/>
    <s v="Sa"/>
    <s v="Saudi Arabia"/>
    <s v="Middle East"/>
    <x v="5"/>
    <x v="0"/>
    <s v="Standard"/>
    <n v="4019"/>
    <n v="200.98"/>
    <s v="Unisoc"/>
    <s v="Middle-East/South-Asia Corridor"/>
    <s v="0"/>
    <s v="1"/>
    <s v="High"/>
    <s v="7.4"/>
    <s v="5.16"/>
    <s v="Un Comtrade/Wits/Sia Reports"/>
    <s v="0"/>
  </r>
  <r>
    <s v="Tf004925"/>
    <s v="2019"/>
    <s v="1"/>
    <s v="2019-Q1"/>
    <s v="Cn"/>
    <s v="China"/>
    <s v="Asia-Pacific"/>
    <s v="Sa"/>
    <s v="Saudi Arabia"/>
    <s v="Middle East"/>
    <x v="5"/>
    <x v="0"/>
    <s v="Standard"/>
    <n v="4715"/>
    <n v="235.76"/>
    <s v="Unisoc"/>
    <s v="Middle-East/South-Asia Corridor"/>
    <s v="0"/>
    <s v="1"/>
    <s v="High"/>
    <s v="7.68"/>
    <s v="5.21"/>
    <s v="Un Comtrade/Wits/Sia Reports"/>
    <s v="0"/>
  </r>
  <r>
    <s v="Tf004926"/>
    <s v="2019"/>
    <s v="2"/>
    <s v="2019-Q2"/>
    <s v="Cn"/>
    <s v="China"/>
    <s v="Asia-Pacific"/>
    <s v="Sa"/>
    <s v="Saudi Arabia"/>
    <s v="Middle East"/>
    <x v="5"/>
    <x v="0"/>
    <s v="Standard"/>
    <n v="4570"/>
    <n v="228.5"/>
    <s v="Hisilicon"/>
    <s v="Middle-East/South-Asia Corridor"/>
    <s v="0"/>
    <s v="1"/>
    <s v="High"/>
    <s v="7.62"/>
    <s v="5.07"/>
    <s v="Un Comtrade/Wits/Sia Reports"/>
    <s v="0"/>
  </r>
  <r>
    <s v="Tf004927"/>
    <s v="2019"/>
    <s v="3"/>
    <s v="2019-Q3"/>
    <s v="Cn"/>
    <s v="China"/>
    <s v="Asia-Pacific"/>
    <s v="Sa"/>
    <s v="Saudi Arabia"/>
    <s v="Middle East"/>
    <x v="5"/>
    <x v="0"/>
    <s v="Standard"/>
    <n v="5546"/>
    <n v="277.31"/>
    <s v="Allwinner"/>
    <s v="Middle-East/South-Asia Corridor"/>
    <s v="0"/>
    <s v="1"/>
    <s v="High"/>
    <s v="7.64"/>
    <s v="5.11"/>
    <s v="Un Comtrade/Wits/Sia Reports"/>
    <s v="0"/>
  </r>
  <r>
    <s v="Tf004928"/>
    <s v="2019"/>
    <s v="4"/>
    <s v="2019-Q4"/>
    <s v="Cn"/>
    <s v="China"/>
    <s v="Asia-Pacific"/>
    <s v="Sa"/>
    <s v="Saudi Arabia"/>
    <s v="Middle East"/>
    <x v="5"/>
    <x v="0"/>
    <s v="Standard"/>
    <n v="5116"/>
    <n v="255.81"/>
    <s v="Mediatek"/>
    <s v="Middle-East/South-Asia Corridor"/>
    <s v="0"/>
    <s v="1"/>
    <s v="High"/>
    <s v="7.7"/>
    <s v="5.29"/>
    <s v="Un Comtrade/Wits/Sia Reports"/>
    <s v="0"/>
  </r>
  <r>
    <s v="Tf004929"/>
    <s v="2020"/>
    <s v="1"/>
    <s v="2020-Q1"/>
    <s v="Cn"/>
    <s v="China"/>
    <s v="Asia-Pacific"/>
    <s v="Sa"/>
    <s v="Saudi Arabia"/>
    <s v="Middle East"/>
    <x v="5"/>
    <x v="0"/>
    <s v="Standard"/>
    <n v="4198"/>
    <n v="209.92"/>
    <s v="Mediatek"/>
    <s v="Middle-East/South-Asia Corridor"/>
    <s v="0"/>
    <s v="1"/>
    <s v="High"/>
    <s v="7.79"/>
    <s v="5.32"/>
    <s v="Un Comtrade/Wits/Sia Reports"/>
    <s v="0"/>
  </r>
  <r>
    <s v="Tf004930"/>
    <s v="2020"/>
    <s v="2"/>
    <s v="2020-Q2"/>
    <s v="Cn"/>
    <s v="China"/>
    <s v="Asia-Pacific"/>
    <s v="Sa"/>
    <s v="Saudi Arabia"/>
    <s v="Middle East"/>
    <x v="5"/>
    <x v="0"/>
    <s v="Standard"/>
    <n v="4816"/>
    <n v="240.85"/>
    <s v="Hisilicon"/>
    <s v="Middle-East/South-Asia Corridor"/>
    <s v="0"/>
    <s v="1"/>
    <s v="High"/>
    <s v="7.86"/>
    <s v="5.05"/>
    <s v="Un Comtrade/Wits/Sia Reports"/>
    <s v="0"/>
  </r>
  <r>
    <s v="Tf004931"/>
    <s v="2020"/>
    <s v="3"/>
    <s v="2020-Q3"/>
    <s v="Cn"/>
    <s v="China"/>
    <s v="Asia-Pacific"/>
    <s v="Sa"/>
    <s v="Saudi Arabia"/>
    <s v="Middle East"/>
    <x v="5"/>
    <x v="0"/>
    <s v="Standard"/>
    <n v="4647"/>
    <n v="232.36"/>
    <s v="Qualcomm"/>
    <s v="Middle-East/South-Asia Corridor"/>
    <s v="0"/>
    <s v="1"/>
    <s v="High"/>
    <s v="7.84"/>
    <s v="5.28"/>
    <s v="Un Comtrade/Wits/Sia Reports"/>
    <s v="0"/>
  </r>
  <r>
    <s v="Tf004932"/>
    <s v="2020"/>
    <s v="4"/>
    <s v="2020-Q4"/>
    <s v="Cn"/>
    <s v="China"/>
    <s v="Asia-Pacific"/>
    <s v="Sa"/>
    <s v="Saudi Arabia"/>
    <s v="Middle East"/>
    <x v="5"/>
    <x v="0"/>
    <s v="Standard"/>
    <n v="4968"/>
    <n v="248.43"/>
    <s v="Allwinner"/>
    <s v="Middle-East/South-Asia Corridor"/>
    <s v="0"/>
    <s v="1"/>
    <s v="High"/>
    <s v="7.89"/>
    <s v="5.09"/>
    <s v="Un Comtrade/Wits/Sia Reports"/>
    <s v="0"/>
  </r>
  <r>
    <s v="Tf004933"/>
    <s v="2021"/>
    <s v="1"/>
    <s v="2021-Q1"/>
    <s v="Cn"/>
    <s v="China"/>
    <s v="Asia-Pacific"/>
    <s v="Sa"/>
    <s v="Saudi Arabia"/>
    <s v="Middle East"/>
    <x v="5"/>
    <x v="0"/>
    <s v="Standard"/>
    <n v="4683"/>
    <n v="234.15"/>
    <s v="Unisoc"/>
    <s v="Middle-East/South-Asia Corridor"/>
    <s v="0"/>
    <s v="1"/>
    <s v="High"/>
    <s v="8.06"/>
    <s v="5.1"/>
    <s v="Un Comtrade/Wits/Sia Reports"/>
    <s v="0"/>
  </r>
  <r>
    <s v="Tf004934"/>
    <s v="2021"/>
    <s v="2"/>
    <s v="2021-Q2"/>
    <s v="Cn"/>
    <s v="China"/>
    <s v="Asia-Pacific"/>
    <s v="Sa"/>
    <s v="Saudi Arabia"/>
    <s v="Middle East"/>
    <x v="5"/>
    <x v="0"/>
    <s v="Standard"/>
    <n v="5970"/>
    <n v="298.51"/>
    <s v="Qualcomm"/>
    <s v="Middle-East/South-Asia Corridor"/>
    <s v="0"/>
    <s v="1"/>
    <s v="High"/>
    <s v="7.95"/>
    <s v="5.07"/>
    <s v="Un Comtrade/Wits/Sia Reports"/>
    <s v="0"/>
  </r>
  <r>
    <s v="Tf004935"/>
    <s v="2021"/>
    <s v="3"/>
    <s v="2021-Q3"/>
    <s v="Cn"/>
    <s v="China"/>
    <s v="Asia-Pacific"/>
    <s v="Sa"/>
    <s v="Saudi Arabia"/>
    <s v="Middle East"/>
    <x v="5"/>
    <x v="0"/>
    <s v="Standard"/>
    <n v="5686"/>
    <n v="284.3"/>
    <s v="Hisilicon"/>
    <s v="Middle-East/South-Asia Corridor"/>
    <s v="0"/>
    <s v="1"/>
    <s v="High"/>
    <s v="7.95"/>
    <s v="5.31"/>
    <s v="Un Comtrade/Wits/Sia Reports"/>
    <s v="0"/>
  </r>
  <r>
    <s v="Tf004936"/>
    <s v="2021"/>
    <s v="4"/>
    <s v="2021-Q4"/>
    <s v="Cn"/>
    <s v="China"/>
    <s v="Asia-Pacific"/>
    <s v="Sa"/>
    <s v="Saudi Arabia"/>
    <s v="Middle East"/>
    <x v="5"/>
    <x v="0"/>
    <s v="Standard"/>
    <n v="5542"/>
    <n v="277.14999999999998"/>
    <s v="Allwinner"/>
    <s v="Middle-East/South-Asia Corridor"/>
    <s v="0"/>
    <s v="1"/>
    <s v="High"/>
    <s v="7.98"/>
    <s v="5.2"/>
    <s v="Un Comtrade/Wits/Sia Reports"/>
    <s v="0"/>
  </r>
  <r>
    <s v="Tf004937"/>
    <s v="2022"/>
    <s v="1"/>
    <s v="2022-Q1"/>
    <s v="Cn"/>
    <s v="China"/>
    <s v="Asia-Pacific"/>
    <s v="Sa"/>
    <s v="Saudi Arabia"/>
    <s v="Middle East"/>
    <x v="5"/>
    <x v="0"/>
    <s v="Standard"/>
    <n v="5334"/>
    <n v="266.74"/>
    <s v="Allwinner"/>
    <s v="Middle-East/South-Asia Corridor"/>
    <s v="0"/>
    <s v="1"/>
    <s v="High"/>
    <s v="8.01"/>
    <s v="5.17"/>
    <s v="Un Comtrade/Wits/Sia Reports"/>
    <s v="0"/>
  </r>
  <r>
    <s v="Tf004938"/>
    <s v="2022"/>
    <s v="2"/>
    <s v="2022-Q2"/>
    <s v="Cn"/>
    <s v="China"/>
    <s v="Asia-Pacific"/>
    <s v="Sa"/>
    <s v="Saudi Arabia"/>
    <s v="Middle East"/>
    <x v="5"/>
    <x v="0"/>
    <s v="Standard"/>
    <n v="5681"/>
    <n v="284.07"/>
    <s v="Allwinner"/>
    <s v="Middle-East/South-Asia Corridor"/>
    <s v="0"/>
    <s v="1"/>
    <s v="High"/>
    <s v="8.03"/>
    <s v="5.18"/>
    <s v="Un Comtrade/Wits/Sia Reports"/>
    <s v="0"/>
  </r>
  <r>
    <s v="Tf004939"/>
    <s v="2022"/>
    <s v="3"/>
    <s v="2022-Q3"/>
    <s v="Cn"/>
    <s v="China"/>
    <s v="Asia-Pacific"/>
    <s v="Sa"/>
    <s v="Saudi Arabia"/>
    <s v="Middle East"/>
    <x v="5"/>
    <x v="0"/>
    <s v="Standard"/>
    <n v="6583"/>
    <n v="329.16"/>
    <s v="Qualcomm"/>
    <s v="Middle-East/South-Asia Corridor"/>
    <s v="0"/>
    <s v="1"/>
    <s v="High"/>
    <s v="7.98"/>
    <s v="5.23"/>
    <s v="Un Comtrade/Wits/Sia Reports"/>
    <s v="0"/>
  </r>
  <r>
    <s v="Tf004940"/>
    <s v="2022"/>
    <s v="4"/>
    <s v="2022-Q4"/>
    <s v="Cn"/>
    <s v="China"/>
    <s v="Asia-Pacific"/>
    <s v="Sa"/>
    <s v="Saudi Arabia"/>
    <s v="Middle East"/>
    <x v="5"/>
    <x v="0"/>
    <s v="Standard"/>
    <n v="5984"/>
    <n v="299.20999999999998"/>
    <s v="Qualcomm"/>
    <s v="Middle-East/South-Asia Corridor"/>
    <s v="0"/>
    <s v="1"/>
    <s v="High"/>
    <s v="7.99"/>
    <s v="5.33"/>
    <s v="Un Comtrade/Wits/Sia Reports"/>
    <s v="0"/>
  </r>
  <r>
    <s v="Tf004941"/>
    <s v="2023"/>
    <s v="1"/>
    <s v="2023-Q1"/>
    <s v="Cn"/>
    <s v="China"/>
    <s v="Asia-Pacific"/>
    <s v="Sa"/>
    <s v="Saudi Arabia"/>
    <s v="Middle East"/>
    <x v="5"/>
    <x v="0"/>
    <s v="Standard"/>
    <n v="5654"/>
    <n v="282.74"/>
    <s v="Hisilicon"/>
    <s v="Middle-East/South-Asia Corridor"/>
    <s v="0"/>
    <s v="1"/>
    <s v="High"/>
    <s v="8.41"/>
    <s v="5.05"/>
    <s v="Un Comtrade/Wits/Sia Reports"/>
    <s v="0"/>
  </r>
  <r>
    <s v="Tf004942"/>
    <s v="2023"/>
    <s v="2"/>
    <s v="2023-Q2"/>
    <s v="Cn"/>
    <s v="China"/>
    <s v="Asia-Pacific"/>
    <s v="Sa"/>
    <s v="Saudi Arabia"/>
    <s v="Middle East"/>
    <x v="5"/>
    <x v="0"/>
    <s v="Standard"/>
    <n v="7805"/>
    <n v="390.3"/>
    <s v="Unisoc"/>
    <s v="Middle-East/South-Asia Corridor"/>
    <s v="0"/>
    <s v="1"/>
    <s v="High"/>
    <s v="8.16"/>
    <s v="5.28"/>
    <s v="Un Comtrade/Wits/Sia Reports"/>
    <s v="0"/>
  </r>
  <r>
    <s v="Tf004943"/>
    <s v="2023"/>
    <s v="3"/>
    <s v="2023-Q3"/>
    <s v="Cn"/>
    <s v="China"/>
    <s v="Asia-Pacific"/>
    <s v="Sa"/>
    <s v="Saudi Arabia"/>
    <s v="Middle East"/>
    <x v="5"/>
    <x v="0"/>
    <s v="Standard"/>
    <n v="7245"/>
    <n v="362.25"/>
    <s v="Qualcomm"/>
    <s v="Middle-East/South-Asia Corridor"/>
    <s v="0"/>
    <s v="1"/>
    <s v="High"/>
    <s v="8.37"/>
    <s v="5.17"/>
    <s v="Un Comtrade/Wits/Sia Reports"/>
    <s v="0"/>
  </r>
  <r>
    <s v="Tf004944"/>
    <s v="2023"/>
    <s v="4"/>
    <s v="2023-Q4"/>
    <s v="Cn"/>
    <s v="China"/>
    <s v="Asia-Pacific"/>
    <s v="Sa"/>
    <s v="Saudi Arabia"/>
    <s v="Middle East"/>
    <x v="5"/>
    <x v="0"/>
    <s v="Standard"/>
    <n v="5920"/>
    <n v="296.02"/>
    <s v="Mediatek"/>
    <s v="Middle-East/South-Asia Corridor"/>
    <s v="0"/>
    <s v="1"/>
    <s v="High"/>
    <s v="8.38"/>
    <s v="5.07"/>
    <s v="Un Comtrade/Wits/Sia Reports"/>
    <s v="0"/>
  </r>
  <r>
    <s v="Tf004945"/>
    <s v="2024"/>
    <s v="1"/>
    <s v="2024-Q1"/>
    <s v="Cn"/>
    <s v="China"/>
    <s v="Asia-Pacific"/>
    <s v="Sa"/>
    <s v="Saudi Arabia"/>
    <s v="Middle East"/>
    <x v="5"/>
    <x v="0"/>
    <s v="Standard"/>
    <n v="7992"/>
    <n v="399.62"/>
    <s v="Qualcomm"/>
    <s v="Middle-East/South-Asia Corridor"/>
    <s v="0"/>
    <s v="1"/>
    <s v="High"/>
    <s v="8.35"/>
    <s v="5.19"/>
    <s v="Un Comtrade/Wits/Sia Reports"/>
    <s v="1"/>
  </r>
  <r>
    <s v="Tf004946"/>
    <s v="2024"/>
    <s v="2"/>
    <s v="2024-Q2"/>
    <s v="Cn"/>
    <s v="China"/>
    <s v="Asia-Pacific"/>
    <s v="Sa"/>
    <s v="Saudi Arabia"/>
    <s v="Middle East"/>
    <x v="5"/>
    <x v="0"/>
    <s v="Standard"/>
    <n v="8737"/>
    <n v="436.9"/>
    <s v="Qualcomm"/>
    <s v="Middle-East/South-Asia Corridor"/>
    <s v="0"/>
    <s v="1"/>
    <s v="High"/>
    <s v="8.45"/>
    <s v="5.12"/>
    <s v="Un Comtrade/Wits/Sia Reports"/>
    <s v="1"/>
  </r>
  <r>
    <s v="Tf004947"/>
    <s v="2024"/>
    <s v="3"/>
    <s v="2024-Q3"/>
    <s v="Cn"/>
    <s v="China"/>
    <s v="Asia-Pacific"/>
    <s v="Sa"/>
    <s v="Saudi Arabia"/>
    <s v="Middle East"/>
    <x v="5"/>
    <x v="0"/>
    <s v="Standard"/>
    <n v="9233"/>
    <n v="461.66"/>
    <s v="Allwinner"/>
    <s v="Middle-East/South-Asia Corridor"/>
    <s v="0"/>
    <s v="1"/>
    <s v="High"/>
    <s v="8.57"/>
    <s v="5.33"/>
    <s v="Un Comtrade/Wits/Sia Reports"/>
    <s v="1"/>
  </r>
  <r>
    <s v="Tf004948"/>
    <s v="2024"/>
    <s v="4"/>
    <s v="2024-Q4"/>
    <s v="Cn"/>
    <s v="China"/>
    <s v="Asia-Pacific"/>
    <s v="Sa"/>
    <s v="Saudi Arabia"/>
    <s v="Middle East"/>
    <x v="5"/>
    <x v="0"/>
    <s v="Standard"/>
    <n v="7428"/>
    <n v="371.42"/>
    <s v="Mediatek"/>
    <s v="Middle-East/South-Asia Corridor"/>
    <s v="0"/>
    <s v="1"/>
    <s v="High"/>
    <s v="8.48"/>
    <s v="5.16"/>
    <s v="Un Comtrade/Wits/Sia Reports"/>
    <s v="1"/>
  </r>
  <r>
    <s v="Tf004949"/>
    <s v="2025"/>
    <s v="1"/>
    <s v="2025-Q1"/>
    <s v="Cn"/>
    <s v="China"/>
    <s v="Asia-Pacific"/>
    <s v="Sa"/>
    <s v="Saudi Arabia"/>
    <s v="Middle East"/>
    <x v="5"/>
    <x v="0"/>
    <s v="Standard"/>
    <n v="7776"/>
    <n v="388.84"/>
    <s v="Unisoc"/>
    <s v="Middle-East/South-Asia Corridor"/>
    <s v="0"/>
    <s v="1"/>
    <s v="High"/>
    <s v="8.74"/>
    <s v="5.15"/>
    <s v="Un Comtrade/Wits/Sia Reports"/>
    <s v="1"/>
  </r>
  <r>
    <s v="Tf004950"/>
    <s v="2025"/>
    <s v="2"/>
    <s v="2025-Q2"/>
    <s v="Cn"/>
    <s v="China"/>
    <s v="Asia-Pacific"/>
    <s v="Sa"/>
    <s v="Saudi Arabia"/>
    <s v="Middle East"/>
    <x v="5"/>
    <x v="0"/>
    <s v="Standard"/>
    <n v="9275"/>
    <n v="463.76"/>
    <s v="Mediatek"/>
    <s v="Middle-East/South-Asia Corridor"/>
    <s v="0"/>
    <s v="1"/>
    <s v="High"/>
    <s v="8.63"/>
    <s v="5.26"/>
    <s v="Un Comtrade/Wits/Sia Reports"/>
    <s v="1"/>
  </r>
  <r>
    <s v="Tf004951"/>
    <s v="2025"/>
    <s v="3"/>
    <s v="2025-Q3"/>
    <s v="Cn"/>
    <s v="China"/>
    <s v="Asia-Pacific"/>
    <s v="Sa"/>
    <s v="Saudi Arabia"/>
    <s v="Middle East"/>
    <x v="5"/>
    <x v="0"/>
    <s v="Standard"/>
    <n v="10883"/>
    <n v="544.17999999999995"/>
    <s v="Unisoc"/>
    <s v="Middle-East/South-Asia Corridor"/>
    <s v="0"/>
    <s v="1"/>
    <s v="High"/>
    <s v="8.71"/>
    <s v="5.19"/>
    <s v="Un Comtrade/Wits/Sia Reports"/>
    <s v="1"/>
  </r>
  <r>
    <s v="Tf004952"/>
    <s v="2025"/>
    <s v="4"/>
    <s v="2025-Q4"/>
    <s v="Cn"/>
    <s v="China"/>
    <s v="Asia-Pacific"/>
    <s v="Sa"/>
    <s v="Saudi Arabia"/>
    <s v="Middle East"/>
    <x v="5"/>
    <x v="0"/>
    <s v="Standard"/>
    <n v="9295"/>
    <n v="464.79"/>
    <s v="Hisilicon"/>
    <s v="Middle-East/South-Asia Corridor"/>
    <s v="0"/>
    <s v="1"/>
    <s v="High"/>
    <s v="8.7"/>
    <s v="5.07"/>
    <s v="Un Comtrade/Wits/Sia Reports"/>
    <s v="1"/>
  </r>
  <r>
    <s v="Tf004953"/>
    <s v="2015"/>
    <s v="1"/>
    <s v="2015-Q1"/>
    <s v="Cn"/>
    <s v="China"/>
    <s v="Asia-Pacific"/>
    <s v="Sa"/>
    <s v="Saudi Arabia"/>
    <s v="Middle East"/>
    <x v="12"/>
    <x v="0"/>
    <s v="Standard"/>
    <n v="2711"/>
    <n v="135.58000000000001"/>
    <s v="Qualcomm"/>
    <s v="Middle-East/South-Asia Corridor"/>
    <s v="0"/>
    <s v="1"/>
    <s v="High"/>
    <s v="7.26"/>
    <s v="5.19"/>
    <s v="Un Comtrade/Wits/Sia Reports"/>
    <s v="0"/>
  </r>
  <r>
    <s v="Tf004954"/>
    <s v="2015"/>
    <s v="2"/>
    <s v="2015-Q2"/>
    <s v="Cn"/>
    <s v="China"/>
    <s v="Asia-Pacific"/>
    <s v="Sa"/>
    <s v="Saudi Arabia"/>
    <s v="Middle East"/>
    <x v="12"/>
    <x v="0"/>
    <s v="Standard"/>
    <n v="3700"/>
    <n v="185.02"/>
    <s v="Mediatek"/>
    <s v="Middle-East/South-Asia Corridor"/>
    <s v="0"/>
    <s v="1"/>
    <s v="High"/>
    <s v="7.34"/>
    <s v="5.17"/>
    <s v="Un Comtrade/Wits/Sia Reports"/>
    <s v="0"/>
  </r>
  <r>
    <s v="Tf004955"/>
    <s v="2015"/>
    <s v="3"/>
    <s v="2015-Q3"/>
    <s v="Cn"/>
    <s v="China"/>
    <s v="Asia-Pacific"/>
    <s v="Sa"/>
    <s v="Saudi Arabia"/>
    <s v="Middle East"/>
    <x v="12"/>
    <x v="0"/>
    <s v="Standard"/>
    <n v="3950"/>
    <n v="197.52"/>
    <s v="Mediatek"/>
    <s v="Middle-East/South-Asia Corridor"/>
    <s v="0"/>
    <s v="1"/>
    <s v="High"/>
    <s v="7.5"/>
    <s v="5.25"/>
    <s v="Un Comtrade/Wits/Sia Reports"/>
    <s v="0"/>
  </r>
  <r>
    <s v="Tf004956"/>
    <s v="2015"/>
    <s v="4"/>
    <s v="2015-Q4"/>
    <s v="Cn"/>
    <s v="China"/>
    <s v="Asia-Pacific"/>
    <s v="Sa"/>
    <s v="Saudi Arabia"/>
    <s v="Middle East"/>
    <x v="12"/>
    <x v="0"/>
    <s v="Standard"/>
    <n v="2990"/>
    <n v="149.53"/>
    <s v="Qualcomm"/>
    <s v="Middle-East/South-Asia Corridor"/>
    <s v="0"/>
    <s v="1"/>
    <s v="High"/>
    <s v="7.29"/>
    <s v="5.05"/>
    <s v="Un Comtrade/Wits/Sia Reports"/>
    <s v="0"/>
  </r>
  <r>
    <s v="Tf004957"/>
    <s v="2016"/>
    <s v="1"/>
    <s v="2016-Q1"/>
    <s v="Cn"/>
    <s v="China"/>
    <s v="Asia-Pacific"/>
    <s v="Sa"/>
    <s v="Saudi Arabia"/>
    <s v="Middle East"/>
    <x v="12"/>
    <x v="0"/>
    <s v="Standard"/>
    <n v="3082"/>
    <n v="154.12"/>
    <s v="Huawei Hisilicon"/>
    <s v="Middle-East/South-Asia Corridor"/>
    <s v="0"/>
    <s v="1"/>
    <s v="High"/>
    <s v="7.34"/>
    <s v="5.22"/>
    <s v="Un Comtrade/Wits/Sia Reports"/>
    <s v="0"/>
  </r>
  <r>
    <s v="Tf004958"/>
    <s v="2016"/>
    <s v="2"/>
    <s v="2016-Q2"/>
    <s v="Cn"/>
    <s v="China"/>
    <s v="Asia-Pacific"/>
    <s v="Sa"/>
    <s v="Saudi Arabia"/>
    <s v="Middle East"/>
    <x v="12"/>
    <x v="0"/>
    <s v="Standard"/>
    <n v="3482"/>
    <n v="174.13"/>
    <s v="Qualcomm"/>
    <s v="Middle-East/South-Asia Corridor"/>
    <s v="0"/>
    <s v="1"/>
    <s v="High"/>
    <s v="7.29"/>
    <s v="5.1"/>
    <s v="Un Comtrade/Wits/Sia Reports"/>
    <s v="0"/>
  </r>
  <r>
    <s v="Tf004959"/>
    <s v="2016"/>
    <s v="3"/>
    <s v="2016-Q3"/>
    <s v="Cn"/>
    <s v="China"/>
    <s v="Asia-Pacific"/>
    <s v="Sa"/>
    <s v="Saudi Arabia"/>
    <s v="Middle East"/>
    <x v="12"/>
    <x v="0"/>
    <s v="Standard"/>
    <n v="4205"/>
    <n v="210.29"/>
    <s v="Zte Microelectronics"/>
    <s v="Middle-East/South-Asia Corridor"/>
    <s v="0"/>
    <s v="1"/>
    <s v="High"/>
    <s v="7.43"/>
    <s v="5.22"/>
    <s v="Un Comtrade/Wits/Sia Reports"/>
    <s v="0"/>
  </r>
  <r>
    <s v="Tf004960"/>
    <s v="2016"/>
    <s v="4"/>
    <s v="2016-Q4"/>
    <s v="Cn"/>
    <s v="China"/>
    <s v="Asia-Pacific"/>
    <s v="Sa"/>
    <s v="Saudi Arabia"/>
    <s v="Middle East"/>
    <x v="12"/>
    <x v="0"/>
    <s v="Standard"/>
    <n v="3375"/>
    <n v="168.77"/>
    <s v="Mediatek"/>
    <s v="Middle-East/South-Asia Corridor"/>
    <s v="0"/>
    <s v="1"/>
    <s v="High"/>
    <s v="7.36"/>
    <s v="5.08"/>
    <s v="Un Comtrade/Wits/Sia Reports"/>
    <s v="0"/>
  </r>
  <r>
    <s v="Tf004961"/>
    <s v="2017"/>
    <s v="1"/>
    <s v="2017-Q1"/>
    <s v="Cn"/>
    <s v="China"/>
    <s v="Asia-Pacific"/>
    <s v="Sa"/>
    <s v="Saudi Arabia"/>
    <s v="Middle East"/>
    <x v="12"/>
    <x v="0"/>
    <s v="Standard"/>
    <n v="3554"/>
    <n v="177.7"/>
    <s v="Huawei Hisilicon"/>
    <s v="Middle-East/South-Asia Corridor"/>
    <s v="0"/>
    <s v="1"/>
    <s v="High"/>
    <s v="7.52"/>
    <s v="5.34"/>
    <s v="Un Comtrade/Wits/Sia Reports"/>
    <s v="0"/>
  </r>
  <r>
    <s v="Tf004962"/>
    <s v="2017"/>
    <s v="2"/>
    <s v="2017-Q2"/>
    <s v="Cn"/>
    <s v="China"/>
    <s v="Asia-Pacific"/>
    <s v="Sa"/>
    <s v="Saudi Arabia"/>
    <s v="Middle East"/>
    <x v="12"/>
    <x v="0"/>
    <s v="Standard"/>
    <n v="4501"/>
    <n v="225.06"/>
    <s v="Mediatek"/>
    <s v="Middle-East/South-Asia Corridor"/>
    <s v="0"/>
    <s v="1"/>
    <s v="High"/>
    <s v="7.53"/>
    <s v="5.24"/>
    <s v="Un Comtrade/Wits/Sia Reports"/>
    <s v="0"/>
  </r>
  <r>
    <s v="Tf004963"/>
    <s v="2017"/>
    <s v="3"/>
    <s v="2017-Q3"/>
    <s v="Cn"/>
    <s v="China"/>
    <s v="Asia-Pacific"/>
    <s v="Sa"/>
    <s v="Saudi Arabia"/>
    <s v="Middle East"/>
    <x v="12"/>
    <x v="0"/>
    <s v="Standard"/>
    <n v="4045"/>
    <n v="202.29"/>
    <s v="Qualcomm"/>
    <s v="Middle-East/South-Asia Corridor"/>
    <s v="0"/>
    <s v="1"/>
    <s v="High"/>
    <s v="7.55"/>
    <s v="5.08"/>
    <s v="Un Comtrade/Wits/Sia Reports"/>
    <s v="0"/>
  </r>
  <r>
    <s v="Tf004964"/>
    <s v="2017"/>
    <s v="4"/>
    <s v="2017-Q4"/>
    <s v="Cn"/>
    <s v="China"/>
    <s v="Asia-Pacific"/>
    <s v="Sa"/>
    <s v="Saudi Arabia"/>
    <s v="Middle East"/>
    <x v="12"/>
    <x v="0"/>
    <s v="Standard"/>
    <n v="4188"/>
    <n v="209.43"/>
    <s v="Huawei Hisilicon"/>
    <s v="Middle-East/South-Asia Corridor"/>
    <s v="0"/>
    <s v="1"/>
    <s v="High"/>
    <s v="7.33"/>
    <s v="5.17"/>
    <s v="Un Comtrade/Wits/Sia Reports"/>
    <s v="0"/>
  </r>
  <r>
    <s v="Tf004965"/>
    <s v="2018"/>
    <s v="1"/>
    <s v="2018-Q1"/>
    <s v="Cn"/>
    <s v="China"/>
    <s v="Asia-Pacific"/>
    <s v="Sa"/>
    <s v="Saudi Arabia"/>
    <s v="Middle East"/>
    <x v="12"/>
    <x v="0"/>
    <s v="Standard"/>
    <n v="4351"/>
    <n v="217.57"/>
    <s v="Qualcomm"/>
    <s v="Middle-East/South-Asia Corridor"/>
    <s v="0"/>
    <s v="1"/>
    <s v="High"/>
    <s v="7.38"/>
    <s v="5.13"/>
    <s v="Un Comtrade/Wits/Sia Reports"/>
    <s v="0"/>
  </r>
  <r>
    <s v="Tf004966"/>
    <s v="2018"/>
    <s v="2"/>
    <s v="2018-Q2"/>
    <s v="Cn"/>
    <s v="China"/>
    <s v="Asia-Pacific"/>
    <s v="Sa"/>
    <s v="Saudi Arabia"/>
    <s v="Middle East"/>
    <x v="12"/>
    <x v="0"/>
    <s v="Standard"/>
    <n v="4613"/>
    <n v="230.69"/>
    <s v="Zte Microelectronics"/>
    <s v="Middle-East/South-Asia Corridor"/>
    <s v="0"/>
    <s v="1"/>
    <s v="High"/>
    <s v="7.35"/>
    <s v="5.34"/>
    <s v="Un Comtrade/Wits/Sia Reports"/>
    <s v="0"/>
  </r>
  <r>
    <s v="Tf004967"/>
    <s v="2018"/>
    <s v="3"/>
    <s v="2018-Q3"/>
    <s v="Cn"/>
    <s v="China"/>
    <s v="Asia-Pacific"/>
    <s v="Sa"/>
    <s v="Saudi Arabia"/>
    <s v="Middle East"/>
    <x v="12"/>
    <x v="0"/>
    <s v="Standard"/>
    <n v="5396"/>
    <n v="269.83999999999997"/>
    <s v="Qualcomm"/>
    <s v="Middle-East/South-Asia Corridor"/>
    <s v="0"/>
    <s v="1"/>
    <s v="High"/>
    <s v="7.39"/>
    <s v="5.11"/>
    <s v="Un Comtrade/Wits/Sia Reports"/>
    <s v="0"/>
  </r>
  <r>
    <s v="Tf004968"/>
    <s v="2018"/>
    <s v="4"/>
    <s v="2018-Q4"/>
    <s v="Cn"/>
    <s v="China"/>
    <s v="Asia-Pacific"/>
    <s v="Sa"/>
    <s v="Saudi Arabia"/>
    <s v="Middle East"/>
    <x v="12"/>
    <x v="0"/>
    <s v="Standard"/>
    <n v="4766"/>
    <n v="238.31"/>
    <s v="Huawei Hisilicon"/>
    <s v="Middle-East/South-Asia Corridor"/>
    <s v="0"/>
    <s v="1"/>
    <s v="High"/>
    <s v="7.3"/>
    <s v="5.11"/>
    <s v="Un Comtrade/Wits/Sia Reports"/>
    <s v="0"/>
  </r>
  <r>
    <s v="Tf004969"/>
    <s v="2019"/>
    <s v="1"/>
    <s v="2019-Q1"/>
    <s v="Cn"/>
    <s v="China"/>
    <s v="Asia-Pacific"/>
    <s v="Sa"/>
    <s v="Saudi Arabia"/>
    <s v="Middle East"/>
    <x v="12"/>
    <x v="0"/>
    <s v="Standard"/>
    <n v="4359"/>
    <n v="217.98"/>
    <s v="Qualcomm"/>
    <s v="Middle-East/South-Asia Corridor"/>
    <s v="0"/>
    <s v="1"/>
    <s v="High"/>
    <s v="7.69"/>
    <s v="5.09"/>
    <s v="Un Comtrade/Wits/Sia Reports"/>
    <s v="0"/>
  </r>
  <r>
    <s v="Tf004970"/>
    <s v="2019"/>
    <s v="2"/>
    <s v="2019-Q2"/>
    <s v="Cn"/>
    <s v="China"/>
    <s v="Asia-Pacific"/>
    <s v="Sa"/>
    <s v="Saudi Arabia"/>
    <s v="Middle East"/>
    <x v="12"/>
    <x v="0"/>
    <s v="Standard"/>
    <n v="4681"/>
    <n v="234.06"/>
    <s v="Mediatek"/>
    <s v="Middle-East/South-Asia Corridor"/>
    <s v="0"/>
    <s v="1"/>
    <s v="High"/>
    <s v="7.58"/>
    <s v="5.13"/>
    <s v="Un Comtrade/Wits/Sia Reports"/>
    <s v="0"/>
  </r>
  <r>
    <s v="Tf004971"/>
    <s v="2019"/>
    <s v="3"/>
    <s v="2019-Q3"/>
    <s v="Cn"/>
    <s v="China"/>
    <s v="Asia-Pacific"/>
    <s v="Sa"/>
    <s v="Saudi Arabia"/>
    <s v="Middle East"/>
    <x v="12"/>
    <x v="0"/>
    <s v="Standard"/>
    <n v="5484"/>
    <n v="274.22000000000003"/>
    <s v="Mediatek"/>
    <s v="Middle-East/South-Asia Corridor"/>
    <s v="0"/>
    <s v="1"/>
    <s v="High"/>
    <s v="7.57"/>
    <s v="5.18"/>
    <s v="Un Comtrade/Wits/Sia Reports"/>
    <s v="0"/>
  </r>
  <r>
    <s v="Tf004972"/>
    <s v="2019"/>
    <s v="4"/>
    <s v="2019-Q4"/>
    <s v="Cn"/>
    <s v="China"/>
    <s v="Asia-Pacific"/>
    <s v="Sa"/>
    <s v="Saudi Arabia"/>
    <s v="Middle East"/>
    <x v="12"/>
    <x v="0"/>
    <s v="Standard"/>
    <n v="4309"/>
    <n v="215.47"/>
    <s v="Huawei Hisilicon"/>
    <s v="Middle-East/South-Asia Corridor"/>
    <s v="0"/>
    <s v="1"/>
    <s v="High"/>
    <s v="7.47"/>
    <s v="5.3"/>
    <s v="Un Comtrade/Wits/Sia Reports"/>
    <s v="0"/>
  </r>
  <r>
    <s v="Tf004973"/>
    <s v="2020"/>
    <s v="1"/>
    <s v="2020-Q1"/>
    <s v="Cn"/>
    <s v="China"/>
    <s v="Asia-Pacific"/>
    <s v="Sa"/>
    <s v="Saudi Arabia"/>
    <s v="Middle East"/>
    <x v="12"/>
    <x v="0"/>
    <s v="Standard"/>
    <n v="4812"/>
    <n v="240.61"/>
    <s v="Mediatek"/>
    <s v="Middle-East/South-Asia Corridor"/>
    <s v="0"/>
    <s v="1"/>
    <s v="High"/>
    <s v="7.68"/>
    <s v="5.08"/>
    <s v="Un Comtrade/Wits/Sia Reports"/>
    <s v="0"/>
  </r>
  <r>
    <s v="Tf004974"/>
    <s v="2020"/>
    <s v="2"/>
    <s v="2020-Q2"/>
    <s v="Cn"/>
    <s v="China"/>
    <s v="Asia-Pacific"/>
    <s v="Sa"/>
    <s v="Saudi Arabia"/>
    <s v="Middle East"/>
    <x v="12"/>
    <x v="0"/>
    <s v="Standard"/>
    <n v="4494"/>
    <n v="224.7"/>
    <s v="Zte Microelectronics"/>
    <s v="Middle-East/South-Asia Corridor"/>
    <s v="0"/>
    <s v="1"/>
    <s v="High"/>
    <s v="7.79"/>
    <s v="5.26"/>
    <s v="Un Comtrade/Wits/Sia Reports"/>
    <s v="0"/>
  </r>
  <r>
    <s v="Tf004975"/>
    <s v="2020"/>
    <s v="3"/>
    <s v="2020-Q3"/>
    <s v="Cn"/>
    <s v="China"/>
    <s v="Asia-Pacific"/>
    <s v="Sa"/>
    <s v="Saudi Arabia"/>
    <s v="Middle East"/>
    <x v="12"/>
    <x v="0"/>
    <s v="Standard"/>
    <n v="5114"/>
    <n v="255.73"/>
    <s v="Zte Microelectronics"/>
    <s v="Middle-East/South-Asia Corridor"/>
    <s v="0"/>
    <s v="1"/>
    <s v="High"/>
    <s v="7.81"/>
    <s v="5.26"/>
    <s v="Un Comtrade/Wits/Sia Reports"/>
    <s v="0"/>
  </r>
  <r>
    <s v="Tf004976"/>
    <s v="2020"/>
    <s v="4"/>
    <s v="2020-Q4"/>
    <s v="Cn"/>
    <s v="China"/>
    <s v="Asia-Pacific"/>
    <s v="Sa"/>
    <s v="Saudi Arabia"/>
    <s v="Middle East"/>
    <x v="12"/>
    <x v="0"/>
    <s v="Standard"/>
    <n v="5131"/>
    <n v="256.58999999999997"/>
    <s v="Huawei Hisilicon"/>
    <s v="Middle-East/South-Asia Corridor"/>
    <s v="0"/>
    <s v="1"/>
    <s v="High"/>
    <s v="7.63"/>
    <s v="5.11"/>
    <s v="Un Comtrade/Wits/Sia Reports"/>
    <s v="0"/>
  </r>
  <r>
    <s v="Tf004977"/>
    <s v="2021"/>
    <s v="1"/>
    <s v="2021-Q1"/>
    <s v="Cn"/>
    <s v="China"/>
    <s v="Asia-Pacific"/>
    <s v="Sa"/>
    <s v="Saudi Arabia"/>
    <s v="Middle East"/>
    <x v="12"/>
    <x v="0"/>
    <s v="Standard"/>
    <n v="4486"/>
    <n v="224.34"/>
    <s v="Qualcomm"/>
    <s v="Middle-East/South-Asia Corridor"/>
    <s v="0"/>
    <s v="1"/>
    <s v="High"/>
    <s v="8.05"/>
    <s v="5.29"/>
    <s v="Un Comtrade/Wits/Sia Reports"/>
    <s v="0"/>
  </r>
  <r>
    <s v="Tf004978"/>
    <s v="2021"/>
    <s v="2"/>
    <s v="2021-Q2"/>
    <s v="Cn"/>
    <s v="China"/>
    <s v="Asia-Pacific"/>
    <s v="Sa"/>
    <s v="Saudi Arabia"/>
    <s v="Middle East"/>
    <x v="12"/>
    <x v="0"/>
    <s v="Standard"/>
    <n v="5822"/>
    <n v="291.12"/>
    <s v="Mediatek"/>
    <s v="Middle-East/South-Asia Corridor"/>
    <s v="0"/>
    <s v="1"/>
    <s v="High"/>
    <s v="7.82"/>
    <s v="5.13"/>
    <s v="Un Comtrade/Wits/Sia Reports"/>
    <s v="0"/>
  </r>
  <r>
    <s v="Tf004979"/>
    <s v="2021"/>
    <s v="3"/>
    <s v="2021-Q3"/>
    <s v="Cn"/>
    <s v="China"/>
    <s v="Asia-Pacific"/>
    <s v="Sa"/>
    <s v="Saudi Arabia"/>
    <s v="Middle East"/>
    <x v="12"/>
    <x v="0"/>
    <s v="Standard"/>
    <n v="5703"/>
    <n v="285.2"/>
    <s v="Mediatek"/>
    <s v="Middle-East/South-Asia Corridor"/>
    <s v="0"/>
    <s v="1"/>
    <s v="High"/>
    <s v="7.96"/>
    <s v="5.13"/>
    <s v="Un Comtrade/Wits/Sia Reports"/>
    <s v="0"/>
  </r>
  <r>
    <s v="Tf004980"/>
    <s v="2021"/>
    <s v="4"/>
    <s v="2021-Q4"/>
    <s v="Cn"/>
    <s v="China"/>
    <s v="Asia-Pacific"/>
    <s v="Sa"/>
    <s v="Saudi Arabia"/>
    <s v="Middle East"/>
    <x v="12"/>
    <x v="0"/>
    <s v="Standard"/>
    <n v="4738"/>
    <n v="236.94"/>
    <s v="Qualcomm"/>
    <s v="Middle-East/South-Asia Corridor"/>
    <s v="0"/>
    <s v="1"/>
    <s v="High"/>
    <s v="8.01"/>
    <s v="5.14"/>
    <s v="Un Comtrade/Wits/Sia Reports"/>
    <s v="0"/>
  </r>
  <r>
    <s v="Tf004981"/>
    <s v="2022"/>
    <s v="1"/>
    <s v="2022-Q1"/>
    <s v="Cn"/>
    <s v="China"/>
    <s v="Asia-Pacific"/>
    <s v="Sa"/>
    <s v="Saudi Arabia"/>
    <s v="Middle East"/>
    <x v="12"/>
    <x v="0"/>
    <s v="Standard"/>
    <n v="5541"/>
    <n v="277.08"/>
    <s v="Qualcomm"/>
    <s v="Middle-East/South-Asia Corridor"/>
    <s v="0"/>
    <s v="1"/>
    <s v="High"/>
    <s v="8.01"/>
    <s v="5.29"/>
    <s v="Un Comtrade/Wits/Sia Reports"/>
    <s v="0"/>
  </r>
  <r>
    <s v="Tf004982"/>
    <s v="2022"/>
    <s v="2"/>
    <s v="2022-Q2"/>
    <s v="Cn"/>
    <s v="China"/>
    <s v="Asia-Pacific"/>
    <s v="Sa"/>
    <s v="Saudi Arabia"/>
    <s v="Middle East"/>
    <x v="12"/>
    <x v="0"/>
    <s v="Standard"/>
    <n v="6507"/>
    <n v="325.36"/>
    <s v="Qualcomm"/>
    <s v="Middle-East/South-Asia Corridor"/>
    <s v="0"/>
    <s v="1"/>
    <s v="High"/>
    <s v="8.24"/>
    <s v="5.2"/>
    <s v="Un Comtrade/Wits/Sia Reports"/>
    <s v="0"/>
  </r>
  <r>
    <s v="Tf004983"/>
    <s v="2022"/>
    <s v="3"/>
    <s v="2022-Q3"/>
    <s v="Cn"/>
    <s v="China"/>
    <s v="Asia-Pacific"/>
    <s v="Sa"/>
    <s v="Saudi Arabia"/>
    <s v="Middle East"/>
    <x v="12"/>
    <x v="0"/>
    <s v="Standard"/>
    <n v="7425"/>
    <n v="371.29"/>
    <s v="Qualcomm"/>
    <s v="Middle-East/South-Asia Corridor"/>
    <s v="0"/>
    <s v="1"/>
    <s v="High"/>
    <s v="8.24"/>
    <s v="5.22"/>
    <s v="Un Comtrade/Wits/Sia Reports"/>
    <s v="0"/>
  </r>
  <r>
    <s v="Tf004984"/>
    <s v="2022"/>
    <s v="4"/>
    <s v="2022-Q4"/>
    <s v="Cn"/>
    <s v="China"/>
    <s v="Asia-Pacific"/>
    <s v="Sa"/>
    <s v="Saudi Arabia"/>
    <s v="Middle East"/>
    <x v="12"/>
    <x v="0"/>
    <s v="Standard"/>
    <n v="6529"/>
    <n v="326.47000000000003"/>
    <s v="Mediatek"/>
    <s v="Middle-East/South-Asia Corridor"/>
    <s v="0"/>
    <s v="1"/>
    <s v="High"/>
    <s v="8.07"/>
    <s v="5.16"/>
    <s v="Un Comtrade/Wits/Sia Reports"/>
    <s v="0"/>
  </r>
  <r>
    <s v="Tf004985"/>
    <s v="2023"/>
    <s v="1"/>
    <s v="2023-Q1"/>
    <s v="Cn"/>
    <s v="China"/>
    <s v="Asia-Pacific"/>
    <s v="Sa"/>
    <s v="Saudi Arabia"/>
    <s v="Middle East"/>
    <x v="12"/>
    <x v="0"/>
    <s v="Standard"/>
    <n v="5573"/>
    <n v="278.69"/>
    <s v="Zte Microelectronics"/>
    <s v="Middle-East/South-Asia Corridor"/>
    <s v="0"/>
    <s v="1"/>
    <s v="High"/>
    <s v="8.33"/>
    <s v="5.27"/>
    <s v="Un Comtrade/Wits/Sia Reports"/>
    <s v="0"/>
  </r>
  <r>
    <s v="Tf004986"/>
    <s v="2023"/>
    <s v="2"/>
    <s v="2023-Q2"/>
    <s v="Cn"/>
    <s v="China"/>
    <s v="Asia-Pacific"/>
    <s v="Sa"/>
    <s v="Saudi Arabia"/>
    <s v="Middle East"/>
    <x v="12"/>
    <x v="0"/>
    <s v="Standard"/>
    <n v="7619"/>
    <n v="380.97"/>
    <s v="Huawei Hisilicon"/>
    <s v="Middle-East/South-Asia Corridor"/>
    <s v="0"/>
    <s v="1"/>
    <s v="High"/>
    <s v="8.19"/>
    <s v="5.18"/>
    <s v="Un Comtrade/Wits/Sia Reports"/>
    <s v="0"/>
  </r>
  <r>
    <s v="Tf004987"/>
    <s v="2023"/>
    <s v="3"/>
    <s v="2023-Q3"/>
    <s v="Cn"/>
    <s v="China"/>
    <s v="Asia-Pacific"/>
    <s v="Sa"/>
    <s v="Saudi Arabia"/>
    <s v="Middle East"/>
    <x v="12"/>
    <x v="0"/>
    <s v="Standard"/>
    <n v="6912"/>
    <n v="345.63"/>
    <s v="Huawei Hisilicon"/>
    <s v="Middle-East/South-Asia Corridor"/>
    <s v="0"/>
    <s v="1"/>
    <s v="High"/>
    <s v="8.35"/>
    <s v="5.1"/>
    <s v="Un Comtrade/Wits/Sia Reports"/>
    <s v="0"/>
  </r>
  <r>
    <s v="Tf004988"/>
    <s v="2023"/>
    <s v="4"/>
    <s v="2023-Q4"/>
    <s v="Cn"/>
    <s v="China"/>
    <s v="Asia-Pacific"/>
    <s v="Sa"/>
    <s v="Saudi Arabia"/>
    <s v="Middle East"/>
    <x v="12"/>
    <x v="0"/>
    <s v="Standard"/>
    <n v="7240"/>
    <n v="362.01"/>
    <s v="Qualcomm"/>
    <s v="Middle-East/South-Asia Corridor"/>
    <s v="0"/>
    <s v="1"/>
    <s v="High"/>
    <s v="8.22"/>
    <s v="5.14"/>
    <s v="Un Comtrade/Wits/Sia Reports"/>
    <s v="0"/>
  </r>
  <r>
    <s v="Tf004989"/>
    <s v="2024"/>
    <s v="1"/>
    <s v="2024-Q1"/>
    <s v="Cn"/>
    <s v="China"/>
    <s v="Asia-Pacific"/>
    <s v="Sa"/>
    <s v="Saudi Arabia"/>
    <s v="Middle East"/>
    <x v="12"/>
    <x v="0"/>
    <s v="Standard"/>
    <n v="7868"/>
    <n v="393.42"/>
    <s v="Zte Microelectronics"/>
    <s v="Middle-East/South-Asia Corridor"/>
    <s v="0"/>
    <s v="1"/>
    <s v="High"/>
    <s v="8.47"/>
    <s v="5.06"/>
    <s v="Un Comtrade/Wits/Sia Reports"/>
    <s v="1"/>
  </r>
  <r>
    <s v="Tf004990"/>
    <s v="2024"/>
    <s v="2"/>
    <s v="2024-Q2"/>
    <s v="Cn"/>
    <s v="China"/>
    <s v="Asia-Pacific"/>
    <s v="Sa"/>
    <s v="Saudi Arabia"/>
    <s v="Middle East"/>
    <x v="12"/>
    <x v="0"/>
    <s v="Standard"/>
    <n v="8283"/>
    <n v="414.16"/>
    <s v="Mediatek"/>
    <s v="Middle-East/South-Asia Corridor"/>
    <s v="0"/>
    <s v="1"/>
    <s v="High"/>
    <s v="8.36"/>
    <s v="5.35"/>
    <s v="Un Comtrade/Wits/Sia Reports"/>
    <s v="1"/>
  </r>
  <r>
    <s v="Tf004991"/>
    <s v="2024"/>
    <s v="3"/>
    <s v="2024-Q3"/>
    <s v="Cn"/>
    <s v="China"/>
    <s v="Asia-Pacific"/>
    <s v="Sa"/>
    <s v="Saudi Arabia"/>
    <s v="Middle East"/>
    <x v="12"/>
    <x v="0"/>
    <s v="Standard"/>
    <n v="8876"/>
    <n v="443.83"/>
    <s v="Mediatek"/>
    <s v="Middle-East/South-Asia Corridor"/>
    <s v="0"/>
    <s v="1"/>
    <s v="High"/>
    <s v="8.41"/>
    <s v="5.22"/>
    <s v="Un Comtrade/Wits/Sia Reports"/>
    <s v="1"/>
  </r>
  <r>
    <s v="Tf004992"/>
    <s v="2024"/>
    <s v="4"/>
    <s v="2024-Q4"/>
    <s v="Cn"/>
    <s v="China"/>
    <s v="Asia-Pacific"/>
    <s v="Sa"/>
    <s v="Saudi Arabia"/>
    <s v="Middle East"/>
    <x v="12"/>
    <x v="0"/>
    <s v="Standard"/>
    <n v="6878"/>
    <n v="343.93"/>
    <s v="Huawei Hisilicon"/>
    <s v="Middle-East/South-Asia Corridor"/>
    <s v="0"/>
    <s v="1"/>
    <s v="High"/>
    <s v="8.57"/>
    <s v="5.33"/>
    <s v="Un Comtrade/Wits/Sia Reports"/>
    <s v="1"/>
  </r>
  <r>
    <s v="Tf004993"/>
    <s v="2025"/>
    <s v="1"/>
    <s v="2025-Q1"/>
    <s v="Cn"/>
    <s v="China"/>
    <s v="Asia-Pacific"/>
    <s v="Sa"/>
    <s v="Saudi Arabia"/>
    <s v="Middle East"/>
    <x v="12"/>
    <x v="0"/>
    <s v="Standard"/>
    <n v="9000"/>
    <n v="450.02"/>
    <s v="Qualcomm"/>
    <s v="Middle-East/South-Asia Corridor"/>
    <s v="0"/>
    <s v="1"/>
    <s v="High"/>
    <s v="8.61"/>
    <s v="5.15"/>
    <s v="Un Comtrade/Wits/Sia Reports"/>
    <s v="1"/>
  </r>
  <r>
    <s v="Tf004994"/>
    <s v="2025"/>
    <s v="2"/>
    <s v="2025-Q2"/>
    <s v="Cn"/>
    <s v="China"/>
    <s v="Asia-Pacific"/>
    <s v="Sa"/>
    <s v="Saudi Arabia"/>
    <s v="Middle East"/>
    <x v="12"/>
    <x v="0"/>
    <s v="Standard"/>
    <n v="8384"/>
    <n v="419.25"/>
    <s v="Zte Microelectronics"/>
    <s v="Middle-East/South-Asia Corridor"/>
    <s v="0"/>
    <s v="1"/>
    <s v="High"/>
    <s v="8.71"/>
    <s v="5.21"/>
    <s v="Un Comtrade/Wits/Sia Reports"/>
    <s v="1"/>
  </r>
  <r>
    <s v="Tf004995"/>
    <s v="2025"/>
    <s v="3"/>
    <s v="2025-Q3"/>
    <s v="Cn"/>
    <s v="China"/>
    <s v="Asia-Pacific"/>
    <s v="Sa"/>
    <s v="Saudi Arabia"/>
    <s v="Middle East"/>
    <x v="12"/>
    <x v="0"/>
    <s v="Standard"/>
    <n v="9795"/>
    <n v="489.76"/>
    <s v="Huawei Hisilicon"/>
    <s v="Middle-East/South-Asia Corridor"/>
    <s v="0"/>
    <s v="1"/>
    <s v="High"/>
    <s v="8.78"/>
    <s v="5.1"/>
    <s v="Un Comtrade/Wits/Sia Reports"/>
    <s v="1"/>
  </r>
  <r>
    <s v="Tf004996"/>
    <s v="2025"/>
    <s v="4"/>
    <s v="2025-Q4"/>
    <s v="Cn"/>
    <s v="China"/>
    <s v="Asia-Pacific"/>
    <s v="Sa"/>
    <s v="Saudi Arabia"/>
    <s v="Middle East"/>
    <x v="12"/>
    <x v="0"/>
    <s v="Standard"/>
    <n v="7686"/>
    <n v="384.34"/>
    <s v="Zte Microelectronics"/>
    <s v="Middle-East/South-Asia Corridor"/>
    <s v="0"/>
    <s v="1"/>
    <s v="High"/>
    <s v="8.53"/>
    <s v="5.12"/>
    <s v="Un Comtrade/Wits/Sia Reports"/>
    <s v="1"/>
  </r>
  <r>
    <s v="Tf004997"/>
    <s v="2015"/>
    <s v="1"/>
    <s v="2015-Q1"/>
    <s v="Cn"/>
    <s v="China"/>
    <s v="Asia-Pacific"/>
    <s v="De"/>
    <s v="Germany"/>
    <s v="Europe"/>
    <x v="5"/>
    <x v="0"/>
    <s v="Standard"/>
    <n v="1696"/>
    <n v="90.91"/>
    <s v="Hisilicon"/>
    <s v="Trans-Pacific / Suez"/>
    <s v="0"/>
    <s v="1"/>
    <s v="High"/>
    <s v="7.4"/>
    <s v="2.34"/>
    <s v="Un Comtrade/Wits/Sia Reports"/>
    <s v="0"/>
  </r>
  <r>
    <s v="Tf004998"/>
    <s v="2015"/>
    <s v="2"/>
    <s v="2015-Q2"/>
    <s v="Cn"/>
    <s v="China"/>
    <s v="Asia-Pacific"/>
    <s v="De"/>
    <s v="Germany"/>
    <s v="Europe"/>
    <x v="5"/>
    <x v="0"/>
    <s v="Standard"/>
    <n v="2016"/>
    <n v="108.03"/>
    <s v="Allwinner"/>
    <s v="Trans-Pacific / Suez"/>
    <s v="0"/>
    <s v="1"/>
    <s v="High"/>
    <s v="7.48"/>
    <s v="2.31"/>
    <s v="Un Comtrade/Wits/Sia Reports"/>
    <s v="0"/>
  </r>
  <r>
    <s v="Tf004999"/>
    <s v="2015"/>
    <s v="3"/>
    <s v="2015-Q3"/>
    <s v="Cn"/>
    <s v="China"/>
    <s v="Asia-Pacific"/>
    <s v="De"/>
    <s v="Germany"/>
    <s v="Europe"/>
    <x v="5"/>
    <x v="0"/>
    <s v="Standard"/>
    <n v="2392"/>
    <n v="128.15"/>
    <s v="Hisilicon"/>
    <s v="Trans-Pacific / Suez"/>
    <s v="0"/>
    <s v="1"/>
    <s v="High"/>
    <s v="7.35"/>
    <s v="2.4"/>
    <s v="Un Comtrade/Wits/Sia Reports"/>
    <s v="0"/>
  </r>
  <r>
    <s v="Tf005000"/>
    <s v="2015"/>
    <s v="4"/>
    <s v="2015-Q4"/>
    <s v="Cn"/>
    <s v="China"/>
    <s v="Asia-Pacific"/>
    <s v="De"/>
    <s v="Germany"/>
    <s v="Europe"/>
    <x v="5"/>
    <x v="0"/>
    <s v="Standard"/>
    <n v="2225"/>
    <n v="119.25"/>
    <s v="Mediatek"/>
    <s v="Trans-Pacific / Suez"/>
    <s v="0"/>
    <s v="1"/>
    <s v="High"/>
    <s v="7.26"/>
    <s v="2.4"/>
    <s v="Un Comtrade/Wits/Sia Reports"/>
    <s v="0"/>
  </r>
  <r>
    <s v="Tf005001"/>
    <s v="2016"/>
    <s v="1"/>
    <s v="2016-Q1"/>
    <s v="Cn"/>
    <s v="China"/>
    <s v="Asia-Pacific"/>
    <s v="De"/>
    <s v="Germany"/>
    <s v="Europe"/>
    <x v="5"/>
    <x v="0"/>
    <s v="Standard"/>
    <n v="2350"/>
    <n v="125.89"/>
    <s v="Allwinner"/>
    <s v="Trans-Pacific / Suez"/>
    <s v="0"/>
    <s v="1"/>
    <s v="High"/>
    <s v="7.43"/>
    <s v="2.33"/>
    <s v="Un Comtrade/Wits/Sia Reports"/>
    <s v="0"/>
  </r>
  <r>
    <s v="Tf005002"/>
    <s v="2016"/>
    <s v="2"/>
    <s v="2016-Q2"/>
    <s v="Cn"/>
    <s v="China"/>
    <s v="Asia-Pacific"/>
    <s v="De"/>
    <s v="Germany"/>
    <s v="Europe"/>
    <x v="5"/>
    <x v="0"/>
    <s v="Standard"/>
    <n v="2414"/>
    <n v="129.34"/>
    <s v="Hisilicon"/>
    <s v="Trans-Pacific / Suez"/>
    <s v="0"/>
    <s v="1"/>
    <s v="High"/>
    <s v="7.45"/>
    <s v="2.52"/>
    <s v="Un Comtrade/Wits/Sia Reports"/>
    <s v="0"/>
  </r>
  <r>
    <s v="Tf005003"/>
    <s v="2016"/>
    <s v="3"/>
    <s v="2016-Q3"/>
    <s v="Cn"/>
    <s v="China"/>
    <s v="Asia-Pacific"/>
    <s v="De"/>
    <s v="Germany"/>
    <s v="Europe"/>
    <x v="5"/>
    <x v="0"/>
    <s v="Standard"/>
    <n v="2308"/>
    <n v="123.67"/>
    <s v="Allwinner"/>
    <s v="Trans-Pacific / Suez"/>
    <s v="0"/>
    <s v="1"/>
    <s v="High"/>
    <s v="7.27"/>
    <s v="2.35"/>
    <s v="Un Comtrade/Wits/Sia Reports"/>
    <s v="0"/>
  </r>
  <r>
    <s v="Tf005004"/>
    <s v="2016"/>
    <s v="4"/>
    <s v="2016-Q4"/>
    <s v="Cn"/>
    <s v="China"/>
    <s v="Asia-Pacific"/>
    <s v="De"/>
    <s v="Germany"/>
    <s v="Europe"/>
    <x v="5"/>
    <x v="0"/>
    <s v="Standard"/>
    <n v="2138"/>
    <n v="114.55"/>
    <s v="Allwinner"/>
    <s v="Trans-Pacific / Suez"/>
    <s v="0"/>
    <s v="1"/>
    <s v="High"/>
    <s v="7.33"/>
    <s v="2.32"/>
    <s v="Un Comtrade/Wits/Sia Reports"/>
    <s v="0"/>
  </r>
  <r>
    <s v="Tf005005"/>
    <s v="2017"/>
    <s v="1"/>
    <s v="2017-Q1"/>
    <s v="Cn"/>
    <s v="China"/>
    <s v="Asia-Pacific"/>
    <s v="De"/>
    <s v="Germany"/>
    <s v="Europe"/>
    <x v="5"/>
    <x v="0"/>
    <s v="Standard"/>
    <n v="2243"/>
    <n v="120.21"/>
    <s v="Unisoc"/>
    <s v="Trans-Pacific / Suez"/>
    <s v="0"/>
    <s v="1"/>
    <s v="High"/>
    <s v="7.29"/>
    <s v="2.53"/>
    <s v="Un Comtrade/Wits/Sia Reports"/>
    <s v="0"/>
  </r>
  <r>
    <s v="Tf005006"/>
    <s v="2017"/>
    <s v="2"/>
    <s v="2017-Q2"/>
    <s v="Cn"/>
    <s v="China"/>
    <s v="Asia-Pacific"/>
    <s v="De"/>
    <s v="Germany"/>
    <s v="Europe"/>
    <x v="5"/>
    <x v="0"/>
    <s v="Standard"/>
    <n v="2530"/>
    <n v="135.54"/>
    <s v="Unisoc"/>
    <s v="Trans-Pacific / Suez"/>
    <s v="0"/>
    <s v="1"/>
    <s v="High"/>
    <s v="7.31"/>
    <s v="2.32"/>
    <s v="Un Comtrade/Wits/Sia Reports"/>
    <s v="0"/>
  </r>
  <r>
    <s v="Tf005007"/>
    <s v="2017"/>
    <s v="3"/>
    <s v="2017-Q3"/>
    <s v="Cn"/>
    <s v="China"/>
    <s v="Asia-Pacific"/>
    <s v="De"/>
    <s v="Germany"/>
    <s v="Europe"/>
    <x v="5"/>
    <x v="0"/>
    <s v="Standard"/>
    <n v="3200"/>
    <n v="171.47"/>
    <s v="Mediatek"/>
    <s v="Trans-Pacific / Suez"/>
    <s v="0"/>
    <s v="1"/>
    <s v="High"/>
    <s v="7.48"/>
    <s v="2.49"/>
    <s v="Un Comtrade/Wits/Sia Reports"/>
    <s v="0"/>
  </r>
  <r>
    <s v="Tf005008"/>
    <s v="2017"/>
    <s v="4"/>
    <s v="2017-Q4"/>
    <s v="Cn"/>
    <s v="China"/>
    <s v="Asia-Pacific"/>
    <s v="De"/>
    <s v="Germany"/>
    <s v="Europe"/>
    <x v="5"/>
    <x v="0"/>
    <s v="Standard"/>
    <n v="2311"/>
    <n v="123.82"/>
    <s v="Hisilicon"/>
    <s v="Trans-Pacific / Suez"/>
    <s v="0"/>
    <s v="1"/>
    <s v="High"/>
    <s v="7.5"/>
    <s v="2.37"/>
    <s v="Un Comtrade/Wits/Sia Reports"/>
    <s v="0"/>
  </r>
  <r>
    <s v="Tf005009"/>
    <s v="2018"/>
    <s v="1"/>
    <s v="2018-Q1"/>
    <s v="Cn"/>
    <s v="China"/>
    <s v="Asia-Pacific"/>
    <s v="De"/>
    <s v="Germany"/>
    <s v="Europe"/>
    <x v="5"/>
    <x v="0"/>
    <s v="Standard"/>
    <n v="2523"/>
    <n v="135.16999999999999"/>
    <s v="Qualcomm"/>
    <s v="Trans-Pacific / Suez"/>
    <s v="0"/>
    <s v="1"/>
    <s v="High"/>
    <s v="7.42"/>
    <s v="2.5"/>
    <s v="Un Comtrade/Wits/Sia Reports"/>
    <s v="0"/>
  </r>
  <r>
    <s v="Tf005010"/>
    <s v="2018"/>
    <s v="2"/>
    <s v="2018-Q2"/>
    <s v="Cn"/>
    <s v="China"/>
    <s v="Asia-Pacific"/>
    <s v="De"/>
    <s v="Germany"/>
    <s v="Europe"/>
    <x v="5"/>
    <x v="0"/>
    <s v="Standard"/>
    <n v="3262"/>
    <n v="174.75"/>
    <s v="Hisilicon"/>
    <s v="Trans-Pacific / Suez"/>
    <s v="0"/>
    <s v="1"/>
    <s v="High"/>
    <s v="7.52"/>
    <s v="2.53"/>
    <s v="Un Comtrade/Wits/Sia Reports"/>
    <s v="0"/>
  </r>
  <r>
    <s v="Tf005011"/>
    <s v="2018"/>
    <s v="3"/>
    <s v="2018-Q3"/>
    <s v="Cn"/>
    <s v="China"/>
    <s v="Asia-Pacific"/>
    <s v="De"/>
    <s v="Germany"/>
    <s v="Europe"/>
    <x v="5"/>
    <x v="0"/>
    <s v="Standard"/>
    <n v="3003"/>
    <n v="160.88999999999999"/>
    <s v="Allwinner"/>
    <s v="Trans-Pacific / Suez"/>
    <s v="0"/>
    <s v="1"/>
    <s v="High"/>
    <s v="7.38"/>
    <s v="2.25"/>
    <s v="Un Comtrade/Wits/Sia Reports"/>
    <s v="0"/>
  </r>
  <r>
    <s v="Tf005012"/>
    <s v="2018"/>
    <s v="4"/>
    <s v="2018-Q4"/>
    <s v="Cn"/>
    <s v="China"/>
    <s v="Asia-Pacific"/>
    <s v="De"/>
    <s v="Germany"/>
    <s v="Europe"/>
    <x v="5"/>
    <x v="0"/>
    <s v="Standard"/>
    <n v="3079"/>
    <n v="164.96"/>
    <s v="Mediatek"/>
    <s v="Trans-Pacific / Suez"/>
    <s v="0"/>
    <s v="1"/>
    <s v="High"/>
    <s v="7.3"/>
    <s v="2.51"/>
    <s v="Un Comtrade/Wits/Sia Reports"/>
    <s v="0"/>
  </r>
  <r>
    <s v="Tf005013"/>
    <s v="2019"/>
    <s v="1"/>
    <s v="2019-Q1"/>
    <s v="Cn"/>
    <s v="China"/>
    <s v="Asia-Pacific"/>
    <s v="De"/>
    <s v="Germany"/>
    <s v="Europe"/>
    <x v="5"/>
    <x v="0"/>
    <s v="Standard"/>
    <n v="2749"/>
    <n v="147.27000000000001"/>
    <s v="Mediatek"/>
    <s v="Trans-Pacific / Suez"/>
    <s v="0"/>
    <s v="1"/>
    <s v="High"/>
    <s v="7.54"/>
    <s v="2.26"/>
    <s v="Un Comtrade/Wits/Sia Reports"/>
    <s v="0"/>
  </r>
  <r>
    <s v="Tf005014"/>
    <s v="2019"/>
    <s v="2"/>
    <s v="2019-Q2"/>
    <s v="Cn"/>
    <s v="China"/>
    <s v="Asia-Pacific"/>
    <s v="De"/>
    <s v="Germany"/>
    <s v="Europe"/>
    <x v="5"/>
    <x v="0"/>
    <s v="Standard"/>
    <n v="3139"/>
    <n v="168.21"/>
    <s v="Qualcomm"/>
    <s v="Trans-Pacific / Suez"/>
    <s v="0"/>
    <s v="1"/>
    <s v="High"/>
    <s v="7.7"/>
    <s v="2.26"/>
    <s v="Un Comtrade/Wits/Sia Reports"/>
    <s v="0"/>
  </r>
  <r>
    <s v="Tf005015"/>
    <s v="2019"/>
    <s v="3"/>
    <s v="2019-Q3"/>
    <s v="Cn"/>
    <s v="China"/>
    <s v="Asia-Pacific"/>
    <s v="De"/>
    <s v="Germany"/>
    <s v="Europe"/>
    <x v="5"/>
    <x v="0"/>
    <s v="Standard"/>
    <n v="3356"/>
    <n v="179.8"/>
    <s v="Allwinner"/>
    <s v="Trans-Pacific / Suez"/>
    <s v="0"/>
    <s v="1"/>
    <s v="High"/>
    <s v="7.44"/>
    <s v="2.36"/>
    <s v="Un Comtrade/Wits/Sia Reports"/>
    <s v="0"/>
  </r>
  <r>
    <s v="Tf005016"/>
    <s v="2019"/>
    <s v="4"/>
    <s v="2019-Q4"/>
    <s v="Cn"/>
    <s v="China"/>
    <s v="Asia-Pacific"/>
    <s v="De"/>
    <s v="Germany"/>
    <s v="Europe"/>
    <x v="5"/>
    <x v="0"/>
    <s v="Standard"/>
    <n v="2786"/>
    <n v="149.27000000000001"/>
    <s v="Allwinner"/>
    <s v="Trans-Pacific / Suez"/>
    <s v="0"/>
    <s v="1"/>
    <s v="High"/>
    <s v="7.51"/>
    <s v="2.51"/>
    <s v="Un Comtrade/Wits/Sia Reports"/>
    <s v="0"/>
  </r>
  <r>
    <s v="Tf005017"/>
    <s v="2020"/>
    <s v="1"/>
    <s v="2020-Q1"/>
    <s v="Cn"/>
    <s v="China"/>
    <s v="Asia-Pacific"/>
    <s v="De"/>
    <s v="Germany"/>
    <s v="Europe"/>
    <x v="5"/>
    <x v="0"/>
    <s v="Standard"/>
    <n v="2759"/>
    <n v="147.85"/>
    <s v="Mediatek"/>
    <s v="Trans-Pacific / Suez"/>
    <s v="0"/>
    <s v="1"/>
    <s v="High"/>
    <s v="7.69"/>
    <s v="2.43"/>
    <s v="Un Comtrade/Wits/Sia Reports"/>
    <s v="0"/>
  </r>
  <r>
    <s v="Tf005018"/>
    <s v="2020"/>
    <s v="2"/>
    <s v="2020-Q2"/>
    <s v="Cn"/>
    <s v="China"/>
    <s v="Asia-Pacific"/>
    <s v="De"/>
    <s v="Germany"/>
    <s v="Europe"/>
    <x v="5"/>
    <x v="0"/>
    <s v="Standard"/>
    <n v="2928"/>
    <n v="156.86000000000001"/>
    <s v="Mediatek"/>
    <s v="Trans-Pacific / Suez"/>
    <s v="0"/>
    <s v="1"/>
    <s v="High"/>
    <s v="7.69"/>
    <s v="2.41"/>
    <s v="Un Comtrade/Wits/Sia Reports"/>
    <s v="0"/>
  </r>
  <r>
    <s v="Tf005019"/>
    <s v="2020"/>
    <s v="3"/>
    <s v="2020-Q3"/>
    <s v="Cn"/>
    <s v="China"/>
    <s v="Asia-Pacific"/>
    <s v="De"/>
    <s v="Germany"/>
    <s v="Europe"/>
    <x v="5"/>
    <x v="0"/>
    <s v="Standard"/>
    <n v="3145"/>
    <n v="168.52"/>
    <s v="Qualcomm"/>
    <s v="Trans-Pacific / Suez"/>
    <s v="0"/>
    <s v="1"/>
    <s v="High"/>
    <s v="7.81"/>
    <s v="2.4"/>
    <s v="Un Comtrade/Wits/Sia Reports"/>
    <s v="0"/>
  </r>
  <r>
    <s v="Tf005020"/>
    <s v="2020"/>
    <s v="4"/>
    <s v="2020-Q4"/>
    <s v="Cn"/>
    <s v="China"/>
    <s v="Asia-Pacific"/>
    <s v="De"/>
    <s v="Germany"/>
    <s v="Europe"/>
    <x v="5"/>
    <x v="0"/>
    <s v="Standard"/>
    <n v="3149"/>
    <n v="168.74"/>
    <s v="Qualcomm"/>
    <s v="Trans-Pacific / Suez"/>
    <s v="0"/>
    <s v="1"/>
    <s v="High"/>
    <s v="7.89"/>
    <s v="2.28"/>
    <s v="Un Comtrade/Wits/Sia Reports"/>
    <s v="0"/>
  </r>
  <r>
    <s v="Tf005021"/>
    <s v="2021"/>
    <s v="1"/>
    <s v="2021-Q1"/>
    <s v="Cn"/>
    <s v="China"/>
    <s v="Asia-Pacific"/>
    <s v="De"/>
    <s v="Germany"/>
    <s v="Europe"/>
    <x v="5"/>
    <x v="0"/>
    <s v="Standard"/>
    <n v="3058"/>
    <n v="163.85"/>
    <s v="Unisoc"/>
    <s v="Trans-Pacific / Suez"/>
    <s v="0"/>
    <s v="1"/>
    <s v="High"/>
    <s v="7.89"/>
    <s v="2.3"/>
    <s v="Un Comtrade/Wits/Sia Reports"/>
    <s v="0"/>
  </r>
  <r>
    <s v="Tf005022"/>
    <s v="2021"/>
    <s v="2"/>
    <s v="2021-Q2"/>
    <s v="Cn"/>
    <s v="China"/>
    <s v="Asia-Pacific"/>
    <s v="De"/>
    <s v="Germany"/>
    <s v="Europe"/>
    <x v="5"/>
    <x v="0"/>
    <s v="Standard"/>
    <n v="3911"/>
    <n v="209.52"/>
    <s v="Mediatek"/>
    <s v="Trans-Pacific / Suez"/>
    <s v="0"/>
    <s v="1"/>
    <s v="High"/>
    <s v="8.02"/>
    <s v="2.4"/>
    <s v="Un Comtrade/Wits/Sia Reports"/>
    <s v="0"/>
  </r>
  <r>
    <s v="Tf005023"/>
    <s v="2021"/>
    <s v="3"/>
    <s v="2021-Q3"/>
    <s v="Cn"/>
    <s v="China"/>
    <s v="Asia-Pacific"/>
    <s v="De"/>
    <s v="Germany"/>
    <s v="Europe"/>
    <x v="5"/>
    <x v="0"/>
    <s v="Standard"/>
    <n v="3849"/>
    <n v="206.23"/>
    <s v="Qualcomm"/>
    <s v="Trans-Pacific / Suez"/>
    <s v="0"/>
    <s v="1"/>
    <s v="High"/>
    <s v="7.81"/>
    <s v="2.42"/>
    <s v="Un Comtrade/Wits/Sia Reports"/>
    <s v="0"/>
  </r>
  <r>
    <s v="Tf005024"/>
    <s v="2021"/>
    <s v="4"/>
    <s v="2021-Q4"/>
    <s v="Cn"/>
    <s v="China"/>
    <s v="Asia-Pacific"/>
    <s v="De"/>
    <s v="Germany"/>
    <s v="Europe"/>
    <x v="5"/>
    <x v="0"/>
    <s v="Standard"/>
    <n v="3594"/>
    <n v="192.59"/>
    <s v="Allwinner"/>
    <s v="Trans-Pacific / Suez"/>
    <s v="0"/>
    <s v="1"/>
    <s v="High"/>
    <s v="7.96"/>
    <s v="2.33"/>
    <s v="Un Comtrade/Wits/Sia Reports"/>
    <s v="0"/>
  </r>
  <r>
    <s v="Tf005025"/>
    <s v="2022"/>
    <s v="1"/>
    <s v="2022-Q1"/>
    <s v="Cn"/>
    <s v="China"/>
    <s v="Asia-Pacific"/>
    <s v="De"/>
    <s v="Germany"/>
    <s v="Europe"/>
    <x v="5"/>
    <x v="0"/>
    <s v="Standard"/>
    <n v="3710"/>
    <n v="198.78"/>
    <s v="Unisoc"/>
    <s v="Trans-Pacific / Suez"/>
    <s v="0"/>
    <s v="1"/>
    <s v="High"/>
    <s v="8.08"/>
    <s v="2.41"/>
    <s v="Un Comtrade/Wits/Sia Reports"/>
    <s v="0"/>
  </r>
  <r>
    <s v="Tf005026"/>
    <s v="2022"/>
    <s v="2"/>
    <s v="2022-Q2"/>
    <s v="Cn"/>
    <s v="China"/>
    <s v="Asia-Pacific"/>
    <s v="De"/>
    <s v="Germany"/>
    <s v="Europe"/>
    <x v="5"/>
    <x v="0"/>
    <s v="Standard"/>
    <n v="4064"/>
    <n v="217.75"/>
    <s v="Mediatek"/>
    <s v="Trans-Pacific / Suez"/>
    <s v="0"/>
    <s v="1"/>
    <s v="High"/>
    <s v="8.08"/>
    <s v="2.47"/>
    <s v="Un Comtrade/Wits/Sia Reports"/>
    <s v="0"/>
  </r>
  <r>
    <s v="Tf005027"/>
    <s v="2022"/>
    <s v="3"/>
    <s v="2022-Q3"/>
    <s v="Cn"/>
    <s v="China"/>
    <s v="Asia-Pacific"/>
    <s v="De"/>
    <s v="Germany"/>
    <s v="Europe"/>
    <x v="5"/>
    <x v="0"/>
    <s v="Standard"/>
    <n v="4666"/>
    <n v="249.99"/>
    <s v="Qualcomm"/>
    <s v="Trans-Pacific / Suez"/>
    <s v="0"/>
    <s v="1"/>
    <s v="High"/>
    <s v="7.97"/>
    <s v="2.53"/>
    <s v="Un Comtrade/Wits/Sia Reports"/>
    <s v="0"/>
  </r>
  <r>
    <s v="Tf005028"/>
    <s v="2022"/>
    <s v="4"/>
    <s v="2022-Q4"/>
    <s v="Cn"/>
    <s v="China"/>
    <s v="Asia-Pacific"/>
    <s v="De"/>
    <s v="Germany"/>
    <s v="Europe"/>
    <x v="5"/>
    <x v="0"/>
    <s v="Standard"/>
    <n v="3773"/>
    <n v="202.16"/>
    <s v="Mediatek"/>
    <s v="Trans-Pacific / Suez"/>
    <s v="0"/>
    <s v="1"/>
    <s v="High"/>
    <s v="8.18"/>
    <s v="2.51"/>
    <s v="Un Comtrade/Wits/Sia Reports"/>
    <s v="0"/>
  </r>
  <r>
    <s v="Tf005029"/>
    <s v="2023"/>
    <s v="1"/>
    <s v="2023-Q1"/>
    <s v="Cn"/>
    <s v="China"/>
    <s v="Asia-Pacific"/>
    <s v="De"/>
    <s v="Germany"/>
    <s v="Europe"/>
    <x v="5"/>
    <x v="0"/>
    <s v="Standard"/>
    <n v="3949"/>
    <n v="211.6"/>
    <s v="Unisoc"/>
    <s v="Trans-Pacific / Suez"/>
    <s v="0"/>
    <s v="1"/>
    <s v="High"/>
    <s v="8.4"/>
    <s v="2.3"/>
    <s v="Un Comtrade/Wits/Sia Reports"/>
    <s v="0"/>
  </r>
  <r>
    <s v="Tf005030"/>
    <s v="2023"/>
    <s v="2"/>
    <s v="2023-Q2"/>
    <s v="Cn"/>
    <s v="China"/>
    <s v="Asia-Pacific"/>
    <s v="De"/>
    <s v="Germany"/>
    <s v="Europe"/>
    <x v="5"/>
    <x v="0"/>
    <s v="Standard"/>
    <n v="4177"/>
    <n v="223.81"/>
    <s v="Hisilicon"/>
    <s v="Trans-Pacific / Suez"/>
    <s v="0"/>
    <s v="1"/>
    <s v="High"/>
    <s v="8.35"/>
    <s v="2.51"/>
    <s v="Un Comtrade/Wits/Sia Reports"/>
    <s v="0"/>
  </r>
  <r>
    <s v="Tf005031"/>
    <s v="2023"/>
    <s v="3"/>
    <s v="2023-Q3"/>
    <s v="Cn"/>
    <s v="China"/>
    <s v="Asia-Pacific"/>
    <s v="De"/>
    <s v="Germany"/>
    <s v="Europe"/>
    <x v="5"/>
    <x v="0"/>
    <s v="Standard"/>
    <n v="5217"/>
    <n v="279.52999999999997"/>
    <s v="Mediatek"/>
    <s v="Trans-Pacific / Suez"/>
    <s v="0"/>
    <s v="1"/>
    <s v="High"/>
    <s v="8.34"/>
    <s v="2.41"/>
    <s v="Un Comtrade/Wits/Sia Reports"/>
    <s v="0"/>
  </r>
  <r>
    <s v="Tf005032"/>
    <s v="2023"/>
    <s v="4"/>
    <s v="2023-Q4"/>
    <s v="Cn"/>
    <s v="China"/>
    <s v="Asia-Pacific"/>
    <s v="De"/>
    <s v="Germany"/>
    <s v="Europe"/>
    <x v="5"/>
    <x v="0"/>
    <s v="Standard"/>
    <n v="4030"/>
    <n v="215.9"/>
    <s v="Mediatek"/>
    <s v="Trans-Pacific / Suez"/>
    <s v="0"/>
    <s v="1"/>
    <s v="High"/>
    <s v="8.44"/>
    <s v="2.35"/>
    <s v="Un Comtrade/Wits/Sia Reports"/>
    <s v="0"/>
  </r>
  <r>
    <s v="Tf005033"/>
    <s v="2024"/>
    <s v="1"/>
    <s v="2024-Q1"/>
    <s v="Cn"/>
    <s v="China"/>
    <s v="Asia-Pacific"/>
    <s v="De"/>
    <s v="Germany"/>
    <s v="Europe"/>
    <x v="5"/>
    <x v="0"/>
    <s v="Standard"/>
    <n v="4888"/>
    <n v="261.91000000000003"/>
    <s v="Mediatek"/>
    <s v="Trans-Pacific / Suez"/>
    <s v="0"/>
    <s v="1"/>
    <s v="High"/>
    <s v="8.49"/>
    <s v="2.43"/>
    <s v="Un Comtrade/Wits/Sia Reports"/>
    <s v="1"/>
  </r>
  <r>
    <s v="Tf005034"/>
    <s v="2024"/>
    <s v="2"/>
    <s v="2024-Q2"/>
    <s v="Cn"/>
    <s v="China"/>
    <s v="Asia-Pacific"/>
    <s v="De"/>
    <s v="Germany"/>
    <s v="Europe"/>
    <x v="5"/>
    <x v="0"/>
    <s v="Standard"/>
    <n v="5143"/>
    <n v="275.52"/>
    <s v="Mediatek"/>
    <s v="Trans-Pacific / Suez"/>
    <s v="0"/>
    <s v="1"/>
    <s v="High"/>
    <s v="8.62"/>
    <s v="2.42"/>
    <s v="Un Comtrade/Wits/Sia Reports"/>
    <s v="1"/>
  </r>
  <r>
    <s v="Tf005035"/>
    <s v="2024"/>
    <s v="3"/>
    <s v="2024-Q3"/>
    <s v="Cn"/>
    <s v="China"/>
    <s v="Asia-Pacific"/>
    <s v="De"/>
    <s v="Germany"/>
    <s v="Europe"/>
    <x v="5"/>
    <x v="0"/>
    <s v="Standard"/>
    <n v="6112"/>
    <n v="327.48"/>
    <s v="Qualcomm"/>
    <s v="Trans-Pacific / Suez"/>
    <s v="0"/>
    <s v="1"/>
    <s v="High"/>
    <s v="8.33"/>
    <s v="2.42"/>
    <s v="Un Comtrade/Wits/Sia Reports"/>
    <s v="1"/>
  </r>
  <r>
    <s v="Tf005036"/>
    <s v="2024"/>
    <s v="4"/>
    <s v="2024-Q4"/>
    <s v="Cn"/>
    <s v="China"/>
    <s v="Asia-Pacific"/>
    <s v="De"/>
    <s v="Germany"/>
    <s v="Europe"/>
    <x v="5"/>
    <x v="0"/>
    <s v="Standard"/>
    <n v="5125"/>
    <n v="274.60000000000002"/>
    <s v="Hisilicon"/>
    <s v="Trans-Pacific / Suez"/>
    <s v="0"/>
    <s v="1"/>
    <s v="High"/>
    <s v="8.55"/>
    <s v="2.52"/>
    <s v="Un Comtrade/Wits/Sia Reports"/>
    <s v="1"/>
  </r>
  <r>
    <s v="Tf005037"/>
    <s v="2025"/>
    <s v="1"/>
    <s v="2025-Q1"/>
    <s v="Cn"/>
    <s v="China"/>
    <s v="Asia-Pacific"/>
    <s v="De"/>
    <s v="Germany"/>
    <s v="Europe"/>
    <x v="5"/>
    <x v="0"/>
    <s v="Standard"/>
    <n v="4630"/>
    <n v="248.04"/>
    <s v="Allwinner"/>
    <s v="Trans-Pacific / Suez"/>
    <s v="0"/>
    <s v="1"/>
    <s v="High"/>
    <s v="8.51"/>
    <s v="2.39"/>
    <s v="Un Comtrade/Wits/Sia Reports"/>
    <s v="1"/>
  </r>
  <r>
    <s v="Tf005038"/>
    <s v="2025"/>
    <s v="2"/>
    <s v="2025-Q2"/>
    <s v="Cn"/>
    <s v="China"/>
    <s v="Asia-Pacific"/>
    <s v="De"/>
    <s v="Germany"/>
    <s v="Europe"/>
    <x v="5"/>
    <x v="0"/>
    <s v="Standard"/>
    <n v="5327"/>
    <n v="285.39999999999998"/>
    <s v="Mediatek"/>
    <s v="Trans-Pacific / Suez"/>
    <s v="0"/>
    <s v="1"/>
    <s v="High"/>
    <s v="8.8"/>
    <s v="2.32"/>
    <s v="Un Comtrade/Wits/Sia Reports"/>
    <s v="1"/>
  </r>
  <r>
    <s v="Tf005039"/>
    <s v="2025"/>
    <s v="3"/>
    <s v="2025-Q3"/>
    <s v="Cn"/>
    <s v="China"/>
    <s v="Asia-Pacific"/>
    <s v="De"/>
    <s v="Germany"/>
    <s v="Europe"/>
    <x v="5"/>
    <x v="0"/>
    <s v="Standard"/>
    <n v="6253"/>
    <n v="335.01"/>
    <s v="Allwinner"/>
    <s v="Trans-Pacific / Suez"/>
    <s v="0"/>
    <s v="1"/>
    <s v="High"/>
    <s v="8.53"/>
    <s v="2.41"/>
    <s v="Un Comtrade/Wits/Sia Reports"/>
    <s v="1"/>
  </r>
  <r>
    <s v="Tf005040"/>
    <s v="2025"/>
    <s v="4"/>
    <s v="2025-Q4"/>
    <s v="Cn"/>
    <s v="China"/>
    <s v="Asia-Pacific"/>
    <s v="De"/>
    <s v="Germany"/>
    <s v="Europe"/>
    <x v="5"/>
    <x v="0"/>
    <s v="Standard"/>
    <n v="5384"/>
    <n v="288.44"/>
    <s v="Qualcomm"/>
    <s v="Trans-Pacific / Suez"/>
    <s v="0"/>
    <s v="1"/>
    <s v="High"/>
    <s v="8.52"/>
    <s v="2.35"/>
    <s v="Un Comtrade/Wits/Sia Reports"/>
    <s v="1"/>
  </r>
  <r>
    <s v="Tf005041"/>
    <s v="2015"/>
    <s v="1"/>
    <s v="2015-Q1"/>
    <s v="Cn"/>
    <s v="China"/>
    <s v="Asia-Pacific"/>
    <s v="De"/>
    <s v="Germany"/>
    <s v="Europe"/>
    <x v="3"/>
    <x v="0"/>
    <s v="Standard"/>
    <n v="1861"/>
    <n v="99.71"/>
    <s v="Sk Hynix"/>
    <s v="Trans-Pacific / Suez"/>
    <s v="0"/>
    <s v="1"/>
    <s v="High"/>
    <s v="7.55"/>
    <s v="2.31"/>
    <s v="Un Comtrade/Wits/Sia Reports"/>
    <s v="0"/>
  </r>
  <r>
    <s v="Tf005042"/>
    <s v="2015"/>
    <s v="2"/>
    <s v="2015-Q2"/>
    <s v="Cn"/>
    <s v="China"/>
    <s v="Asia-Pacific"/>
    <s v="De"/>
    <s v="Germany"/>
    <s v="Europe"/>
    <x v="3"/>
    <x v="0"/>
    <s v="Standard"/>
    <n v="2207"/>
    <n v="118.26"/>
    <s v="Sk Hynix"/>
    <s v="Trans-Pacific / Suez"/>
    <s v="0"/>
    <s v="1"/>
    <s v="High"/>
    <s v="7.55"/>
    <s v="2.49"/>
    <s v="Un Comtrade/Wits/Sia Reports"/>
    <s v="0"/>
  </r>
  <r>
    <s v="Tf005043"/>
    <s v="2015"/>
    <s v="3"/>
    <s v="2015-Q3"/>
    <s v="Cn"/>
    <s v="China"/>
    <s v="Asia-Pacific"/>
    <s v="De"/>
    <s v="Germany"/>
    <s v="Europe"/>
    <x v="3"/>
    <x v="0"/>
    <s v="Standard"/>
    <n v="2560"/>
    <n v="137.13999999999999"/>
    <s v="Sk Hynix"/>
    <s v="Trans-Pacific / Suez"/>
    <s v="0"/>
    <s v="1"/>
    <s v="High"/>
    <s v="7.54"/>
    <s v="2.4"/>
    <s v="Un Comtrade/Wits/Sia Reports"/>
    <s v="0"/>
  </r>
  <r>
    <s v="Tf005044"/>
    <s v="2015"/>
    <s v="4"/>
    <s v="2015-Q4"/>
    <s v="Cn"/>
    <s v="China"/>
    <s v="Asia-Pacific"/>
    <s v="De"/>
    <s v="Germany"/>
    <s v="Europe"/>
    <x v="3"/>
    <x v="0"/>
    <s v="Standard"/>
    <n v="2111"/>
    <n v="113.09"/>
    <s v="Sk Hynix"/>
    <s v="Trans-Pacific / Suez"/>
    <s v="0"/>
    <s v="1"/>
    <s v="High"/>
    <s v="7.28"/>
    <s v="2.38"/>
    <s v="Un Comtrade/Wits/Sia Reports"/>
    <s v="0"/>
  </r>
  <r>
    <s v="Tf005045"/>
    <s v="2016"/>
    <s v="1"/>
    <s v="2016-Q1"/>
    <s v="Cn"/>
    <s v="China"/>
    <s v="Asia-Pacific"/>
    <s v="De"/>
    <s v="Germany"/>
    <s v="Europe"/>
    <x v="3"/>
    <x v="0"/>
    <s v="Standard"/>
    <n v="2326"/>
    <n v="124.63"/>
    <s v="Micron"/>
    <s v="Trans-Pacific / Suez"/>
    <s v="0"/>
    <s v="1"/>
    <s v="High"/>
    <s v="7.4"/>
    <s v="2.46"/>
    <s v="Un Comtrade/Wits/Sia Reports"/>
    <s v="0"/>
  </r>
  <r>
    <s v="Tf005046"/>
    <s v="2016"/>
    <s v="2"/>
    <s v="2016-Q2"/>
    <s v="Cn"/>
    <s v="China"/>
    <s v="Asia-Pacific"/>
    <s v="De"/>
    <s v="Germany"/>
    <s v="Europe"/>
    <x v="3"/>
    <x v="0"/>
    <s v="Standard"/>
    <n v="2621"/>
    <n v="140.41999999999999"/>
    <s v="Sk Hynix"/>
    <s v="Trans-Pacific / Suez"/>
    <s v="0"/>
    <s v="1"/>
    <s v="High"/>
    <s v="7.33"/>
    <s v="2.51"/>
    <s v="Un Comtrade/Wits/Sia Reports"/>
    <s v="0"/>
  </r>
  <r>
    <s v="Tf005047"/>
    <s v="2016"/>
    <s v="3"/>
    <s v="2016-Q3"/>
    <s v="Cn"/>
    <s v="China"/>
    <s v="Asia-Pacific"/>
    <s v="De"/>
    <s v="Germany"/>
    <s v="Europe"/>
    <x v="3"/>
    <x v="0"/>
    <s v="Standard"/>
    <n v="2569"/>
    <n v="137.63"/>
    <s v="Sk Hynix"/>
    <s v="Trans-Pacific / Suez"/>
    <s v="0"/>
    <s v="1"/>
    <s v="High"/>
    <s v="7.31"/>
    <s v="2.51"/>
    <s v="Un Comtrade/Wits/Sia Reports"/>
    <s v="0"/>
  </r>
  <r>
    <s v="Tf005048"/>
    <s v="2016"/>
    <s v="4"/>
    <s v="2016-Q4"/>
    <s v="Cn"/>
    <s v="China"/>
    <s v="Asia-Pacific"/>
    <s v="De"/>
    <s v="Germany"/>
    <s v="Europe"/>
    <x v="3"/>
    <x v="0"/>
    <s v="Standard"/>
    <n v="2239"/>
    <n v="119.99"/>
    <s v="Sk Hynix"/>
    <s v="Trans-Pacific / Suez"/>
    <s v="0"/>
    <s v="1"/>
    <s v="High"/>
    <s v="7.48"/>
    <s v="2.41"/>
    <s v="Un Comtrade/Wits/Sia Reports"/>
    <s v="0"/>
  </r>
  <r>
    <s v="Tf005049"/>
    <s v="2017"/>
    <s v="1"/>
    <s v="2017-Q1"/>
    <s v="Cn"/>
    <s v="China"/>
    <s v="Asia-Pacific"/>
    <s v="De"/>
    <s v="Germany"/>
    <s v="Europe"/>
    <x v="3"/>
    <x v="0"/>
    <s v="Standard"/>
    <n v="2351"/>
    <n v="126"/>
    <s v="Samsung"/>
    <s v="Trans-Pacific / Suez"/>
    <s v="0"/>
    <s v="1"/>
    <s v="High"/>
    <s v="7.49"/>
    <s v="2.43"/>
    <s v="Un Comtrade/Wits/Sia Reports"/>
    <s v="0"/>
  </r>
  <r>
    <s v="Tf005050"/>
    <s v="2017"/>
    <s v="2"/>
    <s v="2017-Q2"/>
    <s v="Cn"/>
    <s v="China"/>
    <s v="Asia-Pacific"/>
    <s v="De"/>
    <s v="Germany"/>
    <s v="Europe"/>
    <x v="3"/>
    <x v="0"/>
    <s v="Standard"/>
    <n v="2693"/>
    <n v="144.31"/>
    <s v="Sk Hynix"/>
    <s v="Trans-Pacific / Suez"/>
    <s v="0"/>
    <s v="1"/>
    <s v="High"/>
    <s v="7.28"/>
    <s v="2.52"/>
    <s v="Un Comtrade/Wits/Sia Reports"/>
    <s v="0"/>
  </r>
  <r>
    <s v="Tf005051"/>
    <s v="2017"/>
    <s v="3"/>
    <s v="2017-Q3"/>
    <s v="Cn"/>
    <s v="China"/>
    <s v="Asia-Pacific"/>
    <s v="De"/>
    <s v="Germany"/>
    <s v="Europe"/>
    <x v="3"/>
    <x v="0"/>
    <s v="Standard"/>
    <n v="2576"/>
    <n v="138.01"/>
    <s v="Micron"/>
    <s v="Trans-Pacific / Suez"/>
    <s v="0"/>
    <s v="1"/>
    <s v="High"/>
    <s v="7.51"/>
    <s v="2.36"/>
    <s v="Un Comtrade/Wits/Sia Reports"/>
    <s v="0"/>
  </r>
  <r>
    <s v="Tf005052"/>
    <s v="2017"/>
    <s v="4"/>
    <s v="2017-Q4"/>
    <s v="Cn"/>
    <s v="China"/>
    <s v="Asia-Pacific"/>
    <s v="De"/>
    <s v="Germany"/>
    <s v="Europe"/>
    <x v="3"/>
    <x v="0"/>
    <s v="Standard"/>
    <n v="2638"/>
    <n v="141.37"/>
    <s v="Samsung"/>
    <s v="Trans-Pacific / Suez"/>
    <s v="0"/>
    <s v="1"/>
    <s v="High"/>
    <s v="7.53"/>
    <s v="2.3"/>
    <s v="Un Comtrade/Wits/Sia Reports"/>
    <s v="0"/>
  </r>
  <r>
    <s v="Tf005053"/>
    <s v="2018"/>
    <s v="1"/>
    <s v="2018-Q1"/>
    <s v="Cn"/>
    <s v="China"/>
    <s v="Asia-Pacific"/>
    <s v="De"/>
    <s v="Germany"/>
    <s v="Europe"/>
    <x v="3"/>
    <x v="0"/>
    <s v="Standard"/>
    <n v="2718"/>
    <n v="145.63"/>
    <s v="Micron"/>
    <s v="Trans-Pacific / Suez"/>
    <s v="0"/>
    <s v="1"/>
    <s v="High"/>
    <s v="7.48"/>
    <s v="2.48"/>
    <s v="Un Comtrade/Wits/Sia Reports"/>
    <s v="0"/>
  </r>
  <r>
    <s v="Tf005054"/>
    <s v="2018"/>
    <s v="2"/>
    <s v="2018-Q2"/>
    <s v="Cn"/>
    <s v="China"/>
    <s v="Asia-Pacific"/>
    <s v="De"/>
    <s v="Germany"/>
    <s v="Europe"/>
    <x v="3"/>
    <x v="0"/>
    <s v="Standard"/>
    <n v="3076"/>
    <n v="164.81"/>
    <s v="Samsung"/>
    <s v="Trans-Pacific / Suez"/>
    <s v="0"/>
    <s v="1"/>
    <s v="High"/>
    <s v="7.44"/>
    <s v="2.48"/>
    <s v="Un Comtrade/Wits/Sia Reports"/>
    <s v="0"/>
  </r>
  <r>
    <s v="Tf005055"/>
    <s v="2018"/>
    <s v="3"/>
    <s v="2018-Q3"/>
    <s v="Cn"/>
    <s v="China"/>
    <s v="Asia-Pacific"/>
    <s v="De"/>
    <s v="Germany"/>
    <s v="Europe"/>
    <x v="3"/>
    <x v="0"/>
    <s v="Standard"/>
    <n v="3466"/>
    <n v="185.73"/>
    <s v="Micron"/>
    <s v="Trans-Pacific / Suez"/>
    <s v="0"/>
    <s v="1"/>
    <s v="High"/>
    <s v="7.48"/>
    <s v="2.36"/>
    <s v="Un Comtrade/Wits/Sia Reports"/>
    <s v="0"/>
  </r>
  <r>
    <s v="Tf005056"/>
    <s v="2018"/>
    <s v="4"/>
    <s v="2018-Q4"/>
    <s v="Cn"/>
    <s v="China"/>
    <s v="Asia-Pacific"/>
    <s v="De"/>
    <s v="Germany"/>
    <s v="Europe"/>
    <x v="3"/>
    <x v="0"/>
    <s v="Standard"/>
    <n v="3158"/>
    <n v="169.23"/>
    <s v="Micron"/>
    <s v="Trans-Pacific / Suez"/>
    <s v="0"/>
    <s v="1"/>
    <s v="High"/>
    <s v="7.38"/>
    <s v="2.26"/>
    <s v="Un Comtrade/Wits/Sia Reports"/>
    <s v="0"/>
  </r>
  <r>
    <s v="Tf005057"/>
    <s v="2019"/>
    <s v="1"/>
    <s v="2019-Q1"/>
    <s v="Cn"/>
    <s v="China"/>
    <s v="Asia-Pacific"/>
    <s v="De"/>
    <s v="Germany"/>
    <s v="Europe"/>
    <x v="3"/>
    <x v="0"/>
    <s v="Standard"/>
    <n v="2771"/>
    <n v="148.5"/>
    <s v="Micron"/>
    <s v="Trans-Pacific / Suez"/>
    <s v="0"/>
    <s v="1"/>
    <s v="High"/>
    <s v="7.47"/>
    <s v="2.29"/>
    <s v="Un Comtrade/Wits/Sia Reports"/>
    <s v="0"/>
  </r>
  <r>
    <s v="Tf005058"/>
    <s v="2019"/>
    <s v="2"/>
    <s v="2019-Q2"/>
    <s v="Cn"/>
    <s v="China"/>
    <s v="Asia-Pacific"/>
    <s v="De"/>
    <s v="Germany"/>
    <s v="Europe"/>
    <x v="3"/>
    <x v="0"/>
    <s v="Standard"/>
    <n v="3104"/>
    <n v="166.3"/>
    <s v="Samsung"/>
    <s v="Trans-Pacific / Suez"/>
    <s v="0"/>
    <s v="1"/>
    <s v="High"/>
    <s v="7.45"/>
    <s v="2.46"/>
    <s v="Un Comtrade/Wits/Sia Reports"/>
    <s v="0"/>
  </r>
  <r>
    <s v="Tf005059"/>
    <s v="2019"/>
    <s v="3"/>
    <s v="2019-Q3"/>
    <s v="Cn"/>
    <s v="China"/>
    <s v="Asia-Pacific"/>
    <s v="De"/>
    <s v="Germany"/>
    <s v="Europe"/>
    <x v="3"/>
    <x v="0"/>
    <s v="Standard"/>
    <n v="3082"/>
    <n v="165.13"/>
    <s v="Micron"/>
    <s v="Trans-Pacific / Suez"/>
    <s v="0"/>
    <s v="1"/>
    <s v="High"/>
    <s v="7.49"/>
    <s v="2.28"/>
    <s v="Un Comtrade/Wits/Sia Reports"/>
    <s v="0"/>
  </r>
  <r>
    <s v="Tf005060"/>
    <s v="2019"/>
    <s v="4"/>
    <s v="2019-Q4"/>
    <s v="Cn"/>
    <s v="China"/>
    <s v="Asia-Pacific"/>
    <s v="De"/>
    <s v="Germany"/>
    <s v="Europe"/>
    <x v="3"/>
    <x v="0"/>
    <s v="Standard"/>
    <n v="2706"/>
    <n v="145.02000000000001"/>
    <s v="Micron"/>
    <s v="Trans-Pacific / Suez"/>
    <s v="0"/>
    <s v="1"/>
    <s v="High"/>
    <s v="7.51"/>
    <s v="2.42"/>
    <s v="Un Comtrade/Wits/Sia Reports"/>
    <s v="0"/>
  </r>
  <r>
    <s v="Tf005061"/>
    <s v="2020"/>
    <s v="1"/>
    <s v="2020-Q1"/>
    <s v="Cn"/>
    <s v="China"/>
    <s v="Asia-Pacific"/>
    <s v="De"/>
    <s v="Germany"/>
    <s v="Europe"/>
    <x v="3"/>
    <x v="0"/>
    <s v="Standard"/>
    <n v="3115"/>
    <n v="166.9"/>
    <s v="Samsung"/>
    <s v="Trans-Pacific / Suez"/>
    <s v="0"/>
    <s v="1"/>
    <s v="High"/>
    <s v="7.87"/>
    <s v="2.51"/>
    <s v="Un Comtrade/Wits/Sia Reports"/>
    <s v="0"/>
  </r>
  <r>
    <s v="Tf005062"/>
    <s v="2020"/>
    <s v="2"/>
    <s v="2020-Q2"/>
    <s v="Cn"/>
    <s v="China"/>
    <s v="Asia-Pacific"/>
    <s v="De"/>
    <s v="Germany"/>
    <s v="Europe"/>
    <x v="3"/>
    <x v="0"/>
    <s v="Standard"/>
    <n v="2954"/>
    <n v="158.26"/>
    <s v="Micron"/>
    <s v="Trans-Pacific / Suez"/>
    <s v="0"/>
    <s v="1"/>
    <s v="High"/>
    <s v="7.69"/>
    <s v="2.27"/>
    <s v="Un Comtrade/Wits/Sia Reports"/>
    <s v="0"/>
  </r>
  <r>
    <s v="Tf005063"/>
    <s v="2020"/>
    <s v="3"/>
    <s v="2020-Q3"/>
    <s v="Cn"/>
    <s v="China"/>
    <s v="Asia-Pacific"/>
    <s v="De"/>
    <s v="Germany"/>
    <s v="Europe"/>
    <x v="3"/>
    <x v="0"/>
    <s v="Standard"/>
    <n v="3581"/>
    <n v="191.87"/>
    <s v="Samsung"/>
    <s v="Trans-Pacific / Suez"/>
    <s v="0"/>
    <s v="1"/>
    <s v="High"/>
    <s v="7.63"/>
    <s v="2.42"/>
    <s v="Un Comtrade/Wits/Sia Reports"/>
    <s v="0"/>
  </r>
  <r>
    <s v="Tf005064"/>
    <s v="2020"/>
    <s v="4"/>
    <s v="2020-Q4"/>
    <s v="Cn"/>
    <s v="China"/>
    <s v="Asia-Pacific"/>
    <s v="De"/>
    <s v="Germany"/>
    <s v="Europe"/>
    <x v="3"/>
    <x v="0"/>
    <s v="Standard"/>
    <n v="2777"/>
    <n v="148.82"/>
    <s v="Sk Hynix"/>
    <s v="Trans-Pacific / Suez"/>
    <s v="0"/>
    <s v="1"/>
    <s v="High"/>
    <s v="7.68"/>
    <s v="2.55"/>
    <s v="Un Comtrade/Wits/Sia Reports"/>
    <s v="0"/>
  </r>
  <r>
    <s v="Tf005065"/>
    <s v="2021"/>
    <s v="1"/>
    <s v="2021-Q1"/>
    <s v="Cn"/>
    <s v="China"/>
    <s v="Asia-Pacific"/>
    <s v="De"/>
    <s v="Germany"/>
    <s v="Europe"/>
    <x v="3"/>
    <x v="0"/>
    <s v="Standard"/>
    <n v="3381"/>
    <n v="181.14"/>
    <s v="Micron"/>
    <s v="Trans-Pacific / Suez"/>
    <s v="0"/>
    <s v="1"/>
    <s v="High"/>
    <s v="8.04"/>
    <s v="2.42"/>
    <s v="Un Comtrade/Wits/Sia Reports"/>
    <s v="0"/>
  </r>
  <r>
    <s v="Tf005066"/>
    <s v="2021"/>
    <s v="2"/>
    <s v="2021-Q2"/>
    <s v="Cn"/>
    <s v="China"/>
    <s v="Asia-Pacific"/>
    <s v="De"/>
    <s v="Germany"/>
    <s v="Europe"/>
    <x v="3"/>
    <x v="0"/>
    <s v="Standard"/>
    <n v="3964"/>
    <n v="212.36"/>
    <s v="Samsung"/>
    <s v="Trans-Pacific / Suez"/>
    <s v="0"/>
    <s v="1"/>
    <s v="High"/>
    <s v="7.98"/>
    <s v="2.53"/>
    <s v="Un Comtrade/Wits/Sia Reports"/>
    <s v="0"/>
  </r>
  <r>
    <s v="Tf005067"/>
    <s v="2021"/>
    <s v="3"/>
    <s v="2021-Q3"/>
    <s v="Cn"/>
    <s v="China"/>
    <s v="Asia-Pacific"/>
    <s v="De"/>
    <s v="Germany"/>
    <s v="Europe"/>
    <x v="3"/>
    <x v="0"/>
    <s v="Standard"/>
    <n v="3614"/>
    <n v="193.65"/>
    <s v="Sk Hynix"/>
    <s v="Trans-Pacific / Suez"/>
    <s v="0"/>
    <s v="1"/>
    <s v="High"/>
    <s v="7.97"/>
    <s v="2.46"/>
    <s v="Un Comtrade/Wits/Sia Reports"/>
    <s v="0"/>
  </r>
  <r>
    <s v="Tf005068"/>
    <s v="2021"/>
    <s v="4"/>
    <s v="2021-Q4"/>
    <s v="Cn"/>
    <s v="China"/>
    <s v="Asia-Pacific"/>
    <s v="De"/>
    <s v="Germany"/>
    <s v="Europe"/>
    <x v="3"/>
    <x v="0"/>
    <s v="Standard"/>
    <n v="3273"/>
    <n v="175.37"/>
    <s v="Micron"/>
    <s v="Trans-Pacific / Suez"/>
    <s v="0"/>
    <s v="1"/>
    <s v="High"/>
    <s v="8.05"/>
    <s v="2.54"/>
    <s v="Un Comtrade/Wits/Sia Reports"/>
    <s v="0"/>
  </r>
  <r>
    <s v="Tf005069"/>
    <s v="2022"/>
    <s v="1"/>
    <s v="2022-Q1"/>
    <s v="Cn"/>
    <s v="China"/>
    <s v="Asia-Pacific"/>
    <s v="De"/>
    <s v="Germany"/>
    <s v="Europe"/>
    <x v="3"/>
    <x v="0"/>
    <s v="Standard"/>
    <n v="3561"/>
    <n v="190.81"/>
    <s v="Sk Hynix"/>
    <s v="Trans-Pacific / Suez"/>
    <s v="0"/>
    <s v="1"/>
    <s v="High"/>
    <s v="8.09"/>
    <s v="2.39"/>
    <s v="Un Comtrade/Wits/Sia Reports"/>
    <s v="0"/>
  </r>
  <r>
    <s v="Tf005070"/>
    <s v="2022"/>
    <s v="2"/>
    <s v="2022-Q2"/>
    <s v="Cn"/>
    <s v="China"/>
    <s v="Asia-Pacific"/>
    <s v="De"/>
    <s v="Germany"/>
    <s v="Europe"/>
    <x v="3"/>
    <x v="0"/>
    <s v="Standard"/>
    <n v="4421"/>
    <n v="236.89"/>
    <s v="Micron"/>
    <s v="Trans-Pacific / Suez"/>
    <s v="0"/>
    <s v="1"/>
    <s v="High"/>
    <s v="8.16"/>
    <s v="2.26"/>
    <s v="Un Comtrade/Wits/Sia Reports"/>
    <s v="0"/>
  </r>
  <r>
    <s v="Tf005071"/>
    <s v="2022"/>
    <s v="3"/>
    <s v="2022-Q3"/>
    <s v="Cn"/>
    <s v="China"/>
    <s v="Asia-Pacific"/>
    <s v="De"/>
    <s v="Germany"/>
    <s v="Europe"/>
    <x v="3"/>
    <x v="0"/>
    <s v="Standard"/>
    <n v="4316"/>
    <n v="231.22"/>
    <s v="Samsung"/>
    <s v="Trans-Pacific / Suez"/>
    <s v="0"/>
    <s v="1"/>
    <s v="High"/>
    <s v="7.98"/>
    <s v="2.48"/>
    <s v="Un Comtrade/Wits/Sia Reports"/>
    <s v="0"/>
  </r>
  <r>
    <s v="Tf005072"/>
    <s v="2022"/>
    <s v="4"/>
    <s v="2022-Q4"/>
    <s v="Cn"/>
    <s v="China"/>
    <s v="Asia-Pacific"/>
    <s v="De"/>
    <s v="Germany"/>
    <s v="Europe"/>
    <x v="3"/>
    <x v="0"/>
    <s v="Standard"/>
    <n v="3608"/>
    <n v="193.29"/>
    <s v="Sk Hynix"/>
    <s v="Trans-Pacific / Suez"/>
    <s v="0"/>
    <s v="1"/>
    <s v="High"/>
    <s v="8.11"/>
    <s v="2.49"/>
    <s v="Un Comtrade/Wits/Sia Reports"/>
    <s v="0"/>
  </r>
  <r>
    <s v="Tf005073"/>
    <s v="2023"/>
    <s v="1"/>
    <s v="2023-Q1"/>
    <s v="Cn"/>
    <s v="China"/>
    <s v="Asia-Pacific"/>
    <s v="De"/>
    <s v="Germany"/>
    <s v="Europe"/>
    <x v="3"/>
    <x v="0"/>
    <s v="Standard"/>
    <n v="3547"/>
    <n v="190.07"/>
    <s v="Sk Hynix"/>
    <s v="Trans-Pacific / Suez"/>
    <s v="0"/>
    <s v="1"/>
    <s v="High"/>
    <s v="8.2"/>
    <s v="2.37"/>
    <s v="Un Comtrade/Wits/Sia Reports"/>
    <s v="0"/>
  </r>
  <r>
    <s v="Tf005074"/>
    <s v="2023"/>
    <s v="2"/>
    <s v="2023-Q2"/>
    <s v="Cn"/>
    <s v="China"/>
    <s v="Asia-Pacific"/>
    <s v="De"/>
    <s v="Germany"/>
    <s v="Europe"/>
    <x v="3"/>
    <x v="0"/>
    <s v="Standard"/>
    <n v="4255"/>
    <n v="227.95"/>
    <s v="Sk Hynix"/>
    <s v="Trans-Pacific / Suez"/>
    <s v="0"/>
    <s v="1"/>
    <s v="High"/>
    <s v="8.25"/>
    <s v="2.55"/>
    <s v="Un Comtrade/Wits/Sia Reports"/>
    <s v="0"/>
  </r>
  <r>
    <s v="Tf005075"/>
    <s v="2023"/>
    <s v="3"/>
    <s v="2023-Q3"/>
    <s v="Cn"/>
    <s v="China"/>
    <s v="Asia-Pacific"/>
    <s v="De"/>
    <s v="Germany"/>
    <s v="Europe"/>
    <x v="3"/>
    <x v="0"/>
    <s v="Standard"/>
    <n v="5141"/>
    <n v="275.42"/>
    <s v="Sk Hynix"/>
    <s v="Trans-Pacific / Suez"/>
    <s v="0"/>
    <s v="1"/>
    <s v="High"/>
    <s v="8.42"/>
    <s v="2.53"/>
    <s v="Un Comtrade/Wits/Sia Reports"/>
    <s v="0"/>
  </r>
  <r>
    <s v="Tf005076"/>
    <s v="2023"/>
    <s v="4"/>
    <s v="2023-Q4"/>
    <s v="Cn"/>
    <s v="China"/>
    <s v="Asia-Pacific"/>
    <s v="De"/>
    <s v="Germany"/>
    <s v="Europe"/>
    <x v="3"/>
    <x v="0"/>
    <s v="Standard"/>
    <n v="4039"/>
    <n v="216.41"/>
    <s v="Micron"/>
    <s v="Trans-Pacific / Suez"/>
    <s v="0"/>
    <s v="1"/>
    <s v="High"/>
    <s v="8.24"/>
    <s v="2.32"/>
    <s v="Un Comtrade/Wits/Sia Reports"/>
    <s v="0"/>
  </r>
  <r>
    <s v="Tf005077"/>
    <s v="2024"/>
    <s v="1"/>
    <s v="2024-Q1"/>
    <s v="Cn"/>
    <s v="China"/>
    <s v="Asia-Pacific"/>
    <s v="De"/>
    <s v="Germany"/>
    <s v="Europe"/>
    <x v="3"/>
    <x v="0"/>
    <s v="Standard"/>
    <n v="4984"/>
    <n v="267.01"/>
    <s v="Samsung"/>
    <s v="Trans-Pacific / Suez"/>
    <s v="0"/>
    <s v="1"/>
    <s v="High"/>
    <s v="8.53"/>
    <s v="2.32"/>
    <s v="Un Comtrade/Wits/Sia Reports"/>
    <s v="1"/>
  </r>
  <r>
    <s v="Tf005078"/>
    <s v="2024"/>
    <s v="2"/>
    <s v="2024-Q2"/>
    <s v="Cn"/>
    <s v="China"/>
    <s v="Asia-Pacific"/>
    <s v="De"/>
    <s v="Germany"/>
    <s v="Europe"/>
    <x v="3"/>
    <x v="0"/>
    <s v="Standard"/>
    <n v="5122"/>
    <n v="274.39999999999998"/>
    <s v="Sk Hynix"/>
    <s v="Trans-Pacific / Suez"/>
    <s v="0"/>
    <s v="1"/>
    <s v="High"/>
    <s v="8.48"/>
    <s v="2.41"/>
    <s v="Un Comtrade/Wits/Sia Reports"/>
    <s v="1"/>
  </r>
  <r>
    <s v="Tf005079"/>
    <s v="2024"/>
    <s v="3"/>
    <s v="2024-Q3"/>
    <s v="Cn"/>
    <s v="China"/>
    <s v="Asia-Pacific"/>
    <s v="De"/>
    <s v="Germany"/>
    <s v="Europe"/>
    <x v="3"/>
    <x v="0"/>
    <s v="Standard"/>
    <n v="6047"/>
    <n v="323.99"/>
    <s v="Samsung"/>
    <s v="Trans-Pacific / Suez"/>
    <s v="0"/>
    <s v="1"/>
    <s v="High"/>
    <s v="8.44"/>
    <s v="2.52"/>
    <s v="Un Comtrade/Wits/Sia Reports"/>
    <s v="1"/>
  </r>
  <r>
    <s v="Tf005080"/>
    <s v="2024"/>
    <s v="4"/>
    <s v="2024-Q4"/>
    <s v="Cn"/>
    <s v="China"/>
    <s v="Asia-Pacific"/>
    <s v="De"/>
    <s v="Germany"/>
    <s v="Europe"/>
    <x v="3"/>
    <x v="0"/>
    <s v="Standard"/>
    <n v="4803"/>
    <n v="257.33"/>
    <s v="Micron"/>
    <s v="Trans-Pacific / Suez"/>
    <s v="0"/>
    <s v="1"/>
    <s v="High"/>
    <s v="8.55"/>
    <s v="2.53"/>
    <s v="Un Comtrade/Wits/Sia Reports"/>
    <s v="1"/>
  </r>
  <r>
    <s v="Tf005081"/>
    <s v="2025"/>
    <s v="1"/>
    <s v="2025-Q1"/>
    <s v="Cn"/>
    <s v="China"/>
    <s v="Asia-Pacific"/>
    <s v="De"/>
    <s v="Germany"/>
    <s v="Europe"/>
    <x v="3"/>
    <x v="0"/>
    <s v="Standard"/>
    <n v="5769"/>
    <n v="309.07"/>
    <s v="Samsung"/>
    <s v="Trans-Pacific / Suez"/>
    <s v="0"/>
    <s v="1"/>
    <s v="High"/>
    <s v="8.53"/>
    <s v="2.31"/>
    <s v="Un Comtrade/Wits/Sia Reports"/>
    <s v="1"/>
  </r>
  <r>
    <s v="Tf005082"/>
    <s v="2025"/>
    <s v="2"/>
    <s v="2025-Q2"/>
    <s v="Cn"/>
    <s v="China"/>
    <s v="Asia-Pacific"/>
    <s v="De"/>
    <s v="Germany"/>
    <s v="Europe"/>
    <x v="3"/>
    <x v="0"/>
    <s v="Standard"/>
    <n v="5972"/>
    <n v="319.97000000000003"/>
    <s v="Samsung"/>
    <s v="Trans-Pacific / Suez"/>
    <s v="0"/>
    <s v="1"/>
    <s v="High"/>
    <s v="8.64"/>
    <s v="2.44"/>
    <s v="Un Comtrade/Wits/Sia Reports"/>
    <s v="1"/>
  </r>
  <r>
    <s v="Tf005083"/>
    <s v="2025"/>
    <s v="3"/>
    <s v="2025-Q3"/>
    <s v="Cn"/>
    <s v="China"/>
    <s v="Asia-Pacific"/>
    <s v="De"/>
    <s v="Germany"/>
    <s v="Europe"/>
    <x v="3"/>
    <x v="0"/>
    <s v="Standard"/>
    <n v="6966"/>
    <n v="373.21"/>
    <s v="Micron"/>
    <s v="Trans-Pacific / Suez"/>
    <s v="0"/>
    <s v="1"/>
    <s v="High"/>
    <s v="8.54"/>
    <s v="2.39"/>
    <s v="Un Comtrade/Wits/Sia Reports"/>
    <s v="1"/>
  </r>
  <r>
    <s v="Tf005084"/>
    <s v="2025"/>
    <s v="4"/>
    <s v="2025-Q4"/>
    <s v="Cn"/>
    <s v="China"/>
    <s v="Asia-Pacific"/>
    <s v="De"/>
    <s v="Germany"/>
    <s v="Europe"/>
    <x v="3"/>
    <x v="0"/>
    <s v="Standard"/>
    <n v="5134"/>
    <n v="275.08"/>
    <s v="Sk Hynix"/>
    <s v="Trans-Pacific / Suez"/>
    <s v="0"/>
    <s v="1"/>
    <s v="High"/>
    <s v="8.78"/>
    <s v="2.54"/>
    <s v="Un Comtrade/Wits/Sia Reports"/>
    <s v="1"/>
  </r>
  <r>
    <s v="Tf005085"/>
    <s v="2015"/>
    <s v="1"/>
    <s v="2015-Q1"/>
    <s v="In"/>
    <s v="India"/>
    <s v="South Asia"/>
    <s v="Us"/>
    <s v="United States"/>
    <s v="North America"/>
    <x v="5"/>
    <x v="0"/>
    <s v="Standard"/>
    <n v="814"/>
    <n v="40.74"/>
    <s v="Allwinner"/>
    <s v="Trans-Pacific / Suez"/>
    <s v="0"/>
    <s v="1"/>
    <s v="Low"/>
    <s v="4.88"/>
    <s v="3.29"/>
    <s v="Un Comtrade/Wits/Sia Reports"/>
    <s v="0"/>
  </r>
  <r>
    <s v="Tf005086"/>
    <s v="2015"/>
    <s v="2"/>
    <s v="2015-Q2"/>
    <s v="In"/>
    <s v="India"/>
    <s v="South Asia"/>
    <s v="Us"/>
    <s v="United States"/>
    <s v="North America"/>
    <x v="5"/>
    <x v="0"/>
    <s v="Standard"/>
    <n v="980"/>
    <n v="49.01"/>
    <s v="Hisilicon"/>
    <s v="Trans-Pacific / Suez"/>
    <s v="0"/>
    <s v="1"/>
    <s v="Low"/>
    <s v="4.96"/>
    <s v="3.32"/>
    <s v="Un Comtrade/Wits/Sia Reports"/>
    <s v="0"/>
  </r>
  <r>
    <s v="Tf005087"/>
    <s v="2015"/>
    <s v="3"/>
    <s v="2015-Q3"/>
    <s v="In"/>
    <s v="India"/>
    <s v="South Asia"/>
    <s v="Us"/>
    <s v="United States"/>
    <s v="North America"/>
    <x v="5"/>
    <x v="0"/>
    <s v="Standard"/>
    <n v="1093"/>
    <n v="54.65"/>
    <s v="Qualcomm"/>
    <s v="Trans-Pacific / Suez"/>
    <s v="0"/>
    <s v="1"/>
    <s v="Low"/>
    <s v="5.02"/>
    <s v="3.22"/>
    <s v="Un Comtrade/Wits/Sia Reports"/>
    <s v="0"/>
  </r>
  <r>
    <s v="Tf005088"/>
    <s v="2015"/>
    <s v="4"/>
    <s v="2015-Q4"/>
    <s v="In"/>
    <s v="India"/>
    <s v="South Asia"/>
    <s v="Us"/>
    <s v="United States"/>
    <s v="North America"/>
    <x v="5"/>
    <x v="0"/>
    <s v="Standard"/>
    <n v="822"/>
    <n v="41.1"/>
    <s v="Hisilicon"/>
    <s v="Trans-Pacific / Suez"/>
    <s v="0"/>
    <s v="1"/>
    <s v="Low"/>
    <s v="5.03"/>
    <s v="3.18"/>
    <s v="Un Comtrade/Wits/Sia Reports"/>
    <s v="0"/>
  </r>
  <r>
    <s v="Tf005089"/>
    <s v="2016"/>
    <s v="1"/>
    <s v="2016-Q1"/>
    <s v="In"/>
    <s v="India"/>
    <s v="South Asia"/>
    <s v="Us"/>
    <s v="United States"/>
    <s v="North America"/>
    <x v="5"/>
    <x v="0"/>
    <s v="Standard"/>
    <n v="884"/>
    <n v="44.21"/>
    <s v="Hisilicon"/>
    <s v="Trans-Pacific / Suez"/>
    <s v="0"/>
    <s v="1"/>
    <s v="Low"/>
    <s v="4.87"/>
    <s v="3.13"/>
    <s v="Un Comtrade/Wits/Sia Reports"/>
    <s v="0"/>
  </r>
  <r>
    <s v="Tf005090"/>
    <s v="2016"/>
    <s v="2"/>
    <s v="2016-Q2"/>
    <s v="In"/>
    <s v="India"/>
    <s v="South Asia"/>
    <s v="Us"/>
    <s v="United States"/>
    <s v="North America"/>
    <x v="5"/>
    <x v="0"/>
    <s v="Standard"/>
    <n v="983"/>
    <n v="49.19"/>
    <s v="Mediatek"/>
    <s v="Trans-Pacific / Suez"/>
    <s v="0"/>
    <s v="1"/>
    <s v="Low"/>
    <s v="5.01"/>
    <s v="3.23"/>
    <s v="Un Comtrade/Wits/Sia Reports"/>
    <s v="0"/>
  </r>
  <r>
    <s v="Tf005091"/>
    <s v="2016"/>
    <s v="3"/>
    <s v="2016-Q3"/>
    <s v="In"/>
    <s v="India"/>
    <s v="South Asia"/>
    <s v="Us"/>
    <s v="United States"/>
    <s v="North America"/>
    <x v="5"/>
    <x v="0"/>
    <s v="Standard"/>
    <n v="1140"/>
    <n v="57.04"/>
    <s v="Allwinner"/>
    <s v="Trans-Pacific / Suez"/>
    <s v="0"/>
    <s v="1"/>
    <s v="Low"/>
    <s v="4.97"/>
    <s v="3.18"/>
    <s v="Un Comtrade/Wits/Sia Reports"/>
    <s v="0"/>
  </r>
  <r>
    <s v="Tf005092"/>
    <s v="2016"/>
    <s v="4"/>
    <s v="2016-Q4"/>
    <s v="In"/>
    <s v="India"/>
    <s v="South Asia"/>
    <s v="Us"/>
    <s v="United States"/>
    <s v="North America"/>
    <x v="5"/>
    <x v="0"/>
    <s v="Standard"/>
    <n v="1057"/>
    <n v="52.89"/>
    <s v="Allwinner"/>
    <s v="Trans-Pacific / Suez"/>
    <s v="0"/>
    <s v="1"/>
    <s v="Low"/>
    <s v="4.99"/>
    <s v="3.35"/>
    <s v="Un Comtrade/Wits/Sia Reports"/>
    <s v="0"/>
  </r>
  <r>
    <s v="Tf005093"/>
    <s v="2017"/>
    <s v="1"/>
    <s v="2017-Q1"/>
    <s v="In"/>
    <s v="India"/>
    <s v="South Asia"/>
    <s v="Us"/>
    <s v="United States"/>
    <s v="North America"/>
    <x v="5"/>
    <x v="0"/>
    <s v="Standard"/>
    <n v="1022"/>
    <n v="51.12"/>
    <s v="Qualcomm"/>
    <s v="Trans-Pacific / Suez"/>
    <s v="0"/>
    <s v="1"/>
    <s v="Low"/>
    <s v="5.04"/>
    <s v="3.07"/>
    <s v="Un Comtrade/Wits/Sia Reports"/>
    <s v="0"/>
  </r>
  <r>
    <s v="Tf005094"/>
    <s v="2017"/>
    <s v="2"/>
    <s v="2017-Q2"/>
    <s v="In"/>
    <s v="India"/>
    <s v="South Asia"/>
    <s v="Us"/>
    <s v="United States"/>
    <s v="North America"/>
    <x v="5"/>
    <x v="0"/>
    <s v="Standard"/>
    <n v="1229"/>
    <n v="61.46"/>
    <s v="Mediatek"/>
    <s v="Trans-Pacific / Suez"/>
    <s v="0"/>
    <s v="1"/>
    <s v="Low"/>
    <s v="5.11"/>
    <s v="3.33"/>
    <s v="Un Comtrade/Wits/Sia Reports"/>
    <s v="0"/>
  </r>
  <r>
    <s v="Tf005095"/>
    <s v="2017"/>
    <s v="3"/>
    <s v="2017-Q3"/>
    <s v="In"/>
    <s v="India"/>
    <s v="South Asia"/>
    <s v="Us"/>
    <s v="United States"/>
    <s v="North America"/>
    <x v="5"/>
    <x v="0"/>
    <s v="Standard"/>
    <n v="1390"/>
    <n v="69.55"/>
    <s v="Mediatek"/>
    <s v="Trans-Pacific / Suez"/>
    <s v="0"/>
    <s v="1"/>
    <s v="Low"/>
    <s v="4.93"/>
    <s v="3.22"/>
    <s v="Un Comtrade/Wits/Sia Reports"/>
    <s v="0"/>
  </r>
  <r>
    <s v="Tf005096"/>
    <s v="2017"/>
    <s v="4"/>
    <s v="2017-Q4"/>
    <s v="In"/>
    <s v="India"/>
    <s v="South Asia"/>
    <s v="Us"/>
    <s v="United States"/>
    <s v="North America"/>
    <x v="5"/>
    <x v="0"/>
    <s v="Standard"/>
    <n v="1081"/>
    <n v="54.07"/>
    <s v="Mediatek"/>
    <s v="Trans-Pacific / Suez"/>
    <s v="0"/>
    <s v="1"/>
    <s v="Low"/>
    <s v="5.02"/>
    <s v="3.1"/>
    <s v="Un Comtrade/Wits/Sia Reports"/>
    <s v="0"/>
  </r>
  <r>
    <s v="Tf005097"/>
    <s v="2018"/>
    <s v="1"/>
    <s v="2018-Q1"/>
    <s v="In"/>
    <s v="India"/>
    <s v="South Asia"/>
    <s v="Us"/>
    <s v="United States"/>
    <s v="North America"/>
    <x v="5"/>
    <x v="0"/>
    <s v="Standard"/>
    <n v="1244"/>
    <n v="62.23"/>
    <s v="Allwinner"/>
    <s v="Trans-Pacific / Suez"/>
    <s v="0"/>
    <s v="1"/>
    <s v="Low"/>
    <s v="5.12"/>
    <s v="3.18"/>
    <s v="Un Comtrade/Wits/Sia Reports"/>
    <s v="0"/>
  </r>
  <r>
    <s v="Tf005098"/>
    <s v="2018"/>
    <s v="2"/>
    <s v="2018-Q2"/>
    <s v="In"/>
    <s v="India"/>
    <s v="South Asia"/>
    <s v="Us"/>
    <s v="United States"/>
    <s v="North America"/>
    <x v="5"/>
    <x v="0"/>
    <s v="Standard"/>
    <n v="1241"/>
    <n v="62.07"/>
    <s v="Allwinner"/>
    <s v="Trans-Pacific / Suez"/>
    <s v="0"/>
    <s v="1"/>
    <s v="Low"/>
    <s v="4.89"/>
    <s v="3.26"/>
    <s v="Un Comtrade/Wits/Sia Reports"/>
    <s v="0"/>
  </r>
  <r>
    <s v="Tf005099"/>
    <s v="2018"/>
    <s v="3"/>
    <s v="2018-Q3"/>
    <s v="In"/>
    <s v="India"/>
    <s v="South Asia"/>
    <s v="Us"/>
    <s v="United States"/>
    <s v="North America"/>
    <x v="5"/>
    <x v="0"/>
    <s v="Standard"/>
    <n v="1311"/>
    <n v="65.58"/>
    <s v="Unisoc"/>
    <s v="Trans-Pacific / Suez"/>
    <s v="0"/>
    <s v="1"/>
    <s v="Low"/>
    <s v="5.12"/>
    <s v="3.25"/>
    <s v="Un Comtrade/Wits/Sia Reports"/>
    <s v="0"/>
  </r>
  <r>
    <s v="Tf005100"/>
    <s v="2018"/>
    <s v="4"/>
    <s v="2018-Q4"/>
    <s v="In"/>
    <s v="India"/>
    <s v="South Asia"/>
    <s v="Us"/>
    <s v="United States"/>
    <s v="North America"/>
    <x v="5"/>
    <x v="0"/>
    <s v="Standard"/>
    <n v="1251"/>
    <n v="62.59"/>
    <s v="Allwinner"/>
    <s v="Trans-Pacific / Suez"/>
    <s v="0"/>
    <s v="1"/>
    <s v="Low"/>
    <s v="5.02"/>
    <s v="3.06"/>
    <s v="Un Comtrade/Wits/Sia Reports"/>
    <s v="0"/>
  </r>
  <r>
    <s v="Tf005101"/>
    <s v="2019"/>
    <s v="1"/>
    <s v="2019-Q1"/>
    <s v="In"/>
    <s v="India"/>
    <s v="South Asia"/>
    <s v="Us"/>
    <s v="United States"/>
    <s v="North America"/>
    <x v="5"/>
    <x v="0"/>
    <s v="Standard"/>
    <n v="1355"/>
    <n v="67.790000000000006"/>
    <s v="Allwinner"/>
    <s v="Trans-Pacific / Suez"/>
    <s v="0"/>
    <s v="1"/>
    <s v="Low"/>
    <s v="5.04"/>
    <s v="3.41"/>
    <s v="Un Comtrade/Wits/Sia Reports"/>
    <s v="0"/>
  </r>
  <r>
    <s v="Tf005102"/>
    <s v="2019"/>
    <s v="2"/>
    <s v="2019-Q2"/>
    <s v="In"/>
    <s v="India"/>
    <s v="South Asia"/>
    <s v="Us"/>
    <s v="United States"/>
    <s v="North America"/>
    <x v="5"/>
    <x v="0"/>
    <s v="Standard"/>
    <n v="1416"/>
    <n v="70.83"/>
    <s v="Mediatek"/>
    <s v="Trans-Pacific / Suez"/>
    <s v="0"/>
    <s v="1"/>
    <s v="Low"/>
    <s v="5.06"/>
    <s v="3.13"/>
    <s v="Un Comtrade/Wits/Sia Reports"/>
    <s v="0"/>
  </r>
  <r>
    <s v="Tf005103"/>
    <s v="2019"/>
    <s v="3"/>
    <s v="2019-Q3"/>
    <s v="In"/>
    <s v="India"/>
    <s v="South Asia"/>
    <s v="Us"/>
    <s v="United States"/>
    <s v="North America"/>
    <x v="5"/>
    <x v="0"/>
    <s v="Standard"/>
    <n v="1518"/>
    <n v="75.900000000000006"/>
    <s v="Hisilicon"/>
    <s v="Trans-Pacific / Suez"/>
    <s v="0"/>
    <s v="1"/>
    <s v="Low"/>
    <s v="5.08"/>
    <s v="3.34"/>
    <s v="Un Comtrade/Wits/Sia Reports"/>
    <s v="0"/>
  </r>
  <r>
    <s v="Tf005104"/>
    <s v="2019"/>
    <s v="4"/>
    <s v="2019-Q4"/>
    <s v="In"/>
    <s v="India"/>
    <s v="South Asia"/>
    <s v="Us"/>
    <s v="United States"/>
    <s v="North America"/>
    <x v="5"/>
    <x v="0"/>
    <s v="Standard"/>
    <n v="1380"/>
    <n v="69"/>
    <s v="Qualcomm"/>
    <s v="Trans-Pacific / Suez"/>
    <s v="0"/>
    <s v="1"/>
    <s v="Low"/>
    <s v="4.92"/>
    <s v="3.4"/>
    <s v="Un Comtrade/Wits/Sia Reports"/>
    <s v="0"/>
  </r>
  <r>
    <s v="Tf005105"/>
    <s v="2020"/>
    <s v="1"/>
    <s v="2020-Q1"/>
    <s v="In"/>
    <s v="India"/>
    <s v="South Asia"/>
    <s v="Us"/>
    <s v="United States"/>
    <s v="North America"/>
    <x v="5"/>
    <x v="0"/>
    <s v="Standard"/>
    <n v="1343"/>
    <n v="67.2"/>
    <s v="Hisilicon"/>
    <s v="Trans-Pacific / Suez"/>
    <s v="0"/>
    <s v="1"/>
    <s v="Low"/>
    <s v="4.87"/>
    <s v="3.45"/>
    <s v="Un Comtrade/Wits/Sia Reports"/>
    <s v="0"/>
  </r>
  <r>
    <s v="Tf005106"/>
    <s v="2020"/>
    <s v="2"/>
    <s v="2020-Q2"/>
    <s v="In"/>
    <s v="India"/>
    <s v="South Asia"/>
    <s v="Us"/>
    <s v="United States"/>
    <s v="North America"/>
    <x v="5"/>
    <x v="0"/>
    <s v="Standard"/>
    <n v="1303"/>
    <n v="65.17"/>
    <s v="Qualcomm"/>
    <s v="Trans-Pacific / Suez"/>
    <s v="0"/>
    <s v="1"/>
    <s v="Low"/>
    <s v="5.06"/>
    <s v="3.27"/>
    <s v="Un Comtrade/Wits/Sia Reports"/>
    <s v="0"/>
  </r>
  <r>
    <s v="Tf005107"/>
    <s v="2020"/>
    <s v="3"/>
    <s v="2020-Q3"/>
    <s v="In"/>
    <s v="India"/>
    <s v="South Asia"/>
    <s v="Us"/>
    <s v="United States"/>
    <s v="North America"/>
    <x v="5"/>
    <x v="0"/>
    <s v="Standard"/>
    <n v="1600"/>
    <n v="80.02"/>
    <s v="Unisoc"/>
    <s v="Trans-Pacific / Suez"/>
    <s v="0"/>
    <s v="1"/>
    <s v="Low"/>
    <s v="4.88"/>
    <s v="3.32"/>
    <s v="Un Comtrade/Wits/Sia Reports"/>
    <s v="0"/>
  </r>
  <r>
    <s v="Tf005108"/>
    <s v="2020"/>
    <s v="4"/>
    <s v="2020-Q4"/>
    <s v="In"/>
    <s v="India"/>
    <s v="South Asia"/>
    <s v="Us"/>
    <s v="United States"/>
    <s v="North America"/>
    <x v="5"/>
    <x v="0"/>
    <s v="Standard"/>
    <n v="1245"/>
    <n v="62.27"/>
    <s v="Allwinner"/>
    <s v="Trans-Pacific / Suez"/>
    <s v="0"/>
    <s v="1"/>
    <s v="Low"/>
    <s v="4.95"/>
    <s v="3.36"/>
    <s v="Un Comtrade/Wits/Sia Reports"/>
    <s v="0"/>
  </r>
  <r>
    <s v="Tf005109"/>
    <s v="2021"/>
    <s v="1"/>
    <s v="2021-Q1"/>
    <s v="In"/>
    <s v="India"/>
    <s v="South Asia"/>
    <s v="Us"/>
    <s v="United States"/>
    <s v="North America"/>
    <x v="5"/>
    <x v="0"/>
    <s v="Standard"/>
    <n v="1244"/>
    <n v="62.21"/>
    <s v="Qualcomm"/>
    <s v="Trans-Pacific / Suez"/>
    <s v="0"/>
    <s v="1"/>
    <s v="Low"/>
    <s v="5.06"/>
    <s v="3.52"/>
    <s v="Un Comtrade/Wits/Sia Reports"/>
    <s v="0"/>
  </r>
  <r>
    <s v="Tf005110"/>
    <s v="2021"/>
    <s v="2"/>
    <s v="2021-Q2"/>
    <s v="In"/>
    <s v="India"/>
    <s v="South Asia"/>
    <s v="Us"/>
    <s v="United States"/>
    <s v="North America"/>
    <x v="5"/>
    <x v="0"/>
    <s v="Standard"/>
    <n v="1674"/>
    <n v="83.7"/>
    <s v="Qualcomm"/>
    <s v="Trans-Pacific / Suez"/>
    <s v="0"/>
    <s v="1"/>
    <s v="Low"/>
    <s v="5.11"/>
    <s v="3.34"/>
    <s v="Un Comtrade/Wits/Sia Reports"/>
    <s v="0"/>
  </r>
  <r>
    <s v="Tf005111"/>
    <s v="2021"/>
    <s v="3"/>
    <s v="2021-Q3"/>
    <s v="In"/>
    <s v="India"/>
    <s v="South Asia"/>
    <s v="Us"/>
    <s v="United States"/>
    <s v="North America"/>
    <x v="5"/>
    <x v="0"/>
    <s v="Standard"/>
    <n v="1566"/>
    <n v="78.31"/>
    <s v="Qualcomm"/>
    <s v="Trans-Pacific / Suez"/>
    <s v="0"/>
    <s v="1"/>
    <s v="Low"/>
    <s v="5.01"/>
    <s v="3.24"/>
    <s v="Un Comtrade/Wits/Sia Reports"/>
    <s v="0"/>
  </r>
  <r>
    <s v="Tf005112"/>
    <s v="2021"/>
    <s v="4"/>
    <s v="2021-Q4"/>
    <s v="In"/>
    <s v="India"/>
    <s v="South Asia"/>
    <s v="Us"/>
    <s v="United States"/>
    <s v="North America"/>
    <x v="5"/>
    <x v="0"/>
    <s v="Standard"/>
    <n v="1593"/>
    <n v="79.7"/>
    <s v="Qualcomm"/>
    <s v="Trans-Pacific / Suez"/>
    <s v="0"/>
    <s v="1"/>
    <s v="Low"/>
    <s v="4.89"/>
    <s v="3.5"/>
    <s v="Un Comtrade/Wits/Sia Reports"/>
    <s v="0"/>
  </r>
  <r>
    <s v="Tf005113"/>
    <s v="2022"/>
    <s v="1"/>
    <s v="2022-Q1"/>
    <s v="In"/>
    <s v="India"/>
    <s v="South Asia"/>
    <s v="Us"/>
    <s v="United States"/>
    <s v="North America"/>
    <x v="5"/>
    <x v="0"/>
    <s v="Standard"/>
    <n v="1376"/>
    <n v="68.8"/>
    <s v="Allwinner"/>
    <s v="Trans-Pacific / Suez"/>
    <s v="0"/>
    <s v="1"/>
    <s v="Low"/>
    <s v="5.1"/>
    <s v="3.34"/>
    <s v="Un Comtrade/Wits/Sia Reports"/>
    <s v="0"/>
  </r>
  <r>
    <s v="Tf005114"/>
    <s v="2022"/>
    <s v="2"/>
    <s v="2022-Q2"/>
    <s v="In"/>
    <s v="India"/>
    <s v="South Asia"/>
    <s v="Us"/>
    <s v="United States"/>
    <s v="North America"/>
    <x v="5"/>
    <x v="0"/>
    <s v="Standard"/>
    <n v="1553"/>
    <n v="77.680000000000007"/>
    <s v="Hisilicon"/>
    <s v="Trans-Pacific / Suez"/>
    <s v="0"/>
    <s v="1"/>
    <s v="Low"/>
    <s v="5.07"/>
    <s v="3.37"/>
    <s v="Un Comtrade/Wits/Sia Reports"/>
    <s v="0"/>
  </r>
  <r>
    <s v="Tf005115"/>
    <s v="2022"/>
    <s v="3"/>
    <s v="2022-Q3"/>
    <s v="In"/>
    <s v="India"/>
    <s v="South Asia"/>
    <s v="Us"/>
    <s v="United States"/>
    <s v="North America"/>
    <x v="5"/>
    <x v="0"/>
    <s v="Standard"/>
    <n v="1925"/>
    <n v="96.27"/>
    <s v="Qualcomm"/>
    <s v="Trans-Pacific / Suez"/>
    <s v="0"/>
    <s v="1"/>
    <s v="Low"/>
    <s v="5.02"/>
    <s v="3.32"/>
    <s v="Un Comtrade/Wits/Sia Reports"/>
    <s v="0"/>
  </r>
  <r>
    <s v="Tf005116"/>
    <s v="2022"/>
    <s v="4"/>
    <s v="2022-Q4"/>
    <s v="In"/>
    <s v="India"/>
    <s v="South Asia"/>
    <s v="Us"/>
    <s v="United States"/>
    <s v="North America"/>
    <x v="5"/>
    <x v="0"/>
    <s v="Standard"/>
    <n v="1780"/>
    <n v="89"/>
    <s v="Mediatek"/>
    <s v="Trans-Pacific / Suez"/>
    <s v="0"/>
    <s v="1"/>
    <s v="Low"/>
    <s v="4.99"/>
    <s v="3.51"/>
    <s v="Un Comtrade/Wits/Sia Reports"/>
    <s v="0"/>
  </r>
  <r>
    <s v="Tf005117"/>
    <s v="2023"/>
    <s v="1"/>
    <s v="2023-Q1"/>
    <s v="In"/>
    <s v="India"/>
    <s v="South Asia"/>
    <s v="Us"/>
    <s v="United States"/>
    <s v="North America"/>
    <x v="5"/>
    <x v="0"/>
    <s v="Standard"/>
    <n v="1706"/>
    <n v="85.33"/>
    <s v="Qualcomm"/>
    <s v="Trans-Pacific / Suez"/>
    <s v="0"/>
    <s v="1"/>
    <s v="Low"/>
    <s v="5.03"/>
    <s v="3.44"/>
    <s v="Un Comtrade/Wits/Sia Reports"/>
    <s v="0"/>
  </r>
  <r>
    <s v="Tf005118"/>
    <s v="2023"/>
    <s v="2"/>
    <s v="2023-Q2"/>
    <s v="In"/>
    <s v="India"/>
    <s v="South Asia"/>
    <s v="Us"/>
    <s v="United States"/>
    <s v="North America"/>
    <x v="5"/>
    <x v="0"/>
    <s v="Standard"/>
    <n v="1809"/>
    <n v="90.49"/>
    <s v="Allwinner"/>
    <s v="Trans-Pacific / Suez"/>
    <s v="0"/>
    <s v="1"/>
    <s v="Low"/>
    <s v="5.01"/>
    <s v="3.48"/>
    <s v="Un Comtrade/Wits/Sia Reports"/>
    <s v="0"/>
  </r>
  <r>
    <s v="Tf005119"/>
    <s v="2023"/>
    <s v="3"/>
    <s v="2023-Q3"/>
    <s v="In"/>
    <s v="India"/>
    <s v="South Asia"/>
    <s v="Us"/>
    <s v="United States"/>
    <s v="North America"/>
    <x v="5"/>
    <x v="0"/>
    <s v="Standard"/>
    <n v="1989"/>
    <n v="99.49"/>
    <s v="Mediatek"/>
    <s v="Trans-Pacific / Suez"/>
    <s v="0"/>
    <s v="1"/>
    <s v="Low"/>
    <s v="5.05"/>
    <s v="3.56"/>
    <s v="Un Comtrade/Wits/Sia Reports"/>
    <s v="0"/>
  </r>
  <r>
    <s v="Tf005120"/>
    <s v="2023"/>
    <s v="4"/>
    <s v="2023-Q4"/>
    <s v="In"/>
    <s v="India"/>
    <s v="South Asia"/>
    <s v="Us"/>
    <s v="United States"/>
    <s v="North America"/>
    <x v="5"/>
    <x v="0"/>
    <s v="Standard"/>
    <n v="1603"/>
    <n v="80.19"/>
    <s v="Allwinner"/>
    <s v="Trans-Pacific / Suez"/>
    <s v="0"/>
    <s v="1"/>
    <s v="Low"/>
    <s v="4.95"/>
    <s v="3.47"/>
    <s v="Un Comtrade/Wits/Sia Reports"/>
    <s v="0"/>
  </r>
  <r>
    <s v="Tf005121"/>
    <s v="2024"/>
    <s v="1"/>
    <s v="2024-Q1"/>
    <s v="In"/>
    <s v="India"/>
    <s v="South Asia"/>
    <s v="Us"/>
    <s v="United States"/>
    <s v="North America"/>
    <x v="5"/>
    <x v="0"/>
    <s v="Standard"/>
    <n v="1787"/>
    <n v="89.39"/>
    <s v="Unisoc"/>
    <s v="Trans-Pacific / Suez"/>
    <s v="0"/>
    <s v="1"/>
    <s v="Low"/>
    <s v="4.92"/>
    <s v="3.43"/>
    <s v="Un Comtrade/Wits/Sia Reports"/>
    <s v="1"/>
  </r>
  <r>
    <s v="Tf005122"/>
    <s v="2024"/>
    <s v="2"/>
    <s v="2024-Q2"/>
    <s v="In"/>
    <s v="India"/>
    <s v="South Asia"/>
    <s v="Us"/>
    <s v="United States"/>
    <s v="North America"/>
    <x v="5"/>
    <x v="0"/>
    <s v="Standard"/>
    <n v="2531"/>
    <n v="126.57"/>
    <s v="Allwinner"/>
    <s v="Trans-Pacific / Suez"/>
    <s v="0"/>
    <s v="1"/>
    <s v="Low"/>
    <s v="5.07"/>
    <s v="3.44"/>
    <s v="Un Comtrade/Wits/Sia Reports"/>
    <s v="1"/>
  </r>
  <r>
    <s v="Tf005123"/>
    <s v="2024"/>
    <s v="3"/>
    <s v="2024-Q3"/>
    <s v="In"/>
    <s v="India"/>
    <s v="South Asia"/>
    <s v="Us"/>
    <s v="United States"/>
    <s v="North America"/>
    <x v="5"/>
    <x v="0"/>
    <s v="Standard"/>
    <n v="2097"/>
    <n v="104.89"/>
    <s v="Mediatek"/>
    <s v="Trans-Pacific / Suez"/>
    <s v="0"/>
    <s v="1"/>
    <s v="Low"/>
    <s v="5.07"/>
    <s v="3.54"/>
    <s v="Un Comtrade/Wits/Sia Reports"/>
    <s v="1"/>
  </r>
  <r>
    <s v="Tf005124"/>
    <s v="2024"/>
    <s v="4"/>
    <s v="2024-Q4"/>
    <s v="In"/>
    <s v="India"/>
    <s v="South Asia"/>
    <s v="Us"/>
    <s v="United States"/>
    <s v="North America"/>
    <x v="5"/>
    <x v="0"/>
    <s v="Standard"/>
    <n v="2231"/>
    <n v="111.59"/>
    <s v="Hisilicon"/>
    <s v="Trans-Pacific / Suez"/>
    <s v="0"/>
    <s v="1"/>
    <s v="Low"/>
    <s v="5.13"/>
    <s v="3.59"/>
    <s v="Un Comtrade/Wits/Sia Reports"/>
    <s v="1"/>
  </r>
  <r>
    <s v="Tf005125"/>
    <s v="2025"/>
    <s v="1"/>
    <s v="2025-Q1"/>
    <s v="In"/>
    <s v="India"/>
    <s v="South Asia"/>
    <s v="Us"/>
    <s v="United States"/>
    <s v="North America"/>
    <x v="5"/>
    <x v="0"/>
    <s v="Standard"/>
    <n v="2083"/>
    <n v="104.16"/>
    <s v="Mediatek"/>
    <s v="Trans-Pacific / Suez"/>
    <s v="0"/>
    <s v="1"/>
    <s v="Low"/>
    <s v="5.08"/>
    <s v="3.76"/>
    <s v="Un Comtrade/Wits/Sia Reports"/>
    <s v="1"/>
  </r>
  <r>
    <s v="Tf005126"/>
    <s v="2025"/>
    <s v="2"/>
    <s v="2025-Q2"/>
    <s v="In"/>
    <s v="India"/>
    <s v="South Asia"/>
    <s v="Us"/>
    <s v="United States"/>
    <s v="North America"/>
    <x v="5"/>
    <x v="0"/>
    <s v="Standard"/>
    <n v="2623"/>
    <n v="131.18"/>
    <s v="Hisilicon"/>
    <s v="Trans-Pacific / Suez"/>
    <s v="0"/>
    <s v="1"/>
    <s v="Low"/>
    <s v="5.05"/>
    <s v="3.57"/>
    <s v="Un Comtrade/Wits/Sia Reports"/>
    <s v="1"/>
  </r>
  <r>
    <s v="Tf005127"/>
    <s v="2025"/>
    <s v="3"/>
    <s v="2025-Q3"/>
    <s v="In"/>
    <s v="India"/>
    <s v="South Asia"/>
    <s v="Us"/>
    <s v="United States"/>
    <s v="North America"/>
    <x v="5"/>
    <x v="0"/>
    <s v="Standard"/>
    <n v="2621"/>
    <n v="131.05000000000001"/>
    <s v="Mediatek"/>
    <s v="Trans-Pacific / Suez"/>
    <s v="0"/>
    <s v="1"/>
    <s v="Low"/>
    <s v="5.07"/>
    <s v="3.75"/>
    <s v="Un Comtrade/Wits/Sia Reports"/>
    <s v="1"/>
  </r>
  <r>
    <s v="Tf005128"/>
    <s v="2025"/>
    <s v="4"/>
    <s v="2025-Q4"/>
    <s v="In"/>
    <s v="India"/>
    <s v="South Asia"/>
    <s v="Us"/>
    <s v="United States"/>
    <s v="North America"/>
    <x v="5"/>
    <x v="0"/>
    <s v="Standard"/>
    <n v="2449"/>
    <n v="122.48"/>
    <s v="Qualcomm"/>
    <s v="Trans-Pacific / Suez"/>
    <s v="0"/>
    <s v="1"/>
    <s v="Low"/>
    <s v="5.09"/>
    <s v="3.52"/>
    <s v="Un Comtrade/Wits/Sia Reports"/>
    <s v="1"/>
  </r>
  <r>
    <s v="Tf005129"/>
    <s v="2015"/>
    <s v="1"/>
    <s v="2015-Q1"/>
    <s v="In"/>
    <s v="India"/>
    <s v="South Asia"/>
    <s v="Us"/>
    <s v="United States"/>
    <s v="North America"/>
    <x v="0"/>
    <x v="0"/>
    <s v="Advanced"/>
    <n v="762"/>
    <n v="38.119999999999997"/>
    <s v="Intel Foundry Services"/>
    <s v="Trans-Pacific / Suez"/>
    <s v="0"/>
    <s v="1"/>
    <s v="Low"/>
    <s v="5.01"/>
    <s v="3.1"/>
    <s v="Un Comtrade/Wits/Sia Reports"/>
    <s v="0"/>
  </r>
  <r>
    <s v="Tf005130"/>
    <s v="2015"/>
    <s v="2"/>
    <s v="2015-Q2"/>
    <s v="In"/>
    <s v="India"/>
    <s v="South Asia"/>
    <s v="Us"/>
    <s v="United States"/>
    <s v="North America"/>
    <x v="0"/>
    <x v="0"/>
    <s v="Advanced"/>
    <n v="966"/>
    <n v="48.32"/>
    <s v="Intel Foundry Services"/>
    <s v="Trans-Pacific / Suez"/>
    <s v="0"/>
    <s v="1"/>
    <s v="Low"/>
    <s v="4.94"/>
    <s v="3.29"/>
    <s v="Un Comtrade/Wits/Sia Reports"/>
    <s v="0"/>
  </r>
  <r>
    <s v="Tf005131"/>
    <s v="2015"/>
    <s v="3"/>
    <s v="2015-Q3"/>
    <s v="In"/>
    <s v="India"/>
    <s v="South Asia"/>
    <s v="Us"/>
    <s v="United States"/>
    <s v="North America"/>
    <x v="0"/>
    <x v="0"/>
    <s v="Advanced"/>
    <n v="1053"/>
    <n v="52.68"/>
    <s v="Samsung Foundry"/>
    <s v="Trans-Pacific / Suez"/>
    <s v="0"/>
    <s v="1"/>
    <s v="Low"/>
    <s v="4.99"/>
    <s v="3.1"/>
    <s v="Un Comtrade/Wits/Sia Reports"/>
    <s v="0"/>
  </r>
  <r>
    <s v="Tf005132"/>
    <s v="2015"/>
    <s v="4"/>
    <s v="2015-Q4"/>
    <s v="In"/>
    <s v="India"/>
    <s v="South Asia"/>
    <s v="Us"/>
    <s v="United States"/>
    <s v="North America"/>
    <x v="0"/>
    <x v="0"/>
    <s v="Advanced"/>
    <n v="894"/>
    <n v="44.72"/>
    <s v="Samsung Foundry"/>
    <s v="Trans-Pacific / Suez"/>
    <s v="0"/>
    <s v="1"/>
    <s v="Low"/>
    <s v="5.15"/>
    <s v="3.24"/>
    <s v="Un Comtrade/Wits/Sia Reports"/>
    <s v="0"/>
  </r>
  <r>
    <s v="Tf005133"/>
    <s v="2016"/>
    <s v="1"/>
    <s v="2016-Q1"/>
    <s v="In"/>
    <s v="India"/>
    <s v="South Asia"/>
    <s v="Us"/>
    <s v="United States"/>
    <s v="North America"/>
    <x v="0"/>
    <x v="0"/>
    <s v="Advanced"/>
    <n v="824"/>
    <n v="41.24"/>
    <s v="Samsung Foundry"/>
    <s v="Trans-Pacific / Suez"/>
    <s v="0"/>
    <s v="1"/>
    <s v="Low"/>
    <s v="4.86"/>
    <s v="3.15"/>
    <s v="Un Comtrade/Wits/Sia Reports"/>
    <s v="0"/>
  </r>
  <r>
    <s v="Tf005134"/>
    <s v="2016"/>
    <s v="2"/>
    <s v="2016-Q2"/>
    <s v="In"/>
    <s v="India"/>
    <s v="South Asia"/>
    <s v="Us"/>
    <s v="United States"/>
    <s v="North America"/>
    <x v="0"/>
    <x v="0"/>
    <s v="Advanced"/>
    <n v="983"/>
    <n v="49.17"/>
    <s v="Tsmc"/>
    <s v="Trans-Pacific / Suez"/>
    <s v="0"/>
    <s v="1"/>
    <s v="Low"/>
    <s v="5.09"/>
    <s v="3.3"/>
    <s v="Un Comtrade/Wits/Sia Reports"/>
    <s v="0"/>
  </r>
  <r>
    <s v="Tf005135"/>
    <s v="2016"/>
    <s v="3"/>
    <s v="2016-Q3"/>
    <s v="In"/>
    <s v="India"/>
    <s v="South Asia"/>
    <s v="Us"/>
    <s v="United States"/>
    <s v="North America"/>
    <x v="0"/>
    <x v="0"/>
    <s v="Advanced"/>
    <n v="1047"/>
    <n v="52.37"/>
    <s v="Intel Foundry Services"/>
    <s v="Trans-Pacific / Suez"/>
    <s v="0"/>
    <s v="1"/>
    <s v="Low"/>
    <s v="4.95"/>
    <s v="3.12"/>
    <s v="Un Comtrade/Wits/Sia Reports"/>
    <s v="0"/>
  </r>
  <r>
    <s v="Tf005136"/>
    <s v="2016"/>
    <s v="4"/>
    <s v="2016-Q4"/>
    <s v="In"/>
    <s v="India"/>
    <s v="South Asia"/>
    <s v="Us"/>
    <s v="United States"/>
    <s v="North America"/>
    <x v="0"/>
    <x v="0"/>
    <s v="Advanced"/>
    <n v="1075"/>
    <n v="53.76"/>
    <s v="Intel Foundry Services"/>
    <s v="Trans-Pacific / Suez"/>
    <s v="0"/>
    <s v="1"/>
    <s v="Low"/>
    <s v="5"/>
    <s v="3.25"/>
    <s v="Un Comtrade/Wits/Sia Reports"/>
    <s v="0"/>
  </r>
  <r>
    <s v="Tf005137"/>
    <s v="2017"/>
    <s v="1"/>
    <s v="2017-Q1"/>
    <s v="In"/>
    <s v="India"/>
    <s v="South Asia"/>
    <s v="Us"/>
    <s v="United States"/>
    <s v="North America"/>
    <x v="0"/>
    <x v="0"/>
    <s v="Advanced"/>
    <n v="1016"/>
    <n v="50.82"/>
    <s v="Tsmc"/>
    <s v="Trans-Pacific / Suez"/>
    <s v="0"/>
    <s v="1"/>
    <s v="Low"/>
    <s v="5.04"/>
    <s v="3.17"/>
    <s v="Un Comtrade/Wits/Sia Reports"/>
    <s v="0"/>
  </r>
  <r>
    <s v="Tf005138"/>
    <s v="2017"/>
    <s v="2"/>
    <s v="2017-Q2"/>
    <s v="In"/>
    <s v="India"/>
    <s v="South Asia"/>
    <s v="Us"/>
    <s v="United States"/>
    <s v="North America"/>
    <x v="0"/>
    <x v="0"/>
    <s v="Advanced"/>
    <n v="1139"/>
    <n v="57"/>
    <s v="Tsmc"/>
    <s v="Trans-Pacific / Suez"/>
    <s v="0"/>
    <s v="1"/>
    <s v="Low"/>
    <s v="5.04"/>
    <s v="3.23"/>
    <s v="Un Comtrade/Wits/Sia Reports"/>
    <s v="0"/>
  </r>
  <r>
    <s v="Tf005139"/>
    <s v="2017"/>
    <s v="3"/>
    <s v="2017-Q3"/>
    <s v="In"/>
    <s v="India"/>
    <s v="South Asia"/>
    <s v="Us"/>
    <s v="United States"/>
    <s v="North America"/>
    <x v="0"/>
    <x v="0"/>
    <s v="Advanced"/>
    <n v="1181"/>
    <n v="59.05"/>
    <s v="Samsung Foundry"/>
    <s v="Trans-Pacific / Suez"/>
    <s v="0"/>
    <s v="1"/>
    <s v="Low"/>
    <s v="4.89"/>
    <s v="3.16"/>
    <s v="Un Comtrade/Wits/Sia Reports"/>
    <s v="0"/>
  </r>
  <r>
    <s v="Tf005140"/>
    <s v="2017"/>
    <s v="4"/>
    <s v="2017-Q4"/>
    <s v="In"/>
    <s v="India"/>
    <s v="South Asia"/>
    <s v="Us"/>
    <s v="United States"/>
    <s v="North America"/>
    <x v="0"/>
    <x v="0"/>
    <s v="Advanced"/>
    <n v="1072"/>
    <n v="53.61"/>
    <s v="Intel Foundry Services"/>
    <s v="Trans-Pacific / Suez"/>
    <s v="0"/>
    <s v="1"/>
    <s v="Low"/>
    <s v="5.04"/>
    <s v="3.32"/>
    <s v="Un Comtrade/Wits/Sia Reports"/>
    <s v="0"/>
  </r>
  <r>
    <s v="Tf005141"/>
    <s v="2018"/>
    <s v="1"/>
    <s v="2018-Q1"/>
    <s v="In"/>
    <s v="India"/>
    <s v="South Asia"/>
    <s v="Us"/>
    <s v="United States"/>
    <s v="North America"/>
    <x v="0"/>
    <x v="0"/>
    <s v="Advanced"/>
    <n v="1018"/>
    <n v="50.95"/>
    <s v="Tsmc"/>
    <s v="Trans-Pacific / Suez"/>
    <s v="0"/>
    <s v="1"/>
    <s v="Low"/>
    <s v="4.92"/>
    <s v="3.11"/>
    <s v="Un Comtrade/Wits/Sia Reports"/>
    <s v="0"/>
  </r>
  <r>
    <s v="Tf005142"/>
    <s v="2018"/>
    <s v="2"/>
    <s v="2018-Q2"/>
    <s v="In"/>
    <s v="India"/>
    <s v="South Asia"/>
    <s v="Us"/>
    <s v="United States"/>
    <s v="North America"/>
    <x v="0"/>
    <x v="0"/>
    <s v="Advanced"/>
    <n v="1311"/>
    <n v="65.56"/>
    <s v="Tsmc"/>
    <s v="Trans-Pacific / Suez"/>
    <s v="0"/>
    <s v="1"/>
    <s v="Low"/>
    <s v="4.98"/>
    <s v="3.27"/>
    <s v="Un Comtrade/Wits/Sia Reports"/>
    <s v="0"/>
  </r>
  <r>
    <s v="Tf005143"/>
    <s v="2018"/>
    <s v="3"/>
    <s v="2018-Q3"/>
    <s v="In"/>
    <s v="India"/>
    <s v="South Asia"/>
    <s v="Us"/>
    <s v="United States"/>
    <s v="North America"/>
    <x v="0"/>
    <x v="0"/>
    <s v="Advanced"/>
    <n v="1288"/>
    <n v="64.42"/>
    <s v="Samsung Foundry"/>
    <s v="Trans-Pacific / Suez"/>
    <s v="0"/>
    <s v="1"/>
    <s v="Low"/>
    <s v="5.03"/>
    <s v="3.32"/>
    <s v="Un Comtrade/Wits/Sia Reports"/>
    <s v="0"/>
  </r>
  <r>
    <s v="Tf005144"/>
    <s v="2018"/>
    <s v="4"/>
    <s v="2018-Q4"/>
    <s v="In"/>
    <s v="India"/>
    <s v="South Asia"/>
    <s v="Us"/>
    <s v="United States"/>
    <s v="North America"/>
    <x v="0"/>
    <x v="0"/>
    <s v="Advanced"/>
    <n v="1328"/>
    <n v="66.44"/>
    <s v="Samsung Foundry"/>
    <s v="Trans-Pacific / Suez"/>
    <s v="0"/>
    <s v="1"/>
    <s v="Low"/>
    <s v="5.14"/>
    <s v="3.28"/>
    <s v="Un Comtrade/Wits/Sia Reports"/>
    <s v="0"/>
  </r>
  <r>
    <s v="Tf005145"/>
    <s v="2019"/>
    <s v="1"/>
    <s v="2019-Q1"/>
    <s v="In"/>
    <s v="India"/>
    <s v="South Asia"/>
    <s v="Us"/>
    <s v="United States"/>
    <s v="North America"/>
    <x v="0"/>
    <x v="0"/>
    <s v="Advanced"/>
    <n v="1348"/>
    <n v="67.41"/>
    <s v="Samsung Foundry"/>
    <s v="Trans-Pacific / Suez"/>
    <s v="0"/>
    <s v="1"/>
    <s v="Low"/>
    <s v="4.92"/>
    <s v="3.17"/>
    <s v="Un Comtrade/Wits/Sia Reports"/>
    <s v="0"/>
  </r>
  <r>
    <s v="Tf005146"/>
    <s v="2019"/>
    <s v="2"/>
    <s v="2019-Q2"/>
    <s v="In"/>
    <s v="India"/>
    <s v="South Asia"/>
    <s v="Us"/>
    <s v="United States"/>
    <s v="North America"/>
    <x v="0"/>
    <x v="0"/>
    <s v="Advanced"/>
    <n v="1237"/>
    <n v="61.89"/>
    <s v="Samsung Foundry"/>
    <s v="Trans-Pacific / Suez"/>
    <s v="0"/>
    <s v="1"/>
    <s v="Low"/>
    <s v="5.06"/>
    <s v="3.39"/>
    <s v="Un Comtrade/Wits/Sia Reports"/>
    <s v="0"/>
  </r>
  <r>
    <s v="Tf005147"/>
    <s v="2019"/>
    <s v="3"/>
    <s v="2019-Q3"/>
    <s v="In"/>
    <s v="India"/>
    <s v="South Asia"/>
    <s v="Us"/>
    <s v="United States"/>
    <s v="North America"/>
    <x v="0"/>
    <x v="0"/>
    <s v="Advanced"/>
    <n v="1360"/>
    <n v="68.05"/>
    <s v="Intel Foundry Services"/>
    <s v="Trans-Pacific / Suez"/>
    <s v="0"/>
    <s v="1"/>
    <s v="Low"/>
    <s v="5.04"/>
    <s v="3.33"/>
    <s v="Un Comtrade/Wits/Sia Reports"/>
    <s v="0"/>
  </r>
  <r>
    <s v="Tf005148"/>
    <s v="2019"/>
    <s v="4"/>
    <s v="2019-Q4"/>
    <s v="In"/>
    <s v="India"/>
    <s v="South Asia"/>
    <s v="Us"/>
    <s v="United States"/>
    <s v="North America"/>
    <x v="0"/>
    <x v="0"/>
    <s v="Advanced"/>
    <n v="1429"/>
    <n v="71.45"/>
    <s v="Intel Foundry Services"/>
    <s v="Trans-Pacific / Suez"/>
    <s v="0"/>
    <s v="1"/>
    <s v="Low"/>
    <s v="5.04"/>
    <s v="3.4"/>
    <s v="Un Comtrade/Wits/Sia Reports"/>
    <s v="0"/>
  </r>
  <r>
    <s v="Tf005149"/>
    <s v="2020"/>
    <s v="1"/>
    <s v="2020-Q1"/>
    <s v="In"/>
    <s v="India"/>
    <s v="South Asia"/>
    <s v="Us"/>
    <s v="United States"/>
    <s v="North America"/>
    <x v="0"/>
    <x v="0"/>
    <s v="Advanced"/>
    <n v="1156"/>
    <n v="57.82"/>
    <s v="Samsung Foundry"/>
    <s v="Trans-Pacific / Suez"/>
    <s v="0"/>
    <s v="1"/>
    <s v="Low"/>
    <s v="4.95"/>
    <s v="3.33"/>
    <s v="Un Comtrade/Wits/Sia Reports"/>
    <s v="0"/>
  </r>
  <r>
    <s v="Tf005150"/>
    <s v="2020"/>
    <s v="2"/>
    <s v="2020-Q2"/>
    <s v="In"/>
    <s v="India"/>
    <s v="South Asia"/>
    <s v="Us"/>
    <s v="United States"/>
    <s v="North America"/>
    <x v="0"/>
    <x v="0"/>
    <s v="Advanced"/>
    <n v="1334"/>
    <n v="66.72"/>
    <s v="Intel Foundry Services"/>
    <s v="Trans-Pacific / Suez"/>
    <s v="0"/>
    <s v="1"/>
    <s v="Low"/>
    <s v="4.85"/>
    <s v="3.39"/>
    <s v="Un Comtrade/Wits/Sia Reports"/>
    <s v="0"/>
  </r>
  <r>
    <s v="Tf005151"/>
    <s v="2020"/>
    <s v="3"/>
    <s v="2020-Q3"/>
    <s v="In"/>
    <s v="India"/>
    <s v="South Asia"/>
    <s v="Us"/>
    <s v="United States"/>
    <s v="North America"/>
    <x v="0"/>
    <x v="0"/>
    <s v="Advanced"/>
    <n v="1525"/>
    <n v="76.290000000000006"/>
    <s v="Intel Foundry Services"/>
    <s v="Trans-Pacific / Suez"/>
    <s v="0"/>
    <s v="1"/>
    <s v="Low"/>
    <s v="5.07"/>
    <s v="3.27"/>
    <s v="Un Comtrade/Wits/Sia Reports"/>
    <s v="0"/>
  </r>
  <r>
    <s v="Tf005152"/>
    <s v="2020"/>
    <s v="4"/>
    <s v="2020-Q4"/>
    <s v="In"/>
    <s v="India"/>
    <s v="South Asia"/>
    <s v="Us"/>
    <s v="United States"/>
    <s v="North America"/>
    <x v="0"/>
    <x v="0"/>
    <s v="Advanced"/>
    <n v="1273"/>
    <n v="63.7"/>
    <s v="Tsmc"/>
    <s v="Trans-Pacific / Suez"/>
    <s v="0"/>
    <s v="1"/>
    <s v="Low"/>
    <s v="4.96"/>
    <s v="3.17"/>
    <s v="Un Comtrade/Wits/Sia Reports"/>
    <s v="0"/>
  </r>
  <r>
    <s v="Tf005153"/>
    <s v="2021"/>
    <s v="1"/>
    <s v="2021-Q1"/>
    <s v="In"/>
    <s v="India"/>
    <s v="South Asia"/>
    <s v="Us"/>
    <s v="United States"/>
    <s v="North America"/>
    <x v="0"/>
    <x v="0"/>
    <s v="Advanced"/>
    <n v="1385"/>
    <n v="69.27"/>
    <s v="Intel Foundry Services"/>
    <s v="Trans-Pacific / Suez"/>
    <s v="0"/>
    <s v="1"/>
    <s v="Low"/>
    <s v="4.89"/>
    <s v="3.25"/>
    <s v="Un Comtrade/Wits/Sia Reports"/>
    <s v="0"/>
  </r>
  <r>
    <s v="Tf005154"/>
    <s v="2021"/>
    <s v="2"/>
    <s v="2021-Q2"/>
    <s v="In"/>
    <s v="India"/>
    <s v="South Asia"/>
    <s v="Us"/>
    <s v="United States"/>
    <s v="North America"/>
    <x v="0"/>
    <x v="0"/>
    <s v="Advanced"/>
    <n v="1655"/>
    <n v="82.78"/>
    <s v="Intel Foundry Services"/>
    <s v="Trans-Pacific / Suez"/>
    <s v="0"/>
    <s v="1"/>
    <s v="Low"/>
    <s v="4.85"/>
    <s v="3.52"/>
    <s v="Un Comtrade/Wits/Sia Reports"/>
    <s v="0"/>
  </r>
  <r>
    <s v="Tf005155"/>
    <s v="2021"/>
    <s v="3"/>
    <s v="2021-Q3"/>
    <s v="In"/>
    <s v="India"/>
    <s v="South Asia"/>
    <s v="Us"/>
    <s v="United States"/>
    <s v="North America"/>
    <x v="0"/>
    <x v="0"/>
    <s v="Advanced"/>
    <n v="1640"/>
    <n v="82.05"/>
    <s v="Samsung Foundry"/>
    <s v="Trans-Pacific / Suez"/>
    <s v="0"/>
    <s v="1"/>
    <s v="Low"/>
    <s v="5.14"/>
    <s v="3.25"/>
    <s v="Un Comtrade/Wits/Sia Reports"/>
    <s v="0"/>
  </r>
  <r>
    <s v="Tf005156"/>
    <s v="2021"/>
    <s v="4"/>
    <s v="2021-Q4"/>
    <s v="In"/>
    <s v="India"/>
    <s v="South Asia"/>
    <s v="Us"/>
    <s v="United States"/>
    <s v="North America"/>
    <x v="0"/>
    <x v="0"/>
    <s v="Advanced"/>
    <n v="1468"/>
    <n v="73.44"/>
    <s v="Samsung Foundry"/>
    <s v="Trans-Pacific / Suez"/>
    <s v="0"/>
    <s v="1"/>
    <s v="Low"/>
    <s v="4.95"/>
    <s v="3.48"/>
    <s v="Un Comtrade/Wits/Sia Reports"/>
    <s v="0"/>
  </r>
  <r>
    <s v="Tf005157"/>
    <s v="2022"/>
    <s v="1"/>
    <s v="2022-Q1"/>
    <s v="In"/>
    <s v="India"/>
    <s v="South Asia"/>
    <s v="Us"/>
    <s v="United States"/>
    <s v="North America"/>
    <x v="0"/>
    <x v="0"/>
    <s v="Advanced"/>
    <n v="1477"/>
    <n v="73.89"/>
    <s v="Samsung Foundry"/>
    <s v="Trans-Pacific / Suez"/>
    <s v="0"/>
    <s v="1"/>
    <s v="Low"/>
    <s v="4.93"/>
    <s v="3.55"/>
    <s v="Un Comtrade/Wits/Sia Reports"/>
    <s v="0"/>
  </r>
  <r>
    <s v="Tf005158"/>
    <s v="2022"/>
    <s v="2"/>
    <s v="2022-Q2"/>
    <s v="In"/>
    <s v="India"/>
    <s v="South Asia"/>
    <s v="Us"/>
    <s v="United States"/>
    <s v="North America"/>
    <x v="0"/>
    <x v="0"/>
    <s v="Advanced"/>
    <n v="1694"/>
    <n v="84.73"/>
    <s v="Tsmc"/>
    <s v="Trans-Pacific / Suez"/>
    <s v="0"/>
    <s v="1"/>
    <s v="Low"/>
    <s v="4.86"/>
    <s v="3.41"/>
    <s v="Un Comtrade/Wits/Sia Reports"/>
    <s v="0"/>
  </r>
  <r>
    <s v="Tf005159"/>
    <s v="2022"/>
    <s v="3"/>
    <s v="2022-Q3"/>
    <s v="In"/>
    <s v="India"/>
    <s v="South Asia"/>
    <s v="Us"/>
    <s v="United States"/>
    <s v="North America"/>
    <x v="0"/>
    <x v="0"/>
    <s v="Advanced"/>
    <n v="1899"/>
    <n v="94.96"/>
    <s v="Tsmc"/>
    <s v="Trans-Pacific / Suez"/>
    <s v="0"/>
    <s v="1"/>
    <s v="Low"/>
    <s v="4.93"/>
    <s v="3.42"/>
    <s v="Un Comtrade/Wits/Sia Reports"/>
    <s v="0"/>
  </r>
  <r>
    <s v="Tf005160"/>
    <s v="2022"/>
    <s v="4"/>
    <s v="2022-Q4"/>
    <s v="In"/>
    <s v="India"/>
    <s v="South Asia"/>
    <s v="Us"/>
    <s v="United States"/>
    <s v="North America"/>
    <x v="0"/>
    <x v="0"/>
    <s v="Advanced"/>
    <n v="1441"/>
    <n v="72.06"/>
    <s v="Samsung Foundry"/>
    <s v="Trans-Pacific / Suez"/>
    <s v="0"/>
    <s v="1"/>
    <s v="Low"/>
    <s v="5.03"/>
    <s v="3.52"/>
    <s v="Un Comtrade/Wits/Sia Reports"/>
    <s v="0"/>
  </r>
  <r>
    <s v="Tf005161"/>
    <s v="2023"/>
    <s v="1"/>
    <s v="2023-Q1"/>
    <s v="In"/>
    <s v="India"/>
    <s v="South Asia"/>
    <s v="Us"/>
    <s v="United States"/>
    <s v="North America"/>
    <x v="0"/>
    <x v="0"/>
    <s v="Advanced"/>
    <n v="1670"/>
    <n v="83.54"/>
    <s v="Tsmc"/>
    <s v="Trans-Pacific / Suez"/>
    <s v="0"/>
    <s v="1"/>
    <s v="Low"/>
    <s v="4.98"/>
    <s v="3.38"/>
    <s v="Un Comtrade/Wits/Sia Reports"/>
    <s v="0"/>
  </r>
  <r>
    <s v="Tf005162"/>
    <s v="2023"/>
    <s v="2"/>
    <s v="2023-Q2"/>
    <s v="In"/>
    <s v="India"/>
    <s v="South Asia"/>
    <s v="Us"/>
    <s v="United States"/>
    <s v="North America"/>
    <x v="0"/>
    <x v="0"/>
    <s v="Advanced"/>
    <n v="1810"/>
    <n v="90.53"/>
    <s v="Tsmc"/>
    <s v="Trans-Pacific / Suez"/>
    <s v="0"/>
    <s v="1"/>
    <s v="Low"/>
    <s v="4.9"/>
    <s v="3.49"/>
    <s v="Un Comtrade/Wits/Sia Reports"/>
    <s v="0"/>
  </r>
  <r>
    <s v="Tf005163"/>
    <s v="2023"/>
    <s v="3"/>
    <s v="2023-Q3"/>
    <s v="In"/>
    <s v="India"/>
    <s v="South Asia"/>
    <s v="Us"/>
    <s v="United States"/>
    <s v="North America"/>
    <x v="0"/>
    <x v="0"/>
    <s v="Advanced"/>
    <n v="2058"/>
    <n v="102.9"/>
    <s v="Intel Foundry Services"/>
    <s v="Trans-Pacific / Suez"/>
    <s v="0"/>
    <s v="1"/>
    <s v="Low"/>
    <s v="5.13"/>
    <s v="3.37"/>
    <s v="Un Comtrade/Wits/Sia Reports"/>
    <s v="0"/>
  </r>
  <r>
    <s v="Tf005164"/>
    <s v="2023"/>
    <s v="4"/>
    <s v="2023-Q4"/>
    <s v="In"/>
    <s v="India"/>
    <s v="South Asia"/>
    <s v="Us"/>
    <s v="United States"/>
    <s v="North America"/>
    <x v="0"/>
    <x v="0"/>
    <s v="Advanced"/>
    <n v="1843"/>
    <n v="92.16"/>
    <s v="Intel Foundry Services"/>
    <s v="Trans-Pacific / Suez"/>
    <s v="0"/>
    <s v="1"/>
    <s v="Low"/>
    <s v="5.01"/>
    <s v="3.5"/>
    <s v="Un Comtrade/Wits/Sia Reports"/>
    <s v="0"/>
  </r>
  <r>
    <s v="Tf005165"/>
    <s v="2024"/>
    <s v="1"/>
    <s v="2024-Q1"/>
    <s v="In"/>
    <s v="India"/>
    <s v="South Asia"/>
    <s v="Us"/>
    <s v="United States"/>
    <s v="North America"/>
    <x v="0"/>
    <x v="0"/>
    <s v="Advanced"/>
    <n v="2156"/>
    <n v="107.83"/>
    <s v="Intel Foundry Services"/>
    <s v="Trans-Pacific / Suez"/>
    <s v="0"/>
    <s v="1"/>
    <s v="Low"/>
    <s v="4.91"/>
    <s v="3.42"/>
    <s v="Un Comtrade/Wits/Sia Reports"/>
    <s v="1"/>
  </r>
  <r>
    <s v="Tf005166"/>
    <s v="2024"/>
    <s v="2"/>
    <s v="2024-Q2"/>
    <s v="In"/>
    <s v="India"/>
    <s v="South Asia"/>
    <s v="Us"/>
    <s v="United States"/>
    <s v="North America"/>
    <x v="0"/>
    <x v="0"/>
    <s v="Advanced"/>
    <n v="2355"/>
    <n v="117.78"/>
    <s v="Samsung Foundry"/>
    <s v="Trans-Pacific / Suez"/>
    <s v="0"/>
    <s v="1"/>
    <s v="Low"/>
    <s v="4.95"/>
    <s v="3.42"/>
    <s v="Un Comtrade/Wits/Sia Reports"/>
    <s v="1"/>
  </r>
  <r>
    <s v="Tf005167"/>
    <s v="2024"/>
    <s v="3"/>
    <s v="2024-Q3"/>
    <s v="In"/>
    <s v="India"/>
    <s v="South Asia"/>
    <s v="Us"/>
    <s v="United States"/>
    <s v="North America"/>
    <x v="0"/>
    <x v="0"/>
    <s v="Advanced"/>
    <n v="2229"/>
    <n v="111.46"/>
    <s v="Samsung Foundry"/>
    <s v="Trans-Pacific / Suez"/>
    <s v="0"/>
    <s v="1"/>
    <s v="Low"/>
    <s v="4.94"/>
    <s v="3.6"/>
    <s v="Un Comtrade/Wits/Sia Reports"/>
    <s v="1"/>
  </r>
  <r>
    <s v="Tf005168"/>
    <s v="2024"/>
    <s v="4"/>
    <s v="2024-Q4"/>
    <s v="In"/>
    <s v="India"/>
    <s v="South Asia"/>
    <s v="Us"/>
    <s v="United States"/>
    <s v="North America"/>
    <x v="0"/>
    <x v="0"/>
    <s v="Advanced"/>
    <n v="1923"/>
    <n v="96.2"/>
    <s v="Samsung Foundry"/>
    <s v="Trans-Pacific / Suez"/>
    <s v="0"/>
    <s v="1"/>
    <s v="Low"/>
    <s v="4.97"/>
    <s v="3.55"/>
    <s v="Un Comtrade/Wits/Sia Reports"/>
    <s v="1"/>
  </r>
  <r>
    <s v="Tf005169"/>
    <s v="2025"/>
    <s v="1"/>
    <s v="2025-Q1"/>
    <s v="In"/>
    <s v="India"/>
    <s v="South Asia"/>
    <s v="Us"/>
    <s v="United States"/>
    <s v="North America"/>
    <x v="0"/>
    <x v="0"/>
    <s v="Advanced"/>
    <n v="2230"/>
    <n v="111.51"/>
    <s v="Tsmc"/>
    <s v="Trans-Pacific / Suez"/>
    <s v="0"/>
    <s v="1"/>
    <s v="Low"/>
    <s v="5.14"/>
    <s v="3.48"/>
    <s v="Un Comtrade/Wits/Sia Reports"/>
    <s v="1"/>
  </r>
  <r>
    <s v="Tf005170"/>
    <s v="2025"/>
    <s v="2"/>
    <s v="2025-Q2"/>
    <s v="In"/>
    <s v="India"/>
    <s v="South Asia"/>
    <s v="Us"/>
    <s v="United States"/>
    <s v="North America"/>
    <x v="0"/>
    <x v="0"/>
    <s v="Advanced"/>
    <n v="2852"/>
    <n v="142.63"/>
    <s v="Intel Foundry Services"/>
    <s v="Trans-Pacific / Suez"/>
    <s v="0"/>
    <s v="1"/>
    <s v="Low"/>
    <s v="5.02"/>
    <s v="3.71"/>
    <s v="Un Comtrade/Wits/Sia Reports"/>
    <s v="1"/>
  </r>
  <r>
    <s v="Tf005171"/>
    <s v="2025"/>
    <s v="3"/>
    <s v="2025-Q3"/>
    <s v="In"/>
    <s v="India"/>
    <s v="South Asia"/>
    <s v="Us"/>
    <s v="United States"/>
    <s v="North America"/>
    <x v="0"/>
    <x v="0"/>
    <s v="Advanced"/>
    <n v="2652"/>
    <n v="132.63"/>
    <s v="Intel Foundry Services"/>
    <s v="Trans-Pacific / Suez"/>
    <s v="0"/>
    <s v="1"/>
    <s v="Low"/>
    <s v="4.99"/>
    <s v="3.73"/>
    <s v="Un Comtrade/Wits/Sia Reports"/>
    <s v="1"/>
  </r>
  <r>
    <s v="Tf005172"/>
    <s v="2025"/>
    <s v="4"/>
    <s v="2025-Q4"/>
    <s v="In"/>
    <s v="India"/>
    <s v="South Asia"/>
    <s v="Us"/>
    <s v="United States"/>
    <s v="North America"/>
    <x v="0"/>
    <x v="0"/>
    <s v="Advanced"/>
    <n v="2601"/>
    <n v="130.09"/>
    <s v="Samsung Foundry"/>
    <s v="Trans-Pacific / Suez"/>
    <s v="0"/>
    <s v="1"/>
    <s v="Low"/>
    <s v="4.92"/>
    <s v="3.53"/>
    <s v="Un Comtrade/Wits/Sia Reports"/>
    <s v="1"/>
  </r>
  <r>
    <s v="Tf005173"/>
    <s v="2015"/>
    <s v="1"/>
    <s v="2015-Q1"/>
    <s v="In"/>
    <s v="India"/>
    <s v="South Asia"/>
    <s v="Ae"/>
    <s v="United Arab Emirates"/>
    <s v="Middle East"/>
    <x v="5"/>
    <x v="0"/>
    <s v="Standard"/>
    <n v="818"/>
    <n v="40.909999999999997"/>
    <s v="Unisoc"/>
    <s v="Middle-East/South-Asia Corridor"/>
    <s v="0"/>
    <s v="1"/>
    <s v="Medium"/>
    <s v="5.12"/>
    <s v="4.25"/>
    <s v="Un Comtrade/Wits/Sia Reports"/>
    <s v="0"/>
  </r>
  <r>
    <s v="Tf005174"/>
    <s v="2015"/>
    <s v="2"/>
    <s v="2015-Q2"/>
    <s v="In"/>
    <s v="India"/>
    <s v="South Asia"/>
    <s v="Ae"/>
    <s v="United Arab Emirates"/>
    <s v="Middle East"/>
    <x v="5"/>
    <x v="0"/>
    <s v="Standard"/>
    <n v="970"/>
    <n v="48.51"/>
    <s v="Unisoc"/>
    <s v="Middle-East/South-Asia Corridor"/>
    <s v="0"/>
    <s v="1"/>
    <s v="Medium"/>
    <s v="5.06"/>
    <s v="4.38"/>
    <s v="Un Comtrade/Wits/Sia Reports"/>
    <s v="0"/>
  </r>
  <r>
    <s v="Tf005175"/>
    <s v="2015"/>
    <s v="3"/>
    <s v="2015-Q3"/>
    <s v="In"/>
    <s v="India"/>
    <s v="South Asia"/>
    <s v="Ae"/>
    <s v="United Arab Emirates"/>
    <s v="Middle East"/>
    <x v="5"/>
    <x v="0"/>
    <s v="Standard"/>
    <n v="996"/>
    <n v="49.8"/>
    <s v="Unisoc"/>
    <s v="Middle-East/South-Asia Corridor"/>
    <s v="0"/>
    <s v="1"/>
    <s v="Medium"/>
    <s v="4.97"/>
    <s v="4.44"/>
    <s v="Un Comtrade/Wits/Sia Reports"/>
    <s v="0"/>
  </r>
  <r>
    <s v="Tf005176"/>
    <s v="2015"/>
    <s v="4"/>
    <s v="2015-Q4"/>
    <s v="In"/>
    <s v="India"/>
    <s v="South Asia"/>
    <s v="Ae"/>
    <s v="United Arab Emirates"/>
    <s v="Middle East"/>
    <x v="5"/>
    <x v="0"/>
    <s v="Standard"/>
    <n v="887"/>
    <n v="44.35"/>
    <s v="Hisilicon"/>
    <s v="Middle-East/South-Asia Corridor"/>
    <s v="0"/>
    <s v="1"/>
    <s v="Medium"/>
    <s v="5.07"/>
    <s v="4.25"/>
    <s v="Un Comtrade/Wits/Sia Reports"/>
    <s v="0"/>
  </r>
  <r>
    <s v="Tf005177"/>
    <s v="2016"/>
    <s v="1"/>
    <s v="2016-Q1"/>
    <s v="In"/>
    <s v="India"/>
    <s v="South Asia"/>
    <s v="Ae"/>
    <s v="United Arab Emirates"/>
    <s v="Middle East"/>
    <x v="5"/>
    <x v="0"/>
    <s v="Standard"/>
    <n v="966"/>
    <n v="48.3"/>
    <s v="Hisilicon"/>
    <s v="Middle-East/South-Asia Corridor"/>
    <s v="0"/>
    <s v="1"/>
    <s v="Medium"/>
    <s v="4.93"/>
    <s v="4.22"/>
    <s v="Un Comtrade/Wits/Sia Reports"/>
    <s v="0"/>
  </r>
  <r>
    <s v="Tf005178"/>
    <s v="2016"/>
    <s v="2"/>
    <s v="2016-Q2"/>
    <s v="In"/>
    <s v="India"/>
    <s v="South Asia"/>
    <s v="Ae"/>
    <s v="United Arab Emirates"/>
    <s v="Middle East"/>
    <x v="5"/>
    <x v="0"/>
    <s v="Standard"/>
    <n v="1115"/>
    <n v="55.77"/>
    <s v="Unisoc"/>
    <s v="Middle-East/South-Asia Corridor"/>
    <s v="0"/>
    <s v="1"/>
    <s v="Medium"/>
    <s v="5.01"/>
    <s v="4.35"/>
    <s v="Un Comtrade/Wits/Sia Reports"/>
    <s v="0"/>
  </r>
  <r>
    <s v="Tf005179"/>
    <s v="2016"/>
    <s v="3"/>
    <s v="2016-Q3"/>
    <s v="In"/>
    <s v="India"/>
    <s v="South Asia"/>
    <s v="Ae"/>
    <s v="United Arab Emirates"/>
    <s v="Middle East"/>
    <x v="5"/>
    <x v="0"/>
    <s v="Standard"/>
    <n v="1050"/>
    <n v="52.51"/>
    <s v="Allwinner"/>
    <s v="Middle-East/South-Asia Corridor"/>
    <s v="0"/>
    <s v="1"/>
    <s v="Medium"/>
    <s v="5.03"/>
    <s v="4.28"/>
    <s v="Un Comtrade/Wits/Sia Reports"/>
    <s v="0"/>
  </r>
  <r>
    <s v="Tf005180"/>
    <s v="2016"/>
    <s v="4"/>
    <s v="2016-Q4"/>
    <s v="In"/>
    <s v="India"/>
    <s v="South Asia"/>
    <s v="Ae"/>
    <s v="United Arab Emirates"/>
    <s v="Middle East"/>
    <x v="5"/>
    <x v="0"/>
    <s v="Standard"/>
    <n v="1001"/>
    <n v="50.1"/>
    <s v="Mediatek"/>
    <s v="Middle-East/South-Asia Corridor"/>
    <s v="0"/>
    <s v="1"/>
    <s v="Medium"/>
    <s v="4.94"/>
    <s v="4.36"/>
    <s v="Un Comtrade/Wits/Sia Reports"/>
    <s v="0"/>
  </r>
  <r>
    <s v="Tf005181"/>
    <s v="2017"/>
    <s v="1"/>
    <s v="2017-Q1"/>
    <s v="In"/>
    <s v="India"/>
    <s v="South Asia"/>
    <s v="Ae"/>
    <s v="United Arab Emirates"/>
    <s v="Middle East"/>
    <x v="5"/>
    <x v="0"/>
    <s v="Standard"/>
    <n v="1113"/>
    <n v="55.68"/>
    <s v="Qualcomm"/>
    <s v="Middle-East/South-Asia Corridor"/>
    <s v="0"/>
    <s v="1"/>
    <s v="Medium"/>
    <s v="4.93"/>
    <s v="4.24"/>
    <s v="Un Comtrade/Wits/Sia Reports"/>
    <s v="0"/>
  </r>
  <r>
    <s v="Tf005182"/>
    <s v="2017"/>
    <s v="2"/>
    <s v="2017-Q2"/>
    <s v="In"/>
    <s v="India"/>
    <s v="South Asia"/>
    <s v="Ae"/>
    <s v="United Arab Emirates"/>
    <s v="Middle East"/>
    <x v="5"/>
    <x v="0"/>
    <s v="Standard"/>
    <n v="1231"/>
    <n v="61.57"/>
    <s v="Allwinner"/>
    <s v="Middle-East/South-Asia Corridor"/>
    <s v="0"/>
    <s v="1"/>
    <s v="Medium"/>
    <s v="5.06"/>
    <s v="4.36"/>
    <s v="Un Comtrade/Wits/Sia Reports"/>
    <s v="0"/>
  </r>
  <r>
    <s v="Tf005183"/>
    <s v="2017"/>
    <s v="3"/>
    <s v="2017-Q3"/>
    <s v="In"/>
    <s v="India"/>
    <s v="South Asia"/>
    <s v="Ae"/>
    <s v="United Arab Emirates"/>
    <s v="Middle East"/>
    <x v="5"/>
    <x v="0"/>
    <s v="Standard"/>
    <n v="1297"/>
    <n v="64.849999999999994"/>
    <s v="Mediatek"/>
    <s v="Middle-East/South-Asia Corridor"/>
    <s v="0"/>
    <s v="1"/>
    <s v="Medium"/>
    <s v="4.97"/>
    <s v="4.27"/>
    <s v="Un Comtrade/Wits/Sia Reports"/>
    <s v="0"/>
  </r>
  <r>
    <s v="Tf005184"/>
    <s v="2017"/>
    <s v="4"/>
    <s v="2017-Q4"/>
    <s v="In"/>
    <s v="India"/>
    <s v="South Asia"/>
    <s v="Ae"/>
    <s v="United Arab Emirates"/>
    <s v="Middle East"/>
    <x v="5"/>
    <x v="0"/>
    <s v="Standard"/>
    <n v="1030"/>
    <n v="51.5"/>
    <s v="Hisilicon"/>
    <s v="Middle-East/South-Asia Corridor"/>
    <s v="0"/>
    <s v="1"/>
    <s v="Medium"/>
    <s v="4.9"/>
    <s v="4.36"/>
    <s v="Un Comtrade/Wits/Sia Reports"/>
    <s v="0"/>
  </r>
  <r>
    <s v="Tf005185"/>
    <s v="2018"/>
    <s v="1"/>
    <s v="2018-Q1"/>
    <s v="In"/>
    <s v="India"/>
    <s v="South Asia"/>
    <s v="Ae"/>
    <s v="United Arab Emirates"/>
    <s v="Middle East"/>
    <x v="5"/>
    <x v="0"/>
    <s v="Standard"/>
    <n v="1034"/>
    <n v="51.73"/>
    <s v="Qualcomm"/>
    <s v="Middle-East/South-Asia Corridor"/>
    <s v="0"/>
    <s v="1"/>
    <s v="Medium"/>
    <s v="5.13"/>
    <s v="4.4"/>
    <s v="Un Comtrade/Wits/Sia Reports"/>
    <s v="0"/>
  </r>
  <r>
    <s v="Tf005186"/>
    <s v="2018"/>
    <s v="2"/>
    <s v="2018-Q2"/>
    <s v="In"/>
    <s v="India"/>
    <s v="South Asia"/>
    <s v="Ae"/>
    <s v="United Arab Emirates"/>
    <s v="Middle East"/>
    <x v="5"/>
    <x v="0"/>
    <s v="Standard"/>
    <n v="1422"/>
    <n v="71.14"/>
    <s v="Allwinner"/>
    <s v="Middle-East/South-Asia Corridor"/>
    <s v="0"/>
    <s v="1"/>
    <s v="Medium"/>
    <s v="5.12"/>
    <s v="4.27"/>
    <s v="Un Comtrade/Wits/Sia Reports"/>
    <s v="0"/>
  </r>
  <r>
    <s v="Tf005187"/>
    <s v="2018"/>
    <s v="3"/>
    <s v="2018-Q3"/>
    <s v="In"/>
    <s v="India"/>
    <s v="South Asia"/>
    <s v="Ae"/>
    <s v="United Arab Emirates"/>
    <s v="Middle East"/>
    <x v="5"/>
    <x v="0"/>
    <s v="Standard"/>
    <n v="1487"/>
    <n v="74.38"/>
    <s v="Qualcomm"/>
    <s v="Middle-East/South-Asia Corridor"/>
    <s v="0"/>
    <s v="1"/>
    <s v="Medium"/>
    <s v="4.9"/>
    <s v="4.16"/>
    <s v="Un Comtrade/Wits/Sia Reports"/>
    <s v="0"/>
  </r>
  <r>
    <s v="Tf005188"/>
    <s v="2018"/>
    <s v="4"/>
    <s v="2018-Q4"/>
    <s v="In"/>
    <s v="India"/>
    <s v="South Asia"/>
    <s v="Ae"/>
    <s v="United Arab Emirates"/>
    <s v="Middle East"/>
    <x v="5"/>
    <x v="0"/>
    <s v="Standard"/>
    <n v="1292"/>
    <n v="64.62"/>
    <s v="Hisilicon"/>
    <s v="Middle-East/South-Asia Corridor"/>
    <s v="0"/>
    <s v="1"/>
    <s v="Medium"/>
    <s v="4.87"/>
    <s v="4.45"/>
    <s v="Un Comtrade/Wits/Sia Reports"/>
    <s v="0"/>
  </r>
  <r>
    <s v="Tf005189"/>
    <s v="2019"/>
    <s v="1"/>
    <s v="2019-Q1"/>
    <s v="In"/>
    <s v="India"/>
    <s v="South Asia"/>
    <s v="Ae"/>
    <s v="United Arab Emirates"/>
    <s v="Middle East"/>
    <x v="5"/>
    <x v="0"/>
    <s v="Standard"/>
    <n v="1280"/>
    <n v="64"/>
    <s v="Mediatek"/>
    <s v="Middle-East/South-Asia Corridor"/>
    <s v="0"/>
    <s v="1"/>
    <s v="Medium"/>
    <s v="5.08"/>
    <s v="4.22"/>
    <s v="Un Comtrade/Wits/Sia Reports"/>
    <s v="0"/>
  </r>
  <r>
    <s v="Tf005190"/>
    <s v="2019"/>
    <s v="2"/>
    <s v="2019-Q2"/>
    <s v="In"/>
    <s v="India"/>
    <s v="South Asia"/>
    <s v="Ae"/>
    <s v="United Arab Emirates"/>
    <s v="Middle East"/>
    <x v="5"/>
    <x v="0"/>
    <s v="Standard"/>
    <n v="1462"/>
    <n v="73.13"/>
    <s v="Mediatek"/>
    <s v="Middle-East/South-Asia Corridor"/>
    <s v="0"/>
    <s v="1"/>
    <s v="Medium"/>
    <s v="4.86"/>
    <s v="4.4"/>
    <s v="Un Comtrade/Wits/Sia Reports"/>
    <s v="0"/>
  </r>
  <r>
    <s v="Tf005191"/>
    <s v="2019"/>
    <s v="3"/>
    <s v="2019-Q3"/>
    <s v="In"/>
    <s v="India"/>
    <s v="South Asia"/>
    <s v="Ae"/>
    <s v="United Arab Emirates"/>
    <s v="Middle East"/>
    <x v="5"/>
    <x v="0"/>
    <s v="Standard"/>
    <n v="1354"/>
    <n v="67.739999999999995"/>
    <s v="Mediatek"/>
    <s v="Middle-East/South-Asia Corridor"/>
    <s v="0"/>
    <s v="1"/>
    <s v="Medium"/>
    <s v="5.06"/>
    <s v="4.22"/>
    <s v="Un Comtrade/Wits/Sia Reports"/>
    <s v="0"/>
  </r>
  <r>
    <s v="Tf005192"/>
    <s v="2019"/>
    <s v="4"/>
    <s v="2019-Q4"/>
    <s v="In"/>
    <s v="India"/>
    <s v="South Asia"/>
    <s v="Ae"/>
    <s v="United Arab Emirates"/>
    <s v="Middle East"/>
    <x v="5"/>
    <x v="0"/>
    <s v="Standard"/>
    <n v="1161"/>
    <n v="58.09"/>
    <s v="Allwinner"/>
    <s v="Middle-East/South-Asia Corridor"/>
    <s v="0"/>
    <s v="1"/>
    <s v="Medium"/>
    <s v="4.99"/>
    <s v="4.2"/>
    <s v="Un Comtrade/Wits/Sia Reports"/>
    <s v="0"/>
  </r>
  <r>
    <s v="Tf005193"/>
    <s v="2020"/>
    <s v="1"/>
    <s v="2020-Q1"/>
    <s v="In"/>
    <s v="India"/>
    <s v="South Asia"/>
    <s v="Ae"/>
    <s v="United Arab Emirates"/>
    <s v="Middle East"/>
    <x v="5"/>
    <x v="0"/>
    <s v="Standard"/>
    <n v="1267"/>
    <n v="63.37"/>
    <s v="Mediatek"/>
    <s v="Middle-East/South-Asia Corridor"/>
    <s v="0"/>
    <s v="1"/>
    <s v="Medium"/>
    <s v="4.92"/>
    <s v="4.25"/>
    <s v="Un Comtrade/Wits/Sia Reports"/>
    <s v="0"/>
  </r>
  <r>
    <s v="Tf005194"/>
    <s v="2020"/>
    <s v="2"/>
    <s v="2020-Q2"/>
    <s v="In"/>
    <s v="India"/>
    <s v="South Asia"/>
    <s v="Ae"/>
    <s v="United Arab Emirates"/>
    <s v="Middle East"/>
    <x v="5"/>
    <x v="0"/>
    <s v="Standard"/>
    <n v="1395"/>
    <n v="69.75"/>
    <s v="Allwinner"/>
    <s v="Middle-East/South-Asia Corridor"/>
    <s v="0"/>
    <s v="1"/>
    <s v="Medium"/>
    <s v="4.94"/>
    <s v="4.26"/>
    <s v="Un Comtrade/Wits/Sia Reports"/>
    <s v="0"/>
  </r>
  <r>
    <s v="Tf005195"/>
    <s v="2020"/>
    <s v="3"/>
    <s v="2020-Q3"/>
    <s v="In"/>
    <s v="India"/>
    <s v="South Asia"/>
    <s v="Ae"/>
    <s v="United Arab Emirates"/>
    <s v="Middle East"/>
    <x v="5"/>
    <x v="0"/>
    <s v="Standard"/>
    <n v="1547"/>
    <n v="77.39"/>
    <s v="Allwinner"/>
    <s v="Middle-East/South-Asia Corridor"/>
    <s v="0"/>
    <s v="1"/>
    <s v="Medium"/>
    <s v="4.9"/>
    <s v="4.17"/>
    <s v="Un Comtrade/Wits/Sia Reports"/>
    <s v="0"/>
  </r>
  <r>
    <s v="Tf005196"/>
    <s v="2020"/>
    <s v="4"/>
    <s v="2020-Q4"/>
    <s v="In"/>
    <s v="India"/>
    <s v="South Asia"/>
    <s v="Ae"/>
    <s v="United Arab Emirates"/>
    <s v="Middle East"/>
    <x v="5"/>
    <x v="0"/>
    <s v="Standard"/>
    <n v="1214"/>
    <n v="60.75"/>
    <s v="Unisoc"/>
    <s v="Middle-East/South-Asia Corridor"/>
    <s v="0"/>
    <s v="1"/>
    <s v="Medium"/>
    <s v="4.98"/>
    <s v="4.31"/>
    <s v="Un Comtrade/Wits/Sia Reports"/>
    <s v="0"/>
  </r>
  <r>
    <s v="Tf005197"/>
    <s v="2021"/>
    <s v="1"/>
    <s v="2021-Q1"/>
    <s v="In"/>
    <s v="India"/>
    <s v="South Asia"/>
    <s v="Ae"/>
    <s v="United Arab Emirates"/>
    <s v="Middle East"/>
    <x v="5"/>
    <x v="0"/>
    <s v="Standard"/>
    <n v="1323"/>
    <n v="66.16"/>
    <s v="Allwinner"/>
    <s v="Middle-East/South-Asia Corridor"/>
    <s v="0"/>
    <s v="1"/>
    <s v="Medium"/>
    <s v="5.09"/>
    <s v="4.16"/>
    <s v="Un Comtrade/Wits/Sia Reports"/>
    <s v="0"/>
  </r>
  <r>
    <s v="Tf005198"/>
    <s v="2021"/>
    <s v="2"/>
    <s v="2021-Q2"/>
    <s v="In"/>
    <s v="India"/>
    <s v="South Asia"/>
    <s v="Ae"/>
    <s v="United Arab Emirates"/>
    <s v="Middle East"/>
    <x v="5"/>
    <x v="0"/>
    <s v="Standard"/>
    <n v="1534"/>
    <n v="76.72"/>
    <s v="Qualcomm"/>
    <s v="Middle-East/South-Asia Corridor"/>
    <s v="0"/>
    <s v="1"/>
    <s v="Medium"/>
    <s v="4.96"/>
    <s v="4.34"/>
    <s v="Un Comtrade/Wits/Sia Reports"/>
    <s v="0"/>
  </r>
  <r>
    <s v="Tf005199"/>
    <s v="2021"/>
    <s v="3"/>
    <s v="2021-Q3"/>
    <s v="In"/>
    <s v="India"/>
    <s v="South Asia"/>
    <s v="Ae"/>
    <s v="United Arab Emirates"/>
    <s v="Middle East"/>
    <x v="5"/>
    <x v="0"/>
    <s v="Standard"/>
    <n v="1817"/>
    <n v="90.9"/>
    <s v="Mediatek"/>
    <s v="Middle-East/South-Asia Corridor"/>
    <s v="0"/>
    <s v="1"/>
    <s v="Medium"/>
    <s v="5"/>
    <s v="4.45"/>
    <s v="Un Comtrade/Wits/Sia Reports"/>
    <s v="0"/>
  </r>
  <r>
    <s v="Tf005200"/>
    <s v="2021"/>
    <s v="4"/>
    <s v="2021-Q4"/>
    <s v="In"/>
    <s v="India"/>
    <s v="South Asia"/>
    <s v="Ae"/>
    <s v="United Arab Emirates"/>
    <s v="Middle East"/>
    <x v="5"/>
    <x v="0"/>
    <s v="Standard"/>
    <n v="1371"/>
    <n v="68.58"/>
    <s v="Allwinner"/>
    <s v="Middle-East/South-Asia Corridor"/>
    <s v="0"/>
    <s v="1"/>
    <s v="Medium"/>
    <s v="4.86"/>
    <s v="4.2"/>
    <s v="Un Comtrade/Wits/Sia Reports"/>
    <s v="0"/>
  </r>
  <r>
    <s v="Tf005201"/>
    <s v="2022"/>
    <s v="1"/>
    <s v="2022-Q1"/>
    <s v="In"/>
    <s v="India"/>
    <s v="South Asia"/>
    <s v="Ae"/>
    <s v="United Arab Emirates"/>
    <s v="Middle East"/>
    <x v="5"/>
    <x v="0"/>
    <s v="Standard"/>
    <n v="1490"/>
    <n v="74.52"/>
    <s v="Hisilicon"/>
    <s v="Middle-East/South-Asia Corridor"/>
    <s v="0"/>
    <s v="1"/>
    <s v="Medium"/>
    <s v="4.94"/>
    <s v="4.18"/>
    <s v="Un Comtrade/Wits/Sia Reports"/>
    <s v="0"/>
  </r>
  <r>
    <s v="Tf005202"/>
    <s v="2022"/>
    <s v="2"/>
    <s v="2022-Q2"/>
    <s v="In"/>
    <s v="India"/>
    <s v="South Asia"/>
    <s v="Ae"/>
    <s v="United Arab Emirates"/>
    <s v="Middle East"/>
    <x v="5"/>
    <x v="0"/>
    <s v="Standard"/>
    <n v="1718"/>
    <n v="85.95"/>
    <s v="Allwinner"/>
    <s v="Middle-East/South-Asia Corridor"/>
    <s v="0"/>
    <s v="1"/>
    <s v="Medium"/>
    <s v="4.95"/>
    <s v="4.19"/>
    <s v="Un Comtrade/Wits/Sia Reports"/>
    <s v="0"/>
  </r>
  <r>
    <s v="Tf005203"/>
    <s v="2022"/>
    <s v="3"/>
    <s v="2022-Q3"/>
    <s v="In"/>
    <s v="India"/>
    <s v="South Asia"/>
    <s v="Ae"/>
    <s v="United Arab Emirates"/>
    <s v="Middle East"/>
    <x v="5"/>
    <x v="0"/>
    <s v="Standard"/>
    <n v="1741"/>
    <n v="87.08"/>
    <s v="Allwinner"/>
    <s v="Middle-East/South-Asia Corridor"/>
    <s v="0"/>
    <s v="1"/>
    <s v="Medium"/>
    <s v="5.12"/>
    <s v="4.24"/>
    <s v="Un Comtrade/Wits/Sia Reports"/>
    <s v="0"/>
  </r>
  <r>
    <s v="Tf005204"/>
    <s v="2022"/>
    <s v="4"/>
    <s v="2022-Q4"/>
    <s v="In"/>
    <s v="India"/>
    <s v="South Asia"/>
    <s v="Ae"/>
    <s v="United Arab Emirates"/>
    <s v="Middle East"/>
    <x v="5"/>
    <x v="0"/>
    <s v="Standard"/>
    <n v="1695"/>
    <n v="84.78"/>
    <s v="Unisoc"/>
    <s v="Middle-East/South-Asia Corridor"/>
    <s v="0"/>
    <s v="1"/>
    <s v="Medium"/>
    <s v="5.03"/>
    <s v="4.28"/>
    <s v="Un Comtrade/Wits/Sia Reports"/>
    <s v="0"/>
  </r>
  <r>
    <s v="Tf005205"/>
    <s v="2023"/>
    <s v="1"/>
    <s v="2023-Q1"/>
    <s v="In"/>
    <s v="India"/>
    <s v="South Asia"/>
    <s v="Ae"/>
    <s v="United Arab Emirates"/>
    <s v="Middle East"/>
    <x v="5"/>
    <x v="0"/>
    <s v="Standard"/>
    <n v="1599"/>
    <n v="79.97"/>
    <s v="Qualcomm"/>
    <s v="Middle-East/South-Asia Corridor"/>
    <s v="0"/>
    <s v="1"/>
    <s v="Medium"/>
    <s v="4.96"/>
    <s v="4.33"/>
    <s v="Un Comtrade/Wits/Sia Reports"/>
    <s v="0"/>
  </r>
  <r>
    <s v="Tf005206"/>
    <s v="2023"/>
    <s v="2"/>
    <s v="2023-Q2"/>
    <s v="In"/>
    <s v="India"/>
    <s v="South Asia"/>
    <s v="Ae"/>
    <s v="United Arab Emirates"/>
    <s v="Middle East"/>
    <x v="5"/>
    <x v="0"/>
    <s v="Standard"/>
    <n v="1880"/>
    <n v="94.01"/>
    <s v="Hisilicon"/>
    <s v="Middle-East/South-Asia Corridor"/>
    <s v="0"/>
    <s v="1"/>
    <s v="Medium"/>
    <s v="4.91"/>
    <s v="4.18"/>
    <s v="Un Comtrade/Wits/Sia Reports"/>
    <s v="0"/>
  </r>
  <r>
    <s v="Tf005207"/>
    <s v="2023"/>
    <s v="3"/>
    <s v="2023-Q3"/>
    <s v="In"/>
    <s v="India"/>
    <s v="South Asia"/>
    <s v="Ae"/>
    <s v="United Arab Emirates"/>
    <s v="Middle East"/>
    <x v="5"/>
    <x v="0"/>
    <s v="Standard"/>
    <n v="2230"/>
    <n v="111.5"/>
    <s v="Unisoc"/>
    <s v="Middle-East/South-Asia Corridor"/>
    <s v="0"/>
    <s v="1"/>
    <s v="Medium"/>
    <s v="4.98"/>
    <s v="4.34"/>
    <s v="Un Comtrade/Wits/Sia Reports"/>
    <s v="0"/>
  </r>
  <r>
    <s v="Tf005208"/>
    <s v="2023"/>
    <s v="4"/>
    <s v="2023-Q4"/>
    <s v="In"/>
    <s v="India"/>
    <s v="South Asia"/>
    <s v="Ae"/>
    <s v="United Arab Emirates"/>
    <s v="Middle East"/>
    <x v="5"/>
    <x v="0"/>
    <s v="Standard"/>
    <n v="1795"/>
    <n v="89.79"/>
    <s v="Qualcomm"/>
    <s v="Middle-East/South-Asia Corridor"/>
    <s v="0"/>
    <s v="1"/>
    <s v="Medium"/>
    <s v="5.11"/>
    <s v="4.31"/>
    <s v="Un Comtrade/Wits/Sia Reports"/>
    <s v="0"/>
  </r>
  <r>
    <s v="Tf005209"/>
    <s v="2024"/>
    <s v="1"/>
    <s v="2024-Q1"/>
    <s v="In"/>
    <s v="India"/>
    <s v="South Asia"/>
    <s v="Ae"/>
    <s v="United Arab Emirates"/>
    <s v="Middle East"/>
    <x v="5"/>
    <x v="0"/>
    <s v="Standard"/>
    <n v="1970"/>
    <n v="98.51"/>
    <s v="Allwinner"/>
    <s v="Middle-East/South-Asia Corridor"/>
    <s v="0"/>
    <s v="1"/>
    <s v="Medium"/>
    <s v="5.13"/>
    <s v="4.37"/>
    <s v="Un Comtrade/Wits/Sia Reports"/>
    <s v="1"/>
  </r>
  <r>
    <s v="Tf005210"/>
    <s v="2024"/>
    <s v="2"/>
    <s v="2024-Q2"/>
    <s v="In"/>
    <s v="India"/>
    <s v="South Asia"/>
    <s v="Ae"/>
    <s v="United Arab Emirates"/>
    <s v="Middle East"/>
    <x v="5"/>
    <x v="0"/>
    <s v="Standard"/>
    <n v="2051"/>
    <n v="102.56"/>
    <s v="Hisilicon"/>
    <s v="Middle-East/South-Asia Corridor"/>
    <s v="0"/>
    <s v="1"/>
    <s v="Medium"/>
    <s v="4.9"/>
    <s v="4.39"/>
    <s v="Un Comtrade/Wits/Sia Reports"/>
    <s v="1"/>
  </r>
  <r>
    <s v="Tf005211"/>
    <s v="2024"/>
    <s v="3"/>
    <s v="2024-Q3"/>
    <s v="In"/>
    <s v="India"/>
    <s v="South Asia"/>
    <s v="Ae"/>
    <s v="United Arab Emirates"/>
    <s v="Middle East"/>
    <x v="5"/>
    <x v="0"/>
    <s v="Standard"/>
    <n v="2561"/>
    <n v="128.09"/>
    <s v="Qualcomm"/>
    <s v="Middle-East/South-Asia Corridor"/>
    <s v="0"/>
    <s v="1"/>
    <s v="Medium"/>
    <s v="5.01"/>
    <s v="4.32"/>
    <s v="Un Comtrade/Wits/Sia Reports"/>
    <s v="1"/>
  </r>
  <r>
    <s v="Tf005212"/>
    <s v="2024"/>
    <s v="4"/>
    <s v="2024-Q4"/>
    <s v="In"/>
    <s v="India"/>
    <s v="South Asia"/>
    <s v="Ae"/>
    <s v="United Arab Emirates"/>
    <s v="Middle East"/>
    <x v="5"/>
    <x v="0"/>
    <s v="Standard"/>
    <n v="2154"/>
    <n v="107.71"/>
    <s v="Unisoc"/>
    <s v="Middle-East/South-Asia Corridor"/>
    <s v="0"/>
    <s v="1"/>
    <s v="Medium"/>
    <s v="4.98"/>
    <s v="4.35"/>
    <s v="Un Comtrade/Wits/Sia Reports"/>
    <s v="1"/>
  </r>
  <r>
    <s v="Tf005213"/>
    <s v="2025"/>
    <s v="1"/>
    <s v="2025-Q1"/>
    <s v="In"/>
    <s v="India"/>
    <s v="South Asia"/>
    <s v="Ae"/>
    <s v="United Arab Emirates"/>
    <s v="Middle East"/>
    <x v="5"/>
    <x v="0"/>
    <s v="Standard"/>
    <n v="2040"/>
    <n v="102.03"/>
    <s v="Allwinner"/>
    <s v="Middle-East/South-Asia Corridor"/>
    <s v="0"/>
    <s v="1"/>
    <s v="Medium"/>
    <s v="5.14"/>
    <s v="4.38"/>
    <s v="Un Comtrade/Wits/Sia Reports"/>
    <s v="1"/>
  </r>
  <r>
    <s v="Tf005214"/>
    <s v="2025"/>
    <s v="2"/>
    <s v="2025-Q2"/>
    <s v="In"/>
    <s v="India"/>
    <s v="South Asia"/>
    <s v="Ae"/>
    <s v="United Arab Emirates"/>
    <s v="Middle East"/>
    <x v="5"/>
    <x v="0"/>
    <s v="Standard"/>
    <n v="2655"/>
    <n v="132.75"/>
    <s v="Allwinner"/>
    <s v="Middle-East/South-Asia Corridor"/>
    <s v="0"/>
    <s v="1"/>
    <s v="Medium"/>
    <s v="4.94"/>
    <s v="4.2"/>
    <s v="Un Comtrade/Wits/Sia Reports"/>
    <s v="1"/>
  </r>
  <r>
    <s v="Tf005215"/>
    <s v="2025"/>
    <s v="3"/>
    <s v="2025-Q3"/>
    <s v="In"/>
    <s v="India"/>
    <s v="South Asia"/>
    <s v="Ae"/>
    <s v="United Arab Emirates"/>
    <s v="Middle East"/>
    <x v="5"/>
    <x v="0"/>
    <s v="Standard"/>
    <n v="2639"/>
    <n v="131.94999999999999"/>
    <s v="Mediatek"/>
    <s v="Middle-East/South-Asia Corridor"/>
    <s v="0"/>
    <s v="1"/>
    <s v="Medium"/>
    <s v="5.05"/>
    <s v="4.34"/>
    <s v="Un Comtrade/Wits/Sia Reports"/>
    <s v="1"/>
  </r>
  <r>
    <s v="Tf005216"/>
    <s v="2025"/>
    <s v="4"/>
    <s v="2025-Q4"/>
    <s v="In"/>
    <s v="India"/>
    <s v="South Asia"/>
    <s v="Ae"/>
    <s v="United Arab Emirates"/>
    <s v="Middle East"/>
    <x v="5"/>
    <x v="0"/>
    <s v="Standard"/>
    <n v="2309"/>
    <n v="115.45"/>
    <s v="Unisoc"/>
    <s v="Middle-East/South-Asia Corridor"/>
    <s v="0"/>
    <s v="1"/>
    <s v="Medium"/>
    <s v="5.03"/>
    <s v="4.39"/>
    <s v="Un Comtrade/Wits/Sia Reports"/>
    <s v="1"/>
  </r>
  <r>
    <s v="Tf005217"/>
    <s v="2015"/>
    <s v="1"/>
    <s v="2015-Q1"/>
    <s v="Ae"/>
    <s v="United Arab Emirates"/>
    <s v="Middle East"/>
    <s v="In"/>
    <s v="India"/>
    <s v="South Asia"/>
    <x v="2"/>
    <x v="0"/>
    <s v="Advanced"/>
    <n v="483"/>
    <n v="28.23"/>
    <s v="Intel Gaudi"/>
    <s v="Middle-East/South-Asia Corridor"/>
    <s v="0"/>
    <s v="1"/>
    <s v="Low"/>
    <s v="4.29"/>
    <s v="5.08"/>
    <s v="Un Comtrade/Wits/Sia Reports"/>
    <s v="0"/>
  </r>
  <r>
    <s v="Tf005218"/>
    <s v="2015"/>
    <s v="2"/>
    <s v="2015-Q2"/>
    <s v="Ae"/>
    <s v="United Arab Emirates"/>
    <s v="Middle East"/>
    <s v="In"/>
    <s v="India"/>
    <s v="South Asia"/>
    <x v="2"/>
    <x v="0"/>
    <s v="Advanced"/>
    <n v="630"/>
    <n v="36.799999999999997"/>
    <s v="Huawei Ascend"/>
    <s v="Middle-East/South-Asia Corridor"/>
    <s v="0"/>
    <s v="1"/>
    <s v="Low"/>
    <s v="4.35"/>
    <s v="5.01"/>
    <s v="Un Comtrade/Wits/Sia Reports"/>
    <s v="0"/>
  </r>
  <r>
    <s v="Tf005219"/>
    <s v="2015"/>
    <s v="3"/>
    <s v="2015-Q3"/>
    <s v="Ae"/>
    <s v="United Arab Emirates"/>
    <s v="Middle East"/>
    <s v="In"/>
    <s v="India"/>
    <s v="South Asia"/>
    <x v="2"/>
    <x v="0"/>
    <s v="Advanced"/>
    <n v="731"/>
    <n v="42.65"/>
    <s v="Nvidia"/>
    <s v="Middle-East/South-Asia Corridor"/>
    <s v="0"/>
    <s v="1"/>
    <s v="Low"/>
    <s v="4.17"/>
    <s v="5"/>
    <s v="Un Comtrade/Wits/Sia Reports"/>
    <s v="0"/>
  </r>
  <r>
    <s v="Tf005220"/>
    <s v="2015"/>
    <s v="4"/>
    <s v="2015-Q4"/>
    <s v="Ae"/>
    <s v="United Arab Emirates"/>
    <s v="Middle East"/>
    <s v="In"/>
    <s v="India"/>
    <s v="South Asia"/>
    <x v="2"/>
    <x v="0"/>
    <s v="Advanced"/>
    <n v="519"/>
    <n v="30.31"/>
    <s v="Cambricon"/>
    <s v="Middle-East/South-Asia Corridor"/>
    <s v="0"/>
    <s v="1"/>
    <s v="Low"/>
    <s v="4.2"/>
    <s v="4.96"/>
    <s v="Un Comtrade/Wits/Sia Reports"/>
    <s v="0"/>
  </r>
  <r>
    <s v="Tf005221"/>
    <s v="2016"/>
    <s v="1"/>
    <s v="2016-Q1"/>
    <s v="Ae"/>
    <s v="United Arab Emirates"/>
    <s v="Middle East"/>
    <s v="In"/>
    <s v="India"/>
    <s v="South Asia"/>
    <x v="2"/>
    <x v="0"/>
    <s v="Advanced"/>
    <n v="567"/>
    <n v="33.11"/>
    <s v="Google Tpu"/>
    <s v="Middle-East/South-Asia Corridor"/>
    <s v="0"/>
    <s v="1"/>
    <s v="Low"/>
    <s v="4.44"/>
    <s v="5.13"/>
    <s v="Un Comtrade/Wits/Sia Reports"/>
    <s v="0"/>
  </r>
  <r>
    <s v="Tf005222"/>
    <s v="2016"/>
    <s v="2"/>
    <s v="2016-Q2"/>
    <s v="Ae"/>
    <s v="United Arab Emirates"/>
    <s v="Middle East"/>
    <s v="In"/>
    <s v="India"/>
    <s v="South Asia"/>
    <x v="2"/>
    <x v="0"/>
    <s v="Advanced"/>
    <n v="679"/>
    <n v="39.630000000000003"/>
    <s v="Biren"/>
    <s v="Middle-East/South-Asia Corridor"/>
    <s v="0"/>
    <s v="1"/>
    <s v="Low"/>
    <s v="4.34"/>
    <s v="5.01"/>
    <s v="Un Comtrade/Wits/Sia Reports"/>
    <s v="0"/>
  </r>
  <r>
    <s v="Tf005223"/>
    <s v="2016"/>
    <s v="3"/>
    <s v="2016-Q3"/>
    <s v="Ae"/>
    <s v="United Arab Emirates"/>
    <s v="Middle East"/>
    <s v="In"/>
    <s v="India"/>
    <s v="South Asia"/>
    <x v="2"/>
    <x v="0"/>
    <s v="Advanced"/>
    <n v="797"/>
    <n v="46.51"/>
    <s v="Biren"/>
    <s v="Middle-East/South-Asia Corridor"/>
    <s v="0"/>
    <s v="1"/>
    <s v="Low"/>
    <s v="4.34"/>
    <s v="4.85"/>
    <s v="Un Comtrade/Wits/Sia Reports"/>
    <s v="0"/>
  </r>
  <r>
    <s v="Tf005224"/>
    <s v="2016"/>
    <s v="4"/>
    <s v="2016-Q4"/>
    <s v="Ae"/>
    <s v="United Arab Emirates"/>
    <s v="Middle East"/>
    <s v="In"/>
    <s v="India"/>
    <s v="South Asia"/>
    <x v="2"/>
    <x v="0"/>
    <s v="Advanced"/>
    <n v="694"/>
    <n v="40.49"/>
    <s v="Huawei Ascend"/>
    <s v="Middle-East/South-Asia Corridor"/>
    <s v="0"/>
    <s v="1"/>
    <s v="Low"/>
    <s v="4.37"/>
    <s v="5"/>
    <s v="Un Comtrade/Wits/Sia Reports"/>
    <s v="0"/>
  </r>
  <r>
    <s v="Tf005225"/>
    <s v="2017"/>
    <s v="1"/>
    <s v="2017-Q1"/>
    <s v="Ae"/>
    <s v="United Arab Emirates"/>
    <s v="Middle East"/>
    <s v="In"/>
    <s v="India"/>
    <s v="South Asia"/>
    <x v="2"/>
    <x v="0"/>
    <s v="Advanced"/>
    <n v="758"/>
    <n v="44.24"/>
    <s v="Cambricon"/>
    <s v="Middle-East/South-Asia Corridor"/>
    <s v="0"/>
    <s v="1"/>
    <s v="Low"/>
    <s v="4.42"/>
    <s v="5.01"/>
    <s v="Un Comtrade/Wits/Sia Reports"/>
    <s v="0"/>
  </r>
  <r>
    <s v="Tf005226"/>
    <s v="2017"/>
    <s v="2"/>
    <s v="2017-Q2"/>
    <s v="Ae"/>
    <s v="United Arab Emirates"/>
    <s v="Middle East"/>
    <s v="In"/>
    <s v="India"/>
    <s v="South Asia"/>
    <x v="2"/>
    <x v="0"/>
    <s v="Advanced"/>
    <n v="810"/>
    <n v="47.3"/>
    <s v="Google Tpu"/>
    <s v="Middle-East/South-Asia Corridor"/>
    <s v="0"/>
    <s v="1"/>
    <s v="Low"/>
    <s v="4.45"/>
    <s v="4.94"/>
    <s v="Un Comtrade/Wits/Sia Reports"/>
    <s v="0"/>
  </r>
  <r>
    <s v="Tf005227"/>
    <s v="2017"/>
    <s v="3"/>
    <s v="2017-Q3"/>
    <s v="Ae"/>
    <s v="United Arab Emirates"/>
    <s v="Middle East"/>
    <s v="In"/>
    <s v="India"/>
    <s v="South Asia"/>
    <x v="2"/>
    <x v="0"/>
    <s v="Advanced"/>
    <n v="793"/>
    <n v="46.29"/>
    <s v="Biren"/>
    <s v="Middle-East/South-Asia Corridor"/>
    <s v="0"/>
    <s v="1"/>
    <s v="Low"/>
    <s v="4.2"/>
    <s v="5.12"/>
    <s v="Un Comtrade/Wits/Sia Reports"/>
    <s v="0"/>
  </r>
  <r>
    <s v="Tf005228"/>
    <s v="2017"/>
    <s v="4"/>
    <s v="2017-Q4"/>
    <s v="Ae"/>
    <s v="United Arab Emirates"/>
    <s v="Middle East"/>
    <s v="In"/>
    <s v="India"/>
    <s v="South Asia"/>
    <x v="2"/>
    <x v="0"/>
    <s v="Advanced"/>
    <n v="772"/>
    <n v="45.06"/>
    <s v="Huawei Ascend"/>
    <s v="Middle-East/South-Asia Corridor"/>
    <s v="0"/>
    <s v="1"/>
    <s v="Low"/>
    <s v="4.18"/>
    <s v="5.14"/>
    <s v="Un Comtrade/Wits/Sia Reports"/>
    <s v="0"/>
  </r>
  <r>
    <s v="Tf005229"/>
    <s v="2018"/>
    <s v="1"/>
    <s v="2018-Q1"/>
    <s v="Ae"/>
    <s v="United Arab Emirates"/>
    <s v="Middle East"/>
    <s v="In"/>
    <s v="India"/>
    <s v="South Asia"/>
    <x v="2"/>
    <x v="0"/>
    <s v="Advanced"/>
    <n v="806"/>
    <n v="47.06"/>
    <s v="Google Tpu"/>
    <s v="Middle-East/South-Asia Corridor"/>
    <s v="0"/>
    <s v="1"/>
    <s v="Low"/>
    <s v="4.41"/>
    <s v="4.86"/>
    <s v="Un Comtrade/Wits/Sia Reports"/>
    <s v="0"/>
  </r>
  <r>
    <s v="Tf005230"/>
    <s v="2018"/>
    <s v="2"/>
    <s v="2018-Q2"/>
    <s v="Ae"/>
    <s v="United Arab Emirates"/>
    <s v="Middle East"/>
    <s v="In"/>
    <s v="India"/>
    <s v="South Asia"/>
    <x v="2"/>
    <x v="0"/>
    <s v="Advanced"/>
    <n v="874"/>
    <n v="51.02"/>
    <s v="Aws Trainium"/>
    <s v="Middle-East/South-Asia Corridor"/>
    <s v="0"/>
    <s v="1"/>
    <s v="Low"/>
    <s v="4.36"/>
    <s v="5.01"/>
    <s v="Un Comtrade/Wits/Sia Reports"/>
    <s v="0"/>
  </r>
  <r>
    <s v="Tf005231"/>
    <s v="2018"/>
    <s v="3"/>
    <s v="2018-Q3"/>
    <s v="Ae"/>
    <s v="United Arab Emirates"/>
    <s v="Middle East"/>
    <s v="In"/>
    <s v="India"/>
    <s v="South Asia"/>
    <x v="2"/>
    <x v="0"/>
    <s v="Advanced"/>
    <n v="952"/>
    <n v="55.55"/>
    <s v="Google Tpu"/>
    <s v="Middle-East/South-Asia Corridor"/>
    <s v="0"/>
    <s v="1"/>
    <s v="Low"/>
    <s v="4.4"/>
    <s v="4.96"/>
    <s v="Un Comtrade/Wits/Sia Reports"/>
    <s v="0"/>
  </r>
  <r>
    <s v="Tf005232"/>
    <s v="2018"/>
    <s v="4"/>
    <s v="2018-Q4"/>
    <s v="Ae"/>
    <s v="United Arab Emirates"/>
    <s v="Middle East"/>
    <s v="In"/>
    <s v="India"/>
    <s v="South Asia"/>
    <x v="2"/>
    <x v="0"/>
    <s v="Advanced"/>
    <n v="873"/>
    <n v="50.98"/>
    <s v="Google Tpu"/>
    <s v="Middle-East/South-Asia Corridor"/>
    <s v="0"/>
    <s v="1"/>
    <s v="Low"/>
    <s v="4.2"/>
    <s v="4.93"/>
    <s v="Un Comtrade/Wits/Sia Reports"/>
    <s v="0"/>
  </r>
  <r>
    <s v="Tf005233"/>
    <s v="2019"/>
    <s v="1"/>
    <s v="2019-Q1"/>
    <s v="Ae"/>
    <s v="United Arab Emirates"/>
    <s v="Middle East"/>
    <s v="In"/>
    <s v="India"/>
    <s v="South Asia"/>
    <x v="2"/>
    <x v="0"/>
    <s v="Advanced"/>
    <n v="729"/>
    <n v="42.54"/>
    <s v="Huawei Ascend"/>
    <s v="Middle-East/South-Asia Corridor"/>
    <s v="0"/>
    <s v="1"/>
    <s v="Low"/>
    <s v="4.26"/>
    <s v="4.96"/>
    <s v="Un Comtrade/Wits/Sia Reports"/>
    <s v="0"/>
  </r>
  <r>
    <s v="Tf005234"/>
    <s v="2019"/>
    <s v="2"/>
    <s v="2019-Q2"/>
    <s v="Ae"/>
    <s v="United Arab Emirates"/>
    <s v="Middle East"/>
    <s v="In"/>
    <s v="India"/>
    <s v="South Asia"/>
    <x v="2"/>
    <x v="0"/>
    <s v="Advanced"/>
    <n v="1004"/>
    <n v="58.6"/>
    <s v="Huawei Ascend"/>
    <s v="Middle-East/South-Asia Corridor"/>
    <s v="0"/>
    <s v="1"/>
    <s v="Low"/>
    <s v="4.35"/>
    <s v="4.98"/>
    <s v="Un Comtrade/Wits/Sia Reports"/>
    <s v="0"/>
  </r>
  <r>
    <s v="Tf005235"/>
    <s v="2019"/>
    <s v="3"/>
    <s v="2019-Q3"/>
    <s v="Ae"/>
    <s v="United Arab Emirates"/>
    <s v="Middle East"/>
    <s v="In"/>
    <s v="India"/>
    <s v="South Asia"/>
    <x v="2"/>
    <x v="0"/>
    <s v="Advanced"/>
    <n v="1016"/>
    <n v="59.31"/>
    <s v="Cambricon"/>
    <s v="Middle-East/South-Asia Corridor"/>
    <s v="0"/>
    <s v="1"/>
    <s v="Low"/>
    <s v="4.17"/>
    <s v="4.9"/>
    <s v="Un Comtrade/Wits/Sia Reports"/>
    <s v="0"/>
  </r>
  <r>
    <s v="Tf005236"/>
    <s v="2019"/>
    <s v="4"/>
    <s v="2019-Q4"/>
    <s v="Ae"/>
    <s v="United Arab Emirates"/>
    <s v="Middle East"/>
    <s v="In"/>
    <s v="India"/>
    <s v="South Asia"/>
    <x v="2"/>
    <x v="0"/>
    <s v="Advanced"/>
    <n v="890"/>
    <n v="51.94"/>
    <s v="Biren"/>
    <s v="Middle-East/South-Asia Corridor"/>
    <s v="0"/>
    <s v="1"/>
    <s v="Low"/>
    <s v="4.34"/>
    <s v="5.08"/>
    <s v="Un Comtrade/Wits/Sia Reports"/>
    <s v="0"/>
  </r>
  <r>
    <s v="Tf005237"/>
    <s v="2020"/>
    <s v="1"/>
    <s v="2020-Q1"/>
    <s v="Ae"/>
    <s v="United Arab Emirates"/>
    <s v="Middle East"/>
    <s v="In"/>
    <s v="India"/>
    <s v="South Asia"/>
    <x v="2"/>
    <x v="0"/>
    <s v="Advanced"/>
    <n v="782"/>
    <n v="45.63"/>
    <s v="Google Tpu"/>
    <s v="Middle-East/South-Asia Corridor"/>
    <s v="0"/>
    <s v="1"/>
    <s v="Low"/>
    <s v="4.37"/>
    <s v="5.06"/>
    <s v="Un Comtrade/Wits/Sia Reports"/>
    <s v="0"/>
  </r>
  <r>
    <s v="Tf005238"/>
    <s v="2020"/>
    <s v="2"/>
    <s v="2020-Q2"/>
    <s v="Ae"/>
    <s v="United Arab Emirates"/>
    <s v="Middle East"/>
    <s v="In"/>
    <s v="India"/>
    <s v="South Asia"/>
    <x v="2"/>
    <x v="0"/>
    <s v="Advanced"/>
    <n v="1016"/>
    <n v="59.32"/>
    <s v="Cambricon"/>
    <s v="Middle-East/South-Asia Corridor"/>
    <s v="0"/>
    <s v="1"/>
    <s v="Low"/>
    <s v="4.21"/>
    <s v="5.02"/>
    <s v="Un Comtrade/Wits/Sia Reports"/>
    <s v="0"/>
  </r>
  <r>
    <s v="Tf005239"/>
    <s v="2020"/>
    <s v="3"/>
    <s v="2020-Q3"/>
    <s v="Ae"/>
    <s v="United Arab Emirates"/>
    <s v="Middle East"/>
    <s v="In"/>
    <s v="India"/>
    <s v="South Asia"/>
    <x v="2"/>
    <x v="0"/>
    <s v="Advanced"/>
    <n v="982"/>
    <n v="57.32"/>
    <s v="Cambricon"/>
    <s v="Middle-East/South-Asia Corridor"/>
    <s v="0"/>
    <s v="1"/>
    <s v="Low"/>
    <s v="4.45"/>
    <s v="4.91"/>
    <s v="Un Comtrade/Wits/Sia Reports"/>
    <s v="0"/>
  </r>
  <r>
    <s v="Tf005240"/>
    <s v="2020"/>
    <s v="4"/>
    <s v="2020-Q4"/>
    <s v="Ae"/>
    <s v="United Arab Emirates"/>
    <s v="Middle East"/>
    <s v="In"/>
    <s v="India"/>
    <s v="South Asia"/>
    <x v="2"/>
    <x v="0"/>
    <s v="Advanced"/>
    <n v="849"/>
    <n v="49.55"/>
    <s v="Aws Trainium"/>
    <s v="Middle-East/South-Asia Corridor"/>
    <s v="0"/>
    <s v="1"/>
    <s v="Low"/>
    <s v="4.25"/>
    <s v="5.01"/>
    <s v="Un Comtrade/Wits/Sia Reports"/>
    <s v="0"/>
  </r>
  <r>
    <s v="Tf005241"/>
    <s v="2021"/>
    <s v="1"/>
    <s v="2021-Q1"/>
    <s v="Ae"/>
    <s v="United Arab Emirates"/>
    <s v="Middle East"/>
    <s v="In"/>
    <s v="India"/>
    <s v="South Asia"/>
    <x v="2"/>
    <x v="0"/>
    <s v="Advanced"/>
    <n v="1362"/>
    <n v="79.47"/>
    <s v="Intel Gaudi"/>
    <s v="Middle-East/South-Asia Corridor"/>
    <s v="0"/>
    <s v="1"/>
    <s v="Low"/>
    <s v="4.16"/>
    <s v="5.02"/>
    <s v="Un Comtrade/Wits/Sia Reports"/>
    <s v="0"/>
  </r>
  <r>
    <s v="Tf005242"/>
    <s v="2021"/>
    <s v="2"/>
    <s v="2021-Q2"/>
    <s v="Ae"/>
    <s v="United Arab Emirates"/>
    <s v="Middle East"/>
    <s v="In"/>
    <s v="India"/>
    <s v="South Asia"/>
    <x v="2"/>
    <x v="0"/>
    <s v="Advanced"/>
    <n v="1598"/>
    <n v="93.24"/>
    <s v="Nvidia"/>
    <s v="Middle-East/South-Asia Corridor"/>
    <s v="0"/>
    <s v="1"/>
    <s v="Low"/>
    <s v="4.2"/>
    <s v="4.95"/>
    <s v="Un Comtrade/Wits/Sia Reports"/>
    <s v="0"/>
  </r>
  <r>
    <s v="Tf005243"/>
    <s v="2021"/>
    <s v="3"/>
    <s v="2021-Q3"/>
    <s v="Ae"/>
    <s v="United Arab Emirates"/>
    <s v="Middle East"/>
    <s v="In"/>
    <s v="India"/>
    <s v="South Asia"/>
    <x v="2"/>
    <x v="0"/>
    <s v="Advanced"/>
    <n v="1555"/>
    <n v="90.73"/>
    <s v="Google Tpu"/>
    <s v="Middle-East/South-Asia Corridor"/>
    <s v="0"/>
    <s v="1"/>
    <s v="Low"/>
    <s v="4.44"/>
    <s v="5.02"/>
    <s v="Un Comtrade/Wits/Sia Reports"/>
    <s v="0"/>
  </r>
  <r>
    <s v="Tf005244"/>
    <s v="2021"/>
    <s v="4"/>
    <s v="2021-Q4"/>
    <s v="Ae"/>
    <s v="United Arab Emirates"/>
    <s v="Middle East"/>
    <s v="In"/>
    <s v="India"/>
    <s v="South Asia"/>
    <x v="2"/>
    <x v="0"/>
    <s v="Advanced"/>
    <n v="1652"/>
    <n v="96.37"/>
    <s v="Biren"/>
    <s v="Middle-East/South-Asia Corridor"/>
    <s v="0"/>
    <s v="1"/>
    <s v="Low"/>
    <s v="4.28"/>
    <s v="5.12"/>
    <s v="Un Comtrade/Wits/Sia Reports"/>
    <s v="0"/>
  </r>
  <r>
    <s v="Tf005245"/>
    <s v="2022"/>
    <s v="1"/>
    <s v="2022-Q1"/>
    <s v="Ae"/>
    <s v="United Arab Emirates"/>
    <s v="Middle East"/>
    <s v="In"/>
    <s v="India"/>
    <s v="South Asia"/>
    <x v="2"/>
    <x v="0"/>
    <s v="Advanced"/>
    <n v="1624"/>
    <n v="94.74"/>
    <s v="Aws Trainium"/>
    <s v="Middle-East/South-Asia Corridor"/>
    <s v="0"/>
    <s v="1"/>
    <s v="Low"/>
    <s v="4.32"/>
    <s v="5"/>
    <s v="Un Comtrade/Wits/Sia Reports"/>
    <s v="0"/>
  </r>
  <r>
    <s v="Tf005246"/>
    <s v="2022"/>
    <s v="2"/>
    <s v="2022-Q2"/>
    <s v="Ae"/>
    <s v="United Arab Emirates"/>
    <s v="Middle East"/>
    <s v="In"/>
    <s v="India"/>
    <s v="South Asia"/>
    <x v="2"/>
    <x v="0"/>
    <s v="Advanced"/>
    <n v="1968"/>
    <n v="114.8"/>
    <s v="Google Tpu"/>
    <s v="Middle-East/South-Asia Corridor"/>
    <s v="0"/>
    <s v="1"/>
    <s v="Low"/>
    <s v="4.32"/>
    <s v="4.93"/>
    <s v="Un Comtrade/Wits/Sia Reports"/>
    <s v="0"/>
  </r>
  <r>
    <s v="Tf005247"/>
    <s v="2022"/>
    <s v="3"/>
    <s v="2022-Q3"/>
    <s v="Ae"/>
    <s v="United Arab Emirates"/>
    <s v="Middle East"/>
    <s v="In"/>
    <s v="India"/>
    <s v="South Asia"/>
    <x v="2"/>
    <x v="0"/>
    <s v="Advanced"/>
    <n v="1787"/>
    <n v="104.25"/>
    <s v="Nvidia"/>
    <s v="Middle-East/South-Asia Corridor"/>
    <s v="0"/>
    <s v="1"/>
    <s v="Low"/>
    <s v="4.33"/>
    <s v="5"/>
    <s v="Un Comtrade/Wits/Sia Reports"/>
    <s v="0"/>
  </r>
  <r>
    <s v="Tf005248"/>
    <s v="2022"/>
    <s v="4"/>
    <s v="2022-Q4"/>
    <s v="Ae"/>
    <s v="United Arab Emirates"/>
    <s v="Middle East"/>
    <s v="In"/>
    <s v="India"/>
    <s v="South Asia"/>
    <x v="2"/>
    <x v="0"/>
    <s v="Advanced"/>
    <n v="1553"/>
    <n v="90.62"/>
    <s v="Intel Gaudi"/>
    <s v="Middle-East/South-Asia Corridor"/>
    <s v="0"/>
    <s v="1"/>
    <s v="Low"/>
    <s v="4.27"/>
    <s v="5"/>
    <s v="Un Comtrade/Wits/Sia Reports"/>
    <s v="0"/>
  </r>
  <r>
    <s v="Tf005249"/>
    <s v="2023"/>
    <s v="1"/>
    <s v="2023-Q1"/>
    <s v="Ae"/>
    <s v="United Arab Emirates"/>
    <s v="Middle East"/>
    <s v="In"/>
    <s v="India"/>
    <s v="South Asia"/>
    <x v="2"/>
    <x v="0"/>
    <s v="Advanced"/>
    <n v="3434"/>
    <n v="200.37"/>
    <s v="Intel Gaudi"/>
    <s v="Middle-East/South-Asia Corridor"/>
    <s v="0"/>
    <s v="1"/>
    <s v="Low"/>
    <s v="4.17"/>
    <s v="4.95"/>
    <s v="Un Comtrade/Wits/Sia Reports"/>
    <s v="0"/>
  </r>
  <r>
    <s v="Tf005250"/>
    <s v="2023"/>
    <s v="2"/>
    <s v="2023-Q2"/>
    <s v="Ae"/>
    <s v="United Arab Emirates"/>
    <s v="Middle East"/>
    <s v="In"/>
    <s v="India"/>
    <s v="South Asia"/>
    <x v="2"/>
    <x v="0"/>
    <s v="Advanced"/>
    <n v="3921"/>
    <n v="228.78"/>
    <s v="Google Tpu"/>
    <s v="Middle-East/South-Asia Corridor"/>
    <s v="0"/>
    <s v="1"/>
    <s v="Low"/>
    <s v="4.34"/>
    <s v="4.94"/>
    <s v="Un Comtrade/Wits/Sia Reports"/>
    <s v="0"/>
  </r>
  <r>
    <s v="Tf005251"/>
    <s v="2023"/>
    <s v="3"/>
    <s v="2023-Q3"/>
    <s v="Ae"/>
    <s v="United Arab Emirates"/>
    <s v="Middle East"/>
    <s v="In"/>
    <s v="India"/>
    <s v="South Asia"/>
    <x v="2"/>
    <x v="0"/>
    <s v="Advanced"/>
    <n v="4131"/>
    <n v="240.99"/>
    <s v="Nvidia"/>
    <s v="Middle-East/South-Asia Corridor"/>
    <s v="0"/>
    <s v="1"/>
    <s v="Low"/>
    <s v="4.3"/>
    <s v="5"/>
    <s v="Un Comtrade/Wits/Sia Reports"/>
    <s v="0"/>
  </r>
  <r>
    <s v="Tf005252"/>
    <s v="2023"/>
    <s v="4"/>
    <s v="2023-Q4"/>
    <s v="Ae"/>
    <s v="United Arab Emirates"/>
    <s v="Middle East"/>
    <s v="In"/>
    <s v="India"/>
    <s v="South Asia"/>
    <x v="2"/>
    <x v="0"/>
    <s v="Advanced"/>
    <n v="3744"/>
    <n v="218.42"/>
    <s v="Cambricon"/>
    <s v="Middle-East/South-Asia Corridor"/>
    <s v="0"/>
    <s v="1"/>
    <s v="Low"/>
    <s v="4.43"/>
    <s v="4.96"/>
    <s v="Un Comtrade/Wits/Sia Reports"/>
    <s v="0"/>
  </r>
  <r>
    <s v="Tf005253"/>
    <s v="2024"/>
    <s v="1"/>
    <s v="2024-Q1"/>
    <s v="Ae"/>
    <s v="United Arab Emirates"/>
    <s v="Middle East"/>
    <s v="In"/>
    <s v="India"/>
    <s v="South Asia"/>
    <x v="2"/>
    <x v="0"/>
    <s v="Advanced"/>
    <n v="3375"/>
    <n v="196.93"/>
    <s v="Google Tpu"/>
    <s v="Middle-East/South-Asia Corridor"/>
    <s v="0"/>
    <s v="1"/>
    <s v="Low"/>
    <s v="4.25"/>
    <s v="4.86"/>
    <s v="Un Comtrade/Wits/Sia Reports"/>
    <s v="1"/>
  </r>
  <r>
    <s v="Tf005254"/>
    <s v="2024"/>
    <s v="2"/>
    <s v="2024-Q2"/>
    <s v="Ae"/>
    <s v="United Arab Emirates"/>
    <s v="Middle East"/>
    <s v="In"/>
    <s v="India"/>
    <s v="South Asia"/>
    <x v="2"/>
    <x v="0"/>
    <s v="Advanced"/>
    <n v="3736"/>
    <n v="217.98"/>
    <s v="Huawei Ascend"/>
    <s v="Middle-East/South-Asia Corridor"/>
    <s v="0"/>
    <s v="1"/>
    <s v="Low"/>
    <s v="4.27"/>
    <s v="5.13"/>
    <s v="Un Comtrade/Wits/Sia Reports"/>
    <s v="1"/>
  </r>
  <r>
    <s v="Tf005255"/>
    <s v="2024"/>
    <s v="3"/>
    <s v="2024-Q3"/>
    <s v="Ae"/>
    <s v="United Arab Emirates"/>
    <s v="Middle East"/>
    <s v="In"/>
    <s v="India"/>
    <s v="South Asia"/>
    <x v="2"/>
    <x v="0"/>
    <s v="Advanced"/>
    <n v="4819"/>
    <n v="281.16000000000003"/>
    <s v="Biren"/>
    <s v="Middle-East/South-Asia Corridor"/>
    <s v="0"/>
    <s v="1"/>
    <s v="Low"/>
    <s v="4.3"/>
    <s v="5.02"/>
    <s v="Un Comtrade/Wits/Sia Reports"/>
    <s v="1"/>
  </r>
  <r>
    <s v="Tf005256"/>
    <s v="2024"/>
    <s v="4"/>
    <s v="2024-Q4"/>
    <s v="Ae"/>
    <s v="United Arab Emirates"/>
    <s v="Middle East"/>
    <s v="In"/>
    <s v="India"/>
    <s v="South Asia"/>
    <x v="2"/>
    <x v="0"/>
    <s v="Advanced"/>
    <n v="3435"/>
    <n v="200.4"/>
    <s v="Intel Gaudi"/>
    <s v="Middle-East/South-Asia Corridor"/>
    <s v="0"/>
    <s v="1"/>
    <s v="Low"/>
    <s v="4.21"/>
    <s v="4.86"/>
    <s v="Un Comtrade/Wits/Sia Reports"/>
    <s v="1"/>
  </r>
  <r>
    <s v="Tf005257"/>
    <s v="2025"/>
    <s v="1"/>
    <s v="2025-Q1"/>
    <s v="Ae"/>
    <s v="United Arab Emirates"/>
    <s v="Middle East"/>
    <s v="In"/>
    <s v="India"/>
    <s v="South Asia"/>
    <x v="2"/>
    <x v="0"/>
    <s v="Advanced"/>
    <n v="4461"/>
    <n v="260.23"/>
    <s v="Aws Trainium"/>
    <s v="Middle-East/South-Asia Corridor"/>
    <s v="0"/>
    <s v="1"/>
    <s v="Low"/>
    <s v="4.19"/>
    <s v="5.11"/>
    <s v="Un Comtrade/Wits/Sia Reports"/>
    <s v="1"/>
  </r>
  <r>
    <s v="Tf005258"/>
    <s v="2025"/>
    <s v="2"/>
    <s v="2025-Q2"/>
    <s v="Ae"/>
    <s v="United Arab Emirates"/>
    <s v="Middle East"/>
    <s v="In"/>
    <s v="India"/>
    <s v="South Asia"/>
    <x v="2"/>
    <x v="0"/>
    <s v="Advanced"/>
    <n v="4970"/>
    <n v="289.92"/>
    <s v="Aws Trainium"/>
    <s v="Middle-East/South-Asia Corridor"/>
    <s v="0"/>
    <s v="1"/>
    <s v="Low"/>
    <s v="4.22"/>
    <s v="4.9"/>
    <s v="Un Comtrade/Wits/Sia Reports"/>
    <s v="1"/>
  </r>
  <r>
    <s v="Tf005259"/>
    <s v="2025"/>
    <s v="3"/>
    <s v="2025-Q3"/>
    <s v="Ae"/>
    <s v="United Arab Emirates"/>
    <s v="Middle East"/>
    <s v="In"/>
    <s v="India"/>
    <s v="South Asia"/>
    <x v="2"/>
    <x v="0"/>
    <s v="Advanced"/>
    <n v="5190"/>
    <n v="302.75"/>
    <s v="Aws Trainium"/>
    <s v="Middle-East/South-Asia Corridor"/>
    <s v="0"/>
    <s v="1"/>
    <s v="Low"/>
    <s v="4.42"/>
    <s v="5.07"/>
    <s v="Un Comtrade/Wits/Sia Reports"/>
    <s v="1"/>
  </r>
  <r>
    <s v="Tf005260"/>
    <s v="2025"/>
    <s v="4"/>
    <s v="2025-Q4"/>
    <s v="Ae"/>
    <s v="United Arab Emirates"/>
    <s v="Middle East"/>
    <s v="In"/>
    <s v="India"/>
    <s v="South Asia"/>
    <x v="2"/>
    <x v="0"/>
    <s v="Advanced"/>
    <n v="4273"/>
    <n v="249.32"/>
    <s v="Nvidia"/>
    <s v="Middle-East/South-Asia Corridor"/>
    <s v="0"/>
    <s v="1"/>
    <s v="Low"/>
    <s v="4.33"/>
    <s v="4.94"/>
    <s v="Un Comtrade/Wits/Sia Reports"/>
    <s v="1"/>
  </r>
  <r>
    <s v="Tf005261"/>
    <s v="2015"/>
    <s v="1"/>
    <s v="2015-Q1"/>
    <s v="Ae"/>
    <s v="United Arab Emirates"/>
    <s v="Middle East"/>
    <s v="In"/>
    <s v="India"/>
    <s v="South Asia"/>
    <x v="1"/>
    <x v="0"/>
    <s v="Advanced"/>
    <n v="611"/>
    <n v="35.67"/>
    <s v="Nvidia"/>
    <s v="Middle-East/South-Asia Corridor"/>
    <s v="0"/>
    <s v="1"/>
    <s v="Low"/>
    <s v="4.37"/>
    <s v="5.03"/>
    <s v="Un Comtrade/Wits/Sia Reports"/>
    <s v="0"/>
  </r>
  <r>
    <s v="Tf005262"/>
    <s v="2015"/>
    <s v="2"/>
    <s v="2015-Q2"/>
    <s v="Ae"/>
    <s v="United Arab Emirates"/>
    <s v="Middle East"/>
    <s v="In"/>
    <s v="India"/>
    <s v="South Asia"/>
    <x v="1"/>
    <x v="0"/>
    <s v="Advanced"/>
    <n v="612"/>
    <n v="35.729999999999997"/>
    <s v="Intel Arc"/>
    <s v="Middle-East/South-Asia Corridor"/>
    <s v="0"/>
    <s v="1"/>
    <s v="Low"/>
    <s v="4.34"/>
    <s v="4.95"/>
    <s v="Un Comtrade/Wits/Sia Reports"/>
    <s v="0"/>
  </r>
  <r>
    <s v="Tf005263"/>
    <s v="2015"/>
    <s v="3"/>
    <s v="2015-Q3"/>
    <s v="Ae"/>
    <s v="United Arab Emirates"/>
    <s v="Middle East"/>
    <s v="In"/>
    <s v="India"/>
    <s v="South Asia"/>
    <x v="1"/>
    <x v="0"/>
    <s v="Advanced"/>
    <n v="580"/>
    <n v="33.840000000000003"/>
    <s v="Amd"/>
    <s v="Middle-East/South-Asia Corridor"/>
    <s v="0"/>
    <s v="1"/>
    <s v="Low"/>
    <s v="4.27"/>
    <s v="5.13"/>
    <s v="Un Comtrade/Wits/Sia Reports"/>
    <s v="0"/>
  </r>
  <r>
    <s v="Tf005264"/>
    <s v="2015"/>
    <s v="4"/>
    <s v="2015-Q4"/>
    <s v="Ae"/>
    <s v="United Arab Emirates"/>
    <s v="Middle East"/>
    <s v="In"/>
    <s v="India"/>
    <s v="South Asia"/>
    <x v="1"/>
    <x v="0"/>
    <s v="Advanced"/>
    <n v="593"/>
    <n v="34.619999999999997"/>
    <s v="Nvidia"/>
    <s v="Middle-East/South-Asia Corridor"/>
    <s v="0"/>
    <s v="1"/>
    <s v="Low"/>
    <s v="4.18"/>
    <s v="5.12"/>
    <s v="Un Comtrade/Wits/Sia Reports"/>
    <s v="0"/>
  </r>
  <r>
    <s v="Tf005265"/>
    <s v="2016"/>
    <s v="1"/>
    <s v="2016-Q1"/>
    <s v="Ae"/>
    <s v="United Arab Emirates"/>
    <s v="Middle East"/>
    <s v="In"/>
    <s v="India"/>
    <s v="South Asia"/>
    <x v="1"/>
    <x v="0"/>
    <s v="Advanced"/>
    <n v="584"/>
    <n v="34.090000000000003"/>
    <s v="Intel Arc"/>
    <s v="Middle-East/South-Asia Corridor"/>
    <s v="0"/>
    <s v="1"/>
    <s v="Low"/>
    <s v="4.22"/>
    <s v="4.94"/>
    <s v="Un Comtrade/Wits/Sia Reports"/>
    <s v="0"/>
  </r>
  <r>
    <s v="Tf005266"/>
    <s v="2016"/>
    <s v="2"/>
    <s v="2016-Q2"/>
    <s v="Ae"/>
    <s v="United Arab Emirates"/>
    <s v="Middle East"/>
    <s v="In"/>
    <s v="India"/>
    <s v="South Asia"/>
    <x v="1"/>
    <x v="0"/>
    <s v="Advanced"/>
    <n v="720"/>
    <n v="42.02"/>
    <s v="Intel Arc"/>
    <s v="Middle-East/South-Asia Corridor"/>
    <s v="0"/>
    <s v="1"/>
    <s v="Low"/>
    <s v="4.31"/>
    <s v="5"/>
    <s v="Un Comtrade/Wits/Sia Reports"/>
    <s v="0"/>
  </r>
  <r>
    <s v="Tf005267"/>
    <s v="2016"/>
    <s v="3"/>
    <s v="2016-Q3"/>
    <s v="Ae"/>
    <s v="United Arab Emirates"/>
    <s v="Middle East"/>
    <s v="In"/>
    <s v="India"/>
    <s v="South Asia"/>
    <x v="1"/>
    <x v="0"/>
    <s v="Advanced"/>
    <n v="779"/>
    <n v="45.49"/>
    <s v="Intel Arc"/>
    <s v="Middle-East/South-Asia Corridor"/>
    <s v="0"/>
    <s v="1"/>
    <s v="Low"/>
    <s v="4.24"/>
    <s v="5.08"/>
    <s v="Un Comtrade/Wits/Sia Reports"/>
    <s v="0"/>
  </r>
  <r>
    <s v="Tf005268"/>
    <s v="2016"/>
    <s v="4"/>
    <s v="2016-Q4"/>
    <s v="Ae"/>
    <s v="United Arab Emirates"/>
    <s v="Middle East"/>
    <s v="In"/>
    <s v="India"/>
    <s v="South Asia"/>
    <x v="1"/>
    <x v="0"/>
    <s v="Advanced"/>
    <n v="601"/>
    <n v="35.11"/>
    <s v="Amd"/>
    <s v="Middle-East/South-Asia Corridor"/>
    <s v="0"/>
    <s v="1"/>
    <s v="Low"/>
    <s v="4.38"/>
    <s v="5.05"/>
    <s v="Un Comtrade/Wits/Sia Reports"/>
    <s v="0"/>
  </r>
  <r>
    <s v="Tf005269"/>
    <s v="2017"/>
    <s v="1"/>
    <s v="2017-Q1"/>
    <s v="Ae"/>
    <s v="United Arab Emirates"/>
    <s v="Middle East"/>
    <s v="In"/>
    <s v="India"/>
    <s v="South Asia"/>
    <x v="1"/>
    <x v="0"/>
    <s v="Advanced"/>
    <n v="722"/>
    <n v="42.12"/>
    <s v="Intel Arc"/>
    <s v="Middle-East/South-Asia Corridor"/>
    <s v="0"/>
    <s v="1"/>
    <s v="Low"/>
    <s v="4.29"/>
    <s v="5.05"/>
    <s v="Un Comtrade/Wits/Sia Reports"/>
    <s v="0"/>
  </r>
  <r>
    <s v="Tf005270"/>
    <s v="2017"/>
    <s v="2"/>
    <s v="2017-Q2"/>
    <s v="Ae"/>
    <s v="United Arab Emirates"/>
    <s v="Middle East"/>
    <s v="In"/>
    <s v="India"/>
    <s v="South Asia"/>
    <x v="1"/>
    <x v="0"/>
    <s v="Advanced"/>
    <n v="710"/>
    <n v="41.46"/>
    <s v="Amd"/>
    <s v="Middle-East/South-Asia Corridor"/>
    <s v="0"/>
    <s v="1"/>
    <s v="Low"/>
    <s v="4.41"/>
    <s v="4.87"/>
    <s v="Un Comtrade/Wits/Sia Reports"/>
    <s v="0"/>
  </r>
  <r>
    <s v="Tf005271"/>
    <s v="2017"/>
    <s v="3"/>
    <s v="2017-Q3"/>
    <s v="Ae"/>
    <s v="United Arab Emirates"/>
    <s v="Middle East"/>
    <s v="In"/>
    <s v="India"/>
    <s v="South Asia"/>
    <x v="1"/>
    <x v="0"/>
    <s v="Advanced"/>
    <n v="758"/>
    <n v="44.25"/>
    <s v="Intel Arc"/>
    <s v="Middle-East/South-Asia Corridor"/>
    <s v="0"/>
    <s v="1"/>
    <s v="Low"/>
    <s v="4.32"/>
    <s v="5.07"/>
    <s v="Un Comtrade/Wits/Sia Reports"/>
    <s v="0"/>
  </r>
  <r>
    <s v="Tf005272"/>
    <s v="2017"/>
    <s v="4"/>
    <s v="2017-Q4"/>
    <s v="Ae"/>
    <s v="United Arab Emirates"/>
    <s v="Middle East"/>
    <s v="In"/>
    <s v="India"/>
    <s v="South Asia"/>
    <x v="1"/>
    <x v="0"/>
    <s v="Advanced"/>
    <n v="655"/>
    <n v="38.229999999999997"/>
    <s v="Intel Arc"/>
    <s v="Middle-East/South-Asia Corridor"/>
    <s v="0"/>
    <s v="1"/>
    <s v="Low"/>
    <s v="4.43"/>
    <s v="5.14"/>
    <s v="Un Comtrade/Wits/Sia Reports"/>
    <s v="0"/>
  </r>
  <r>
    <s v="Tf005273"/>
    <s v="2018"/>
    <s v="1"/>
    <s v="2018-Q1"/>
    <s v="Ae"/>
    <s v="United Arab Emirates"/>
    <s v="Middle East"/>
    <s v="In"/>
    <s v="India"/>
    <s v="South Asia"/>
    <x v="1"/>
    <x v="0"/>
    <s v="Advanced"/>
    <n v="783"/>
    <n v="45.72"/>
    <s v="Intel Arc"/>
    <s v="Middle-East/South-Asia Corridor"/>
    <s v="0"/>
    <s v="1"/>
    <s v="Low"/>
    <s v="4.29"/>
    <s v="5.07"/>
    <s v="Un Comtrade/Wits/Sia Reports"/>
    <s v="0"/>
  </r>
  <r>
    <s v="Tf005274"/>
    <s v="2018"/>
    <s v="2"/>
    <s v="2018-Q2"/>
    <s v="Ae"/>
    <s v="United Arab Emirates"/>
    <s v="Middle East"/>
    <s v="In"/>
    <s v="India"/>
    <s v="South Asia"/>
    <x v="1"/>
    <x v="0"/>
    <s v="Advanced"/>
    <n v="837"/>
    <n v="48.86"/>
    <s v="Nvidia"/>
    <s v="Middle-East/South-Asia Corridor"/>
    <s v="0"/>
    <s v="1"/>
    <s v="Low"/>
    <s v="4.3"/>
    <s v="5.12"/>
    <s v="Un Comtrade/Wits/Sia Reports"/>
    <s v="0"/>
  </r>
  <r>
    <s v="Tf005275"/>
    <s v="2018"/>
    <s v="3"/>
    <s v="2018-Q3"/>
    <s v="Ae"/>
    <s v="United Arab Emirates"/>
    <s v="Middle East"/>
    <s v="In"/>
    <s v="India"/>
    <s v="South Asia"/>
    <x v="1"/>
    <x v="0"/>
    <s v="Advanced"/>
    <n v="1015"/>
    <n v="59.25"/>
    <s v="Amd"/>
    <s v="Middle-East/South-Asia Corridor"/>
    <s v="0"/>
    <s v="1"/>
    <s v="Low"/>
    <s v="4.43"/>
    <s v="4.93"/>
    <s v="Un Comtrade/Wits/Sia Reports"/>
    <s v="0"/>
  </r>
  <r>
    <s v="Tf005276"/>
    <s v="2018"/>
    <s v="4"/>
    <s v="2018-Q4"/>
    <s v="Ae"/>
    <s v="United Arab Emirates"/>
    <s v="Middle East"/>
    <s v="In"/>
    <s v="India"/>
    <s v="South Asia"/>
    <x v="1"/>
    <x v="0"/>
    <s v="Advanced"/>
    <n v="754"/>
    <n v="44.02"/>
    <s v="Intel Arc"/>
    <s v="Middle-East/South-Asia Corridor"/>
    <s v="0"/>
    <s v="1"/>
    <s v="Low"/>
    <s v="4.24"/>
    <s v="4.98"/>
    <s v="Un Comtrade/Wits/Sia Reports"/>
    <s v="0"/>
  </r>
  <r>
    <s v="Tf005277"/>
    <s v="2019"/>
    <s v="1"/>
    <s v="2019-Q1"/>
    <s v="Ae"/>
    <s v="United Arab Emirates"/>
    <s v="Middle East"/>
    <s v="In"/>
    <s v="India"/>
    <s v="South Asia"/>
    <x v="1"/>
    <x v="0"/>
    <s v="Advanced"/>
    <n v="782"/>
    <n v="45.64"/>
    <s v="Amd"/>
    <s v="Middle-East/South-Asia Corridor"/>
    <s v="0"/>
    <s v="1"/>
    <s v="Low"/>
    <s v="4.26"/>
    <s v="5.04"/>
    <s v="Un Comtrade/Wits/Sia Reports"/>
    <s v="0"/>
  </r>
  <r>
    <s v="Tf005278"/>
    <s v="2019"/>
    <s v="2"/>
    <s v="2019-Q2"/>
    <s v="Ae"/>
    <s v="United Arab Emirates"/>
    <s v="Middle East"/>
    <s v="In"/>
    <s v="India"/>
    <s v="South Asia"/>
    <x v="1"/>
    <x v="0"/>
    <s v="Advanced"/>
    <n v="994"/>
    <n v="58.04"/>
    <s v="Amd"/>
    <s v="Middle-East/South-Asia Corridor"/>
    <s v="0"/>
    <s v="1"/>
    <s v="Low"/>
    <s v="4.37"/>
    <s v="5.09"/>
    <s v="Un Comtrade/Wits/Sia Reports"/>
    <s v="0"/>
  </r>
  <r>
    <s v="Tf005279"/>
    <s v="2019"/>
    <s v="3"/>
    <s v="2019-Q3"/>
    <s v="Ae"/>
    <s v="United Arab Emirates"/>
    <s v="Middle East"/>
    <s v="In"/>
    <s v="India"/>
    <s v="South Asia"/>
    <x v="1"/>
    <x v="0"/>
    <s v="Advanced"/>
    <n v="870"/>
    <n v="50.8"/>
    <s v="Intel Arc"/>
    <s v="Middle-East/South-Asia Corridor"/>
    <s v="0"/>
    <s v="1"/>
    <s v="Low"/>
    <s v="4.16"/>
    <s v="5.09"/>
    <s v="Un Comtrade/Wits/Sia Reports"/>
    <s v="0"/>
  </r>
  <r>
    <s v="Tf005280"/>
    <s v="2019"/>
    <s v="4"/>
    <s v="2019-Q4"/>
    <s v="Ae"/>
    <s v="United Arab Emirates"/>
    <s v="Middle East"/>
    <s v="In"/>
    <s v="India"/>
    <s v="South Asia"/>
    <x v="1"/>
    <x v="0"/>
    <s v="Advanced"/>
    <n v="870"/>
    <n v="50.8"/>
    <s v="Intel Arc"/>
    <s v="Middle-East/South-Asia Corridor"/>
    <s v="0"/>
    <s v="1"/>
    <s v="Low"/>
    <s v="4.32"/>
    <s v="4.87"/>
    <s v="Un Comtrade/Wits/Sia Reports"/>
    <s v="0"/>
  </r>
  <r>
    <s v="Tf005281"/>
    <s v="2020"/>
    <s v="1"/>
    <s v="2020-Q1"/>
    <s v="Ae"/>
    <s v="United Arab Emirates"/>
    <s v="Middle East"/>
    <s v="In"/>
    <s v="India"/>
    <s v="South Asia"/>
    <x v="1"/>
    <x v="0"/>
    <s v="Advanced"/>
    <n v="753"/>
    <n v="43.97"/>
    <s v="Nvidia"/>
    <s v="Middle-East/South-Asia Corridor"/>
    <s v="0"/>
    <s v="1"/>
    <s v="Low"/>
    <s v="4.34"/>
    <s v="5.11"/>
    <s v="Un Comtrade/Wits/Sia Reports"/>
    <s v="0"/>
  </r>
  <r>
    <s v="Tf005282"/>
    <s v="2020"/>
    <s v="2"/>
    <s v="2020-Q2"/>
    <s v="Ae"/>
    <s v="United Arab Emirates"/>
    <s v="Middle East"/>
    <s v="In"/>
    <s v="India"/>
    <s v="South Asia"/>
    <x v="1"/>
    <x v="0"/>
    <s v="Advanced"/>
    <n v="1006"/>
    <n v="58.73"/>
    <s v="Intel Arc"/>
    <s v="Middle-East/South-Asia Corridor"/>
    <s v="0"/>
    <s v="1"/>
    <s v="Low"/>
    <s v="4.3"/>
    <s v="5.01"/>
    <s v="Un Comtrade/Wits/Sia Reports"/>
    <s v="0"/>
  </r>
  <r>
    <s v="Tf005283"/>
    <s v="2020"/>
    <s v="3"/>
    <s v="2020-Q3"/>
    <s v="Ae"/>
    <s v="United Arab Emirates"/>
    <s v="Middle East"/>
    <s v="In"/>
    <s v="India"/>
    <s v="South Asia"/>
    <x v="1"/>
    <x v="0"/>
    <s v="Advanced"/>
    <n v="1035"/>
    <n v="60.43"/>
    <s v="Amd"/>
    <s v="Middle-East/South-Asia Corridor"/>
    <s v="0"/>
    <s v="1"/>
    <s v="Low"/>
    <s v="4.31"/>
    <s v="5.01"/>
    <s v="Un Comtrade/Wits/Sia Reports"/>
    <s v="0"/>
  </r>
  <r>
    <s v="Tf005284"/>
    <s v="2020"/>
    <s v="4"/>
    <s v="2020-Q4"/>
    <s v="Ae"/>
    <s v="United Arab Emirates"/>
    <s v="Middle East"/>
    <s v="In"/>
    <s v="India"/>
    <s v="South Asia"/>
    <x v="1"/>
    <x v="0"/>
    <s v="Advanced"/>
    <n v="926"/>
    <n v="54.07"/>
    <s v="Amd"/>
    <s v="Middle-East/South-Asia Corridor"/>
    <s v="0"/>
    <s v="1"/>
    <s v="Low"/>
    <s v="4.39"/>
    <s v="5.12"/>
    <s v="Un Comtrade/Wits/Sia Reports"/>
    <s v="0"/>
  </r>
  <r>
    <s v="Tf005285"/>
    <s v="2021"/>
    <s v="1"/>
    <s v="2021-Q1"/>
    <s v="Ae"/>
    <s v="United Arab Emirates"/>
    <s v="Middle East"/>
    <s v="In"/>
    <s v="India"/>
    <s v="South Asia"/>
    <x v="1"/>
    <x v="0"/>
    <s v="Advanced"/>
    <n v="1357"/>
    <n v="79.19"/>
    <s v="Nvidia"/>
    <s v="Middle-East/South-Asia Corridor"/>
    <s v="0"/>
    <s v="1"/>
    <s v="Low"/>
    <s v="4.31"/>
    <s v="5.1"/>
    <s v="Un Comtrade/Wits/Sia Reports"/>
    <s v="0"/>
  </r>
  <r>
    <s v="Tf005286"/>
    <s v="2021"/>
    <s v="2"/>
    <s v="2021-Q2"/>
    <s v="Ae"/>
    <s v="United Arab Emirates"/>
    <s v="Middle East"/>
    <s v="In"/>
    <s v="India"/>
    <s v="South Asia"/>
    <x v="1"/>
    <x v="0"/>
    <s v="Advanced"/>
    <n v="1508"/>
    <n v="88.01"/>
    <s v="Intel Arc"/>
    <s v="Middle-East/South-Asia Corridor"/>
    <s v="0"/>
    <s v="1"/>
    <s v="Low"/>
    <s v="4.39"/>
    <s v="4.9"/>
    <s v="Un Comtrade/Wits/Sia Reports"/>
    <s v="0"/>
  </r>
  <r>
    <s v="Tf005287"/>
    <s v="2021"/>
    <s v="3"/>
    <s v="2021-Q3"/>
    <s v="Ae"/>
    <s v="United Arab Emirates"/>
    <s v="Middle East"/>
    <s v="In"/>
    <s v="India"/>
    <s v="South Asia"/>
    <x v="1"/>
    <x v="0"/>
    <s v="Advanced"/>
    <n v="1872"/>
    <n v="109.26"/>
    <s v="Amd"/>
    <s v="Middle-East/South-Asia Corridor"/>
    <s v="0"/>
    <s v="1"/>
    <s v="Low"/>
    <s v="4.33"/>
    <s v="4.91"/>
    <s v="Un Comtrade/Wits/Sia Reports"/>
    <s v="0"/>
  </r>
  <r>
    <s v="Tf005288"/>
    <s v="2021"/>
    <s v="4"/>
    <s v="2021-Q4"/>
    <s v="Ae"/>
    <s v="United Arab Emirates"/>
    <s v="Middle East"/>
    <s v="In"/>
    <s v="India"/>
    <s v="South Asia"/>
    <x v="1"/>
    <x v="0"/>
    <s v="Advanced"/>
    <n v="1526"/>
    <n v="89.03"/>
    <s v="Amd"/>
    <s v="Middle-East/South-Asia Corridor"/>
    <s v="0"/>
    <s v="1"/>
    <s v="Low"/>
    <s v="4.35"/>
    <s v="5.04"/>
    <s v="Un Comtrade/Wits/Sia Reports"/>
    <s v="0"/>
  </r>
  <r>
    <s v="Tf005289"/>
    <s v="2022"/>
    <s v="1"/>
    <s v="2022-Q1"/>
    <s v="Ae"/>
    <s v="United Arab Emirates"/>
    <s v="Middle East"/>
    <s v="In"/>
    <s v="India"/>
    <s v="South Asia"/>
    <x v="1"/>
    <x v="0"/>
    <s v="Advanced"/>
    <n v="1602"/>
    <n v="93.46"/>
    <s v="Amd"/>
    <s v="Middle-East/South-Asia Corridor"/>
    <s v="0"/>
    <s v="1"/>
    <s v="Low"/>
    <s v="4.42"/>
    <s v="5.01"/>
    <s v="Un Comtrade/Wits/Sia Reports"/>
    <s v="0"/>
  </r>
  <r>
    <s v="Tf005290"/>
    <s v="2022"/>
    <s v="2"/>
    <s v="2022-Q2"/>
    <s v="Ae"/>
    <s v="United Arab Emirates"/>
    <s v="Middle East"/>
    <s v="In"/>
    <s v="India"/>
    <s v="South Asia"/>
    <x v="1"/>
    <x v="0"/>
    <s v="Advanced"/>
    <n v="1866"/>
    <n v="108.87"/>
    <s v="Amd"/>
    <s v="Middle-East/South-Asia Corridor"/>
    <s v="0"/>
    <s v="1"/>
    <s v="Low"/>
    <s v="4.17"/>
    <s v="5.13"/>
    <s v="Un Comtrade/Wits/Sia Reports"/>
    <s v="0"/>
  </r>
  <r>
    <s v="Tf005291"/>
    <s v="2022"/>
    <s v="3"/>
    <s v="2022-Q3"/>
    <s v="Ae"/>
    <s v="United Arab Emirates"/>
    <s v="Middle East"/>
    <s v="In"/>
    <s v="India"/>
    <s v="South Asia"/>
    <x v="1"/>
    <x v="0"/>
    <s v="Advanced"/>
    <n v="1801"/>
    <n v="105.11"/>
    <s v="Amd"/>
    <s v="Middle-East/South-Asia Corridor"/>
    <s v="0"/>
    <s v="1"/>
    <s v="Low"/>
    <s v="4.31"/>
    <s v="5.09"/>
    <s v="Un Comtrade/Wits/Sia Reports"/>
    <s v="0"/>
  </r>
  <r>
    <s v="Tf005292"/>
    <s v="2022"/>
    <s v="4"/>
    <s v="2022-Q4"/>
    <s v="Ae"/>
    <s v="United Arab Emirates"/>
    <s v="Middle East"/>
    <s v="In"/>
    <s v="India"/>
    <s v="South Asia"/>
    <x v="1"/>
    <x v="0"/>
    <s v="Advanced"/>
    <n v="1602"/>
    <n v="93.5"/>
    <s v="Intel Arc"/>
    <s v="Middle-East/South-Asia Corridor"/>
    <s v="0"/>
    <s v="1"/>
    <s v="Low"/>
    <s v="4.31"/>
    <s v="4.92"/>
    <s v="Un Comtrade/Wits/Sia Reports"/>
    <s v="0"/>
  </r>
  <r>
    <s v="Tf005293"/>
    <s v="2023"/>
    <s v="1"/>
    <s v="2023-Q1"/>
    <s v="Ae"/>
    <s v="United Arab Emirates"/>
    <s v="Middle East"/>
    <s v="In"/>
    <s v="India"/>
    <s v="South Asia"/>
    <x v="1"/>
    <x v="0"/>
    <s v="Advanced"/>
    <n v="3383"/>
    <n v="197.37"/>
    <s v="Nvidia"/>
    <s v="Middle-East/South-Asia Corridor"/>
    <s v="0"/>
    <s v="1"/>
    <s v="Low"/>
    <s v="4.32"/>
    <s v="5.11"/>
    <s v="Un Comtrade/Wits/Sia Reports"/>
    <s v="0"/>
  </r>
  <r>
    <s v="Tf005294"/>
    <s v="2023"/>
    <s v="2"/>
    <s v="2023-Q2"/>
    <s v="Ae"/>
    <s v="United Arab Emirates"/>
    <s v="Middle East"/>
    <s v="In"/>
    <s v="India"/>
    <s v="South Asia"/>
    <x v="1"/>
    <x v="0"/>
    <s v="Advanced"/>
    <n v="3984"/>
    <n v="232.44"/>
    <s v="Intel Arc"/>
    <s v="Middle-East/South-Asia Corridor"/>
    <s v="0"/>
    <s v="1"/>
    <s v="Low"/>
    <s v="4.34"/>
    <s v="5.07"/>
    <s v="Un Comtrade/Wits/Sia Reports"/>
    <s v="0"/>
  </r>
  <r>
    <s v="Tf005295"/>
    <s v="2023"/>
    <s v="3"/>
    <s v="2023-Q3"/>
    <s v="Ae"/>
    <s v="United Arab Emirates"/>
    <s v="Middle East"/>
    <s v="In"/>
    <s v="India"/>
    <s v="South Asia"/>
    <x v="1"/>
    <x v="0"/>
    <s v="Advanced"/>
    <n v="3860"/>
    <n v="225.17"/>
    <s v="Nvidia"/>
    <s v="Middle-East/South-Asia Corridor"/>
    <s v="0"/>
    <s v="1"/>
    <s v="Low"/>
    <s v="4.27"/>
    <s v="5.04"/>
    <s v="Un Comtrade/Wits/Sia Reports"/>
    <s v="0"/>
  </r>
  <r>
    <s v="Tf005296"/>
    <s v="2023"/>
    <s v="4"/>
    <s v="2023-Q4"/>
    <s v="Ae"/>
    <s v="United Arab Emirates"/>
    <s v="Middle East"/>
    <s v="In"/>
    <s v="India"/>
    <s v="South Asia"/>
    <x v="1"/>
    <x v="0"/>
    <s v="Advanced"/>
    <n v="3689"/>
    <n v="215.21"/>
    <s v="Amd"/>
    <s v="Middle-East/South-Asia Corridor"/>
    <s v="0"/>
    <s v="1"/>
    <s v="Low"/>
    <s v="4.28"/>
    <s v="4.94"/>
    <s v="Un Comtrade/Wits/Sia Reports"/>
    <s v="0"/>
  </r>
  <r>
    <s v="Tf005297"/>
    <s v="2024"/>
    <s v="1"/>
    <s v="2024-Q1"/>
    <s v="Ae"/>
    <s v="United Arab Emirates"/>
    <s v="Middle East"/>
    <s v="In"/>
    <s v="India"/>
    <s v="South Asia"/>
    <x v="1"/>
    <x v="0"/>
    <s v="Advanced"/>
    <n v="3595"/>
    <n v="209.75"/>
    <s v="Nvidia"/>
    <s v="Middle-East/South-Asia Corridor"/>
    <s v="0"/>
    <s v="1"/>
    <s v="Low"/>
    <s v="4.28"/>
    <s v="4.87"/>
    <s v="Un Comtrade/Wits/Sia Reports"/>
    <s v="1"/>
  </r>
  <r>
    <s v="Tf005298"/>
    <s v="2024"/>
    <s v="2"/>
    <s v="2024-Q2"/>
    <s v="Ae"/>
    <s v="United Arab Emirates"/>
    <s v="Middle East"/>
    <s v="In"/>
    <s v="India"/>
    <s v="South Asia"/>
    <x v="1"/>
    <x v="0"/>
    <s v="Advanced"/>
    <n v="4220"/>
    <n v="246.21"/>
    <s v="Nvidia"/>
    <s v="Middle-East/South-Asia Corridor"/>
    <s v="0"/>
    <s v="1"/>
    <s v="Low"/>
    <s v="4.3"/>
    <s v="5.03"/>
    <s v="Un Comtrade/Wits/Sia Reports"/>
    <s v="1"/>
  </r>
  <r>
    <s v="Tf005299"/>
    <s v="2024"/>
    <s v="3"/>
    <s v="2024-Q3"/>
    <s v="Ae"/>
    <s v="United Arab Emirates"/>
    <s v="Middle East"/>
    <s v="In"/>
    <s v="India"/>
    <s v="South Asia"/>
    <x v="1"/>
    <x v="0"/>
    <s v="Advanced"/>
    <n v="4279"/>
    <n v="249.65"/>
    <s v="Nvidia"/>
    <s v="Middle-East/South-Asia Corridor"/>
    <s v="0"/>
    <s v="1"/>
    <s v="Low"/>
    <s v="4.33"/>
    <s v="5.11"/>
    <s v="Un Comtrade/Wits/Sia Reports"/>
    <s v="1"/>
  </r>
  <r>
    <s v="Tf005300"/>
    <s v="2024"/>
    <s v="4"/>
    <s v="2024-Q4"/>
    <s v="Ae"/>
    <s v="United Arab Emirates"/>
    <s v="Middle East"/>
    <s v="In"/>
    <s v="India"/>
    <s v="South Asia"/>
    <x v="1"/>
    <x v="0"/>
    <s v="Advanced"/>
    <n v="4323"/>
    <n v="252.21"/>
    <s v="Intel Arc"/>
    <s v="Middle-East/South-Asia Corridor"/>
    <s v="0"/>
    <s v="1"/>
    <s v="Low"/>
    <s v="4.33"/>
    <s v="4.86"/>
    <s v="Un Comtrade/Wits/Sia Reports"/>
    <s v="1"/>
  </r>
  <r>
    <s v="Tf005301"/>
    <s v="2025"/>
    <s v="1"/>
    <s v="2025-Q1"/>
    <s v="Ae"/>
    <s v="United Arab Emirates"/>
    <s v="Middle East"/>
    <s v="In"/>
    <s v="India"/>
    <s v="South Asia"/>
    <x v="1"/>
    <x v="0"/>
    <s v="Advanced"/>
    <n v="4677"/>
    <n v="272.86"/>
    <s v="Intel Arc"/>
    <s v="Middle-East/South-Asia Corridor"/>
    <s v="0"/>
    <s v="1"/>
    <s v="Low"/>
    <s v="4.36"/>
    <s v="4.95"/>
    <s v="Un Comtrade/Wits/Sia Reports"/>
    <s v="1"/>
  </r>
  <r>
    <s v="Tf005302"/>
    <s v="2025"/>
    <s v="2"/>
    <s v="2025-Q2"/>
    <s v="Ae"/>
    <s v="United Arab Emirates"/>
    <s v="Middle East"/>
    <s v="In"/>
    <s v="India"/>
    <s v="South Asia"/>
    <x v="1"/>
    <x v="0"/>
    <s v="Advanced"/>
    <n v="4397"/>
    <n v="256.55"/>
    <s v="Amd"/>
    <s v="Middle-East/South-Asia Corridor"/>
    <s v="0"/>
    <s v="1"/>
    <s v="Low"/>
    <s v="4.19"/>
    <s v="4.9"/>
    <s v="Un Comtrade/Wits/Sia Reports"/>
    <s v="1"/>
  </r>
  <r>
    <s v="Tf005303"/>
    <s v="2025"/>
    <s v="3"/>
    <s v="2025-Q3"/>
    <s v="Ae"/>
    <s v="United Arab Emirates"/>
    <s v="Middle East"/>
    <s v="In"/>
    <s v="India"/>
    <s v="South Asia"/>
    <x v="1"/>
    <x v="0"/>
    <s v="Advanced"/>
    <n v="4486"/>
    <n v="261.72000000000003"/>
    <s v="Nvidia"/>
    <s v="Middle-East/South-Asia Corridor"/>
    <s v="0"/>
    <s v="1"/>
    <s v="Low"/>
    <s v="4.42"/>
    <s v="5.01"/>
    <s v="Un Comtrade/Wits/Sia Reports"/>
    <s v="1"/>
  </r>
  <r>
    <s v="Tf005304"/>
    <s v="2025"/>
    <s v="4"/>
    <s v="2025-Q4"/>
    <s v="Ae"/>
    <s v="United Arab Emirates"/>
    <s v="Middle East"/>
    <s v="In"/>
    <s v="India"/>
    <s v="South Asia"/>
    <x v="1"/>
    <x v="0"/>
    <s v="Advanced"/>
    <n v="4648"/>
    <n v="271.14"/>
    <s v="Nvidia"/>
    <s v="Middle-East/South-Asia Corridor"/>
    <s v="0"/>
    <s v="1"/>
    <s v="Low"/>
    <s v="4.4"/>
    <s v="5.09"/>
    <s v="Un Comtrade/Wits/Sia Reports"/>
    <s v="1"/>
  </r>
  <r>
    <s v="Tf005305"/>
    <s v="2015"/>
    <s v="1"/>
    <s v="2015-Q1"/>
    <s v="Ae"/>
    <s v="United Arab Emirates"/>
    <s v="Middle East"/>
    <s v="In"/>
    <s v="India"/>
    <s v="South Asia"/>
    <x v="0"/>
    <x v="0"/>
    <s v="Advanced"/>
    <n v="596"/>
    <n v="34.770000000000003"/>
    <s v="Tsmc"/>
    <s v="Middle-East/South-Asia Corridor"/>
    <s v="0"/>
    <s v="1"/>
    <s v="Low"/>
    <s v="4.44"/>
    <s v="4.98"/>
    <s v="Un Comtrade/Wits/Sia Reports"/>
    <s v="0"/>
  </r>
  <r>
    <s v="Tf005306"/>
    <s v="2015"/>
    <s v="2"/>
    <s v="2015-Q2"/>
    <s v="Ae"/>
    <s v="United Arab Emirates"/>
    <s v="Middle East"/>
    <s v="In"/>
    <s v="India"/>
    <s v="South Asia"/>
    <x v="0"/>
    <x v="0"/>
    <s v="Advanced"/>
    <n v="691"/>
    <n v="40.33"/>
    <s v="Tsmc"/>
    <s v="Middle-East/South-Asia Corridor"/>
    <s v="0"/>
    <s v="1"/>
    <s v="Low"/>
    <s v="4.37"/>
    <s v="4.87"/>
    <s v="Un Comtrade/Wits/Sia Reports"/>
    <s v="0"/>
  </r>
  <r>
    <s v="Tf005307"/>
    <s v="2015"/>
    <s v="3"/>
    <s v="2015-Q3"/>
    <s v="Ae"/>
    <s v="United Arab Emirates"/>
    <s v="Middle East"/>
    <s v="In"/>
    <s v="India"/>
    <s v="South Asia"/>
    <x v="0"/>
    <x v="0"/>
    <s v="Advanced"/>
    <n v="682"/>
    <n v="39.81"/>
    <s v="Samsung Foundry"/>
    <s v="Middle-East/South-Asia Corridor"/>
    <s v="0"/>
    <s v="1"/>
    <s v="Low"/>
    <s v="4.36"/>
    <s v="5.12"/>
    <s v="Un Comtrade/Wits/Sia Reports"/>
    <s v="0"/>
  </r>
  <r>
    <s v="Tf005308"/>
    <s v="2015"/>
    <s v="4"/>
    <s v="2015-Q4"/>
    <s v="Ae"/>
    <s v="United Arab Emirates"/>
    <s v="Middle East"/>
    <s v="In"/>
    <s v="India"/>
    <s v="South Asia"/>
    <x v="0"/>
    <x v="0"/>
    <s v="Advanced"/>
    <n v="558"/>
    <n v="32.58"/>
    <s v="Intel Foundry Services"/>
    <s v="Middle-East/South-Asia Corridor"/>
    <s v="0"/>
    <s v="1"/>
    <s v="Low"/>
    <s v="4.33"/>
    <s v="4.85"/>
    <s v="Un Comtrade/Wits/Sia Reports"/>
    <s v="0"/>
  </r>
  <r>
    <s v="Tf005309"/>
    <s v="2016"/>
    <s v="1"/>
    <s v="2016-Q1"/>
    <s v="Ae"/>
    <s v="United Arab Emirates"/>
    <s v="Middle East"/>
    <s v="In"/>
    <s v="India"/>
    <s v="South Asia"/>
    <x v="0"/>
    <x v="0"/>
    <s v="Advanced"/>
    <n v="593"/>
    <n v="34.64"/>
    <s v="Intel Foundry Services"/>
    <s v="Middle-East/South-Asia Corridor"/>
    <s v="0"/>
    <s v="1"/>
    <s v="Low"/>
    <s v="4.17"/>
    <s v="5.01"/>
    <s v="Un Comtrade/Wits/Sia Reports"/>
    <s v="0"/>
  </r>
  <r>
    <s v="Tf005310"/>
    <s v="2016"/>
    <s v="2"/>
    <s v="2016-Q2"/>
    <s v="Ae"/>
    <s v="United Arab Emirates"/>
    <s v="Middle East"/>
    <s v="In"/>
    <s v="India"/>
    <s v="South Asia"/>
    <x v="0"/>
    <x v="0"/>
    <s v="Advanced"/>
    <n v="761"/>
    <n v="44.4"/>
    <s v="Tsmc"/>
    <s v="Middle-East/South-Asia Corridor"/>
    <s v="0"/>
    <s v="1"/>
    <s v="Low"/>
    <s v="4.21"/>
    <s v="5.01"/>
    <s v="Un Comtrade/Wits/Sia Reports"/>
    <s v="0"/>
  </r>
  <r>
    <s v="Tf005311"/>
    <s v="2016"/>
    <s v="3"/>
    <s v="2016-Q3"/>
    <s v="Ae"/>
    <s v="United Arab Emirates"/>
    <s v="Middle East"/>
    <s v="In"/>
    <s v="India"/>
    <s v="South Asia"/>
    <x v="0"/>
    <x v="0"/>
    <s v="Advanced"/>
    <n v="688"/>
    <n v="40.17"/>
    <s v="Intel Foundry Services"/>
    <s v="Middle-East/South-Asia Corridor"/>
    <s v="0"/>
    <s v="1"/>
    <s v="Low"/>
    <s v="4.19"/>
    <s v="5"/>
    <s v="Un Comtrade/Wits/Sia Reports"/>
    <s v="0"/>
  </r>
  <r>
    <s v="Tf005312"/>
    <s v="2016"/>
    <s v="4"/>
    <s v="2016-Q4"/>
    <s v="Ae"/>
    <s v="United Arab Emirates"/>
    <s v="Middle East"/>
    <s v="In"/>
    <s v="India"/>
    <s v="South Asia"/>
    <x v="0"/>
    <x v="0"/>
    <s v="Advanced"/>
    <n v="586"/>
    <n v="34.229999999999997"/>
    <s v="Tsmc"/>
    <s v="Middle-East/South-Asia Corridor"/>
    <s v="0"/>
    <s v="1"/>
    <s v="Low"/>
    <s v="4.33"/>
    <s v="4.86"/>
    <s v="Un Comtrade/Wits/Sia Reports"/>
    <s v="0"/>
  </r>
  <r>
    <s v="Tf005313"/>
    <s v="2017"/>
    <s v="1"/>
    <s v="2017-Q1"/>
    <s v="Ae"/>
    <s v="United Arab Emirates"/>
    <s v="Middle East"/>
    <s v="In"/>
    <s v="India"/>
    <s v="South Asia"/>
    <x v="0"/>
    <x v="0"/>
    <s v="Advanced"/>
    <n v="626"/>
    <n v="36.54"/>
    <s v="Samsung Foundry"/>
    <s v="Middle-East/South-Asia Corridor"/>
    <s v="0"/>
    <s v="1"/>
    <s v="Low"/>
    <s v="4.31"/>
    <s v="5.03"/>
    <s v="Un Comtrade/Wits/Sia Reports"/>
    <s v="0"/>
  </r>
  <r>
    <s v="Tf005314"/>
    <s v="2017"/>
    <s v="2"/>
    <s v="2017-Q2"/>
    <s v="Ae"/>
    <s v="United Arab Emirates"/>
    <s v="Middle East"/>
    <s v="In"/>
    <s v="India"/>
    <s v="South Asia"/>
    <x v="0"/>
    <x v="0"/>
    <s v="Advanced"/>
    <n v="701"/>
    <n v="40.89"/>
    <s v="Samsung Foundry"/>
    <s v="Middle-East/South-Asia Corridor"/>
    <s v="0"/>
    <s v="1"/>
    <s v="Low"/>
    <s v="4.32"/>
    <s v="5.1"/>
    <s v="Un Comtrade/Wits/Sia Reports"/>
    <s v="0"/>
  </r>
  <r>
    <s v="Tf005315"/>
    <s v="2017"/>
    <s v="3"/>
    <s v="2017-Q3"/>
    <s v="Ae"/>
    <s v="United Arab Emirates"/>
    <s v="Middle East"/>
    <s v="In"/>
    <s v="India"/>
    <s v="South Asia"/>
    <x v="0"/>
    <x v="0"/>
    <s v="Advanced"/>
    <n v="872"/>
    <n v="50.9"/>
    <s v="Intel Foundry Services"/>
    <s v="Middle-East/South-Asia Corridor"/>
    <s v="0"/>
    <s v="1"/>
    <s v="Low"/>
    <s v="4.19"/>
    <s v="5.03"/>
    <s v="Un Comtrade/Wits/Sia Reports"/>
    <s v="0"/>
  </r>
  <r>
    <s v="Tf005316"/>
    <s v="2017"/>
    <s v="4"/>
    <s v="2017-Q4"/>
    <s v="Ae"/>
    <s v="United Arab Emirates"/>
    <s v="Middle East"/>
    <s v="In"/>
    <s v="India"/>
    <s v="South Asia"/>
    <x v="0"/>
    <x v="0"/>
    <s v="Advanced"/>
    <n v="759"/>
    <n v="44.32"/>
    <s v="Tsmc"/>
    <s v="Middle-East/South-Asia Corridor"/>
    <s v="0"/>
    <s v="1"/>
    <s v="Low"/>
    <s v="4.16"/>
    <s v="5.11"/>
    <s v="Un Comtrade/Wits/Sia Reports"/>
    <s v="0"/>
  </r>
  <r>
    <s v="Tf005317"/>
    <s v="2018"/>
    <s v="1"/>
    <s v="2018-Q1"/>
    <s v="Ae"/>
    <s v="United Arab Emirates"/>
    <s v="Middle East"/>
    <s v="In"/>
    <s v="India"/>
    <s v="South Asia"/>
    <x v="0"/>
    <x v="0"/>
    <s v="Advanced"/>
    <n v="838"/>
    <n v="48.94"/>
    <s v="Samsung Foundry"/>
    <s v="Middle-East/South-Asia Corridor"/>
    <s v="0"/>
    <s v="1"/>
    <s v="Low"/>
    <s v="4.41"/>
    <s v="5.1"/>
    <s v="Un Comtrade/Wits/Sia Reports"/>
    <s v="0"/>
  </r>
  <r>
    <s v="Tf005318"/>
    <s v="2018"/>
    <s v="2"/>
    <s v="2018-Q2"/>
    <s v="Ae"/>
    <s v="United Arab Emirates"/>
    <s v="Middle East"/>
    <s v="In"/>
    <s v="India"/>
    <s v="South Asia"/>
    <x v="0"/>
    <x v="0"/>
    <s v="Advanced"/>
    <n v="924"/>
    <n v="53.96"/>
    <s v="Intel Foundry Services"/>
    <s v="Middle-East/South-Asia Corridor"/>
    <s v="0"/>
    <s v="1"/>
    <s v="Low"/>
    <s v="4.34"/>
    <s v="5.05"/>
    <s v="Un Comtrade/Wits/Sia Reports"/>
    <s v="0"/>
  </r>
  <r>
    <s v="Tf005319"/>
    <s v="2018"/>
    <s v="3"/>
    <s v="2018-Q3"/>
    <s v="Ae"/>
    <s v="United Arab Emirates"/>
    <s v="Middle East"/>
    <s v="In"/>
    <s v="India"/>
    <s v="South Asia"/>
    <x v="0"/>
    <x v="0"/>
    <s v="Advanced"/>
    <n v="982"/>
    <n v="57.34"/>
    <s v="Samsung Foundry"/>
    <s v="Middle-East/South-Asia Corridor"/>
    <s v="0"/>
    <s v="1"/>
    <s v="Low"/>
    <s v="4.35"/>
    <s v="4.95"/>
    <s v="Un Comtrade/Wits/Sia Reports"/>
    <s v="0"/>
  </r>
  <r>
    <s v="Tf005320"/>
    <s v="2018"/>
    <s v="4"/>
    <s v="2018-Q4"/>
    <s v="Ae"/>
    <s v="United Arab Emirates"/>
    <s v="Middle East"/>
    <s v="In"/>
    <s v="India"/>
    <s v="South Asia"/>
    <x v="0"/>
    <x v="0"/>
    <s v="Advanced"/>
    <n v="782"/>
    <n v="45.64"/>
    <s v="Samsung Foundry"/>
    <s v="Middle-East/South-Asia Corridor"/>
    <s v="0"/>
    <s v="1"/>
    <s v="Low"/>
    <s v="4.42"/>
    <s v="4.86"/>
    <s v="Un Comtrade/Wits/Sia Reports"/>
    <s v="0"/>
  </r>
  <r>
    <s v="Tf005321"/>
    <s v="2019"/>
    <s v="1"/>
    <s v="2019-Q1"/>
    <s v="Ae"/>
    <s v="United Arab Emirates"/>
    <s v="Middle East"/>
    <s v="In"/>
    <s v="India"/>
    <s v="South Asia"/>
    <x v="0"/>
    <x v="0"/>
    <s v="Advanced"/>
    <n v="858"/>
    <n v="50.05"/>
    <s v="Tsmc"/>
    <s v="Middle-East/South-Asia Corridor"/>
    <s v="0"/>
    <s v="1"/>
    <s v="Low"/>
    <s v="4.44"/>
    <s v="5.06"/>
    <s v="Un Comtrade/Wits/Sia Reports"/>
    <s v="0"/>
  </r>
  <r>
    <s v="Tf005322"/>
    <s v="2019"/>
    <s v="2"/>
    <s v="2019-Q2"/>
    <s v="Ae"/>
    <s v="United Arab Emirates"/>
    <s v="Middle East"/>
    <s v="In"/>
    <s v="India"/>
    <s v="South Asia"/>
    <x v="0"/>
    <x v="0"/>
    <s v="Advanced"/>
    <n v="1046"/>
    <n v="61.07"/>
    <s v="Intel Foundry Services"/>
    <s v="Middle-East/South-Asia Corridor"/>
    <s v="0"/>
    <s v="1"/>
    <s v="Low"/>
    <s v="4.36"/>
    <s v="4.86"/>
    <s v="Un Comtrade/Wits/Sia Reports"/>
    <s v="0"/>
  </r>
  <r>
    <s v="Tf005323"/>
    <s v="2019"/>
    <s v="3"/>
    <s v="2019-Q3"/>
    <s v="Ae"/>
    <s v="United Arab Emirates"/>
    <s v="Middle East"/>
    <s v="In"/>
    <s v="India"/>
    <s v="South Asia"/>
    <x v="0"/>
    <x v="0"/>
    <s v="Advanced"/>
    <n v="1057"/>
    <n v="61.72"/>
    <s v="Tsmc"/>
    <s v="Middle-East/South-Asia Corridor"/>
    <s v="0"/>
    <s v="1"/>
    <s v="Low"/>
    <s v="4.24"/>
    <s v="4.98"/>
    <s v="Un Comtrade/Wits/Sia Reports"/>
    <s v="0"/>
  </r>
  <r>
    <s v="Tf005324"/>
    <s v="2019"/>
    <s v="4"/>
    <s v="2019-Q4"/>
    <s v="Ae"/>
    <s v="United Arab Emirates"/>
    <s v="Middle East"/>
    <s v="In"/>
    <s v="India"/>
    <s v="South Asia"/>
    <x v="0"/>
    <x v="0"/>
    <s v="Advanced"/>
    <n v="825"/>
    <n v="48.13"/>
    <s v="Intel Foundry Services"/>
    <s v="Middle-East/South-Asia Corridor"/>
    <s v="0"/>
    <s v="1"/>
    <s v="Low"/>
    <s v="4.23"/>
    <s v="4.98"/>
    <s v="Un Comtrade/Wits/Sia Reports"/>
    <s v="0"/>
  </r>
  <r>
    <s v="Tf005325"/>
    <s v="2020"/>
    <s v="1"/>
    <s v="2020-Q1"/>
    <s v="Ae"/>
    <s v="United Arab Emirates"/>
    <s v="Middle East"/>
    <s v="In"/>
    <s v="India"/>
    <s v="South Asia"/>
    <x v="0"/>
    <x v="0"/>
    <s v="Advanced"/>
    <n v="777"/>
    <n v="45.35"/>
    <s v="Samsung Foundry"/>
    <s v="Middle-East/South-Asia Corridor"/>
    <s v="0"/>
    <s v="1"/>
    <s v="Low"/>
    <s v="4.34"/>
    <s v="5.09"/>
    <s v="Un Comtrade/Wits/Sia Reports"/>
    <s v="0"/>
  </r>
  <r>
    <s v="Tf005326"/>
    <s v="2020"/>
    <s v="2"/>
    <s v="2020-Q2"/>
    <s v="Ae"/>
    <s v="United Arab Emirates"/>
    <s v="Middle East"/>
    <s v="In"/>
    <s v="India"/>
    <s v="South Asia"/>
    <x v="0"/>
    <x v="0"/>
    <s v="Advanced"/>
    <n v="870"/>
    <n v="50.79"/>
    <s v="Tsmc"/>
    <s v="Middle-East/South-Asia Corridor"/>
    <s v="0"/>
    <s v="1"/>
    <s v="Low"/>
    <s v="4.21"/>
    <s v="5.05"/>
    <s v="Un Comtrade/Wits/Sia Reports"/>
    <s v="0"/>
  </r>
  <r>
    <s v="Tf005327"/>
    <s v="2020"/>
    <s v="3"/>
    <s v="2020-Q3"/>
    <s v="Ae"/>
    <s v="United Arab Emirates"/>
    <s v="Middle East"/>
    <s v="In"/>
    <s v="India"/>
    <s v="South Asia"/>
    <x v="0"/>
    <x v="0"/>
    <s v="Advanced"/>
    <n v="998"/>
    <n v="58.24"/>
    <s v="Tsmc"/>
    <s v="Middle-East/South-Asia Corridor"/>
    <s v="0"/>
    <s v="1"/>
    <s v="Low"/>
    <s v="4.42"/>
    <s v="4.85"/>
    <s v="Un Comtrade/Wits/Sia Reports"/>
    <s v="0"/>
  </r>
  <r>
    <s v="Tf005328"/>
    <s v="2020"/>
    <s v="4"/>
    <s v="2020-Q4"/>
    <s v="Ae"/>
    <s v="United Arab Emirates"/>
    <s v="Middle East"/>
    <s v="In"/>
    <s v="India"/>
    <s v="South Asia"/>
    <x v="0"/>
    <x v="0"/>
    <s v="Advanced"/>
    <n v="916"/>
    <n v="53.46"/>
    <s v="Tsmc"/>
    <s v="Middle-East/South-Asia Corridor"/>
    <s v="0"/>
    <s v="1"/>
    <s v="Low"/>
    <s v="4.31"/>
    <s v="5.04"/>
    <s v="Un Comtrade/Wits/Sia Reports"/>
    <s v="0"/>
  </r>
  <r>
    <s v="Tf005329"/>
    <s v="2021"/>
    <s v="1"/>
    <s v="2021-Q1"/>
    <s v="Ae"/>
    <s v="United Arab Emirates"/>
    <s v="Middle East"/>
    <s v="In"/>
    <s v="India"/>
    <s v="South Asia"/>
    <x v="0"/>
    <x v="0"/>
    <s v="Advanced"/>
    <n v="820"/>
    <n v="47.88"/>
    <s v="Tsmc"/>
    <s v="Middle-East/South-Asia Corridor"/>
    <s v="0"/>
    <s v="1"/>
    <s v="Low"/>
    <s v="4.28"/>
    <s v="4.92"/>
    <s v="Un Comtrade/Wits/Sia Reports"/>
    <s v="0"/>
  </r>
  <r>
    <s v="Tf005330"/>
    <s v="2021"/>
    <s v="2"/>
    <s v="2021-Q2"/>
    <s v="Ae"/>
    <s v="United Arab Emirates"/>
    <s v="Middle East"/>
    <s v="In"/>
    <s v="India"/>
    <s v="South Asia"/>
    <x v="0"/>
    <x v="0"/>
    <s v="Advanced"/>
    <n v="978"/>
    <n v="57.09"/>
    <s v="Intel Foundry Services"/>
    <s v="Middle-East/South-Asia Corridor"/>
    <s v="0"/>
    <s v="1"/>
    <s v="Low"/>
    <s v="4.3"/>
    <s v="5.09"/>
    <s v="Un Comtrade/Wits/Sia Reports"/>
    <s v="0"/>
  </r>
  <r>
    <s v="Tf005331"/>
    <s v="2021"/>
    <s v="3"/>
    <s v="2021-Q3"/>
    <s v="Ae"/>
    <s v="United Arab Emirates"/>
    <s v="Middle East"/>
    <s v="In"/>
    <s v="India"/>
    <s v="South Asia"/>
    <x v="0"/>
    <x v="0"/>
    <s v="Advanced"/>
    <n v="1153"/>
    <n v="67.3"/>
    <s v="Intel Foundry Services"/>
    <s v="Middle-East/South-Asia Corridor"/>
    <s v="0"/>
    <s v="1"/>
    <s v="Low"/>
    <s v="4.33"/>
    <s v="5.01"/>
    <s v="Un Comtrade/Wits/Sia Reports"/>
    <s v="0"/>
  </r>
  <r>
    <s v="Tf005332"/>
    <s v="2021"/>
    <s v="4"/>
    <s v="2021-Q4"/>
    <s v="Ae"/>
    <s v="United Arab Emirates"/>
    <s v="Middle East"/>
    <s v="In"/>
    <s v="India"/>
    <s v="South Asia"/>
    <x v="0"/>
    <x v="0"/>
    <s v="Advanced"/>
    <n v="943"/>
    <n v="55.02"/>
    <s v="Tsmc"/>
    <s v="Middle-East/South-Asia Corridor"/>
    <s v="0"/>
    <s v="1"/>
    <s v="Low"/>
    <s v="4.44"/>
    <s v="5.02"/>
    <s v="Un Comtrade/Wits/Sia Reports"/>
    <s v="0"/>
  </r>
  <r>
    <s v="Tf005333"/>
    <s v="2022"/>
    <s v="1"/>
    <s v="2022-Q1"/>
    <s v="Ae"/>
    <s v="United Arab Emirates"/>
    <s v="Middle East"/>
    <s v="In"/>
    <s v="India"/>
    <s v="South Asia"/>
    <x v="0"/>
    <x v="0"/>
    <s v="Advanced"/>
    <n v="959"/>
    <n v="55.94"/>
    <s v="Tsmc"/>
    <s v="Middle-East/South-Asia Corridor"/>
    <s v="0"/>
    <s v="1"/>
    <s v="Low"/>
    <s v="4.22"/>
    <s v="5.03"/>
    <s v="Un Comtrade/Wits/Sia Reports"/>
    <s v="0"/>
  </r>
  <r>
    <s v="Tf005334"/>
    <s v="2022"/>
    <s v="2"/>
    <s v="2022-Q2"/>
    <s v="Ae"/>
    <s v="United Arab Emirates"/>
    <s v="Middle East"/>
    <s v="In"/>
    <s v="India"/>
    <s v="South Asia"/>
    <x v="0"/>
    <x v="0"/>
    <s v="Advanced"/>
    <n v="1171"/>
    <n v="68.319999999999993"/>
    <s v="Intel Foundry Services"/>
    <s v="Middle-East/South-Asia Corridor"/>
    <s v="0"/>
    <s v="1"/>
    <s v="Low"/>
    <s v="4.15"/>
    <s v="5.1"/>
    <s v="Un Comtrade/Wits/Sia Reports"/>
    <s v="0"/>
  </r>
  <r>
    <s v="Tf005335"/>
    <s v="2022"/>
    <s v="3"/>
    <s v="2022-Q3"/>
    <s v="Ae"/>
    <s v="United Arab Emirates"/>
    <s v="Middle East"/>
    <s v="In"/>
    <s v="India"/>
    <s v="South Asia"/>
    <x v="0"/>
    <x v="0"/>
    <s v="Advanced"/>
    <n v="1280"/>
    <n v="74.7"/>
    <s v="Intel Foundry Services"/>
    <s v="Middle-East/South-Asia Corridor"/>
    <s v="0"/>
    <s v="1"/>
    <s v="Low"/>
    <s v="4.35"/>
    <s v="4.87"/>
    <s v="Un Comtrade/Wits/Sia Reports"/>
    <s v="0"/>
  </r>
  <r>
    <s v="Tf005336"/>
    <s v="2022"/>
    <s v="4"/>
    <s v="2022-Q4"/>
    <s v="Ae"/>
    <s v="United Arab Emirates"/>
    <s v="Middle East"/>
    <s v="In"/>
    <s v="India"/>
    <s v="South Asia"/>
    <x v="0"/>
    <x v="0"/>
    <s v="Advanced"/>
    <n v="1039"/>
    <n v="60.64"/>
    <s v="Tsmc"/>
    <s v="Middle-East/South-Asia Corridor"/>
    <s v="0"/>
    <s v="1"/>
    <s v="Low"/>
    <s v="4.43"/>
    <s v="5.11"/>
    <s v="Un Comtrade/Wits/Sia Reports"/>
    <s v="0"/>
  </r>
  <r>
    <s v="Tf005337"/>
    <s v="2023"/>
    <s v="1"/>
    <s v="2023-Q1"/>
    <s v="Ae"/>
    <s v="United Arab Emirates"/>
    <s v="Middle East"/>
    <s v="In"/>
    <s v="India"/>
    <s v="South Asia"/>
    <x v="0"/>
    <x v="0"/>
    <s v="Advanced"/>
    <n v="1078"/>
    <n v="62.94"/>
    <s v="Intel Foundry Services"/>
    <s v="Middle-East/South-Asia Corridor"/>
    <s v="0"/>
    <s v="1"/>
    <s v="Low"/>
    <s v="4.2"/>
    <s v="4.98"/>
    <s v="Un Comtrade/Wits/Sia Reports"/>
    <s v="0"/>
  </r>
  <r>
    <s v="Tf005338"/>
    <s v="2023"/>
    <s v="2"/>
    <s v="2023-Q2"/>
    <s v="Ae"/>
    <s v="United Arab Emirates"/>
    <s v="Middle East"/>
    <s v="In"/>
    <s v="India"/>
    <s v="South Asia"/>
    <x v="0"/>
    <x v="0"/>
    <s v="Advanced"/>
    <n v="1255"/>
    <n v="73.209999999999994"/>
    <s v="Tsmc"/>
    <s v="Middle-East/South-Asia Corridor"/>
    <s v="0"/>
    <s v="1"/>
    <s v="Low"/>
    <s v="4.35"/>
    <s v="5.14"/>
    <s v="Un Comtrade/Wits/Sia Reports"/>
    <s v="0"/>
  </r>
  <r>
    <s v="Tf005339"/>
    <s v="2023"/>
    <s v="3"/>
    <s v="2023-Q3"/>
    <s v="Ae"/>
    <s v="United Arab Emirates"/>
    <s v="Middle East"/>
    <s v="In"/>
    <s v="India"/>
    <s v="South Asia"/>
    <x v="0"/>
    <x v="0"/>
    <s v="Advanced"/>
    <n v="1317"/>
    <n v="76.87"/>
    <s v="Tsmc"/>
    <s v="Middle-East/South-Asia Corridor"/>
    <s v="0"/>
    <s v="1"/>
    <s v="Low"/>
    <s v="4.17"/>
    <s v="5.12"/>
    <s v="Un Comtrade/Wits/Sia Reports"/>
    <s v="0"/>
  </r>
  <r>
    <s v="Tf005340"/>
    <s v="2023"/>
    <s v="4"/>
    <s v="2023-Q4"/>
    <s v="Ae"/>
    <s v="United Arab Emirates"/>
    <s v="Middle East"/>
    <s v="In"/>
    <s v="India"/>
    <s v="South Asia"/>
    <x v="0"/>
    <x v="0"/>
    <s v="Advanced"/>
    <n v="1066"/>
    <n v="62.24"/>
    <s v="Tsmc"/>
    <s v="Middle-East/South-Asia Corridor"/>
    <s v="0"/>
    <s v="1"/>
    <s v="Low"/>
    <s v="4.44"/>
    <s v="5.05"/>
    <s v="Un Comtrade/Wits/Sia Reports"/>
    <s v="0"/>
  </r>
  <r>
    <s v="Tf005341"/>
    <s v="2024"/>
    <s v="1"/>
    <s v="2024-Q1"/>
    <s v="Ae"/>
    <s v="United Arab Emirates"/>
    <s v="Middle East"/>
    <s v="In"/>
    <s v="India"/>
    <s v="South Asia"/>
    <x v="0"/>
    <x v="0"/>
    <s v="Advanced"/>
    <n v="1459"/>
    <n v="85.13"/>
    <s v="Samsung Foundry"/>
    <s v="Middle-East/South-Asia Corridor"/>
    <s v="0"/>
    <s v="1"/>
    <s v="Low"/>
    <s v="4.21"/>
    <s v="4.86"/>
    <s v="Un Comtrade/Wits/Sia Reports"/>
    <s v="1"/>
  </r>
  <r>
    <s v="Tf005342"/>
    <s v="2024"/>
    <s v="2"/>
    <s v="2024-Q2"/>
    <s v="Ae"/>
    <s v="United Arab Emirates"/>
    <s v="Middle East"/>
    <s v="In"/>
    <s v="India"/>
    <s v="South Asia"/>
    <x v="0"/>
    <x v="0"/>
    <s v="Advanced"/>
    <n v="1503"/>
    <n v="87.72"/>
    <s v="Tsmc"/>
    <s v="Middle-East/South-Asia Corridor"/>
    <s v="0"/>
    <s v="1"/>
    <s v="Low"/>
    <s v="4.29"/>
    <s v="4.95"/>
    <s v="Un Comtrade/Wits/Sia Reports"/>
    <s v="1"/>
  </r>
  <r>
    <s v="Tf005343"/>
    <s v="2024"/>
    <s v="3"/>
    <s v="2024-Q3"/>
    <s v="Ae"/>
    <s v="United Arab Emirates"/>
    <s v="Middle East"/>
    <s v="In"/>
    <s v="India"/>
    <s v="South Asia"/>
    <x v="0"/>
    <x v="0"/>
    <s v="Advanced"/>
    <n v="1754"/>
    <n v="102.32"/>
    <s v="Intel Foundry Services"/>
    <s v="Middle-East/South-Asia Corridor"/>
    <s v="0"/>
    <s v="1"/>
    <s v="Low"/>
    <s v="4.4"/>
    <s v="5.05"/>
    <s v="Un Comtrade/Wits/Sia Reports"/>
    <s v="1"/>
  </r>
  <r>
    <s v="Tf005344"/>
    <s v="2024"/>
    <s v="4"/>
    <s v="2024-Q4"/>
    <s v="Ae"/>
    <s v="United Arab Emirates"/>
    <s v="Middle East"/>
    <s v="In"/>
    <s v="India"/>
    <s v="South Asia"/>
    <x v="0"/>
    <x v="0"/>
    <s v="Advanced"/>
    <n v="1279"/>
    <n v="74.63"/>
    <s v="Samsung Foundry"/>
    <s v="Middle-East/South-Asia Corridor"/>
    <s v="0"/>
    <s v="1"/>
    <s v="Low"/>
    <s v="4.37"/>
    <s v="5.07"/>
    <s v="Un Comtrade/Wits/Sia Reports"/>
    <s v="1"/>
  </r>
  <r>
    <s v="Tf005345"/>
    <s v="2025"/>
    <s v="1"/>
    <s v="2025-Q1"/>
    <s v="Ae"/>
    <s v="United Arab Emirates"/>
    <s v="Middle East"/>
    <s v="In"/>
    <s v="India"/>
    <s v="South Asia"/>
    <x v="0"/>
    <x v="0"/>
    <s v="Advanced"/>
    <n v="1474"/>
    <n v="86.01"/>
    <s v="Intel Foundry Services"/>
    <s v="Middle-East/South-Asia Corridor"/>
    <s v="0"/>
    <s v="1"/>
    <s v="Low"/>
    <s v="4.43"/>
    <s v="4.9"/>
    <s v="Un Comtrade/Wits/Sia Reports"/>
    <s v="1"/>
  </r>
  <r>
    <s v="Tf005346"/>
    <s v="2025"/>
    <s v="2"/>
    <s v="2025-Q2"/>
    <s v="Ae"/>
    <s v="United Arab Emirates"/>
    <s v="Middle East"/>
    <s v="In"/>
    <s v="India"/>
    <s v="South Asia"/>
    <x v="0"/>
    <x v="0"/>
    <s v="Advanced"/>
    <n v="1620"/>
    <n v="94.51"/>
    <s v="Intel Foundry Services"/>
    <s v="Middle-East/South-Asia Corridor"/>
    <s v="0"/>
    <s v="1"/>
    <s v="Low"/>
    <s v="4.17"/>
    <s v="5.09"/>
    <s v="Un Comtrade/Wits/Sia Reports"/>
    <s v="1"/>
  </r>
  <r>
    <s v="Tf005347"/>
    <s v="2025"/>
    <s v="3"/>
    <s v="2025-Q3"/>
    <s v="Ae"/>
    <s v="United Arab Emirates"/>
    <s v="Middle East"/>
    <s v="In"/>
    <s v="India"/>
    <s v="South Asia"/>
    <x v="0"/>
    <x v="0"/>
    <s v="Advanced"/>
    <n v="1851"/>
    <n v="107.98"/>
    <s v="Intel Foundry Services"/>
    <s v="Middle-East/South-Asia Corridor"/>
    <s v="0"/>
    <s v="1"/>
    <s v="Low"/>
    <s v="4.24"/>
    <s v="4.9"/>
    <s v="Un Comtrade/Wits/Sia Reports"/>
    <s v="1"/>
  </r>
  <r>
    <s v="Tf005348"/>
    <s v="2025"/>
    <s v="4"/>
    <s v="2025-Q4"/>
    <s v="Ae"/>
    <s v="United Arab Emirates"/>
    <s v="Middle East"/>
    <s v="In"/>
    <s v="India"/>
    <s v="South Asia"/>
    <x v="0"/>
    <x v="0"/>
    <s v="Advanced"/>
    <n v="1409"/>
    <n v="82.2"/>
    <s v="Tsmc"/>
    <s v="Middle-East/South-Asia Corridor"/>
    <s v="0"/>
    <s v="1"/>
    <s v="Low"/>
    <s v="4.2"/>
    <s v="4.99"/>
    <s v="Un Comtrade/Wits/Sia Reports"/>
    <s v="1"/>
  </r>
  <r>
    <s v="Tf005349"/>
    <s v="2015"/>
    <s v="1"/>
    <s v="2015-Q1"/>
    <s v="Ae"/>
    <s v="United Arab Emirates"/>
    <s v="Middle East"/>
    <s v="Pk"/>
    <s v="Pakistan"/>
    <s v="South Asia"/>
    <x v="5"/>
    <x v="0"/>
    <s v="Standard"/>
    <n v="641"/>
    <n v="32.049999999999997"/>
    <s v="Hisilicon"/>
    <s v="Middle-East/South-Asia Corridor"/>
    <s v="0"/>
    <s v="1"/>
    <s v="Medium"/>
    <s v="4.23"/>
    <s v="7.91"/>
    <s v="Un Comtrade/Wits/Sia Reports"/>
    <s v="0"/>
  </r>
  <r>
    <s v="Tf005350"/>
    <s v="2015"/>
    <s v="2"/>
    <s v="2015-Q2"/>
    <s v="Ae"/>
    <s v="United Arab Emirates"/>
    <s v="Middle East"/>
    <s v="Pk"/>
    <s v="Pakistan"/>
    <s v="South Asia"/>
    <x v="5"/>
    <x v="0"/>
    <s v="Standard"/>
    <n v="782"/>
    <n v="39.14"/>
    <s v="Mediatek"/>
    <s v="Middle-East/South-Asia Corridor"/>
    <s v="0"/>
    <s v="1"/>
    <s v="Medium"/>
    <s v="4.37"/>
    <s v="7.66"/>
    <s v="Un Comtrade/Wits/Sia Reports"/>
    <s v="0"/>
  </r>
  <r>
    <s v="Tf005351"/>
    <s v="2015"/>
    <s v="3"/>
    <s v="2015-Q3"/>
    <s v="Ae"/>
    <s v="United Arab Emirates"/>
    <s v="Middle East"/>
    <s v="Pk"/>
    <s v="Pakistan"/>
    <s v="South Asia"/>
    <x v="5"/>
    <x v="0"/>
    <s v="Standard"/>
    <n v="791"/>
    <n v="39.549999999999997"/>
    <s v="Qualcomm"/>
    <s v="Middle-East/South-Asia Corridor"/>
    <s v="0"/>
    <s v="1"/>
    <s v="Medium"/>
    <s v="4.29"/>
    <s v="7.71"/>
    <s v="Un Comtrade/Wits/Sia Reports"/>
    <s v="0"/>
  </r>
  <r>
    <s v="Tf005352"/>
    <s v="2015"/>
    <s v="4"/>
    <s v="2015-Q4"/>
    <s v="Ae"/>
    <s v="United Arab Emirates"/>
    <s v="Middle East"/>
    <s v="Pk"/>
    <s v="Pakistan"/>
    <s v="South Asia"/>
    <x v="5"/>
    <x v="0"/>
    <s v="Standard"/>
    <n v="654"/>
    <n v="32.72"/>
    <s v="Unisoc"/>
    <s v="Middle-East/South-Asia Corridor"/>
    <s v="0"/>
    <s v="1"/>
    <s v="Medium"/>
    <s v="4.41"/>
    <s v="7.93"/>
    <s v="Un Comtrade/Wits/Sia Reports"/>
    <s v="0"/>
  </r>
  <r>
    <s v="Tf005353"/>
    <s v="2016"/>
    <s v="1"/>
    <s v="2016-Q1"/>
    <s v="Ae"/>
    <s v="United Arab Emirates"/>
    <s v="Middle East"/>
    <s v="Pk"/>
    <s v="Pakistan"/>
    <s v="South Asia"/>
    <x v="5"/>
    <x v="0"/>
    <s v="Standard"/>
    <n v="695"/>
    <n v="34.770000000000003"/>
    <s v="Allwinner"/>
    <s v="Middle-East/South-Asia Corridor"/>
    <s v="0"/>
    <s v="1"/>
    <s v="Medium"/>
    <s v="4.25"/>
    <s v="7.94"/>
    <s v="Un Comtrade/Wits/Sia Reports"/>
    <s v="0"/>
  </r>
  <r>
    <s v="Tf005354"/>
    <s v="2016"/>
    <s v="2"/>
    <s v="2016-Q2"/>
    <s v="Ae"/>
    <s v="United Arab Emirates"/>
    <s v="Middle East"/>
    <s v="Pk"/>
    <s v="Pakistan"/>
    <s v="South Asia"/>
    <x v="5"/>
    <x v="0"/>
    <s v="Standard"/>
    <n v="795"/>
    <n v="39.78"/>
    <s v="Unisoc"/>
    <s v="Middle-East/South-Asia Corridor"/>
    <s v="0"/>
    <s v="1"/>
    <s v="Medium"/>
    <s v="4.34"/>
    <s v="7.94"/>
    <s v="Un Comtrade/Wits/Sia Reports"/>
    <s v="0"/>
  </r>
  <r>
    <s v="Tf005355"/>
    <s v="2016"/>
    <s v="3"/>
    <s v="2016-Q3"/>
    <s v="Ae"/>
    <s v="United Arab Emirates"/>
    <s v="Middle East"/>
    <s v="Pk"/>
    <s v="Pakistan"/>
    <s v="South Asia"/>
    <x v="5"/>
    <x v="0"/>
    <s v="Standard"/>
    <n v="1032"/>
    <n v="51.64"/>
    <s v="Unisoc"/>
    <s v="Middle-East/South-Asia Corridor"/>
    <s v="0"/>
    <s v="1"/>
    <s v="Medium"/>
    <s v="4.29"/>
    <s v="7.7"/>
    <s v="Un Comtrade/Wits/Sia Reports"/>
    <s v="0"/>
  </r>
  <r>
    <s v="Tf005356"/>
    <s v="2016"/>
    <s v="4"/>
    <s v="2016-Q4"/>
    <s v="Ae"/>
    <s v="United Arab Emirates"/>
    <s v="Middle East"/>
    <s v="Pk"/>
    <s v="Pakistan"/>
    <s v="South Asia"/>
    <x v="5"/>
    <x v="0"/>
    <s v="Standard"/>
    <n v="757"/>
    <n v="37.880000000000003"/>
    <s v="Qualcomm"/>
    <s v="Middle-East/South-Asia Corridor"/>
    <s v="0"/>
    <s v="1"/>
    <s v="Medium"/>
    <s v="4.42"/>
    <s v="7.92"/>
    <s v="Un Comtrade/Wits/Sia Reports"/>
    <s v="0"/>
  </r>
  <r>
    <s v="Tf005357"/>
    <s v="2017"/>
    <s v="1"/>
    <s v="2017-Q1"/>
    <s v="Ae"/>
    <s v="United Arab Emirates"/>
    <s v="Middle East"/>
    <s v="Pk"/>
    <s v="Pakistan"/>
    <s v="South Asia"/>
    <x v="5"/>
    <x v="0"/>
    <s v="Standard"/>
    <n v="886"/>
    <n v="44.34"/>
    <s v="Qualcomm"/>
    <s v="Middle-East/South-Asia Corridor"/>
    <s v="0"/>
    <s v="1"/>
    <s v="Medium"/>
    <s v="4.38"/>
    <s v="7.87"/>
    <s v="Un Comtrade/Wits/Sia Reports"/>
    <s v="0"/>
  </r>
  <r>
    <s v="Tf005358"/>
    <s v="2017"/>
    <s v="2"/>
    <s v="2017-Q2"/>
    <s v="Ae"/>
    <s v="United Arab Emirates"/>
    <s v="Middle East"/>
    <s v="Pk"/>
    <s v="Pakistan"/>
    <s v="South Asia"/>
    <x v="5"/>
    <x v="0"/>
    <s v="Standard"/>
    <n v="1026"/>
    <n v="51.32"/>
    <s v="Unisoc"/>
    <s v="Middle-East/South-Asia Corridor"/>
    <s v="0"/>
    <s v="1"/>
    <s v="Medium"/>
    <s v="4.4"/>
    <s v="7.86"/>
    <s v="Un Comtrade/Wits/Sia Reports"/>
    <s v="0"/>
  </r>
  <r>
    <s v="Tf005359"/>
    <s v="2017"/>
    <s v="3"/>
    <s v="2017-Q3"/>
    <s v="Ae"/>
    <s v="United Arab Emirates"/>
    <s v="Middle East"/>
    <s v="Pk"/>
    <s v="Pakistan"/>
    <s v="South Asia"/>
    <x v="5"/>
    <x v="0"/>
    <s v="Standard"/>
    <n v="1043"/>
    <n v="52.2"/>
    <s v="Allwinner"/>
    <s v="Middle-East/South-Asia Corridor"/>
    <s v="0"/>
    <s v="1"/>
    <s v="Medium"/>
    <s v="4.22"/>
    <s v="7.87"/>
    <s v="Un Comtrade/Wits/Sia Reports"/>
    <s v="0"/>
  </r>
  <r>
    <s v="Tf005360"/>
    <s v="2017"/>
    <s v="4"/>
    <s v="2017-Q4"/>
    <s v="Ae"/>
    <s v="United Arab Emirates"/>
    <s v="Middle East"/>
    <s v="Pk"/>
    <s v="Pakistan"/>
    <s v="South Asia"/>
    <x v="5"/>
    <x v="0"/>
    <s v="Standard"/>
    <n v="906"/>
    <n v="45.31"/>
    <s v="Qualcomm"/>
    <s v="Middle-East/South-Asia Corridor"/>
    <s v="0"/>
    <s v="1"/>
    <s v="Medium"/>
    <s v="4.24"/>
    <s v="7.89"/>
    <s v="Un Comtrade/Wits/Sia Reports"/>
    <s v="0"/>
  </r>
  <r>
    <s v="Tf005361"/>
    <s v="2018"/>
    <s v="1"/>
    <s v="2018-Q1"/>
    <s v="Ae"/>
    <s v="United Arab Emirates"/>
    <s v="Middle East"/>
    <s v="Pk"/>
    <s v="Pakistan"/>
    <s v="South Asia"/>
    <x v="5"/>
    <x v="0"/>
    <s v="Standard"/>
    <n v="1000"/>
    <n v="50.03"/>
    <s v="Allwinner"/>
    <s v="Middle-East/South-Asia Corridor"/>
    <s v="0"/>
    <s v="1"/>
    <s v="Medium"/>
    <s v="4.43"/>
    <s v="7.7"/>
    <s v="Un Comtrade/Wits/Sia Reports"/>
    <s v="0"/>
  </r>
  <r>
    <s v="Tf005362"/>
    <s v="2018"/>
    <s v="2"/>
    <s v="2018-Q2"/>
    <s v="Ae"/>
    <s v="United Arab Emirates"/>
    <s v="Middle East"/>
    <s v="Pk"/>
    <s v="Pakistan"/>
    <s v="South Asia"/>
    <x v="5"/>
    <x v="0"/>
    <s v="Standard"/>
    <n v="1131"/>
    <n v="56.55"/>
    <s v="Qualcomm"/>
    <s v="Middle-East/South-Asia Corridor"/>
    <s v="0"/>
    <s v="1"/>
    <s v="Medium"/>
    <s v="4.22"/>
    <s v="7.92"/>
    <s v="Un Comtrade/Wits/Sia Reports"/>
    <s v="0"/>
  </r>
  <r>
    <s v="Tf005363"/>
    <s v="2018"/>
    <s v="3"/>
    <s v="2018-Q3"/>
    <s v="Ae"/>
    <s v="United Arab Emirates"/>
    <s v="Middle East"/>
    <s v="Pk"/>
    <s v="Pakistan"/>
    <s v="South Asia"/>
    <x v="5"/>
    <x v="0"/>
    <s v="Standard"/>
    <n v="1034"/>
    <n v="51.72"/>
    <s v="Allwinner"/>
    <s v="Middle-East/South-Asia Corridor"/>
    <s v="0"/>
    <s v="1"/>
    <s v="Medium"/>
    <s v="4.35"/>
    <s v="7.89"/>
    <s v="Un Comtrade/Wits/Sia Reports"/>
    <s v="0"/>
  </r>
  <r>
    <s v="Tf005364"/>
    <s v="2018"/>
    <s v="4"/>
    <s v="2018-Q4"/>
    <s v="Ae"/>
    <s v="United Arab Emirates"/>
    <s v="Middle East"/>
    <s v="Pk"/>
    <s v="Pakistan"/>
    <s v="South Asia"/>
    <x v="5"/>
    <x v="0"/>
    <s v="Standard"/>
    <n v="972"/>
    <n v="48.65"/>
    <s v="Allwinner"/>
    <s v="Middle-East/South-Asia Corridor"/>
    <s v="0"/>
    <s v="1"/>
    <s v="Medium"/>
    <s v="4.44"/>
    <s v="7.91"/>
    <s v="Un Comtrade/Wits/Sia Reports"/>
    <s v="0"/>
  </r>
  <r>
    <s v="Tf005365"/>
    <s v="2019"/>
    <s v="1"/>
    <s v="2019-Q1"/>
    <s v="Ae"/>
    <s v="United Arab Emirates"/>
    <s v="Middle East"/>
    <s v="Pk"/>
    <s v="Pakistan"/>
    <s v="South Asia"/>
    <x v="5"/>
    <x v="0"/>
    <s v="Standard"/>
    <n v="973"/>
    <n v="48.66"/>
    <s v="Hisilicon"/>
    <s v="Middle-East/South-Asia Corridor"/>
    <s v="0"/>
    <s v="1"/>
    <s v="Medium"/>
    <s v="4.15"/>
    <s v="7.74"/>
    <s v="Un Comtrade/Wits/Sia Reports"/>
    <s v="0"/>
  </r>
  <r>
    <s v="Tf005366"/>
    <s v="2019"/>
    <s v="2"/>
    <s v="2019-Q2"/>
    <s v="Ae"/>
    <s v="United Arab Emirates"/>
    <s v="Middle East"/>
    <s v="Pk"/>
    <s v="Pakistan"/>
    <s v="South Asia"/>
    <x v="5"/>
    <x v="0"/>
    <s v="Standard"/>
    <n v="1108"/>
    <n v="55.43"/>
    <s v="Qualcomm"/>
    <s v="Middle-East/South-Asia Corridor"/>
    <s v="0"/>
    <s v="1"/>
    <s v="Medium"/>
    <s v="4.42"/>
    <s v="7.94"/>
    <s v="Un Comtrade/Wits/Sia Reports"/>
    <s v="0"/>
  </r>
  <r>
    <s v="Tf005367"/>
    <s v="2019"/>
    <s v="3"/>
    <s v="2019-Q3"/>
    <s v="Ae"/>
    <s v="United Arab Emirates"/>
    <s v="Middle East"/>
    <s v="Pk"/>
    <s v="Pakistan"/>
    <s v="South Asia"/>
    <x v="5"/>
    <x v="0"/>
    <s v="Standard"/>
    <n v="1099"/>
    <n v="54.99"/>
    <s v="Hisilicon"/>
    <s v="Middle-East/South-Asia Corridor"/>
    <s v="0"/>
    <s v="1"/>
    <s v="Medium"/>
    <s v="4.29"/>
    <s v="7.81"/>
    <s v="Un Comtrade/Wits/Sia Reports"/>
    <s v="0"/>
  </r>
  <r>
    <s v="Tf005368"/>
    <s v="2019"/>
    <s v="4"/>
    <s v="2019-Q4"/>
    <s v="Ae"/>
    <s v="United Arab Emirates"/>
    <s v="Middle East"/>
    <s v="Pk"/>
    <s v="Pakistan"/>
    <s v="South Asia"/>
    <x v="5"/>
    <x v="0"/>
    <s v="Standard"/>
    <n v="974"/>
    <n v="48.72"/>
    <s v="Unisoc"/>
    <s v="Middle-East/South-Asia Corridor"/>
    <s v="0"/>
    <s v="1"/>
    <s v="Medium"/>
    <s v="4.26"/>
    <s v="7.75"/>
    <s v="Un Comtrade/Wits/Sia Reports"/>
    <s v="0"/>
  </r>
  <r>
    <s v="Tf005369"/>
    <s v="2020"/>
    <s v="1"/>
    <s v="2020-Q1"/>
    <s v="Ae"/>
    <s v="United Arab Emirates"/>
    <s v="Middle East"/>
    <s v="Pk"/>
    <s v="Pakistan"/>
    <s v="South Asia"/>
    <x v="5"/>
    <x v="0"/>
    <s v="Standard"/>
    <n v="1009"/>
    <n v="50.48"/>
    <s v="Allwinner"/>
    <s v="Middle-East/South-Asia Corridor"/>
    <s v="0"/>
    <s v="1"/>
    <s v="Medium"/>
    <s v="4.35"/>
    <s v="7.86"/>
    <s v="Un Comtrade/Wits/Sia Reports"/>
    <s v="0"/>
  </r>
  <r>
    <s v="Tf005370"/>
    <s v="2020"/>
    <s v="2"/>
    <s v="2020-Q2"/>
    <s v="Ae"/>
    <s v="United Arab Emirates"/>
    <s v="Middle East"/>
    <s v="Pk"/>
    <s v="Pakistan"/>
    <s v="South Asia"/>
    <x v="5"/>
    <x v="0"/>
    <s v="Standard"/>
    <n v="1044"/>
    <n v="52.21"/>
    <s v="Allwinner"/>
    <s v="Middle-East/South-Asia Corridor"/>
    <s v="0"/>
    <s v="1"/>
    <s v="Medium"/>
    <s v="4.39"/>
    <s v="7.85"/>
    <s v="Un Comtrade/Wits/Sia Reports"/>
    <s v="0"/>
  </r>
  <r>
    <s v="Tf005371"/>
    <s v="2020"/>
    <s v="3"/>
    <s v="2020-Q3"/>
    <s v="Ae"/>
    <s v="United Arab Emirates"/>
    <s v="Middle East"/>
    <s v="Pk"/>
    <s v="Pakistan"/>
    <s v="South Asia"/>
    <x v="5"/>
    <x v="0"/>
    <s v="Standard"/>
    <n v="1310"/>
    <n v="65.55"/>
    <s v="Mediatek"/>
    <s v="Middle-East/South-Asia Corridor"/>
    <s v="0"/>
    <s v="1"/>
    <s v="Medium"/>
    <s v="4.28"/>
    <s v="7.92"/>
    <s v="Un Comtrade/Wits/Sia Reports"/>
    <s v="0"/>
  </r>
  <r>
    <s v="Tf005372"/>
    <s v="2020"/>
    <s v="4"/>
    <s v="2020-Q4"/>
    <s v="Ae"/>
    <s v="United Arab Emirates"/>
    <s v="Middle East"/>
    <s v="Pk"/>
    <s v="Pakistan"/>
    <s v="South Asia"/>
    <x v="5"/>
    <x v="0"/>
    <s v="Standard"/>
    <n v="1148"/>
    <n v="57.44"/>
    <s v="Qualcomm"/>
    <s v="Middle-East/South-Asia Corridor"/>
    <s v="0"/>
    <s v="1"/>
    <s v="Medium"/>
    <s v="4.28"/>
    <s v="7.76"/>
    <s v="Un Comtrade/Wits/Sia Reports"/>
    <s v="0"/>
  </r>
  <r>
    <s v="Tf005373"/>
    <s v="2021"/>
    <s v="1"/>
    <s v="2021-Q1"/>
    <s v="Ae"/>
    <s v="United Arab Emirates"/>
    <s v="Middle East"/>
    <s v="Pk"/>
    <s v="Pakistan"/>
    <s v="South Asia"/>
    <x v="5"/>
    <x v="0"/>
    <s v="Standard"/>
    <n v="1255"/>
    <n v="62.78"/>
    <s v="Unisoc"/>
    <s v="Middle-East/South-Asia Corridor"/>
    <s v="0"/>
    <s v="1"/>
    <s v="Medium"/>
    <s v="4.36"/>
    <s v="7.93"/>
    <s v="Un Comtrade/Wits/Sia Reports"/>
    <s v="0"/>
  </r>
  <r>
    <s v="Tf005374"/>
    <s v="2021"/>
    <s v="2"/>
    <s v="2021-Q2"/>
    <s v="Ae"/>
    <s v="United Arab Emirates"/>
    <s v="Middle East"/>
    <s v="Pk"/>
    <s v="Pakistan"/>
    <s v="South Asia"/>
    <x v="5"/>
    <x v="0"/>
    <s v="Standard"/>
    <n v="1392"/>
    <n v="69.63"/>
    <s v="Unisoc"/>
    <s v="Middle-East/South-Asia Corridor"/>
    <s v="0"/>
    <s v="1"/>
    <s v="Medium"/>
    <s v="4.33"/>
    <s v="7.68"/>
    <s v="Un Comtrade/Wits/Sia Reports"/>
    <s v="0"/>
  </r>
  <r>
    <s v="Tf005375"/>
    <s v="2021"/>
    <s v="3"/>
    <s v="2021-Q3"/>
    <s v="Ae"/>
    <s v="United Arab Emirates"/>
    <s v="Middle East"/>
    <s v="Pk"/>
    <s v="Pakistan"/>
    <s v="South Asia"/>
    <x v="5"/>
    <x v="0"/>
    <s v="Standard"/>
    <n v="1294"/>
    <n v="64.72"/>
    <s v="Qualcomm"/>
    <s v="Middle-East/South-Asia Corridor"/>
    <s v="0"/>
    <s v="1"/>
    <s v="Medium"/>
    <s v="4.44"/>
    <s v="7.75"/>
    <s v="Un Comtrade/Wits/Sia Reports"/>
    <s v="0"/>
  </r>
  <r>
    <s v="Tf005376"/>
    <s v="2021"/>
    <s v="4"/>
    <s v="2021-Q4"/>
    <s v="Ae"/>
    <s v="United Arab Emirates"/>
    <s v="Middle East"/>
    <s v="Pk"/>
    <s v="Pakistan"/>
    <s v="South Asia"/>
    <x v="5"/>
    <x v="0"/>
    <s v="Standard"/>
    <n v="1082"/>
    <n v="54.14"/>
    <s v="Mediatek"/>
    <s v="Middle-East/South-Asia Corridor"/>
    <s v="0"/>
    <s v="1"/>
    <s v="Medium"/>
    <s v="4.36"/>
    <s v="7.87"/>
    <s v="Un Comtrade/Wits/Sia Reports"/>
    <s v="0"/>
  </r>
  <r>
    <s v="Tf005377"/>
    <s v="2022"/>
    <s v="1"/>
    <s v="2022-Q1"/>
    <s v="Ae"/>
    <s v="United Arab Emirates"/>
    <s v="Middle East"/>
    <s v="Pk"/>
    <s v="Pakistan"/>
    <s v="South Asia"/>
    <x v="5"/>
    <x v="0"/>
    <s v="Standard"/>
    <n v="1208"/>
    <n v="60.42"/>
    <s v="Mediatek"/>
    <s v="Middle-East/South-Asia Corridor"/>
    <s v="0"/>
    <s v="1"/>
    <s v="Medium"/>
    <s v="4.24"/>
    <s v="7.79"/>
    <s v="Un Comtrade/Wits/Sia Reports"/>
    <s v="0"/>
  </r>
  <r>
    <s v="Tf005378"/>
    <s v="2022"/>
    <s v="2"/>
    <s v="2022-Q2"/>
    <s v="Ae"/>
    <s v="United Arab Emirates"/>
    <s v="Middle East"/>
    <s v="Pk"/>
    <s v="Pakistan"/>
    <s v="South Asia"/>
    <x v="5"/>
    <x v="0"/>
    <s v="Standard"/>
    <n v="1288"/>
    <n v="64.44"/>
    <s v="Qualcomm"/>
    <s v="Middle-East/South-Asia Corridor"/>
    <s v="0"/>
    <s v="1"/>
    <s v="Medium"/>
    <s v="4.39"/>
    <s v="7.75"/>
    <s v="Un Comtrade/Wits/Sia Reports"/>
    <s v="0"/>
  </r>
  <r>
    <s v="Tf005379"/>
    <s v="2022"/>
    <s v="3"/>
    <s v="2022-Q3"/>
    <s v="Ae"/>
    <s v="United Arab Emirates"/>
    <s v="Middle East"/>
    <s v="Pk"/>
    <s v="Pakistan"/>
    <s v="South Asia"/>
    <x v="5"/>
    <x v="0"/>
    <s v="Standard"/>
    <n v="1655"/>
    <n v="82.78"/>
    <s v="Allwinner"/>
    <s v="Middle-East/South-Asia Corridor"/>
    <s v="0"/>
    <s v="1"/>
    <s v="Medium"/>
    <s v="4.39"/>
    <s v="7.85"/>
    <s v="Un Comtrade/Wits/Sia Reports"/>
    <s v="0"/>
  </r>
  <r>
    <s v="Tf005380"/>
    <s v="2022"/>
    <s v="4"/>
    <s v="2022-Q4"/>
    <s v="Ae"/>
    <s v="United Arab Emirates"/>
    <s v="Middle East"/>
    <s v="Pk"/>
    <s v="Pakistan"/>
    <s v="South Asia"/>
    <x v="5"/>
    <x v="0"/>
    <s v="Standard"/>
    <n v="1287"/>
    <n v="64.38"/>
    <s v="Allwinner"/>
    <s v="Middle-East/South-Asia Corridor"/>
    <s v="0"/>
    <s v="1"/>
    <s v="Medium"/>
    <s v="4.3"/>
    <s v="7.78"/>
    <s v="Un Comtrade/Wits/Sia Reports"/>
    <s v="0"/>
  </r>
  <r>
    <s v="Tf005381"/>
    <s v="2023"/>
    <s v="1"/>
    <s v="2023-Q1"/>
    <s v="Ae"/>
    <s v="United Arab Emirates"/>
    <s v="Middle East"/>
    <s v="Pk"/>
    <s v="Pakistan"/>
    <s v="South Asia"/>
    <x v="5"/>
    <x v="0"/>
    <s v="Standard"/>
    <n v="1366"/>
    <n v="68.34"/>
    <s v="Unisoc"/>
    <s v="Middle-East/South-Asia Corridor"/>
    <s v="0"/>
    <s v="1"/>
    <s v="Medium"/>
    <s v="4.4"/>
    <s v="7.92"/>
    <s v="Un Comtrade/Wits/Sia Reports"/>
    <s v="0"/>
  </r>
  <r>
    <s v="Tf005382"/>
    <s v="2023"/>
    <s v="2"/>
    <s v="2023-Q2"/>
    <s v="Ae"/>
    <s v="United Arab Emirates"/>
    <s v="Middle East"/>
    <s v="Pk"/>
    <s v="Pakistan"/>
    <s v="South Asia"/>
    <x v="5"/>
    <x v="0"/>
    <s v="Standard"/>
    <n v="1754"/>
    <n v="87.74"/>
    <s v="Qualcomm"/>
    <s v="Middle-East/South-Asia Corridor"/>
    <s v="0"/>
    <s v="1"/>
    <s v="Medium"/>
    <s v="4.18"/>
    <s v="7.81"/>
    <s v="Un Comtrade/Wits/Sia Reports"/>
    <s v="0"/>
  </r>
  <r>
    <s v="Tf005383"/>
    <s v="2023"/>
    <s v="3"/>
    <s v="2023-Q3"/>
    <s v="Ae"/>
    <s v="United Arab Emirates"/>
    <s v="Middle East"/>
    <s v="Pk"/>
    <s v="Pakistan"/>
    <s v="South Asia"/>
    <x v="5"/>
    <x v="0"/>
    <s v="Standard"/>
    <n v="1898"/>
    <n v="94.91"/>
    <s v="Allwinner"/>
    <s v="Middle-East/South-Asia Corridor"/>
    <s v="0"/>
    <s v="1"/>
    <s v="Medium"/>
    <s v="4.33"/>
    <s v="7.92"/>
    <s v="Un Comtrade/Wits/Sia Reports"/>
    <s v="0"/>
  </r>
  <r>
    <s v="Tf005384"/>
    <s v="2023"/>
    <s v="4"/>
    <s v="2023-Q4"/>
    <s v="Ae"/>
    <s v="United Arab Emirates"/>
    <s v="Middle East"/>
    <s v="Pk"/>
    <s v="Pakistan"/>
    <s v="South Asia"/>
    <x v="5"/>
    <x v="0"/>
    <s v="Standard"/>
    <n v="1508"/>
    <n v="75.42"/>
    <s v="Mediatek"/>
    <s v="Middle-East/South-Asia Corridor"/>
    <s v="0"/>
    <s v="1"/>
    <s v="Medium"/>
    <s v="4.21"/>
    <s v="7.99"/>
    <s v="Un Comtrade/Wits/Sia Reports"/>
    <s v="0"/>
  </r>
  <r>
    <s v="Tf005385"/>
    <s v="2024"/>
    <s v="1"/>
    <s v="2024-Q1"/>
    <s v="Ae"/>
    <s v="United Arab Emirates"/>
    <s v="Middle East"/>
    <s v="Pk"/>
    <s v="Pakistan"/>
    <s v="South Asia"/>
    <x v="5"/>
    <x v="0"/>
    <s v="Standard"/>
    <n v="1485"/>
    <n v="74.25"/>
    <s v="Qualcomm"/>
    <s v="Middle-East/South-Asia Corridor"/>
    <s v="0"/>
    <s v="1"/>
    <s v="Medium"/>
    <s v="4.32"/>
    <s v="8.06"/>
    <s v="Un Comtrade/Wits/Sia Reports"/>
    <s v="1"/>
  </r>
  <r>
    <s v="Tf005386"/>
    <s v="2024"/>
    <s v="2"/>
    <s v="2024-Q2"/>
    <s v="Ae"/>
    <s v="United Arab Emirates"/>
    <s v="Middle East"/>
    <s v="Pk"/>
    <s v="Pakistan"/>
    <s v="South Asia"/>
    <x v="5"/>
    <x v="0"/>
    <s v="Standard"/>
    <n v="2072"/>
    <n v="103.62"/>
    <s v="Unisoc"/>
    <s v="Middle-East/South-Asia Corridor"/>
    <s v="0"/>
    <s v="1"/>
    <s v="Medium"/>
    <s v="4.31"/>
    <s v="7.93"/>
    <s v="Un Comtrade/Wits/Sia Reports"/>
    <s v="1"/>
  </r>
  <r>
    <s v="Tf005387"/>
    <s v="2024"/>
    <s v="3"/>
    <s v="2024-Q3"/>
    <s v="Ae"/>
    <s v="United Arab Emirates"/>
    <s v="Middle East"/>
    <s v="Pk"/>
    <s v="Pakistan"/>
    <s v="South Asia"/>
    <x v="5"/>
    <x v="0"/>
    <s v="Standard"/>
    <n v="2010"/>
    <n v="100.51"/>
    <s v="Allwinner"/>
    <s v="Middle-East/South-Asia Corridor"/>
    <s v="0"/>
    <s v="1"/>
    <s v="Medium"/>
    <s v="4.18"/>
    <s v="7.95"/>
    <s v="Un Comtrade/Wits/Sia Reports"/>
    <s v="1"/>
  </r>
  <r>
    <s v="Tf005388"/>
    <s v="2024"/>
    <s v="4"/>
    <s v="2024-Q4"/>
    <s v="Ae"/>
    <s v="United Arab Emirates"/>
    <s v="Middle East"/>
    <s v="Pk"/>
    <s v="Pakistan"/>
    <s v="South Asia"/>
    <x v="5"/>
    <x v="0"/>
    <s v="Standard"/>
    <n v="1544"/>
    <n v="77.209999999999994"/>
    <s v="Allwinner"/>
    <s v="Middle-East/South-Asia Corridor"/>
    <s v="0"/>
    <s v="1"/>
    <s v="Medium"/>
    <s v="4.3"/>
    <s v="7.92"/>
    <s v="Un Comtrade/Wits/Sia Reports"/>
    <s v="1"/>
  </r>
  <r>
    <s v="Tf005389"/>
    <s v="2025"/>
    <s v="1"/>
    <s v="2025-Q1"/>
    <s v="Ae"/>
    <s v="United Arab Emirates"/>
    <s v="Middle East"/>
    <s v="Pk"/>
    <s v="Pakistan"/>
    <s v="South Asia"/>
    <x v="5"/>
    <x v="0"/>
    <s v="Standard"/>
    <n v="1863"/>
    <n v="93.15"/>
    <s v="Mediatek"/>
    <s v="Middle-East/South-Asia Corridor"/>
    <s v="0"/>
    <s v="1"/>
    <s v="Medium"/>
    <s v="4.43"/>
    <s v="8.23"/>
    <s v="Un Comtrade/Wits/Sia Reports"/>
    <s v="1"/>
  </r>
  <r>
    <s v="Tf005390"/>
    <s v="2025"/>
    <s v="2"/>
    <s v="2025-Q2"/>
    <s v="Ae"/>
    <s v="United Arab Emirates"/>
    <s v="Middle East"/>
    <s v="Pk"/>
    <s v="Pakistan"/>
    <s v="South Asia"/>
    <x v="5"/>
    <x v="0"/>
    <s v="Standard"/>
    <n v="1927"/>
    <n v="96.37"/>
    <s v="Allwinner"/>
    <s v="Middle-East/South-Asia Corridor"/>
    <s v="0"/>
    <s v="1"/>
    <s v="Medium"/>
    <s v="4.22"/>
    <s v="8.21"/>
    <s v="Un Comtrade/Wits/Sia Reports"/>
    <s v="1"/>
  </r>
  <r>
    <s v="Tf005391"/>
    <s v="2025"/>
    <s v="3"/>
    <s v="2025-Q3"/>
    <s v="Ae"/>
    <s v="United Arab Emirates"/>
    <s v="Middle East"/>
    <s v="Pk"/>
    <s v="Pakistan"/>
    <s v="South Asia"/>
    <x v="5"/>
    <x v="0"/>
    <s v="Standard"/>
    <n v="2461"/>
    <n v="123.05"/>
    <s v="Allwinner"/>
    <s v="Middle-East/South-Asia Corridor"/>
    <s v="0"/>
    <s v="1"/>
    <s v="Medium"/>
    <s v="4.16"/>
    <s v="8.25"/>
    <s v="Un Comtrade/Wits/Sia Reports"/>
    <s v="1"/>
  </r>
  <r>
    <s v="Tf005392"/>
    <s v="2025"/>
    <s v="4"/>
    <s v="2025-Q4"/>
    <s v="Ae"/>
    <s v="United Arab Emirates"/>
    <s v="Middle East"/>
    <s v="Pk"/>
    <s v="Pakistan"/>
    <s v="South Asia"/>
    <x v="5"/>
    <x v="0"/>
    <s v="Standard"/>
    <n v="2009"/>
    <n v="100.47"/>
    <s v="Mediatek"/>
    <s v="Middle-East/South-Asia Corridor"/>
    <s v="0"/>
    <s v="1"/>
    <s v="Medium"/>
    <s v="4.31"/>
    <s v="8.3"/>
    <s v="Un Comtrade/Wits/Sia Reports"/>
    <s v="1"/>
  </r>
  <r>
    <s v="Tf005393"/>
    <s v="2015"/>
    <s v="1"/>
    <s v="2015-Q1"/>
    <s v="Ae"/>
    <s v="United Arab Emirates"/>
    <s v="Middle East"/>
    <s v="Pk"/>
    <s v="Pakistan"/>
    <s v="South Asia"/>
    <x v="12"/>
    <x v="0"/>
    <s v="Standard"/>
    <n v="723"/>
    <n v="36.15"/>
    <s v="Huawei Hisilicon"/>
    <s v="Middle-East/South-Asia Corridor"/>
    <s v="0"/>
    <s v="1"/>
    <s v="Medium"/>
    <s v="4.41"/>
    <s v="7.76"/>
    <s v="Un Comtrade/Wits/Sia Reports"/>
    <s v="0"/>
  </r>
  <r>
    <s v="Tf005394"/>
    <s v="2015"/>
    <s v="2"/>
    <s v="2015-Q2"/>
    <s v="Ae"/>
    <s v="United Arab Emirates"/>
    <s v="Middle East"/>
    <s v="Pk"/>
    <s v="Pakistan"/>
    <s v="South Asia"/>
    <x v="12"/>
    <x v="0"/>
    <s v="Standard"/>
    <n v="790"/>
    <n v="39.51"/>
    <s v="Zte Microelectronics"/>
    <s v="Middle-East/South-Asia Corridor"/>
    <s v="0"/>
    <s v="1"/>
    <s v="Medium"/>
    <s v="4.33"/>
    <s v="7.75"/>
    <s v="Un Comtrade/Wits/Sia Reports"/>
    <s v="0"/>
  </r>
  <r>
    <s v="Tf005395"/>
    <s v="2015"/>
    <s v="3"/>
    <s v="2015-Q3"/>
    <s v="Ae"/>
    <s v="United Arab Emirates"/>
    <s v="Middle East"/>
    <s v="Pk"/>
    <s v="Pakistan"/>
    <s v="South Asia"/>
    <x v="12"/>
    <x v="0"/>
    <s v="Standard"/>
    <n v="831"/>
    <n v="41.56"/>
    <s v="Mediatek"/>
    <s v="Middle-East/South-Asia Corridor"/>
    <s v="0"/>
    <s v="1"/>
    <s v="Medium"/>
    <s v="4.22"/>
    <s v="7.69"/>
    <s v="Un Comtrade/Wits/Sia Reports"/>
    <s v="0"/>
  </r>
  <r>
    <s v="Tf005396"/>
    <s v="2015"/>
    <s v="4"/>
    <s v="2015-Q4"/>
    <s v="Ae"/>
    <s v="United Arab Emirates"/>
    <s v="Middle East"/>
    <s v="Pk"/>
    <s v="Pakistan"/>
    <s v="South Asia"/>
    <x v="12"/>
    <x v="0"/>
    <s v="Standard"/>
    <n v="698"/>
    <n v="34.909999999999997"/>
    <s v="Huawei Hisilicon"/>
    <s v="Middle-East/South-Asia Corridor"/>
    <s v="0"/>
    <s v="1"/>
    <s v="Medium"/>
    <s v="4.37"/>
    <s v="7.92"/>
    <s v="Un Comtrade/Wits/Sia Reports"/>
    <s v="0"/>
  </r>
  <r>
    <s v="Tf005397"/>
    <s v="2016"/>
    <s v="1"/>
    <s v="2016-Q1"/>
    <s v="Ae"/>
    <s v="United Arab Emirates"/>
    <s v="Middle East"/>
    <s v="Pk"/>
    <s v="Pakistan"/>
    <s v="South Asia"/>
    <x v="12"/>
    <x v="0"/>
    <s v="Standard"/>
    <n v="765"/>
    <n v="38.28"/>
    <s v="Zte Microelectronics"/>
    <s v="Middle-East/South-Asia Corridor"/>
    <s v="0"/>
    <s v="1"/>
    <s v="Medium"/>
    <s v="4.34"/>
    <s v="7.68"/>
    <s v="Un Comtrade/Wits/Sia Reports"/>
    <s v="0"/>
  </r>
  <r>
    <s v="Tf005398"/>
    <s v="2016"/>
    <s v="2"/>
    <s v="2016-Q2"/>
    <s v="Ae"/>
    <s v="United Arab Emirates"/>
    <s v="Middle East"/>
    <s v="Pk"/>
    <s v="Pakistan"/>
    <s v="South Asia"/>
    <x v="12"/>
    <x v="0"/>
    <s v="Standard"/>
    <n v="969"/>
    <n v="48.49"/>
    <s v="Zte Microelectronics"/>
    <s v="Middle-East/South-Asia Corridor"/>
    <s v="0"/>
    <s v="1"/>
    <s v="Medium"/>
    <s v="4.32"/>
    <s v="7.88"/>
    <s v="Un Comtrade/Wits/Sia Reports"/>
    <s v="0"/>
  </r>
  <r>
    <s v="Tf005399"/>
    <s v="2016"/>
    <s v="3"/>
    <s v="2016-Q3"/>
    <s v="Ae"/>
    <s v="United Arab Emirates"/>
    <s v="Middle East"/>
    <s v="Pk"/>
    <s v="Pakistan"/>
    <s v="South Asia"/>
    <x v="12"/>
    <x v="0"/>
    <s v="Standard"/>
    <n v="991"/>
    <n v="49.6"/>
    <s v="Qualcomm"/>
    <s v="Middle-East/South-Asia Corridor"/>
    <s v="0"/>
    <s v="1"/>
    <s v="Medium"/>
    <s v="4.23"/>
    <s v="7.81"/>
    <s v="Un Comtrade/Wits/Sia Reports"/>
    <s v="0"/>
  </r>
  <r>
    <s v="Tf005400"/>
    <s v="2016"/>
    <s v="4"/>
    <s v="2016-Q4"/>
    <s v="Ae"/>
    <s v="United Arab Emirates"/>
    <s v="Middle East"/>
    <s v="Pk"/>
    <s v="Pakistan"/>
    <s v="South Asia"/>
    <x v="12"/>
    <x v="0"/>
    <s v="Standard"/>
    <n v="906"/>
    <n v="45.31"/>
    <s v="Huawei Hisilicon"/>
    <s v="Middle-East/South-Asia Corridor"/>
    <s v="0"/>
    <s v="1"/>
    <s v="Medium"/>
    <s v="4.18"/>
    <s v="7.85"/>
    <s v="Un Comtrade/Wits/Sia Reports"/>
    <s v="0"/>
  </r>
  <r>
    <s v="Tf005401"/>
    <s v="2017"/>
    <s v="1"/>
    <s v="2017-Q1"/>
    <s v="Ae"/>
    <s v="United Arab Emirates"/>
    <s v="Middle East"/>
    <s v="Pk"/>
    <s v="Pakistan"/>
    <s v="South Asia"/>
    <x v="12"/>
    <x v="0"/>
    <s v="Standard"/>
    <n v="960"/>
    <n v="48.02"/>
    <s v="Zte Microelectronics"/>
    <s v="Middle-East/South-Asia Corridor"/>
    <s v="0"/>
    <s v="1"/>
    <s v="Medium"/>
    <s v="4.24"/>
    <s v="7.91"/>
    <s v="Un Comtrade/Wits/Sia Reports"/>
    <s v="0"/>
  </r>
  <r>
    <s v="Tf005402"/>
    <s v="2017"/>
    <s v="2"/>
    <s v="2017-Q2"/>
    <s v="Ae"/>
    <s v="United Arab Emirates"/>
    <s v="Middle East"/>
    <s v="Pk"/>
    <s v="Pakistan"/>
    <s v="South Asia"/>
    <x v="12"/>
    <x v="0"/>
    <s v="Standard"/>
    <n v="1090"/>
    <n v="54.54"/>
    <s v="Mediatek"/>
    <s v="Middle-East/South-Asia Corridor"/>
    <s v="0"/>
    <s v="1"/>
    <s v="Medium"/>
    <s v="4.37"/>
    <s v="7.72"/>
    <s v="Un Comtrade/Wits/Sia Reports"/>
    <s v="0"/>
  </r>
  <r>
    <s v="Tf005403"/>
    <s v="2017"/>
    <s v="3"/>
    <s v="2017-Q3"/>
    <s v="Ae"/>
    <s v="United Arab Emirates"/>
    <s v="Middle East"/>
    <s v="Pk"/>
    <s v="Pakistan"/>
    <s v="South Asia"/>
    <x v="12"/>
    <x v="0"/>
    <s v="Standard"/>
    <n v="994"/>
    <n v="49.71"/>
    <s v="Zte Microelectronics"/>
    <s v="Middle-East/South-Asia Corridor"/>
    <s v="0"/>
    <s v="1"/>
    <s v="Medium"/>
    <s v="4.16"/>
    <s v="7.9"/>
    <s v="Un Comtrade/Wits/Sia Reports"/>
    <s v="0"/>
  </r>
  <r>
    <s v="Tf005404"/>
    <s v="2017"/>
    <s v="4"/>
    <s v="2017-Q4"/>
    <s v="Ae"/>
    <s v="United Arab Emirates"/>
    <s v="Middle East"/>
    <s v="Pk"/>
    <s v="Pakistan"/>
    <s v="South Asia"/>
    <x v="12"/>
    <x v="0"/>
    <s v="Standard"/>
    <n v="988"/>
    <n v="49.43"/>
    <s v="Zte Microelectronics"/>
    <s v="Middle-East/South-Asia Corridor"/>
    <s v="0"/>
    <s v="1"/>
    <s v="Medium"/>
    <s v="4.34"/>
    <s v="7.76"/>
    <s v="Un Comtrade/Wits/Sia Reports"/>
    <s v="0"/>
  </r>
  <r>
    <s v="Tf005405"/>
    <s v="2018"/>
    <s v="1"/>
    <s v="2018-Q1"/>
    <s v="Ae"/>
    <s v="United Arab Emirates"/>
    <s v="Middle East"/>
    <s v="Pk"/>
    <s v="Pakistan"/>
    <s v="South Asia"/>
    <x v="12"/>
    <x v="0"/>
    <s v="Standard"/>
    <n v="858"/>
    <n v="42.92"/>
    <s v="Qualcomm"/>
    <s v="Middle-East/South-Asia Corridor"/>
    <s v="0"/>
    <s v="1"/>
    <s v="Medium"/>
    <s v="4.38"/>
    <s v="7.87"/>
    <s v="Un Comtrade/Wits/Sia Reports"/>
    <s v="0"/>
  </r>
  <r>
    <s v="Tf005406"/>
    <s v="2018"/>
    <s v="2"/>
    <s v="2018-Q2"/>
    <s v="Ae"/>
    <s v="United Arab Emirates"/>
    <s v="Middle East"/>
    <s v="Pk"/>
    <s v="Pakistan"/>
    <s v="South Asia"/>
    <x v="12"/>
    <x v="0"/>
    <s v="Standard"/>
    <n v="1200"/>
    <n v="60.01"/>
    <s v="Huawei Hisilicon"/>
    <s v="Middle-East/South-Asia Corridor"/>
    <s v="0"/>
    <s v="1"/>
    <s v="Medium"/>
    <s v="4.37"/>
    <s v="7.9"/>
    <s v="Un Comtrade/Wits/Sia Reports"/>
    <s v="0"/>
  </r>
  <r>
    <s v="Tf005407"/>
    <s v="2018"/>
    <s v="3"/>
    <s v="2018-Q3"/>
    <s v="Ae"/>
    <s v="United Arab Emirates"/>
    <s v="Middle East"/>
    <s v="Pk"/>
    <s v="Pakistan"/>
    <s v="South Asia"/>
    <x v="12"/>
    <x v="0"/>
    <s v="Standard"/>
    <n v="1212"/>
    <n v="60.6"/>
    <s v="Zte Microelectronics"/>
    <s v="Middle-East/South-Asia Corridor"/>
    <s v="0"/>
    <s v="1"/>
    <s v="Medium"/>
    <s v="4.34"/>
    <s v="7.78"/>
    <s v="Un Comtrade/Wits/Sia Reports"/>
    <s v="0"/>
  </r>
  <r>
    <s v="Tf005408"/>
    <s v="2018"/>
    <s v="4"/>
    <s v="2018-Q4"/>
    <s v="Ae"/>
    <s v="United Arab Emirates"/>
    <s v="Middle East"/>
    <s v="Pk"/>
    <s v="Pakistan"/>
    <s v="South Asia"/>
    <x v="12"/>
    <x v="0"/>
    <s v="Standard"/>
    <n v="1105"/>
    <n v="55.26"/>
    <s v="Mediatek"/>
    <s v="Middle-East/South-Asia Corridor"/>
    <s v="0"/>
    <s v="1"/>
    <s v="Medium"/>
    <s v="4.35"/>
    <s v="7.77"/>
    <s v="Un Comtrade/Wits/Sia Reports"/>
    <s v="0"/>
  </r>
  <r>
    <s v="Tf005409"/>
    <s v="2019"/>
    <s v="1"/>
    <s v="2019-Q1"/>
    <s v="Ae"/>
    <s v="United Arab Emirates"/>
    <s v="Middle East"/>
    <s v="Pk"/>
    <s v="Pakistan"/>
    <s v="South Asia"/>
    <x v="12"/>
    <x v="0"/>
    <s v="Standard"/>
    <n v="921"/>
    <n v="46.07"/>
    <s v="Qualcomm"/>
    <s v="Middle-East/South-Asia Corridor"/>
    <s v="0"/>
    <s v="1"/>
    <s v="Medium"/>
    <s v="4.24"/>
    <s v="7.81"/>
    <s v="Un Comtrade/Wits/Sia Reports"/>
    <s v="0"/>
  </r>
  <r>
    <s v="Tf005410"/>
    <s v="2019"/>
    <s v="2"/>
    <s v="2019-Q2"/>
    <s v="Ae"/>
    <s v="United Arab Emirates"/>
    <s v="Middle East"/>
    <s v="Pk"/>
    <s v="Pakistan"/>
    <s v="South Asia"/>
    <x v="12"/>
    <x v="0"/>
    <s v="Standard"/>
    <n v="1106"/>
    <n v="55.35"/>
    <s v="Zte Microelectronics"/>
    <s v="Middle-East/South-Asia Corridor"/>
    <s v="0"/>
    <s v="1"/>
    <s v="Medium"/>
    <s v="4.22"/>
    <s v="7.81"/>
    <s v="Un Comtrade/Wits/Sia Reports"/>
    <s v="0"/>
  </r>
  <r>
    <s v="Tf005411"/>
    <s v="2019"/>
    <s v="3"/>
    <s v="2019-Q3"/>
    <s v="Ae"/>
    <s v="United Arab Emirates"/>
    <s v="Middle East"/>
    <s v="Pk"/>
    <s v="Pakistan"/>
    <s v="South Asia"/>
    <x v="12"/>
    <x v="0"/>
    <s v="Standard"/>
    <n v="1129"/>
    <n v="56.45"/>
    <s v="Mediatek"/>
    <s v="Middle-East/South-Asia Corridor"/>
    <s v="0"/>
    <s v="1"/>
    <s v="Medium"/>
    <s v="4.39"/>
    <s v="7.8"/>
    <s v="Un Comtrade/Wits/Sia Reports"/>
    <s v="0"/>
  </r>
  <r>
    <s v="Tf005412"/>
    <s v="2019"/>
    <s v="4"/>
    <s v="2019-Q4"/>
    <s v="Ae"/>
    <s v="United Arab Emirates"/>
    <s v="Middle East"/>
    <s v="Pk"/>
    <s v="Pakistan"/>
    <s v="South Asia"/>
    <x v="12"/>
    <x v="0"/>
    <s v="Standard"/>
    <n v="1099"/>
    <n v="54.96"/>
    <s v="Huawei Hisilicon"/>
    <s v="Middle-East/South-Asia Corridor"/>
    <s v="0"/>
    <s v="1"/>
    <s v="Medium"/>
    <s v="4.19"/>
    <s v="7.75"/>
    <s v="Un Comtrade/Wits/Sia Reports"/>
    <s v="0"/>
  </r>
  <r>
    <s v="Tf005413"/>
    <s v="2020"/>
    <s v="1"/>
    <s v="2020-Q1"/>
    <s v="Ae"/>
    <s v="United Arab Emirates"/>
    <s v="Middle East"/>
    <s v="Pk"/>
    <s v="Pakistan"/>
    <s v="South Asia"/>
    <x v="12"/>
    <x v="0"/>
    <s v="Standard"/>
    <n v="979"/>
    <n v="48.97"/>
    <s v="Qualcomm"/>
    <s v="Middle-East/South-Asia Corridor"/>
    <s v="0"/>
    <s v="1"/>
    <s v="Medium"/>
    <s v="4.39"/>
    <s v="7.88"/>
    <s v="Un Comtrade/Wits/Sia Reports"/>
    <s v="0"/>
  </r>
  <r>
    <s v="Tf005414"/>
    <s v="2020"/>
    <s v="2"/>
    <s v="2020-Q2"/>
    <s v="Ae"/>
    <s v="United Arab Emirates"/>
    <s v="Middle East"/>
    <s v="Pk"/>
    <s v="Pakistan"/>
    <s v="South Asia"/>
    <x v="12"/>
    <x v="0"/>
    <s v="Standard"/>
    <n v="1067"/>
    <n v="53.4"/>
    <s v="Zte Microelectronics"/>
    <s v="Middle-East/South-Asia Corridor"/>
    <s v="0"/>
    <s v="1"/>
    <s v="Medium"/>
    <s v="4.33"/>
    <s v="7.72"/>
    <s v="Un Comtrade/Wits/Sia Reports"/>
    <s v="0"/>
  </r>
  <r>
    <s v="Tf005415"/>
    <s v="2020"/>
    <s v="3"/>
    <s v="2020-Q3"/>
    <s v="Ae"/>
    <s v="United Arab Emirates"/>
    <s v="Middle East"/>
    <s v="Pk"/>
    <s v="Pakistan"/>
    <s v="South Asia"/>
    <x v="12"/>
    <x v="0"/>
    <s v="Standard"/>
    <n v="1339"/>
    <n v="66.97"/>
    <s v="Qualcomm"/>
    <s v="Middle-East/South-Asia Corridor"/>
    <s v="0"/>
    <s v="1"/>
    <s v="Medium"/>
    <s v="4.44"/>
    <s v="7.82"/>
    <s v="Un Comtrade/Wits/Sia Reports"/>
    <s v="0"/>
  </r>
  <r>
    <s v="Tf005416"/>
    <s v="2020"/>
    <s v="4"/>
    <s v="2020-Q4"/>
    <s v="Ae"/>
    <s v="United Arab Emirates"/>
    <s v="Middle East"/>
    <s v="Pk"/>
    <s v="Pakistan"/>
    <s v="South Asia"/>
    <x v="12"/>
    <x v="0"/>
    <s v="Standard"/>
    <n v="1106"/>
    <n v="55.32"/>
    <s v="Mediatek"/>
    <s v="Middle-East/South-Asia Corridor"/>
    <s v="0"/>
    <s v="1"/>
    <s v="Medium"/>
    <s v="4.39"/>
    <s v="7.87"/>
    <s v="Un Comtrade/Wits/Sia Reports"/>
    <s v="0"/>
  </r>
  <r>
    <s v="Tf005417"/>
    <s v="2021"/>
    <s v="1"/>
    <s v="2021-Q1"/>
    <s v="Ae"/>
    <s v="United Arab Emirates"/>
    <s v="Middle East"/>
    <s v="Pk"/>
    <s v="Pakistan"/>
    <s v="South Asia"/>
    <x v="12"/>
    <x v="0"/>
    <s v="Standard"/>
    <n v="1192"/>
    <n v="59.6"/>
    <s v="Huawei Hisilicon"/>
    <s v="Middle-East/South-Asia Corridor"/>
    <s v="0"/>
    <s v="1"/>
    <s v="Medium"/>
    <s v="4.44"/>
    <s v="7.83"/>
    <s v="Un Comtrade/Wits/Sia Reports"/>
    <s v="0"/>
  </r>
  <r>
    <s v="Tf005418"/>
    <s v="2021"/>
    <s v="2"/>
    <s v="2021-Q2"/>
    <s v="Ae"/>
    <s v="United Arab Emirates"/>
    <s v="Middle East"/>
    <s v="Pk"/>
    <s v="Pakistan"/>
    <s v="South Asia"/>
    <x v="12"/>
    <x v="0"/>
    <s v="Standard"/>
    <n v="1342"/>
    <n v="67.13"/>
    <s v="Huawei Hisilicon"/>
    <s v="Middle-East/South-Asia Corridor"/>
    <s v="0"/>
    <s v="1"/>
    <s v="Medium"/>
    <s v="4.4"/>
    <s v="7.85"/>
    <s v="Un Comtrade/Wits/Sia Reports"/>
    <s v="0"/>
  </r>
  <r>
    <s v="Tf005419"/>
    <s v="2021"/>
    <s v="3"/>
    <s v="2021-Q3"/>
    <s v="Ae"/>
    <s v="United Arab Emirates"/>
    <s v="Middle East"/>
    <s v="Pk"/>
    <s v="Pakistan"/>
    <s v="South Asia"/>
    <x v="12"/>
    <x v="0"/>
    <s v="Standard"/>
    <n v="1438"/>
    <n v="71.930000000000007"/>
    <s v="Huawei Hisilicon"/>
    <s v="Middle-East/South-Asia Corridor"/>
    <s v="0"/>
    <s v="1"/>
    <s v="Medium"/>
    <s v="4.22"/>
    <s v="7.76"/>
    <s v="Un Comtrade/Wits/Sia Reports"/>
    <s v="0"/>
  </r>
  <r>
    <s v="Tf005420"/>
    <s v="2021"/>
    <s v="4"/>
    <s v="2021-Q4"/>
    <s v="Ae"/>
    <s v="United Arab Emirates"/>
    <s v="Middle East"/>
    <s v="Pk"/>
    <s v="Pakistan"/>
    <s v="South Asia"/>
    <x v="12"/>
    <x v="0"/>
    <s v="Standard"/>
    <n v="1098"/>
    <n v="54.92"/>
    <s v="Huawei Hisilicon"/>
    <s v="Middle-East/South-Asia Corridor"/>
    <s v="0"/>
    <s v="1"/>
    <s v="Medium"/>
    <s v="4.3"/>
    <s v="7.79"/>
    <s v="Un Comtrade/Wits/Sia Reports"/>
    <s v="0"/>
  </r>
  <r>
    <s v="Tf005421"/>
    <s v="2022"/>
    <s v="1"/>
    <s v="2022-Q1"/>
    <s v="Ae"/>
    <s v="United Arab Emirates"/>
    <s v="Middle East"/>
    <s v="Pk"/>
    <s v="Pakistan"/>
    <s v="South Asia"/>
    <x v="12"/>
    <x v="0"/>
    <s v="Standard"/>
    <n v="1426"/>
    <n v="71.3"/>
    <s v="Zte Microelectronics"/>
    <s v="Middle-East/South-Asia Corridor"/>
    <s v="0"/>
    <s v="1"/>
    <s v="Medium"/>
    <s v="4.33"/>
    <s v="7.89"/>
    <s v="Un Comtrade/Wits/Sia Reports"/>
    <s v="0"/>
  </r>
  <r>
    <s v="Tf005422"/>
    <s v="2022"/>
    <s v="2"/>
    <s v="2022-Q2"/>
    <s v="Ae"/>
    <s v="United Arab Emirates"/>
    <s v="Middle East"/>
    <s v="Pk"/>
    <s v="Pakistan"/>
    <s v="South Asia"/>
    <x v="12"/>
    <x v="0"/>
    <s v="Standard"/>
    <n v="1397"/>
    <n v="69.900000000000006"/>
    <s v="Mediatek"/>
    <s v="Middle-East/South-Asia Corridor"/>
    <s v="0"/>
    <s v="1"/>
    <s v="Medium"/>
    <s v="4.4"/>
    <s v="7.83"/>
    <s v="Un Comtrade/Wits/Sia Reports"/>
    <s v="0"/>
  </r>
  <r>
    <s v="Tf005423"/>
    <s v="2022"/>
    <s v="3"/>
    <s v="2022-Q3"/>
    <s v="Ae"/>
    <s v="United Arab Emirates"/>
    <s v="Middle East"/>
    <s v="Pk"/>
    <s v="Pakistan"/>
    <s v="South Asia"/>
    <x v="12"/>
    <x v="0"/>
    <s v="Standard"/>
    <n v="1598"/>
    <n v="79.91"/>
    <s v="Qualcomm"/>
    <s v="Middle-East/South-Asia Corridor"/>
    <s v="0"/>
    <s v="1"/>
    <s v="Medium"/>
    <s v="4.24"/>
    <s v="7.81"/>
    <s v="Un Comtrade/Wits/Sia Reports"/>
    <s v="0"/>
  </r>
  <r>
    <s v="Tf005424"/>
    <s v="2022"/>
    <s v="4"/>
    <s v="2022-Q4"/>
    <s v="Ae"/>
    <s v="United Arab Emirates"/>
    <s v="Middle East"/>
    <s v="Pk"/>
    <s v="Pakistan"/>
    <s v="South Asia"/>
    <x v="12"/>
    <x v="0"/>
    <s v="Standard"/>
    <n v="1387"/>
    <n v="69.36"/>
    <s v="Zte Microelectronics"/>
    <s v="Middle-East/South-Asia Corridor"/>
    <s v="0"/>
    <s v="1"/>
    <s v="Medium"/>
    <s v="4.33"/>
    <s v="7.92"/>
    <s v="Un Comtrade/Wits/Sia Reports"/>
    <s v="0"/>
  </r>
  <r>
    <s v="Tf005425"/>
    <s v="2023"/>
    <s v="1"/>
    <s v="2023-Q1"/>
    <s v="Ae"/>
    <s v="United Arab Emirates"/>
    <s v="Middle East"/>
    <s v="Pk"/>
    <s v="Pakistan"/>
    <s v="South Asia"/>
    <x v="12"/>
    <x v="0"/>
    <s v="Standard"/>
    <n v="1557"/>
    <n v="77.89"/>
    <s v="Qualcomm"/>
    <s v="Middle-East/South-Asia Corridor"/>
    <s v="0"/>
    <s v="1"/>
    <s v="Medium"/>
    <s v="4.44"/>
    <s v="7.97"/>
    <s v="Un Comtrade/Wits/Sia Reports"/>
    <s v="0"/>
  </r>
  <r>
    <s v="Tf005426"/>
    <s v="2023"/>
    <s v="2"/>
    <s v="2023-Q2"/>
    <s v="Ae"/>
    <s v="United Arab Emirates"/>
    <s v="Middle East"/>
    <s v="Pk"/>
    <s v="Pakistan"/>
    <s v="South Asia"/>
    <x v="12"/>
    <x v="0"/>
    <s v="Standard"/>
    <n v="1809"/>
    <n v="90.45"/>
    <s v="Huawei Hisilicon"/>
    <s v="Middle-East/South-Asia Corridor"/>
    <s v="0"/>
    <s v="1"/>
    <s v="Medium"/>
    <s v="4.4"/>
    <s v="7.85"/>
    <s v="Un Comtrade/Wits/Sia Reports"/>
    <s v="0"/>
  </r>
  <r>
    <s v="Tf005427"/>
    <s v="2023"/>
    <s v="3"/>
    <s v="2023-Q3"/>
    <s v="Ae"/>
    <s v="United Arab Emirates"/>
    <s v="Middle East"/>
    <s v="Pk"/>
    <s v="Pakistan"/>
    <s v="South Asia"/>
    <x v="12"/>
    <x v="0"/>
    <s v="Standard"/>
    <n v="1673"/>
    <n v="83.67"/>
    <s v="Mediatek"/>
    <s v="Middle-East/South-Asia Corridor"/>
    <s v="0"/>
    <s v="1"/>
    <s v="Medium"/>
    <s v="4.22"/>
    <s v="7.77"/>
    <s v="Un Comtrade/Wits/Sia Reports"/>
    <s v="0"/>
  </r>
  <r>
    <s v="Tf005428"/>
    <s v="2023"/>
    <s v="4"/>
    <s v="2023-Q4"/>
    <s v="Ae"/>
    <s v="United Arab Emirates"/>
    <s v="Middle East"/>
    <s v="Pk"/>
    <s v="Pakistan"/>
    <s v="South Asia"/>
    <x v="12"/>
    <x v="0"/>
    <s v="Standard"/>
    <n v="1387"/>
    <n v="69.38"/>
    <s v="Zte Microelectronics"/>
    <s v="Middle-East/South-Asia Corridor"/>
    <s v="0"/>
    <s v="1"/>
    <s v="Medium"/>
    <s v="4.15"/>
    <s v="7.99"/>
    <s v="Un Comtrade/Wits/Sia Reports"/>
    <s v="0"/>
  </r>
  <r>
    <s v="Tf005429"/>
    <s v="2024"/>
    <s v="1"/>
    <s v="2024-Q1"/>
    <s v="Ae"/>
    <s v="United Arab Emirates"/>
    <s v="Middle East"/>
    <s v="Pk"/>
    <s v="Pakistan"/>
    <s v="South Asia"/>
    <x v="12"/>
    <x v="0"/>
    <s v="Standard"/>
    <n v="1619"/>
    <n v="80.989999999999995"/>
    <s v="Qualcomm"/>
    <s v="Middle-East/South-Asia Corridor"/>
    <s v="0"/>
    <s v="1"/>
    <s v="Medium"/>
    <s v="4.24"/>
    <s v="8.12"/>
    <s v="Un Comtrade/Wits/Sia Reports"/>
    <s v="1"/>
  </r>
  <r>
    <s v="Tf005430"/>
    <s v="2024"/>
    <s v="2"/>
    <s v="2024-Q2"/>
    <s v="Ae"/>
    <s v="United Arab Emirates"/>
    <s v="Middle East"/>
    <s v="Pk"/>
    <s v="Pakistan"/>
    <s v="South Asia"/>
    <x v="12"/>
    <x v="0"/>
    <s v="Standard"/>
    <n v="2035"/>
    <n v="101.77"/>
    <s v="Qualcomm"/>
    <s v="Middle-East/South-Asia Corridor"/>
    <s v="0"/>
    <s v="1"/>
    <s v="Medium"/>
    <s v="4.44"/>
    <s v="8.08"/>
    <s v="Un Comtrade/Wits/Sia Reports"/>
    <s v="1"/>
  </r>
  <r>
    <s v="Tf005431"/>
    <s v="2024"/>
    <s v="3"/>
    <s v="2024-Q3"/>
    <s v="Ae"/>
    <s v="United Arab Emirates"/>
    <s v="Middle East"/>
    <s v="Pk"/>
    <s v="Pakistan"/>
    <s v="South Asia"/>
    <x v="12"/>
    <x v="0"/>
    <s v="Standard"/>
    <n v="1957"/>
    <n v="97.87"/>
    <s v="Zte Microelectronics"/>
    <s v="Middle-East/South-Asia Corridor"/>
    <s v="0"/>
    <s v="1"/>
    <s v="Medium"/>
    <s v="4.24"/>
    <s v="7.96"/>
    <s v="Un Comtrade/Wits/Sia Reports"/>
    <s v="1"/>
  </r>
  <r>
    <s v="Tf005432"/>
    <s v="2024"/>
    <s v="4"/>
    <s v="2024-Q4"/>
    <s v="Ae"/>
    <s v="United Arab Emirates"/>
    <s v="Middle East"/>
    <s v="Pk"/>
    <s v="Pakistan"/>
    <s v="South Asia"/>
    <x v="12"/>
    <x v="0"/>
    <s v="Standard"/>
    <n v="1620"/>
    <n v="81.010000000000005"/>
    <s v="Qualcomm"/>
    <s v="Middle-East/South-Asia Corridor"/>
    <s v="0"/>
    <s v="1"/>
    <s v="Medium"/>
    <s v="4.27"/>
    <s v="8.19"/>
    <s v="Un Comtrade/Wits/Sia Reports"/>
    <s v="1"/>
  </r>
  <r>
    <s v="Tf005433"/>
    <s v="2025"/>
    <s v="1"/>
    <s v="2025-Q1"/>
    <s v="Ae"/>
    <s v="United Arab Emirates"/>
    <s v="Middle East"/>
    <s v="Pk"/>
    <s v="Pakistan"/>
    <s v="South Asia"/>
    <x v="12"/>
    <x v="0"/>
    <s v="Standard"/>
    <n v="1652"/>
    <n v="82.6"/>
    <s v="Qualcomm"/>
    <s v="Middle-East/South-Asia Corridor"/>
    <s v="0"/>
    <s v="1"/>
    <s v="Medium"/>
    <s v="4.21"/>
    <s v="8.07"/>
    <s v="Un Comtrade/Wits/Sia Reports"/>
    <s v="1"/>
  </r>
  <r>
    <s v="Tf005434"/>
    <s v="2025"/>
    <s v="2"/>
    <s v="2025-Q2"/>
    <s v="Ae"/>
    <s v="United Arab Emirates"/>
    <s v="Middle East"/>
    <s v="Pk"/>
    <s v="Pakistan"/>
    <s v="South Asia"/>
    <x v="12"/>
    <x v="0"/>
    <s v="Standard"/>
    <n v="2256"/>
    <n v="112.84"/>
    <s v="Zte Microelectronics"/>
    <s v="Middle-East/South-Asia Corridor"/>
    <s v="0"/>
    <s v="1"/>
    <s v="Medium"/>
    <s v="4.26"/>
    <s v="8.15"/>
    <s v="Un Comtrade/Wits/Sia Reports"/>
    <s v="1"/>
  </r>
  <r>
    <s v="Tf005435"/>
    <s v="2025"/>
    <s v="3"/>
    <s v="2025-Q3"/>
    <s v="Ae"/>
    <s v="United Arab Emirates"/>
    <s v="Middle East"/>
    <s v="Pk"/>
    <s v="Pakistan"/>
    <s v="South Asia"/>
    <x v="12"/>
    <x v="0"/>
    <s v="Standard"/>
    <n v="2058"/>
    <n v="102.93"/>
    <s v="Mediatek"/>
    <s v="Middle-East/South-Asia Corridor"/>
    <s v="0"/>
    <s v="1"/>
    <s v="Medium"/>
    <s v="4.27"/>
    <s v="8.04"/>
    <s v="Un Comtrade/Wits/Sia Reports"/>
    <s v="1"/>
  </r>
  <r>
    <s v="Tf005436"/>
    <s v="2025"/>
    <s v="4"/>
    <s v="2025-Q4"/>
    <s v="Ae"/>
    <s v="United Arab Emirates"/>
    <s v="Middle East"/>
    <s v="Pk"/>
    <s v="Pakistan"/>
    <s v="South Asia"/>
    <x v="12"/>
    <x v="0"/>
    <s v="Standard"/>
    <n v="1995"/>
    <n v="99.79"/>
    <s v="Zte Microelectronics"/>
    <s v="Middle-East/South-Asia Corridor"/>
    <s v="0"/>
    <s v="1"/>
    <s v="Medium"/>
    <s v="4.18"/>
    <s v="8.25"/>
    <s v="Un Comtrade/Wits/Sia Reports"/>
    <s v="1"/>
  </r>
  <r>
    <s v="Tf005437"/>
    <s v="2015"/>
    <s v="1"/>
    <s v="2015-Q1"/>
    <s v="Sa"/>
    <s v="Saudi Arabia"/>
    <s v="Middle East"/>
    <s v="In"/>
    <s v="India"/>
    <s v="South Asia"/>
    <x v="5"/>
    <x v="0"/>
    <s v="Standard"/>
    <n v="554"/>
    <n v="27.74"/>
    <s v="Allwinner"/>
    <s v="Middle-East/South-Asia Corridor"/>
    <s v="0"/>
    <s v="1"/>
    <s v="Low"/>
    <s v="5.27"/>
    <s v="4.98"/>
    <s v="Un Comtrade/Wits/Sia Reports"/>
    <s v="0"/>
  </r>
  <r>
    <s v="Tf005438"/>
    <s v="2015"/>
    <s v="2"/>
    <s v="2015-Q2"/>
    <s v="Sa"/>
    <s v="Saudi Arabia"/>
    <s v="Middle East"/>
    <s v="In"/>
    <s v="India"/>
    <s v="South Asia"/>
    <x v="5"/>
    <x v="0"/>
    <s v="Standard"/>
    <n v="606"/>
    <n v="30.31"/>
    <s v="Allwinner"/>
    <s v="Middle-East/South-Asia Corridor"/>
    <s v="0"/>
    <s v="1"/>
    <s v="Low"/>
    <s v="5.08"/>
    <s v="5.01"/>
    <s v="Un Comtrade/Wits/Sia Reports"/>
    <s v="0"/>
  </r>
  <r>
    <s v="Tf005439"/>
    <s v="2015"/>
    <s v="3"/>
    <s v="2015-Q3"/>
    <s v="Sa"/>
    <s v="Saudi Arabia"/>
    <s v="Middle East"/>
    <s v="In"/>
    <s v="India"/>
    <s v="South Asia"/>
    <x v="5"/>
    <x v="0"/>
    <s v="Standard"/>
    <n v="656"/>
    <n v="32.81"/>
    <s v="Unisoc"/>
    <s v="Middle-East/South-Asia Corridor"/>
    <s v="0"/>
    <s v="1"/>
    <s v="Low"/>
    <s v="5.19"/>
    <s v="5.07"/>
    <s v="Un Comtrade/Wits/Sia Reports"/>
    <s v="0"/>
  </r>
  <r>
    <s v="Tf005440"/>
    <s v="2015"/>
    <s v="4"/>
    <s v="2015-Q4"/>
    <s v="Sa"/>
    <s v="Saudi Arabia"/>
    <s v="Middle East"/>
    <s v="In"/>
    <s v="India"/>
    <s v="South Asia"/>
    <x v="5"/>
    <x v="0"/>
    <s v="Standard"/>
    <n v="621"/>
    <n v="31.1"/>
    <s v="Qualcomm"/>
    <s v="Middle-East/South-Asia Corridor"/>
    <s v="0"/>
    <s v="1"/>
    <s v="Low"/>
    <s v="5.28"/>
    <s v="4.89"/>
    <s v="Un Comtrade/Wits/Sia Reports"/>
    <s v="0"/>
  </r>
  <r>
    <s v="Tf005441"/>
    <s v="2016"/>
    <s v="1"/>
    <s v="2016-Q1"/>
    <s v="Sa"/>
    <s v="Saudi Arabia"/>
    <s v="Middle East"/>
    <s v="In"/>
    <s v="India"/>
    <s v="South Asia"/>
    <x v="5"/>
    <x v="0"/>
    <s v="Standard"/>
    <n v="636"/>
    <n v="31.85"/>
    <s v="Hisilicon"/>
    <s v="Middle-East/South-Asia Corridor"/>
    <s v="0"/>
    <s v="1"/>
    <s v="Low"/>
    <s v="5.07"/>
    <s v="5.06"/>
    <s v="Un Comtrade/Wits/Sia Reports"/>
    <s v="0"/>
  </r>
  <r>
    <s v="Tf005442"/>
    <s v="2016"/>
    <s v="2"/>
    <s v="2016-Q2"/>
    <s v="Sa"/>
    <s v="Saudi Arabia"/>
    <s v="Middle East"/>
    <s v="In"/>
    <s v="India"/>
    <s v="South Asia"/>
    <x v="5"/>
    <x v="0"/>
    <s v="Standard"/>
    <n v="687"/>
    <n v="34.36"/>
    <s v="Allwinner"/>
    <s v="Middle-East/South-Asia Corridor"/>
    <s v="0"/>
    <s v="1"/>
    <s v="Low"/>
    <s v="5.09"/>
    <s v="5.11"/>
    <s v="Un Comtrade/Wits/Sia Reports"/>
    <s v="0"/>
  </r>
  <r>
    <s v="Tf005443"/>
    <s v="2016"/>
    <s v="3"/>
    <s v="2016-Q3"/>
    <s v="Sa"/>
    <s v="Saudi Arabia"/>
    <s v="Middle East"/>
    <s v="In"/>
    <s v="India"/>
    <s v="South Asia"/>
    <x v="5"/>
    <x v="0"/>
    <s v="Standard"/>
    <n v="761"/>
    <n v="38.07"/>
    <s v="Allwinner"/>
    <s v="Middle-East/South-Asia Corridor"/>
    <s v="0"/>
    <s v="1"/>
    <s v="Low"/>
    <s v="5.16"/>
    <s v="4.86"/>
    <s v="Un Comtrade/Wits/Sia Reports"/>
    <s v="0"/>
  </r>
  <r>
    <s v="Tf005444"/>
    <s v="2016"/>
    <s v="4"/>
    <s v="2016-Q4"/>
    <s v="Sa"/>
    <s v="Saudi Arabia"/>
    <s v="Middle East"/>
    <s v="In"/>
    <s v="India"/>
    <s v="South Asia"/>
    <x v="5"/>
    <x v="0"/>
    <s v="Standard"/>
    <n v="658"/>
    <n v="32.93"/>
    <s v="Unisoc"/>
    <s v="Middle-East/South-Asia Corridor"/>
    <s v="0"/>
    <s v="1"/>
    <s v="Low"/>
    <s v="5.33"/>
    <s v="5.03"/>
    <s v="Un Comtrade/Wits/Sia Reports"/>
    <s v="0"/>
  </r>
  <r>
    <s v="Tf005445"/>
    <s v="2017"/>
    <s v="1"/>
    <s v="2017-Q1"/>
    <s v="Sa"/>
    <s v="Saudi Arabia"/>
    <s v="Middle East"/>
    <s v="In"/>
    <s v="India"/>
    <s v="South Asia"/>
    <x v="5"/>
    <x v="0"/>
    <s v="Standard"/>
    <n v="769"/>
    <n v="38.49"/>
    <s v="Hisilicon"/>
    <s v="Middle-East/South-Asia Corridor"/>
    <s v="0"/>
    <s v="1"/>
    <s v="Low"/>
    <s v="5.09"/>
    <s v="5.02"/>
    <s v="Un Comtrade/Wits/Sia Reports"/>
    <s v="0"/>
  </r>
  <r>
    <s v="Tf005446"/>
    <s v="2017"/>
    <s v="2"/>
    <s v="2017-Q2"/>
    <s v="Sa"/>
    <s v="Saudi Arabia"/>
    <s v="Middle East"/>
    <s v="In"/>
    <s v="India"/>
    <s v="South Asia"/>
    <x v="5"/>
    <x v="0"/>
    <s v="Standard"/>
    <n v="846"/>
    <n v="42.35"/>
    <s v="Hisilicon"/>
    <s v="Middle-East/South-Asia Corridor"/>
    <s v="0"/>
    <s v="1"/>
    <s v="Low"/>
    <s v="5.21"/>
    <s v="4.88"/>
    <s v="Un Comtrade/Wits/Sia Reports"/>
    <s v="0"/>
  </r>
  <r>
    <s v="Tf005447"/>
    <s v="2017"/>
    <s v="3"/>
    <s v="2017-Q3"/>
    <s v="Sa"/>
    <s v="Saudi Arabia"/>
    <s v="Middle East"/>
    <s v="In"/>
    <s v="India"/>
    <s v="South Asia"/>
    <x v="5"/>
    <x v="0"/>
    <s v="Standard"/>
    <n v="844"/>
    <n v="42.24"/>
    <s v="Allwinner"/>
    <s v="Middle-East/South-Asia Corridor"/>
    <s v="0"/>
    <s v="1"/>
    <s v="Low"/>
    <s v="5.23"/>
    <s v="5.07"/>
    <s v="Un Comtrade/Wits/Sia Reports"/>
    <s v="0"/>
  </r>
  <r>
    <s v="Tf005448"/>
    <s v="2017"/>
    <s v="4"/>
    <s v="2017-Q4"/>
    <s v="Sa"/>
    <s v="Saudi Arabia"/>
    <s v="Middle East"/>
    <s v="In"/>
    <s v="India"/>
    <s v="South Asia"/>
    <x v="5"/>
    <x v="0"/>
    <s v="Standard"/>
    <n v="775"/>
    <n v="38.770000000000003"/>
    <s v="Hisilicon"/>
    <s v="Middle-East/South-Asia Corridor"/>
    <s v="0"/>
    <s v="1"/>
    <s v="Low"/>
    <s v="5.28"/>
    <s v="5.05"/>
    <s v="Un Comtrade/Wits/Sia Reports"/>
    <s v="0"/>
  </r>
  <r>
    <s v="Tf005449"/>
    <s v="2018"/>
    <s v="1"/>
    <s v="2018-Q1"/>
    <s v="Sa"/>
    <s v="Saudi Arabia"/>
    <s v="Middle East"/>
    <s v="In"/>
    <s v="India"/>
    <s v="South Asia"/>
    <x v="5"/>
    <x v="0"/>
    <s v="Standard"/>
    <n v="712"/>
    <n v="35.61"/>
    <s v="Unisoc"/>
    <s v="Middle-East/South-Asia Corridor"/>
    <s v="0"/>
    <s v="1"/>
    <s v="Low"/>
    <s v="5.17"/>
    <s v="5.08"/>
    <s v="Un Comtrade/Wits/Sia Reports"/>
    <s v="0"/>
  </r>
  <r>
    <s v="Tf005450"/>
    <s v="2018"/>
    <s v="2"/>
    <s v="2018-Q2"/>
    <s v="Sa"/>
    <s v="Saudi Arabia"/>
    <s v="Middle East"/>
    <s v="In"/>
    <s v="India"/>
    <s v="South Asia"/>
    <x v="5"/>
    <x v="0"/>
    <s v="Standard"/>
    <n v="968"/>
    <n v="48.43"/>
    <s v="Qualcomm"/>
    <s v="Middle-East/South-Asia Corridor"/>
    <s v="0"/>
    <s v="1"/>
    <s v="Low"/>
    <s v="5.07"/>
    <s v="5.01"/>
    <s v="Un Comtrade/Wits/Sia Reports"/>
    <s v="0"/>
  </r>
  <r>
    <s v="Tf005451"/>
    <s v="2018"/>
    <s v="3"/>
    <s v="2018-Q3"/>
    <s v="Sa"/>
    <s v="Saudi Arabia"/>
    <s v="Middle East"/>
    <s v="In"/>
    <s v="India"/>
    <s v="South Asia"/>
    <x v="5"/>
    <x v="0"/>
    <s v="Standard"/>
    <n v="874"/>
    <n v="43.72"/>
    <s v="Mediatek"/>
    <s v="Middle-East/South-Asia Corridor"/>
    <s v="0"/>
    <s v="1"/>
    <s v="Low"/>
    <s v="5.12"/>
    <s v="5"/>
    <s v="Un Comtrade/Wits/Sia Reports"/>
    <s v="0"/>
  </r>
  <r>
    <s v="Tf005452"/>
    <s v="2018"/>
    <s v="4"/>
    <s v="2018-Q4"/>
    <s v="Sa"/>
    <s v="Saudi Arabia"/>
    <s v="Middle East"/>
    <s v="In"/>
    <s v="India"/>
    <s v="South Asia"/>
    <x v="5"/>
    <x v="0"/>
    <s v="Standard"/>
    <n v="826"/>
    <n v="41.35"/>
    <s v="Qualcomm"/>
    <s v="Middle-East/South-Asia Corridor"/>
    <s v="0"/>
    <s v="1"/>
    <s v="Low"/>
    <s v="5.05"/>
    <s v="5.08"/>
    <s v="Un Comtrade/Wits/Sia Reports"/>
    <s v="0"/>
  </r>
  <r>
    <s v="Tf005453"/>
    <s v="2019"/>
    <s v="1"/>
    <s v="2019-Q1"/>
    <s v="Sa"/>
    <s v="Saudi Arabia"/>
    <s v="Middle East"/>
    <s v="In"/>
    <s v="India"/>
    <s v="South Asia"/>
    <x v="5"/>
    <x v="0"/>
    <s v="Standard"/>
    <n v="881"/>
    <n v="44.09"/>
    <s v="Unisoc"/>
    <s v="Middle-East/South-Asia Corridor"/>
    <s v="0"/>
    <s v="1"/>
    <s v="Low"/>
    <s v="5.34"/>
    <s v="4.9"/>
    <s v="Un Comtrade/Wits/Sia Reports"/>
    <s v="0"/>
  </r>
  <r>
    <s v="Tf005454"/>
    <s v="2019"/>
    <s v="2"/>
    <s v="2019-Q2"/>
    <s v="Sa"/>
    <s v="Saudi Arabia"/>
    <s v="Middle East"/>
    <s v="In"/>
    <s v="India"/>
    <s v="South Asia"/>
    <x v="5"/>
    <x v="0"/>
    <s v="Standard"/>
    <n v="957"/>
    <n v="47.86"/>
    <s v="Qualcomm"/>
    <s v="Middle-East/South-Asia Corridor"/>
    <s v="0"/>
    <s v="1"/>
    <s v="Low"/>
    <s v="5.18"/>
    <s v="4.95"/>
    <s v="Un Comtrade/Wits/Sia Reports"/>
    <s v="0"/>
  </r>
  <r>
    <s v="Tf005455"/>
    <s v="2019"/>
    <s v="3"/>
    <s v="2019-Q3"/>
    <s v="Sa"/>
    <s v="Saudi Arabia"/>
    <s v="Middle East"/>
    <s v="In"/>
    <s v="India"/>
    <s v="South Asia"/>
    <x v="5"/>
    <x v="0"/>
    <s v="Standard"/>
    <n v="996"/>
    <n v="49.82"/>
    <s v="Mediatek"/>
    <s v="Middle-East/South-Asia Corridor"/>
    <s v="0"/>
    <s v="1"/>
    <s v="Low"/>
    <s v="5.28"/>
    <s v="4.86"/>
    <s v="Un Comtrade/Wits/Sia Reports"/>
    <s v="0"/>
  </r>
  <r>
    <s v="Tf005456"/>
    <s v="2019"/>
    <s v="4"/>
    <s v="2019-Q4"/>
    <s v="Sa"/>
    <s v="Saudi Arabia"/>
    <s v="Middle East"/>
    <s v="In"/>
    <s v="India"/>
    <s v="South Asia"/>
    <x v="5"/>
    <x v="0"/>
    <s v="Standard"/>
    <n v="961"/>
    <n v="48.07"/>
    <s v="Qualcomm"/>
    <s v="Middle-East/South-Asia Corridor"/>
    <s v="0"/>
    <s v="1"/>
    <s v="Low"/>
    <s v="5.29"/>
    <s v="5.08"/>
    <s v="Un Comtrade/Wits/Sia Reports"/>
    <s v="0"/>
  </r>
  <r>
    <s v="Tf005457"/>
    <s v="2020"/>
    <s v="1"/>
    <s v="2020-Q1"/>
    <s v="Sa"/>
    <s v="Saudi Arabia"/>
    <s v="Middle East"/>
    <s v="In"/>
    <s v="India"/>
    <s v="South Asia"/>
    <x v="5"/>
    <x v="0"/>
    <s v="Standard"/>
    <n v="850"/>
    <n v="42.54"/>
    <s v="Allwinner"/>
    <s v="Middle-East/South-Asia Corridor"/>
    <s v="0"/>
    <s v="1"/>
    <s v="Low"/>
    <s v="5.17"/>
    <s v="5.08"/>
    <s v="Un Comtrade/Wits/Sia Reports"/>
    <s v="0"/>
  </r>
  <r>
    <s v="Tf005458"/>
    <s v="2020"/>
    <s v="2"/>
    <s v="2020-Q2"/>
    <s v="Sa"/>
    <s v="Saudi Arabia"/>
    <s v="Middle East"/>
    <s v="In"/>
    <s v="India"/>
    <s v="South Asia"/>
    <x v="5"/>
    <x v="0"/>
    <s v="Standard"/>
    <n v="890"/>
    <n v="44.52"/>
    <s v="Unisoc"/>
    <s v="Middle-East/South-Asia Corridor"/>
    <s v="0"/>
    <s v="1"/>
    <s v="Low"/>
    <s v="5.32"/>
    <s v="4.9"/>
    <s v="Un Comtrade/Wits/Sia Reports"/>
    <s v="0"/>
  </r>
  <r>
    <s v="Tf005459"/>
    <s v="2020"/>
    <s v="3"/>
    <s v="2020-Q3"/>
    <s v="Sa"/>
    <s v="Saudi Arabia"/>
    <s v="Middle East"/>
    <s v="In"/>
    <s v="India"/>
    <s v="South Asia"/>
    <x v="5"/>
    <x v="0"/>
    <s v="Standard"/>
    <n v="911"/>
    <n v="45.57"/>
    <s v="Hisilicon"/>
    <s v="Middle-East/South-Asia Corridor"/>
    <s v="0"/>
    <s v="1"/>
    <s v="Low"/>
    <s v="5.22"/>
    <s v="4.95"/>
    <s v="Un Comtrade/Wits/Sia Reports"/>
    <s v="0"/>
  </r>
  <r>
    <s v="Tf005460"/>
    <s v="2020"/>
    <s v="4"/>
    <s v="2020-Q4"/>
    <s v="Sa"/>
    <s v="Saudi Arabia"/>
    <s v="Middle East"/>
    <s v="In"/>
    <s v="India"/>
    <s v="South Asia"/>
    <x v="5"/>
    <x v="0"/>
    <s v="Standard"/>
    <n v="829"/>
    <n v="41.47"/>
    <s v="Allwinner"/>
    <s v="Middle-East/South-Asia Corridor"/>
    <s v="0"/>
    <s v="1"/>
    <s v="Low"/>
    <s v="5.2"/>
    <s v="5.11"/>
    <s v="Un Comtrade/Wits/Sia Reports"/>
    <s v="0"/>
  </r>
  <r>
    <s v="Tf005461"/>
    <s v="2021"/>
    <s v="1"/>
    <s v="2021-Q1"/>
    <s v="Sa"/>
    <s v="Saudi Arabia"/>
    <s v="Middle East"/>
    <s v="In"/>
    <s v="India"/>
    <s v="South Asia"/>
    <x v="5"/>
    <x v="0"/>
    <s v="Standard"/>
    <n v="915"/>
    <n v="45.75"/>
    <s v="Allwinner"/>
    <s v="Middle-East/South-Asia Corridor"/>
    <s v="0"/>
    <s v="1"/>
    <s v="Low"/>
    <s v="5.16"/>
    <s v="4.92"/>
    <s v="Un Comtrade/Wits/Sia Reports"/>
    <s v="0"/>
  </r>
  <r>
    <s v="Tf005462"/>
    <s v="2021"/>
    <s v="2"/>
    <s v="2021-Q2"/>
    <s v="Sa"/>
    <s v="Saudi Arabia"/>
    <s v="Middle East"/>
    <s v="In"/>
    <s v="India"/>
    <s v="South Asia"/>
    <x v="5"/>
    <x v="0"/>
    <s v="Standard"/>
    <n v="1017"/>
    <n v="50.86"/>
    <s v="Mediatek"/>
    <s v="Middle-East/South-Asia Corridor"/>
    <s v="0"/>
    <s v="1"/>
    <s v="Low"/>
    <s v="5.2"/>
    <s v="5.07"/>
    <s v="Un Comtrade/Wits/Sia Reports"/>
    <s v="0"/>
  </r>
  <r>
    <s v="Tf005463"/>
    <s v="2021"/>
    <s v="3"/>
    <s v="2021-Q3"/>
    <s v="Sa"/>
    <s v="Saudi Arabia"/>
    <s v="Middle East"/>
    <s v="In"/>
    <s v="India"/>
    <s v="South Asia"/>
    <x v="5"/>
    <x v="0"/>
    <s v="Standard"/>
    <n v="990"/>
    <n v="49.54"/>
    <s v="Qualcomm"/>
    <s v="Middle-East/South-Asia Corridor"/>
    <s v="0"/>
    <s v="1"/>
    <s v="Low"/>
    <s v="5.12"/>
    <s v="4.96"/>
    <s v="Un Comtrade/Wits/Sia Reports"/>
    <s v="0"/>
  </r>
  <r>
    <s v="Tf005464"/>
    <s v="2021"/>
    <s v="4"/>
    <s v="2021-Q4"/>
    <s v="Sa"/>
    <s v="Saudi Arabia"/>
    <s v="Middle East"/>
    <s v="In"/>
    <s v="India"/>
    <s v="South Asia"/>
    <x v="5"/>
    <x v="0"/>
    <s v="Standard"/>
    <n v="927"/>
    <n v="46.39"/>
    <s v="Unisoc"/>
    <s v="Middle-East/South-Asia Corridor"/>
    <s v="0"/>
    <s v="1"/>
    <s v="Low"/>
    <s v="5.17"/>
    <s v="5.09"/>
    <s v="Un Comtrade/Wits/Sia Reports"/>
    <s v="0"/>
  </r>
  <r>
    <s v="Tf005465"/>
    <s v="2022"/>
    <s v="1"/>
    <s v="2022-Q1"/>
    <s v="Sa"/>
    <s v="Saudi Arabia"/>
    <s v="Middle East"/>
    <s v="In"/>
    <s v="India"/>
    <s v="South Asia"/>
    <x v="5"/>
    <x v="0"/>
    <s v="Standard"/>
    <n v="976"/>
    <n v="48.81"/>
    <s v="Mediatek"/>
    <s v="Middle-East/South-Asia Corridor"/>
    <s v="0"/>
    <s v="1"/>
    <s v="Low"/>
    <s v="5.2"/>
    <s v="5.04"/>
    <s v="Un Comtrade/Wits/Sia Reports"/>
    <s v="0"/>
  </r>
  <r>
    <s v="Tf005466"/>
    <s v="2022"/>
    <s v="2"/>
    <s v="2022-Q2"/>
    <s v="Sa"/>
    <s v="Saudi Arabia"/>
    <s v="Middle East"/>
    <s v="In"/>
    <s v="India"/>
    <s v="South Asia"/>
    <x v="5"/>
    <x v="0"/>
    <s v="Standard"/>
    <n v="1089"/>
    <n v="54.5"/>
    <s v="Mediatek"/>
    <s v="Middle-East/South-Asia Corridor"/>
    <s v="0"/>
    <s v="1"/>
    <s v="Low"/>
    <s v="5.27"/>
    <s v="5.01"/>
    <s v="Un Comtrade/Wits/Sia Reports"/>
    <s v="0"/>
  </r>
  <r>
    <s v="Tf005467"/>
    <s v="2022"/>
    <s v="3"/>
    <s v="2022-Q3"/>
    <s v="Sa"/>
    <s v="Saudi Arabia"/>
    <s v="Middle East"/>
    <s v="In"/>
    <s v="India"/>
    <s v="South Asia"/>
    <x v="5"/>
    <x v="0"/>
    <s v="Standard"/>
    <n v="1205"/>
    <n v="60.26"/>
    <s v="Qualcomm"/>
    <s v="Middle-East/South-Asia Corridor"/>
    <s v="0"/>
    <s v="1"/>
    <s v="Low"/>
    <s v="5.29"/>
    <s v="4.92"/>
    <s v="Un Comtrade/Wits/Sia Reports"/>
    <s v="0"/>
  </r>
  <r>
    <s v="Tf005468"/>
    <s v="2022"/>
    <s v="4"/>
    <s v="2022-Q4"/>
    <s v="Sa"/>
    <s v="Saudi Arabia"/>
    <s v="Middle East"/>
    <s v="In"/>
    <s v="India"/>
    <s v="South Asia"/>
    <x v="5"/>
    <x v="0"/>
    <s v="Standard"/>
    <n v="1174"/>
    <n v="58.7"/>
    <s v="Unisoc"/>
    <s v="Middle-East/South-Asia Corridor"/>
    <s v="0"/>
    <s v="1"/>
    <s v="Low"/>
    <s v="5.22"/>
    <s v="5.03"/>
    <s v="Un Comtrade/Wits/Sia Reports"/>
    <s v="0"/>
  </r>
  <r>
    <s v="Tf005469"/>
    <s v="2023"/>
    <s v="1"/>
    <s v="2023-Q1"/>
    <s v="Sa"/>
    <s v="Saudi Arabia"/>
    <s v="Middle East"/>
    <s v="In"/>
    <s v="India"/>
    <s v="South Asia"/>
    <x v="5"/>
    <x v="0"/>
    <s v="Standard"/>
    <n v="1239"/>
    <n v="61.99"/>
    <s v="Allwinner"/>
    <s v="Middle-East/South-Asia Corridor"/>
    <s v="0"/>
    <s v="1"/>
    <s v="Low"/>
    <s v="5.3"/>
    <s v="5.03"/>
    <s v="Un Comtrade/Wits/Sia Reports"/>
    <s v="0"/>
  </r>
  <r>
    <s v="Tf005470"/>
    <s v="2023"/>
    <s v="2"/>
    <s v="2023-Q2"/>
    <s v="Sa"/>
    <s v="Saudi Arabia"/>
    <s v="Middle East"/>
    <s v="In"/>
    <s v="India"/>
    <s v="South Asia"/>
    <x v="5"/>
    <x v="0"/>
    <s v="Standard"/>
    <n v="1378"/>
    <n v="68.95"/>
    <s v="Unisoc"/>
    <s v="Middle-East/South-Asia Corridor"/>
    <s v="0"/>
    <s v="1"/>
    <s v="Low"/>
    <s v="5.18"/>
    <s v="5.01"/>
    <s v="Un Comtrade/Wits/Sia Reports"/>
    <s v="0"/>
  </r>
  <r>
    <s v="Tf005471"/>
    <s v="2023"/>
    <s v="3"/>
    <s v="2023-Q3"/>
    <s v="Sa"/>
    <s v="Saudi Arabia"/>
    <s v="Middle East"/>
    <s v="In"/>
    <s v="India"/>
    <s v="South Asia"/>
    <x v="5"/>
    <x v="0"/>
    <s v="Standard"/>
    <n v="1219"/>
    <n v="60.96"/>
    <s v="Mediatek"/>
    <s v="Middle-East/South-Asia Corridor"/>
    <s v="0"/>
    <s v="1"/>
    <s v="Low"/>
    <s v="5.08"/>
    <s v="5.1"/>
    <s v="Un Comtrade/Wits/Sia Reports"/>
    <s v="0"/>
  </r>
  <r>
    <s v="Tf005472"/>
    <s v="2023"/>
    <s v="4"/>
    <s v="2023-Q4"/>
    <s v="Sa"/>
    <s v="Saudi Arabia"/>
    <s v="Middle East"/>
    <s v="In"/>
    <s v="India"/>
    <s v="South Asia"/>
    <x v="5"/>
    <x v="0"/>
    <s v="Standard"/>
    <n v="1073"/>
    <n v="53.66"/>
    <s v="Mediatek"/>
    <s v="Middle-East/South-Asia Corridor"/>
    <s v="0"/>
    <s v="1"/>
    <s v="Low"/>
    <s v="5.1"/>
    <s v="5.09"/>
    <s v="Un Comtrade/Wits/Sia Reports"/>
    <s v="0"/>
  </r>
  <r>
    <s v="Tf005473"/>
    <s v="2024"/>
    <s v="1"/>
    <s v="2024-Q1"/>
    <s v="Sa"/>
    <s v="Saudi Arabia"/>
    <s v="Middle East"/>
    <s v="In"/>
    <s v="India"/>
    <s v="South Asia"/>
    <x v="5"/>
    <x v="0"/>
    <s v="Standard"/>
    <n v="1161"/>
    <n v="58.08"/>
    <s v="Hisilicon"/>
    <s v="Middle-East/South-Asia Corridor"/>
    <s v="0"/>
    <s v="1"/>
    <s v="Low"/>
    <s v="5.13"/>
    <s v="5.03"/>
    <s v="Un Comtrade/Wits/Sia Reports"/>
    <s v="1"/>
  </r>
  <r>
    <s v="Tf005474"/>
    <s v="2024"/>
    <s v="2"/>
    <s v="2024-Q2"/>
    <s v="Sa"/>
    <s v="Saudi Arabia"/>
    <s v="Middle East"/>
    <s v="In"/>
    <s v="India"/>
    <s v="South Asia"/>
    <x v="5"/>
    <x v="0"/>
    <s v="Standard"/>
    <n v="1542"/>
    <n v="77.13"/>
    <s v="Qualcomm"/>
    <s v="Middle-East/South-Asia Corridor"/>
    <s v="0"/>
    <s v="1"/>
    <s v="Low"/>
    <s v="5.28"/>
    <s v="5"/>
    <s v="Un Comtrade/Wits/Sia Reports"/>
    <s v="1"/>
  </r>
  <r>
    <s v="Tf005475"/>
    <s v="2024"/>
    <s v="3"/>
    <s v="2024-Q3"/>
    <s v="Sa"/>
    <s v="Saudi Arabia"/>
    <s v="Middle East"/>
    <s v="In"/>
    <s v="India"/>
    <s v="South Asia"/>
    <x v="5"/>
    <x v="0"/>
    <s v="Standard"/>
    <n v="1584"/>
    <n v="79.2"/>
    <s v="Hisilicon"/>
    <s v="Middle-East/South-Asia Corridor"/>
    <s v="0"/>
    <s v="1"/>
    <s v="Low"/>
    <s v="5.27"/>
    <s v="5"/>
    <s v="Un Comtrade/Wits/Sia Reports"/>
    <s v="1"/>
  </r>
  <r>
    <s v="Tf005476"/>
    <s v="2024"/>
    <s v="4"/>
    <s v="2024-Q4"/>
    <s v="Sa"/>
    <s v="Saudi Arabia"/>
    <s v="Middle East"/>
    <s v="In"/>
    <s v="India"/>
    <s v="South Asia"/>
    <x v="5"/>
    <x v="0"/>
    <s v="Standard"/>
    <n v="1428"/>
    <n v="71.41"/>
    <s v="Mediatek"/>
    <s v="Middle-East/South-Asia Corridor"/>
    <s v="0"/>
    <s v="1"/>
    <s v="Low"/>
    <s v="5.32"/>
    <s v="4.97"/>
    <s v="Un Comtrade/Wits/Sia Reports"/>
    <s v="1"/>
  </r>
  <r>
    <s v="Tf005477"/>
    <s v="2025"/>
    <s v="1"/>
    <s v="2025-Q1"/>
    <s v="Sa"/>
    <s v="Saudi Arabia"/>
    <s v="Middle East"/>
    <s v="In"/>
    <s v="India"/>
    <s v="South Asia"/>
    <x v="5"/>
    <x v="0"/>
    <s v="Standard"/>
    <n v="1460"/>
    <n v="73.010000000000005"/>
    <s v="Allwinner"/>
    <s v="Middle-East/South-Asia Corridor"/>
    <s v="0"/>
    <s v="1"/>
    <s v="Low"/>
    <s v="5.05"/>
    <s v="5.03"/>
    <s v="Un Comtrade/Wits/Sia Reports"/>
    <s v="1"/>
  </r>
  <r>
    <s v="Tf005478"/>
    <s v="2025"/>
    <s v="2"/>
    <s v="2025-Q2"/>
    <s v="Sa"/>
    <s v="Saudi Arabia"/>
    <s v="Middle East"/>
    <s v="In"/>
    <s v="India"/>
    <s v="South Asia"/>
    <x v="5"/>
    <x v="0"/>
    <s v="Standard"/>
    <n v="1522"/>
    <n v="76.12"/>
    <s v="Mediatek"/>
    <s v="Middle-East/South-Asia Corridor"/>
    <s v="0"/>
    <s v="1"/>
    <s v="Low"/>
    <s v="5.2"/>
    <s v="5.09"/>
    <s v="Un Comtrade/Wits/Sia Reports"/>
    <s v="1"/>
  </r>
  <r>
    <s v="Tf005479"/>
    <s v="2025"/>
    <s v="3"/>
    <s v="2025-Q3"/>
    <s v="Sa"/>
    <s v="Saudi Arabia"/>
    <s v="Middle East"/>
    <s v="In"/>
    <s v="India"/>
    <s v="South Asia"/>
    <x v="5"/>
    <x v="0"/>
    <s v="Standard"/>
    <n v="1820"/>
    <n v="91"/>
    <s v="Unisoc"/>
    <s v="Middle-East/South-Asia Corridor"/>
    <s v="0"/>
    <s v="1"/>
    <s v="Low"/>
    <s v="5.13"/>
    <s v="5.09"/>
    <s v="Un Comtrade/Wits/Sia Reports"/>
    <s v="1"/>
  </r>
  <r>
    <s v="Tf005480"/>
    <s v="2025"/>
    <s v="4"/>
    <s v="2025-Q4"/>
    <s v="Sa"/>
    <s v="Saudi Arabia"/>
    <s v="Middle East"/>
    <s v="In"/>
    <s v="India"/>
    <s v="South Asia"/>
    <x v="5"/>
    <x v="0"/>
    <s v="Standard"/>
    <n v="1496"/>
    <n v="74.819999999999993"/>
    <s v="Unisoc"/>
    <s v="Middle-East/South-Asia Corridor"/>
    <s v="0"/>
    <s v="1"/>
    <s v="Low"/>
    <s v="5.27"/>
    <s v="5.03"/>
    <s v="Un Comtrade/Wits/Sia Reports"/>
    <s v="1"/>
  </r>
  <r>
    <s v="Tf005481"/>
    <s v="2015"/>
    <s v="1"/>
    <s v="2015-Q1"/>
    <s v="Sa"/>
    <s v="Saudi Arabia"/>
    <s v="Middle East"/>
    <s v="In"/>
    <s v="India"/>
    <s v="South Asia"/>
    <x v="2"/>
    <x v="0"/>
    <s v="Advanced"/>
    <n v="502"/>
    <n v="25.14"/>
    <s v="Huawei Ascend"/>
    <s v="Middle-East/South-Asia Corridor"/>
    <s v="0"/>
    <s v="1"/>
    <s v="Low"/>
    <s v="5.32"/>
    <s v="4.91"/>
    <s v="Un Comtrade/Wits/Sia Reports"/>
    <s v="0"/>
  </r>
  <r>
    <s v="Tf005482"/>
    <s v="2015"/>
    <s v="2"/>
    <s v="2015-Q2"/>
    <s v="Sa"/>
    <s v="Saudi Arabia"/>
    <s v="Middle East"/>
    <s v="In"/>
    <s v="India"/>
    <s v="South Asia"/>
    <x v="2"/>
    <x v="0"/>
    <s v="Advanced"/>
    <n v="697"/>
    <n v="34.869999999999997"/>
    <s v="Cambricon"/>
    <s v="Middle-East/South-Asia Corridor"/>
    <s v="0"/>
    <s v="1"/>
    <s v="Low"/>
    <s v="5.05"/>
    <s v="4.93"/>
    <s v="Un Comtrade/Wits/Sia Reports"/>
    <s v="0"/>
  </r>
  <r>
    <s v="Tf005483"/>
    <s v="2015"/>
    <s v="3"/>
    <s v="2015-Q3"/>
    <s v="Sa"/>
    <s v="Saudi Arabia"/>
    <s v="Middle East"/>
    <s v="In"/>
    <s v="India"/>
    <s v="South Asia"/>
    <x v="2"/>
    <x v="0"/>
    <s v="Advanced"/>
    <n v="606"/>
    <n v="30.34"/>
    <s v="Huawei Ascend"/>
    <s v="Middle-East/South-Asia Corridor"/>
    <s v="0"/>
    <s v="1"/>
    <s v="Low"/>
    <s v="5.05"/>
    <s v="5.07"/>
    <s v="Un Comtrade/Wits/Sia Reports"/>
    <s v="0"/>
  </r>
  <r>
    <s v="Tf005484"/>
    <s v="2015"/>
    <s v="4"/>
    <s v="2015-Q4"/>
    <s v="Sa"/>
    <s v="Saudi Arabia"/>
    <s v="Middle East"/>
    <s v="In"/>
    <s v="India"/>
    <s v="South Asia"/>
    <x v="2"/>
    <x v="0"/>
    <s v="Advanced"/>
    <n v="602"/>
    <n v="30.14"/>
    <s v="Intel Gaudi"/>
    <s v="Middle-East/South-Asia Corridor"/>
    <s v="0"/>
    <s v="1"/>
    <s v="Low"/>
    <s v="5.29"/>
    <s v="4.93"/>
    <s v="Un Comtrade/Wits/Sia Reports"/>
    <s v="0"/>
  </r>
  <r>
    <s v="Tf005485"/>
    <s v="2016"/>
    <s v="1"/>
    <s v="2016-Q1"/>
    <s v="Sa"/>
    <s v="Saudi Arabia"/>
    <s v="Middle East"/>
    <s v="In"/>
    <s v="India"/>
    <s v="South Asia"/>
    <x v="2"/>
    <x v="0"/>
    <s v="Advanced"/>
    <n v="610"/>
    <n v="30.53"/>
    <s v="Cambricon"/>
    <s v="Middle-East/South-Asia Corridor"/>
    <s v="0"/>
    <s v="1"/>
    <s v="Low"/>
    <s v="5.25"/>
    <s v="4.98"/>
    <s v="Un Comtrade/Wits/Sia Reports"/>
    <s v="0"/>
  </r>
  <r>
    <s v="Tf005486"/>
    <s v="2016"/>
    <s v="2"/>
    <s v="2016-Q2"/>
    <s v="Sa"/>
    <s v="Saudi Arabia"/>
    <s v="Middle East"/>
    <s v="In"/>
    <s v="India"/>
    <s v="South Asia"/>
    <x v="2"/>
    <x v="0"/>
    <s v="Advanced"/>
    <n v="740"/>
    <n v="37.03"/>
    <s v="Huawei Ascend"/>
    <s v="Middle-East/South-Asia Corridor"/>
    <s v="0"/>
    <s v="1"/>
    <s v="Low"/>
    <s v="5.24"/>
    <s v="4.88"/>
    <s v="Un Comtrade/Wits/Sia Reports"/>
    <s v="0"/>
  </r>
  <r>
    <s v="Tf005487"/>
    <s v="2016"/>
    <s v="3"/>
    <s v="2016-Q3"/>
    <s v="Sa"/>
    <s v="Saudi Arabia"/>
    <s v="Middle East"/>
    <s v="In"/>
    <s v="India"/>
    <s v="South Asia"/>
    <x v="2"/>
    <x v="0"/>
    <s v="Advanced"/>
    <n v="791"/>
    <n v="39.56"/>
    <s v="Nvidia"/>
    <s v="Middle-East/South-Asia Corridor"/>
    <s v="0"/>
    <s v="1"/>
    <s v="Low"/>
    <s v="5.27"/>
    <s v="5.05"/>
    <s v="Un Comtrade/Wits/Sia Reports"/>
    <s v="0"/>
  </r>
  <r>
    <s v="Tf005488"/>
    <s v="2016"/>
    <s v="4"/>
    <s v="2016-Q4"/>
    <s v="Sa"/>
    <s v="Saudi Arabia"/>
    <s v="Middle East"/>
    <s v="In"/>
    <s v="India"/>
    <s v="South Asia"/>
    <x v="2"/>
    <x v="0"/>
    <s v="Advanced"/>
    <n v="598"/>
    <n v="29.94"/>
    <s v="Biren"/>
    <s v="Middle-East/South-Asia Corridor"/>
    <s v="0"/>
    <s v="1"/>
    <s v="Low"/>
    <s v="5.13"/>
    <s v="4.97"/>
    <s v="Un Comtrade/Wits/Sia Reports"/>
    <s v="0"/>
  </r>
  <r>
    <s v="Tf005489"/>
    <s v="2017"/>
    <s v="1"/>
    <s v="2017-Q1"/>
    <s v="Sa"/>
    <s v="Saudi Arabia"/>
    <s v="Middle East"/>
    <s v="In"/>
    <s v="India"/>
    <s v="South Asia"/>
    <x v="2"/>
    <x v="0"/>
    <s v="Advanced"/>
    <n v="655"/>
    <n v="32.75"/>
    <s v="Biren"/>
    <s v="Middle-East/South-Asia Corridor"/>
    <s v="0"/>
    <s v="1"/>
    <s v="Low"/>
    <s v="5.12"/>
    <s v="5.09"/>
    <s v="Un Comtrade/Wits/Sia Reports"/>
    <s v="0"/>
  </r>
  <r>
    <s v="Tf005490"/>
    <s v="2017"/>
    <s v="2"/>
    <s v="2017-Q2"/>
    <s v="Sa"/>
    <s v="Saudi Arabia"/>
    <s v="Middle East"/>
    <s v="In"/>
    <s v="India"/>
    <s v="South Asia"/>
    <x v="2"/>
    <x v="0"/>
    <s v="Advanced"/>
    <n v="816"/>
    <n v="40.83"/>
    <s v="Google Tpu"/>
    <s v="Middle-East/South-Asia Corridor"/>
    <s v="0"/>
    <s v="1"/>
    <s v="Low"/>
    <s v="5.22"/>
    <s v="4.92"/>
    <s v="Un Comtrade/Wits/Sia Reports"/>
    <s v="0"/>
  </r>
  <r>
    <s v="Tf005491"/>
    <s v="2017"/>
    <s v="3"/>
    <s v="2017-Q3"/>
    <s v="Sa"/>
    <s v="Saudi Arabia"/>
    <s v="Middle East"/>
    <s v="In"/>
    <s v="India"/>
    <s v="South Asia"/>
    <x v="2"/>
    <x v="0"/>
    <s v="Advanced"/>
    <n v="911"/>
    <n v="45.58"/>
    <s v="Cambricon"/>
    <s v="Middle-East/South-Asia Corridor"/>
    <s v="0"/>
    <s v="1"/>
    <s v="Low"/>
    <s v="5.11"/>
    <s v="5.09"/>
    <s v="Un Comtrade/Wits/Sia Reports"/>
    <s v="0"/>
  </r>
  <r>
    <s v="Tf005492"/>
    <s v="2017"/>
    <s v="4"/>
    <s v="2017-Q4"/>
    <s v="Sa"/>
    <s v="Saudi Arabia"/>
    <s v="Middle East"/>
    <s v="In"/>
    <s v="India"/>
    <s v="South Asia"/>
    <x v="2"/>
    <x v="0"/>
    <s v="Advanced"/>
    <n v="811"/>
    <n v="40.57"/>
    <s v="Aws Trainium"/>
    <s v="Middle-East/South-Asia Corridor"/>
    <s v="0"/>
    <s v="1"/>
    <s v="Low"/>
    <s v="5.27"/>
    <s v="5.15"/>
    <s v="Un Comtrade/Wits/Sia Reports"/>
    <s v="0"/>
  </r>
  <r>
    <s v="Tf005493"/>
    <s v="2018"/>
    <s v="1"/>
    <s v="2018-Q1"/>
    <s v="Sa"/>
    <s v="Saudi Arabia"/>
    <s v="Middle East"/>
    <s v="In"/>
    <s v="India"/>
    <s v="South Asia"/>
    <x v="2"/>
    <x v="0"/>
    <s v="Advanced"/>
    <n v="792"/>
    <n v="39.61"/>
    <s v="Aws Trainium"/>
    <s v="Middle-East/South-Asia Corridor"/>
    <s v="0"/>
    <s v="1"/>
    <s v="Low"/>
    <s v="5.12"/>
    <s v="4.91"/>
    <s v="Un Comtrade/Wits/Sia Reports"/>
    <s v="0"/>
  </r>
  <r>
    <s v="Tf005494"/>
    <s v="2018"/>
    <s v="2"/>
    <s v="2018-Q2"/>
    <s v="Sa"/>
    <s v="Saudi Arabia"/>
    <s v="Middle East"/>
    <s v="In"/>
    <s v="India"/>
    <s v="South Asia"/>
    <x v="2"/>
    <x v="0"/>
    <s v="Advanced"/>
    <n v="836"/>
    <n v="41.84"/>
    <s v="Nvidia"/>
    <s v="Middle-East/South-Asia Corridor"/>
    <s v="0"/>
    <s v="1"/>
    <s v="Low"/>
    <s v="5.05"/>
    <s v="5.05"/>
    <s v="Un Comtrade/Wits/Sia Reports"/>
    <s v="0"/>
  </r>
  <r>
    <s v="Tf005495"/>
    <s v="2018"/>
    <s v="3"/>
    <s v="2018-Q3"/>
    <s v="Sa"/>
    <s v="Saudi Arabia"/>
    <s v="Middle East"/>
    <s v="In"/>
    <s v="India"/>
    <s v="South Asia"/>
    <x v="2"/>
    <x v="0"/>
    <s v="Advanced"/>
    <n v="864"/>
    <n v="43.24"/>
    <s v="Google Tpu"/>
    <s v="Middle-East/South-Asia Corridor"/>
    <s v="0"/>
    <s v="1"/>
    <s v="Low"/>
    <s v="5.29"/>
    <s v="4.96"/>
    <s v="Un Comtrade/Wits/Sia Reports"/>
    <s v="0"/>
  </r>
  <r>
    <s v="Tf005496"/>
    <s v="2018"/>
    <s v="4"/>
    <s v="2018-Q4"/>
    <s v="Sa"/>
    <s v="Saudi Arabia"/>
    <s v="Middle East"/>
    <s v="In"/>
    <s v="India"/>
    <s v="South Asia"/>
    <x v="2"/>
    <x v="0"/>
    <s v="Advanced"/>
    <n v="802"/>
    <n v="40.130000000000003"/>
    <s v="Biren"/>
    <s v="Middle-East/South-Asia Corridor"/>
    <s v="0"/>
    <s v="1"/>
    <s v="Low"/>
    <s v="5.34"/>
    <s v="4.92"/>
    <s v="Un Comtrade/Wits/Sia Reports"/>
    <s v="0"/>
  </r>
  <r>
    <s v="Tf005497"/>
    <s v="2019"/>
    <s v="1"/>
    <s v="2019-Q1"/>
    <s v="Sa"/>
    <s v="Saudi Arabia"/>
    <s v="Middle East"/>
    <s v="In"/>
    <s v="India"/>
    <s v="South Asia"/>
    <x v="2"/>
    <x v="0"/>
    <s v="Advanced"/>
    <n v="862"/>
    <n v="43.12"/>
    <s v="Cambricon"/>
    <s v="Middle-East/South-Asia Corridor"/>
    <s v="0"/>
    <s v="1"/>
    <s v="Low"/>
    <s v="5.28"/>
    <s v="4.92"/>
    <s v="Un Comtrade/Wits/Sia Reports"/>
    <s v="0"/>
  </r>
  <r>
    <s v="Tf005498"/>
    <s v="2019"/>
    <s v="2"/>
    <s v="2019-Q2"/>
    <s v="Sa"/>
    <s v="Saudi Arabia"/>
    <s v="Middle East"/>
    <s v="In"/>
    <s v="India"/>
    <s v="South Asia"/>
    <x v="2"/>
    <x v="0"/>
    <s v="Advanced"/>
    <n v="936"/>
    <n v="46.81"/>
    <s v="Biren"/>
    <s v="Middle-East/South-Asia Corridor"/>
    <s v="0"/>
    <s v="1"/>
    <s v="Low"/>
    <s v="5.16"/>
    <s v="5.08"/>
    <s v="Un Comtrade/Wits/Sia Reports"/>
    <s v="0"/>
  </r>
  <r>
    <s v="Tf005499"/>
    <s v="2019"/>
    <s v="3"/>
    <s v="2019-Q3"/>
    <s v="Sa"/>
    <s v="Saudi Arabia"/>
    <s v="Middle East"/>
    <s v="In"/>
    <s v="India"/>
    <s v="South Asia"/>
    <x v="2"/>
    <x v="0"/>
    <s v="Advanced"/>
    <n v="1009"/>
    <n v="50.49"/>
    <s v="Huawei Ascend"/>
    <s v="Middle-East/South-Asia Corridor"/>
    <s v="0"/>
    <s v="1"/>
    <s v="Low"/>
    <s v="5.19"/>
    <s v="5.08"/>
    <s v="Un Comtrade/Wits/Sia Reports"/>
    <s v="0"/>
  </r>
  <r>
    <s v="Tf005500"/>
    <s v="2019"/>
    <s v="4"/>
    <s v="2019-Q4"/>
    <s v="Sa"/>
    <s v="Saudi Arabia"/>
    <s v="Middle East"/>
    <s v="In"/>
    <s v="India"/>
    <s v="South Asia"/>
    <x v="2"/>
    <x v="0"/>
    <s v="Advanced"/>
    <n v="809"/>
    <n v="40.450000000000003"/>
    <s v="Intel Gaudi"/>
    <s v="Middle-East/South-Asia Corridor"/>
    <s v="0"/>
    <s v="1"/>
    <s v="Low"/>
    <s v="5.28"/>
    <s v="5.11"/>
    <s v="Un Comtrade/Wits/Sia Reports"/>
    <s v="0"/>
  </r>
  <r>
    <s v="Tf005501"/>
    <s v="2020"/>
    <s v="1"/>
    <s v="2020-Q1"/>
    <s v="Sa"/>
    <s v="Saudi Arabia"/>
    <s v="Middle East"/>
    <s v="In"/>
    <s v="India"/>
    <s v="South Asia"/>
    <x v="2"/>
    <x v="0"/>
    <s v="Advanced"/>
    <n v="873"/>
    <n v="43.68"/>
    <s v="Google Tpu"/>
    <s v="Middle-East/South-Asia Corridor"/>
    <s v="0"/>
    <s v="1"/>
    <s v="Low"/>
    <s v="5.29"/>
    <s v="4.97"/>
    <s v="Un Comtrade/Wits/Sia Reports"/>
    <s v="0"/>
  </r>
  <r>
    <s v="Tf005502"/>
    <s v="2020"/>
    <s v="2"/>
    <s v="2020-Q2"/>
    <s v="Sa"/>
    <s v="Saudi Arabia"/>
    <s v="Middle East"/>
    <s v="In"/>
    <s v="India"/>
    <s v="South Asia"/>
    <x v="2"/>
    <x v="0"/>
    <s v="Advanced"/>
    <n v="1021"/>
    <n v="51.05"/>
    <s v="Nvidia"/>
    <s v="Middle-East/South-Asia Corridor"/>
    <s v="0"/>
    <s v="1"/>
    <s v="Low"/>
    <s v="5.16"/>
    <s v="5.04"/>
    <s v="Un Comtrade/Wits/Sia Reports"/>
    <s v="0"/>
  </r>
  <r>
    <s v="Tf005503"/>
    <s v="2020"/>
    <s v="3"/>
    <s v="2020-Q3"/>
    <s v="Sa"/>
    <s v="Saudi Arabia"/>
    <s v="Middle East"/>
    <s v="In"/>
    <s v="India"/>
    <s v="South Asia"/>
    <x v="2"/>
    <x v="0"/>
    <s v="Advanced"/>
    <n v="881"/>
    <n v="44.06"/>
    <s v="Biren"/>
    <s v="Middle-East/South-Asia Corridor"/>
    <s v="0"/>
    <s v="1"/>
    <s v="Low"/>
    <s v="5.34"/>
    <s v="5.06"/>
    <s v="Un Comtrade/Wits/Sia Reports"/>
    <s v="0"/>
  </r>
  <r>
    <s v="Tf005504"/>
    <s v="2020"/>
    <s v="4"/>
    <s v="2020-Q4"/>
    <s v="Sa"/>
    <s v="Saudi Arabia"/>
    <s v="Middle East"/>
    <s v="In"/>
    <s v="India"/>
    <s v="South Asia"/>
    <x v="2"/>
    <x v="0"/>
    <s v="Advanced"/>
    <n v="896"/>
    <n v="44.81"/>
    <s v="Huawei Ascend"/>
    <s v="Middle-East/South-Asia Corridor"/>
    <s v="0"/>
    <s v="1"/>
    <s v="Low"/>
    <s v="5.07"/>
    <s v="5.08"/>
    <s v="Un Comtrade/Wits/Sia Reports"/>
    <s v="0"/>
  </r>
  <r>
    <s v="Tf005505"/>
    <s v="2021"/>
    <s v="1"/>
    <s v="2021-Q1"/>
    <s v="Sa"/>
    <s v="Saudi Arabia"/>
    <s v="Middle East"/>
    <s v="In"/>
    <s v="India"/>
    <s v="South Asia"/>
    <x v="2"/>
    <x v="0"/>
    <s v="Advanced"/>
    <n v="1551"/>
    <n v="77.599999999999994"/>
    <s v="Huawei Ascend"/>
    <s v="Middle-East/South-Asia Corridor"/>
    <s v="0"/>
    <s v="1"/>
    <s v="Low"/>
    <s v="5.25"/>
    <s v="4.94"/>
    <s v="Un Comtrade/Wits/Sia Reports"/>
    <s v="0"/>
  </r>
  <r>
    <s v="Tf005506"/>
    <s v="2021"/>
    <s v="2"/>
    <s v="2021-Q2"/>
    <s v="Sa"/>
    <s v="Saudi Arabia"/>
    <s v="Middle East"/>
    <s v="In"/>
    <s v="India"/>
    <s v="South Asia"/>
    <x v="2"/>
    <x v="0"/>
    <s v="Advanced"/>
    <n v="1659"/>
    <n v="82.99"/>
    <s v="Huawei Ascend"/>
    <s v="Middle-East/South-Asia Corridor"/>
    <s v="0"/>
    <s v="1"/>
    <s v="Low"/>
    <s v="5.08"/>
    <s v="4.99"/>
    <s v="Un Comtrade/Wits/Sia Reports"/>
    <s v="0"/>
  </r>
  <r>
    <s v="Tf005507"/>
    <s v="2021"/>
    <s v="3"/>
    <s v="2021-Q3"/>
    <s v="Sa"/>
    <s v="Saudi Arabia"/>
    <s v="Middle East"/>
    <s v="In"/>
    <s v="India"/>
    <s v="South Asia"/>
    <x v="2"/>
    <x v="0"/>
    <s v="Advanced"/>
    <n v="1636"/>
    <n v="81.84"/>
    <s v="Cambricon"/>
    <s v="Middle-East/South-Asia Corridor"/>
    <s v="0"/>
    <s v="1"/>
    <s v="Low"/>
    <s v="5.15"/>
    <s v="4.9"/>
    <s v="Un Comtrade/Wits/Sia Reports"/>
    <s v="0"/>
  </r>
  <r>
    <s v="Tf005508"/>
    <s v="2021"/>
    <s v="4"/>
    <s v="2021-Q4"/>
    <s v="Sa"/>
    <s v="Saudi Arabia"/>
    <s v="Middle East"/>
    <s v="In"/>
    <s v="India"/>
    <s v="South Asia"/>
    <x v="2"/>
    <x v="0"/>
    <s v="Advanced"/>
    <n v="1436"/>
    <n v="71.819999999999993"/>
    <s v="Google Tpu"/>
    <s v="Middle-East/South-Asia Corridor"/>
    <s v="0"/>
    <s v="1"/>
    <s v="Low"/>
    <s v="5.07"/>
    <s v="5.13"/>
    <s v="Un Comtrade/Wits/Sia Reports"/>
    <s v="0"/>
  </r>
  <r>
    <s v="Tf005509"/>
    <s v="2022"/>
    <s v="1"/>
    <s v="2022-Q1"/>
    <s v="Sa"/>
    <s v="Saudi Arabia"/>
    <s v="Middle East"/>
    <s v="In"/>
    <s v="India"/>
    <s v="South Asia"/>
    <x v="2"/>
    <x v="0"/>
    <s v="Advanced"/>
    <n v="1642"/>
    <n v="82.13"/>
    <s v="Huawei Ascend"/>
    <s v="Middle-East/South-Asia Corridor"/>
    <s v="0"/>
    <s v="1"/>
    <s v="Low"/>
    <s v="5.17"/>
    <s v="5.01"/>
    <s v="Un Comtrade/Wits/Sia Reports"/>
    <s v="0"/>
  </r>
  <r>
    <s v="Tf005510"/>
    <s v="2022"/>
    <s v="2"/>
    <s v="2022-Q2"/>
    <s v="Sa"/>
    <s v="Saudi Arabia"/>
    <s v="Middle East"/>
    <s v="In"/>
    <s v="India"/>
    <s v="South Asia"/>
    <x v="2"/>
    <x v="0"/>
    <s v="Advanced"/>
    <n v="1921"/>
    <n v="96.05"/>
    <s v="Google Tpu"/>
    <s v="Middle-East/South-Asia Corridor"/>
    <s v="0"/>
    <s v="1"/>
    <s v="Low"/>
    <s v="5.33"/>
    <s v="4.9"/>
    <s v="Un Comtrade/Wits/Sia Reports"/>
    <s v="0"/>
  </r>
  <r>
    <s v="Tf005511"/>
    <s v="2022"/>
    <s v="3"/>
    <s v="2022-Q3"/>
    <s v="Sa"/>
    <s v="Saudi Arabia"/>
    <s v="Middle East"/>
    <s v="In"/>
    <s v="India"/>
    <s v="South Asia"/>
    <x v="2"/>
    <x v="0"/>
    <s v="Advanced"/>
    <n v="1857"/>
    <n v="92.87"/>
    <s v="Cambricon"/>
    <s v="Middle-East/South-Asia Corridor"/>
    <s v="0"/>
    <s v="1"/>
    <s v="Low"/>
    <s v="5.34"/>
    <s v="4.96"/>
    <s v="Un Comtrade/Wits/Sia Reports"/>
    <s v="0"/>
  </r>
  <r>
    <s v="Tf005512"/>
    <s v="2022"/>
    <s v="4"/>
    <s v="2022-Q4"/>
    <s v="Sa"/>
    <s v="Saudi Arabia"/>
    <s v="Middle East"/>
    <s v="In"/>
    <s v="India"/>
    <s v="South Asia"/>
    <x v="2"/>
    <x v="0"/>
    <s v="Advanced"/>
    <n v="1523"/>
    <n v="76.16"/>
    <s v="Nvidia"/>
    <s v="Middle-East/South-Asia Corridor"/>
    <s v="0"/>
    <s v="1"/>
    <s v="Low"/>
    <s v="5.09"/>
    <s v="4.86"/>
    <s v="Un Comtrade/Wits/Sia Reports"/>
    <s v="0"/>
  </r>
  <r>
    <s v="Tf005513"/>
    <s v="2023"/>
    <s v="1"/>
    <s v="2023-Q1"/>
    <s v="Sa"/>
    <s v="Saudi Arabia"/>
    <s v="Middle East"/>
    <s v="In"/>
    <s v="India"/>
    <s v="South Asia"/>
    <x v="2"/>
    <x v="0"/>
    <s v="Advanced"/>
    <n v="3559"/>
    <n v="177.97"/>
    <s v="Intel Gaudi"/>
    <s v="Middle-East/South-Asia Corridor"/>
    <s v="0"/>
    <s v="1"/>
    <s v="Low"/>
    <s v="5.13"/>
    <s v="5.13"/>
    <s v="Un Comtrade/Wits/Sia Reports"/>
    <s v="0"/>
  </r>
  <r>
    <s v="Tf005514"/>
    <s v="2023"/>
    <s v="2"/>
    <s v="2023-Q2"/>
    <s v="Sa"/>
    <s v="Saudi Arabia"/>
    <s v="Middle East"/>
    <s v="In"/>
    <s v="India"/>
    <s v="South Asia"/>
    <x v="2"/>
    <x v="0"/>
    <s v="Advanced"/>
    <n v="4073"/>
    <n v="203.66"/>
    <s v="Google Tpu"/>
    <s v="Middle-East/South-Asia Corridor"/>
    <s v="0"/>
    <s v="1"/>
    <s v="Low"/>
    <s v="5.23"/>
    <s v="4.86"/>
    <s v="Un Comtrade/Wits/Sia Reports"/>
    <s v="0"/>
  </r>
  <r>
    <s v="Tf005515"/>
    <s v="2023"/>
    <s v="3"/>
    <s v="2023-Q3"/>
    <s v="Sa"/>
    <s v="Saudi Arabia"/>
    <s v="Middle East"/>
    <s v="In"/>
    <s v="India"/>
    <s v="South Asia"/>
    <x v="2"/>
    <x v="0"/>
    <s v="Advanced"/>
    <n v="3431"/>
    <n v="171.6"/>
    <s v="Cambricon"/>
    <s v="Middle-East/South-Asia Corridor"/>
    <s v="0"/>
    <s v="1"/>
    <s v="Low"/>
    <s v="5.19"/>
    <s v="4.97"/>
    <s v="Un Comtrade/Wits/Sia Reports"/>
    <s v="0"/>
  </r>
  <r>
    <s v="Tf005516"/>
    <s v="2023"/>
    <s v="4"/>
    <s v="2023-Q4"/>
    <s v="Sa"/>
    <s v="Saudi Arabia"/>
    <s v="Middle East"/>
    <s v="In"/>
    <s v="India"/>
    <s v="South Asia"/>
    <x v="2"/>
    <x v="0"/>
    <s v="Advanced"/>
    <n v="3445"/>
    <n v="172.28"/>
    <s v="Nvidia"/>
    <s v="Middle-East/South-Asia Corridor"/>
    <s v="0"/>
    <s v="1"/>
    <s v="Low"/>
    <s v="5.18"/>
    <s v="5.13"/>
    <s v="Un Comtrade/Wits/Sia Reports"/>
    <s v="0"/>
  </r>
  <r>
    <s v="Tf005517"/>
    <s v="2024"/>
    <s v="1"/>
    <s v="2024-Q1"/>
    <s v="Sa"/>
    <s v="Saudi Arabia"/>
    <s v="Middle East"/>
    <s v="In"/>
    <s v="India"/>
    <s v="South Asia"/>
    <x v="2"/>
    <x v="0"/>
    <s v="Advanced"/>
    <n v="3725"/>
    <n v="186.27"/>
    <s v="Google Tpu"/>
    <s v="Middle-East/South-Asia Corridor"/>
    <s v="0"/>
    <s v="1"/>
    <s v="Low"/>
    <s v="5.26"/>
    <s v="5.12"/>
    <s v="Un Comtrade/Wits/Sia Reports"/>
    <s v="1"/>
  </r>
  <r>
    <s v="Tf005518"/>
    <s v="2024"/>
    <s v="2"/>
    <s v="2024-Q2"/>
    <s v="Sa"/>
    <s v="Saudi Arabia"/>
    <s v="Middle East"/>
    <s v="In"/>
    <s v="India"/>
    <s v="South Asia"/>
    <x v="2"/>
    <x v="0"/>
    <s v="Advanced"/>
    <n v="3864"/>
    <n v="193.23"/>
    <s v="Nvidia"/>
    <s v="Middle-East/South-Asia Corridor"/>
    <s v="0"/>
    <s v="1"/>
    <s v="Low"/>
    <s v="5.12"/>
    <s v="4.88"/>
    <s v="Un Comtrade/Wits/Sia Reports"/>
    <s v="1"/>
  </r>
  <r>
    <s v="Tf005519"/>
    <s v="2024"/>
    <s v="3"/>
    <s v="2024-Q3"/>
    <s v="Sa"/>
    <s v="Saudi Arabia"/>
    <s v="Middle East"/>
    <s v="In"/>
    <s v="India"/>
    <s v="South Asia"/>
    <x v="2"/>
    <x v="0"/>
    <s v="Advanced"/>
    <n v="4042"/>
    <n v="202.13"/>
    <s v="Intel Gaudi"/>
    <s v="Middle-East/South-Asia Corridor"/>
    <s v="0"/>
    <s v="1"/>
    <s v="Low"/>
    <s v="5.2"/>
    <s v="4.95"/>
    <s v="Un Comtrade/Wits/Sia Reports"/>
    <s v="1"/>
  </r>
  <r>
    <s v="Tf005520"/>
    <s v="2024"/>
    <s v="4"/>
    <s v="2024-Q4"/>
    <s v="Sa"/>
    <s v="Saudi Arabia"/>
    <s v="Middle East"/>
    <s v="In"/>
    <s v="India"/>
    <s v="South Asia"/>
    <x v="2"/>
    <x v="0"/>
    <s v="Advanced"/>
    <n v="3825"/>
    <n v="191.29"/>
    <s v="Biren"/>
    <s v="Middle-East/South-Asia Corridor"/>
    <s v="0"/>
    <s v="1"/>
    <s v="Low"/>
    <s v="5.34"/>
    <s v="4.9"/>
    <s v="Un Comtrade/Wits/Sia Reports"/>
    <s v="1"/>
  </r>
  <r>
    <s v="Tf005521"/>
    <s v="2025"/>
    <s v="1"/>
    <s v="2025-Q1"/>
    <s v="Sa"/>
    <s v="Saudi Arabia"/>
    <s v="Middle East"/>
    <s v="In"/>
    <s v="India"/>
    <s v="South Asia"/>
    <x v="2"/>
    <x v="0"/>
    <s v="Advanced"/>
    <n v="4245"/>
    <n v="212.27"/>
    <s v="Aws Trainium"/>
    <s v="Middle-East/South-Asia Corridor"/>
    <s v="0"/>
    <s v="1"/>
    <s v="Low"/>
    <s v="5.08"/>
    <s v="4.95"/>
    <s v="Un Comtrade/Wits/Sia Reports"/>
    <s v="1"/>
  </r>
  <r>
    <s v="Tf005522"/>
    <s v="2025"/>
    <s v="2"/>
    <s v="2025-Q2"/>
    <s v="Sa"/>
    <s v="Saudi Arabia"/>
    <s v="Middle East"/>
    <s v="In"/>
    <s v="India"/>
    <s v="South Asia"/>
    <x v="2"/>
    <x v="0"/>
    <s v="Advanced"/>
    <n v="4836"/>
    <n v="241.83"/>
    <s v="Intel Gaudi"/>
    <s v="Middle-East/South-Asia Corridor"/>
    <s v="0"/>
    <s v="1"/>
    <s v="Low"/>
    <s v="5.33"/>
    <s v="4.97"/>
    <s v="Un Comtrade/Wits/Sia Reports"/>
    <s v="1"/>
  </r>
  <r>
    <s v="Tf005523"/>
    <s v="2025"/>
    <s v="3"/>
    <s v="2025-Q3"/>
    <s v="Sa"/>
    <s v="Saudi Arabia"/>
    <s v="Middle East"/>
    <s v="In"/>
    <s v="India"/>
    <s v="South Asia"/>
    <x v="2"/>
    <x v="0"/>
    <s v="Advanced"/>
    <n v="4509"/>
    <n v="225.5"/>
    <s v="Cambricon"/>
    <s v="Middle-East/South-Asia Corridor"/>
    <s v="0"/>
    <s v="1"/>
    <s v="Low"/>
    <s v="5.17"/>
    <s v="4.89"/>
    <s v="Un Comtrade/Wits/Sia Reports"/>
    <s v="1"/>
  </r>
  <r>
    <s v="Tf005524"/>
    <s v="2025"/>
    <s v="4"/>
    <s v="2025-Q4"/>
    <s v="Sa"/>
    <s v="Saudi Arabia"/>
    <s v="Middle East"/>
    <s v="In"/>
    <s v="India"/>
    <s v="South Asia"/>
    <x v="2"/>
    <x v="0"/>
    <s v="Advanced"/>
    <n v="4147"/>
    <n v="207.39"/>
    <s v="Aws Trainium"/>
    <s v="Middle-East/South-Asia Corridor"/>
    <s v="0"/>
    <s v="1"/>
    <s v="Low"/>
    <s v="5.24"/>
    <s v="4.87"/>
    <s v="Un Comtrade/Wits/Sia Reports"/>
    <s v="1"/>
  </r>
  <r>
    <s v="Tf005525"/>
    <s v="2015"/>
    <s v="1"/>
    <s v="2015-Q1"/>
    <s v="Fr"/>
    <s v="France"/>
    <s v="Europe"/>
    <s v="In"/>
    <s v="India"/>
    <s v="South Asia"/>
    <x v="6"/>
    <x v="1"/>
    <s v="Standard"/>
    <n v="541"/>
    <n v="33.840000000000003"/>
    <s v="Tokyo Electron"/>
    <s v="Trans-Pacific / Suez"/>
    <s v="0"/>
    <s v="1"/>
    <s v="Low"/>
    <s v="2.83"/>
    <s v="4.98"/>
    <s v="Un Comtrade/Wits/Sia Reports"/>
    <s v="0"/>
  </r>
  <r>
    <s v="Tf005526"/>
    <s v="2015"/>
    <s v="2"/>
    <s v="2015-Q2"/>
    <s v="Fr"/>
    <s v="France"/>
    <s v="Europe"/>
    <s v="In"/>
    <s v="India"/>
    <s v="South Asia"/>
    <x v="6"/>
    <x v="1"/>
    <s v="Standard"/>
    <n v="551"/>
    <n v="34.5"/>
    <s v="Asml"/>
    <s v="Trans-Pacific / Suez"/>
    <s v="0"/>
    <s v="1"/>
    <s v="Low"/>
    <s v="2.95"/>
    <s v="4.96"/>
    <s v="Un Comtrade/Wits/Sia Reports"/>
    <s v="0"/>
  </r>
  <r>
    <s v="Tf005527"/>
    <s v="2015"/>
    <s v="3"/>
    <s v="2015-Q3"/>
    <s v="Fr"/>
    <s v="France"/>
    <s v="Europe"/>
    <s v="In"/>
    <s v="India"/>
    <s v="South Asia"/>
    <x v="6"/>
    <x v="1"/>
    <s v="Standard"/>
    <n v="697"/>
    <n v="43.61"/>
    <s v="Lam Research"/>
    <s v="Trans-Pacific / Suez"/>
    <s v="0"/>
    <s v="1"/>
    <s v="Low"/>
    <s v="2.75"/>
    <s v="4.99"/>
    <s v="Un Comtrade/Wits/Sia Reports"/>
    <s v="0"/>
  </r>
  <r>
    <s v="Tf005528"/>
    <s v="2015"/>
    <s v="4"/>
    <s v="2015-Q4"/>
    <s v="Fr"/>
    <s v="France"/>
    <s v="Europe"/>
    <s v="In"/>
    <s v="India"/>
    <s v="South Asia"/>
    <x v="6"/>
    <x v="1"/>
    <s v="Standard"/>
    <n v="560"/>
    <n v="35.04"/>
    <s v="Asml"/>
    <s v="Trans-Pacific / Suez"/>
    <s v="0"/>
    <s v="1"/>
    <s v="Low"/>
    <s v="2.75"/>
    <s v="4.86"/>
    <s v="Un Comtrade/Wits/Sia Reports"/>
    <s v="0"/>
  </r>
  <r>
    <s v="Tf005529"/>
    <s v="2016"/>
    <s v="1"/>
    <s v="2016-Q1"/>
    <s v="Fr"/>
    <s v="France"/>
    <s v="Europe"/>
    <s v="In"/>
    <s v="India"/>
    <s v="South Asia"/>
    <x v="6"/>
    <x v="1"/>
    <s v="Standard"/>
    <n v="598"/>
    <n v="37.380000000000003"/>
    <s v="Applied Materials"/>
    <s v="Trans-Pacific / Suez"/>
    <s v="0"/>
    <s v="1"/>
    <s v="Low"/>
    <s v="2.92"/>
    <s v="5.06"/>
    <s v="Un Comtrade/Wits/Sia Reports"/>
    <s v="0"/>
  </r>
  <r>
    <s v="Tf005530"/>
    <s v="2016"/>
    <s v="2"/>
    <s v="2016-Q2"/>
    <s v="Fr"/>
    <s v="France"/>
    <s v="Europe"/>
    <s v="In"/>
    <s v="India"/>
    <s v="South Asia"/>
    <x v="6"/>
    <x v="1"/>
    <s v="Standard"/>
    <n v="647"/>
    <n v="40.44"/>
    <s v="Applied Materials"/>
    <s v="Trans-Pacific / Suez"/>
    <s v="0"/>
    <s v="1"/>
    <s v="Low"/>
    <s v="2.83"/>
    <s v="5.12"/>
    <s v="Un Comtrade/Wits/Sia Reports"/>
    <s v="0"/>
  </r>
  <r>
    <s v="Tf005531"/>
    <s v="2016"/>
    <s v="3"/>
    <s v="2016-Q3"/>
    <s v="Fr"/>
    <s v="France"/>
    <s v="Europe"/>
    <s v="In"/>
    <s v="India"/>
    <s v="South Asia"/>
    <x v="6"/>
    <x v="1"/>
    <s v="Standard"/>
    <n v="776"/>
    <n v="48.55"/>
    <s v="Applied Materials"/>
    <s v="Trans-Pacific / Suez"/>
    <s v="0"/>
    <s v="1"/>
    <s v="Low"/>
    <s v="2.69"/>
    <s v="5.11"/>
    <s v="Un Comtrade/Wits/Sia Reports"/>
    <s v="0"/>
  </r>
  <r>
    <s v="Tf005532"/>
    <s v="2016"/>
    <s v="4"/>
    <s v="2016-Q4"/>
    <s v="Fr"/>
    <s v="France"/>
    <s v="Europe"/>
    <s v="In"/>
    <s v="India"/>
    <s v="South Asia"/>
    <x v="6"/>
    <x v="1"/>
    <s v="Standard"/>
    <n v="621"/>
    <n v="38.86"/>
    <s v="Asml"/>
    <s v="Trans-Pacific / Suez"/>
    <s v="0"/>
    <s v="1"/>
    <s v="Low"/>
    <s v="2.79"/>
    <s v="5.01"/>
    <s v="Un Comtrade/Wits/Sia Reports"/>
    <s v="0"/>
  </r>
  <r>
    <s v="Tf005533"/>
    <s v="2017"/>
    <s v="1"/>
    <s v="2017-Q1"/>
    <s v="Fr"/>
    <s v="France"/>
    <s v="Europe"/>
    <s v="In"/>
    <s v="India"/>
    <s v="South Asia"/>
    <x v="6"/>
    <x v="1"/>
    <s v="Standard"/>
    <n v="749"/>
    <n v="46.86"/>
    <s v="Kla"/>
    <s v="Trans-Pacific / Suez"/>
    <s v="0"/>
    <s v="1"/>
    <s v="Low"/>
    <s v="2.93"/>
    <s v="5.13"/>
    <s v="Un Comtrade/Wits/Sia Reports"/>
    <s v="0"/>
  </r>
  <r>
    <s v="Tf005534"/>
    <s v="2017"/>
    <s v="2"/>
    <s v="2017-Q2"/>
    <s v="Fr"/>
    <s v="France"/>
    <s v="Europe"/>
    <s v="In"/>
    <s v="India"/>
    <s v="South Asia"/>
    <x v="6"/>
    <x v="1"/>
    <s v="Standard"/>
    <n v="697"/>
    <n v="43.57"/>
    <s v="Asml"/>
    <s v="Trans-Pacific / Suez"/>
    <s v="0"/>
    <s v="1"/>
    <s v="Low"/>
    <s v="2.93"/>
    <s v="4.87"/>
    <s v="Un Comtrade/Wits/Sia Reports"/>
    <s v="0"/>
  </r>
  <r>
    <s v="Tf005535"/>
    <s v="2017"/>
    <s v="3"/>
    <s v="2017-Q3"/>
    <s v="Fr"/>
    <s v="France"/>
    <s v="Europe"/>
    <s v="In"/>
    <s v="India"/>
    <s v="South Asia"/>
    <x v="6"/>
    <x v="1"/>
    <s v="Standard"/>
    <n v="781"/>
    <n v="48.86"/>
    <s v="Asml"/>
    <s v="Trans-Pacific / Suez"/>
    <s v="0"/>
    <s v="1"/>
    <s v="Low"/>
    <s v="2.8"/>
    <s v="4.99"/>
    <s v="Un Comtrade/Wits/Sia Reports"/>
    <s v="0"/>
  </r>
  <r>
    <s v="Tf005536"/>
    <s v="2017"/>
    <s v="4"/>
    <s v="2017-Q4"/>
    <s v="Fr"/>
    <s v="France"/>
    <s v="Europe"/>
    <s v="In"/>
    <s v="India"/>
    <s v="South Asia"/>
    <x v="6"/>
    <x v="1"/>
    <s v="Standard"/>
    <n v="747"/>
    <n v="46.75"/>
    <s v="Kla"/>
    <s v="Trans-Pacific / Suez"/>
    <s v="0"/>
    <s v="1"/>
    <s v="Low"/>
    <s v="2.79"/>
    <s v="5.13"/>
    <s v="Un Comtrade/Wits/Sia Reports"/>
    <s v="0"/>
  </r>
  <r>
    <s v="Tf005537"/>
    <s v="2018"/>
    <s v="1"/>
    <s v="2018-Q1"/>
    <s v="Fr"/>
    <s v="France"/>
    <s v="Europe"/>
    <s v="In"/>
    <s v="India"/>
    <s v="South Asia"/>
    <x v="6"/>
    <x v="1"/>
    <s v="Standard"/>
    <n v="716"/>
    <n v="44.8"/>
    <s v="Kla"/>
    <s v="Trans-Pacific / Suez"/>
    <s v="0"/>
    <s v="1"/>
    <s v="Low"/>
    <s v="2.73"/>
    <s v="5.13"/>
    <s v="Un Comtrade/Wits/Sia Reports"/>
    <s v="0"/>
  </r>
  <r>
    <s v="Tf005538"/>
    <s v="2018"/>
    <s v="2"/>
    <s v="2018-Q2"/>
    <s v="Fr"/>
    <s v="France"/>
    <s v="Europe"/>
    <s v="In"/>
    <s v="India"/>
    <s v="South Asia"/>
    <x v="6"/>
    <x v="1"/>
    <s v="Standard"/>
    <n v="784"/>
    <n v="49.05"/>
    <s v="Kla"/>
    <s v="Trans-Pacific / Suez"/>
    <s v="0"/>
    <s v="1"/>
    <s v="Low"/>
    <s v="2.83"/>
    <s v="5.05"/>
    <s v="Un Comtrade/Wits/Sia Reports"/>
    <s v="0"/>
  </r>
  <r>
    <s v="Tf005539"/>
    <s v="2018"/>
    <s v="3"/>
    <s v="2018-Q3"/>
    <s v="Fr"/>
    <s v="France"/>
    <s v="Europe"/>
    <s v="In"/>
    <s v="India"/>
    <s v="South Asia"/>
    <x v="6"/>
    <x v="1"/>
    <s v="Standard"/>
    <n v="916"/>
    <n v="57.3"/>
    <s v="Lam Research"/>
    <s v="Trans-Pacific / Suez"/>
    <s v="0"/>
    <s v="1"/>
    <s v="Low"/>
    <s v="2.86"/>
    <s v="4.9"/>
    <s v="Un Comtrade/Wits/Sia Reports"/>
    <s v="0"/>
  </r>
  <r>
    <s v="Tf005540"/>
    <s v="2018"/>
    <s v="4"/>
    <s v="2018-Q4"/>
    <s v="Fr"/>
    <s v="France"/>
    <s v="Europe"/>
    <s v="In"/>
    <s v="India"/>
    <s v="South Asia"/>
    <x v="6"/>
    <x v="1"/>
    <s v="Standard"/>
    <n v="874"/>
    <n v="54.67"/>
    <s v="Asml"/>
    <s v="Trans-Pacific / Suez"/>
    <s v="0"/>
    <s v="1"/>
    <s v="Low"/>
    <s v="2.69"/>
    <s v="4.97"/>
    <s v="Un Comtrade/Wits/Sia Reports"/>
    <s v="0"/>
  </r>
  <r>
    <s v="Tf005541"/>
    <s v="2019"/>
    <s v="1"/>
    <s v="2019-Q1"/>
    <s v="Fr"/>
    <s v="France"/>
    <s v="Europe"/>
    <s v="In"/>
    <s v="India"/>
    <s v="South Asia"/>
    <x v="6"/>
    <x v="1"/>
    <s v="Standard"/>
    <n v="735"/>
    <n v="45.97"/>
    <s v="Lam Research"/>
    <s v="Trans-Pacific / Suez"/>
    <s v="0"/>
    <s v="1"/>
    <s v="Low"/>
    <s v="2.81"/>
    <s v="5.05"/>
    <s v="Un Comtrade/Wits/Sia Reports"/>
    <s v="0"/>
  </r>
  <r>
    <s v="Tf005542"/>
    <s v="2019"/>
    <s v="2"/>
    <s v="2019-Q2"/>
    <s v="Fr"/>
    <s v="France"/>
    <s v="Europe"/>
    <s v="In"/>
    <s v="India"/>
    <s v="South Asia"/>
    <x v="6"/>
    <x v="1"/>
    <s v="Standard"/>
    <n v="1035"/>
    <n v="64.69"/>
    <s v="Tokyo Electron"/>
    <s v="Trans-Pacific / Suez"/>
    <s v="0"/>
    <s v="1"/>
    <s v="Low"/>
    <s v="2.87"/>
    <s v="5.01"/>
    <s v="Un Comtrade/Wits/Sia Reports"/>
    <s v="0"/>
  </r>
  <r>
    <s v="Tf005543"/>
    <s v="2019"/>
    <s v="3"/>
    <s v="2019-Q3"/>
    <s v="Fr"/>
    <s v="France"/>
    <s v="Europe"/>
    <s v="In"/>
    <s v="India"/>
    <s v="South Asia"/>
    <x v="6"/>
    <x v="1"/>
    <s v="Standard"/>
    <n v="1082"/>
    <n v="67.680000000000007"/>
    <s v="Tokyo Electron"/>
    <s v="Trans-Pacific / Suez"/>
    <s v="0"/>
    <s v="1"/>
    <s v="Low"/>
    <s v="2.79"/>
    <s v="5.02"/>
    <s v="Un Comtrade/Wits/Sia Reports"/>
    <s v="0"/>
  </r>
  <r>
    <s v="Tf005544"/>
    <s v="2019"/>
    <s v="4"/>
    <s v="2019-Q4"/>
    <s v="Fr"/>
    <s v="France"/>
    <s v="Europe"/>
    <s v="In"/>
    <s v="India"/>
    <s v="South Asia"/>
    <x v="6"/>
    <x v="1"/>
    <s v="Standard"/>
    <n v="883"/>
    <n v="55.25"/>
    <s v="Asml"/>
    <s v="Trans-Pacific / Suez"/>
    <s v="0"/>
    <s v="1"/>
    <s v="Low"/>
    <s v="2.77"/>
    <s v="5.1"/>
    <s v="Un Comtrade/Wits/Sia Reports"/>
    <s v="0"/>
  </r>
  <r>
    <s v="Tf005545"/>
    <s v="2020"/>
    <s v="1"/>
    <s v="2020-Q1"/>
    <s v="Fr"/>
    <s v="France"/>
    <s v="Europe"/>
    <s v="In"/>
    <s v="India"/>
    <s v="South Asia"/>
    <x v="6"/>
    <x v="1"/>
    <s v="Standard"/>
    <n v="740"/>
    <n v="46.27"/>
    <s v="Applied Materials"/>
    <s v="Trans-Pacific / Suez"/>
    <s v="0"/>
    <s v="1"/>
    <s v="Low"/>
    <s v="2.82"/>
    <s v="5.07"/>
    <s v="Un Comtrade/Wits/Sia Reports"/>
    <s v="0"/>
  </r>
  <r>
    <s v="Tf005546"/>
    <s v="2020"/>
    <s v="2"/>
    <s v="2020-Q2"/>
    <s v="Fr"/>
    <s v="France"/>
    <s v="Europe"/>
    <s v="In"/>
    <s v="India"/>
    <s v="South Asia"/>
    <x v="6"/>
    <x v="1"/>
    <s v="Standard"/>
    <n v="1003"/>
    <n v="62.75"/>
    <s v="Kla"/>
    <s v="Trans-Pacific / Suez"/>
    <s v="0"/>
    <s v="1"/>
    <s v="Low"/>
    <s v="2.92"/>
    <s v="5"/>
    <s v="Un Comtrade/Wits/Sia Reports"/>
    <s v="0"/>
  </r>
  <r>
    <s v="Tf005547"/>
    <s v="2020"/>
    <s v="3"/>
    <s v="2020-Q3"/>
    <s v="Fr"/>
    <s v="France"/>
    <s v="Europe"/>
    <s v="In"/>
    <s v="India"/>
    <s v="South Asia"/>
    <x v="6"/>
    <x v="1"/>
    <s v="Standard"/>
    <n v="992"/>
    <n v="62.01"/>
    <s v="Lam Research"/>
    <s v="Trans-Pacific / Suez"/>
    <s v="0"/>
    <s v="1"/>
    <s v="Low"/>
    <s v="2.77"/>
    <s v="4.99"/>
    <s v="Un Comtrade/Wits/Sia Reports"/>
    <s v="0"/>
  </r>
  <r>
    <s v="Tf005548"/>
    <s v="2020"/>
    <s v="4"/>
    <s v="2020-Q4"/>
    <s v="Fr"/>
    <s v="France"/>
    <s v="Europe"/>
    <s v="In"/>
    <s v="India"/>
    <s v="South Asia"/>
    <x v="6"/>
    <x v="1"/>
    <s v="Standard"/>
    <n v="927"/>
    <n v="57.95"/>
    <s v="Tokyo Electron"/>
    <s v="Trans-Pacific / Suez"/>
    <s v="0"/>
    <s v="1"/>
    <s v="Low"/>
    <s v="2.93"/>
    <s v="5.12"/>
    <s v="Un Comtrade/Wits/Sia Reports"/>
    <s v="0"/>
  </r>
  <r>
    <s v="Tf005549"/>
    <s v="2021"/>
    <s v="1"/>
    <s v="2021-Q1"/>
    <s v="Fr"/>
    <s v="France"/>
    <s v="Europe"/>
    <s v="In"/>
    <s v="India"/>
    <s v="South Asia"/>
    <x v="6"/>
    <x v="1"/>
    <s v="Standard"/>
    <n v="831"/>
    <n v="51.94"/>
    <s v="Asml"/>
    <s v="Trans-Pacific / Suez"/>
    <s v="0"/>
    <s v="1"/>
    <s v="Low"/>
    <s v="2.91"/>
    <s v="5.13"/>
    <s v="Un Comtrade/Wits/Sia Reports"/>
    <s v="0"/>
  </r>
  <r>
    <s v="Tf005550"/>
    <s v="2021"/>
    <s v="2"/>
    <s v="2021-Q2"/>
    <s v="Fr"/>
    <s v="France"/>
    <s v="Europe"/>
    <s v="In"/>
    <s v="India"/>
    <s v="South Asia"/>
    <x v="6"/>
    <x v="1"/>
    <s v="Standard"/>
    <n v="1005"/>
    <n v="62.84"/>
    <s v="Applied Materials"/>
    <s v="Trans-Pacific / Suez"/>
    <s v="0"/>
    <s v="1"/>
    <s v="Low"/>
    <s v="2.81"/>
    <s v="5.08"/>
    <s v="Un Comtrade/Wits/Sia Reports"/>
    <s v="0"/>
  </r>
  <r>
    <s v="Tf005551"/>
    <s v="2021"/>
    <s v="3"/>
    <s v="2021-Q3"/>
    <s v="Fr"/>
    <s v="France"/>
    <s v="Europe"/>
    <s v="In"/>
    <s v="India"/>
    <s v="South Asia"/>
    <x v="6"/>
    <x v="1"/>
    <s v="Standard"/>
    <n v="1106"/>
    <n v="69.14"/>
    <s v="Asml"/>
    <s v="Trans-Pacific / Suez"/>
    <s v="0"/>
    <s v="1"/>
    <s v="Low"/>
    <s v="2.95"/>
    <s v="4.99"/>
    <s v="Un Comtrade/Wits/Sia Reports"/>
    <s v="0"/>
  </r>
  <r>
    <s v="Tf005552"/>
    <s v="2021"/>
    <s v="4"/>
    <s v="2021-Q4"/>
    <s v="Fr"/>
    <s v="France"/>
    <s v="Europe"/>
    <s v="In"/>
    <s v="India"/>
    <s v="South Asia"/>
    <x v="6"/>
    <x v="1"/>
    <s v="Standard"/>
    <n v="1009"/>
    <n v="63.08"/>
    <s v="Applied Materials"/>
    <s v="Trans-Pacific / Suez"/>
    <s v="0"/>
    <s v="1"/>
    <s v="Low"/>
    <s v="2.89"/>
    <s v="5"/>
    <s v="Un Comtrade/Wits/Sia Reports"/>
    <s v="0"/>
  </r>
  <r>
    <s v="Tf005553"/>
    <s v="2022"/>
    <s v="1"/>
    <s v="2022-Q1"/>
    <s v="Fr"/>
    <s v="France"/>
    <s v="Europe"/>
    <s v="In"/>
    <s v="India"/>
    <s v="South Asia"/>
    <x v="6"/>
    <x v="1"/>
    <s v="Standard"/>
    <n v="1106"/>
    <n v="69.16"/>
    <s v="Asml"/>
    <s v="Trans-Pacific / Suez"/>
    <s v="0"/>
    <s v="1"/>
    <s v="Low"/>
    <s v="2.81"/>
    <s v="4.97"/>
    <s v="Un Comtrade/Wits/Sia Reports"/>
    <s v="0"/>
  </r>
  <r>
    <s v="Tf005554"/>
    <s v="2022"/>
    <s v="2"/>
    <s v="2022-Q2"/>
    <s v="Fr"/>
    <s v="France"/>
    <s v="Europe"/>
    <s v="In"/>
    <s v="India"/>
    <s v="South Asia"/>
    <x v="6"/>
    <x v="1"/>
    <s v="Standard"/>
    <n v="1055"/>
    <n v="65.95"/>
    <s v="Kla"/>
    <s v="Trans-Pacific / Suez"/>
    <s v="0"/>
    <s v="1"/>
    <s v="Low"/>
    <s v="2.77"/>
    <s v="5.07"/>
    <s v="Un Comtrade/Wits/Sia Reports"/>
    <s v="0"/>
  </r>
  <r>
    <s v="Tf005555"/>
    <s v="2022"/>
    <s v="3"/>
    <s v="2022-Q3"/>
    <s v="Fr"/>
    <s v="France"/>
    <s v="Europe"/>
    <s v="In"/>
    <s v="India"/>
    <s v="South Asia"/>
    <x v="6"/>
    <x v="1"/>
    <s v="Standard"/>
    <n v="1344"/>
    <n v="84.01"/>
    <s v="Kla"/>
    <s v="Trans-Pacific / Suez"/>
    <s v="0"/>
    <s v="1"/>
    <s v="Low"/>
    <s v="2.73"/>
    <s v="4.96"/>
    <s v="Un Comtrade/Wits/Sia Reports"/>
    <s v="0"/>
  </r>
  <r>
    <s v="Tf005556"/>
    <s v="2022"/>
    <s v="4"/>
    <s v="2022-Q4"/>
    <s v="Fr"/>
    <s v="France"/>
    <s v="Europe"/>
    <s v="In"/>
    <s v="India"/>
    <s v="South Asia"/>
    <x v="6"/>
    <x v="1"/>
    <s v="Standard"/>
    <n v="985"/>
    <n v="61.62"/>
    <s v="Applied Materials"/>
    <s v="Trans-Pacific / Suez"/>
    <s v="0"/>
    <s v="1"/>
    <s v="Low"/>
    <s v="2.86"/>
    <s v="5.14"/>
    <s v="Un Comtrade/Wits/Sia Reports"/>
    <s v="0"/>
  </r>
  <r>
    <s v="Tf005557"/>
    <s v="2023"/>
    <s v="1"/>
    <s v="2023-Q1"/>
    <s v="Fr"/>
    <s v="France"/>
    <s v="Europe"/>
    <s v="In"/>
    <s v="India"/>
    <s v="South Asia"/>
    <x v="6"/>
    <x v="1"/>
    <s v="Standard"/>
    <n v="1175"/>
    <n v="73.5"/>
    <s v="Asml"/>
    <s v="Trans-Pacific / Suez"/>
    <s v="0"/>
    <s v="1"/>
    <s v="Low"/>
    <s v="2.84"/>
    <s v="5.02"/>
    <s v="Un Comtrade/Wits/Sia Reports"/>
    <s v="0"/>
  </r>
  <r>
    <s v="Tf005558"/>
    <s v="2023"/>
    <s v="2"/>
    <s v="2023-Q2"/>
    <s v="Fr"/>
    <s v="France"/>
    <s v="Europe"/>
    <s v="In"/>
    <s v="India"/>
    <s v="South Asia"/>
    <x v="6"/>
    <x v="1"/>
    <s v="Standard"/>
    <n v="1171"/>
    <n v="73.22"/>
    <s v="Kla"/>
    <s v="Trans-Pacific / Suez"/>
    <s v="0"/>
    <s v="1"/>
    <s v="Low"/>
    <s v="2.87"/>
    <s v="5.03"/>
    <s v="Un Comtrade/Wits/Sia Reports"/>
    <s v="0"/>
  </r>
  <r>
    <s v="Tf005559"/>
    <s v="2023"/>
    <s v="3"/>
    <s v="2023-Q3"/>
    <s v="Fr"/>
    <s v="France"/>
    <s v="Europe"/>
    <s v="In"/>
    <s v="India"/>
    <s v="South Asia"/>
    <x v="6"/>
    <x v="1"/>
    <s v="Standard"/>
    <n v="1415"/>
    <n v="88.46"/>
    <s v="Asml"/>
    <s v="Trans-Pacific / Suez"/>
    <s v="0"/>
    <s v="1"/>
    <s v="Low"/>
    <s v="2.92"/>
    <s v="5.09"/>
    <s v="Un Comtrade/Wits/Sia Reports"/>
    <s v="0"/>
  </r>
  <r>
    <s v="Tf005560"/>
    <s v="2023"/>
    <s v="4"/>
    <s v="2023-Q4"/>
    <s v="Fr"/>
    <s v="France"/>
    <s v="Europe"/>
    <s v="In"/>
    <s v="India"/>
    <s v="South Asia"/>
    <x v="6"/>
    <x v="1"/>
    <s v="Standard"/>
    <n v="1280"/>
    <n v="80.06"/>
    <s v="Asml"/>
    <s v="Trans-Pacific / Suez"/>
    <s v="0"/>
    <s v="1"/>
    <s v="Low"/>
    <s v="2.93"/>
    <s v="5.15"/>
    <s v="Un Comtrade/Wits/Sia Reports"/>
    <s v="0"/>
  </r>
  <r>
    <s v="Tf005561"/>
    <s v="2024"/>
    <s v="1"/>
    <s v="2024-Q1"/>
    <s v="Fr"/>
    <s v="France"/>
    <s v="Europe"/>
    <s v="In"/>
    <s v="India"/>
    <s v="South Asia"/>
    <x v="6"/>
    <x v="1"/>
    <s v="Standard"/>
    <n v="1345"/>
    <n v="84.08"/>
    <s v="Kla"/>
    <s v="Trans-Pacific / Suez"/>
    <s v="0"/>
    <s v="1"/>
    <s v="Low"/>
    <s v="2.68"/>
    <s v="4.99"/>
    <s v="Un Comtrade/Wits/Sia Reports"/>
    <s v="1"/>
  </r>
  <r>
    <s v="Tf005562"/>
    <s v="2024"/>
    <s v="2"/>
    <s v="2024-Q2"/>
    <s v="Fr"/>
    <s v="France"/>
    <s v="Europe"/>
    <s v="In"/>
    <s v="India"/>
    <s v="South Asia"/>
    <x v="6"/>
    <x v="1"/>
    <s v="Standard"/>
    <n v="1612"/>
    <n v="100.76"/>
    <s v="Tokyo Electron"/>
    <s v="Trans-Pacific / Suez"/>
    <s v="0"/>
    <s v="1"/>
    <s v="Low"/>
    <s v="2.66"/>
    <s v="4.87"/>
    <s v="Un Comtrade/Wits/Sia Reports"/>
    <s v="1"/>
  </r>
  <r>
    <s v="Tf005563"/>
    <s v="2024"/>
    <s v="3"/>
    <s v="2024-Q3"/>
    <s v="Fr"/>
    <s v="France"/>
    <s v="Europe"/>
    <s v="In"/>
    <s v="India"/>
    <s v="South Asia"/>
    <x v="6"/>
    <x v="1"/>
    <s v="Standard"/>
    <n v="1416"/>
    <n v="88.52"/>
    <s v="Tokyo Electron"/>
    <s v="Trans-Pacific / Suez"/>
    <s v="0"/>
    <s v="1"/>
    <s v="Low"/>
    <s v="2.87"/>
    <s v="5"/>
    <s v="Un Comtrade/Wits/Sia Reports"/>
    <s v="1"/>
  </r>
  <r>
    <s v="Tf005564"/>
    <s v="2024"/>
    <s v="4"/>
    <s v="2024-Q4"/>
    <s v="Fr"/>
    <s v="France"/>
    <s v="Europe"/>
    <s v="In"/>
    <s v="India"/>
    <s v="South Asia"/>
    <x v="6"/>
    <x v="1"/>
    <s v="Standard"/>
    <n v="1348"/>
    <n v="84.26"/>
    <s v="Asml"/>
    <s v="Trans-Pacific / Suez"/>
    <s v="0"/>
    <s v="1"/>
    <s v="Low"/>
    <s v="2.68"/>
    <s v="5.07"/>
    <s v="Un Comtrade/Wits/Sia Reports"/>
    <s v="1"/>
  </r>
  <r>
    <s v="Tf005565"/>
    <s v="2025"/>
    <s v="1"/>
    <s v="2025-Q1"/>
    <s v="Fr"/>
    <s v="France"/>
    <s v="Europe"/>
    <s v="In"/>
    <s v="India"/>
    <s v="South Asia"/>
    <x v="6"/>
    <x v="1"/>
    <s v="Standard"/>
    <n v="1437"/>
    <n v="89.81"/>
    <s v="Tokyo Electron"/>
    <s v="Trans-Pacific / Suez"/>
    <s v="0"/>
    <s v="1"/>
    <s v="Low"/>
    <s v="2.73"/>
    <s v="5.05"/>
    <s v="Un Comtrade/Wits/Sia Reports"/>
    <s v="1"/>
  </r>
  <r>
    <s v="Tf005566"/>
    <s v="2025"/>
    <s v="2"/>
    <s v="2025-Q2"/>
    <s v="Fr"/>
    <s v="France"/>
    <s v="Europe"/>
    <s v="In"/>
    <s v="India"/>
    <s v="South Asia"/>
    <x v="6"/>
    <x v="1"/>
    <s v="Standard"/>
    <n v="1740"/>
    <n v="108.77"/>
    <s v="Lam Research"/>
    <s v="Trans-Pacific / Suez"/>
    <s v="0"/>
    <s v="1"/>
    <s v="Low"/>
    <s v="2.76"/>
    <s v="5.04"/>
    <s v="Un Comtrade/Wits/Sia Reports"/>
    <s v="1"/>
  </r>
  <r>
    <s v="Tf005567"/>
    <s v="2025"/>
    <s v="3"/>
    <s v="2025-Q3"/>
    <s v="Fr"/>
    <s v="France"/>
    <s v="Europe"/>
    <s v="In"/>
    <s v="India"/>
    <s v="South Asia"/>
    <x v="6"/>
    <x v="1"/>
    <s v="Standard"/>
    <n v="1699"/>
    <n v="106.23"/>
    <s v="Kla"/>
    <s v="Trans-Pacific / Suez"/>
    <s v="0"/>
    <s v="1"/>
    <s v="Low"/>
    <s v="2.89"/>
    <s v="4.92"/>
    <s v="Un Comtrade/Wits/Sia Reports"/>
    <s v="1"/>
  </r>
  <r>
    <s v="Tf005568"/>
    <s v="2025"/>
    <s v="4"/>
    <s v="2025-Q4"/>
    <s v="Fr"/>
    <s v="France"/>
    <s v="Europe"/>
    <s v="In"/>
    <s v="India"/>
    <s v="South Asia"/>
    <x v="6"/>
    <x v="1"/>
    <s v="Standard"/>
    <n v="1454"/>
    <n v="90.89"/>
    <s v="Tokyo Electron"/>
    <s v="Trans-Pacific / Suez"/>
    <s v="0"/>
    <s v="1"/>
    <s v="Low"/>
    <s v="2.88"/>
    <s v="5.06"/>
    <s v="Un Comtrade/Wits/Sia Reports"/>
    <s v="1"/>
  </r>
  <r>
    <s v="Tf005569"/>
    <s v="2015"/>
    <s v="1"/>
    <s v="2015-Q1"/>
    <s v="Fr"/>
    <s v="France"/>
    <s v="Europe"/>
    <s v="In"/>
    <s v="India"/>
    <s v="South Asia"/>
    <x v="0"/>
    <x v="0"/>
    <s v="Advanced"/>
    <n v="504"/>
    <n v="31.53"/>
    <s v="Intel Foundry Services"/>
    <s v="Trans-Pacific / Suez"/>
    <s v="0"/>
    <s v="1"/>
    <s v="Low"/>
    <s v="2.68"/>
    <s v="5.1"/>
    <s v="Un Comtrade/Wits/Sia Reports"/>
    <s v="0"/>
  </r>
  <r>
    <s v="Tf005570"/>
    <s v="2015"/>
    <s v="2"/>
    <s v="2015-Q2"/>
    <s v="Fr"/>
    <s v="France"/>
    <s v="Europe"/>
    <s v="In"/>
    <s v="India"/>
    <s v="South Asia"/>
    <x v="0"/>
    <x v="0"/>
    <s v="Advanced"/>
    <n v="665"/>
    <n v="41.59"/>
    <s v="Samsung Foundry"/>
    <s v="Trans-Pacific / Suez"/>
    <s v="0"/>
    <s v="1"/>
    <s v="Low"/>
    <s v="2.75"/>
    <s v="5.05"/>
    <s v="Un Comtrade/Wits/Sia Reports"/>
    <s v="0"/>
  </r>
  <r>
    <s v="Tf005571"/>
    <s v="2015"/>
    <s v="3"/>
    <s v="2015-Q3"/>
    <s v="Fr"/>
    <s v="France"/>
    <s v="Europe"/>
    <s v="In"/>
    <s v="India"/>
    <s v="South Asia"/>
    <x v="0"/>
    <x v="0"/>
    <s v="Advanced"/>
    <n v="595"/>
    <n v="37.19"/>
    <s v="Intel Foundry Services"/>
    <s v="Trans-Pacific / Suez"/>
    <s v="0"/>
    <s v="1"/>
    <s v="Low"/>
    <s v="2.8"/>
    <s v="4.86"/>
    <s v="Un Comtrade/Wits/Sia Reports"/>
    <s v="0"/>
  </r>
  <r>
    <s v="Tf005572"/>
    <s v="2015"/>
    <s v="4"/>
    <s v="2015-Q4"/>
    <s v="Fr"/>
    <s v="France"/>
    <s v="Europe"/>
    <s v="In"/>
    <s v="India"/>
    <s v="South Asia"/>
    <x v="0"/>
    <x v="0"/>
    <s v="Advanced"/>
    <n v="561"/>
    <n v="35.06"/>
    <s v="Tsmc"/>
    <s v="Trans-Pacific / Suez"/>
    <s v="0"/>
    <s v="1"/>
    <s v="Low"/>
    <s v="2.67"/>
    <s v="4.99"/>
    <s v="Un Comtrade/Wits/Sia Reports"/>
    <s v="0"/>
  </r>
  <r>
    <s v="Tf005573"/>
    <s v="2016"/>
    <s v="1"/>
    <s v="2016-Q1"/>
    <s v="Fr"/>
    <s v="France"/>
    <s v="Europe"/>
    <s v="In"/>
    <s v="India"/>
    <s v="South Asia"/>
    <x v="0"/>
    <x v="0"/>
    <s v="Advanced"/>
    <n v="607"/>
    <n v="37.950000000000003"/>
    <s v="Samsung Foundry"/>
    <s v="Trans-Pacific / Suez"/>
    <s v="0"/>
    <s v="1"/>
    <s v="Low"/>
    <s v="2.78"/>
    <s v="4.86"/>
    <s v="Un Comtrade/Wits/Sia Reports"/>
    <s v="0"/>
  </r>
  <r>
    <s v="Tf005574"/>
    <s v="2016"/>
    <s v="2"/>
    <s v="2016-Q2"/>
    <s v="Fr"/>
    <s v="France"/>
    <s v="Europe"/>
    <s v="In"/>
    <s v="India"/>
    <s v="South Asia"/>
    <x v="0"/>
    <x v="0"/>
    <s v="Advanced"/>
    <n v="683"/>
    <n v="42.73"/>
    <s v="Tsmc"/>
    <s v="Trans-Pacific / Suez"/>
    <s v="0"/>
    <s v="1"/>
    <s v="Low"/>
    <s v="2.88"/>
    <s v="4.96"/>
    <s v="Un Comtrade/Wits/Sia Reports"/>
    <s v="0"/>
  </r>
  <r>
    <s v="Tf005575"/>
    <s v="2016"/>
    <s v="3"/>
    <s v="2016-Q3"/>
    <s v="Fr"/>
    <s v="France"/>
    <s v="Europe"/>
    <s v="In"/>
    <s v="India"/>
    <s v="South Asia"/>
    <x v="0"/>
    <x v="0"/>
    <s v="Advanced"/>
    <n v="779"/>
    <n v="48.72"/>
    <s v="Samsung Foundry"/>
    <s v="Trans-Pacific / Suez"/>
    <s v="0"/>
    <s v="1"/>
    <s v="Low"/>
    <s v="2.76"/>
    <s v="4.98"/>
    <s v="Un Comtrade/Wits/Sia Reports"/>
    <s v="0"/>
  </r>
  <r>
    <s v="Tf005576"/>
    <s v="2016"/>
    <s v="4"/>
    <s v="2016-Q4"/>
    <s v="Fr"/>
    <s v="France"/>
    <s v="Europe"/>
    <s v="In"/>
    <s v="India"/>
    <s v="South Asia"/>
    <x v="0"/>
    <x v="0"/>
    <s v="Advanced"/>
    <n v="662"/>
    <n v="41.43"/>
    <s v="Tsmc"/>
    <s v="Trans-Pacific / Suez"/>
    <s v="0"/>
    <s v="1"/>
    <s v="Low"/>
    <s v="2.94"/>
    <s v="4.88"/>
    <s v="Un Comtrade/Wits/Sia Reports"/>
    <s v="0"/>
  </r>
  <r>
    <s v="Tf005577"/>
    <s v="2017"/>
    <s v="1"/>
    <s v="2017-Q1"/>
    <s v="Fr"/>
    <s v="France"/>
    <s v="Europe"/>
    <s v="In"/>
    <s v="India"/>
    <s v="South Asia"/>
    <x v="0"/>
    <x v="0"/>
    <s v="Advanced"/>
    <n v="614"/>
    <n v="38.380000000000003"/>
    <s v="Samsung Foundry"/>
    <s v="Trans-Pacific / Suez"/>
    <s v="0"/>
    <s v="1"/>
    <s v="Low"/>
    <s v="2.83"/>
    <s v="5.13"/>
    <s v="Un Comtrade/Wits/Sia Reports"/>
    <s v="0"/>
  </r>
  <r>
    <s v="Tf005578"/>
    <s v="2017"/>
    <s v="2"/>
    <s v="2017-Q2"/>
    <s v="Fr"/>
    <s v="France"/>
    <s v="Europe"/>
    <s v="In"/>
    <s v="India"/>
    <s v="South Asia"/>
    <x v="0"/>
    <x v="0"/>
    <s v="Advanced"/>
    <n v="883"/>
    <n v="55.21"/>
    <s v="Intel Foundry Services"/>
    <s v="Trans-Pacific / Suez"/>
    <s v="0"/>
    <s v="1"/>
    <s v="Low"/>
    <s v="2.8"/>
    <s v="4.99"/>
    <s v="Un Comtrade/Wits/Sia Reports"/>
    <s v="0"/>
  </r>
  <r>
    <s v="Tf005579"/>
    <s v="2017"/>
    <s v="3"/>
    <s v="2017-Q3"/>
    <s v="Fr"/>
    <s v="France"/>
    <s v="Europe"/>
    <s v="In"/>
    <s v="India"/>
    <s v="South Asia"/>
    <x v="0"/>
    <x v="0"/>
    <s v="Advanced"/>
    <n v="857"/>
    <n v="53.58"/>
    <s v="Tsmc"/>
    <s v="Trans-Pacific / Suez"/>
    <s v="0"/>
    <s v="1"/>
    <s v="Low"/>
    <s v="2.82"/>
    <s v="5.04"/>
    <s v="Un Comtrade/Wits/Sia Reports"/>
    <s v="0"/>
  </r>
  <r>
    <s v="Tf005580"/>
    <s v="2017"/>
    <s v="4"/>
    <s v="2017-Q4"/>
    <s v="Fr"/>
    <s v="France"/>
    <s v="Europe"/>
    <s v="In"/>
    <s v="India"/>
    <s v="South Asia"/>
    <x v="0"/>
    <x v="0"/>
    <s v="Advanced"/>
    <n v="795"/>
    <n v="49.69"/>
    <s v="Intel Foundry Services"/>
    <s v="Trans-Pacific / Suez"/>
    <s v="0"/>
    <s v="1"/>
    <s v="Low"/>
    <s v="2.87"/>
    <s v="5"/>
    <s v="Un Comtrade/Wits/Sia Reports"/>
    <s v="0"/>
  </r>
  <r>
    <s v="Tf005581"/>
    <s v="2018"/>
    <s v="1"/>
    <s v="2018-Q1"/>
    <s v="Fr"/>
    <s v="France"/>
    <s v="Europe"/>
    <s v="In"/>
    <s v="India"/>
    <s v="South Asia"/>
    <x v="0"/>
    <x v="0"/>
    <s v="Advanced"/>
    <n v="757"/>
    <n v="47.34"/>
    <s v="Intel Foundry Services"/>
    <s v="Trans-Pacific / Suez"/>
    <s v="0"/>
    <s v="1"/>
    <s v="Low"/>
    <s v="2.84"/>
    <s v="4.99"/>
    <s v="Un Comtrade/Wits/Sia Reports"/>
    <s v="0"/>
  </r>
  <r>
    <s v="Tf005582"/>
    <s v="2018"/>
    <s v="2"/>
    <s v="2018-Q2"/>
    <s v="Fr"/>
    <s v="France"/>
    <s v="Europe"/>
    <s v="In"/>
    <s v="India"/>
    <s v="South Asia"/>
    <x v="0"/>
    <x v="0"/>
    <s v="Advanced"/>
    <n v="864"/>
    <n v="54.05"/>
    <s v="Tsmc"/>
    <s v="Trans-Pacific / Suez"/>
    <s v="0"/>
    <s v="1"/>
    <s v="Low"/>
    <s v="2.65"/>
    <s v="4.9"/>
    <s v="Un Comtrade/Wits/Sia Reports"/>
    <s v="0"/>
  </r>
  <r>
    <s v="Tf005583"/>
    <s v="2018"/>
    <s v="3"/>
    <s v="2018-Q3"/>
    <s v="Fr"/>
    <s v="France"/>
    <s v="Europe"/>
    <s v="In"/>
    <s v="India"/>
    <s v="South Asia"/>
    <x v="0"/>
    <x v="0"/>
    <s v="Advanced"/>
    <n v="913"/>
    <n v="57.07"/>
    <s v="Samsung Foundry"/>
    <s v="Trans-Pacific / Suez"/>
    <s v="0"/>
    <s v="1"/>
    <s v="Low"/>
    <s v="2.9"/>
    <s v="4.93"/>
    <s v="Un Comtrade/Wits/Sia Reports"/>
    <s v="0"/>
  </r>
  <r>
    <s v="Tf005584"/>
    <s v="2018"/>
    <s v="4"/>
    <s v="2018-Q4"/>
    <s v="Fr"/>
    <s v="France"/>
    <s v="Europe"/>
    <s v="In"/>
    <s v="India"/>
    <s v="South Asia"/>
    <x v="0"/>
    <x v="0"/>
    <s v="Advanced"/>
    <n v="810"/>
    <n v="50.67"/>
    <s v="Samsung Foundry"/>
    <s v="Trans-Pacific / Suez"/>
    <s v="0"/>
    <s v="1"/>
    <s v="Low"/>
    <s v="2.75"/>
    <s v="4.88"/>
    <s v="Un Comtrade/Wits/Sia Reports"/>
    <s v="0"/>
  </r>
  <r>
    <s v="Tf005585"/>
    <s v="2019"/>
    <s v="1"/>
    <s v="2019-Q1"/>
    <s v="Fr"/>
    <s v="France"/>
    <s v="Europe"/>
    <s v="In"/>
    <s v="India"/>
    <s v="South Asia"/>
    <x v="0"/>
    <x v="0"/>
    <s v="Advanced"/>
    <n v="909"/>
    <n v="56.82"/>
    <s v="Samsung Foundry"/>
    <s v="Trans-Pacific / Suez"/>
    <s v="0"/>
    <s v="1"/>
    <s v="Low"/>
    <s v="2.91"/>
    <s v="4.87"/>
    <s v="Un Comtrade/Wits/Sia Reports"/>
    <s v="0"/>
  </r>
  <r>
    <s v="Tf005586"/>
    <s v="2019"/>
    <s v="2"/>
    <s v="2019-Q2"/>
    <s v="Fr"/>
    <s v="France"/>
    <s v="Europe"/>
    <s v="In"/>
    <s v="India"/>
    <s v="South Asia"/>
    <x v="0"/>
    <x v="0"/>
    <s v="Advanced"/>
    <n v="985"/>
    <n v="61.59"/>
    <s v="Intel Foundry Services"/>
    <s v="Trans-Pacific / Suez"/>
    <s v="0"/>
    <s v="1"/>
    <s v="Low"/>
    <s v="2.75"/>
    <s v="5.15"/>
    <s v="Un Comtrade/Wits/Sia Reports"/>
    <s v="0"/>
  </r>
  <r>
    <s v="Tf005587"/>
    <s v="2019"/>
    <s v="3"/>
    <s v="2019-Q3"/>
    <s v="Fr"/>
    <s v="France"/>
    <s v="Europe"/>
    <s v="In"/>
    <s v="India"/>
    <s v="South Asia"/>
    <x v="0"/>
    <x v="0"/>
    <s v="Advanced"/>
    <n v="934"/>
    <n v="58.4"/>
    <s v="Intel Foundry Services"/>
    <s v="Trans-Pacific / Suez"/>
    <s v="0"/>
    <s v="1"/>
    <s v="Low"/>
    <s v="2.72"/>
    <s v="5.02"/>
    <s v="Un Comtrade/Wits/Sia Reports"/>
    <s v="0"/>
  </r>
  <r>
    <s v="Tf005588"/>
    <s v="2019"/>
    <s v="4"/>
    <s v="2019-Q4"/>
    <s v="Fr"/>
    <s v="France"/>
    <s v="Europe"/>
    <s v="In"/>
    <s v="India"/>
    <s v="South Asia"/>
    <x v="0"/>
    <x v="0"/>
    <s v="Advanced"/>
    <n v="933"/>
    <n v="58.34"/>
    <s v="Tsmc"/>
    <s v="Trans-Pacific / Suez"/>
    <s v="0"/>
    <s v="1"/>
    <s v="Low"/>
    <s v="2.71"/>
    <s v="5.06"/>
    <s v="Un Comtrade/Wits/Sia Reports"/>
    <s v="0"/>
  </r>
  <r>
    <s v="Tf005589"/>
    <s v="2020"/>
    <s v="1"/>
    <s v="2020-Q1"/>
    <s v="Fr"/>
    <s v="France"/>
    <s v="Europe"/>
    <s v="In"/>
    <s v="India"/>
    <s v="South Asia"/>
    <x v="0"/>
    <x v="0"/>
    <s v="Advanced"/>
    <n v="716"/>
    <n v="44.78"/>
    <s v="Intel Foundry Services"/>
    <s v="Trans-Pacific / Suez"/>
    <s v="0"/>
    <s v="1"/>
    <s v="Low"/>
    <s v="2.93"/>
    <s v="4.87"/>
    <s v="Un Comtrade/Wits/Sia Reports"/>
    <s v="0"/>
  </r>
  <r>
    <s v="Tf005590"/>
    <s v="2020"/>
    <s v="2"/>
    <s v="2020-Q2"/>
    <s v="Fr"/>
    <s v="France"/>
    <s v="Europe"/>
    <s v="In"/>
    <s v="India"/>
    <s v="South Asia"/>
    <x v="0"/>
    <x v="0"/>
    <s v="Advanced"/>
    <n v="1006"/>
    <n v="62.89"/>
    <s v="Samsung Foundry"/>
    <s v="Trans-Pacific / Suez"/>
    <s v="0"/>
    <s v="1"/>
    <s v="Low"/>
    <s v="2.8"/>
    <s v="4.98"/>
    <s v="Un Comtrade/Wits/Sia Reports"/>
    <s v="0"/>
  </r>
  <r>
    <s v="Tf005591"/>
    <s v="2020"/>
    <s v="3"/>
    <s v="2020-Q3"/>
    <s v="Fr"/>
    <s v="France"/>
    <s v="Europe"/>
    <s v="In"/>
    <s v="India"/>
    <s v="South Asia"/>
    <x v="0"/>
    <x v="0"/>
    <s v="Advanced"/>
    <n v="1068"/>
    <n v="66.760000000000005"/>
    <s v="Tsmc"/>
    <s v="Trans-Pacific / Suez"/>
    <s v="0"/>
    <s v="1"/>
    <s v="Low"/>
    <s v="2.95"/>
    <s v="5.05"/>
    <s v="Un Comtrade/Wits/Sia Reports"/>
    <s v="0"/>
  </r>
  <r>
    <s v="Tf005592"/>
    <s v="2020"/>
    <s v="4"/>
    <s v="2020-Q4"/>
    <s v="Fr"/>
    <s v="France"/>
    <s v="Europe"/>
    <s v="In"/>
    <s v="India"/>
    <s v="South Asia"/>
    <x v="0"/>
    <x v="0"/>
    <s v="Advanced"/>
    <n v="769"/>
    <n v="48.07"/>
    <s v="Samsung Foundry"/>
    <s v="Trans-Pacific / Suez"/>
    <s v="0"/>
    <s v="1"/>
    <s v="Low"/>
    <s v="2.8"/>
    <s v="5.01"/>
    <s v="Un Comtrade/Wits/Sia Reports"/>
    <s v="0"/>
  </r>
  <r>
    <s v="Tf005593"/>
    <s v="2021"/>
    <s v="1"/>
    <s v="2021-Q1"/>
    <s v="Fr"/>
    <s v="France"/>
    <s v="Europe"/>
    <s v="In"/>
    <s v="India"/>
    <s v="South Asia"/>
    <x v="0"/>
    <x v="0"/>
    <s v="Advanced"/>
    <n v="913"/>
    <n v="57.07"/>
    <s v="Tsmc"/>
    <s v="Trans-Pacific / Suez"/>
    <s v="0"/>
    <s v="1"/>
    <s v="Low"/>
    <s v="2.82"/>
    <s v="4.86"/>
    <s v="Un Comtrade/Wits/Sia Reports"/>
    <s v="0"/>
  </r>
  <r>
    <s v="Tf005594"/>
    <s v="2021"/>
    <s v="2"/>
    <s v="2021-Q2"/>
    <s v="Fr"/>
    <s v="France"/>
    <s v="Europe"/>
    <s v="In"/>
    <s v="India"/>
    <s v="South Asia"/>
    <x v="0"/>
    <x v="0"/>
    <s v="Advanced"/>
    <n v="1092"/>
    <n v="68.3"/>
    <s v="Samsung Foundry"/>
    <s v="Trans-Pacific / Suez"/>
    <s v="0"/>
    <s v="1"/>
    <s v="Low"/>
    <s v="2.86"/>
    <s v="4.88"/>
    <s v="Un Comtrade/Wits/Sia Reports"/>
    <s v="0"/>
  </r>
  <r>
    <s v="Tf005595"/>
    <s v="2021"/>
    <s v="3"/>
    <s v="2021-Q3"/>
    <s v="Fr"/>
    <s v="France"/>
    <s v="Europe"/>
    <s v="In"/>
    <s v="India"/>
    <s v="South Asia"/>
    <x v="0"/>
    <x v="0"/>
    <s v="Advanced"/>
    <n v="1108"/>
    <n v="69.27"/>
    <s v="Intel Foundry Services"/>
    <s v="Trans-Pacific / Suez"/>
    <s v="0"/>
    <s v="1"/>
    <s v="Low"/>
    <s v="2.82"/>
    <s v="5.05"/>
    <s v="Un Comtrade/Wits/Sia Reports"/>
    <s v="0"/>
  </r>
  <r>
    <s v="Tf005596"/>
    <s v="2021"/>
    <s v="4"/>
    <s v="2021-Q4"/>
    <s v="Fr"/>
    <s v="France"/>
    <s v="Europe"/>
    <s v="In"/>
    <s v="India"/>
    <s v="South Asia"/>
    <x v="0"/>
    <x v="0"/>
    <s v="Advanced"/>
    <n v="864"/>
    <n v="54.03"/>
    <s v="Intel Foundry Services"/>
    <s v="Trans-Pacific / Suez"/>
    <s v="0"/>
    <s v="1"/>
    <s v="Low"/>
    <s v="2.84"/>
    <s v="4.93"/>
    <s v="Un Comtrade/Wits/Sia Reports"/>
    <s v="0"/>
  </r>
  <r>
    <s v="Tf005597"/>
    <s v="2022"/>
    <s v="1"/>
    <s v="2022-Q1"/>
    <s v="Fr"/>
    <s v="France"/>
    <s v="Europe"/>
    <s v="In"/>
    <s v="India"/>
    <s v="South Asia"/>
    <x v="0"/>
    <x v="0"/>
    <s v="Advanced"/>
    <n v="1020"/>
    <n v="63.81"/>
    <s v="Samsung Foundry"/>
    <s v="Trans-Pacific / Suez"/>
    <s v="0"/>
    <s v="1"/>
    <s v="Low"/>
    <s v="2.88"/>
    <s v="5.06"/>
    <s v="Un Comtrade/Wits/Sia Reports"/>
    <s v="0"/>
  </r>
  <r>
    <s v="Tf005598"/>
    <s v="2022"/>
    <s v="2"/>
    <s v="2022-Q2"/>
    <s v="Fr"/>
    <s v="France"/>
    <s v="Europe"/>
    <s v="In"/>
    <s v="India"/>
    <s v="South Asia"/>
    <x v="0"/>
    <x v="0"/>
    <s v="Advanced"/>
    <n v="1058"/>
    <n v="66.14"/>
    <s v="Tsmc"/>
    <s v="Trans-Pacific / Suez"/>
    <s v="0"/>
    <s v="1"/>
    <s v="Low"/>
    <s v="2.83"/>
    <s v="5.14"/>
    <s v="Un Comtrade/Wits/Sia Reports"/>
    <s v="0"/>
  </r>
  <r>
    <s v="Tf005599"/>
    <s v="2022"/>
    <s v="3"/>
    <s v="2022-Q3"/>
    <s v="Fr"/>
    <s v="France"/>
    <s v="Europe"/>
    <s v="In"/>
    <s v="India"/>
    <s v="South Asia"/>
    <x v="0"/>
    <x v="0"/>
    <s v="Advanced"/>
    <n v="1120"/>
    <n v="70.010000000000005"/>
    <s v="Intel Foundry Services"/>
    <s v="Trans-Pacific / Suez"/>
    <s v="0"/>
    <s v="1"/>
    <s v="Low"/>
    <s v="2.91"/>
    <s v="5.06"/>
    <s v="Un Comtrade/Wits/Sia Reports"/>
    <s v="0"/>
  </r>
  <r>
    <s v="Tf005600"/>
    <s v="2022"/>
    <s v="4"/>
    <s v="2022-Q4"/>
    <s v="Fr"/>
    <s v="France"/>
    <s v="Europe"/>
    <s v="In"/>
    <s v="India"/>
    <s v="South Asia"/>
    <x v="0"/>
    <x v="0"/>
    <s v="Advanced"/>
    <n v="1145"/>
    <n v="71.62"/>
    <s v="Tsmc"/>
    <s v="Trans-Pacific / Suez"/>
    <s v="0"/>
    <s v="1"/>
    <s v="Low"/>
    <s v="2.73"/>
    <s v="4.94"/>
    <s v="Un Comtrade/Wits/Sia Reports"/>
    <s v="0"/>
  </r>
  <r>
    <s v="Tf005601"/>
    <s v="2023"/>
    <s v="1"/>
    <s v="2023-Q1"/>
    <s v="Fr"/>
    <s v="France"/>
    <s v="Europe"/>
    <s v="In"/>
    <s v="India"/>
    <s v="South Asia"/>
    <x v="0"/>
    <x v="0"/>
    <s v="Advanced"/>
    <n v="1248"/>
    <n v="78.02"/>
    <s v="Samsung Foundry"/>
    <s v="Trans-Pacific / Suez"/>
    <s v="0"/>
    <s v="1"/>
    <s v="Low"/>
    <s v="2.76"/>
    <s v="4.87"/>
    <s v="Un Comtrade/Wits/Sia Reports"/>
    <s v="0"/>
  </r>
  <r>
    <s v="Tf005602"/>
    <s v="2023"/>
    <s v="2"/>
    <s v="2023-Q2"/>
    <s v="Fr"/>
    <s v="France"/>
    <s v="Europe"/>
    <s v="In"/>
    <s v="India"/>
    <s v="South Asia"/>
    <x v="0"/>
    <x v="0"/>
    <s v="Advanced"/>
    <n v="1331"/>
    <n v="83.21"/>
    <s v="Samsung Foundry"/>
    <s v="Trans-Pacific / Suez"/>
    <s v="0"/>
    <s v="1"/>
    <s v="Low"/>
    <s v="2.69"/>
    <s v="5.09"/>
    <s v="Un Comtrade/Wits/Sia Reports"/>
    <s v="0"/>
  </r>
  <r>
    <s v="Tf005603"/>
    <s v="2023"/>
    <s v="3"/>
    <s v="2023-Q3"/>
    <s v="Fr"/>
    <s v="France"/>
    <s v="Europe"/>
    <s v="In"/>
    <s v="India"/>
    <s v="South Asia"/>
    <x v="0"/>
    <x v="0"/>
    <s v="Advanced"/>
    <n v="1408"/>
    <n v="88.05"/>
    <s v="Samsung Foundry"/>
    <s v="Trans-Pacific / Suez"/>
    <s v="0"/>
    <s v="1"/>
    <s v="Low"/>
    <s v="2.91"/>
    <s v="5.09"/>
    <s v="Un Comtrade/Wits/Sia Reports"/>
    <s v="0"/>
  </r>
  <r>
    <s v="Tf005604"/>
    <s v="2023"/>
    <s v="4"/>
    <s v="2023-Q4"/>
    <s v="Fr"/>
    <s v="France"/>
    <s v="Europe"/>
    <s v="In"/>
    <s v="India"/>
    <s v="South Asia"/>
    <x v="0"/>
    <x v="0"/>
    <s v="Advanced"/>
    <n v="1088"/>
    <n v="68.02"/>
    <s v="Tsmc"/>
    <s v="Trans-Pacific / Suez"/>
    <s v="0"/>
    <s v="1"/>
    <s v="Low"/>
    <s v="2.76"/>
    <s v="5.08"/>
    <s v="Un Comtrade/Wits/Sia Reports"/>
    <s v="0"/>
  </r>
  <r>
    <s v="Tf005605"/>
    <s v="2024"/>
    <s v="1"/>
    <s v="2024-Q1"/>
    <s v="Fr"/>
    <s v="France"/>
    <s v="Europe"/>
    <s v="In"/>
    <s v="India"/>
    <s v="South Asia"/>
    <x v="0"/>
    <x v="0"/>
    <s v="Advanced"/>
    <n v="1293"/>
    <n v="80.83"/>
    <s v="Intel Foundry Services"/>
    <s v="Trans-Pacific / Suez"/>
    <s v="0"/>
    <s v="1"/>
    <s v="Low"/>
    <s v="2.94"/>
    <s v="5.07"/>
    <s v="Un Comtrade/Wits/Sia Reports"/>
    <s v="1"/>
  </r>
  <r>
    <s v="Tf005606"/>
    <s v="2024"/>
    <s v="2"/>
    <s v="2024-Q2"/>
    <s v="Fr"/>
    <s v="France"/>
    <s v="Europe"/>
    <s v="In"/>
    <s v="India"/>
    <s v="South Asia"/>
    <x v="0"/>
    <x v="0"/>
    <s v="Advanced"/>
    <n v="1332"/>
    <n v="83.29"/>
    <s v="Samsung Foundry"/>
    <s v="Trans-Pacific / Suez"/>
    <s v="0"/>
    <s v="1"/>
    <s v="Low"/>
    <s v="2.91"/>
    <s v="4.88"/>
    <s v="Un Comtrade/Wits/Sia Reports"/>
    <s v="1"/>
  </r>
  <r>
    <s v="Tf005607"/>
    <s v="2024"/>
    <s v="3"/>
    <s v="2024-Q3"/>
    <s v="Fr"/>
    <s v="France"/>
    <s v="Europe"/>
    <s v="In"/>
    <s v="India"/>
    <s v="South Asia"/>
    <x v="0"/>
    <x v="0"/>
    <s v="Advanced"/>
    <n v="1444"/>
    <n v="90.26"/>
    <s v="Tsmc"/>
    <s v="Trans-Pacific / Suez"/>
    <s v="0"/>
    <s v="1"/>
    <s v="Low"/>
    <s v="2.87"/>
    <s v="5.11"/>
    <s v="Un Comtrade/Wits/Sia Reports"/>
    <s v="1"/>
  </r>
  <r>
    <s v="Tf005608"/>
    <s v="2024"/>
    <s v="4"/>
    <s v="2024-Q4"/>
    <s v="Fr"/>
    <s v="France"/>
    <s v="Europe"/>
    <s v="In"/>
    <s v="India"/>
    <s v="South Asia"/>
    <x v="0"/>
    <x v="0"/>
    <s v="Advanced"/>
    <n v="1404"/>
    <n v="87.76"/>
    <s v="Intel Foundry Services"/>
    <s v="Trans-Pacific / Suez"/>
    <s v="0"/>
    <s v="1"/>
    <s v="Low"/>
    <s v="2.74"/>
    <s v="4.96"/>
    <s v="Un Comtrade/Wits/Sia Reports"/>
    <s v="1"/>
  </r>
  <r>
    <s v="Tf005609"/>
    <s v="2025"/>
    <s v="1"/>
    <s v="2025-Q1"/>
    <s v="Fr"/>
    <s v="France"/>
    <s v="Europe"/>
    <s v="In"/>
    <s v="India"/>
    <s v="South Asia"/>
    <x v="0"/>
    <x v="0"/>
    <s v="Advanced"/>
    <n v="1444"/>
    <n v="90.31"/>
    <s v="Intel Foundry Services"/>
    <s v="Trans-Pacific / Suez"/>
    <s v="0"/>
    <s v="1"/>
    <s v="Low"/>
    <s v="2.75"/>
    <s v="4.92"/>
    <s v="Un Comtrade/Wits/Sia Reports"/>
    <s v="1"/>
  </r>
  <r>
    <s v="Tf005610"/>
    <s v="2025"/>
    <s v="2"/>
    <s v="2025-Q2"/>
    <s v="Fr"/>
    <s v="France"/>
    <s v="Europe"/>
    <s v="In"/>
    <s v="India"/>
    <s v="South Asia"/>
    <x v="0"/>
    <x v="0"/>
    <s v="Advanced"/>
    <n v="1760"/>
    <n v="110.05"/>
    <s v="Tsmc"/>
    <s v="Trans-Pacific / Suez"/>
    <s v="0"/>
    <s v="1"/>
    <s v="Low"/>
    <s v="2.92"/>
    <s v="4.94"/>
    <s v="Un Comtrade/Wits/Sia Reports"/>
    <s v="1"/>
  </r>
  <r>
    <s v="Tf005611"/>
    <s v="2025"/>
    <s v="3"/>
    <s v="2025-Q3"/>
    <s v="Fr"/>
    <s v="France"/>
    <s v="Europe"/>
    <s v="In"/>
    <s v="India"/>
    <s v="South Asia"/>
    <x v="0"/>
    <x v="0"/>
    <s v="Advanced"/>
    <n v="1663"/>
    <n v="103.95"/>
    <s v="Samsung Foundry"/>
    <s v="Trans-Pacific / Suez"/>
    <s v="0"/>
    <s v="1"/>
    <s v="Low"/>
    <s v="2.9"/>
    <s v="5.07"/>
    <s v="Un Comtrade/Wits/Sia Reports"/>
    <s v="1"/>
  </r>
  <r>
    <s v="Tf005612"/>
    <s v="2025"/>
    <s v="4"/>
    <s v="2025-Q4"/>
    <s v="Fr"/>
    <s v="France"/>
    <s v="Europe"/>
    <s v="In"/>
    <s v="India"/>
    <s v="South Asia"/>
    <x v="0"/>
    <x v="0"/>
    <s v="Advanced"/>
    <n v="1747"/>
    <n v="109.24"/>
    <s v="Intel Foundry Services"/>
    <s v="Trans-Pacific / Suez"/>
    <s v="0"/>
    <s v="1"/>
    <s v="Low"/>
    <s v="2.7"/>
    <s v="4.89"/>
    <s v="Un Comtrade/Wits/Sia Reports"/>
    <s v="1"/>
  </r>
  <r>
    <s v="Tf005613"/>
    <s v="2015"/>
    <s v="1"/>
    <s v="2015-Q1"/>
    <s v="Fr"/>
    <s v="France"/>
    <s v="Europe"/>
    <s v="Cn"/>
    <s v="China"/>
    <s v="Asia-Pacific"/>
    <x v="6"/>
    <x v="1"/>
    <s v="Standard"/>
    <n v="275"/>
    <n v="137.86000000000001"/>
    <s v="Lam Research"/>
    <s v="Trans-Pacific / Suez"/>
    <s v="0"/>
    <s v="1"/>
    <s v="High"/>
    <s v="2.83"/>
    <s v="7.39"/>
    <s v="Un Comtrade/Wits/Sia Reports"/>
    <s v="0"/>
  </r>
  <r>
    <s v="Tf005614"/>
    <s v="2015"/>
    <s v="2"/>
    <s v="2015-Q2"/>
    <s v="Fr"/>
    <s v="France"/>
    <s v="Europe"/>
    <s v="Cn"/>
    <s v="China"/>
    <s v="Asia-Pacific"/>
    <x v="6"/>
    <x v="1"/>
    <s v="Standard"/>
    <n v="319"/>
    <n v="159.71"/>
    <s v="Lam Research"/>
    <s v="Trans-Pacific / Suez"/>
    <s v="0"/>
    <s v="1"/>
    <s v="High"/>
    <s v="2.7"/>
    <s v="7.39"/>
    <s v="Un Comtrade/Wits/Sia Reports"/>
    <s v="0"/>
  </r>
  <r>
    <s v="Tf005615"/>
    <s v="2015"/>
    <s v="3"/>
    <s v="2015-Q3"/>
    <s v="Fr"/>
    <s v="France"/>
    <s v="Europe"/>
    <s v="Cn"/>
    <s v="China"/>
    <s v="Asia-Pacific"/>
    <x v="6"/>
    <x v="1"/>
    <s v="Standard"/>
    <n v="339"/>
    <n v="169.7"/>
    <s v="Lam Research"/>
    <s v="Trans-Pacific / Suez"/>
    <s v="0"/>
    <s v="1"/>
    <s v="High"/>
    <s v="2.78"/>
    <s v="7.45"/>
    <s v="Un Comtrade/Wits/Sia Reports"/>
    <s v="0"/>
  </r>
  <r>
    <s v="Tf005616"/>
    <s v="2015"/>
    <s v="4"/>
    <s v="2015-Q4"/>
    <s v="Fr"/>
    <s v="France"/>
    <s v="Europe"/>
    <s v="Cn"/>
    <s v="China"/>
    <s v="Asia-Pacific"/>
    <x v="6"/>
    <x v="1"/>
    <s v="Standard"/>
    <n v="284"/>
    <n v="142.31"/>
    <s v="Kla"/>
    <s v="Trans-Pacific / Suez"/>
    <s v="0"/>
    <s v="1"/>
    <s v="High"/>
    <s v="2.75"/>
    <s v="7.34"/>
    <s v="Un Comtrade/Wits/Sia Reports"/>
    <s v="0"/>
  </r>
  <r>
    <s v="Tf005617"/>
    <s v="2016"/>
    <s v="1"/>
    <s v="2016-Q1"/>
    <s v="Fr"/>
    <s v="France"/>
    <s v="Europe"/>
    <s v="Cn"/>
    <s v="China"/>
    <s v="Asia-Pacific"/>
    <x v="6"/>
    <x v="1"/>
    <s v="Standard"/>
    <n v="302"/>
    <n v="151.38999999999999"/>
    <s v="Lam Research"/>
    <s v="Trans-Pacific / Suez"/>
    <s v="0"/>
    <s v="1"/>
    <s v="High"/>
    <s v="2.66"/>
    <s v="7.45"/>
    <s v="Un Comtrade/Wits/Sia Reports"/>
    <s v="0"/>
  </r>
  <r>
    <s v="Tf005618"/>
    <s v="2016"/>
    <s v="2"/>
    <s v="2016-Q2"/>
    <s v="Fr"/>
    <s v="France"/>
    <s v="Europe"/>
    <s v="Cn"/>
    <s v="China"/>
    <s v="Asia-Pacific"/>
    <x v="6"/>
    <x v="1"/>
    <s v="Standard"/>
    <n v="382"/>
    <n v="191.44"/>
    <s v="Lam Research"/>
    <s v="Trans-Pacific / Suez"/>
    <s v="0"/>
    <s v="1"/>
    <s v="High"/>
    <s v="2.76"/>
    <s v="7.26"/>
    <s v="Un Comtrade/Wits/Sia Reports"/>
    <s v="0"/>
  </r>
  <r>
    <s v="Tf005619"/>
    <s v="2016"/>
    <s v="3"/>
    <s v="2016-Q3"/>
    <s v="Fr"/>
    <s v="France"/>
    <s v="Europe"/>
    <s v="Cn"/>
    <s v="China"/>
    <s v="Asia-Pacific"/>
    <x v="6"/>
    <x v="1"/>
    <s v="Standard"/>
    <n v="413"/>
    <n v="206.95"/>
    <s v="Lam Research"/>
    <s v="Trans-Pacific / Suez"/>
    <s v="0"/>
    <s v="1"/>
    <s v="High"/>
    <s v="2.73"/>
    <s v="7.29"/>
    <s v="Un Comtrade/Wits/Sia Reports"/>
    <s v="0"/>
  </r>
  <r>
    <s v="Tf005620"/>
    <s v="2016"/>
    <s v="4"/>
    <s v="2016-Q4"/>
    <s v="Fr"/>
    <s v="France"/>
    <s v="Europe"/>
    <s v="Cn"/>
    <s v="China"/>
    <s v="Asia-Pacific"/>
    <x v="6"/>
    <x v="1"/>
    <s v="Standard"/>
    <n v="316"/>
    <n v="158.1"/>
    <s v="Lam Research"/>
    <s v="Trans-Pacific / Suez"/>
    <s v="0"/>
    <s v="1"/>
    <s v="High"/>
    <s v="2.87"/>
    <s v="7.34"/>
    <s v="Un Comtrade/Wits/Sia Reports"/>
    <s v="0"/>
  </r>
  <r>
    <s v="Tf005621"/>
    <s v="2017"/>
    <s v="1"/>
    <s v="2017-Q1"/>
    <s v="Fr"/>
    <s v="France"/>
    <s v="Europe"/>
    <s v="Cn"/>
    <s v="China"/>
    <s v="Asia-Pacific"/>
    <x v="6"/>
    <x v="1"/>
    <s v="Standard"/>
    <n v="351"/>
    <n v="176"/>
    <s v="Asml"/>
    <s v="Trans-Pacific / Suez"/>
    <s v="0"/>
    <s v="1"/>
    <s v="High"/>
    <s v="2.77"/>
    <s v="7.29"/>
    <s v="Un Comtrade/Wits/Sia Reports"/>
    <s v="0"/>
  </r>
  <r>
    <s v="Tf005622"/>
    <s v="2017"/>
    <s v="2"/>
    <s v="2017-Q2"/>
    <s v="Fr"/>
    <s v="France"/>
    <s v="Europe"/>
    <s v="Cn"/>
    <s v="China"/>
    <s v="Asia-Pacific"/>
    <x v="6"/>
    <x v="1"/>
    <s v="Standard"/>
    <n v="379"/>
    <n v="189.55"/>
    <s v="Kla"/>
    <s v="Trans-Pacific / Suez"/>
    <s v="0"/>
    <s v="1"/>
    <s v="High"/>
    <s v="2.87"/>
    <s v="7.43"/>
    <s v="Un Comtrade/Wits/Sia Reports"/>
    <s v="0"/>
  </r>
  <r>
    <s v="Tf005623"/>
    <s v="2017"/>
    <s v="3"/>
    <s v="2017-Q3"/>
    <s v="Fr"/>
    <s v="France"/>
    <s v="Europe"/>
    <s v="Cn"/>
    <s v="China"/>
    <s v="Asia-Pacific"/>
    <x v="6"/>
    <x v="1"/>
    <s v="Standard"/>
    <n v="376"/>
    <n v="188.2"/>
    <s v="Lam Research"/>
    <s v="Trans-Pacific / Suez"/>
    <s v="0"/>
    <s v="1"/>
    <s v="High"/>
    <s v="2.7"/>
    <s v="7.44"/>
    <s v="Un Comtrade/Wits/Sia Reports"/>
    <s v="0"/>
  </r>
  <r>
    <s v="Tf005624"/>
    <s v="2017"/>
    <s v="4"/>
    <s v="2017-Q4"/>
    <s v="Fr"/>
    <s v="France"/>
    <s v="Europe"/>
    <s v="Cn"/>
    <s v="China"/>
    <s v="Asia-Pacific"/>
    <x v="6"/>
    <x v="1"/>
    <s v="Standard"/>
    <n v="392"/>
    <n v="196.12"/>
    <s v="Applied Materials"/>
    <s v="Trans-Pacific / Suez"/>
    <s v="0"/>
    <s v="1"/>
    <s v="High"/>
    <s v="2.75"/>
    <s v="7.43"/>
    <s v="Un Comtrade/Wits/Sia Reports"/>
    <s v="0"/>
  </r>
  <r>
    <s v="Tf005625"/>
    <s v="2018"/>
    <s v="1"/>
    <s v="2018-Q1"/>
    <s v="Fr"/>
    <s v="France"/>
    <s v="Europe"/>
    <s v="Cn"/>
    <s v="China"/>
    <s v="Asia-Pacific"/>
    <x v="6"/>
    <x v="1"/>
    <s v="Standard"/>
    <n v="351"/>
    <n v="175.99"/>
    <s v="Applied Materials"/>
    <s v="Trans-Pacific / Suez"/>
    <s v="0"/>
    <s v="1"/>
    <s v="High"/>
    <s v="2.74"/>
    <s v="7.26"/>
    <s v="Un Comtrade/Wits/Sia Reports"/>
    <s v="0"/>
  </r>
  <r>
    <s v="Tf005626"/>
    <s v="2018"/>
    <s v="2"/>
    <s v="2018-Q2"/>
    <s v="Fr"/>
    <s v="France"/>
    <s v="Europe"/>
    <s v="Cn"/>
    <s v="China"/>
    <s v="Asia-Pacific"/>
    <x v="6"/>
    <x v="1"/>
    <s v="Standard"/>
    <n v="464"/>
    <n v="232.46"/>
    <s v="Applied Materials"/>
    <s v="Trans-Pacific / Suez"/>
    <s v="0"/>
    <s v="1"/>
    <s v="High"/>
    <s v="2.77"/>
    <s v="7.49"/>
    <s v="Un Comtrade/Wits/Sia Reports"/>
    <s v="0"/>
  </r>
  <r>
    <s v="Tf005627"/>
    <s v="2018"/>
    <s v="3"/>
    <s v="2018-Q3"/>
    <s v="Fr"/>
    <s v="France"/>
    <s v="Europe"/>
    <s v="Cn"/>
    <s v="China"/>
    <s v="Asia-Pacific"/>
    <x v="6"/>
    <x v="1"/>
    <s v="Standard"/>
    <n v="480"/>
    <n v="240.35"/>
    <s v="Tokyo Electron"/>
    <s v="Trans-Pacific / Suez"/>
    <s v="0"/>
    <s v="1"/>
    <s v="High"/>
    <s v="2.9"/>
    <s v="7.34"/>
    <s v="Un Comtrade/Wits/Sia Reports"/>
    <s v="0"/>
  </r>
  <r>
    <s v="Tf005628"/>
    <s v="2018"/>
    <s v="4"/>
    <s v="2018-Q4"/>
    <s v="Fr"/>
    <s v="France"/>
    <s v="Europe"/>
    <s v="Cn"/>
    <s v="China"/>
    <s v="Asia-Pacific"/>
    <x v="6"/>
    <x v="1"/>
    <s v="Standard"/>
    <n v="372"/>
    <n v="186.36"/>
    <s v="Asml"/>
    <s v="Trans-Pacific / Suez"/>
    <s v="0"/>
    <s v="1"/>
    <s v="High"/>
    <s v="2.94"/>
    <s v="7.47"/>
    <s v="Un Comtrade/Wits/Sia Reports"/>
    <s v="0"/>
  </r>
  <r>
    <s v="Tf005629"/>
    <s v="2019"/>
    <s v="1"/>
    <s v="2019-Q1"/>
    <s v="Fr"/>
    <s v="France"/>
    <s v="Europe"/>
    <s v="Cn"/>
    <s v="China"/>
    <s v="Asia-Pacific"/>
    <x v="6"/>
    <x v="1"/>
    <s v="Standard"/>
    <n v="442"/>
    <n v="221.16"/>
    <s v="Applied Materials"/>
    <s v="Trans-Pacific / Suez"/>
    <s v="0"/>
    <s v="1"/>
    <s v="High"/>
    <s v="2.65"/>
    <s v="7.54"/>
    <s v="Un Comtrade/Wits/Sia Reports"/>
    <s v="0"/>
  </r>
  <r>
    <s v="Tf005630"/>
    <s v="2019"/>
    <s v="2"/>
    <s v="2019-Q2"/>
    <s v="Fr"/>
    <s v="France"/>
    <s v="Europe"/>
    <s v="Cn"/>
    <s v="China"/>
    <s v="Asia-Pacific"/>
    <x v="6"/>
    <x v="1"/>
    <s v="Standard"/>
    <n v="495"/>
    <n v="247.64"/>
    <s v="Asml"/>
    <s v="Trans-Pacific / Suez"/>
    <s v="0"/>
    <s v="1"/>
    <s v="High"/>
    <s v="2.67"/>
    <s v="7.6"/>
    <s v="Un Comtrade/Wits/Sia Reports"/>
    <s v="0"/>
  </r>
  <r>
    <s v="Tf005631"/>
    <s v="2019"/>
    <s v="3"/>
    <s v="2019-Q3"/>
    <s v="Fr"/>
    <s v="France"/>
    <s v="Europe"/>
    <s v="Cn"/>
    <s v="China"/>
    <s v="Asia-Pacific"/>
    <x v="6"/>
    <x v="1"/>
    <s v="Standard"/>
    <n v="482"/>
    <n v="241.08"/>
    <s v="Applied Materials"/>
    <s v="Trans-Pacific / Suez"/>
    <s v="0"/>
    <s v="1"/>
    <s v="High"/>
    <s v="2.66"/>
    <s v="7.5"/>
    <s v="Un Comtrade/Wits/Sia Reports"/>
    <s v="0"/>
  </r>
  <r>
    <s v="Tf005632"/>
    <s v="2019"/>
    <s v="4"/>
    <s v="2019-Q4"/>
    <s v="Fr"/>
    <s v="France"/>
    <s v="Europe"/>
    <s v="Cn"/>
    <s v="China"/>
    <s v="Asia-Pacific"/>
    <x v="6"/>
    <x v="1"/>
    <s v="Standard"/>
    <n v="409"/>
    <n v="204.84"/>
    <s v="Tokyo Electron"/>
    <s v="Trans-Pacific / Suez"/>
    <s v="0"/>
    <s v="1"/>
    <s v="High"/>
    <s v="2.68"/>
    <s v="7.62"/>
    <s v="Un Comtrade/Wits/Sia Reports"/>
    <s v="0"/>
  </r>
  <r>
    <s v="Tf005633"/>
    <s v="2020"/>
    <s v="1"/>
    <s v="2020-Q1"/>
    <s v="Fr"/>
    <s v="France"/>
    <s v="Europe"/>
    <s v="Cn"/>
    <s v="China"/>
    <s v="Asia-Pacific"/>
    <x v="6"/>
    <x v="1"/>
    <s v="Standard"/>
    <n v="375"/>
    <n v="187.82"/>
    <s v="Kla"/>
    <s v="Trans-Pacific / Suez"/>
    <s v="0"/>
    <s v="1"/>
    <s v="High"/>
    <s v="2.73"/>
    <s v="7.88"/>
    <s v="Un Comtrade/Wits/Sia Reports"/>
    <s v="0"/>
  </r>
  <r>
    <s v="Tf005634"/>
    <s v="2020"/>
    <s v="2"/>
    <s v="2020-Q2"/>
    <s v="Fr"/>
    <s v="France"/>
    <s v="Europe"/>
    <s v="Cn"/>
    <s v="China"/>
    <s v="Asia-Pacific"/>
    <x v="6"/>
    <x v="1"/>
    <s v="Standard"/>
    <n v="453"/>
    <n v="226.99"/>
    <s v="Asml"/>
    <s v="Trans-Pacific / Suez"/>
    <s v="0"/>
    <s v="1"/>
    <s v="High"/>
    <s v="2.77"/>
    <s v="7.83"/>
    <s v="Un Comtrade/Wits/Sia Reports"/>
    <s v="0"/>
  </r>
  <r>
    <s v="Tf005635"/>
    <s v="2020"/>
    <s v="3"/>
    <s v="2020-Q3"/>
    <s v="Fr"/>
    <s v="France"/>
    <s v="Europe"/>
    <s v="Cn"/>
    <s v="China"/>
    <s v="Asia-Pacific"/>
    <x v="6"/>
    <x v="1"/>
    <s v="Standard"/>
    <n v="526"/>
    <n v="263.37"/>
    <s v="Kla"/>
    <s v="Trans-Pacific / Suez"/>
    <s v="0"/>
    <s v="1"/>
    <s v="High"/>
    <s v="2.66"/>
    <s v="7.74"/>
    <s v="Un Comtrade/Wits/Sia Reports"/>
    <s v="0"/>
  </r>
  <r>
    <s v="Tf005636"/>
    <s v="2020"/>
    <s v="4"/>
    <s v="2020-Q4"/>
    <s v="Fr"/>
    <s v="France"/>
    <s v="Europe"/>
    <s v="Cn"/>
    <s v="China"/>
    <s v="Asia-Pacific"/>
    <x v="6"/>
    <x v="1"/>
    <s v="Standard"/>
    <n v="433"/>
    <n v="216.82"/>
    <s v="Tokyo Electron"/>
    <s v="Trans-Pacific / Suez"/>
    <s v="0"/>
    <s v="1"/>
    <s v="High"/>
    <s v="2.75"/>
    <s v="7.84"/>
    <s v="Un Comtrade/Wits/Sia Reports"/>
    <s v="0"/>
  </r>
  <r>
    <s v="Tf005637"/>
    <s v="2021"/>
    <s v="1"/>
    <s v="2021-Q1"/>
    <s v="Fr"/>
    <s v="France"/>
    <s v="Europe"/>
    <s v="Cn"/>
    <s v="China"/>
    <s v="Asia-Pacific"/>
    <x v="6"/>
    <x v="1"/>
    <s v="Standard"/>
    <n v="506"/>
    <n v="253.24"/>
    <s v="Asml"/>
    <s v="Trans-Pacific / Suez"/>
    <s v="0"/>
    <s v="1"/>
    <s v="High"/>
    <s v="2.93"/>
    <s v="7.87"/>
    <s v="Un Comtrade/Wits/Sia Reports"/>
    <s v="0"/>
  </r>
  <r>
    <s v="Tf005638"/>
    <s v="2021"/>
    <s v="2"/>
    <s v="2021-Q2"/>
    <s v="Fr"/>
    <s v="France"/>
    <s v="Europe"/>
    <s v="Cn"/>
    <s v="China"/>
    <s v="Asia-Pacific"/>
    <x v="6"/>
    <x v="1"/>
    <s v="Standard"/>
    <n v="485"/>
    <n v="242.92"/>
    <s v="Kla"/>
    <s v="Trans-Pacific / Suez"/>
    <s v="0"/>
    <s v="1"/>
    <s v="High"/>
    <s v="2.94"/>
    <s v="7.93"/>
    <s v="Un Comtrade/Wits/Sia Reports"/>
    <s v="0"/>
  </r>
  <r>
    <s v="Tf005639"/>
    <s v="2021"/>
    <s v="3"/>
    <s v="2021-Q3"/>
    <s v="Fr"/>
    <s v="France"/>
    <s v="Europe"/>
    <s v="Cn"/>
    <s v="China"/>
    <s v="Asia-Pacific"/>
    <x v="6"/>
    <x v="1"/>
    <s v="Standard"/>
    <n v="506"/>
    <n v="253.42"/>
    <s v="Tokyo Electron"/>
    <s v="Trans-Pacific / Suez"/>
    <s v="0"/>
    <s v="1"/>
    <s v="High"/>
    <s v="2.86"/>
    <s v="7.88"/>
    <s v="Un Comtrade/Wits/Sia Reports"/>
    <s v="0"/>
  </r>
  <r>
    <s v="Tf005640"/>
    <s v="2021"/>
    <s v="4"/>
    <s v="2021-Q4"/>
    <s v="Fr"/>
    <s v="France"/>
    <s v="Europe"/>
    <s v="Cn"/>
    <s v="China"/>
    <s v="Asia-Pacific"/>
    <x v="6"/>
    <x v="1"/>
    <s v="Standard"/>
    <n v="453"/>
    <n v="226.59"/>
    <s v="Lam Research"/>
    <s v="Trans-Pacific / Suez"/>
    <s v="0"/>
    <s v="1"/>
    <s v="High"/>
    <s v="2.91"/>
    <s v="7.84"/>
    <s v="Un Comtrade/Wits/Sia Reports"/>
    <s v="0"/>
  </r>
  <r>
    <s v="Tf005641"/>
    <s v="2022"/>
    <s v="1"/>
    <s v="2022-Q1"/>
    <s v="Fr"/>
    <s v="France"/>
    <s v="Europe"/>
    <s v="Cn"/>
    <s v="China"/>
    <s v="Asia-Pacific"/>
    <x v="6"/>
    <x v="1"/>
    <s v="Standard"/>
    <n v="456"/>
    <n v="228.16"/>
    <s v="Asml"/>
    <s v="Trans-Pacific / Suez"/>
    <s v="0"/>
    <s v="1"/>
    <s v="High"/>
    <s v="2.73"/>
    <s v="8.15"/>
    <s v="Un Comtrade/Wits/Sia Reports"/>
    <s v="0"/>
  </r>
  <r>
    <s v="Tf005642"/>
    <s v="2022"/>
    <s v="2"/>
    <s v="2022-Q2"/>
    <s v="Fr"/>
    <s v="France"/>
    <s v="Europe"/>
    <s v="Cn"/>
    <s v="China"/>
    <s v="Asia-Pacific"/>
    <x v="6"/>
    <x v="1"/>
    <s v="Standard"/>
    <n v="529"/>
    <n v="264.86"/>
    <s v="Kla"/>
    <s v="Trans-Pacific / Suez"/>
    <s v="0"/>
    <s v="1"/>
    <s v="High"/>
    <s v="2.79"/>
    <s v="8.16"/>
    <s v="Un Comtrade/Wits/Sia Reports"/>
    <s v="0"/>
  </r>
  <r>
    <s v="Tf005643"/>
    <s v="2022"/>
    <s v="3"/>
    <s v="2022-Q3"/>
    <s v="Fr"/>
    <s v="France"/>
    <s v="Europe"/>
    <s v="Cn"/>
    <s v="China"/>
    <s v="Asia-Pacific"/>
    <x v="6"/>
    <x v="1"/>
    <s v="Standard"/>
    <n v="661"/>
    <n v="330.74"/>
    <s v="Tokyo Electron"/>
    <s v="Trans-Pacific / Suez"/>
    <s v="0"/>
    <s v="1"/>
    <s v="High"/>
    <s v="2.72"/>
    <s v="8.22"/>
    <s v="Un Comtrade/Wits/Sia Reports"/>
    <s v="0"/>
  </r>
  <r>
    <s v="Tf005644"/>
    <s v="2022"/>
    <s v="4"/>
    <s v="2022-Q4"/>
    <s v="Fr"/>
    <s v="France"/>
    <s v="Europe"/>
    <s v="Cn"/>
    <s v="China"/>
    <s v="Asia-Pacific"/>
    <x v="6"/>
    <x v="1"/>
    <s v="Standard"/>
    <n v="503"/>
    <n v="251.7"/>
    <s v="Lam Research"/>
    <s v="Trans-Pacific / Suez"/>
    <s v="0"/>
    <s v="1"/>
    <s v="High"/>
    <s v="2.85"/>
    <s v="8.1"/>
    <s v="Un Comtrade/Wits/Sia Reports"/>
    <s v="0"/>
  </r>
  <r>
    <s v="Tf005645"/>
    <s v="2023"/>
    <s v="1"/>
    <s v="2023-Q1"/>
    <s v="Fr"/>
    <s v="France"/>
    <s v="Europe"/>
    <s v="Cn"/>
    <s v="China"/>
    <s v="Asia-Pacific"/>
    <x v="6"/>
    <x v="1"/>
    <s v="Standard"/>
    <n v="516"/>
    <n v="258.08"/>
    <s v="Asml"/>
    <s v="Trans-Pacific / Suez"/>
    <s v="0"/>
    <s v="1"/>
    <s v="High"/>
    <s v="2.86"/>
    <s v="8.22"/>
    <s v="Un Comtrade/Wits/Sia Reports"/>
    <s v="0"/>
  </r>
  <r>
    <s v="Tf005646"/>
    <s v="2023"/>
    <s v="2"/>
    <s v="2023-Q2"/>
    <s v="Fr"/>
    <s v="France"/>
    <s v="Europe"/>
    <s v="Cn"/>
    <s v="China"/>
    <s v="Asia-Pacific"/>
    <x v="6"/>
    <x v="1"/>
    <s v="Standard"/>
    <n v="599"/>
    <n v="299.77999999999997"/>
    <s v="Lam Research"/>
    <s v="Trans-Pacific / Suez"/>
    <s v="0"/>
    <s v="1"/>
    <s v="High"/>
    <s v="2.76"/>
    <s v="8.35"/>
    <s v="Un Comtrade/Wits/Sia Reports"/>
    <s v="0"/>
  </r>
  <r>
    <s v="Tf005647"/>
    <s v="2023"/>
    <s v="3"/>
    <s v="2023-Q3"/>
    <s v="Fr"/>
    <s v="France"/>
    <s v="Europe"/>
    <s v="Cn"/>
    <s v="China"/>
    <s v="Asia-Pacific"/>
    <x v="6"/>
    <x v="1"/>
    <s v="Standard"/>
    <n v="637"/>
    <n v="318.88"/>
    <s v="Applied Materials"/>
    <s v="Trans-Pacific / Suez"/>
    <s v="0"/>
    <s v="1"/>
    <s v="High"/>
    <s v="2.71"/>
    <s v="8.15"/>
    <s v="Un Comtrade/Wits/Sia Reports"/>
    <s v="0"/>
  </r>
  <r>
    <s v="Tf005648"/>
    <s v="2023"/>
    <s v="4"/>
    <s v="2023-Q4"/>
    <s v="Fr"/>
    <s v="France"/>
    <s v="Europe"/>
    <s v="Cn"/>
    <s v="China"/>
    <s v="Asia-Pacific"/>
    <x v="6"/>
    <x v="1"/>
    <s v="Standard"/>
    <n v="595"/>
    <n v="297.95999999999998"/>
    <s v="Asml"/>
    <s v="Trans-Pacific / Suez"/>
    <s v="0"/>
    <s v="1"/>
    <s v="High"/>
    <s v="2.78"/>
    <s v="8.22"/>
    <s v="Un Comtrade/Wits/Sia Reports"/>
    <s v="0"/>
  </r>
  <r>
    <s v="Tf005649"/>
    <s v="2024"/>
    <s v="1"/>
    <s v="2024-Q1"/>
    <s v="Fr"/>
    <s v="France"/>
    <s v="Europe"/>
    <s v="Cn"/>
    <s v="China"/>
    <s v="Asia-Pacific"/>
    <x v="6"/>
    <x v="1"/>
    <s v="Standard"/>
    <n v="589"/>
    <n v="294.54000000000002"/>
    <s v="Tokyo Electron"/>
    <s v="Trans-Pacific / Suez"/>
    <s v="0"/>
    <s v="1"/>
    <s v="High"/>
    <s v="2.78"/>
    <s v="8.57"/>
    <s v="Un Comtrade/Wits/Sia Reports"/>
    <s v="1"/>
  </r>
  <r>
    <s v="Tf005650"/>
    <s v="2024"/>
    <s v="2"/>
    <s v="2024-Q2"/>
    <s v="Fr"/>
    <s v="France"/>
    <s v="Europe"/>
    <s v="Cn"/>
    <s v="China"/>
    <s v="Asia-Pacific"/>
    <x v="6"/>
    <x v="1"/>
    <s v="Standard"/>
    <n v="792"/>
    <n v="396.48"/>
    <s v="Tokyo Electron"/>
    <s v="Trans-Pacific / Suez"/>
    <s v="0"/>
    <s v="1"/>
    <s v="High"/>
    <s v="2.91"/>
    <s v="8.33"/>
    <s v="Un Comtrade/Wits/Sia Reports"/>
    <s v="1"/>
  </r>
  <r>
    <s v="Tf005651"/>
    <s v="2024"/>
    <s v="3"/>
    <s v="2024-Q3"/>
    <s v="Fr"/>
    <s v="France"/>
    <s v="Europe"/>
    <s v="Cn"/>
    <s v="China"/>
    <s v="Asia-Pacific"/>
    <x v="6"/>
    <x v="1"/>
    <s v="Standard"/>
    <n v="878"/>
    <n v="439.36"/>
    <s v="Asml"/>
    <s v="Trans-Pacific / Suez"/>
    <s v="0"/>
    <s v="1"/>
    <s v="High"/>
    <s v="2.75"/>
    <s v="8.63"/>
    <s v="Un Comtrade/Wits/Sia Reports"/>
    <s v="1"/>
  </r>
  <r>
    <s v="Tf005652"/>
    <s v="2024"/>
    <s v="4"/>
    <s v="2024-Q4"/>
    <s v="Fr"/>
    <s v="France"/>
    <s v="Europe"/>
    <s v="Cn"/>
    <s v="China"/>
    <s v="Asia-Pacific"/>
    <x v="6"/>
    <x v="1"/>
    <s v="Standard"/>
    <n v="654"/>
    <n v="327.33999999999997"/>
    <s v="Applied Materials"/>
    <s v="Trans-Pacific / Suez"/>
    <s v="0"/>
    <s v="1"/>
    <s v="High"/>
    <s v="2.79"/>
    <s v="8.44"/>
    <s v="Un Comtrade/Wits/Sia Reports"/>
    <s v="1"/>
  </r>
  <r>
    <s v="Tf005653"/>
    <s v="2025"/>
    <s v="1"/>
    <s v="2025-Q1"/>
    <s v="Fr"/>
    <s v="France"/>
    <s v="Europe"/>
    <s v="Cn"/>
    <s v="China"/>
    <s v="Asia-Pacific"/>
    <x v="6"/>
    <x v="1"/>
    <s v="Standard"/>
    <n v="724"/>
    <n v="362.38"/>
    <s v="Asml"/>
    <s v="Trans-Pacific / Suez"/>
    <s v="0"/>
    <s v="1"/>
    <s v="High"/>
    <s v="2.9"/>
    <s v="8.73"/>
    <s v="Un Comtrade/Wits/Sia Reports"/>
    <s v="1"/>
  </r>
  <r>
    <s v="Tf005654"/>
    <s v="2025"/>
    <s v="2"/>
    <s v="2025-Q2"/>
    <s v="Fr"/>
    <s v="France"/>
    <s v="Europe"/>
    <s v="Cn"/>
    <s v="China"/>
    <s v="Asia-Pacific"/>
    <x v="6"/>
    <x v="1"/>
    <s v="Standard"/>
    <n v="959"/>
    <n v="479.67"/>
    <s v="Kla"/>
    <s v="Trans-Pacific / Suez"/>
    <s v="0"/>
    <s v="1"/>
    <s v="High"/>
    <s v="2.83"/>
    <s v="8.65"/>
    <s v="Un Comtrade/Wits/Sia Reports"/>
    <s v="1"/>
  </r>
  <r>
    <s v="Tf005655"/>
    <s v="2025"/>
    <s v="3"/>
    <s v="2025-Q3"/>
    <s v="Fr"/>
    <s v="France"/>
    <s v="Europe"/>
    <s v="Cn"/>
    <s v="China"/>
    <s v="Asia-Pacific"/>
    <x v="6"/>
    <x v="1"/>
    <s v="Standard"/>
    <n v="810"/>
    <n v="405.39"/>
    <s v="Tokyo Electron"/>
    <s v="Trans-Pacific / Suez"/>
    <s v="0"/>
    <s v="1"/>
    <s v="High"/>
    <s v="2.95"/>
    <s v="8.68"/>
    <s v="Un Comtrade/Wits/Sia Reports"/>
    <s v="1"/>
  </r>
  <r>
    <s v="Tf005656"/>
    <s v="2025"/>
    <s v="4"/>
    <s v="2025-Q4"/>
    <s v="Fr"/>
    <s v="France"/>
    <s v="Europe"/>
    <s v="Cn"/>
    <s v="China"/>
    <s v="Asia-Pacific"/>
    <x v="6"/>
    <x v="1"/>
    <s v="Standard"/>
    <n v="830"/>
    <n v="415.05"/>
    <s v="Lam Research"/>
    <s v="Trans-Pacific / Suez"/>
    <s v="0"/>
    <s v="1"/>
    <s v="High"/>
    <s v="2.77"/>
    <s v="8.67"/>
    <s v="Un Comtrade/Wits/Sia Reports"/>
    <s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n v="4.7"/>
    <n v="177.89"/>
    <n v="36.848936170212767"/>
  </r>
  <r>
    <x v="1"/>
    <n v="3.78"/>
    <n v="28.5"/>
    <n v="6.5396825396825395"/>
  </r>
  <r>
    <x v="2"/>
    <n v="52.79"/>
    <n v="57.42"/>
    <n v="8.7706004925175274E-2"/>
  </r>
  <r>
    <x v="3"/>
    <n v="25.89"/>
    <n v="46.87"/>
    <n v="0.81035148706064108"/>
  </r>
  <r>
    <x v="4"/>
    <n v="9.5"/>
    <n v="31.98"/>
    <n v="2.3663157894736844"/>
  </r>
  <r>
    <x v="5"/>
    <n v="5.55"/>
    <n v="21.86"/>
    <n v="2.9387387387387385"/>
  </r>
  <r>
    <x v="6"/>
    <n v="2.85"/>
    <n v="14.66"/>
    <n v="4.143859649122807"/>
  </r>
  <r>
    <x v="7"/>
    <n v="13.3"/>
    <n v="43.34"/>
    <n v="2.2586466165413537"/>
  </r>
  <r>
    <x v="8"/>
    <n v="6.24"/>
    <n v="37.64"/>
    <n v="5.0320512820512819"/>
  </r>
  <r>
    <x v="9"/>
    <n v="25.43"/>
    <n v="107.59"/>
    <n v="3.2308297286669285"/>
  </r>
  <r>
    <x v="10"/>
    <n v="5.95"/>
    <n v="20.5"/>
    <n v="2.4453781512605044"/>
  </r>
  <r>
    <x v="11"/>
    <n v="169.74"/>
    <n v="269.89999999999998"/>
    <n v="0.59007894426770335"/>
  </r>
  <r>
    <x v="12"/>
    <n v="14.54"/>
    <n v="68.28"/>
    <n v="3.6960110041265479"/>
  </r>
  <r>
    <x v="13"/>
    <n v="5.84"/>
    <n v="28.27"/>
    <n v="3.8407534246575343"/>
  </r>
  <r>
    <x v="14"/>
    <n v="12.1"/>
    <n v="25.99"/>
    <n v="1.1479338842975206"/>
  </r>
  <r>
    <x v="15"/>
    <n v="8.2200000000000006"/>
    <n v="12.17"/>
    <n v="0.48053527980535266"/>
  </r>
  <r>
    <x v="16"/>
    <n v="2.15"/>
    <n v="7.9"/>
    <n v="2.6744186046511631"/>
  </r>
  <r>
    <x v="17"/>
    <n v="0.01"/>
    <n v="1.46"/>
    <n v="145"/>
  </r>
  <r>
    <x v="18"/>
    <n v="0"/>
    <n v="0.2"/>
    <s v="N/A"/>
  </r>
  <r>
    <x v="19"/>
    <n v="0.1"/>
    <n v="12.29"/>
    <n v="121.89999999999999"/>
  </r>
  <r>
    <x v="20"/>
    <n v="0"/>
    <n v="25.17"/>
    <s v="N/A"/>
  </r>
  <r>
    <x v="21"/>
    <n v="5.24"/>
    <n v="9.99"/>
    <n v="0.906488549618320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A06100-6D35-4B77-BA4C-30A72CF106B6}" name="Total_Companies" cacheId="22" applyNumberFormats="0" applyBorderFormats="0" applyFontFormats="0" applyPatternFormats="0" applyAlignmentFormats="0" applyWidthHeightFormats="1" dataCaption="Values" tag="9460cb9e-3611-496f-9208-c746cd1743f3" updatedVersion="8" minRefreshableVersion="3" useAutoFormatting="1" subtotalHiddenItems="1" itemPrintTitles="1" createdVersion="8" indent="0" compact="0" compactData="0" gridDropZones="1" multipleFieldFilters="0">
  <location ref="A6:B7" firstHeaderRow="1" firstDataRow="1" firstDataCol="1"/>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name="Total_Companies" fld="0" subtotal="count" baseField="0" baseItem="0">
      <extLst>
        <ext xmlns:x15="http://schemas.microsoft.com/office/spreadsheetml/2010/11/main" uri="{FABC7310-3BB5-11E1-824E-6D434824019B}">
          <x15:dataField isCountDistinct="1"/>
        </ext>
      </extLst>
    </dataField>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_Compan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company_profile_">
        <x15:activeTabTopLevelEntity name="[company_profile_]"/>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80F8B4-E5CB-4BD7-AC2A-23F34FF3FED8}" name="PivotTable3" cacheId="1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B67:C83" firstHeaderRow="2" firstDataRow="2" firstDataCol="1" rowPageCount="1" colPageCount="1"/>
  <pivotFields count="4">
    <pivotField name="Share of High Geopolitical Trade by Hardware Type (%)" axis="axisRow" compact="0" allDrilled="1" outline="0" subtotalTop="0" showAll="0" sortType="descending" defaultAttributeDrillState="1">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dataField="1" compact="0" outline="0" subtotalTop="0" showAll="0"/>
    <pivotField axis="axisPage" compact="0" allDrilled="1" outline="0" subtotalTop="0" showAll="0" dataSourceSort="1" defaultAttributeDrillState="1">
      <items count="1">
        <item t="default"/>
      </items>
    </pivotField>
    <pivotField compact="0" allDrilled="1" outline="0" subtotalTop="0" showAll="0" dataSourceSort="1" defaultAttributeDrillState="1"/>
  </pivotFields>
  <rowFields count="1">
    <field x="0"/>
  </rowFields>
  <rowItems count="15">
    <i>
      <x v="5"/>
    </i>
    <i>
      <x v="7"/>
    </i>
    <i>
      <x v="4"/>
    </i>
    <i>
      <x v="11"/>
    </i>
    <i>
      <x v="10"/>
    </i>
    <i>
      <x v="3"/>
    </i>
    <i>
      <x/>
    </i>
    <i>
      <x v="8"/>
    </i>
    <i>
      <x v="2"/>
    </i>
    <i>
      <x v="13"/>
    </i>
    <i>
      <x v="1"/>
    </i>
    <i>
      <x v="6"/>
    </i>
    <i>
      <x v="9"/>
    </i>
    <i>
      <x v="12"/>
    </i>
    <i t="grand">
      <x/>
    </i>
  </rowItems>
  <colItems count="1">
    <i/>
  </colItems>
  <pageFields count="1">
    <pageField fld="2" hier="35" name="[Trade_Flows_1].[geopolitical_sensitivity].&amp;[High]" cap="High"/>
  </pageFields>
  <dataFields count="1">
    <dataField name="Sum of trade_value_usd_millions" fld="1" showDataAs="percentOfTotal" baseField="0" baseItem="0" numFmtId="10"/>
  </dataFields>
  <chartFormats count="1">
    <chartFormat chart="7"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de_Flows_1]"/>
        <x15:activeTabTopLevelEntity name="[Hardware_Type]"/>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739490-8D6B-46AD-AEC9-76371AEAA144}" name="PivotTable15" cacheId="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7">
  <location ref="H94:I99" firstHeaderRow="2" firstDataRow="2" firstDataCol="1"/>
  <pivotFields count="3">
    <pivotField compact="0" allDrilled="1" outline="0" subtotalTop="0" showAll="0" dataSourceSort="1" defaultAttributeDrillState="1"/>
    <pivotField axis="axisRow" compact="0" allDrilled="1" outline="0" subtotalTop="0" showAll="0" dataSourceSort="1" defaultAttributeDrillState="1">
      <items count="4">
        <item s="1" x="0"/>
        <item s="1" x="1"/>
        <item s="1" x="2"/>
        <item t="default"/>
      </items>
    </pivotField>
    <pivotField dataField="1" compact="0" outline="0" subtotalTop="0" showAll="0"/>
  </pivotFields>
  <rowFields count="1">
    <field x="1"/>
  </rowFields>
  <rowItems count="4">
    <i>
      <x/>
    </i>
    <i>
      <x v="1"/>
    </i>
    <i>
      <x v="2"/>
    </i>
    <i t="grand">
      <x/>
    </i>
  </rowItems>
  <colItems count="1">
    <i/>
  </colItems>
  <dataFields count="1">
    <dataField name="Sum of trade_value_usd_millions" fld="2" baseField="0" baseItem="0" numFmtId="3"/>
  </dataFields>
  <chartFormats count="1">
    <chartFormat chart="6"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Trade_Flows_1].[Hardware_Segment].&amp;[Equipmen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22463F-BEEA-4CF5-879F-3B781DE1C5A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S3:T15" firstHeaderRow="2" firstDataRow="2" firstDataCol="1"/>
  <pivotFields count="14">
    <pivotField compact="0" outline="0" showAll="0"/>
    <pivotField axis="axisRow" compact="0" outline="0" showAll="0" measureFilter="1" sortType="descending">
      <items count="23">
        <item x="1"/>
        <item x="4"/>
        <item x="8"/>
        <item x="18"/>
        <item x="17"/>
        <item x="19"/>
        <item x="15"/>
        <item x="2"/>
        <item x="6"/>
        <item x="5"/>
        <item x="10"/>
        <item x="7"/>
        <item x="0"/>
        <item x="3"/>
        <item x="20"/>
        <item x="11"/>
        <item x="14"/>
        <item x="12"/>
        <item x="16"/>
        <item x="21"/>
        <item x="13"/>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1"/>
  </rowFields>
  <rowItems count="11">
    <i>
      <x v="15"/>
    </i>
    <i>
      <x v="7"/>
    </i>
    <i>
      <x v="21"/>
    </i>
    <i>
      <x v="12"/>
    </i>
    <i>
      <x v="2"/>
    </i>
    <i>
      <x v="17"/>
    </i>
    <i>
      <x v="13"/>
    </i>
    <i>
      <x/>
    </i>
    <i>
      <x v="11"/>
    </i>
    <i>
      <x v="16"/>
    </i>
    <i t="grand">
      <x/>
    </i>
  </rowItems>
  <colItems count="1">
    <i/>
  </colItems>
  <dataFields count="1">
    <dataField name="Sum of rd_expenditure_usd_bn" fld="9" showDataAs="percentOfTotal" baseField="0" baseItem="0" numFmtId="165"/>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E5970A-30B1-49D4-AC41-632F848F269C}" name="PivotTable14" cacheId="1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I64:J69" firstHeaderRow="2" firstDataRow="2" firstDataCol="1"/>
  <pivotFields count="3">
    <pivotField axis="axisRow" compact="0" allDrilled="1" outline="0" subtotalTop="0" showAll="0" dataSourceSort="1" defaultAttributeDrillState="1">
      <items count="4">
        <item x="0"/>
        <item x="1"/>
        <item x="2"/>
        <item t="default"/>
      </items>
    </pivotField>
    <pivotField dataField="1" compact="0" outline="0" subtotalTop="0" showAll="0"/>
    <pivotField compact="0" allDrilled="1" outline="0" subtotalTop="0" showAll="0" dataSourceSort="1" defaultAttributeDrillState="1"/>
  </pivotFields>
  <rowFields count="1">
    <field x="0"/>
  </rowFields>
  <rowItems count="4">
    <i>
      <x/>
    </i>
    <i>
      <x v="1"/>
    </i>
    <i>
      <x v="2"/>
    </i>
    <i t="grand">
      <x/>
    </i>
  </rowItems>
  <colItems count="1">
    <i/>
  </colItems>
  <dataFields count="1">
    <dataField name="Sum of trade_value_usd_millions" fld="1" showDataAs="percentOfTotal" baseField="0" baseItem="0" numFmtId="165"/>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EB604B-795E-43FD-A5D1-36677B804D9B}" name="PivotTable13" cacheId="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location ref="J80:K86" firstHeaderRow="2" firstDataRow="2" firstDataCol="1"/>
  <pivotFields count="2">
    <pivotField axis="axisRow" compact="0" allDrilled="1" outline="0" subtotalTop="0" showAll="0" dataSourceSort="1" defaultAttributeDrillState="1">
      <items count="5">
        <item x="0"/>
        <item x="1"/>
        <item x="2"/>
        <item x="3"/>
        <item t="default"/>
      </items>
    </pivotField>
    <pivotField dataField="1" compact="0" outline="0" subtotalTop="0" showAll="0"/>
  </pivotFields>
  <rowFields count="1">
    <field x="0"/>
  </rowFields>
  <rowItems count="5">
    <i>
      <x/>
    </i>
    <i>
      <x v="1"/>
    </i>
    <i>
      <x v="2"/>
    </i>
    <i>
      <x v="3"/>
    </i>
    <i t="grand">
      <x/>
    </i>
  </rowItems>
  <colItems count="1">
    <i/>
  </colItems>
  <dataFields count="1">
    <dataField name="Sum of volume_units" fld="1"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76CC80-33FB-45D3-95BE-1EB43EBB2A5B}" name="PivotTable12" cacheId="1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location ref="N3:O7" firstHeaderRow="2" firstDataRow="2" firstDataCol="1"/>
  <pivotFields count="3">
    <pivotField axis="axisRow" compact="0" allDrilled="1" outline="0" subtotalTop="0" showAll="0" dataSourceSort="1" defaultAttributeDrillState="1">
      <items count="3">
        <item x="0"/>
        <item x="1"/>
        <item t="default"/>
      </items>
    </pivotField>
    <pivotField dataField="1" compact="0" outline="0" subtotalTop="0" showAll="0"/>
    <pivotField compact="0" allDrilled="1" outline="0" subtotalTop="0" showAll="0" dataSourceSort="1" defaultAttributeDrillState="1"/>
  </pivotFields>
  <rowFields count="1">
    <field x="0"/>
  </rowFields>
  <rowItems count="3">
    <i>
      <x/>
    </i>
    <i>
      <x v="1"/>
    </i>
    <i t="grand">
      <x/>
    </i>
  </rowItems>
  <colItems count="1">
    <i/>
  </colItems>
  <dataFields count="1">
    <dataField name="Sum of trade_value_usd_millions" fld="1" baseField="0" baseItem="0" numFmtId="3"/>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519E55-35D4-4CB1-9564-DEB6F2850269}" name="PivotTable11" cacheId="14" applyNumberFormats="0" applyBorderFormats="0" applyFontFormats="0" applyPatternFormats="0" applyAlignmentFormats="0" applyWidthHeightFormats="1" dataCaption="Values" tag="7d285f28-61a2-4f7c-8388-3d41d1f44456" updatedVersion="8" minRefreshableVersion="3" useAutoFormatting="1" itemPrintTitles="1" createdVersion="8" indent="0" compact="0" compactData="0" gridDropZones="1" multipleFieldFilters="0" chartFormat="4">
  <location ref="O32:P37" firstHeaderRow="2" firstDataRow="2" firstDataCol="1" rowPageCount="1" colPageCount="1"/>
  <pivotFields count="4">
    <pivotField axis="axisRow" compact="0" allDrilled="1" outline="0" subtotalTop="0"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compact="0" outline="0" subtotalTop="0" showAll="0"/>
    <pivotField axis="axisPage" compact="0" allDrilled="1" outline="0" subtotalTop="0" showAll="0" dataSourceSort="1" defaultAttributeDrillState="1">
      <items count="1">
        <item t="default"/>
      </items>
    </pivotField>
    <pivotField compact="0" allDrilled="1" outline="0" subtotalTop="0" showAll="0" dataSourceSort="1" defaultAttributeDrillState="1"/>
  </pivotFields>
  <rowFields count="1">
    <field x="0"/>
  </rowFields>
  <rowItems count="4">
    <i>
      <x/>
    </i>
    <i>
      <x v="1"/>
    </i>
    <i>
      <x v="2"/>
    </i>
    <i t="grand">
      <x/>
    </i>
  </rowItems>
  <colItems count="1">
    <i/>
  </colItems>
  <pageFields count="1">
    <pageField fld="2" hier="35" name="[Trade_Flows_1].[geopolitical_sensitivity].&amp;[High]" cap="High"/>
  </pageFields>
  <dataFields count="1">
    <dataField name="Count of geopolitical_sensitivity" fld="1" subtotal="count" baseField="0" baseItem="0" numFmtId="3"/>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DA212C-549B-4F4A-A9E5-5FB060444017}" name="PivotTable1" cacheId="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S34:T46" firstHeaderRow="2" firstDataRow="2" firstDataCol="1"/>
  <pivotFields count="4">
    <pivotField axis="axisRow" compact="0" outline="0" showAll="0" measureFilter="1" sortType="descending">
      <items count="23">
        <item x="1"/>
        <item x="4"/>
        <item x="8"/>
        <item x="18"/>
        <item x="17"/>
        <item x="19"/>
        <item x="15"/>
        <item x="2"/>
        <item x="6"/>
        <item x="5"/>
        <item x="10"/>
        <item x="7"/>
        <item x="0"/>
        <item x="3"/>
        <item x="20"/>
        <item x="11"/>
        <item x="14"/>
        <item x="12"/>
        <item x="16"/>
        <item x="21"/>
        <item x="13"/>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s>
  <rowFields count="1">
    <field x="0"/>
  </rowFields>
  <rowItems count="11">
    <i>
      <x v="4"/>
    </i>
    <i>
      <x v="5"/>
    </i>
    <i>
      <x v="12"/>
    </i>
    <i>
      <x/>
    </i>
    <i>
      <x v="2"/>
    </i>
    <i>
      <x v="8"/>
    </i>
    <i>
      <x v="20"/>
    </i>
    <i>
      <x v="17"/>
    </i>
    <i>
      <x v="21"/>
    </i>
    <i>
      <x v="9"/>
    </i>
    <i t="grand">
      <x/>
    </i>
  </rowItems>
  <colItems count="1">
    <i/>
  </colItems>
  <dataFields count="1">
    <dataField name="Sum of Growth" fld="3" baseField="0" baseItem="0" numFmtId="9"/>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EC76E5-3886-41A0-868C-D3E74E41BDE1}" name="PivotTable10" cacheId="13" applyNumberFormats="0" applyBorderFormats="0" applyFontFormats="0" applyPatternFormats="0" applyAlignmentFormats="0" applyWidthHeightFormats="1" dataCaption="Values" tag="aabd627b-762a-4326-942b-ca76132876c6" updatedVersion="8" minRefreshableVersion="3" useAutoFormatting="1" subtotalHiddenItems="1" itemPrintTitles="1" createdVersion="8" indent="0" compact="0" compactData="0" gridDropZones="1" multipleFieldFilters="0">
  <location ref="L44:M54" firstHeaderRow="2" firstDataRow="2" firstDataCol="1" rowPageCount="1" colPageCount="1"/>
  <pivotFields count="4">
    <pivotField axis="axisRow" compact="0" allDrilled="1" outline="0" subtotalTop="0" showAll="0" measureFilter="1"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compact="0" outline="0" subtotalTop="0" showAll="0"/>
    <pivotField axis="axisPage" compact="0" allDrilled="1" outline="0" subtotalTop="0" showAll="0" dataSourceSort="1" defaultAttributeDrillState="1">
      <items count="1">
        <item t="default"/>
      </items>
    </pivotField>
    <pivotField compact="0" allDrilled="1" outline="0" subtotalTop="0" showAll="0" dataSourceSort="1" defaultAttributeDrillState="1"/>
  </pivotFields>
  <rowFields count="1">
    <field x="0"/>
  </rowFields>
  <rowItems count="9">
    <i>
      <x v="4"/>
    </i>
    <i>
      <x v="3"/>
    </i>
    <i>
      <x v="6"/>
    </i>
    <i>
      <x v="5"/>
    </i>
    <i>
      <x v="7"/>
    </i>
    <i>
      <x/>
    </i>
    <i>
      <x v="2"/>
    </i>
    <i>
      <x v="1"/>
    </i>
    <i t="grand">
      <x/>
    </i>
  </rowItems>
  <colItems count="1">
    <i/>
  </colItems>
  <pageFields count="1">
    <pageField fld="2" hier="35" name="[Trade_Flows_1].[geopolitical_sensitivity].&amp;[High]" cap="High"/>
  </pageFields>
  <dataFields count="1">
    <dataField name="Countries_Trading_High_Sensitivity" fld="1" baseField="0" baseItem="4" numFmtId="3"/>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de_Flows_1].[geopolitical_sensitivity].&amp;[High]"/>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ries_Trading_High_Sensitivit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6">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AA058F-9880-4CB0-93FC-CC225F50B5C5}" name="PivotTable4" cacheId="1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66:F70" firstHeaderRow="2" firstDataRow="2" firstDataCol="1"/>
  <pivotFields count="3">
    <pivotField axis="axisRow" compact="0" allDrilled="1" outline="0" subtotalTop="0" showAll="0" dataSourceSort="1" defaultAttributeDrillState="1">
      <items count="3">
        <item x="0"/>
        <item x="1"/>
        <item t="default"/>
      </items>
    </pivotField>
    <pivotField dataField="1" compact="0" outline="0" subtotalTop="0" showAll="0"/>
    <pivotField compact="0" allDrilled="1" outline="0" subtotalTop="0" showAll="0" dataSourceSort="1" defaultAttributeDrillState="1"/>
  </pivotFields>
  <rowFields count="1">
    <field x="0"/>
  </rowFields>
  <rowItems count="3">
    <i>
      <x/>
    </i>
    <i>
      <x v="1"/>
    </i>
    <i t="grand">
      <x/>
    </i>
  </rowItems>
  <colItems count="1">
    <i/>
  </colItems>
  <dataFields count="1">
    <dataField name="Sum of trade_value_usd_millions" fld="1" showDataAs="percentOfTotal" baseField="0" baseItem="0" numFmtId="1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1602A8-97C9-42C5-8077-55A6F6DA6450}" name="Company_traded" cacheId="9"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10">
  <location ref="N10:O22" firstHeaderRow="2" firstDataRow="2" firstDataCol="1"/>
  <pivotFields count="3">
    <pivotField axis="axisRow" compact="0" allDrilled="1" outline="0" subtotalTop="0"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0"/>
  </rowFields>
  <rowItems count="11">
    <i>
      <x v="1"/>
    </i>
    <i>
      <x v="2"/>
    </i>
    <i>
      <x v="5"/>
    </i>
    <i>
      <x v="4"/>
    </i>
    <i>
      <x v="8"/>
    </i>
    <i>
      <x v="7"/>
    </i>
    <i>
      <x v="6"/>
    </i>
    <i>
      <x/>
    </i>
    <i>
      <x v="9"/>
    </i>
    <i>
      <x v="3"/>
    </i>
    <i t="grand">
      <x/>
    </i>
  </rowItems>
  <colItems count="1">
    <i/>
  </colItems>
  <dataFields count="1">
    <dataField name="Share_%" fld="1" showDataAs="percentOfTotal" baseField="0" baseItem="0" numFmtId="10"/>
  </dataFields>
  <chartFormats count="1">
    <chartFormat chart="9"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are_%"/>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66">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FD8135E-7495-4C39-8C35-67196E1F2C73}" name="Time_Trend" cacheId="25" applyNumberFormats="0" applyBorderFormats="0" applyFontFormats="0" applyPatternFormats="0" applyAlignmentFormats="0" applyWidthHeightFormats="1" dataCaption="Values" updatedVersion="8" minRefreshableVersion="3" subtotalHiddenItems="1" itemPrintTitles="1" createdVersion="8" indent="0" compact="0" compactData="0" gridDropZones="1" multipleFieldFilters="0" chartFormat="4">
  <location ref="E81:F94" firstHeaderRow="2" firstDataRow="2" firstDataCol="1"/>
  <pivotFields count="2">
    <pivotField axis="axisRow" compact="0" allDrilled="1" outline="0" subtotalTop="0" showAll="0" sortType="ascending" defaultAttributeDrillState="1">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dataField="1" compact="0" outline="0" subtotalTop="0" showAll="0"/>
  </pivotFields>
  <rowFields count="1">
    <field x="0"/>
  </rowFields>
  <rowItems count="12">
    <i>
      <x/>
    </i>
    <i>
      <x v="1"/>
    </i>
    <i>
      <x v="2"/>
    </i>
    <i>
      <x v="4"/>
    </i>
    <i>
      <x v="3"/>
    </i>
    <i>
      <x v="5"/>
    </i>
    <i>
      <x v="6"/>
    </i>
    <i>
      <x v="7"/>
    </i>
    <i>
      <x v="8"/>
    </i>
    <i>
      <x v="9"/>
    </i>
    <i>
      <x v="10"/>
    </i>
    <i t="grand">
      <x/>
    </i>
  </rowItems>
  <colItems count="1">
    <i/>
  </colItems>
  <dataFields count="1">
    <dataField name="Sum of trade_value_usd_millions" fld="1" baseField="0" baseItem="0"/>
  </dataFields>
  <formats count="1">
    <format dxfId="8">
      <pivotArea outline="0" collapsedLevelsAreSubtotals="1" fieldPosition="0"/>
    </format>
  </formats>
  <chartFormats count="4">
    <chartFormat chart="3" format="6" series="1">
      <pivotArea type="data" outline="0" fieldPosition="0"/>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8"/>
          </reference>
        </references>
      </pivotArea>
    </chartFormat>
    <chartFormat chart="3" format="9">
      <pivotArea type="data" outline="0" fieldPosition="0">
        <references count="2">
          <reference field="4294967294" count="1" selected="0">
            <x v="0"/>
          </reference>
          <reference field="0" count="1" selected="0">
            <x v="1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Volumes_Units_TimeTre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E94568-EBAD-4254-93C7-6B3850A5D669}" name="PivotTable6" cacheId="19" applyNumberFormats="0" applyBorderFormats="0" applyFontFormats="0" applyPatternFormats="0" applyAlignmentFormats="0" applyWidthHeightFormats="1" dataCaption="Values" updatedVersion="8" minRefreshableVersion="3" subtotalHiddenItems="1" itemPrintTitles="1" createdVersion="8" indent="0" compact="0" compactData="0" gridDropZones="1" multipleFieldFilters="0">
  <location ref="E3:F4" firstHeaderRow="1" firstDataRow="1" firstDataCol="1"/>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name="Total_Trading_Countries" fld="0" subtotal="count" baseField="0" baseItem="0">
      <extLst>
        <ext xmlns:x15="http://schemas.microsoft.com/office/spreadsheetml/2010/11/main" uri="{FABC7310-3BB5-11E1-824E-6D434824019B}">
          <x15:dataField isCountDistinct="1"/>
        </ext>
      </extLst>
    </dataField>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Trading_Countr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E06D8C5-E0AF-4148-BA23-7E09E0AFFA00}" name="Most_Importer" cacheId="12" applyNumberFormats="0" applyBorderFormats="0" applyFontFormats="0" applyPatternFormats="0" applyAlignmentFormats="0" applyWidthHeightFormats="1" dataCaption="Values" updatedVersion="8" minRefreshableVersion="3" subtotalHiddenItems="1" itemPrintTitles="1" createdVersion="8" indent="0" compact="0" compactData="0" gridDropZones="1" multipleFieldFilters="0" chartFormat="6">
  <location ref="H18:I31" firstHeaderRow="2" firstDataRow="2" firstDataCol="1"/>
  <pivotFields count="4">
    <pivotField axis="axisRow" compact="0" allDrilled="1" outline="0" subtotalTop="0" showAll="0" sortType="descending" defaultAttributeDrillState="1">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 dataField="1" compact="0" outline="0" subtotalTop="0" showAll="0"/>
    <pivotField compact="0" allDrilled="1" outline="0" subtotalTop="0" showAll="0" dataSourceSort="1" defaultAttributeDrillState="1"/>
  </pivotFields>
  <rowFields count="1">
    <field x="0"/>
  </rowFields>
  <rowItems count="12">
    <i>
      <x/>
    </i>
    <i>
      <x v="8"/>
    </i>
    <i>
      <x v="7"/>
    </i>
    <i>
      <x v="10"/>
    </i>
    <i>
      <x v="3"/>
    </i>
    <i>
      <x v="4"/>
    </i>
    <i>
      <x v="2"/>
    </i>
    <i>
      <x v="9"/>
    </i>
    <i>
      <x v="6"/>
    </i>
    <i>
      <x v="1"/>
    </i>
    <i>
      <x v="5"/>
    </i>
    <i t="grand">
      <x/>
    </i>
  </rowItems>
  <colItems count="1">
    <i/>
  </colItems>
  <dataFields count="1">
    <dataField name="Sum of trade_value_usd_millions" fld="2" showDataAs="percentOfTotal" baseField="0" baseItem="0" numFmtId="10"/>
  </dataFields>
  <chartFormats count="2">
    <chartFormat chart="3" format="3" series="1">
      <pivotArea type="data" outline="0" fieldPosition="0"/>
    </chartFormat>
    <chartFormat chart="3"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Trade_Flows_1].[hardware_type].&amp;[Dram]"/>
        <member name="[Trade_Flows_1].[hardware_type].&amp;[Hbm_Memory]"/>
        <member name="[Trade_Flows_1].[hardware_type].&amp;[Nand_Flash]"/>
        <member name="[Trade_Flows_1].[hardware_type].&amp;[Gpu_High_End]"/>
        <member name="[Trade_Flows_1].[hardware_type].&amp;[Consumer_Chip]"/>
        <member name="[Trade_Flows_1].[hardware_type].&amp;[Ai_Accelerator]"/>
        <member name="[Trade_Flows_1].[hardware_type].&amp;[Advanced_Logic_Chip]"/>
        <member name="[Trade_Flows_1].[hardware_type].&amp;[Semiconductor_Equipmen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ost_Importing_countr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F0DE7CD-DA08-426D-AA3D-DDDFBC7B36AB}" name="Hardware_type" cacheId="1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location ref="K11:L23" firstHeaderRow="2" firstDataRow="2" firstDataCol="1"/>
  <pivotFields count="3">
    <pivotField axis="axisRow" compact="0" allDrilled="1" outline="0" subtotalTop="0"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0"/>
  </rowFields>
  <rowItems count="11">
    <i>
      <x v="4"/>
    </i>
    <i>
      <x v="5"/>
    </i>
    <i>
      <x v="1"/>
    </i>
    <i>
      <x v="9"/>
    </i>
    <i>
      <x v="6"/>
    </i>
    <i>
      <x/>
    </i>
    <i>
      <x v="3"/>
    </i>
    <i>
      <x v="8"/>
    </i>
    <i>
      <x v="2"/>
    </i>
    <i>
      <x v="7"/>
    </i>
    <i t="grand">
      <x/>
    </i>
  </rowItems>
  <colItems count="1">
    <i/>
  </colItems>
  <dataFields count="1">
    <dataField name="Hardware_Traded" fld="1" baseField="0" baseItem="4" numFmtId="3"/>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Hardware_Trad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6">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58E8D48-8AB4-433C-A863-F63DFF8C358A}" name="Importing_countries" cacheId="1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location ref="E7:F8" firstHeaderRow="1" firstDataRow="1" firstDataCol="1"/>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name="Total_Importing_countries" fld="0" subtotal="count" baseField="0" baseItem="0">
      <extLst>
        <ext xmlns:x15="http://schemas.microsoft.com/office/spreadsheetml/2010/11/main" uri="{FABC7310-3BB5-11E1-824E-6D434824019B}">
          <x15:dataField isCountDistinct="1"/>
        </ext>
      </extLst>
    </dataField>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Importing_countr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70B1741-744B-434F-BF85-532A928B78DC}" name="PivotTable9" cacheId="21" applyNumberFormats="0" applyBorderFormats="0" applyFontFormats="0" applyPatternFormats="0" applyAlignmentFormats="0" applyWidthHeightFormats="1" dataCaption="Values" tag="bd7bf88c-7392-4811-a528-fa266f2d3839" updatedVersion="8" minRefreshableVersion="3" useAutoFormatting="1" subtotalHiddenItems="1" itemPrintTitles="1" createdVersion="8" indent="0" compact="0" compactData="0" gridDropZones="1" multipleFieldFilters="0">
  <location ref="L35:M40" firstHeaderRow="2" firstDataRow="2" firstDataCol="1" rowPageCount="1" colPageCount="1"/>
  <pivotFields count="4">
    <pivotField axis="axisRow" compact="0" allDrilled="1" outline="0" subtotalTop="0" showAll="0" defaultAttributeDrillState="1">
      <items count="4">
        <item x="0"/>
        <item x="1"/>
        <item x="2"/>
        <item t="default"/>
      </items>
    </pivotField>
    <pivotField axis="axisPage" compact="0" allDrilled="1" outline="0" subtotalTop="0" showAll="0" dataSourceSort="1" defaultAttributeDrillState="1">
      <items count="1">
        <item t="default"/>
      </items>
    </pivotField>
    <pivotField dataField="1" compact="0" outline="0" subtotalTop="0" showAll="0"/>
    <pivotField compact="0" allDrilled="1" outline="0" subtotalTop="0" showAll="0" dataSourceSort="1" defaultAttributeDrillState="1"/>
  </pivotFields>
  <rowFields count="1">
    <field x="0"/>
  </rowFields>
  <rowItems count="4">
    <i>
      <x/>
    </i>
    <i>
      <x v="1"/>
    </i>
    <i>
      <x v="2"/>
    </i>
    <i t="grand">
      <x/>
    </i>
  </rowItems>
  <colItems count="1">
    <i/>
  </colItems>
  <pageFields count="1">
    <pageField fld="1" hier="35" name="[Trade_Flows_1].[geopolitical_sensitivity].&amp;[High]" cap="High"/>
  </pageFields>
  <dataFields count="1">
    <dataField name="High_Geopolitical_Sensitivity_Routes" fld="2"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de_Flows_1].[geopolitical_sensitivity].&amp;[High]"/>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High_Geopolitical_Sensitivity_Routes"/>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AEF8A0E-0B4C-4FDC-87F4-CA7C9DBD3184}" name="PivotTable8" cacheId="24" applyNumberFormats="0" applyBorderFormats="0" applyFontFormats="0" applyPatternFormats="0" applyAlignmentFormats="0" applyWidthHeightFormats="1" dataCaption="Values" tag="914ec6c6-14ff-430c-aded-716c1af8799d" updatedVersion="8" minRefreshableVersion="3" useAutoFormatting="1" subtotalHiddenItems="1" itemPrintTitles="1" createdVersion="8" indent="0" compact="0" compactData="0" gridDropZones="1" multipleFieldFilters="0" chartFormat="4">
  <location ref="H40:K46" firstHeaderRow="1" firstDataRow="2" firstDataCol="1"/>
  <pivotFields count="4">
    <pivotField axis="axisCol" compact="0" allDrilled="1" outline="0" subtotalTop="0" showAll="0" dataSourceSort="1" defaultSubtotal="0" defaultAttributeDrillState="1">
      <items count="2">
        <item x="0"/>
        <item x="1"/>
      </items>
    </pivotField>
    <pivotField dataField="1" compact="0" outline="0" subtotalTop="0" showAll="0"/>
    <pivotField axis="axisRow" compact="0" allDrilled="1" outline="0" subtotalTop="0" showAll="0" dataSourceSort="1" defaultAttributeDrillState="1">
      <items count="5">
        <item x="0"/>
        <item x="1"/>
        <item x="2"/>
        <item x="3"/>
        <item t="default"/>
      </items>
    </pivotField>
    <pivotField compact="0" allDrilled="1" outline="0" subtotalTop="0" showAll="0" dataSourceSort="1" defaultAttributeDrillState="1"/>
  </pivotFields>
  <rowFields count="1">
    <field x="2"/>
  </rowFields>
  <rowItems count="5">
    <i>
      <x/>
    </i>
    <i>
      <x v="1"/>
    </i>
    <i>
      <x v="2"/>
    </i>
    <i>
      <x v="3"/>
    </i>
    <i t="grand">
      <x/>
    </i>
  </rowItems>
  <colFields count="1">
    <field x="0"/>
  </colFields>
  <colItems count="3">
    <i>
      <x/>
    </i>
    <i>
      <x v="1"/>
    </i>
    <i t="grand">
      <x/>
    </i>
  </colItems>
  <dataFields count="1">
    <dataField name="Sum of trade_value_usd_millions" fld="1" showDataAs="percentOfTotal" baseField="0" baseItem="0" numFmtId="1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1E97B6A-55BD-4CB0-8EBE-F4711D4FBC10}" name="PivotTable17" cacheId="6"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7">
  <location ref="N91:O95" firstHeaderRow="2" firstDataRow="2" firstDataCol="1" rowPageCount="1" colPageCount="1"/>
  <pivotFields count="3">
    <pivotField axis="axisRow" compact="0" allDrilled="1" outline="0" subtotalTop="0" showAll="0" dataSourceSort="1" defaultAttributeDrillState="1">
      <items count="3">
        <item x="0"/>
        <item x="1"/>
        <item t="default"/>
      </items>
    </pivotField>
    <pivotField dataField="1" compact="0" outline="0" subtotalTop="0" showAll="0"/>
    <pivotField axis="axisPage" compact="0" allDrilled="1" outline="0" subtotalTop="0" showAll="0" dataSourceSort="1" defaultAttributeDrillState="1">
      <items count="1">
        <item t="default"/>
      </items>
    </pivotField>
  </pivotFields>
  <rowFields count="1">
    <field x="0"/>
  </rowFields>
  <rowItems count="3">
    <i>
      <x/>
    </i>
    <i>
      <x v="1"/>
    </i>
    <i t="grand">
      <x/>
    </i>
  </rowItems>
  <colItems count="1">
    <i/>
  </colItems>
  <pageFields count="1">
    <pageField fld="2" hier="33" name="[Trade_Flows_1].[export_control_applied].&amp;[1]" cap="1"/>
  </pageFields>
  <dataFields count="1">
    <dataField name="Sum of trade_value_usd_millions" fld="1" baseField="0" baseItem="0"/>
  </dataFields>
  <chartFormats count="1">
    <chartFormat chart="6"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3C3384F-5B6C-4647-9FDA-9BF4CF3E7CFF}" name="PivotTable16"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K94:L105" firstHeaderRow="2" firstDataRow="2" firstDataCol="1"/>
  <pivotFields count="3">
    <pivotField axis="axisRow" compact="0" allDrilled="1" outline="0" subtotalTop="0" showAll="0" dataSourceSort="1" defaultAttributeDrillState="1">
      <items count="10">
        <item s="1" x="0"/>
        <item s="1" x="1"/>
        <item s="1" x="2"/>
        <item s="1" x="3"/>
        <item s="1" x="4"/>
        <item s="1" x="5"/>
        <item s="1" x="6"/>
        <item s="1" x="7"/>
        <item s="1" x="8"/>
        <item t="default"/>
      </items>
    </pivotField>
    <pivotField compact="0" allDrilled="1" outline="0" subtotalTop="0" showAll="0" dataSourceSort="1" defaultAttributeDrillState="1"/>
    <pivotField dataField="1" compact="0" outline="0" subtotalTop="0" showAll="0"/>
  </pivotFields>
  <rowFields count="1">
    <field x="0"/>
  </rowFields>
  <rowItems count="10">
    <i>
      <x/>
    </i>
    <i>
      <x v="1"/>
    </i>
    <i>
      <x v="2"/>
    </i>
    <i>
      <x v="3"/>
    </i>
    <i>
      <x v="4"/>
    </i>
    <i>
      <x v="5"/>
    </i>
    <i>
      <x v="6"/>
    </i>
    <i>
      <x v="7"/>
    </i>
    <i>
      <x v="8"/>
    </i>
    <i t="grand">
      <x/>
    </i>
  </rowItems>
  <colItems count="1">
    <i/>
  </colItems>
  <dataFields count="1">
    <dataField name="Sum of trade_value_usd_millions" fld="2" baseField="0" baseItem="0"/>
  </dataFields>
  <formats count="1">
    <format dxfId="9">
      <pivotArea outline="0" fieldPosition="0">
        <references count="1">
          <reference field="0" count="1" selected="0">
            <x v="2"/>
          </reference>
        </references>
      </pivotArea>
    </format>
  </formats>
  <chartFormats count="1">
    <chartFormat chart="6"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Trade_Flows_1].[Hardware_Segment].&amp;[Chi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FCBEE90-3FA0-4DAF-871E-DDF5E09E3433}"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40:D56" firstHeaderRow="2" firstDataRow="2" firstDataCol="2"/>
  <pivotFields count="2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0"/>
        <item x="2"/>
        <item x="11"/>
        <item x="5"/>
        <item x="3"/>
        <item x="10"/>
        <item x="7"/>
        <item x="9"/>
        <item x="1"/>
        <item x="8"/>
        <item x="4"/>
        <item x="6"/>
        <item x="13"/>
        <item x="12"/>
        <item t="default"/>
      </items>
    </pivotField>
    <pivotField axis="axisRow" compact="0" outline="0" subtotalTop="0" showAll="0" defaultSubtotal="0">
      <items count="4">
        <item x="0"/>
        <item x="1"/>
        <item x="3"/>
        <item x="2"/>
      </items>
    </pivotField>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ubtotalTop="0" dragToRow="0" dragToCol="0" dragToPage="0" showAll="0" defaultSubtotal="0"/>
  </pivotFields>
  <rowFields count="2">
    <field x="11"/>
    <field x="10"/>
  </rowFields>
  <rowItems count="15">
    <i>
      <x/>
      <x/>
    </i>
    <i r="1">
      <x v="1"/>
    </i>
    <i r="1">
      <x v="3"/>
    </i>
    <i r="1">
      <x v="4"/>
    </i>
    <i r="1">
      <x v="8"/>
    </i>
    <i r="1">
      <x v="9"/>
    </i>
    <i r="1">
      <x v="10"/>
    </i>
    <i r="1">
      <x v="12"/>
    </i>
    <i r="1">
      <x v="13"/>
    </i>
    <i>
      <x v="1"/>
      <x v="5"/>
    </i>
    <i r="1">
      <x v="7"/>
    </i>
    <i r="1">
      <x v="11"/>
    </i>
    <i>
      <x v="2"/>
      <x v="2"/>
    </i>
    <i>
      <x v="3"/>
      <x v="6"/>
    </i>
    <i t="grand">
      <x/>
    </i>
  </rowItems>
  <colItems count="1">
    <i/>
  </colItems>
  <dataFields count="1">
    <dataField name="Sum of Trade_Value_per_Unit" fld="2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6E7EB8D-DE42-4219-B7AF-C56DAEE60176}" name="Trade_route_Highest_Revneue" cacheId="2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7">
  <location ref="K3:L9" firstHeaderRow="2" firstDataRow="2" firstDataCol="1"/>
  <pivotFields count="3">
    <pivotField axis="axisRow" compact="0" allDrilled="1" outline="0" subtotalTop="0"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0"/>
  </rowFields>
  <rowItems count="5">
    <i>
      <x v="3"/>
    </i>
    <i>
      <x/>
    </i>
    <i>
      <x v="1"/>
    </i>
    <i>
      <x v="2"/>
    </i>
    <i t="grand">
      <x/>
    </i>
  </rowItems>
  <colItems count="1">
    <i/>
  </colItems>
  <dataFields count="1">
    <dataField name="Most_Value_Generating_Trade_route" fld="1" baseField="0" baseItem="3" numFmtId="3"/>
  </dataFields>
  <chartFormats count="1">
    <chartFormat chart="16" format="6"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ost_Value_Generating_Trade_rout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D3B5B56-2567-4637-88C9-E4CC349A1AEA}" name="Company_dominating" cacheId="8"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7">
  <location ref="A9:B21" firstHeaderRow="2" firstDataRow="2" firstDataCol="1"/>
  <pivotFields count="3">
    <pivotField axis="axisRow" compact="0" allDrilled="1" outline="0" subtotalTop="0"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0"/>
  </rowFields>
  <rowItems count="11">
    <i>
      <x v="7"/>
    </i>
    <i>
      <x v="5"/>
    </i>
    <i>
      <x v="9"/>
    </i>
    <i>
      <x v="3"/>
    </i>
    <i>
      <x v="8"/>
    </i>
    <i>
      <x v="6"/>
    </i>
    <i>
      <x v="4"/>
    </i>
    <i>
      <x v="2"/>
    </i>
    <i>
      <x v="1"/>
    </i>
    <i>
      <x/>
    </i>
    <i t="grand">
      <x/>
    </i>
  </rowItems>
  <colItems count="1">
    <i/>
  </colItems>
  <dataFields count="1">
    <dataField name="Companies_Revenue_usd_bn" fld="1" subtotal="max" baseField="0" baseItem="15"/>
  </dataFields>
  <chartFormats count="1">
    <chartFormat chart="6"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mpanies_Revenue_usd_b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any_profile_]"/>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F189FDB-74A7-4CBB-84B7-1E0D72D05658}" name="PivotTable18" cacheId="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location ref="W27:X32" firstHeaderRow="2" firstDataRow="2" firstDataCol="1"/>
  <pivotFields count="2">
    <pivotField axis="axisRow" compact="0" allDrilled="1" outline="0" subtotalTop="0" showAll="0" dataSourceSort="1" defaultAttributeDrillState="1">
      <items count="4">
        <item x="0"/>
        <item x="1"/>
        <item x="2"/>
        <item t="default"/>
      </items>
    </pivotField>
    <pivotField dataField="1" compact="0" outline="0" subtotalTop="0" showAll="0"/>
  </pivotFields>
  <rowFields count="1">
    <field x="0"/>
  </rowFields>
  <rowItems count="4">
    <i>
      <x/>
    </i>
    <i>
      <x v="1"/>
    </i>
    <i>
      <x v="2"/>
    </i>
    <i t="grand">
      <x/>
    </i>
  </rowItems>
  <colItems count="1">
    <i/>
  </colItems>
  <dataFields count="1">
    <dataField name="Count of trade_route" fld="1"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CB4137E-E94A-45AF-B2DD-8805BACC10C7}" name="PivotTable7" cacheId="2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9">
  <location ref="H3:I15" firstHeaderRow="2" firstDataRow="2" firstDataCol="1"/>
  <pivotFields count="3">
    <pivotField axis="axisRow" compact="0" allDrilled="1" outline="0" subtotalTop="0"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0"/>
  </rowFields>
  <rowItems count="11">
    <i>
      <x v="5"/>
    </i>
    <i>
      <x v="7"/>
    </i>
    <i>
      <x v="9"/>
    </i>
    <i>
      <x v="4"/>
    </i>
    <i>
      <x v="6"/>
    </i>
    <i>
      <x/>
    </i>
    <i>
      <x v="2"/>
    </i>
    <i>
      <x v="8"/>
    </i>
    <i>
      <x v="1"/>
    </i>
    <i>
      <x v="3"/>
    </i>
    <i t="grand">
      <x/>
    </i>
  </rowItems>
  <colItems count="1">
    <i/>
  </colItems>
  <dataFields count="1">
    <dataField name="Countries_Dominating_in_Exports" fld="1" showDataAs="percentOfTotal" baseField="0" baseItem="0" numFmtId="165"/>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ries_Dominating_in_Expor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66">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_semiconductor_trade_flows.csv.xlsx!Trade_Flows_1">
        <x15:activeTabTopLevelEntity name="[Trade_Flows_1]"/>
      </x15:pivotTableUISettings>
    </ext>
    <ext xmlns:xpdl="http://schemas.microsoft.com/office/spreadsheetml/2016/pivotdefaultlayout" uri="{747A6164-185A-40DC-8AA5-F01512510D54}">
      <xpdl:pivotTableDefinition16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BED98E5-258B-48F0-BDF5-FA6936045F42}" name="Total_Trade_Value" cacheId="1"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3:B4" firstHeaderRow="1" firstDataRow="1" firstDataCol="1"/>
  <pivotFields count="2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dragToRow="0" dragToCol="0" dragToPage="0" showAll="0" defaultSubtotal="0"/>
  </pivotFields>
  <rowItems count="1">
    <i/>
  </rowItems>
  <colItems count="1">
    <i/>
  </colItems>
  <dataFields count="1">
    <dataField name="Total_trade_usd"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C7EEFFE-AD49-4D77-A0DE-52942799815B}" autoFormatId="16" applyNumberFormats="0" applyBorderFormats="0" applyFontFormats="0" applyPatternFormats="0" applyAlignmentFormats="0" applyWidthHeightFormats="0">
  <queryTableRefresh nextId="27">
    <queryTableFields count="24">
      <queryTableField id="1" name="trade_id.1" tableColumnId="1"/>
      <queryTableField id="3" name="year" tableColumnId="3"/>
      <queryTableField id="4" name="quarter" tableColumnId="4"/>
      <queryTableField id="5" name="year_quarter" tableColumnId="5"/>
      <queryTableField id="6" name="exporter_country_code" tableColumnId="6"/>
      <queryTableField id="7" name="exporter_country" tableColumnId="7"/>
      <queryTableField id="8" name="exporter_region" tableColumnId="8"/>
      <queryTableField id="9" name="importer_country_code" tableColumnId="9"/>
      <queryTableField id="10" name="importer_country" tableColumnId="10"/>
      <queryTableField id="11" name="importer_region" tableColumnId="11"/>
      <queryTableField id="12" name="hardware_type" tableColumnId="12"/>
      <queryTableField id="26" dataBound="0" tableColumnId="2"/>
      <queryTableField id="13" name="hardware_category" tableColumnId="13"/>
      <queryTableField id="14" name="volume_units" tableColumnId="14"/>
      <queryTableField id="15" name="trade_value_usd_millions" tableColumnId="15"/>
      <queryTableField id="16" name="primary_supplier" tableColumnId="16"/>
      <queryTableField id="17" name="trade_route" tableColumnId="17"/>
      <queryTableField id="18" name="export_control_applied" tableColumnId="18"/>
      <queryTableField id="19" name="restriction_factor" tableColumnId="19"/>
      <queryTableField id="20" name="geopolitical_sensitivity" tableColumnId="20"/>
      <queryTableField id="21" name="geo_risk_score_exporter" tableColumnId="21"/>
      <queryTableField id="22" name="geo_risk_score_importer" tableColumnId="22"/>
      <queryTableField id="23" name="data_source" tableColumnId="23"/>
      <queryTableField id="24" name="is_synthetic" tableColumnId="24"/>
    </queryTableFields>
    <queryTableDeletedFields count="1">
      <deletedField name="trade_id.2"/>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7D4867D-B89B-448E-98A0-3EA621875E6D}" autoFormatId="16" applyNumberFormats="0" applyBorderFormats="0" applyFontFormats="0" applyPatternFormats="0" applyAlignmentFormats="0" applyWidthHeightFormats="0">
  <queryTableRefresh nextId="16">
    <queryTableFields count="14">
      <queryTableField id="1" name="company_id.1" tableColumnId="1"/>
      <queryTableField id="3" name="company_name" tableColumnId="3"/>
      <queryTableField id="4" name="hq_country_code" tableColumnId="4"/>
      <queryTableField id="5" name="hq_country" tableColumnId="5"/>
      <queryTableField id="6" name="primary_domain" tableColumnId="6"/>
      <queryTableField id="7" name="year_founded" tableColumnId="7"/>
      <queryTableField id="8" name="strategic_focus" tableColumnId="8"/>
      <queryTableField id="9" name="year" tableColumnId="9"/>
      <queryTableField id="10" name="revenue_usd_bn" tableColumnId="10"/>
      <queryTableField id="11" name="rd_expenditure_usd_bn" tableColumnId="11"/>
      <queryTableField id="12" name="employees" tableColumnId="12"/>
      <queryTableField id="13" name="geopolitical_exposure" tableColumnId="13"/>
      <queryTableField id="14" name="sanction_risk_flag" tableColumnId="14"/>
      <queryTableField id="15" name="is_synthetic" tableColumnId="15"/>
    </queryTableFields>
    <queryTableDeletedFields count="1">
      <deletedField name="company_id.2"/>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orter_country" xr10:uid="{AF9E3114-7B17-4D6E-9729-87D59ECE9139}" sourceName="[Trade_Flows_1].[exporter_country]">
  <pivotTables>
    <pivotTable tabId="7" name="PivotTable8"/>
  </pivotTables>
  <data>
    <olap pivotCacheId="1168812857">
      <levels count="2">
        <level uniqueName="[Trade_Flows_1].[exporter_country].[(All)]" sourceCaption="(All)" count="0"/>
        <level uniqueName="[Trade_Flows_1].[exporter_country].[exporter_country]" sourceCaption="exporter_country" count="11">
          <ranges>
            <range startItem="0">
              <i n="[Trade_Flows_1].[exporter_country].&amp;[China]" c="China"/>
              <i n="[Trade_Flows_1].[exporter_country].&amp;[France]" c="France"/>
              <i n="[Trade_Flows_1].[exporter_country].&amp;[Germany]" c="Germany"/>
              <i n="[Trade_Flows_1].[exporter_country].&amp;[India]" c="India"/>
              <i n="[Trade_Flows_1].[exporter_country].&amp;[Japan]" c="Japan"/>
              <i n="[Trade_Flows_1].[exporter_country].&amp;[Netherlands]" c="Netherlands"/>
              <i n="[Trade_Flows_1].[exporter_country].&amp;[Saudi Arabia]" c="Saudi Arabia"/>
              <i n="[Trade_Flows_1].[exporter_country].&amp;[South Korea]" c="South Korea"/>
              <i n="[Trade_Flows_1].[exporter_country].&amp;[Taiwan]" c="Taiwan"/>
              <i n="[Trade_Flows_1].[exporter_country].&amp;[United Arab Emirates]" c="United Arab Emirates"/>
              <i n="[Trade_Flows_1].[exporter_country].&amp;[United States]" c="United States"/>
            </range>
          </ranges>
        </level>
      </levels>
      <selections count="1">
        <selection n="[Trade_Flows_1].[exporter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rdware_type" xr10:uid="{EF1976BB-5E14-48FA-BDB7-188B4C8CF9A2}" sourceName="[Trade_Flows_1].[hardware_type]">
  <pivotTables>
    <pivotTable tabId="7" name="PivotTable8"/>
  </pivotTables>
  <data>
    <olap pivotCacheId="1168812857">
      <levels count="2">
        <level uniqueName="[Trade_Flows_1].[hardware_type].[(All)]" sourceCaption="(All)" count="0"/>
        <level uniqueName="[Trade_Flows_1].[hardware_type].[hardware_type]" sourceCaption="hardware_type" count="14">
          <ranges>
            <range startItem="0">
              <i n="[Trade_Flows_1].[hardware_type].&amp;[Advanced_Logic_Chip]" c="Advanced_Logic_Chip"/>
              <i n="[Trade_Flows_1].[hardware_type].&amp;[Ai_Accelerator]" c="Ai_Accelerator"/>
              <i n="[Trade_Flows_1].[hardware_type].&amp;[Chemical_Materials]" c="Chemical_Materials"/>
              <i n="[Trade_Flows_1].[hardware_type].&amp;[Consumer_Chip]" c="Consumer_Chip"/>
              <i n="[Trade_Flows_1].[hardware_type].&amp;[Dram]" c="Dram"/>
              <i n="[Trade_Flows_1].[hardware_type].&amp;[Duv_Lithography_Machine]" c="Duv_Lithography_Machine"/>
              <i n="[Trade_Flows_1].[hardware_type].&amp;[Eda_Software]" c="Eda_Software"/>
              <i n="[Trade_Flows_1].[hardware_type].&amp;[Euv_Lithography_Machine]" c="Euv_Lithography_Machine"/>
              <i n="[Trade_Flows_1].[hardware_type].&amp;[Gpu_High_End]" c="Gpu_High_End"/>
              <i n="[Trade_Flows_1].[hardware_type].&amp;[Hbm_Memory]" c="Hbm_Memory"/>
              <i n="[Trade_Flows_1].[hardware_type].&amp;[Nand_Flash]" c="Nand_Flash"/>
              <i n="[Trade_Flows_1].[hardware_type].&amp;[Semiconductor_Equipment]" c="Semiconductor_Equipment"/>
              <i n="[Trade_Flows_1].[hardware_type].&amp;[Surveillance_Chip]" c="Surveillance_Chip"/>
              <i n="[Trade_Flows_1].[hardware_type].&amp;[Telecom_Chip]" c="Telecom_Chip"/>
            </range>
          </ranges>
        </level>
      </levels>
      <selections count="1">
        <selection n="[Trade_Flows_1].[hardware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5B0074-80A6-4783-A980-14D4069B567F}" sourceName="[Trade_Flows_1].[year]">
  <pivotTables>
    <pivotTable tabId="7" name="PivotTable8"/>
    <pivotTable tabId="7" name="Company_dominating"/>
    <pivotTable tabId="7" name="Company_traded"/>
    <pivotTable tabId="7" name="Hardware_type"/>
    <pivotTable tabId="7" name="Importing_countries"/>
    <pivotTable tabId="7" name="Most_Importer"/>
    <pivotTable tabId="7" name="PivotTable10"/>
    <pivotTable tabId="7" name="PivotTable11"/>
    <pivotTable tabId="7" name="PivotTable12"/>
    <pivotTable tabId="7" name="PivotTable14"/>
    <pivotTable tabId="7" name="PivotTable3"/>
    <pivotTable tabId="7" name="PivotTable4"/>
    <pivotTable tabId="7" name="PivotTable6"/>
    <pivotTable tabId="7" name="PivotTable7"/>
    <pivotTable tabId="7" name="PivotTable9"/>
    <pivotTable tabId="7" name="Time_Trend"/>
    <pivotTable tabId="7" name="Total_Companies"/>
    <pivotTable tabId="7" name="Trade_route_Highest_Revneue"/>
  </pivotTables>
  <data>
    <olap pivotCacheId="1168812857">
      <levels count="2">
        <level uniqueName="[Trade_Flows_1].[year].[(All)]" sourceCaption="(All)" count="0"/>
        <level uniqueName="[Trade_Flows_1].[year].[year]" sourceCaption="year" count="11">
          <ranges>
            <range startItem="0">
              <i n="[Trade_Flows_1].[year].&amp;[2015]" c="2015"/>
              <i n="[Trade_Flows_1].[year].&amp;[2016]" c="2016"/>
              <i n="[Trade_Flows_1].[year].&amp;[2017]" c="2017"/>
              <i n="[Trade_Flows_1].[year].&amp;[2018]" c="2018"/>
              <i n="[Trade_Flows_1].[year].&amp;[2019]" c="2019"/>
              <i n="[Trade_Flows_1].[year].&amp;[2020]" c="2020"/>
              <i n="[Trade_Flows_1].[year].&amp;[2021]" c="2021"/>
              <i n="[Trade_Flows_1].[year].&amp;[2022]" c="2022"/>
              <i n="[Trade_Flows_1].[year].&amp;[2023]" c="2023"/>
              <i n="[Trade_Flows_1].[year].&amp;[2024]" c="2024"/>
              <i n="[Trade_Flows_1].[year].&amp;[2025]" c="2025"/>
            </range>
          </ranges>
        </level>
      </levels>
      <selections count="1">
        <selection n="[Trade_Flows_1].[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political_sensitivity" xr10:uid="{BC330FAE-2874-4972-8C95-35DB8C6F52FC}" sourceName="[Trade_Flows_1].[geopolitical_sensitivity]">
  <pivotTables>
    <pivotTable tabId="7" name="PivotTable8"/>
  </pivotTables>
  <data>
    <olap pivotCacheId="1168812857">
      <levels count="2">
        <level uniqueName="[Trade_Flows_1].[geopolitical_sensitivity].[(All)]" sourceCaption="(All)" count="0"/>
        <level uniqueName="[Trade_Flows_1].[geopolitical_sensitivity].[geopolitical_sensitivity]" sourceCaption="geopolitical_sensitivity" count="3">
          <ranges>
            <range startItem="0">
              <i n="[Trade_Flows_1].[geopolitical_sensitivity].&amp;[High]" c="High"/>
              <i n="[Trade_Flows_1].[geopolitical_sensitivity].&amp;[Low]" c="Low"/>
              <i n="[Trade_Flows_1].[geopolitical_sensitivity].&amp;[Medium]" c="Medium"/>
            </range>
          </ranges>
        </level>
      </levels>
      <selections count="1">
        <selection n="[Trade_Flows_1].[geopolitical_sensitiv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orter Country" xr10:uid="{CC287AD9-0682-4D1E-B689-BAB91F53E584}" cache="Slicer_exporter_country" caption="Exporter Country" level="1" style="SlicerStyleLight5" rowHeight="288000"/>
  <slicer name="Hardware Type" xr10:uid="{BC6EB087-1AD9-4072-BA00-0DD799217EA5}" cache="Slicer_hardware_type" caption="Hardware Type" level="1" style="SlicerStyleLight5" rowHeight="288000"/>
  <slicer name="Year" xr10:uid="{4FA3206E-32E8-4F50-932F-E0CC5AE8BFF1}" cache="Slicer_year" caption="Year" columnCount="3" level="1" style="SlicerStyleLight5" rowHeight="288000"/>
  <slicer name="Geopolitical Sensitivity" xr10:uid="{25994DF0-A3E6-4D39-B39C-BB9A84597E82}" cache="Slicer_geopolitical_sensitivity" caption="Geopolitical Sensitivity" level="1" style="SlicerStyleLight5"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44FA15-8DC5-450D-98B2-2987DA9E34FD}" name="Trade_Flows" displayName="Trade_Flows" ref="A1:X5657" tableType="queryTable" totalsRowShown="0">
  <autoFilter ref="A1:X5657" xr:uid="{EF44FA15-8DC5-450D-98B2-2987DA9E34FD}"/>
  <tableColumns count="24">
    <tableColumn id="1" xr3:uid="{B265AEDF-9AE0-493A-97E9-9ABE678352C7}" uniqueName="1" name="trade_id" queryTableFieldId="1" dataDxfId="40"/>
    <tableColumn id="3" xr3:uid="{80CD359A-74DA-4648-82AF-C05ECC1B3BA7}" uniqueName="3" name="year" queryTableFieldId="3" dataDxfId="39"/>
    <tableColumn id="4" xr3:uid="{F3623DCB-B8E8-4717-854C-5B305AF8065D}" uniqueName="4" name="quarter" queryTableFieldId="4" dataDxfId="38"/>
    <tableColumn id="5" xr3:uid="{2B4C0927-2003-4C1F-BFC2-FF833E2C7A93}" uniqueName="5" name="year_quarter" queryTableFieldId="5" dataDxfId="37"/>
    <tableColumn id="6" xr3:uid="{4A8FDA8C-C697-4C14-A2F6-30353DEC562A}" uniqueName="6" name="exporter_country_code" queryTableFieldId="6" dataDxfId="36"/>
    <tableColumn id="7" xr3:uid="{C090C50F-E291-4C7B-A40E-D30DEEB28C8B}" uniqueName="7" name="exporter_country" queryTableFieldId="7" dataDxfId="35"/>
    <tableColumn id="8" xr3:uid="{D6842784-CA30-4CF4-AE2B-95DD9A3DE175}" uniqueName="8" name="exporter_region" queryTableFieldId="8" dataDxfId="34"/>
    <tableColumn id="9" xr3:uid="{F872A7BF-88C1-4E8C-B23F-4F76AFBF6E86}" uniqueName="9" name="importer_country_code" queryTableFieldId="9" dataDxfId="33"/>
    <tableColumn id="10" xr3:uid="{4A236B84-6A14-4E79-AC92-568508F9E7A9}" uniqueName="10" name="importer_country" queryTableFieldId="10" dataDxfId="32"/>
    <tableColumn id="11" xr3:uid="{B717914C-F654-4188-A039-181555D98090}" uniqueName="11" name="importer_region" queryTableFieldId="11" dataDxfId="31"/>
    <tableColumn id="12" xr3:uid="{EDA65121-329F-4F59-8A75-7FD3177EF743}" uniqueName="12" name="hardware_type" queryTableFieldId="12" dataDxfId="30"/>
    <tableColumn id="2" xr3:uid="{C0079B2C-244C-468F-8A7B-B851F8F48951}" uniqueName="2" name="Hardware_Segment" queryTableFieldId="26" dataDxfId="29">
      <calculatedColumnFormula>_xlfn.XLOOKUP(Trade_Flows[[#This Row],[hardware_type]],Helper_sheet!$D$2:$D$15,Helper_sheet!$E$2:$E$15,0,0)</calculatedColumnFormula>
    </tableColumn>
    <tableColumn id="13" xr3:uid="{D85AE33A-31B4-419C-876C-863B9D6C4306}" uniqueName="13" name="hardware_category" queryTableFieldId="13" dataDxfId="28"/>
    <tableColumn id="14" xr3:uid="{A8AA6BCA-11A7-4BA9-8381-F8F16B2EF32F}" uniqueName="14" name="volume_units" queryTableFieldId="14" dataDxfId="27"/>
    <tableColumn id="15" xr3:uid="{1B5E4631-C73F-4481-A335-BC9522DAE684}" uniqueName="15" name="trade_value_usd_millions" queryTableFieldId="15" dataDxfId="26"/>
    <tableColumn id="16" xr3:uid="{4D17D361-D3A1-4356-B9ED-207DA32E19D7}" uniqueName="16" name="primary_supplier" queryTableFieldId="16" dataDxfId="25"/>
    <tableColumn id="17" xr3:uid="{88F0907A-ADCB-4178-A644-BB84E1F9ACDE}" uniqueName="17" name="trade_route" queryTableFieldId="17" dataDxfId="24"/>
    <tableColumn id="18" xr3:uid="{2CF1A440-AF50-4D41-B286-59BE02DC10A9}" uniqueName="18" name="export_control_applied" queryTableFieldId="18" dataDxfId="23"/>
    <tableColumn id="19" xr3:uid="{5177109D-BBDD-4D21-A614-E406F43C6761}" uniqueName="19" name="restriction_factor" queryTableFieldId="19" dataDxfId="22"/>
    <tableColumn id="20" xr3:uid="{2594CEA1-E2B6-4BFE-AAB5-EC5FC0AEA724}" uniqueName="20" name="geopolitical_sensitivity" queryTableFieldId="20" dataDxfId="21"/>
    <tableColumn id="21" xr3:uid="{4CBF028A-ACD3-4A44-935B-741D25F5F1F8}" uniqueName="21" name="geo_risk_score_exporter" queryTableFieldId="21" dataDxfId="20"/>
    <tableColumn id="22" xr3:uid="{B12B8A6D-0248-4A1B-BB58-FAEAF5255110}" uniqueName="22" name="geo_risk_score_importer" queryTableFieldId="22" dataDxfId="19"/>
    <tableColumn id="23" xr3:uid="{3731A070-39B7-47DC-A4F9-B42D9653801C}" uniqueName="23" name="data_source" queryTableFieldId="23" dataDxfId="18"/>
    <tableColumn id="24" xr3:uid="{7997BEAA-348C-4D88-8A4F-0294B687B266}" uniqueName="24" name="is_synthetic" queryTableFieldId="24"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394E94-D394-4289-933D-632EB6D595A1}" name="company_profile" displayName="company_profile" ref="A1:N243" tableType="queryTable" totalsRowShown="0">
  <autoFilter ref="A1:N243" xr:uid="{B3394E94-D394-4289-933D-632EB6D595A1}"/>
  <tableColumns count="14">
    <tableColumn id="1" xr3:uid="{0C7F4DFC-7899-47AC-8757-F9EC135E8D95}" uniqueName="1" name="company_id.1" queryTableFieldId="1" dataDxfId="16"/>
    <tableColumn id="3" xr3:uid="{A9AB46FF-9AB1-41FC-8DC0-76516F3CA8BF}" uniqueName="3" name="company_name" queryTableFieldId="3" dataDxfId="15"/>
    <tableColumn id="4" xr3:uid="{EC786B82-D2CD-4AC0-AC7D-0385954A8481}" uniqueName="4" name="hq_country_code" queryTableFieldId="4" dataDxfId="14"/>
    <tableColumn id="5" xr3:uid="{01B7E46F-F2F3-4666-93B0-C9B45744EF3A}" uniqueName="5" name="hq_country" queryTableFieldId="5" dataDxfId="13"/>
    <tableColumn id="6" xr3:uid="{B364FD7C-3C2F-4EC2-B291-C2E35C170F39}" uniqueName="6" name="primary_domain" queryTableFieldId="6" dataDxfId="12"/>
    <tableColumn id="7" xr3:uid="{B877211C-FB5E-41FD-A434-A989C7820003}" uniqueName="7" name="year_founded" queryTableFieldId="7"/>
    <tableColumn id="8" xr3:uid="{7C051756-54FA-4AF5-AB4E-D2D351EEFFC8}" uniqueName="8" name="strategic_focus" queryTableFieldId="8" dataDxfId="11"/>
    <tableColumn id="9" xr3:uid="{F44F36AF-3ECC-41B4-9229-AACF6117FDA5}" uniqueName="9" name="year" queryTableFieldId="9"/>
    <tableColumn id="10" xr3:uid="{C2289B3C-DB0E-4714-B727-1E59B443F32E}" uniqueName="10" name="revenue_usd_bn" queryTableFieldId="10"/>
    <tableColumn id="11" xr3:uid="{61560A90-7729-4912-A961-244B2EC7CB51}" uniqueName="11" name="rd_expenditure_usd_bn" queryTableFieldId="11"/>
    <tableColumn id="12" xr3:uid="{F4A4CFE5-4108-4377-B97E-1AD2E0069C55}" uniqueName="12" name="employees" queryTableFieldId="12"/>
    <tableColumn id="13" xr3:uid="{A7A03506-5202-4590-8A13-935AD08FFF2C}" uniqueName="13" name="geopolitical_exposure" queryTableFieldId="13" dataDxfId="10"/>
    <tableColumn id="14" xr3:uid="{9E5F164A-9785-41DF-8752-DC410B9EF787}" uniqueName="14" name="sanction_risk_flag" queryTableFieldId="14"/>
    <tableColumn id="15" xr3:uid="{3E3DF25D-9A6E-4202-9F24-9E4D5B67D998}" uniqueName="15" name="is_synthetic"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DD8D61-A950-4986-89B8-54E2C83FE233}" name="Hardware_Type" displayName="Hardware_Type" ref="A1:B15" totalsRowShown="0" headerRowDxfId="7">
  <autoFilter ref="A1:B15" xr:uid="{76DD8D61-A950-4986-89B8-54E2C83FE233}"/>
  <tableColumns count="2">
    <tableColumn id="1" xr3:uid="{093B282F-CF00-4670-A20F-5E0C60D1DF22}" name="Hardware_type" dataDxfId="6"/>
    <tableColumn id="2" xr3:uid="{9883FB6B-6475-444D-AF13-C85CEC9E37E8}" name="Avearge price per unit" dataDxfId="5">
      <calculatedColumnFormula>SUMIFS(Trade_Flows!O:O,Trade_Flows!K:K,Helper_sheet!A2) / SUMIFS(Trade_Flows!N:N,Trade_Flows!K:K,Helper_sheet!A2) * 1000000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467EA9-B7F7-41BC-8D06-5D89424128D3}" name="hardware_Segment" displayName="hardware_Segment" ref="D1:E15" totalsRowShown="0" headerRowDxfId="4">
  <autoFilter ref="D1:E15" xr:uid="{35467EA9-B7F7-41BC-8D06-5D89424128D3}"/>
  <tableColumns count="2">
    <tableColumn id="1" xr3:uid="{240B941F-CFEA-4120-9A12-F235AF2D68B4}" name="Hardware_type" dataDxfId="3"/>
    <tableColumn id="2" xr3:uid="{E538969E-EDB5-4922-A154-44EFF047B981}" name="Segm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7FEE99-0F20-4D32-9CDB-D3DA1A38E866}" name="Growth_Table" displayName="Growth_Table" ref="H1:K23" totalsRowShown="0" headerRowDxfId="2">
  <autoFilter ref="H1:K23" xr:uid="{537FEE99-0F20-4D32-9CDB-D3DA1A38E866}"/>
  <tableColumns count="4">
    <tableColumn id="1" xr3:uid="{C8E34553-BA6A-461E-B7B1-034DC43334DF}" name="Company_name" dataDxfId="1"/>
    <tableColumn id="2" xr3:uid="{DB14809B-4872-4228-AF61-033067050772}" name="Revenue_2015">
      <calculatedColumnFormula array="1">_xlfn.XLOOKUP($H2&amp;2015,company_profile[company_name]&amp;company_profile[year],company_profile[revenue_usd_bn],0,0)</calculatedColumnFormula>
    </tableColumn>
    <tableColumn id="3" xr3:uid="{456E05CA-CCA2-478B-BC25-B2244AD81F00}" name="Revenue_2025">
      <calculatedColumnFormula array="1">_xlfn.XLOOKUP($H2&amp;2025,company_profile[company_name]&amp;company_profile[year],company_profile[revenue_usd_bn],0,0)</calculatedColumnFormula>
    </tableColumn>
    <tableColumn id="4" xr3:uid="{7B63A1F9-C3DB-4564-B308-8B967E276B09}" name="Growth" dataDxfId="0">
      <calculatedColumnFormula>IF($I2=0,"N/A",($J2-$I2)/$I2)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B69A-84A5-4229-9062-B9CEA7294005}">
  <sheetPr codeName="Sheet1"/>
  <dimension ref="A1:AH5657"/>
  <sheetViews>
    <sheetView workbookViewId="0">
      <selection activeCell="J6" sqref="J6"/>
    </sheetView>
  </sheetViews>
  <sheetFormatPr defaultRowHeight="16.8" x14ac:dyDescent="0.4"/>
  <cols>
    <col min="1" max="1" width="11.69921875" customWidth="1"/>
    <col min="2" max="2" width="6.796875" customWidth="1"/>
    <col min="3" max="3" width="9.3984375" customWidth="1"/>
    <col min="4" max="4" width="14" customWidth="1"/>
    <col min="5" max="5" width="23.09765625" customWidth="1"/>
    <col min="6" max="6" width="18.3984375" customWidth="1"/>
    <col min="7" max="7" width="16.69921875" customWidth="1"/>
    <col min="8" max="8" width="23.5" customWidth="1"/>
    <col min="9" max="9" width="18.3984375" customWidth="1"/>
    <col min="10" max="10" width="16.8984375" customWidth="1"/>
    <col min="11" max="12" width="23.09765625" customWidth="1"/>
    <col min="13" max="13" width="19.69921875" customWidth="1"/>
    <col min="14" max="14" width="14.59765625" customWidth="1"/>
    <col min="15" max="15" width="24.8984375" customWidth="1"/>
    <col min="16" max="16" width="18.796875" customWidth="1"/>
    <col min="17" max="17" width="27.69921875" customWidth="1"/>
    <col min="18" max="18" width="23" customWidth="1"/>
    <col min="19" max="19" width="17.69921875" customWidth="1"/>
    <col min="20" max="20" width="22.3984375" customWidth="1"/>
    <col min="21" max="21" width="24" customWidth="1"/>
    <col min="22" max="22" width="24.296875" customWidth="1"/>
    <col min="23" max="23" width="26.59765625" customWidth="1"/>
    <col min="24" max="24" width="13" customWidth="1"/>
    <col min="34" max="34" width="18.3984375" customWidth="1"/>
  </cols>
  <sheetData>
    <row r="1" spans="1:34" x14ac:dyDescent="0.4">
      <c r="A1" t="s">
        <v>0</v>
      </c>
      <c r="B1" t="s">
        <v>1</v>
      </c>
      <c r="C1" t="s">
        <v>2</v>
      </c>
      <c r="D1" t="s">
        <v>3</v>
      </c>
      <c r="E1" t="s">
        <v>4</v>
      </c>
      <c r="F1" t="s">
        <v>5</v>
      </c>
      <c r="G1" t="s">
        <v>6</v>
      </c>
      <c r="H1" t="s">
        <v>7</v>
      </c>
      <c r="I1" t="s">
        <v>8</v>
      </c>
      <c r="J1" t="s">
        <v>9</v>
      </c>
      <c r="K1" t="s">
        <v>10</v>
      </c>
      <c r="L1" t="s">
        <v>6672</v>
      </c>
      <c r="M1" t="s">
        <v>11</v>
      </c>
      <c r="N1" t="s">
        <v>12</v>
      </c>
      <c r="O1" t="s">
        <v>13</v>
      </c>
      <c r="P1" t="s">
        <v>14</v>
      </c>
      <c r="Q1" t="s">
        <v>15</v>
      </c>
      <c r="R1" t="s">
        <v>16</v>
      </c>
      <c r="S1" t="s">
        <v>17</v>
      </c>
      <c r="T1" t="s">
        <v>18</v>
      </c>
      <c r="U1" t="s">
        <v>19</v>
      </c>
      <c r="V1" t="s">
        <v>20</v>
      </c>
      <c r="W1" t="s">
        <v>21</v>
      </c>
      <c r="X1" t="s">
        <v>22</v>
      </c>
      <c r="AH1" s="2"/>
    </row>
    <row r="2" spans="1:34" x14ac:dyDescent="0.4">
      <c r="A2" t="s">
        <v>139</v>
      </c>
      <c r="B2" t="s">
        <v>140</v>
      </c>
      <c r="C2" t="s">
        <v>141</v>
      </c>
      <c r="D2" t="s">
        <v>23</v>
      </c>
      <c r="E2" t="s">
        <v>142</v>
      </c>
      <c r="F2" t="s">
        <v>25</v>
      </c>
      <c r="G2" t="s">
        <v>26</v>
      </c>
      <c r="H2" t="s">
        <v>143</v>
      </c>
      <c r="I2" t="s">
        <v>28</v>
      </c>
      <c r="J2" t="s">
        <v>29</v>
      </c>
      <c r="K2" t="s">
        <v>30</v>
      </c>
      <c r="L2" t="str">
        <f>_xlfn.XLOOKUP(Trade_Flows[[#This Row],[hardware_type]],Helper_sheet!$D$2:$D$15,Helper_sheet!$E$2:$E$15,0,0)</f>
        <v>Chip</v>
      </c>
      <c r="M2" t="s">
        <v>31</v>
      </c>
      <c r="N2" s="5">
        <v>10591</v>
      </c>
      <c r="O2" s="1">
        <v>617.82000000000005</v>
      </c>
      <c r="P2" t="s">
        <v>32</v>
      </c>
      <c r="Q2" t="s">
        <v>33</v>
      </c>
      <c r="R2" t="s">
        <v>144</v>
      </c>
      <c r="S2" t="s">
        <v>141</v>
      </c>
      <c r="T2" t="s">
        <v>34</v>
      </c>
      <c r="U2" t="s">
        <v>145</v>
      </c>
      <c r="V2" t="s">
        <v>146</v>
      </c>
      <c r="W2" t="s">
        <v>147</v>
      </c>
      <c r="X2" t="s">
        <v>144</v>
      </c>
    </row>
    <row r="3" spans="1:34" x14ac:dyDescent="0.4">
      <c r="A3" t="s">
        <v>148</v>
      </c>
      <c r="B3" t="s">
        <v>140</v>
      </c>
      <c r="C3" t="s">
        <v>149</v>
      </c>
      <c r="D3" t="s">
        <v>35</v>
      </c>
      <c r="E3" t="s">
        <v>142</v>
      </c>
      <c r="F3" t="s">
        <v>25</v>
      </c>
      <c r="G3" t="s">
        <v>26</v>
      </c>
      <c r="H3" t="s">
        <v>143</v>
      </c>
      <c r="I3" t="s">
        <v>28</v>
      </c>
      <c r="J3" t="s">
        <v>29</v>
      </c>
      <c r="K3" t="s">
        <v>30</v>
      </c>
      <c r="L3" t="str">
        <f>_xlfn.XLOOKUP(Trade_Flows[[#This Row],[hardware_type]],Helper_sheet!$D$2:$D$15,Helper_sheet!$E$2:$E$15,0,0)</f>
        <v>Chip</v>
      </c>
      <c r="M3" t="s">
        <v>31</v>
      </c>
      <c r="N3" s="5">
        <v>12775</v>
      </c>
      <c r="O3" s="1">
        <v>745.24</v>
      </c>
      <c r="P3" t="s">
        <v>150</v>
      </c>
      <c r="Q3" t="s">
        <v>33</v>
      </c>
      <c r="R3" t="s">
        <v>144</v>
      </c>
      <c r="S3" t="s">
        <v>141</v>
      </c>
      <c r="T3" t="s">
        <v>34</v>
      </c>
      <c r="U3" t="s">
        <v>151</v>
      </c>
      <c r="V3" t="s">
        <v>152</v>
      </c>
      <c r="W3" t="s">
        <v>147</v>
      </c>
      <c r="X3" t="s">
        <v>144</v>
      </c>
    </row>
    <row r="4" spans="1:34" x14ac:dyDescent="0.4">
      <c r="A4" t="s">
        <v>153</v>
      </c>
      <c r="B4" t="s">
        <v>140</v>
      </c>
      <c r="C4" t="s">
        <v>154</v>
      </c>
      <c r="D4" t="s">
        <v>37</v>
      </c>
      <c r="E4" t="s">
        <v>142</v>
      </c>
      <c r="F4" t="s">
        <v>25</v>
      </c>
      <c r="G4" t="s">
        <v>26</v>
      </c>
      <c r="H4" t="s">
        <v>143</v>
      </c>
      <c r="I4" t="s">
        <v>28</v>
      </c>
      <c r="J4" t="s">
        <v>29</v>
      </c>
      <c r="K4" t="s">
        <v>30</v>
      </c>
      <c r="L4" t="str">
        <f>_xlfn.XLOOKUP(Trade_Flows[[#This Row],[hardware_type]],Helper_sheet!$D$2:$D$15,Helper_sheet!$E$2:$E$15,0,0)</f>
        <v>Chip</v>
      </c>
      <c r="M4" t="s">
        <v>31</v>
      </c>
      <c r="N4" s="5">
        <v>11692</v>
      </c>
      <c r="O4" s="1">
        <v>682.08</v>
      </c>
      <c r="P4" t="s">
        <v>150</v>
      </c>
      <c r="Q4" t="s">
        <v>33</v>
      </c>
      <c r="R4" t="s">
        <v>144</v>
      </c>
      <c r="S4" t="s">
        <v>141</v>
      </c>
      <c r="T4" t="s">
        <v>34</v>
      </c>
      <c r="U4" t="s">
        <v>155</v>
      </c>
      <c r="V4" t="s">
        <v>156</v>
      </c>
      <c r="W4" t="s">
        <v>147</v>
      </c>
      <c r="X4" t="s">
        <v>144</v>
      </c>
    </row>
    <row r="5" spans="1:34" x14ac:dyDescent="0.4">
      <c r="A5" t="s">
        <v>157</v>
      </c>
      <c r="B5" t="s">
        <v>140</v>
      </c>
      <c r="C5" t="s">
        <v>158</v>
      </c>
      <c r="D5" t="s">
        <v>38</v>
      </c>
      <c r="E5" t="s">
        <v>142</v>
      </c>
      <c r="F5" t="s">
        <v>25</v>
      </c>
      <c r="G5" t="s">
        <v>26</v>
      </c>
      <c r="H5" t="s">
        <v>143</v>
      </c>
      <c r="I5" t="s">
        <v>28</v>
      </c>
      <c r="J5" t="s">
        <v>29</v>
      </c>
      <c r="K5" t="s">
        <v>30</v>
      </c>
      <c r="L5" t="str">
        <f>_xlfn.XLOOKUP(Trade_Flows[[#This Row],[hardware_type]],Helper_sheet!$D$2:$D$15,Helper_sheet!$E$2:$E$15,0,0)</f>
        <v>Chip</v>
      </c>
      <c r="M5" t="s">
        <v>31</v>
      </c>
      <c r="N5" s="5">
        <v>12095</v>
      </c>
      <c r="O5" s="1">
        <v>705.56</v>
      </c>
      <c r="P5" t="s">
        <v>32</v>
      </c>
      <c r="Q5" t="s">
        <v>33</v>
      </c>
      <c r="R5" t="s">
        <v>144</v>
      </c>
      <c r="S5" t="s">
        <v>141</v>
      </c>
      <c r="T5" t="s">
        <v>34</v>
      </c>
      <c r="U5" t="s">
        <v>159</v>
      </c>
      <c r="V5" t="s">
        <v>160</v>
      </c>
      <c r="W5" t="s">
        <v>147</v>
      </c>
      <c r="X5" t="s">
        <v>144</v>
      </c>
    </row>
    <row r="6" spans="1:34" x14ac:dyDescent="0.4">
      <c r="A6" t="s">
        <v>161</v>
      </c>
      <c r="B6" t="s">
        <v>162</v>
      </c>
      <c r="C6" t="s">
        <v>141</v>
      </c>
      <c r="D6" t="s">
        <v>39</v>
      </c>
      <c r="E6" t="s">
        <v>142</v>
      </c>
      <c r="F6" t="s">
        <v>25</v>
      </c>
      <c r="G6" t="s">
        <v>26</v>
      </c>
      <c r="H6" t="s">
        <v>143</v>
      </c>
      <c r="I6" t="s">
        <v>28</v>
      </c>
      <c r="J6" t="s">
        <v>29</v>
      </c>
      <c r="K6" t="s">
        <v>30</v>
      </c>
      <c r="L6" t="str">
        <f>_xlfn.XLOOKUP(Trade_Flows[[#This Row],[hardware_type]],Helper_sheet!$D$2:$D$15,Helper_sheet!$E$2:$E$15,0,0)</f>
        <v>Chip</v>
      </c>
      <c r="M6" t="s">
        <v>31</v>
      </c>
      <c r="N6" s="5">
        <v>13363</v>
      </c>
      <c r="O6" s="1">
        <v>779.53</v>
      </c>
      <c r="P6" t="s">
        <v>40</v>
      </c>
      <c r="Q6" t="s">
        <v>33</v>
      </c>
      <c r="R6" t="s">
        <v>144</v>
      </c>
      <c r="S6" t="s">
        <v>141</v>
      </c>
      <c r="T6" t="s">
        <v>34</v>
      </c>
      <c r="U6" t="s">
        <v>163</v>
      </c>
      <c r="V6" t="s">
        <v>152</v>
      </c>
      <c r="W6" t="s">
        <v>147</v>
      </c>
      <c r="X6" t="s">
        <v>144</v>
      </c>
    </row>
    <row r="7" spans="1:34" x14ac:dyDescent="0.4">
      <c r="A7" t="s">
        <v>164</v>
      </c>
      <c r="B7" t="s">
        <v>162</v>
      </c>
      <c r="C7" t="s">
        <v>149</v>
      </c>
      <c r="D7" t="s">
        <v>41</v>
      </c>
      <c r="E7" t="s">
        <v>142</v>
      </c>
      <c r="F7" t="s">
        <v>25</v>
      </c>
      <c r="G7" t="s">
        <v>26</v>
      </c>
      <c r="H7" t="s">
        <v>143</v>
      </c>
      <c r="I7" t="s">
        <v>28</v>
      </c>
      <c r="J7" t="s">
        <v>29</v>
      </c>
      <c r="K7" t="s">
        <v>30</v>
      </c>
      <c r="L7" t="str">
        <f>_xlfn.XLOOKUP(Trade_Flows[[#This Row],[hardware_type]],Helper_sheet!$D$2:$D$15,Helper_sheet!$E$2:$E$15,0,0)</f>
        <v>Chip</v>
      </c>
      <c r="M7" t="s">
        <v>31</v>
      </c>
      <c r="N7" s="5">
        <v>13069</v>
      </c>
      <c r="O7" s="1">
        <v>762.38</v>
      </c>
      <c r="P7" t="s">
        <v>150</v>
      </c>
      <c r="Q7" t="s">
        <v>33</v>
      </c>
      <c r="R7" t="s">
        <v>144</v>
      </c>
      <c r="S7" t="s">
        <v>141</v>
      </c>
      <c r="T7" t="s">
        <v>34</v>
      </c>
      <c r="U7" t="s">
        <v>165</v>
      </c>
      <c r="V7" t="s">
        <v>166</v>
      </c>
      <c r="W7" t="s">
        <v>147</v>
      </c>
      <c r="X7" t="s">
        <v>144</v>
      </c>
    </row>
    <row r="8" spans="1:34" x14ac:dyDescent="0.4">
      <c r="A8" t="s">
        <v>167</v>
      </c>
      <c r="B8" t="s">
        <v>162</v>
      </c>
      <c r="C8" t="s">
        <v>154</v>
      </c>
      <c r="D8" t="s">
        <v>42</v>
      </c>
      <c r="E8" t="s">
        <v>142</v>
      </c>
      <c r="F8" t="s">
        <v>25</v>
      </c>
      <c r="G8" t="s">
        <v>26</v>
      </c>
      <c r="H8" t="s">
        <v>143</v>
      </c>
      <c r="I8" t="s">
        <v>28</v>
      </c>
      <c r="J8" t="s">
        <v>29</v>
      </c>
      <c r="K8" t="s">
        <v>30</v>
      </c>
      <c r="L8" t="str">
        <f>_xlfn.XLOOKUP(Trade_Flows[[#This Row],[hardware_type]],Helper_sheet!$D$2:$D$15,Helper_sheet!$E$2:$E$15,0,0)</f>
        <v>Chip</v>
      </c>
      <c r="M8" t="s">
        <v>31</v>
      </c>
      <c r="N8" s="5">
        <v>14581</v>
      </c>
      <c r="O8" s="1">
        <v>850.61</v>
      </c>
      <c r="P8" t="s">
        <v>150</v>
      </c>
      <c r="Q8" t="s">
        <v>33</v>
      </c>
      <c r="R8" t="s">
        <v>144</v>
      </c>
      <c r="S8" t="s">
        <v>141</v>
      </c>
      <c r="T8" t="s">
        <v>34</v>
      </c>
      <c r="U8" t="s">
        <v>165</v>
      </c>
      <c r="V8" t="s">
        <v>156</v>
      </c>
      <c r="W8" t="s">
        <v>147</v>
      </c>
      <c r="X8" t="s">
        <v>144</v>
      </c>
    </row>
    <row r="9" spans="1:34" x14ac:dyDescent="0.4">
      <c r="A9" t="s">
        <v>168</v>
      </c>
      <c r="B9" t="s">
        <v>162</v>
      </c>
      <c r="C9" t="s">
        <v>158</v>
      </c>
      <c r="D9" t="s">
        <v>43</v>
      </c>
      <c r="E9" t="s">
        <v>142</v>
      </c>
      <c r="F9" t="s">
        <v>25</v>
      </c>
      <c r="G9" t="s">
        <v>26</v>
      </c>
      <c r="H9" t="s">
        <v>143</v>
      </c>
      <c r="I9" t="s">
        <v>28</v>
      </c>
      <c r="J9" t="s">
        <v>29</v>
      </c>
      <c r="K9" t="s">
        <v>30</v>
      </c>
      <c r="L9" t="str">
        <f>_xlfn.XLOOKUP(Trade_Flows[[#This Row],[hardware_type]],Helper_sheet!$D$2:$D$15,Helper_sheet!$E$2:$E$15,0,0)</f>
        <v>Chip</v>
      </c>
      <c r="M9" t="s">
        <v>31</v>
      </c>
      <c r="N9" s="5">
        <v>11926</v>
      </c>
      <c r="O9" s="1">
        <v>695.71</v>
      </c>
      <c r="P9" t="s">
        <v>150</v>
      </c>
      <c r="Q9" t="s">
        <v>33</v>
      </c>
      <c r="R9" t="s">
        <v>144</v>
      </c>
      <c r="S9" t="s">
        <v>141</v>
      </c>
      <c r="T9" t="s">
        <v>34</v>
      </c>
      <c r="U9" t="s">
        <v>165</v>
      </c>
      <c r="V9" t="s">
        <v>169</v>
      </c>
      <c r="W9" t="s">
        <v>147</v>
      </c>
      <c r="X9" t="s">
        <v>144</v>
      </c>
    </row>
    <row r="10" spans="1:34" x14ac:dyDescent="0.4">
      <c r="A10" t="s">
        <v>170</v>
      </c>
      <c r="B10" t="s">
        <v>171</v>
      </c>
      <c r="C10" t="s">
        <v>141</v>
      </c>
      <c r="D10" t="s">
        <v>44</v>
      </c>
      <c r="E10" t="s">
        <v>142</v>
      </c>
      <c r="F10" t="s">
        <v>25</v>
      </c>
      <c r="G10" t="s">
        <v>26</v>
      </c>
      <c r="H10" t="s">
        <v>143</v>
      </c>
      <c r="I10" t="s">
        <v>28</v>
      </c>
      <c r="J10" t="s">
        <v>29</v>
      </c>
      <c r="K10" t="s">
        <v>30</v>
      </c>
      <c r="L10" t="str">
        <f>_xlfn.XLOOKUP(Trade_Flows[[#This Row],[hardware_type]],Helper_sheet!$D$2:$D$15,Helper_sheet!$E$2:$E$15,0,0)</f>
        <v>Chip</v>
      </c>
      <c r="M10" t="s">
        <v>31</v>
      </c>
      <c r="N10" s="5">
        <v>13686</v>
      </c>
      <c r="O10" s="1">
        <v>798.36</v>
      </c>
      <c r="P10" t="s">
        <v>32</v>
      </c>
      <c r="Q10" t="s">
        <v>33</v>
      </c>
      <c r="R10" t="s">
        <v>144</v>
      </c>
      <c r="S10" t="s">
        <v>141</v>
      </c>
      <c r="T10" t="s">
        <v>34</v>
      </c>
      <c r="U10" t="s">
        <v>172</v>
      </c>
      <c r="V10" t="s">
        <v>173</v>
      </c>
      <c r="W10" t="s">
        <v>147</v>
      </c>
      <c r="X10" t="s">
        <v>144</v>
      </c>
    </row>
    <row r="11" spans="1:34" x14ac:dyDescent="0.4">
      <c r="A11" t="s">
        <v>174</v>
      </c>
      <c r="B11" t="s">
        <v>171</v>
      </c>
      <c r="C11" t="s">
        <v>149</v>
      </c>
      <c r="D11" t="s">
        <v>45</v>
      </c>
      <c r="E11" t="s">
        <v>142</v>
      </c>
      <c r="F11" t="s">
        <v>25</v>
      </c>
      <c r="G11" t="s">
        <v>26</v>
      </c>
      <c r="H11" t="s">
        <v>143</v>
      </c>
      <c r="I11" t="s">
        <v>28</v>
      </c>
      <c r="J11" t="s">
        <v>29</v>
      </c>
      <c r="K11" t="s">
        <v>30</v>
      </c>
      <c r="L11" t="str">
        <f>_xlfn.XLOOKUP(Trade_Flows[[#This Row],[hardware_type]],Helper_sheet!$D$2:$D$15,Helper_sheet!$E$2:$E$15,0,0)</f>
        <v>Chip</v>
      </c>
      <c r="M11" t="s">
        <v>31</v>
      </c>
      <c r="N11" s="5">
        <v>15862</v>
      </c>
      <c r="O11" s="1">
        <v>925.28</v>
      </c>
      <c r="P11" t="s">
        <v>150</v>
      </c>
      <c r="Q11" t="s">
        <v>33</v>
      </c>
      <c r="R11" t="s">
        <v>144</v>
      </c>
      <c r="S11" t="s">
        <v>141</v>
      </c>
      <c r="T11" t="s">
        <v>34</v>
      </c>
      <c r="U11" t="s">
        <v>175</v>
      </c>
      <c r="V11" t="s">
        <v>176</v>
      </c>
      <c r="W11" t="s">
        <v>147</v>
      </c>
      <c r="X11" t="s">
        <v>144</v>
      </c>
    </row>
    <row r="12" spans="1:34" x14ac:dyDescent="0.4">
      <c r="A12" t="s">
        <v>177</v>
      </c>
      <c r="B12" t="s">
        <v>171</v>
      </c>
      <c r="C12" t="s">
        <v>154</v>
      </c>
      <c r="D12" t="s">
        <v>46</v>
      </c>
      <c r="E12" t="s">
        <v>142</v>
      </c>
      <c r="F12" t="s">
        <v>25</v>
      </c>
      <c r="G12" t="s">
        <v>26</v>
      </c>
      <c r="H12" t="s">
        <v>143</v>
      </c>
      <c r="I12" t="s">
        <v>28</v>
      </c>
      <c r="J12" t="s">
        <v>29</v>
      </c>
      <c r="K12" t="s">
        <v>30</v>
      </c>
      <c r="L12" t="str">
        <f>_xlfn.XLOOKUP(Trade_Flows[[#This Row],[hardware_type]],Helper_sheet!$D$2:$D$15,Helper_sheet!$E$2:$E$15,0,0)</f>
        <v>Chip</v>
      </c>
      <c r="M12" t="s">
        <v>31</v>
      </c>
      <c r="N12" s="5">
        <v>16995</v>
      </c>
      <c r="O12" s="1">
        <v>991.41</v>
      </c>
      <c r="P12" t="s">
        <v>32</v>
      </c>
      <c r="Q12" t="s">
        <v>33</v>
      </c>
      <c r="R12" t="s">
        <v>144</v>
      </c>
      <c r="S12" t="s">
        <v>141</v>
      </c>
      <c r="T12" t="s">
        <v>34</v>
      </c>
      <c r="U12" t="s">
        <v>151</v>
      </c>
      <c r="V12" t="s">
        <v>178</v>
      </c>
      <c r="W12" t="s">
        <v>147</v>
      </c>
      <c r="X12" t="s">
        <v>144</v>
      </c>
    </row>
    <row r="13" spans="1:34" x14ac:dyDescent="0.4">
      <c r="A13" t="s">
        <v>179</v>
      </c>
      <c r="B13" t="s">
        <v>171</v>
      </c>
      <c r="C13" t="s">
        <v>158</v>
      </c>
      <c r="D13" t="s">
        <v>47</v>
      </c>
      <c r="E13" t="s">
        <v>142</v>
      </c>
      <c r="F13" t="s">
        <v>25</v>
      </c>
      <c r="G13" t="s">
        <v>26</v>
      </c>
      <c r="H13" t="s">
        <v>143</v>
      </c>
      <c r="I13" t="s">
        <v>28</v>
      </c>
      <c r="J13" t="s">
        <v>29</v>
      </c>
      <c r="K13" t="s">
        <v>30</v>
      </c>
      <c r="L13" t="str">
        <f>_xlfn.XLOOKUP(Trade_Flows[[#This Row],[hardware_type]],Helper_sheet!$D$2:$D$15,Helper_sheet!$E$2:$E$15,0,0)</f>
        <v>Chip</v>
      </c>
      <c r="M13" t="s">
        <v>31</v>
      </c>
      <c r="N13" s="5">
        <v>16164</v>
      </c>
      <c r="O13" s="1">
        <v>942.9</v>
      </c>
      <c r="P13" t="s">
        <v>32</v>
      </c>
      <c r="Q13" t="s">
        <v>33</v>
      </c>
      <c r="R13" t="s">
        <v>144</v>
      </c>
      <c r="S13" t="s">
        <v>141</v>
      </c>
      <c r="T13" t="s">
        <v>34</v>
      </c>
      <c r="U13" t="s">
        <v>145</v>
      </c>
      <c r="V13" t="s">
        <v>180</v>
      </c>
      <c r="W13" t="s">
        <v>147</v>
      </c>
      <c r="X13" t="s">
        <v>144</v>
      </c>
    </row>
    <row r="14" spans="1:34" x14ac:dyDescent="0.4">
      <c r="A14" t="s">
        <v>181</v>
      </c>
      <c r="B14" t="s">
        <v>182</v>
      </c>
      <c r="C14" t="s">
        <v>141</v>
      </c>
      <c r="D14" t="s">
        <v>48</v>
      </c>
      <c r="E14" t="s">
        <v>142</v>
      </c>
      <c r="F14" t="s">
        <v>25</v>
      </c>
      <c r="G14" t="s">
        <v>26</v>
      </c>
      <c r="H14" t="s">
        <v>143</v>
      </c>
      <c r="I14" t="s">
        <v>28</v>
      </c>
      <c r="J14" t="s">
        <v>29</v>
      </c>
      <c r="K14" t="s">
        <v>30</v>
      </c>
      <c r="L14" t="str">
        <f>_xlfn.XLOOKUP(Trade_Flows[[#This Row],[hardware_type]],Helper_sheet!$D$2:$D$15,Helper_sheet!$E$2:$E$15,0,0)</f>
        <v>Chip</v>
      </c>
      <c r="M14" t="s">
        <v>31</v>
      </c>
      <c r="N14" s="5">
        <v>14571</v>
      </c>
      <c r="O14" s="1">
        <v>849.98</v>
      </c>
      <c r="P14" t="s">
        <v>32</v>
      </c>
      <c r="Q14" t="s">
        <v>33</v>
      </c>
      <c r="R14" t="s">
        <v>144</v>
      </c>
      <c r="S14" t="s">
        <v>141</v>
      </c>
      <c r="T14" t="s">
        <v>34</v>
      </c>
      <c r="U14" t="s">
        <v>183</v>
      </c>
      <c r="V14" t="s">
        <v>184</v>
      </c>
      <c r="W14" t="s">
        <v>147</v>
      </c>
      <c r="X14" t="s">
        <v>144</v>
      </c>
    </row>
    <row r="15" spans="1:34" x14ac:dyDescent="0.4">
      <c r="A15" t="s">
        <v>185</v>
      </c>
      <c r="B15" t="s">
        <v>182</v>
      </c>
      <c r="C15" t="s">
        <v>149</v>
      </c>
      <c r="D15" t="s">
        <v>49</v>
      </c>
      <c r="E15" t="s">
        <v>142</v>
      </c>
      <c r="F15" t="s">
        <v>25</v>
      </c>
      <c r="G15" t="s">
        <v>26</v>
      </c>
      <c r="H15" t="s">
        <v>143</v>
      </c>
      <c r="I15" t="s">
        <v>28</v>
      </c>
      <c r="J15" t="s">
        <v>29</v>
      </c>
      <c r="K15" t="s">
        <v>30</v>
      </c>
      <c r="L15" t="str">
        <f>_xlfn.XLOOKUP(Trade_Flows[[#This Row],[hardware_type]],Helper_sheet!$D$2:$D$15,Helper_sheet!$E$2:$E$15,0,0)</f>
        <v>Chip</v>
      </c>
      <c r="M15" t="s">
        <v>31</v>
      </c>
      <c r="N15" s="5">
        <v>17221</v>
      </c>
      <c r="O15" s="1">
        <v>1004.56</v>
      </c>
      <c r="P15" t="s">
        <v>150</v>
      </c>
      <c r="Q15" t="s">
        <v>33</v>
      </c>
      <c r="R15" t="s">
        <v>144</v>
      </c>
      <c r="S15" t="s">
        <v>141</v>
      </c>
      <c r="T15" t="s">
        <v>34</v>
      </c>
      <c r="U15" t="s">
        <v>186</v>
      </c>
      <c r="V15" t="s">
        <v>187</v>
      </c>
      <c r="W15" t="s">
        <v>147</v>
      </c>
      <c r="X15" t="s">
        <v>144</v>
      </c>
    </row>
    <row r="16" spans="1:34" x14ac:dyDescent="0.4">
      <c r="A16" t="s">
        <v>188</v>
      </c>
      <c r="B16" t="s">
        <v>182</v>
      </c>
      <c r="C16" t="s">
        <v>154</v>
      </c>
      <c r="D16" t="s">
        <v>50</v>
      </c>
      <c r="E16" t="s">
        <v>142</v>
      </c>
      <c r="F16" t="s">
        <v>25</v>
      </c>
      <c r="G16" t="s">
        <v>26</v>
      </c>
      <c r="H16" t="s">
        <v>143</v>
      </c>
      <c r="I16" t="s">
        <v>28</v>
      </c>
      <c r="J16" t="s">
        <v>29</v>
      </c>
      <c r="K16" t="s">
        <v>30</v>
      </c>
      <c r="L16" t="str">
        <f>_xlfn.XLOOKUP(Trade_Flows[[#This Row],[hardware_type]],Helper_sheet!$D$2:$D$15,Helper_sheet!$E$2:$E$15,0,0)</f>
        <v>Chip</v>
      </c>
      <c r="M16" t="s">
        <v>31</v>
      </c>
      <c r="N16" s="5">
        <v>16265</v>
      </c>
      <c r="O16" s="1">
        <v>948.83</v>
      </c>
      <c r="P16" t="s">
        <v>32</v>
      </c>
      <c r="Q16" t="s">
        <v>33</v>
      </c>
      <c r="R16" t="s">
        <v>144</v>
      </c>
      <c r="S16" t="s">
        <v>141</v>
      </c>
      <c r="T16" t="s">
        <v>34</v>
      </c>
      <c r="U16" t="s">
        <v>189</v>
      </c>
      <c r="V16" t="s">
        <v>190</v>
      </c>
      <c r="W16" t="s">
        <v>147</v>
      </c>
      <c r="X16" t="s">
        <v>144</v>
      </c>
    </row>
    <row r="17" spans="1:24" x14ac:dyDescent="0.4">
      <c r="A17" t="s">
        <v>191</v>
      </c>
      <c r="B17" t="s">
        <v>182</v>
      </c>
      <c r="C17" t="s">
        <v>158</v>
      </c>
      <c r="D17" t="s">
        <v>51</v>
      </c>
      <c r="E17" t="s">
        <v>142</v>
      </c>
      <c r="F17" t="s">
        <v>25</v>
      </c>
      <c r="G17" t="s">
        <v>26</v>
      </c>
      <c r="H17" t="s">
        <v>143</v>
      </c>
      <c r="I17" t="s">
        <v>28</v>
      </c>
      <c r="J17" t="s">
        <v>29</v>
      </c>
      <c r="K17" t="s">
        <v>30</v>
      </c>
      <c r="L17" t="str">
        <f>_xlfn.XLOOKUP(Trade_Flows[[#This Row],[hardware_type]],Helper_sheet!$D$2:$D$15,Helper_sheet!$E$2:$E$15,0,0)</f>
        <v>Chip</v>
      </c>
      <c r="M17" t="s">
        <v>31</v>
      </c>
      <c r="N17" s="5">
        <v>16757</v>
      </c>
      <c r="O17" s="1">
        <v>977.5</v>
      </c>
      <c r="P17" t="s">
        <v>40</v>
      </c>
      <c r="Q17" t="s">
        <v>33</v>
      </c>
      <c r="R17" t="s">
        <v>144</v>
      </c>
      <c r="S17" t="s">
        <v>141</v>
      </c>
      <c r="T17" t="s">
        <v>34</v>
      </c>
      <c r="U17" t="s">
        <v>165</v>
      </c>
      <c r="V17" t="s">
        <v>166</v>
      </c>
      <c r="W17" t="s">
        <v>147</v>
      </c>
      <c r="X17" t="s">
        <v>144</v>
      </c>
    </row>
    <row r="18" spans="1:24" x14ac:dyDescent="0.4">
      <c r="A18" t="s">
        <v>192</v>
      </c>
      <c r="B18" t="s">
        <v>193</v>
      </c>
      <c r="C18" t="s">
        <v>141</v>
      </c>
      <c r="D18" t="s">
        <v>52</v>
      </c>
      <c r="E18" t="s">
        <v>142</v>
      </c>
      <c r="F18" t="s">
        <v>25</v>
      </c>
      <c r="G18" t="s">
        <v>26</v>
      </c>
      <c r="H18" t="s">
        <v>143</v>
      </c>
      <c r="I18" t="s">
        <v>28</v>
      </c>
      <c r="J18" t="s">
        <v>29</v>
      </c>
      <c r="K18" t="s">
        <v>30</v>
      </c>
      <c r="L18" t="str">
        <f>_xlfn.XLOOKUP(Trade_Flows[[#This Row],[hardware_type]],Helper_sheet!$D$2:$D$15,Helper_sheet!$E$2:$E$15,0,0)</f>
        <v>Chip</v>
      </c>
      <c r="M18" t="s">
        <v>31</v>
      </c>
      <c r="N18" s="5">
        <v>16563</v>
      </c>
      <c r="O18" s="1">
        <v>966.21</v>
      </c>
      <c r="P18" t="s">
        <v>150</v>
      </c>
      <c r="Q18" t="s">
        <v>33</v>
      </c>
      <c r="R18" t="s">
        <v>144</v>
      </c>
      <c r="S18" t="s">
        <v>141</v>
      </c>
      <c r="T18" t="s">
        <v>34</v>
      </c>
      <c r="U18" t="s">
        <v>163</v>
      </c>
      <c r="V18" t="s">
        <v>194</v>
      </c>
      <c r="W18" t="s">
        <v>147</v>
      </c>
      <c r="X18" t="s">
        <v>144</v>
      </c>
    </row>
    <row r="19" spans="1:24" x14ac:dyDescent="0.4">
      <c r="A19" t="s">
        <v>195</v>
      </c>
      <c r="B19" t="s">
        <v>193</v>
      </c>
      <c r="C19" t="s">
        <v>149</v>
      </c>
      <c r="D19" t="s">
        <v>53</v>
      </c>
      <c r="E19" t="s">
        <v>142</v>
      </c>
      <c r="F19" t="s">
        <v>25</v>
      </c>
      <c r="G19" t="s">
        <v>26</v>
      </c>
      <c r="H19" t="s">
        <v>143</v>
      </c>
      <c r="I19" t="s">
        <v>28</v>
      </c>
      <c r="J19" t="s">
        <v>29</v>
      </c>
      <c r="K19" t="s">
        <v>30</v>
      </c>
      <c r="L19" t="str">
        <f>_xlfn.XLOOKUP(Trade_Flows[[#This Row],[hardware_type]],Helper_sheet!$D$2:$D$15,Helper_sheet!$E$2:$E$15,0,0)</f>
        <v>Chip</v>
      </c>
      <c r="M19" t="s">
        <v>31</v>
      </c>
      <c r="N19" s="5">
        <v>19956</v>
      </c>
      <c r="O19" s="1">
        <v>1164.1099999999999</v>
      </c>
      <c r="P19" t="s">
        <v>150</v>
      </c>
      <c r="Q19" t="s">
        <v>33</v>
      </c>
      <c r="R19" t="s">
        <v>144</v>
      </c>
      <c r="S19" t="s">
        <v>141</v>
      </c>
      <c r="T19" t="s">
        <v>34</v>
      </c>
      <c r="U19" t="s">
        <v>196</v>
      </c>
      <c r="V19" t="s">
        <v>197</v>
      </c>
      <c r="W19" t="s">
        <v>147</v>
      </c>
      <c r="X19" t="s">
        <v>144</v>
      </c>
    </row>
    <row r="20" spans="1:24" x14ac:dyDescent="0.4">
      <c r="A20" t="s">
        <v>198</v>
      </c>
      <c r="B20" t="s">
        <v>193</v>
      </c>
      <c r="C20" t="s">
        <v>154</v>
      </c>
      <c r="D20" t="s">
        <v>54</v>
      </c>
      <c r="E20" t="s">
        <v>142</v>
      </c>
      <c r="F20" t="s">
        <v>25</v>
      </c>
      <c r="G20" t="s">
        <v>26</v>
      </c>
      <c r="H20" t="s">
        <v>143</v>
      </c>
      <c r="I20" t="s">
        <v>28</v>
      </c>
      <c r="J20" t="s">
        <v>29</v>
      </c>
      <c r="K20" t="s">
        <v>30</v>
      </c>
      <c r="L20" t="str">
        <f>_xlfn.XLOOKUP(Trade_Flows[[#This Row],[hardware_type]],Helper_sheet!$D$2:$D$15,Helper_sheet!$E$2:$E$15,0,0)</f>
        <v>Chip</v>
      </c>
      <c r="M20" t="s">
        <v>31</v>
      </c>
      <c r="N20" s="5">
        <v>20080</v>
      </c>
      <c r="O20" s="1">
        <v>1171.3900000000001</v>
      </c>
      <c r="P20" t="s">
        <v>150</v>
      </c>
      <c r="Q20" t="s">
        <v>33</v>
      </c>
      <c r="R20" t="s">
        <v>144</v>
      </c>
      <c r="S20" t="s">
        <v>141</v>
      </c>
      <c r="T20" t="s">
        <v>34</v>
      </c>
      <c r="U20" t="s">
        <v>196</v>
      </c>
      <c r="V20" t="s">
        <v>199</v>
      </c>
      <c r="W20" t="s">
        <v>147</v>
      </c>
      <c r="X20" t="s">
        <v>144</v>
      </c>
    </row>
    <row r="21" spans="1:24" x14ac:dyDescent="0.4">
      <c r="A21" t="s">
        <v>200</v>
      </c>
      <c r="B21" t="s">
        <v>193</v>
      </c>
      <c r="C21" t="s">
        <v>158</v>
      </c>
      <c r="D21" t="s">
        <v>55</v>
      </c>
      <c r="E21" t="s">
        <v>142</v>
      </c>
      <c r="F21" t="s">
        <v>25</v>
      </c>
      <c r="G21" t="s">
        <v>26</v>
      </c>
      <c r="H21" t="s">
        <v>143</v>
      </c>
      <c r="I21" t="s">
        <v>28</v>
      </c>
      <c r="J21" t="s">
        <v>29</v>
      </c>
      <c r="K21" t="s">
        <v>30</v>
      </c>
      <c r="L21" t="str">
        <f>_xlfn.XLOOKUP(Trade_Flows[[#This Row],[hardware_type]],Helper_sheet!$D$2:$D$15,Helper_sheet!$E$2:$E$15,0,0)</f>
        <v>Chip</v>
      </c>
      <c r="M21" t="s">
        <v>31</v>
      </c>
      <c r="N21" s="5">
        <v>16019</v>
      </c>
      <c r="O21" s="1">
        <v>934.45</v>
      </c>
      <c r="P21" t="s">
        <v>150</v>
      </c>
      <c r="Q21" t="s">
        <v>33</v>
      </c>
      <c r="R21" t="s">
        <v>144</v>
      </c>
      <c r="S21" t="s">
        <v>141</v>
      </c>
      <c r="T21" t="s">
        <v>34</v>
      </c>
      <c r="U21" t="s">
        <v>159</v>
      </c>
      <c r="V21" t="s">
        <v>166</v>
      </c>
      <c r="W21" t="s">
        <v>147</v>
      </c>
      <c r="X21" t="s">
        <v>144</v>
      </c>
    </row>
    <row r="22" spans="1:24" x14ac:dyDescent="0.4">
      <c r="A22" t="s">
        <v>201</v>
      </c>
      <c r="B22" t="s">
        <v>202</v>
      </c>
      <c r="C22" t="s">
        <v>141</v>
      </c>
      <c r="D22" t="s">
        <v>56</v>
      </c>
      <c r="E22" t="s">
        <v>142</v>
      </c>
      <c r="F22" t="s">
        <v>25</v>
      </c>
      <c r="G22" t="s">
        <v>26</v>
      </c>
      <c r="H22" t="s">
        <v>143</v>
      </c>
      <c r="I22" t="s">
        <v>28</v>
      </c>
      <c r="J22" t="s">
        <v>29</v>
      </c>
      <c r="K22" t="s">
        <v>30</v>
      </c>
      <c r="L22" t="str">
        <f>_xlfn.XLOOKUP(Trade_Flows[[#This Row],[hardware_type]],Helper_sheet!$D$2:$D$15,Helper_sheet!$E$2:$E$15,0,0)</f>
        <v>Chip</v>
      </c>
      <c r="M22" t="s">
        <v>31</v>
      </c>
      <c r="N22" s="5">
        <v>15588</v>
      </c>
      <c r="O22" s="1">
        <v>909.31</v>
      </c>
      <c r="P22" t="s">
        <v>150</v>
      </c>
      <c r="Q22" t="s">
        <v>33</v>
      </c>
      <c r="R22" t="s">
        <v>144</v>
      </c>
      <c r="S22" t="s">
        <v>141</v>
      </c>
      <c r="T22" t="s">
        <v>34</v>
      </c>
      <c r="U22" t="s">
        <v>203</v>
      </c>
      <c r="V22" t="s">
        <v>204</v>
      </c>
      <c r="W22" t="s">
        <v>147</v>
      </c>
      <c r="X22" t="s">
        <v>144</v>
      </c>
    </row>
    <row r="23" spans="1:24" x14ac:dyDescent="0.4">
      <c r="A23" t="s">
        <v>205</v>
      </c>
      <c r="B23" t="s">
        <v>202</v>
      </c>
      <c r="C23" t="s">
        <v>149</v>
      </c>
      <c r="D23" t="s">
        <v>57</v>
      </c>
      <c r="E23" t="s">
        <v>142</v>
      </c>
      <c r="F23" t="s">
        <v>25</v>
      </c>
      <c r="G23" t="s">
        <v>26</v>
      </c>
      <c r="H23" t="s">
        <v>143</v>
      </c>
      <c r="I23" t="s">
        <v>28</v>
      </c>
      <c r="J23" t="s">
        <v>29</v>
      </c>
      <c r="K23" t="s">
        <v>30</v>
      </c>
      <c r="L23" t="str">
        <f>_xlfn.XLOOKUP(Trade_Flows[[#This Row],[hardware_type]],Helper_sheet!$D$2:$D$15,Helper_sheet!$E$2:$E$15,0,0)</f>
        <v>Chip</v>
      </c>
      <c r="M23" t="s">
        <v>31</v>
      </c>
      <c r="N23" s="5">
        <v>17674</v>
      </c>
      <c r="O23" s="1">
        <v>1031.03</v>
      </c>
      <c r="P23" t="s">
        <v>32</v>
      </c>
      <c r="Q23" t="s">
        <v>33</v>
      </c>
      <c r="R23" t="s">
        <v>144</v>
      </c>
      <c r="S23" t="s">
        <v>141</v>
      </c>
      <c r="T23" t="s">
        <v>34</v>
      </c>
      <c r="U23" t="s">
        <v>203</v>
      </c>
      <c r="V23" t="s">
        <v>206</v>
      </c>
      <c r="W23" t="s">
        <v>147</v>
      </c>
      <c r="X23" t="s">
        <v>144</v>
      </c>
    </row>
    <row r="24" spans="1:24" x14ac:dyDescent="0.4">
      <c r="A24" t="s">
        <v>207</v>
      </c>
      <c r="B24" t="s">
        <v>202</v>
      </c>
      <c r="C24" t="s">
        <v>154</v>
      </c>
      <c r="D24" t="s">
        <v>58</v>
      </c>
      <c r="E24" t="s">
        <v>142</v>
      </c>
      <c r="F24" t="s">
        <v>25</v>
      </c>
      <c r="G24" t="s">
        <v>26</v>
      </c>
      <c r="H24" t="s">
        <v>143</v>
      </c>
      <c r="I24" t="s">
        <v>28</v>
      </c>
      <c r="J24" t="s">
        <v>29</v>
      </c>
      <c r="K24" t="s">
        <v>30</v>
      </c>
      <c r="L24" t="str">
        <f>_xlfn.XLOOKUP(Trade_Flows[[#This Row],[hardware_type]],Helper_sheet!$D$2:$D$15,Helper_sheet!$E$2:$E$15,0,0)</f>
        <v>Chip</v>
      </c>
      <c r="M24" t="s">
        <v>31</v>
      </c>
      <c r="N24" s="5">
        <v>17530</v>
      </c>
      <c r="O24" s="1">
        <v>1022.63</v>
      </c>
      <c r="P24" t="s">
        <v>32</v>
      </c>
      <c r="Q24" t="s">
        <v>33</v>
      </c>
      <c r="R24" t="s">
        <v>144</v>
      </c>
      <c r="S24" t="s">
        <v>141</v>
      </c>
      <c r="T24" t="s">
        <v>34</v>
      </c>
      <c r="U24" t="s">
        <v>172</v>
      </c>
      <c r="V24" t="s">
        <v>208</v>
      </c>
      <c r="W24" t="s">
        <v>147</v>
      </c>
      <c r="X24" t="s">
        <v>144</v>
      </c>
    </row>
    <row r="25" spans="1:24" x14ac:dyDescent="0.4">
      <c r="A25" t="s">
        <v>209</v>
      </c>
      <c r="B25" t="s">
        <v>202</v>
      </c>
      <c r="C25" t="s">
        <v>158</v>
      </c>
      <c r="D25" t="s">
        <v>59</v>
      </c>
      <c r="E25" t="s">
        <v>142</v>
      </c>
      <c r="F25" t="s">
        <v>25</v>
      </c>
      <c r="G25" t="s">
        <v>26</v>
      </c>
      <c r="H25" t="s">
        <v>143</v>
      </c>
      <c r="I25" t="s">
        <v>28</v>
      </c>
      <c r="J25" t="s">
        <v>29</v>
      </c>
      <c r="K25" t="s">
        <v>30</v>
      </c>
      <c r="L25" t="str">
        <f>_xlfn.XLOOKUP(Trade_Flows[[#This Row],[hardware_type]],Helper_sheet!$D$2:$D$15,Helper_sheet!$E$2:$E$15,0,0)</f>
        <v>Chip</v>
      </c>
      <c r="M25" t="s">
        <v>31</v>
      </c>
      <c r="N25" s="5">
        <v>18870</v>
      </c>
      <c r="O25" s="1">
        <v>1100.77</v>
      </c>
      <c r="P25" t="s">
        <v>150</v>
      </c>
      <c r="Q25" t="s">
        <v>33</v>
      </c>
      <c r="R25" t="s">
        <v>144</v>
      </c>
      <c r="S25" t="s">
        <v>141</v>
      </c>
      <c r="T25" t="s">
        <v>34</v>
      </c>
      <c r="U25" t="s">
        <v>210</v>
      </c>
      <c r="V25" t="s">
        <v>156</v>
      </c>
      <c r="W25" t="s">
        <v>147</v>
      </c>
      <c r="X25" t="s">
        <v>144</v>
      </c>
    </row>
    <row r="26" spans="1:24" x14ac:dyDescent="0.4">
      <c r="A26" t="s">
        <v>211</v>
      </c>
      <c r="B26" t="s">
        <v>212</v>
      </c>
      <c r="C26" t="s">
        <v>141</v>
      </c>
      <c r="D26" t="s">
        <v>60</v>
      </c>
      <c r="E26" t="s">
        <v>142</v>
      </c>
      <c r="F26" t="s">
        <v>25</v>
      </c>
      <c r="G26" t="s">
        <v>26</v>
      </c>
      <c r="H26" t="s">
        <v>143</v>
      </c>
      <c r="I26" t="s">
        <v>28</v>
      </c>
      <c r="J26" t="s">
        <v>29</v>
      </c>
      <c r="K26" t="s">
        <v>30</v>
      </c>
      <c r="L26" t="str">
        <f>_xlfn.XLOOKUP(Trade_Flows[[#This Row],[hardware_type]],Helper_sheet!$D$2:$D$15,Helper_sheet!$E$2:$E$15,0,0)</f>
        <v>Chip</v>
      </c>
      <c r="M26" t="s">
        <v>31</v>
      </c>
      <c r="N26" s="5">
        <v>16040</v>
      </c>
      <c r="O26" s="1">
        <v>935.67</v>
      </c>
      <c r="P26" t="s">
        <v>32</v>
      </c>
      <c r="Q26" t="s">
        <v>33</v>
      </c>
      <c r="R26" t="s">
        <v>144</v>
      </c>
      <c r="S26" t="s">
        <v>141</v>
      </c>
      <c r="T26" t="s">
        <v>34</v>
      </c>
      <c r="U26" t="s">
        <v>213</v>
      </c>
      <c r="V26" t="s">
        <v>214</v>
      </c>
      <c r="W26" t="s">
        <v>147</v>
      </c>
      <c r="X26" t="s">
        <v>144</v>
      </c>
    </row>
    <row r="27" spans="1:24" x14ac:dyDescent="0.4">
      <c r="A27" t="s">
        <v>215</v>
      </c>
      <c r="B27" t="s">
        <v>212</v>
      </c>
      <c r="C27" t="s">
        <v>149</v>
      </c>
      <c r="D27" t="s">
        <v>61</v>
      </c>
      <c r="E27" t="s">
        <v>142</v>
      </c>
      <c r="F27" t="s">
        <v>25</v>
      </c>
      <c r="G27" t="s">
        <v>26</v>
      </c>
      <c r="H27" t="s">
        <v>143</v>
      </c>
      <c r="I27" t="s">
        <v>28</v>
      </c>
      <c r="J27" t="s">
        <v>29</v>
      </c>
      <c r="K27" t="s">
        <v>30</v>
      </c>
      <c r="L27" t="str">
        <f>_xlfn.XLOOKUP(Trade_Flows[[#This Row],[hardware_type]],Helper_sheet!$D$2:$D$15,Helper_sheet!$E$2:$E$15,0,0)</f>
        <v>Chip</v>
      </c>
      <c r="M27" t="s">
        <v>31</v>
      </c>
      <c r="N27" s="5">
        <v>21943</v>
      </c>
      <c r="O27" s="1">
        <v>1280.02</v>
      </c>
      <c r="P27" t="s">
        <v>150</v>
      </c>
      <c r="Q27" t="s">
        <v>33</v>
      </c>
      <c r="R27" t="s">
        <v>144</v>
      </c>
      <c r="S27" t="s">
        <v>141</v>
      </c>
      <c r="T27" t="s">
        <v>34</v>
      </c>
      <c r="U27" t="s">
        <v>216</v>
      </c>
      <c r="V27" t="s">
        <v>217</v>
      </c>
      <c r="W27" t="s">
        <v>147</v>
      </c>
      <c r="X27" t="s">
        <v>144</v>
      </c>
    </row>
    <row r="28" spans="1:24" x14ac:dyDescent="0.4">
      <c r="A28" t="s">
        <v>218</v>
      </c>
      <c r="B28" t="s">
        <v>212</v>
      </c>
      <c r="C28" t="s">
        <v>154</v>
      </c>
      <c r="D28" t="s">
        <v>62</v>
      </c>
      <c r="E28" t="s">
        <v>142</v>
      </c>
      <c r="F28" t="s">
        <v>25</v>
      </c>
      <c r="G28" t="s">
        <v>26</v>
      </c>
      <c r="H28" t="s">
        <v>143</v>
      </c>
      <c r="I28" t="s">
        <v>28</v>
      </c>
      <c r="J28" t="s">
        <v>29</v>
      </c>
      <c r="K28" t="s">
        <v>30</v>
      </c>
      <c r="L28" t="str">
        <f>_xlfn.XLOOKUP(Trade_Flows[[#This Row],[hardware_type]],Helper_sheet!$D$2:$D$15,Helper_sheet!$E$2:$E$15,0,0)</f>
        <v>Chip</v>
      </c>
      <c r="M28" t="s">
        <v>31</v>
      </c>
      <c r="N28" s="5">
        <v>21059</v>
      </c>
      <c r="O28" s="1">
        <v>1228.47</v>
      </c>
      <c r="P28" t="s">
        <v>32</v>
      </c>
      <c r="Q28" t="s">
        <v>33</v>
      </c>
      <c r="R28" t="s">
        <v>144</v>
      </c>
      <c r="S28" t="s">
        <v>141</v>
      </c>
      <c r="T28" t="s">
        <v>34</v>
      </c>
      <c r="U28" t="s">
        <v>196</v>
      </c>
      <c r="V28" t="s">
        <v>219</v>
      </c>
      <c r="W28" t="s">
        <v>147</v>
      </c>
      <c r="X28" t="s">
        <v>144</v>
      </c>
    </row>
    <row r="29" spans="1:24" x14ac:dyDescent="0.4">
      <c r="A29" t="s">
        <v>220</v>
      </c>
      <c r="B29" t="s">
        <v>212</v>
      </c>
      <c r="C29" t="s">
        <v>158</v>
      </c>
      <c r="D29" t="s">
        <v>63</v>
      </c>
      <c r="E29" t="s">
        <v>142</v>
      </c>
      <c r="F29" t="s">
        <v>25</v>
      </c>
      <c r="G29" t="s">
        <v>26</v>
      </c>
      <c r="H29" t="s">
        <v>143</v>
      </c>
      <c r="I29" t="s">
        <v>28</v>
      </c>
      <c r="J29" t="s">
        <v>29</v>
      </c>
      <c r="K29" t="s">
        <v>30</v>
      </c>
      <c r="L29" t="str">
        <f>_xlfn.XLOOKUP(Trade_Flows[[#This Row],[hardware_type]],Helper_sheet!$D$2:$D$15,Helper_sheet!$E$2:$E$15,0,0)</f>
        <v>Chip</v>
      </c>
      <c r="M29" t="s">
        <v>31</v>
      </c>
      <c r="N29" s="5">
        <v>19768</v>
      </c>
      <c r="O29" s="1">
        <v>1153.1400000000001</v>
      </c>
      <c r="P29" t="s">
        <v>32</v>
      </c>
      <c r="Q29" t="s">
        <v>33</v>
      </c>
      <c r="R29" t="s">
        <v>144</v>
      </c>
      <c r="S29" t="s">
        <v>141</v>
      </c>
      <c r="T29" t="s">
        <v>34</v>
      </c>
      <c r="U29" t="s">
        <v>221</v>
      </c>
      <c r="V29" t="s">
        <v>217</v>
      </c>
      <c r="W29" t="s">
        <v>147</v>
      </c>
      <c r="X29" t="s">
        <v>144</v>
      </c>
    </row>
    <row r="30" spans="1:24" x14ac:dyDescent="0.4">
      <c r="A30" t="s">
        <v>222</v>
      </c>
      <c r="B30" t="s">
        <v>223</v>
      </c>
      <c r="C30" t="s">
        <v>141</v>
      </c>
      <c r="D30" t="s">
        <v>64</v>
      </c>
      <c r="E30" t="s">
        <v>142</v>
      </c>
      <c r="F30" t="s">
        <v>25</v>
      </c>
      <c r="G30" t="s">
        <v>26</v>
      </c>
      <c r="H30" t="s">
        <v>143</v>
      </c>
      <c r="I30" t="s">
        <v>28</v>
      </c>
      <c r="J30" t="s">
        <v>29</v>
      </c>
      <c r="K30" t="s">
        <v>30</v>
      </c>
      <c r="L30" t="str">
        <f>_xlfn.XLOOKUP(Trade_Flows[[#This Row],[hardware_type]],Helper_sheet!$D$2:$D$15,Helper_sheet!$E$2:$E$15,0,0)</f>
        <v>Chip</v>
      </c>
      <c r="M30" t="s">
        <v>31</v>
      </c>
      <c r="N30" s="5">
        <v>19459</v>
      </c>
      <c r="O30" s="1">
        <v>1135.1300000000001</v>
      </c>
      <c r="P30" t="s">
        <v>32</v>
      </c>
      <c r="Q30" t="s">
        <v>33</v>
      </c>
      <c r="R30" t="s">
        <v>144</v>
      </c>
      <c r="S30" t="s">
        <v>141</v>
      </c>
      <c r="T30" t="s">
        <v>34</v>
      </c>
      <c r="U30" t="s">
        <v>224</v>
      </c>
      <c r="V30" t="s">
        <v>225</v>
      </c>
      <c r="W30" t="s">
        <v>147</v>
      </c>
      <c r="X30" t="s">
        <v>144</v>
      </c>
    </row>
    <row r="31" spans="1:24" x14ac:dyDescent="0.4">
      <c r="A31" t="s">
        <v>226</v>
      </c>
      <c r="B31" t="s">
        <v>223</v>
      </c>
      <c r="C31" t="s">
        <v>149</v>
      </c>
      <c r="D31" t="s">
        <v>65</v>
      </c>
      <c r="E31" t="s">
        <v>142</v>
      </c>
      <c r="F31" t="s">
        <v>25</v>
      </c>
      <c r="G31" t="s">
        <v>26</v>
      </c>
      <c r="H31" t="s">
        <v>143</v>
      </c>
      <c r="I31" t="s">
        <v>28</v>
      </c>
      <c r="J31" t="s">
        <v>29</v>
      </c>
      <c r="K31" t="s">
        <v>30</v>
      </c>
      <c r="L31" t="str">
        <f>_xlfn.XLOOKUP(Trade_Flows[[#This Row],[hardware_type]],Helper_sheet!$D$2:$D$15,Helper_sheet!$E$2:$E$15,0,0)</f>
        <v>Chip</v>
      </c>
      <c r="M31" t="s">
        <v>31</v>
      </c>
      <c r="N31" s="5">
        <v>24065</v>
      </c>
      <c r="O31" s="1">
        <v>1403.8</v>
      </c>
      <c r="P31" t="s">
        <v>32</v>
      </c>
      <c r="Q31" t="s">
        <v>33</v>
      </c>
      <c r="R31" t="s">
        <v>144</v>
      </c>
      <c r="S31" t="s">
        <v>141</v>
      </c>
      <c r="T31" t="s">
        <v>34</v>
      </c>
      <c r="U31" t="s">
        <v>227</v>
      </c>
      <c r="V31" t="s">
        <v>228</v>
      </c>
      <c r="W31" t="s">
        <v>147</v>
      </c>
      <c r="X31" t="s">
        <v>144</v>
      </c>
    </row>
    <row r="32" spans="1:24" x14ac:dyDescent="0.4">
      <c r="A32" t="s">
        <v>229</v>
      </c>
      <c r="B32" t="s">
        <v>223</v>
      </c>
      <c r="C32" t="s">
        <v>154</v>
      </c>
      <c r="D32" t="s">
        <v>66</v>
      </c>
      <c r="E32" t="s">
        <v>142</v>
      </c>
      <c r="F32" t="s">
        <v>25</v>
      </c>
      <c r="G32" t="s">
        <v>26</v>
      </c>
      <c r="H32" t="s">
        <v>143</v>
      </c>
      <c r="I32" t="s">
        <v>28</v>
      </c>
      <c r="J32" t="s">
        <v>29</v>
      </c>
      <c r="K32" t="s">
        <v>30</v>
      </c>
      <c r="L32" t="str">
        <f>_xlfn.XLOOKUP(Trade_Flows[[#This Row],[hardware_type]],Helper_sheet!$D$2:$D$15,Helper_sheet!$E$2:$E$15,0,0)</f>
        <v>Chip</v>
      </c>
      <c r="M32" t="s">
        <v>31</v>
      </c>
      <c r="N32" s="5">
        <v>22186</v>
      </c>
      <c r="O32" s="1">
        <v>1294.23</v>
      </c>
      <c r="P32" t="s">
        <v>40</v>
      </c>
      <c r="Q32" t="s">
        <v>33</v>
      </c>
      <c r="R32" t="s">
        <v>144</v>
      </c>
      <c r="S32" t="s">
        <v>141</v>
      </c>
      <c r="T32" t="s">
        <v>34</v>
      </c>
      <c r="U32" t="s">
        <v>230</v>
      </c>
      <c r="V32" t="s">
        <v>231</v>
      </c>
      <c r="W32" t="s">
        <v>147</v>
      </c>
      <c r="X32" t="s">
        <v>144</v>
      </c>
    </row>
    <row r="33" spans="1:24" x14ac:dyDescent="0.4">
      <c r="A33" t="s">
        <v>232</v>
      </c>
      <c r="B33" t="s">
        <v>223</v>
      </c>
      <c r="C33" t="s">
        <v>158</v>
      </c>
      <c r="D33" t="s">
        <v>67</v>
      </c>
      <c r="E33" t="s">
        <v>142</v>
      </c>
      <c r="F33" t="s">
        <v>25</v>
      </c>
      <c r="G33" t="s">
        <v>26</v>
      </c>
      <c r="H33" t="s">
        <v>143</v>
      </c>
      <c r="I33" t="s">
        <v>28</v>
      </c>
      <c r="J33" t="s">
        <v>29</v>
      </c>
      <c r="K33" t="s">
        <v>30</v>
      </c>
      <c r="L33" t="str">
        <f>_xlfn.XLOOKUP(Trade_Flows[[#This Row],[hardware_type]],Helper_sheet!$D$2:$D$15,Helper_sheet!$E$2:$E$15,0,0)</f>
        <v>Chip</v>
      </c>
      <c r="M33" t="s">
        <v>31</v>
      </c>
      <c r="N33" s="5">
        <v>21820</v>
      </c>
      <c r="O33" s="1">
        <v>1272.8499999999999</v>
      </c>
      <c r="P33" t="s">
        <v>150</v>
      </c>
      <c r="Q33" t="s">
        <v>33</v>
      </c>
      <c r="R33" t="s">
        <v>144</v>
      </c>
      <c r="S33" t="s">
        <v>141</v>
      </c>
      <c r="T33" t="s">
        <v>34</v>
      </c>
      <c r="U33" t="s">
        <v>233</v>
      </c>
      <c r="V33" t="s">
        <v>214</v>
      </c>
      <c r="W33" t="s">
        <v>147</v>
      </c>
      <c r="X33" t="s">
        <v>144</v>
      </c>
    </row>
    <row r="34" spans="1:24" x14ac:dyDescent="0.4">
      <c r="A34" t="s">
        <v>234</v>
      </c>
      <c r="B34" t="s">
        <v>235</v>
      </c>
      <c r="C34" t="s">
        <v>141</v>
      </c>
      <c r="D34" t="s">
        <v>68</v>
      </c>
      <c r="E34" t="s">
        <v>142</v>
      </c>
      <c r="F34" t="s">
        <v>25</v>
      </c>
      <c r="G34" t="s">
        <v>26</v>
      </c>
      <c r="H34" t="s">
        <v>143</v>
      </c>
      <c r="I34" t="s">
        <v>28</v>
      </c>
      <c r="J34" t="s">
        <v>29</v>
      </c>
      <c r="K34" t="s">
        <v>30</v>
      </c>
      <c r="L34" t="str">
        <f>_xlfn.XLOOKUP(Trade_Flows[[#This Row],[hardware_type]],Helper_sheet!$D$2:$D$15,Helper_sheet!$E$2:$E$15,0,0)</f>
        <v>Chip</v>
      </c>
      <c r="M34" t="s">
        <v>31</v>
      </c>
      <c r="N34" s="5">
        <v>22874</v>
      </c>
      <c r="O34" s="1">
        <v>1334.32</v>
      </c>
      <c r="P34" t="s">
        <v>40</v>
      </c>
      <c r="Q34" t="s">
        <v>33</v>
      </c>
      <c r="R34" t="s">
        <v>144</v>
      </c>
      <c r="S34" t="s">
        <v>141</v>
      </c>
      <c r="T34" t="s">
        <v>34</v>
      </c>
      <c r="U34" t="s">
        <v>236</v>
      </c>
      <c r="V34" t="s">
        <v>237</v>
      </c>
      <c r="W34" t="s">
        <v>147</v>
      </c>
      <c r="X34" t="s">
        <v>144</v>
      </c>
    </row>
    <row r="35" spans="1:24" x14ac:dyDescent="0.4">
      <c r="A35" t="s">
        <v>238</v>
      </c>
      <c r="B35" t="s">
        <v>235</v>
      </c>
      <c r="C35" t="s">
        <v>149</v>
      </c>
      <c r="D35" t="s">
        <v>69</v>
      </c>
      <c r="E35" t="s">
        <v>142</v>
      </c>
      <c r="F35" t="s">
        <v>25</v>
      </c>
      <c r="G35" t="s">
        <v>26</v>
      </c>
      <c r="H35" t="s">
        <v>143</v>
      </c>
      <c r="I35" t="s">
        <v>28</v>
      </c>
      <c r="J35" t="s">
        <v>29</v>
      </c>
      <c r="K35" t="s">
        <v>30</v>
      </c>
      <c r="L35" t="str">
        <f>_xlfn.XLOOKUP(Trade_Flows[[#This Row],[hardware_type]],Helper_sheet!$D$2:$D$15,Helper_sheet!$E$2:$E$15,0,0)</f>
        <v>Chip</v>
      </c>
      <c r="M35" t="s">
        <v>31</v>
      </c>
      <c r="N35" s="5">
        <v>23553</v>
      </c>
      <c r="O35" s="1">
        <v>1373.94</v>
      </c>
      <c r="P35" t="s">
        <v>32</v>
      </c>
      <c r="Q35" t="s">
        <v>33</v>
      </c>
      <c r="R35" t="s">
        <v>144</v>
      </c>
      <c r="S35" t="s">
        <v>141</v>
      </c>
      <c r="T35" t="s">
        <v>34</v>
      </c>
      <c r="U35" t="s">
        <v>239</v>
      </c>
      <c r="V35" t="s">
        <v>240</v>
      </c>
      <c r="W35" t="s">
        <v>147</v>
      </c>
      <c r="X35" t="s">
        <v>144</v>
      </c>
    </row>
    <row r="36" spans="1:24" x14ac:dyDescent="0.4">
      <c r="A36" t="s">
        <v>241</v>
      </c>
      <c r="B36" t="s">
        <v>235</v>
      </c>
      <c r="C36" t="s">
        <v>154</v>
      </c>
      <c r="D36" t="s">
        <v>70</v>
      </c>
      <c r="E36" t="s">
        <v>142</v>
      </c>
      <c r="F36" t="s">
        <v>25</v>
      </c>
      <c r="G36" t="s">
        <v>26</v>
      </c>
      <c r="H36" t="s">
        <v>143</v>
      </c>
      <c r="I36" t="s">
        <v>28</v>
      </c>
      <c r="J36" t="s">
        <v>29</v>
      </c>
      <c r="K36" t="s">
        <v>30</v>
      </c>
      <c r="L36" t="str">
        <f>_xlfn.XLOOKUP(Trade_Flows[[#This Row],[hardware_type]],Helper_sheet!$D$2:$D$15,Helper_sheet!$E$2:$E$15,0,0)</f>
        <v>Chip</v>
      </c>
      <c r="M36" t="s">
        <v>31</v>
      </c>
      <c r="N36" s="5">
        <v>26035</v>
      </c>
      <c r="O36" s="1">
        <v>1518.76</v>
      </c>
      <c r="P36" t="s">
        <v>40</v>
      </c>
      <c r="Q36" t="s">
        <v>33</v>
      </c>
      <c r="R36" t="s">
        <v>144</v>
      </c>
      <c r="S36" t="s">
        <v>141</v>
      </c>
      <c r="T36" t="s">
        <v>34</v>
      </c>
      <c r="U36" t="s">
        <v>242</v>
      </c>
      <c r="V36" t="s">
        <v>243</v>
      </c>
      <c r="W36" t="s">
        <v>147</v>
      </c>
      <c r="X36" t="s">
        <v>144</v>
      </c>
    </row>
    <row r="37" spans="1:24" x14ac:dyDescent="0.4">
      <c r="A37" t="s">
        <v>244</v>
      </c>
      <c r="B37" t="s">
        <v>235</v>
      </c>
      <c r="C37" t="s">
        <v>158</v>
      </c>
      <c r="D37" t="s">
        <v>71</v>
      </c>
      <c r="E37" t="s">
        <v>142</v>
      </c>
      <c r="F37" t="s">
        <v>25</v>
      </c>
      <c r="G37" t="s">
        <v>26</v>
      </c>
      <c r="H37" t="s">
        <v>143</v>
      </c>
      <c r="I37" t="s">
        <v>28</v>
      </c>
      <c r="J37" t="s">
        <v>29</v>
      </c>
      <c r="K37" t="s">
        <v>30</v>
      </c>
      <c r="L37" t="str">
        <f>_xlfn.XLOOKUP(Trade_Flows[[#This Row],[hardware_type]],Helper_sheet!$D$2:$D$15,Helper_sheet!$E$2:$E$15,0,0)</f>
        <v>Chip</v>
      </c>
      <c r="M37" t="s">
        <v>31</v>
      </c>
      <c r="N37" s="5">
        <v>22555</v>
      </c>
      <c r="O37" s="1">
        <v>1315.76</v>
      </c>
      <c r="P37" t="s">
        <v>150</v>
      </c>
      <c r="Q37" t="s">
        <v>33</v>
      </c>
      <c r="R37" t="s">
        <v>144</v>
      </c>
      <c r="S37" t="s">
        <v>141</v>
      </c>
      <c r="T37" t="s">
        <v>34</v>
      </c>
      <c r="U37" t="s">
        <v>245</v>
      </c>
      <c r="V37" t="s">
        <v>246</v>
      </c>
      <c r="W37" t="s">
        <v>147</v>
      </c>
      <c r="X37" t="s">
        <v>144</v>
      </c>
    </row>
    <row r="38" spans="1:24" x14ac:dyDescent="0.4">
      <c r="A38" t="s">
        <v>247</v>
      </c>
      <c r="B38" t="s">
        <v>248</v>
      </c>
      <c r="C38" t="s">
        <v>141</v>
      </c>
      <c r="D38" t="s">
        <v>72</v>
      </c>
      <c r="E38" t="s">
        <v>142</v>
      </c>
      <c r="F38" t="s">
        <v>25</v>
      </c>
      <c r="G38" t="s">
        <v>26</v>
      </c>
      <c r="H38" t="s">
        <v>143</v>
      </c>
      <c r="I38" t="s">
        <v>28</v>
      </c>
      <c r="J38" t="s">
        <v>29</v>
      </c>
      <c r="K38" t="s">
        <v>30</v>
      </c>
      <c r="L38" t="str">
        <f>_xlfn.XLOOKUP(Trade_Flows[[#This Row],[hardware_type]],Helper_sheet!$D$2:$D$15,Helper_sheet!$E$2:$E$15,0,0)</f>
        <v>Chip</v>
      </c>
      <c r="M38" t="s">
        <v>31</v>
      </c>
      <c r="N38" s="5">
        <v>24672</v>
      </c>
      <c r="O38" s="1">
        <v>1439.22</v>
      </c>
      <c r="P38" t="s">
        <v>150</v>
      </c>
      <c r="Q38" t="s">
        <v>33</v>
      </c>
      <c r="R38" t="s">
        <v>144</v>
      </c>
      <c r="S38" t="s">
        <v>141</v>
      </c>
      <c r="T38" t="s">
        <v>34</v>
      </c>
      <c r="U38" t="s">
        <v>249</v>
      </c>
      <c r="V38" t="s">
        <v>250</v>
      </c>
      <c r="W38" t="s">
        <v>147</v>
      </c>
      <c r="X38" t="s">
        <v>141</v>
      </c>
    </row>
    <row r="39" spans="1:24" x14ac:dyDescent="0.4">
      <c r="A39" t="s">
        <v>251</v>
      </c>
      <c r="B39" t="s">
        <v>248</v>
      </c>
      <c r="C39" t="s">
        <v>149</v>
      </c>
      <c r="D39" t="s">
        <v>73</v>
      </c>
      <c r="E39" t="s">
        <v>142</v>
      </c>
      <c r="F39" t="s">
        <v>25</v>
      </c>
      <c r="G39" t="s">
        <v>26</v>
      </c>
      <c r="H39" t="s">
        <v>143</v>
      </c>
      <c r="I39" t="s">
        <v>28</v>
      </c>
      <c r="J39" t="s">
        <v>29</v>
      </c>
      <c r="K39" t="s">
        <v>30</v>
      </c>
      <c r="L39" t="str">
        <f>_xlfn.XLOOKUP(Trade_Flows[[#This Row],[hardware_type]],Helper_sheet!$D$2:$D$15,Helper_sheet!$E$2:$E$15,0,0)</f>
        <v>Chip</v>
      </c>
      <c r="M39" t="s">
        <v>31</v>
      </c>
      <c r="N39" s="5">
        <v>27707</v>
      </c>
      <c r="O39" s="1">
        <v>1616.29</v>
      </c>
      <c r="P39" t="s">
        <v>32</v>
      </c>
      <c r="Q39" t="s">
        <v>33</v>
      </c>
      <c r="R39" t="s">
        <v>144</v>
      </c>
      <c r="S39" t="s">
        <v>141</v>
      </c>
      <c r="T39" t="s">
        <v>34</v>
      </c>
      <c r="U39" t="s">
        <v>252</v>
      </c>
      <c r="V39" t="s">
        <v>253</v>
      </c>
      <c r="W39" t="s">
        <v>147</v>
      </c>
      <c r="X39" t="s">
        <v>141</v>
      </c>
    </row>
    <row r="40" spans="1:24" x14ac:dyDescent="0.4">
      <c r="A40" t="s">
        <v>254</v>
      </c>
      <c r="B40" t="s">
        <v>248</v>
      </c>
      <c r="C40" t="s">
        <v>154</v>
      </c>
      <c r="D40" t="s">
        <v>74</v>
      </c>
      <c r="E40" t="s">
        <v>142</v>
      </c>
      <c r="F40" t="s">
        <v>25</v>
      </c>
      <c r="G40" t="s">
        <v>26</v>
      </c>
      <c r="H40" t="s">
        <v>143</v>
      </c>
      <c r="I40" t="s">
        <v>28</v>
      </c>
      <c r="J40" t="s">
        <v>29</v>
      </c>
      <c r="K40" t="s">
        <v>30</v>
      </c>
      <c r="L40" t="str">
        <f>_xlfn.XLOOKUP(Trade_Flows[[#This Row],[hardware_type]],Helper_sheet!$D$2:$D$15,Helper_sheet!$E$2:$E$15,0,0)</f>
        <v>Chip</v>
      </c>
      <c r="M40" t="s">
        <v>31</v>
      </c>
      <c r="N40" s="5">
        <v>32622</v>
      </c>
      <c r="O40" s="1">
        <v>1902.95</v>
      </c>
      <c r="P40" t="s">
        <v>40</v>
      </c>
      <c r="Q40" t="s">
        <v>33</v>
      </c>
      <c r="R40" t="s">
        <v>144</v>
      </c>
      <c r="S40" t="s">
        <v>141</v>
      </c>
      <c r="T40" t="s">
        <v>34</v>
      </c>
      <c r="U40" t="s">
        <v>255</v>
      </c>
      <c r="V40" t="s">
        <v>253</v>
      </c>
      <c r="W40" t="s">
        <v>147</v>
      </c>
      <c r="X40" t="s">
        <v>141</v>
      </c>
    </row>
    <row r="41" spans="1:24" x14ac:dyDescent="0.4">
      <c r="A41" t="s">
        <v>256</v>
      </c>
      <c r="B41" t="s">
        <v>248</v>
      </c>
      <c r="C41" t="s">
        <v>158</v>
      </c>
      <c r="D41" t="s">
        <v>75</v>
      </c>
      <c r="E41" t="s">
        <v>142</v>
      </c>
      <c r="F41" t="s">
        <v>25</v>
      </c>
      <c r="G41" t="s">
        <v>26</v>
      </c>
      <c r="H41" t="s">
        <v>143</v>
      </c>
      <c r="I41" t="s">
        <v>28</v>
      </c>
      <c r="J41" t="s">
        <v>29</v>
      </c>
      <c r="K41" t="s">
        <v>30</v>
      </c>
      <c r="L41" t="str">
        <f>_xlfn.XLOOKUP(Trade_Flows[[#This Row],[hardware_type]],Helper_sheet!$D$2:$D$15,Helper_sheet!$E$2:$E$15,0,0)</f>
        <v>Chip</v>
      </c>
      <c r="M41" t="s">
        <v>31</v>
      </c>
      <c r="N41" s="5">
        <v>25745</v>
      </c>
      <c r="O41" s="1">
        <v>1501.84</v>
      </c>
      <c r="P41" t="s">
        <v>40</v>
      </c>
      <c r="Q41" t="s">
        <v>33</v>
      </c>
      <c r="R41" t="s">
        <v>144</v>
      </c>
      <c r="S41" t="s">
        <v>141</v>
      </c>
      <c r="T41" t="s">
        <v>34</v>
      </c>
      <c r="U41" t="s">
        <v>257</v>
      </c>
      <c r="V41" t="s">
        <v>258</v>
      </c>
      <c r="W41" t="s">
        <v>147</v>
      </c>
      <c r="X41" t="s">
        <v>141</v>
      </c>
    </row>
    <row r="42" spans="1:24" x14ac:dyDescent="0.4">
      <c r="A42" t="s">
        <v>259</v>
      </c>
      <c r="B42" t="s">
        <v>260</v>
      </c>
      <c r="C42" t="s">
        <v>141</v>
      </c>
      <c r="D42" t="s">
        <v>76</v>
      </c>
      <c r="E42" t="s">
        <v>142</v>
      </c>
      <c r="F42" t="s">
        <v>25</v>
      </c>
      <c r="G42" t="s">
        <v>26</v>
      </c>
      <c r="H42" t="s">
        <v>143</v>
      </c>
      <c r="I42" t="s">
        <v>28</v>
      </c>
      <c r="J42" t="s">
        <v>29</v>
      </c>
      <c r="K42" t="s">
        <v>30</v>
      </c>
      <c r="L42" t="str">
        <f>_xlfn.XLOOKUP(Trade_Flows[[#This Row],[hardware_type]],Helper_sheet!$D$2:$D$15,Helper_sheet!$E$2:$E$15,0,0)</f>
        <v>Chip</v>
      </c>
      <c r="M42" t="s">
        <v>31</v>
      </c>
      <c r="N42" s="5">
        <v>32245</v>
      </c>
      <c r="O42" s="1">
        <v>1881</v>
      </c>
      <c r="P42" t="s">
        <v>40</v>
      </c>
      <c r="Q42" t="s">
        <v>33</v>
      </c>
      <c r="R42" t="s">
        <v>144</v>
      </c>
      <c r="S42" t="s">
        <v>141</v>
      </c>
      <c r="T42" t="s">
        <v>34</v>
      </c>
      <c r="U42" t="s">
        <v>261</v>
      </c>
      <c r="V42" t="s">
        <v>258</v>
      </c>
      <c r="W42" t="s">
        <v>147</v>
      </c>
      <c r="X42" t="s">
        <v>141</v>
      </c>
    </row>
    <row r="43" spans="1:24" x14ac:dyDescent="0.4">
      <c r="A43" t="s">
        <v>262</v>
      </c>
      <c r="B43" t="s">
        <v>260</v>
      </c>
      <c r="C43" t="s">
        <v>149</v>
      </c>
      <c r="D43" t="s">
        <v>77</v>
      </c>
      <c r="E43" t="s">
        <v>142</v>
      </c>
      <c r="F43" t="s">
        <v>25</v>
      </c>
      <c r="G43" t="s">
        <v>26</v>
      </c>
      <c r="H43" t="s">
        <v>143</v>
      </c>
      <c r="I43" t="s">
        <v>28</v>
      </c>
      <c r="J43" t="s">
        <v>29</v>
      </c>
      <c r="K43" t="s">
        <v>30</v>
      </c>
      <c r="L43" t="str">
        <f>_xlfn.XLOOKUP(Trade_Flows[[#This Row],[hardware_type]],Helper_sheet!$D$2:$D$15,Helper_sheet!$E$2:$E$15,0,0)</f>
        <v>Chip</v>
      </c>
      <c r="M43" t="s">
        <v>31</v>
      </c>
      <c r="N43" s="5">
        <v>31108</v>
      </c>
      <c r="O43" s="1">
        <v>1814.64</v>
      </c>
      <c r="P43" t="s">
        <v>150</v>
      </c>
      <c r="Q43" t="s">
        <v>33</v>
      </c>
      <c r="R43" t="s">
        <v>144</v>
      </c>
      <c r="S43" t="s">
        <v>141</v>
      </c>
      <c r="T43" t="s">
        <v>34</v>
      </c>
      <c r="U43" t="s">
        <v>263</v>
      </c>
      <c r="V43" t="s">
        <v>264</v>
      </c>
      <c r="W43" t="s">
        <v>147</v>
      </c>
      <c r="X43" t="s">
        <v>141</v>
      </c>
    </row>
    <row r="44" spans="1:24" x14ac:dyDescent="0.4">
      <c r="A44" t="s">
        <v>265</v>
      </c>
      <c r="B44" t="s">
        <v>260</v>
      </c>
      <c r="C44" t="s">
        <v>154</v>
      </c>
      <c r="D44" t="s">
        <v>78</v>
      </c>
      <c r="E44" t="s">
        <v>142</v>
      </c>
      <c r="F44" t="s">
        <v>25</v>
      </c>
      <c r="G44" t="s">
        <v>26</v>
      </c>
      <c r="H44" t="s">
        <v>143</v>
      </c>
      <c r="I44" t="s">
        <v>28</v>
      </c>
      <c r="J44" t="s">
        <v>29</v>
      </c>
      <c r="K44" t="s">
        <v>30</v>
      </c>
      <c r="L44" t="str">
        <f>_xlfn.XLOOKUP(Trade_Flows[[#This Row],[hardware_type]],Helper_sheet!$D$2:$D$15,Helper_sheet!$E$2:$E$15,0,0)</f>
        <v>Chip</v>
      </c>
      <c r="M44" t="s">
        <v>31</v>
      </c>
      <c r="N44" s="5">
        <v>38715</v>
      </c>
      <c r="O44" s="1">
        <v>2258.4</v>
      </c>
      <c r="P44" t="s">
        <v>150</v>
      </c>
      <c r="Q44" t="s">
        <v>33</v>
      </c>
      <c r="R44" t="s">
        <v>144</v>
      </c>
      <c r="S44" t="s">
        <v>141</v>
      </c>
      <c r="T44" t="s">
        <v>34</v>
      </c>
      <c r="U44" t="s">
        <v>266</v>
      </c>
      <c r="V44" t="s">
        <v>267</v>
      </c>
      <c r="W44" t="s">
        <v>147</v>
      </c>
      <c r="X44" t="s">
        <v>141</v>
      </c>
    </row>
    <row r="45" spans="1:24" x14ac:dyDescent="0.4">
      <c r="A45" t="s">
        <v>268</v>
      </c>
      <c r="B45" t="s">
        <v>260</v>
      </c>
      <c r="C45" t="s">
        <v>158</v>
      </c>
      <c r="D45" t="s">
        <v>79</v>
      </c>
      <c r="E45" t="s">
        <v>142</v>
      </c>
      <c r="F45" t="s">
        <v>25</v>
      </c>
      <c r="G45" t="s">
        <v>26</v>
      </c>
      <c r="H45" t="s">
        <v>143</v>
      </c>
      <c r="I45" t="s">
        <v>28</v>
      </c>
      <c r="J45" t="s">
        <v>29</v>
      </c>
      <c r="K45" t="s">
        <v>30</v>
      </c>
      <c r="L45" t="str">
        <f>_xlfn.XLOOKUP(Trade_Flows[[#This Row],[hardware_type]],Helper_sheet!$D$2:$D$15,Helper_sheet!$E$2:$E$15,0,0)</f>
        <v>Chip</v>
      </c>
      <c r="M45" t="s">
        <v>31</v>
      </c>
      <c r="N45" s="5">
        <v>31761</v>
      </c>
      <c r="O45" s="1">
        <v>1852.77</v>
      </c>
      <c r="P45" t="s">
        <v>40</v>
      </c>
      <c r="Q45" t="s">
        <v>33</v>
      </c>
      <c r="R45" t="s">
        <v>144</v>
      </c>
      <c r="S45" t="s">
        <v>141</v>
      </c>
      <c r="T45" t="s">
        <v>34</v>
      </c>
      <c r="U45" t="s">
        <v>269</v>
      </c>
      <c r="V45" t="s">
        <v>240</v>
      </c>
      <c r="W45" t="s">
        <v>147</v>
      </c>
      <c r="X45" t="s">
        <v>141</v>
      </c>
    </row>
    <row r="46" spans="1:24" x14ac:dyDescent="0.4">
      <c r="A46" t="s">
        <v>270</v>
      </c>
      <c r="B46" t="s">
        <v>140</v>
      </c>
      <c r="C46" t="s">
        <v>141</v>
      </c>
      <c r="D46" t="s">
        <v>23</v>
      </c>
      <c r="E46" t="s">
        <v>142</v>
      </c>
      <c r="F46" t="s">
        <v>25</v>
      </c>
      <c r="G46" t="s">
        <v>26</v>
      </c>
      <c r="H46" t="s">
        <v>143</v>
      </c>
      <c r="I46" t="s">
        <v>28</v>
      </c>
      <c r="J46" t="s">
        <v>29</v>
      </c>
      <c r="K46" t="s">
        <v>271</v>
      </c>
      <c r="L46" t="str">
        <f>_xlfn.XLOOKUP(Trade_Flows[[#This Row],[hardware_type]],Helper_sheet!$D$2:$D$15,Helper_sheet!$E$2:$E$15,0,0)</f>
        <v>Chip</v>
      </c>
      <c r="M46" t="s">
        <v>31</v>
      </c>
      <c r="N46" s="5">
        <v>9923</v>
      </c>
      <c r="O46" s="1">
        <v>578.89</v>
      </c>
      <c r="P46" t="s">
        <v>272</v>
      </c>
      <c r="Q46" t="s">
        <v>33</v>
      </c>
      <c r="R46" t="s">
        <v>144</v>
      </c>
      <c r="S46" t="s">
        <v>141</v>
      </c>
      <c r="T46" t="s">
        <v>34</v>
      </c>
      <c r="U46" t="s">
        <v>273</v>
      </c>
      <c r="V46" t="s">
        <v>206</v>
      </c>
      <c r="W46" t="s">
        <v>147</v>
      </c>
      <c r="X46" t="s">
        <v>144</v>
      </c>
    </row>
    <row r="47" spans="1:24" x14ac:dyDescent="0.4">
      <c r="A47" t="s">
        <v>274</v>
      </c>
      <c r="B47" t="s">
        <v>140</v>
      </c>
      <c r="C47" t="s">
        <v>149</v>
      </c>
      <c r="D47" t="s">
        <v>35</v>
      </c>
      <c r="E47" t="s">
        <v>142</v>
      </c>
      <c r="F47" t="s">
        <v>25</v>
      </c>
      <c r="G47" t="s">
        <v>26</v>
      </c>
      <c r="H47" t="s">
        <v>143</v>
      </c>
      <c r="I47" t="s">
        <v>28</v>
      </c>
      <c r="J47" t="s">
        <v>29</v>
      </c>
      <c r="K47" t="s">
        <v>271</v>
      </c>
      <c r="L47" t="str">
        <f>_xlfn.XLOOKUP(Trade_Flows[[#This Row],[hardware_type]],Helper_sheet!$D$2:$D$15,Helper_sheet!$E$2:$E$15,0,0)</f>
        <v>Chip</v>
      </c>
      <c r="M47" t="s">
        <v>31</v>
      </c>
      <c r="N47" s="5">
        <v>11950</v>
      </c>
      <c r="O47" s="1">
        <v>697.11</v>
      </c>
      <c r="P47" t="s">
        <v>272</v>
      </c>
      <c r="Q47" t="s">
        <v>33</v>
      </c>
      <c r="R47" t="s">
        <v>144</v>
      </c>
      <c r="S47" t="s">
        <v>141</v>
      </c>
      <c r="T47" t="s">
        <v>34</v>
      </c>
      <c r="U47" t="s">
        <v>275</v>
      </c>
      <c r="V47" t="s">
        <v>184</v>
      </c>
      <c r="W47" t="s">
        <v>147</v>
      </c>
      <c r="X47" t="s">
        <v>144</v>
      </c>
    </row>
    <row r="48" spans="1:24" x14ac:dyDescent="0.4">
      <c r="A48" t="s">
        <v>276</v>
      </c>
      <c r="B48" t="s">
        <v>140</v>
      </c>
      <c r="C48" t="s">
        <v>154</v>
      </c>
      <c r="D48" t="s">
        <v>37</v>
      </c>
      <c r="E48" t="s">
        <v>142</v>
      </c>
      <c r="F48" t="s">
        <v>25</v>
      </c>
      <c r="G48" t="s">
        <v>26</v>
      </c>
      <c r="H48" t="s">
        <v>143</v>
      </c>
      <c r="I48" t="s">
        <v>28</v>
      </c>
      <c r="J48" t="s">
        <v>29</v>
      </c>
      <c r="K48" t="s">
        <v>271</v>
      </c>
      <c r="L48" t="str">
        <f>_xlfn.XLOOKUP(Trade_Flows[[#This Row],[hardware_type]],Helper_sheet!$D$2:$D$15,Helper_sheet!$E$2:$E$15,0,0)</f>
        <v>Chip</v>
      </c>
      <c r="M48" t="s">
        <v>31</v>
      </c>
      <c r="N48" s="5">
        <v>12651</v>
      </c>
      <c r="O48" s="1">
        <v>738.03</v>
      </c>
      <c r="P48" t="s">
        <v>277</v>
      </c>
      <c r="Q48" t="s">
        <v>33</v>
      </c>
      <c r="R48" t="s">
        <v>144</v>
      </c>
      <c r="S48" t="s">
        <v>141</v>
      </c>
      <c r="T48" t="s">
        <v>34</v>
      </c>
      <c r="U48" t="s">
        <v>145</v>
      </c>
      <c r="V48" t="s">
        <v>160</v>
      </c>
      <c r="W48" t="s">
        <v>147</v>
      </c>
      <c r="X48" t="s">
        <v>144</v>
      </c>
    </row>
    <row r="49" spans="1:24" x14ac:dyDescent="0.4">
      <c r="A49" t="s">
        <v>278</v>
      </c>
      <c r="B49" t="s">
        <v>140</v>
      </c>
      <c r="C49" t="s">
        <v>158</v>
      </c>
      <c r="D49" t="s">
        <v>38</v>
      </c>
      <c r="E49" t="s">
        <v>142</v>
      </c>
      <c r="F49" t="s">
        <v>25</v>
      </c>
      <c r="G49" t="s">
        <v>26</v>
      </c>
      <c r="H49" t="s">
        <v>143</v>
      </c>
      <c r="I49" t="s">
        <v>28</v>
      </c>
      <c r="J49" t="s">
        <v>29</v>
      </c>
      <c r="K49" t="s">
        <v>271</v>
      </c>
      <c r="L49" t="str">
        <f>_xlfn.XLOOKUP(Trade_Flows[[#This Row],[hardware_type]],Helper_sheet!$D$2:$D$15,Helper_sheet!$E$2:$E$15,0,0)</f>
        <v>Chip</v>
      </c>
      <c r="M49" t="s">
        <v>31</v>
      </c>
      <c r="N49" s="5">
        <v>10833</v>
      </c>
      <c r="O49" s="1">
        <v>631.97</v>
      </c>
      <c r="P49" t="s">
        <v>272</v>
      </c>
      <c r="Q49" t="s">
        <v>33</v>
      </c>
      <c r="R49" t="s">
        <v>144</v>
      </c>
      <c r="S49" t="s">
        <v>141</v>
      </c>
      <c r="T49" t="s">
        <v>34</v>
      </c>
      <c r="U49" t="s">
        <v>279</v>
      </c>
      <c r="V49" t="s">
        <v>199</v>
      </c>
      <c r="W49" t="s">
        <v>147</v>
      </c>
      <c r="X49" t="s">
        <v>144</v>
      </c>
    </row>
    <row r="50" spans="1:24" x14ac:dyDescent="0.4">
      <c r="A50" t="s">
        <v>280</v>
      </c>
      <c r="B50" t="s">
        <v>162</v>
      </c>
      <c r="C50" t="s">
        <v>141</v>
      </c>
      <c r="D50" t="s">
        <v>39</v>
      </c>
      <c r="E50" t="s">
        <v>142</v>
      </c>
      <c r="F50" t="s">
        <v>25</v>
      </c>
      <c r="G50" t="s">
        <v>26</v>
      </c>
      <c r="H50" t="s">
        <v>143</v>
      </c>
      <c r="I50" t="s">
        <v>28</v>
      </c>
      <c r="J50" t="s">
        <v>29</v>
      </c>
      <c r="K50" t="s">
        <v>271</v>
      </c>
      <c r="L50" t="str">
        <f>_xlfn.XLOOKUP(Trade_Flows[[#This Row],[hardware_type]],Helper_sheet!$D$2:$D$15,Helper_sheet!$E$2:$E$15,0,0)</f>
        <v>Chip</v>
      </c>
      <c r="M50" t="s">
        <v>31</v>
      </c>
      <c r="N50" s="5">
        <v>11736</v>
      </c>
      <c r="O50" s="1">
        <v>684.65</v>
      </c>
      <c r="P50" t="s">
        <v>277</v>
      </c>
      <c r="Q50" t="s">
        <v>33</v>
      </c>
      <c r="R50" t="s">
        <v>144</v>
      </c>
      <c r="S50" t="s">
        <v>141</v>
      </c>
      <c r="T50" t="s">
        <v>34</v>
      </c>
      <c r="U50" t="s">
        <v>159</v>
      </c>
      <c r="V50" t="s">
        <v>156</v>
      </c>
      <c r="W50" t="s">
        <v>147</v>
      </c>
      <c r="X50" t="s">
        <v>144</v>
      </c>
    </row>
    <row r="51" spans="1:24" x14ac:dyDescent="0.4">
      <c r="A51" t="s">
        <v>281</v>
      </c>
      <c r="B51" t="s">
        <v>162</v>
      </c>
      <c r="C51" t="s">
        <v>149</v>
      </c>
      <c r="D51" t="s">
        <v>41</v>
      </c>
      <c r="E51" t="s">
        <v>142</v>
      </c>
      <c r="F51" t="s">
        <v>25</v>
      </c>
      <c r="G51" t="s">
        <v>26</v>
      </c>
      <c r="H51" t="s">
        <v>143</v>
      </c>
      <c r="I51" t="s">
        <v>28</v>
      </c>
      <c r="J51" t="s">
        <v>29</v>
      </c>
      <c r="K51" t="s">
        <v>271</v>
      </c>
      <c r="L51" t="str">
        <f>_xlfn.XLOOKUP(Trade_Flows[[#This Row],[hardware_type]],Helper_sheet!$D$2:$D$15,Helper_sheet!$E$2:$E$15,0,0)</f>
        <v>Chip</v>
      </c>
      <c r="M51" t="s">
        <v>31</v>
      </c>
      <c r="N51" s="5">
        <v>14153</v>
      </c>
      <c r="O51" s="1">
        <v>825.6</v>
      </c>
      <c r="P51" t="s">
        <v>277</v>
      </c>
      <c r="Q51" t="s">
        <v>33</v>
      </c>
      <c r="R51" t="s">
        <v>144</v>
      </c>
      <c r="S51" t="s">
        <v>141</v>
      </c>
      <c r="T51" t="s">
        <v>34</v>
      </c>
      <c r="U51" t="s">
        <v>282</v>
      </c>
      <c r="V51" t="s">
        <v>190</v>
      </c>
      <c r="W51" t="s">
        <v>147</v>
      </c>
      <c r="X51" t="s">
        <v>144</v>
      </c>
    </row>
    <row r="52" spans="1:24" x14ac:dyDescent="0.4">
      <c r="A52" t="s">
        <v>283</v>
      </c>
      <c r="B52" t="s">
        <v>162</v>
      </c>
      <c r="C52" t="s">
        <v>154</v>
      </c>
      <c r="D52" t="s">
        <v>42</v>
      </c>
      <c r="E52" t="s">
        <v>142</v>
      </c>
      <c r="F52" t="s">
        <v>25</v>
      </c>
      <c r="G52" t="s">
        <v>26</v>
      </c>
      <c r="H52" t="s">
        <v>143</v>
      </c>
      <c r="I52" t="s">
        <v>28</v>
      </c>
      <c r="J52" t="s">
        <v>29</v>
      </c>
      <c r="K52" t="s">
        <v>271</v>
      </c>
      <c r="L52" t="str">
        <f>_xlfn.XLOOKUP(Trade_Flows[[#This Row],[hardware_type]],Helper_sheet!$D$2:$D$15,Helper_sheet!$E$2:$E$15,0,0)</f>
        <v>Chip</v>
      </c>
      <c r="M52" t="s">
        <v>31</v>
      </c>
      <c r="N52" s="5">
        <v>16276</v>
      </c>
      <c r="O52" s="1">
        <v>949.46</v>
      </c>
      <c r="P52" t="s">
        <v>82</v>
      </c>
      <c r="Q52" t="s">
        <v>33</v>
      </c>
      <c r="R52" t="s">
        <v>144</v>
      </c>
      <c r="S52" t="s">
        <v>141</v>
      </c>
      <c r="T52" t="s">
        <v>34</v>
      </c>
      <c r="U52" t="s">
        <v>284</v>
      </c>
      <c r="V52" t="s">
        <v>285</v>
      </c>
      <c r="W52" t="s">
        <v>147</v>
      </c>
      <c r="X52" t="s">
        <v>144</v>
      </c>
    </row>
    <row r="53" spans="1:24" x14ac:dyDescent="0.4">
      <c r="A53" t="s">
        <v>286</v>
      </c>
      <c r="B53" t="s">
        <v>162</v>
      </c>
      <c r="C53" t="s">
        <v>158</v>
      </c>
      <c r="D53" t="s">
        <v>43</v>
      </c>
      <c r="E53" t="s">
        <v>142</v>
      </c>
      <c r="F53" t="s">
        <v>25</v>
      </c>
      <c r="G53" t="s">
        <v>26</v>
      </c>
      <c r="H53" t="s">
        <v>143</v>
      </c>
      <c r="I53" t="s">
        <v>28</v>
      </c>
      <c r="J53" t="s">
        <v>29</v>
      </c>
      <c r="K53" t="s">
        <v>271</v>
      </c>
      <c r="L53" t="str">
        <f>_xlfn.XLOOKUP(Trade_Flows[[#This Row],[hardware_type]],Helper_sheet!$D$2:$D$15,Helper_sheet!$E$2:$E$15,0,0)</f>
        <v>Chip</v>
      </c>
      <c r="M53" t="s">
        <v>31</v>
      </c>
      <c r="N53" s="5">
        <v>13022</v>
      </c>
      <c r="O53" s="1">
        <v>759.67</v>
      </c>
      <c r="P53" t="s">
        <v>277</v>
      </c>
      <c r="Q53" t="s">
        <v>33</v>
      </c>
      <c r="R53" t="s">
        <v>144</v>
      </c>
      <c r="S53" t="s">
        <v>141</v>
      </c>
      <c r="T53" t="s">
        <v>34</v>
      </c>
      <c r="U53" t="s">
        <v>287</v>
      </c>
      <c r="V53" t="s">
        <v>288</v>
      </c>
      <c r="W53" t="s">
        <v>147</v>
      </c>
      <c r="X53" t="s">
        <v>144</v>
      </c>
    </row>
    <row r="54" spans="1:24" x14ac:dyDescent="0.4">
      <c r="A54" t="s">
        <v>289</v>
      </c>
      <c r="B54" t="s">
        <v>171</v>
      </c>
      <c r="C54" t="s">
        <v>141</v>
      </c>
      <c r="D54" t="s">
        <v>44</v>
      </c>
      <c r="E54" t="s">
        <v>142</v>
      </c>
      <c r="F54" t="s">
        <v>25</v>
      </c>
      <c r="G54" t="s">
        <v>26</v>
      </c>
      <c r="H54" t="s">
        <v>143</v>
      </c>
      <c r="I54" t="s">
        <v>28</v>
      </c>
      <c r="J54" t="s">
        <v>29</v>
      </c>
      <c r="K54" t="s">
        <v>271</v>
      </c>
      <c r="L54" t="str">
        <f>_xlfn.XLOOKUP(Trade_Flows[[#This Row],[hardware_type]],Helper_sheet!$D$2:$D$15,Helper_sheet!$E$2:$E$15,0,0)</f>
        <v>Chip</v>
      </c>
      <c r="M54" t="s">
        <v>31</v>
      </c>
      <c r="N54" s="5">
        <v>14403</v>
      </c>
      <c r="O54" s="1">
        <v>840.2</v>
      </c>
      <c r="P54" t="s">
        <v>272</v>
      </c>
      <c r="Q54" t="s">
        <v>33</v>
      </c>
      <c r="R54" t="s">
        <v>144</v>
      </c>
      <c r="S54" t="s">
        <v>141</v>
      </c>
      <c r="T54" t="s">
        <v>34</v>
      </c>
      <c r="U54" t="s">
        <v>210</v>
      </c>
      <c r="V54" t="s">
        <v>288</v>
      </c>
      <c r="W54" t="s">
        <v>147</v>
      </c>
      <c r="X54" t="s">
        <v>144</v>
      </c>
    </row>
    <row r="55" spans="1:24" x14ac:dyDescent="0.4">
      <c r="A55" t="s">
        <v>290</v>
      </c>
      <c r="B55" t="s">
        <v>171</v>
      </c>
      <c r="C55" t="s">
        <v>149</v>
      </c>
      <c r="D55" t="s">
        <v>45</v>
      </c>
      <c r="E55" t="s">
        <v>142</v>
      </c>
      <c r="F55" t="s">
        <v>25</v>
      </c>
      <c r="G55" t="s">
        <v>26</v>
      </c>
      <c r="H55" t="s">
        <v>143</v>
      </c>
      <c r="I55" t="s">
        <v>28</v>
      </c>
      <c r="J55" t="s">
        <v>29</v>
      </c>
      <c r="K55" t="s">
        <v>271</v>
      </c>
      <c r="L55" t="str">
        <f>_xlfn.XLOOKUP(Trade_Flows[[#This Row],[hardware_type]],Helper_sheet!$D$2:$D$15,Helper_sheet!$E$2:$E$15,0,0)</f>
        <v>Chip</v>
      </c>
      <c r="M55" t="s">
        <v>31</v>
      </c>
      <c r="N55" s="5">
        <v>16673</v>
      </c>
      <c r="O55" s="1">
        <v>972.64</v>
      </c>
      <c r="P55" t="s">
        <v>82</v>
      </c>
      <c r="Q55" t="s">
        <v>33</v>
      </c>
      <c r="R55" t="s">
        <v>144</v>
      </c>
      <c r="S55" t="s">
        <v>141</v>
      </c>
      <c r="T55" t="s">
        <v>34</v>
      </c>
      <c r="U55" t="s">
        <v>291</v>
      </c>
      <c r="V55" t="s">
        <v>292</v>
      </c>
      <c r="W55" t="s">
        <v>147</v>
      </c>
      <c r="X55" t="s">
        <v>144</v>
      </c>
    </row>
    <row r="56" spans="1:24" x14ac:dyDescent="0.4">
      <c r="A56" t="s">
        <v>293</v>
      </c>
      <c r="B56" t="s">
        <v>171</v>
      </c>
      <c r="C56" t="s">
        <v>154</v>
      </c>
      <c r="D56" t="s">
        <v>46</v>
      </c>
      <c r="E56" t="s">
        <v>142</v>
      </c>
      <c r="F56" t="s">
        <v>25</v>
      </c>
      <c r="G56" t="s">
        <v>26</v>
      </c>
      <c r="H56" t="s">
        <v>143</v>
      </c>
      <c r="I56" t="s">
        <v>28</v>
      </c>
      <c r="J56" t="s">
        <v>29</v>
      </c>
      <c r="K56" t="s">
        <v>271</v>
      </c>
      <c r="L56" t="str">
        <f>_xlfn.XLOOKUP(Trade_Flows[[#This Row],[hardware_type]],Helper_sheet!$D$2:$D$15,Helper_sheet!$E$2:$E$15,0,0)</f>
        <v>Chip</v>
      </c>
      <c r="M56" t="s">
        <v>31</v>
      </c>
      <c r="N56" s="5">
        <v>17098</v>
      </c>
      <c r="O56" s="1">
        <v>997.44</v>
      </c>
      <c r="P56" t="s">
        <v>277</v>
      </c>
      <c r="Q56" t="s">
        <v>33</v>
      </c>
      <c r="R56" t="s">
        <v>144</v>
      </c>
      <c r="S56" t="s">
        <v>141</v>
      </c>
      <c r="T56" t="s">
        <v>34</v>
      </c>
      <c r="U56" t="s">
        <v>275</v>
      </c>
      <c r="V56" t="s">
        <v>294</v>
      </c>
      <c r="W56" t="s">
        <v>147</v>
      </c>
      <c r="X56" t="s">
        <v>144</v>
      </c>
    </row>
    <row r="57" spans="1:24" x14ac:dyDescent="0.4">
      <c r="A57" t="s">
        <v>295</v>
      </c>
      <c r="B57" t="s">
        <v>171</v>
      </c>
      <c r="C57" t="s">
        <v>158</v>
      </c>
      <c r="D57" t="s">
        <v>47</v>
      </c>
      <c r="E57" t="s">
        <v>142</v>
      </c>
      <c r="F57" t="s">
        <v>25</v>
      </c>
      <c r="G57" t="s">
        <v>26</v>
      </c>
      <c r="H57" t="s">
        <v>143</v>
      </c>
      <c r="I57" t="s">
        <v>28</v>
      </c>
      <c r="J57" t="s">
        <v>29</v>
      </c>
      <c r="K57" t="s">
        <v>271</v>
      </c>
      <c r="L57" t="str">
        <f>_xlfn.XLOOKUP(Trade_Flows[[#This Row],[hardware_type]],Helper_sheet!$D$2:$D$15,Helper_sheet!$E$2:$E$15,0,0)</f>
        <v>Chip</v>
      </c>
      <c r="M57" t="s">
        <v>31</v>
      </c>
      <c r="N57" s="5">
        <v>15766</v>
      </c>
      <c r="O57" s="1">
        <v>919.7</v>
      </c>
      <c r="P57" t="s">
        <v>82</v>
      </c>
      <c r="Q57" t="s">
        <v>33</v>
      </c>
      <c r="R57" t="s">
        <v>144</v>
      </c>
      <c r="S57" t="s">
        <v>141</v>
      </c>
      <c r="T57" t="s">
        <v>34</v>
      </c>
      <c r="U57" t="s">
        <v>273</v>
      </c>
      <c r="V57" t="s">
        <v>173</v>
      </c>
      <c r="W57" t="s">
        <v>147</v>
      </c>
      <c r="X57" t="s">
        <v>144</v>
      </c>
    </row>
    <row r="58" spans="1:24" x14ac:dyDescent="0.4">
      <c r="A58" t="s">
        <v>296</v>
      </c>
      <c r="B58" t="s">
        <v>182</v>
      </c>
      <c r="C58" t="s">
        <v>141</v>
      </c>
      <c r="D58" t="s">
        <v>48</v>
      </c>
      <c r="E58" t="s">
        <v>142</v>
      </c>
      <c r="F58" t="s">
        <v>25</v>
      </c>
      <c r="G58" t="s">
        <v>26</v>
      </c>
      <c r="H58" t="s">
        <v>143</v>
      </c>
      <c r="I58" t="s">
        <v>28</v>
      </c>
      <c r="J58" t="s">
        <v>29</v>
      </c>
      <c r="K58" t="s">
        <v>271</v>
      </c>
      <c r="L58" t="str">
        <f>_xlfn.XLOOKUP(Trade_Flows[[#This Row],[hardware_type]],Helper_sheet!$D$2:$D$15,Helper_sheet!$E$2:$E$15,0,0)</f>
        <v>Chip</v>
      </c>
      <c r="M58" t="s">
        <v>31</v>
      </c>
      <c r="N58" s="5">
        <v>13603</v>
      </c>
      <c r="O58" s="1">
        <v>793.51</v>
      </c>
      <c r="P58" t="s">
        <v>272</v>
      </c>
      <c r="Q58" t="s">
        <v>33</v>
      </c>
      <c r="R58" t="s">
        <v>144</v>
      </c>
      <c r="S58" t="s">
        <v>141</v>
      </c>
      <c r="T58" t="s">
        <v>34</v>
      </c>
      <c r="U58" t="s">
        <v>175</v>
      </c>
      <c r="V58" t="s">
        <v>217</v>
      </c>
      <c r="W58" t="s">
        <v>147</v>
      </c>
      <c r="X58" t="s">
        <v>144</v>
      </c>
    </row>
    <row r="59" spans="1:24" x14ac:dyDescent="0.4">
      <c r="A59" t="s">
        <v>297</v>
      </c>
      <c r="B59" t="s">
        <v>182</v>
      </c>
      <c r="C59" t="s">
        <v>149</v>
      </c>
      <c r="D59" t="s">
        <v>49</v>
      </c>
      <c r="E59" t="s">
        <v>142</v>
      </c>
      <c r="F59" t="s">
        <v>25</v>
      </c>
      <c r="G59" t="s">
        <v>26</v>
      </c>
      <c r="H59" t="s">
        <v>143</v>
      </c>
      <c r="I59" t="s">
        <v>28</v>
      </c>
      <c r="J59" t="s">
        <v>29</v>
      </c>
      <c r="K59" t="s">
        <v>271</v>
      </c>
      <c r="L59" t="str">
        <f>_xlfn.XLOOKUP(Trade_Flows[[#This Row],[hardware_type]],Helper_sheet!$D$2:$D$15,Helper_sheet!$E$2:$E$15,0,0)</f>
        <v>Chip</v>
      </c>
      <c r="M59" t="s">
        <v>31</v>
      </c>
      <c r="N59" s="5">
        <v>15444</v>
      </c>
      <c r="O59" s="1">
        <v>900.95</v>
      </c>
      <c r="P59" t="s">
        <v>277</v>
      </c>
      <c r="Q59" t="s">
        <v>33</v>
      </c>
      <c r="R59" t="s">
        <v>144</v>
      </c>
      <c r="S59" t="s">
        <v>141</v>
      </c>
      <c r="T59" t="s">
        <v>34</v>
      </c>
      <c r="U59" t="s">
        <v>279</v>
      </c>
      <c r="V59" t="s">
        <v>288</v>
      </c>
      <c r="W59" t="s">
        <v>147</v>
      </c>
      <c r="X59" t="s">
        <v>144</v>
      </c>
    </row>
    <row r="60" spans="1:24" x14ac:dyDescent="0.4">
      <c r="A60" t="s">
        <v>298</v>
      </c>
      <c r="B60" t="s">
        <v>182</v>
      </c>
      <c r="C60" t="s">
        <v>154</v>
      </c>
      <c r="D60" t="s">
        <v>50</v>
      </c>
      <c r="E60" t="s">
        <v>142</v>
      </c>
      <c r="F60" t="s">
        <v>25</v>
      </c>
      <c r="G60" t="s">
        <v>26</v>
      </c>
      <c r="H60" t="s">
        <v>143</v>
      </c>
      <c r="I60" t="s">
        <v>28</v>
      </c>
      <c r="J60" t="s">
        <v>29</v>
      </c>
      <c r="K60" t="s">
        <v>271</v>
      </c>
      <c r="L60" t="str">
        <f>_xlfn.XLOOKUP(Trade_Flows[[#This Row],[hardware_type]],Helper_sheet!$D$2:$D$15,Helper_sheet!$E$2:$E$15,0,0)</f>
        <v>Chip</v>
      </c>
      <c r="M60" t="s">
        <v>31</v>
      </c>
      <c r="N60" s="5">
        <v>18950</v>
      </c>
      <c r="O60" s="1">
        <v>1105.42</v>
      </c>
      <c r="P60" t="s">
        <v>272</v>
      </c>
      <c r="Q60" t="s">
        <v>33</v>
      </c>
      <c r="R60" t="s">
        <v>144</v>
      </c>
      <c r="S60" t="s">
        <v>141</v>
      </c>
      <c r="T60" t="s">
        <v>34</v>
      </c>
      <c r="U60" t="s">
        <v>151</v>
      </c>
      <c r="V60" t="s">
        <v>184</v>
      </c>
      <c r="W60" t="s">
        <v>147</v>
      </c>
      <c r="X60" t="s">
        <v>144</v>
      </c>
    </row>
    <row r="61" spans="1:24" x14ac:dyDescent="0.4">
      <c r="A61" t="s">
        <v>299</v>
      </c>
      <c r="B61" t="s">
        <v>182</v>
      </c>
      <c r="C61" t="s">
        <v>158</v>
      </c>
      <c r="D61" t="s">
        <v>51</v>
      </c>
      <c r="E61" t="s">
        <v>142</v>
      </c>
      <c r="F61" t="s">
        <v>25</v>
      </c>
      <c r="G61" t="s">
        <v>26</v>
      </c>
      <c r="H61" t="s">
        <v>143</v>
      </c>
      <c r="I61" t="s">
        <v>28</v>
      </c>
      <c r="J61" t="s">
        <v>29</v>
      </c>
      <c r="K61" t="s">
        <v>271</v>
      </c>
      <c r="L61" t="str">
        <f>_xlfn.XLOOKUP(Trade_Flows[[#This Row],[hardware_type]],Helper_sheet!$D$2:$D$15,Helper_sheet!$E$2:$E$15,0,0)</f>
        <v>Chip</v>
      </c>
      <c r="M61" t="s">
        <v>31</v>
      </c>
      <c r="N61" s="5">
        <v>15689</v>
      </c>
      <c r="O61" s="1">
        <v>915.23</v>
      </c>
      <c r="P61" t="s">
        <v>82</v>
      </c>
      <c r="Q61" t="s">
        <v>33</v>
      </c>
      <c r="R61" t="s">
        <v>144</v>
      </c>
      <c r="S61" t="s">
        <v>141</v>
      </c>
      <c r="T61" t="s">
        <v>34</v>
      </c>
      <c r="U61" t="s">
        <v>196</v>
      </c>
      <c r="V61" t="s">
        <v>285</v>
      </c>
      <c r="W61" t="s">
        <v>147</v>
      </c>
      <c r="X61" t="s">
        <v>144</v>
      </c>
    </row>
    <row r="62" spans="1:24" x14ac:dyDescent="0.4">
      <c r="A62" t="s">
        <v>300</v>
      </c>
      <c r="B62" t="s">
        <v>193</v>
      </c>
      <c r="C62" t="s">
        <v>141</v>
      </c>
      <c r="D62" t="s">
        <v>52</v>
      </c>
      <c r="E62" t="s">
        <v>142</v>
      </c>
      <c r="F62" t="s">
        <v>25</v>
      </c>
      <c r="G62" t="s">
        <v>26</v>
      </c>
      <c r="H62" t="s">
        <v>143</v>
      </c>
      <c r="I62" t="s">
        <v>28</v>
      </c>
      <c r="J62" t="s">
        <v>29</v>
      </c>
      <c r="K62" t="s">
        <v>271</v>
      </c>
      <c r="L62" t="str">
        <f>_xlfn.XLOOKUP(Trade_Flows[[#This Row],[hardware_type]],Helper_sheet!$D$2:$D$15,Helper_sheet!$E$2:$E$15,0,0)</f>
        <v>Chip</v>
      </c>
      <c r="M62" t="s">
        <v>31</v>
      </c>
      <c r="N62" s="5">
        <v>15755</v>
      </c>
      <c r="O62" s="1">
        <v>919.05</v>
      </c>
      <c r="P62" t="s">
        <v>277</v>
      </c>
      <c r="Q62" t="s">
        <v>33</v>
      </c>
      <c r="R62" t="s">
        <v>144</v>
      </c>
      <c r="S62" t="s">
        <v>141</v>
      </c>
      <c r="T62" t="s">
        <v>34</v>
      </c>
      <c r="U62" t="s">
        <v>183</v>
      </c>
      <c r="V62" t="s">
        <v>301</v>
      </c>
      <c r="W62" t="s">
        <v>147</v>
      </c>
      <c r="X62" t="s">
        <v>144</v>
      </c>
    </row>
    <row r="63" spans="1:24" x14ac:dyDescent="0.4">
      <c r="A63" t="s">
        <v>302</v>
      </c>
      <c r="B63" t="s">
        <v>193</v>
      </c>
      <c r="C63" t="s">
        <v>149</v>
      </c>
      <c r="D63" t="s">
        <v>53</v>
      </c>
      <c r="E63" t="s">
        <v>142</v>
      </c>
      <c r="F63" t="s">
        <v>25</v>
      </c>
      <c r="G63" t="s">
        <v>26</v>
      </c>
      <c r="H63" t="s">
        <v>143</v>
      </c>
      <c r="I63" t="s">
        <v>28</v>
      </c>
      <c r="J63" t="s">
        <v>29</v>
      </c>
      <c r="K63" t="s">
        <v>271</v>
      </c>
      <c r="L63" t="str">
        <f>_xlfn.XLOOKUP(Trade_Flows[[#This Row],[hardware_type]],Helper_sheet!$D$2:$D$15,Helper_sheet!$E$2:$E$15,0,0)</f>
        <v>Chip</v>
      </c>
      <c r="M63" t="s">
        <v>31</v>
      </c>
      <c r="N63" s="5">
        <v>20415</v>
      </c>
      <c r="O63" s="1">
        <v>1190.8900000000001</v>
      </c>
      <c r="P63" t="s">
        <v>82</v>
      </c>
      <c r="Q63" t="s">
        <v>33</v>
      </c>
      <c r="R63" t="s">
        <v>144</v>
      </c>
      <c r="S63" t="s">
        <v>141</v>
      </c>
      <c r="T63" t="s">
        <v>34</v>
      </c>
      <c r="U63" t="s">
        <v>203</v>
      </c>
      <c r="V63" t="s">
        <v>303</v>
      </c>
      <c r="W63" t="s">
        <v>147</v>
      </c>
      <c r="X63" t="s">
        <v>144</v>
      </c>
    </row>
    <row r="64" spans="1:24" x14ac:dyDescent="0.4">
      <c r="A64" t="s">
        <v>304</v>
      </c>
      <c r="B64" t="s">
        <v>193</v>
      </c>
      <c r="C64" t="s">
        <v>154</v>
      </c>
      <c r="D64" t="s">
        <v>54</v>
      </c>
      <c r="E64" t="s">
        <v>142</v>
      </c>
      <c r="F64" t="s">
        <v>25</v>
      </c>
      <c r="G64" t="s">
        <v>26</v>
      </c>
      <c r="H64" t="s">
        <v>143</v>
      </c>
      <c r="I64" t="s">
        <v>28</v>
      </c>
      <c r="J64" t="s">
        <v>29</v>
      </c>
      <c r="K64" t="s">
        <v>271</v>
      </c>
      <c r="L64" t="str">
        <f>_xlfn.XLOOKUP(Trade_Flows[[#This Row],[hardware_type]],Helper_sheet!$D$2:$D$15,Helper_sheet!$E$2:$E$15,0,0)</f>
        <v>Chip</v>
      </c>
      <c r="M64" t="s">
        <v>31</v>
      </c>
      <c r="N64" s="5">
        <v>21113</v>
      </c>
      <c r="O64" s="1">
        <v>1231.6300000000001</v>
      </c>
      <c r="P64" t="s">
        <v>82</v>
      </c>
      <c r="Q64" t="s">
        <v>33</v>
      </c>
      <c r="R64" t="s">
        <v>144</v>
      </c>
      <c r="S64" t="s">
        <v>141</v>
      </c>
      <c r="T64" t="s">
        <v>34</v>
      </c>
      <c r="U64" t="s">
        <v>305</v>
      </c>
      <c r="V64" t="s">
        <v>146</v>
      </c>
      <c r="W64" t="s">
        <v>147</v>
      </c>
      <c r="X64" t="s">
        <v>144</v>
      </c>
    </row>
    <row r="65" spans="1:24" x14ac:dyDescent="0.4">
      <c r="A65" t="s">
        <v>306</v>
      </c>
      <c r="B65" t="s">
        <v>193</v>
      </c>
      <c r="C65" t="s">
        <v>158</v>
      </c>
      <c r="D65" t="s">
        <v>55</v>
      </c>
      <c r="E65" t="s">
        <v>142</v>
      </c>
      <c r="F65" t="s">
        <v>25</v>
      </c>
      <c r="G65" t="s">
        <v>26</v>
      </c>
      <c r="H65" t="s">
        <v>143</v>
      </c>
      <c r="I65" t="s">
        <v>28</v>
      </c>
      <c r="J65" t="s">
        <v>29</v>
      </c>
      <c r="K65" t="s">
        <v>271</v>
      </c>
      <c r="L65" t="str">
        <f>_xlfn.XLOOKUP(Trade_Flows[[#This Row],[hardware_type]],Helper_sheet!$D$2:$D$15,Helper_sheet!$E$2:$E$15,0,0)</f>
        <v>Chip</v>
      </c>
      <c r="M65" t="s">
        <v>31</v>
      </c>
      <c r="N65" s="5">
        <v>16209</v>
      </c>
      <c r="O65" s="1">
        <v>945.55</v>
      </c>
      <c r="P65" t="s">
        <v>277</v>
      </c>
      <c r="Q65" t="s">
        <v>33</v>
      </c>
      <c r="R65" t="s">
        <v>144</v>
      </c>
      <c r="S65" t="s">
        <v>141</v>
      </c>
      <c r="T65" t="s">
        <v>34</v>
      </c>
      <c r="U65" t="s">
        <v>183</v>
      </c>
      <c r="V65" t="s">
        <v>197</v>
      </c>
      <c r="W65" t="s">
        <v>147</v>
      </c>
      <c r="X65" t="s">
        <v>144</v>
      </c>
    </row>
    <row r="66" spans="1:24" x14ac:dyDescent="0.4">
      <c r="A66" t="s">
        <v>307</v>
      </c>
      <c r="B66" t="s">
        <v>202</v>
      </c>
      <c r="C66" t="s">
        <v>141</v>
      </c>
      <c r="D66" t="s">
        <v>56</v>
      </c>
      <c r="E66" t="s">
        <v>142</v>
      </c>
      <c r="F66" t="s">
        <v>25</v>
      </c>
      <c r="G66" t="s">
        <v>26</v>
      </c>
      <c r="H66" t="s">
        <v>143</v>
      </c>
      <c r="I66" t="s">
        <v>28</v>
      </c>
      <c r="J66" t="s">
        <v>29</v>
      </c>
      <c r="K66" t="s">
        <v>271</v>
      </c>
      <c r="L66" t="str">
        <f>_xlfn.XLOOKUP(Trade_Flows[[#This Row],[hardware_type]],Helper_sheet!$D$2:$D$15,Helper_sheet!$E$2:$E$15,0,0)</f>
        <v>Chip</v>
      </c>
      <c r="M66" t="s">
        <v>31</v>
      </c>
      <c r="N66" s="5">
        <v>17555</v>
      </c>
      <c r="O66" s="1">
        <v>1024.05</v>
      </c>
      <c r="P66" t="s">
        <v>82</v>
      </c>
      <c r="Q66" t="s">
        <v>33</v>
      </c>
      <c r="R66" t="s">
        <v>144</v>
      </c>
      <c r="S66" t="s">
        <v>141</v>
      </c>
      <c r="T66" t="s">
        <v>34</v>
      </c>
      <c r="U66" t="s">
        <v>308</v>
      </c>
      <c r="V66" t="s">
        <v>146</v>
      </c>
      <c r="W66" t="s">
        <v>147</v>
      </c>
      <c r="X66" t="s">
        <v>144</v>
      </c>
    </row>
    <row r="67" spans="1:24" x14ac:dyDescent="0.4">
      <c r="A67" t="s">
        <v>309</v>
      </c>
      <c r="B67" t="s">
        <v>202</v>
      </c>
      <c r="C67" t="s">
        <v>149</v>
      </c>
      <c r="D67" t="s">
        <v>57</v>
      </c>
      <c r="E67" t="s">
        <v>142</v>
      </c>
      <c r="F67" t="s">
        <v>25</v>
      </c>
      <c r="G67" t="s">
        <v>26</v>
      </c>
      <c r="H67" t="s">
        <v>143</v>
      </c>
      <c r="I67" t="s">
        <v>28</v>
      </c>
      <c r="J67" t="s">
        <v>29</v>
      </c>
      <c r="K67" t="s">
        <v>271</v>
      </c>
      <c r="L67" t="str">
        <f>_xlfn.XLOOKUP(Trade_Flows[[#This Row],[hardware_type]],Helper_sheet!$D$2:$D$15,Helper_sheet!$E$2:$E$15,0,0)</f>
        <v>Chip</v>
      </c>
      <c r="M67" t="s">
        <v>31</v>
      </c>
      <c r="N67" s="5">
        <v>17641</v>
      </c>
      <c r="O67" s="1">
        <v>1029.0899999999999</v>
      </c>
      <c r="P67" t="s">
        <v>272</v>
      </c>
      <c r="Q67" t="s">
        <v>33</v>
      </c>
      <c r="R67" t="s">
        <v>144</v>
      </c>
      <c r="S67" t="s">
        <v>141</v>
      </c>
      <c r="T67" t="s">
        <v>34</v>
      </c>
      <c r="U67" t="s">
        <v>310</v>
      </c>
      <c r="V67" t="s">
        <v>214</v>
      </c>
      <c r="W67" t="s">
        <v>147</v>
      </c>
      <c r="X67" t="s">
        <v>144</v>
      </c>
    </row>
    <row r="68" spans="1:24" x14ac:dyDescent="0.4">
      <c r="A68" t="s">
        <v>311</v>
      </c>
      <c r="B68" t="s">
        <v>202</v>
      </c>
      <c r="C68" t="s">
        <v>154</v>
      </c>
      <c r="D68" t="s">
        <v>58</v>
      </c>
      <c r="E68" t="s">
        <v>142</v>
      </c>
      <c r="F68" t="s">
        <v>25</v>
      </c>
      <c r="G68" t="s">
        <v>26</v>
      </c>
      <c r="H68" t="s">
        <v>143</v>
      </c>
      <c r="I68" t="s">
        <v>28</v>
      </c>
      <c r="J68" t="s">
        <v>29</v>
      </c>
      <c r="K68" t="s">
        <v>271</v>
      </c>
      <c r="L68" t="str">
        <f>_xlfn.XLOOKUP(Trade_Flows[[#This Row],[hardware_type]],Helper_sheet!$D$2:$D$15,Helper_sheet!$E$2:$E$15,0,0)</f>
        <v>Chip</v>
      </c>
      <c r="M68" t="s">
        <v>31</v>
      </c>
      <c r="N68" s="5">
        <v>20966</v>
      </c>
      <c r="O68" s="1">
        <v>1223.03</v>
      </c>
      <c r="P68" t="s">
        <v>82</v>
      </c>
      <c r="Q68" t="s">
        <v>33</v>
      </c>
      <c r="R68" t="s">
        <v>144</v>
      </c>
      <c r="S68" t="s">
        <v>141</v>
      </c>
      <c r="T68" t="s">
        <v>34</v>
      </c>
      <c r="U68" t="s">
        <v>210</v>
      </c>
      <c r="V68" t="s">
        <v>237</v>
      </c>
      <c r="W68" t="s">
        <v>147</v>
      </c>
      <c r="X68" t="s">
        <v>144</v>
      </c>
    </row>
    <row r="69" spans="1:24" x14ac:dyDescent="0.4">
      <c r="A69" t="s">
        <v>312</v>
      </c>
      <c r="B69" t="s">
        <v>202</v>
      </c>
      <c r="C69" t="s">
        <v>158</v>
      </c>
      <c r="D69" t="s">
        <v>59</v>
      </c>
      <c r="E69" t="s">
        <v>142</v>
      </c>
      <c r="F69" t="s">
        <v>25</v>
      </c>
      <c r="G69" t="s">
        <v>26</v>
      </c>
      <c r="H69" t="s">
        <v>143</v>
      </c>
      <c r="I69" t="s">
        <v>28</v>
      </c>
      <c r="J69" t="s">
        <v>29</v>
      </c>
      <c r="K69" t="s">
        <v>271</v>
      </c>
      <c r="L69" t="str">
        <f>_xlfn.XLOOKUP(Trade_Flows[[#This Row],[hardware_type]],Helper_sheet!$D$2:$D$15,Helper_sheet!$E$2:$E$15,0,0)</f>
        <v>Chip</v>
      </c>
      <c r="M69" t="s">
        <v>31</v>
      </c>
      <c r="N69" s="5">
        <v>15209</v>
      </c>
      <c r="O69" s="1">
        <v>887.23</v>
      </c>
      <c r="P69" t="s">
        <v>272</v>
      </c>
      <c r="Q69" t="s">
        <v>33</v>
      </c>
      <c r="R69" t="s">
        <v>144</v>
      </c>
      <c r="S69" t="s">
        <v>141</v>
      </c>
      <c r="T69" t="s">
        <v>34</v>
      </c>
      <c r="U69" t="s">
        <v>151</v>
      </c>
      <c r="V69" t="s">
        <v>214</v>
      </c>
      <c r="W69" t="s">
        <v>147</v>
      </c>
      <c r="X69" t="s">
        <v>144</v>
      </c>
    </row>
    <row r="70" spans="1:24" x14ac:dyDescent="0.4">
      <c r="A70" t="s">
        <v>313</v>
      </c>
      <c r="B70" t="s">
        <v>212</v>
      </c>
      <c r="C70" t="s">
        <v>141</v>
      </c>
      <c r="D70" t="s">
        <v>60</v>
      </c>
      <c r="E70" t="s">
        <v>142</v>
      </c>
      <c r="F70" t="s">
        <v>25</v>
      </c>
      <c r="G70" t="s">
        <v>26</v>
      </c>
      <c r="H70" t="s">
        <v>143</v>
      </c>
      <c r="I70" t="s">
        <v>28</v>
      </c>
      <c r="J70" t="s">
        <v>29</v>
      </c>
      <c r="K70" t="s">
        <v>271</v>
      </c>
      <c r="L70" t="str">
        <f>_xlfn.XLOOKUP(Trade_Flows[[#This Row],[hardware_type]],Helper_sheet!$D$2:$D$15,Helper_sheet!$E$2:$E$15,0,0)</f>
        <v>Chip</v>
      </c>
      <c r="M70" t="s">
        <v>31</v>
      </c>
      <c r="N70" s="5">
        <v>29863</v>
      </c>
      <c r="O70" s="1">
        <v>1742.06</v>
      </c>
      <c r="P70" t="s">
        <v>272</v>
      </c>
      <c r="Q70" t="s">
        <v>33</v>
      </c>
      <c r="R70" t="s">
        <v>144</v>
      </c>
      <c r="S70" t="s">
        <v>141</v>
      </c>
      <c r="T70" t="s">
        <v>34</v>
      </c>
      <c r="U70" t="s">
        <v>314</v>
      </c>
      <c r="V70" t="s">
        <v>184</v>
      </c>
      <c r="W70" t="s">
        <v>147</v>
      </c>
      <c r="X70" t="s">
        <v>144</v>
      </c>
    </row>
    <row r="71" spans="1:24" x14ac:dyDescent="0.4">
      <c r="A71" t="s">
        <v>315</v>
      </c>
      <c r="B71" t="s">
        <v>212</v>
      </c>
      <c r="C71" t="s">
        <v>149</v>
      </c>
      <c r="D71" t="s">
        <v>61</v>
      </c>
      <c r="E71" t="s">
        <v>142</v>
      </c>
      <c r="F71" t="s">
        <v>25</v>
      </c>
      <c r="G71" t="s">
        <v>26</v>
      </c>
      <c r="H71" t="s">
        <v>143</v>
      </c>
      <c r="I71" t="s">
        <v>28</v>
      </c>
      <c r="J71" t="s">
        <v>29</v>
      </c>
      <c r="K71" t="s">
        <v>271</v>
      </c>
      <c r="L71" t="str">
        <f>_xlfn.XLOOKUP(Trade_Flows[[#This Row],[hardware_type]],Helper_sheet!$D$2:$D$15,Helper_sheet!$E$2:$E$15,0,0)</f>
        <v>Chip</v>
      </c>
      <c r="M71" t="s">
        <v>31</v>
      </c>
      <c r="N71" s="5">
        <v>34585</v>
      </c>
      <c r="O71" s="1">
        <v>2017.51</v>
      </c>
      <c r="P71" t="s">
        <v>82</v>
      </c>
      <c r="Q71" t="s">
        <v>33</v>
      </c>
      <c r="R71" t="s">
        <v>144</v>
      </c>
      <c r="S71" t="s">
        <v>141</v>
      </c>
      <c r="T71" t="s">
        <v>34</v>
      </c>
      <c r="U71" t="s">
        <v>314</v>
      </c>
      <c r="V71" t="s">
        <v>316</v>
      </c>
      <c r="W71" t="s">
        <v>147</v>
      </c>
      <c r="X71" t="s">
        <v>144</v>
      </c>
    </row>
    <row r="72" spans="1:24" x14ac:dyDescent="0.4">
      <c r="A72" t="s">
        <v>317</v>
      </c>
      <c r="B72" t="s">
        <v>212</v>
      </c>
      <c r="C72" t="s">
        <v>154</v>
      </c>
      <c r="D72" t="s">
        <v>62</v>
      </c>
      <c r="E72" t="s">
        <v>142</v>
      </c>
      <c r="F72" t="s">
        <v>25</v>
      </c>
      <c r="G72" t="s">
        <v>26</v>
      </c>
      <c r="H72" t="s">
        <v>143</v>
      </c>
      <c r="I72" t="s">
        <v>28</v>
      </c>
      <c r="J72" t="s">
        <v>29</v>
      </c>
      <c r="K72" t="s">
        <v>271</v>
      </c>
      <c r="L72" t="str">
        <f>_xlfn.XLOOKUP(Trade_Flows[[#This Row],[hardware_type]],Helper_sheet!$D$2:$D$15,Helper_sheet!$E$2:$E$15,0,0)</f>
        <v>Chip</v>
      </c>
      <c r="M72" t="s">
        <v>31</v>
      </c>
      <c r="N72" s="5">
        <v>35287</v>
      </c>
      <c r="O72" s="1">
        <v>2058.46</v>
      </c>
      <c r="P72" t="s">
        <v>272</v>
      </c>
      <c r="Q72" t="s">
        <v>33</v>
      </c>
      <c r="R72" t="s">
        <v>144</v>
      </c>
      <c r="S72" t="s">
        <v>141</v>
      </c>
      <c r="T72" t="s">
        <v>34</v>
      </c>
      <c r="U72" t="s">
        <v>318</v>
      </c>
      <c r="V72" t="s">
        <v>228</v>
      </c>
      <c r="W72" t="s">
        <v>147</v>
      </c>
      <c r="X72" t="s">
        <v>144</v>
      </c>
    </row>
    <row r="73" spans="1:24" x14ac:dyDescent="0.4">
      <c r="A73" t="s">
        <v>319</v>
      </c>
      <c r="B73" t="s">
        <v>212</v>
      </c>
      <c r="C73" t="s">
        <v>158</v>
      </c>
      <c r="D73" t="s">
        <v>63</v>
      </c>
      <c r="E73" t="s">
        <v>142</v>
      </c>
      <c r="F73" t="s">
        <v>25</v>
      </c>
      <c r="G73" t="s">
        <v>26</v>
      </c>
      <c r="H73" t="s">
        <v>143</v>
      </c>
      <c r="I73" t="s">
        <v>28</v>
      </c>
      <c r="J73" t="s">
        <v>29</v>
      </c>
      <c r="K73" t="s">
        <v>271</v>
      </c>
      <c r="L73" t="str">
        <f>_xlfn.XLOOKUP(Trade_Flows[[#This Row],[hardware_type]],Helper_sheet!$D$2:$D$15,Helper_sheet!$E$2:$E$15,0,0)</f>
        <v>Chip</v>
      </c>
      <c r="M73" t="s">
        <v>31</v>
      </c>
      <c r="N73" s="5">
        <v>28687</v>
      </c>
      <c r="O73" s="1">
        <v>1673.41</v>
      </c>
      <c r="P73" t="s">
        <v>277</v>
      </c>
      <c r="Q73" t="s">
        <v>33</v>
      </c>
      <c r="R73" t="s">
        <v>144</v>
      </c>
      <c r="S73" t="s">
        <v>141</v>
      </c>
      <c r="T73" t="s">
        <v>34</v>
      </c>
      <c r="U73" t="s">
        <v>318</v>
      </c>
      <c r="V73" t="s">
        <v>320</v>
      </c>
      <c r="W73" t="s">
        <v>147</v>
      </c>
      <c r="X73" t="s">
        <v>144</v>
      </c>
    </row>
    <row r="74" spans="1:24" x14ac:dyDescent="0.4">
      <c r="A74" t="s">
        <v>321</v>
      </c>
      <c r="B74" t="s">
        <v>223</v>
      </c>
      <c r="C74" t="s">
        <v>141</v>
      </c>
      <c r="D74" t="s">
        <v>64</v>
      </c>
      <c r="E74" t="s">
        <v>142</v>
      </c>
      <c r="F74" t="s">
        <v>25</v>
      </c>
      <c r="G74" t="s">
        <v>26</v>
      </c>
      <c r="H74" t="s">
        <v>143</v>
      </c>
      <c r="I74" t="s">
        <v>28</v>
      </c>
      <c r="J74" t="s">
        <v>29</v>
      </c>
      <c r="K74" t="s">
        <v>271</v>
      </c>
      <c r="L74" t="str">
        <f>_xlfn.XLOOKUP(Trade_Flows[[#This Row],[hardware_type]],Helper_sheet!$D$2:$D$15,Helper_sheet!$E$2:$E$15,0,0)</f>
        <v>Chip</v>
      </c>
      <c r="M74" t="s">
        <v>31</v>
      </c>
      <c r="N74" s="5">
        <v>31247</v>
      </c>
      <c r="O74" s="1">
        <v>1822.78</v>
      </c>
      <c r="P74" t="s">
        <v>272</v>
      </c>
      <c r="Q74" t="s">
        <v>33</v>
      </c>
      <c r="R74" t="s">
        <v>144</v>
      </c>
      <c r="S74" t="s">
        <v>141</v>
      </c>
      <c r="T74" t="s">
        <v>34</v>
      </c>
      <c r="U74" t="s">
        <v>322</v>
      </c>
      <c r="V74" t="s">
        <v>323</v>
      </c>
      <c r="W74" t="s">
        <v>147</v>
      </c>
      <c r="X74" t="s">
        <v>144</v>
      </c>
    </row>
    <row r="75" spans="1:24" x14ac:dyDescent="0.4">
      <c r="A75" t="s">
        <v>324</v>
      </c>
      <c r="B75" t="s">
        <v>223</v>
      </c>
      <c r="C75" t="s">
        <v>149</v>
      </c>
      <c r="D75" t="s">
        <v>65</v>
      </c>
      <c r="E75" t="s">
        <v>142</v>
      </c>
      <c r="F75" t="s">
        <v>25</v>
      </c>
      <c r="G75" t="s">
        <v>26</v>
      </c>
      <c r="H75" t="s">
        <v>143</v>
      </c>
      <c r="I75" t="s">
        <v>28</v>
      </c>
      <c r="J75" t="s">
        <v>29</v>
      </c>
      <c r="K75" t="s">
        <v>271</v>
      </c>
      <c r="L75" t="str">
        <f>_xlfn.XLOOKUP(Trade_Flows[[#This Row],[hardware_type]],Helper_sheet!$D$2:$D$15,Helper_sheet!$E$2:$E$15,0,0)</f>
        <v>Chip</v>
      </c>
      <c r="M75" t="s">
        <v>31</v>
      </c>
      <c r="N75" s="5">
        <v>40397</v>
      </c>
      <c r="O75" s="1">
        <v>2356.5300000000002</v>
      </c>
      <c r="P75" t="s">
        <v>272</v>
      </c>
      <c r="Q75" t="s">
        <v>33</v>
      </c>
      <c r="R75" t="s">
        <v>144</v>
      </c>
      <c r="S75" t="s">
        <v>141</v>
      </c>
      <c r="T75" t="s">
        <v>34</v>
      </c>
      <c r="U75" t="s">
        <v>325</v>
      </c>
      <c r="V75" t="s">
        <v>326</v>
      </c>
      <c r="W75" t="s">
        <v>147</v>
      </c>
      <c r="X75" t="s">
        <v>144</v>
      </c>
    </row>
    <row r="76" spans="1:24" x14ac:dyDescent="0.4">
      <c r="A76" t="s">
        <v>327</v>
      </c>
      <c r="B76" t="s">
        <v>223</v>
      </c>
      <c r="C76" t="s">
        <v>154</v>
      </c>
      <c r="D76" t="s">
        <v>66</v>
      </c>
      <c r="E76" t="s">
        <v>142</v>
      </c>
      <c r="F76" t="s">
        <v>25</v>
      </c>
      <c r="G76" t="s">
        <v>26</v>
      </c>
      <c r="H76" t="s">
        <v>143</v>
      </c>
      <c r="I76" t="s">
        <v>28</v>
      </c>
      <c r="J76" t="s">
        <v>29</v>
      </c>
      <c r="K76" t="s">
        <v>271</v>
      </c>
      <c r="L76" t="str">
        <f>_xlfn.XLOOKUP(Trade_Flows[[#This Row],[hardware_type]],Helper_sheet!$D$2:$D$15,Helper_sheet!$E$2:$E$15,0,0)</f>
        <v>Chip</v>
      </c>
      <c r="M76" t="s">
        <v>31</v>
      </c>
      <c r="N76" s="5">
        <v>35255</v>
      </c>
      <c r="O76" s="1">
        <v>2056.6</v>
      </c>
      <c r="P76" t="s">
        <v>272</v>
      </c>
      <c r="Q76" t="s">
        <v>33</v>
      </c>
      <c r="R76" t="s">
        <v>144</v>
      </c>
      <c r="S76" t="s">
        <v>141</v>
      </c>
      <c r="T76" t="s">
        <v>34</v>
      </c>
      <c r="U76" t="s">
        <v>328</v>
      </c>
      <c r="V76" t="s">
        <v>329</v>
      </c>
      <c r="W76" t="s">
        <v>147</v>
      </c>
      <c r="X76" t="s">
        <v>144</v>
      </c>
    </row>
    <row r="77" spans="1:24" x14ac:dyDescent="0.4">
      <c r="A77" t="s">
        <v>330</v>
      </c>
      <c r="B77" t="s">
        <v>223</v>
      </c>
      <c r="C77" t="s">
        <v>158</v>
      </c>
      <c r="D77" t="s">
        <v>67</v>
      </c>
      <c r="E77" t="s">
        <v>142</v>
      </c>
      <c r="F77" t="s">
        <v>25</v>
      </c>
      <c r="G77" t="s">
        <v>26</v>
      </c>
      <c r="H77" t="s">
        <v>143</v>
      </c>
      <c r="I77" t="s">
        <v>28</v>
      </c>
      <c r="J77" t="s">
        <v>29</v>
      </c>
      <c r="K77" t="s">
        <v>271</v>
      </c>
      <c r="L77" t="str">
        <f>_xlfn.XLOOKUP(Trade_Flows[[#This Row],[hardware_type]],Helper_sheet!$D$2:$D$15,Helper_sheet!$E$2:$E$15,0,0)</f>
        <v>Chip</v>
      </c>
      <c r="M77" t="s">
        <v>31</v>
      </c>
      <c r="N77" s="5">
        <v>32292</v>
      </c>
      <c r="O77" s="1">
        <v>1883.72</v>
      </c>
      <c r="P77" t="s">
        <v>277</v>
      </c>
      <c r="Q77" t="s">
        <v>33</v>
      </c>
      <c r="R77" t="s">
        <v>144</v>
      </c>
      <c r="S77" t="s">
        <v>141</v>
      </c>
      <c r="T77" t="s">
        <v>34</v>
      </c>
      <c r="U77" t="s">
        <v>331</v>
      </c>
      <c r="V77" t="s">
        <v>332</v>
      </c>
      <c r="W77" t="s">
        <v>147</v>
      </c>
      <c r="X77" t="s">
        <v>144</v>
      </c>
    </row>
    <row r="78" spans="1:24" x14ac:dyDescent="0.4">
      <c r="A78" t="s">
        <v>333</v>
      </c>
      <c r="B78" t="s">
        <v>235</v>
      </c>
      <c r="C78" t="s">
        <v>141</v>
      </c>
      <c r="D78" t="s">
        <v>68</v>
      </c>
      <c r="E78" t="s">
        <v>142</v>
      </c>
      <c r="F78" t="s">
        <v>25</v>
      </c>
      <c r="G78" t="s">
        <v>26</v>
      </c>
      <c r="H78" t="s">
        <v>143</v>
      </c>
      <c r="I78" t="s">
        <v>28</v>
      </c>
      <c r="J78" t="s">
        <v>29</v>
      </c>
      <c r="K78" t="s">
        <v>271</v>
      </c>
      <c r="L78" t="str">
        <f>_xlfn.XLOOKUP(Trade_Flows[[#This Row],[hardware_type]],Helper_sheet!$D$2:$D$15,Helper_sheet!$E$2:$E$15,0,0)</f>
        <v>Chip</v>
      </c>
      <c r="M78" t="s">
        <v>31</v>
      </c>
      <c r="N78" s="5">
        <v>69693</v>
      </c>
      <c r="O78" s="1">
        <v>4065.46</v>
      </c>
      <c r="P78" t="s">
        <v>277</v>
      </c>
      <c r="Q78" t="s">
        <v>33</v>
      </c>
      <c r="R78" t="s">
        <v>144</v>
      </c>
      <c r="S78" t="s">
        <v>141</v>
      </c>
      <c r="T78" t="s">
        <v>34</v>
      </c>
      <c r="U78" t="s">
        <v>334</v>
      </c>
      <c r="V78" t="s">
        <v>335</v>
      </c>
      <c r="W78" t="s">
        <v>147</v>
      </c>
      <c r="X78" t="s">
        <v>144</v>
      </c>
    </row>
    <row r="79" spans="1:24" x14ac:dyDescent="0.4">
      <c r="A79" t="s">
        <v>336</v>
      </c>
      <c r="B79" t="s">
        <v>235</v>
      </c>
      <c r="C79" t="s">
        <v>149</v>
      </c>
      <c r="D79" t="s">
        <v>69</v>
      </c>
      <c r="E79" t="s">
        <v>142</v>
      </c>
      <c r="F79" t="s">
        <v>25</v>
      </c>
      <c r="G79" t="s">
        <v>26</v>
      </c>
      <c r="H79" t="s">
        <v>143</v>
      </c>
      <c r="I79" t="s">
        <v>28</v>
      </c>
      <c r="J79" t="s">
        <v>29</v>
      </c>
      <c r="K79" t="s">
        <v>271</v>
      </c>
      <c r="L79" t="str">
        <f>_xlfn.XLOOKUP(Trade_Flows[[#This Row],[hardware_type]],Helper_sheet!$D$2:$D$15,Helper_sheet!$E$2:$E$15,0,0)</f>
        <v>Chip</v>
      </c>
      <c r="M79" t="s">
        <v>31</v>
      </c>
      <c r="N79" s="5">
        <v>72846</v>
      </c>
      <c r="O79" s="1">
        <v>4249.3500000000004</v>
      </c>
      <c r="P79" t="s">
        <v>277</v>
      </c>
      <c r="Q79" t="s">
        <v>33</v>
      </c>
      <c r="R79" t="s">
        <v>144</v>
      </c>
      <c r="S79" t="s">
        <v>141</v>
      </c>
      <c r="T79" t="s">
        <v>34</v>
      </c>
      <c r="U79" t="s">
        <v>337</v>
      </c>
      <c r="V79" t="s">
        <v>250</v>
      </c>
      <c r="W79" t="s">
        <v>147</v>
      </c>
      <c r="X79" t="s">
        <v>144</v>
      </c>
    </row>
    <row r="80" spans="1:24" x14ac:dyDescent="0.4">
      <c r="A80" t="s">
        <v>338</v>
      </c>
      <c r="B80" t="s">
        <v>235</v>
      </c>
      <c r="C80" t="s">
        <v>154</v>
      </c>
      <c r="D80" t="s">
        <v>70</v>
      </c>
      <c r="E80" t="s">
        <v>142</v>
      </c>
      <c r="F80" t="s">
        <v>25</v>
      </c>
      <c r="G80" t="s">
        <v>26</v>
      </c>
      <c r="H80" t="s">
        <v>143</v>
      </c>
      <c r="I80" t="s">
        <v>28</v>
      </c>
      <c r="J80" t="s">
        <v>29</v>
      </c>
      <c r="K80" t="s">
        <v>271</v>
      </c>
      <c r="L80" t="str">
        <f>_xlfn.XLOOKUP(Trade_Flows[[#This Row],[hardware_type]],Helper_sheet!$D$2:$D$15,Helper_sheet!$E$2:$E$15,0,0)</f>
        <v>Chip</v>
      </c>
      <c r="M80" t="s">
        <v>31</v>
      </c>
      <c r="N80" s="5">
        <v>70719</v>
      </c>
      <c r="O80" s="1">
        <v>4125.29</v>
      </c>
      <c r="P80" t="s">
        <v>82</v>
      </c>
      <c r="Q80" t="s">
        <v>33</v>
      </c>
      <c r="R80" t="s">
        <v>144</v>
      </c>
      <c r="S80" t="s">
        <v>141</v>
      </c>
      <c r="T80" t="s">
        <v>34</v>
      </c>
      <c r="U80" t="s">
        <v>339</v>
      </c>
      <c r="V80" t="s">
        <v>228</v>
      </c>
      <c r="W80" t="s">
        <v>147</v>
      </c>
      <c r="X80" t="s">
        <v>144</v>
      </c>
    </row>
    <row r="81" spans="1:24" x14ac:dyDescent="0.4">
      <c r="A81" t="s">
        <v>340</v>
      </c>
      <c r="B81" t="s">
        <v>235</v>
      </c>
      <c r="C81" t="s">
        <v>158</v>
      </c>
      <c r="D81" t="s">
        <v>71</v>
      </c>
      <c r="E81" t="s">
        <v>142</v>
      </c>
      <c r="F81" t="s">
        <v>25</v>
      </c>
      <c r="G81" t="s">
        <v>26</v>
      </c>
      <c r="H81" t="s">
        <v>143</v>
      </c>
      <c r="I81" t="s">
        <v>28</v>
      </c>
      <c r="J81" t="s">
        <v>29</v>
      </c>
      <c r="K81" t="s">
        <v>271</v>
      </c>
      <c r="L81" t="str">
        <f>_xlfn.XLOOKUP(Trade_Flows[[#This Row],[hardware_type]],Helper_sheet!$D$2:$D$15,Helper_sheet!$E$2:$E$15,0,0)</f>
        <v>Chip</v>
      </c>
      <c r="M81" t="s">
        <v>31</v>
      </c>
      <c r="N81" s="5">
        <v>59528</v>
      </c>
      <c r="O81" s="1">
        <v>3472.48</v>
      </c>
      <c r="P81" t="s">
        <v>277</v>
      </c>
      <c r="Q81" t="s">
        <v>33</v>
      </c>
      <c r="R81" t="s">
        <v>144</v>
      </c>
      <c r="S81" t="s">
        <v>141</v>
      </c>
      <c r="T81" t="s">
        <v>34</v>
      </c>
      <c r="U81" t="s">
        <v>334</v>
      </c>
      <c r="V81" t="s">
        <v>194</v>
      </c>
      <c r="W81" t="s">
        <v>147</v>
      </c>
      <c r="X81" t="s">
        <v>144</v>
      </c>
    </row>
    <row r="82" spans="1:24" x14ac:dyDescent="0.4">
      <c r="A82" t="s">
        <v>341</v>
      </c>
      <c r="B82" t="s">
        <v>248</v>
      </c>
      <c r="C82" t="s">
        <v>141</v>
      </c>
      <c r="D82" t="s">
        <v>72</v>
      </c>
      <c r="E82" t="s">
        <v>142</v>
      </c>
      <c r="F82" t="s">
        <v>25</v>
      </c>
      <c r="G82" t="s">
        <v>26</v>
      </c>
      <c r="H82" t="s">
        <v>143</v>
      </c>
      <c r="I82" t="s">
        <v>28</v>
      </c>
      <c r="J82" t="s">
        <v>29</v>
      </c>
      <c r="K82" t="s">
        <v>271</v>
      </c>
      <c r="L82" t="str">
        <f>_xlfn.XLOOKUP(Trade_Flows[[#This Row],[hardware_type]],Helper_sheet!$D$2:$D$15,Helper_sheet!$E$2:$E$15,0,0)</f>
        <v>Chip</v>
      </c>
      <c r="M82" t="s">
        <v>31</v>
      </c>
      <c r="N82" s="5">
        <v>81703</v>
      </c>
      <c r="O82" s="1">
        <v>4766.0200000000004</v>
      </c>
      <c r="P82" t="s">
        <v>272</v>
      </c>
      <c r="Q82" t="s">
        <v>33</v>
      </c>
      <c r="R82" t="s">
        <v>144</v>
      </c>
      <c r="S82" t="s">
        <v>141</v>
      </c>
      <c r="T82" t="s">
        <v>34</v>
      </c>
      <c r="U82" t="s">
        <v>342</v>
      </c>
      <c r="V82" t="s">
        <v>343</v>
      </c>
      <c r="W82" t="s">
        <v>147</v>
      </c>
      <c r="X82" t="s">
        <v>141</v>
      </c>
    </row>
    <row r="83" spans="1:24" x14ac:dyDescent="0.4">
      <c r="A83" t="s">
        <v>344</v>
      </c>
      <c r="B83" t="s">
        <v>248</v>
      </c>
      <c r="C83" t="s">
        <v>149</v>
      </c>
      <c r="D83" t="s">
        <v>73</v>
      </c>
      <c r="E83" t="s">
        <v>142</v>
      </c>
      <c r="F83" t="s">
        <v>25</v>
      </c>
      <c r="G83" t="s">
        <v>26</v>
      </c>
      <c r="H83" t="s">
        <v>143</v>
      </c>
      <c r="I83" t="s">
        <v>28</v>
      </c>
      <c r="J83" t="s">
        <v>29</v>
      </c>
      <c r="K83" t="s">
        <v>271</v>
      </c>
      <c r="L83" t="str">
        <f>_xlfn.XLOOKUP(Trade_Flows[[#This Row],[hardware_type]],Helper_sheet!$D$2:$D$15,Helper_sheet!$E$2:$E$15,0,0)</f>
        <v>Chip</v>
      </c>
      <c r="M83" t="s">
        <v>31</v>
      </c>
      <c r="N83" s="5">
        <v>81816</v>
      </c>
      <c r="O83" s="1">
        <v>4772.63</v>
      </c>
      <c r="P83" t="s">
        <v>277</v>
      </c>
      <c r="Q83" t="s">
        <v>33</v>
      </c>
      <c r="R83" t="s">
        <v>144</v>
      </c>
      <c r="S83" t="s">
        <v>141</v>
      </c>
      <c r="T83" t="s">
        <v>34</v>
      </c>
      <c r="U83" t="s">
        <v>345</v>
      </c>
      <c r="V83" t="s">
        <v>346</v>
      </c>
      <c r="W83" t="s">
        <v>147</v>
      </c>
      <c r="X83" t="s">
        <v>141</v>
      </c>
    </row>
    <row r="84" spans="1:24" x14ac:dyDescent="0.4">
      <c r="A84" t="s">
        <v>347</v>
      </c>
      <c r="B84" t="s">
        <v>248</v>
      </c>
      <c r="C84" t="s">
        <v>154</v>
      </c>
      <c r="D84" t="s">
        <v>74</v>
      </c>
      <c r="E84" t="s">
        <v>142</v>
      </c>
      <c r="F84" t="s">
        <v>25</v>
      </c>
      <c r="G84" t="s">
        <v>26</v>
      </c>
      <c r="H84" t="s">
        <v>143</v>
      </c>
      <c r="I84" t="s">
        <v>28</v>
      </c>
      <c r="J84" t="s">
        <v>29</v>
      </c>
      <c r="K84" t="s">
        <v>271</v>
      </c>
      <c r="L84" t="str">
        <f>_xlfn.XLOOKUP(Trade_Flows[[#This Row],[hardware_type]],Helper_sheet!$D$2:$D$15,Helper_sheet!$E$2:$E$15,0,0)</f>
        <v>Chip</v>
      </c>
      <c r="M84" t="s">
        <v>31</v>
      </c>
      <c r="N84" s="5">
        <v>86982</v>
      </c>
      <c r="O84" s="1">
        <v>5073.9799999999996</v>
      </c>
      <c r="P84" t="s">
        <v>277</v>
      </c>
      <c r="Q84" t="s">
        <v>33</v>
      </c>
      <c r="R84" t="s">
        <v>144</v>
      </c>
      <c r="S84" t="s">
        <v>141</v>
      </c>
      <c r="T84" t="s">
        <v>34</v>
      </c>
      <c r="U84" t="s">
        <v>342</v>
      </c>
      <c r="V84" t="s">
        <v>348</v>
      </c>
      <c r="W84" t="s">
        <v>147</v>
      </c>
      <c r="X84" t="s">
        <v>141</v>
      </c>
    </row>
    <row r="85" spans="1:24" x14ac:dyDescent="0.4">
      <c r="A85" t="s">
        <v>349</v>
      </c>
      <c r="B85" t="s">
        <v>248</v>
      </c>
      <c r="C85" t="s">
        <v>158</v>
      </c>
      <c r="D85" t="s">
        <v>75</v>
      </c>
      <c r="E85" t="s">
        <v>142</v>
      </c>
      <c r="F85" t="s">
        <v>25</v>
      </c>
      <c r="G85" t="s">
        <v>26</v>
      </c>
      <c r="H85" t="s">
        <v>143</v>
      </c>
      <c r="I85" t="s">
        <v>28</v>
      </c>
      <c r="J85" t="s">
        <v>29</v>
      </c>
      <c r="K85" t="s">
        <v>271</v>
      </c>
      <c r="L85" t="str">
        <f>_xlfn.XLOOKUP(Trade_Flows[[#This Row],[hardware_type]],Helper_sheet!$D$2:$D$15,Helper_sheet!$E$2:$E$15,0,0)</f>
        <v>Chip</v>
      </c>
      <c r="M85" t="s">
        <v>31</v>
      </c>
      <c r="N85" s="5">
        <v>84556</v>
      </c>
      <c r="O85" s="1">
        <v>4932.45</v>
      </c>
      <c r="P85" t="s">
        <v>272</v>
      </c>
      <c r="Q85" t="s">
        <v>33</v>
      </c>
      <c r="R85" t="s">
        <v>144</v>
      </c>
      <c r="S85" t="s">
        <v>141</v>
      </c>
      <c r="T85" t="s">
        <v>34</v>
      </c>
      <c r="U85" t="s">
        <v>350</v>
      </c>
      <c r="V85" t="s">
        <v>351</v>
      </c>
      <c r="W85" t="s">
        <v>147</v>
      </c>
      <c r="X85" t="s">
        <v>141</v>
      </c>
    </row>
    <row r="86" spans="1:24" x14ac:dyDescent="0.4">
      <c r="A86" t="s">
        <v>352</v>
      </c>
      <c r="B86" t="s">
        <v>260</v>
      </c>
      <c r="C86" t="s">
        <v>141</v>
      </c>
      <c r="D86" t="s">
        <v>76</v>
      </c>
      <c r="E86" t="s">
        <v>142</v>
      </c>
      <c r="F86" t="s">
        <v>25</v>
      </c>
      <c r="G86" t="s">
        <v>26</v>
      </c>
      <c r="H86" t="s">
        <v>143</v>
      </c>
      <c r="I86" t="s">
        <v>28</v>
      </c>
      <c r="J86" t="s">
        <v>29</v>
      </c>
      <c r="K86" t="s">
        <v>271</v>
      </c>
      <c r="L86" t="str">
        <f>_xlfn.XLOOKUP(Trade_Flows[[#This Row],[hardware_type]],Helper_sheet!$D$2:$D$15,Helper_sheet!$E$2:$E$15,0,0)</f>
        <v>Chip</v>
      </c>
      <c r="M86" t="s">
        <v>31</v>
      </c>
      <c r="N86" s="5">
        <v>91169</v>
      </c>
      <c r="O86" s="1">
        <v>5318.25</v>
      </c>
      <c r="P86" t="s">
        <v>82</v>
      </c>
      <c r="Q86" t="s">
        <v>33</v>
      </c>
      <c r="R86" t="s">
        <v>144</v>
      </c>
      <c r="S86" t="s">
        <v>141</v>
      </c>
      <c r="T86" t="s">
        <v>34</v>
      </c>
      <c r="U86" t="s">
        <v>353</v>
      </c>
      <c r="V86" t="s">
        <v>231</v>
      </c>
      <c r="W86" t="s">
        <v>147</v>
      </c>
      <c r="X86" t="s">
        <v>141</v>
      </c>
    </row>
    <row r="87" spans="1:24" x14ac:dyDescent="0.4">
      <c r="A87" t="s">
        <v>354</v>
      </c>
      <c r="B87" t="s">
        <v>260</v>
      </c>
      <c r="C87" t="s">
        <v>149</v>
      </c>
      <c r="D87" t="s">
        <v>77</v>
      </c>
      <c r="E87" t="s">
        <v>142</v>
      </c>
      <c r="F87" t="s">
        <v>25</v>
      </c>
      <c r="G87" t="s">
        <v>26</v>
      </c>
      <c r="H87" t="s">
        <v>143</v>
      </c>
      <c r="I87" t="s">
        <v>28</v>
      </c>
      <c r="J87" t="s">
        <v>29</v>
      </c>
      <c r="K87" t="s">
        <v>271</v>
      </c>
      <c r="L87" t="str">
        <f>_xlfn.XLOOKUP(Trade_Flows[[#This Row],[hardware_type]],Helper_sheet!$D$2:$D$15,Helper_sheet!$E$2:$E$15,0,0)</f>
        <v>Chip</v>
      </c>
      <c r="M87" t="s">
        <v>31</v>
      </c>
      <c r="N87" s="5">
        <v>97406</v>
      </c>
      <c r="O87" s="1">
        <v>5682.02</v>
      </c>
      <c r="P87" t="s">
        <v>277</v>
      </c>
      <c r="Q87" t="s">
        <v>33</v>
      </c>
      <c r="R87" t="s">
        <v>144</v>
      </c>
      <c r="S87" t="s">
        <v>141</v>
      </c>
      <c r="T87" t="s">
        <v>34</v>
      </c>
      <c r="U87" t="s">
        <v>355</v>
      </c>
      <c r="V87" t="s">
        <v>343</v>
      </c>
      <c r="W87" t="s">
        <v>147</v>
      </c>
      <c r="X87" t="s">
        <v>141</v>
      </c>
    </row>
    <row r="88" spans="1:24" x14ac:dyDescent="0.4">
      <c r="A88" t="s">
        <v>356</v>
      </c>
      <c r="B88" t="s">
        <v>260</v>
      </c>
      <c r="C88" t="s">
        <v>154</v>
      </c>
      <c r="D88" t="s">
        <v>78</v>
      </c>
      <c r="E88" t="s">
        <v>142</v>
      </c>
      <c r="F88" t="s">
        <v>25</v>
      </c>
      <c r="G88" t="s">
        <v>26</v>
      </c>
      <c r="H88" t="s">
        <v>143</v>
      </c>
      <c r="I88" t="s">
        <v>28</v>
      </c>
      <c r="J88" t="s">
        <v>29</v>
      </c>
      <c r="K88" t="s">
        <v>271</v>
      </c>
      <c r="L88" t="str">
        <f>_xlfn.XLOOKUP(Trade_Flows[[#This Row],[hardware_type]],Helper_sheet!$D$2:$D$15,Helper_sheet!$E$2:$E$15,0,0)</f>
        <v>Chip</v>
      </c>
      <c r="M88" t="s">
        <v>31</v>
      </c>
      <c r="N88" s="5">
        <v>102409</v>
      </c>
      <c r="O88" s="1">
        <v>5973.89</v>
      </c>
      <c r="P88" t="s">
        <v>82</v>
      </c>
      <c r="Q88" t="s">
        <v>33</v>
      </c>
      <c r="R88" t="s">
        <v>144</v>
      </c>
      <c r="S88" t="s">
        <v>141</v>
      </c>
      <c r="T88" t="s">
        <v>34</v>
      </c>
      <c r="U88" t="s">
        <v>252</v>
      </c>
      <c r="V88" t="s">
        <v>253</v>
      </c>
      <c r="W88" t="s">
        <v>147</v>
      </c>
      <c r="X88" t="s">
        <v>141</v>
      </c>
    </row>
    <row r="89" spans="1:24" x14ac:dyDescent="0.4">
      <c r="A89" t="s">
        <v>357</v>
      </c>
      <c r="B89" t="s">
        <v>260</v>
      </c>
      <c r="C89" t="s">
        <v>158</v>
      </c>
      <c r="D89" t="s">
        <v>79</v>
      </c>
      <c r="E89" t="s">
        <v>142</v>
      </c>
      <c r="F89" t="s">
        <v>25</v>
      </c>
      <c r="G89" t="s">
        <v>26</v>
      </c>
      <c r="H89" t="s">
        <v>143</v>
      </c>
      <c r="I89" t="s">
        <v>28</v>
      </c>
      <c r="J89" t="s">
        <v>29</v>
      </c>
      <c r="K89" t="s">
        <v>271</v>
      </c>
      <c r="L89" t="str">
        <f>_xlfn.XLOOKUP(Trade_Flows[[#This Row],[hardware_type]],Helper_sheet!$D$2:$D$15,Helper_sheet!$E$2:$E$15,0,0)</f>
        <v>Chip</v>
      </c>
      <c r="M89" t="s">
        <v>31</v>
      </c>
      <c r="N89" s="5">
        <v>99136</v>
      </c>
      <c r="O89" s="1">
        <v>5782.98</v>
      </c>
      <c r="P89" t="s">
        <v>82</v>
      </c>
      <c r="Q89" t="s">
        <v>33</v>
      </c>
      <c r="R89" t="s">
        <v>144</v>
      </c>
      <c r="S89" t="s">
        <v>141</v>
      </c>
      <c r="T89" t="s">
        <v>34</v>
      </c>
      <c r="U89" t="s">
        <v>342</v>
      </c>
      <c r="V89" t="s">
        <v>358</v>
      </c>
      <c r="W89" t="s">
        <v>147</v>
      </c>
      <c r="X89" t="s">
        <v>141</v>
      </c>
    </row>
    <row r="90" spans="1:24" x14ac:dyDescent="0.4">
      <c r="A90" t="s">
        <v>359</v>
      </c>
      <c r="B90" t="s">
        <v>140</v>
      </c>
      <c r="C90" t="s">
        <v>141</v>
      </c>
      <c r="D90" t="s">
        <v>23</v>
      </c>
      <c r="E90" t="s">
        <v>142</v>
      </c>
      <c r="F90" t="s">
        <v>25</v>
      </c>
      <c r="G90" t="s">
        <v>26</v>
      </c>
      <c r="H90" t="s">
        <v>143</v>
      </c>
      <c r="I90" t="s">
        <v>28</v>
      </c>
      <c r="J90" t="s">
        <v>29</v>
      </c>
      <c r="K90" t="s">
        <v>360</v>
      </c>
      <c r="L90" t="str">
        <f>_xlfn.XLOOKUP(Trade_Flows[[#This Row],[hardware_type]],Helper_sheet!$D$2:$D$15,Helper_sheet!$E$2:$E$15,0,0)</f>
        <v>Chip</v>
      </c>
      <c r="M90" t="s">
        <v>31</v>
      </c>
      <c r="N90" s="5">
        <v>11909</v>
      </c>
      <c r="O90" s="1">
        <v>694.69</v>
      </c>
      <c r="P90" t="s">
        <v>83</v>
      </c>
      <c r="Q90" t="s">
        <v>33</v>
      </c>
      <c r="R90" t="s">
        <v>144</v>
      </c>
      <c r="S90" t="s">
        <v>141</v>
      </c>
      <c r="T90" t="s">
        <v>34</v>
      </c>
      <c r="U90" t="s">
        <v>310</v>
      </c>
      <c r="V90" t="s">
        <v>184</v>
      </c>
      <c r="W90" t="s">
        <v>147</v>
      </c>
      <c r="X90" t="s">
        <v>144</v>
      </c>
    </row>
    <row r="91" spans="1:24" x14ac:dyDescent="0.4">
      <c r="A91" t="s">
        <v>361</v>
      </c>
      <c r="B91" t="s">
        <v>140</v>
      </c>
      <c r="C91" t="s">
        <v>149</v>
      </c>
      <c r="D91" t="s">
        <v>35</v>
      </c>
      <c r="E91" t="s">
        <v>142</v>
      </c>
      <c r="F91" t="s">
        <v>25</v>
      </c>
      <c r="G91" t="s">
        <v>26</v>
      </c>
      <c r="H91" t="s">
        <v>143</v>
      </c>
      <c r="I91" t="s">
        <v>28</v>
      </c>
      <c r="J91" t="s">
        <v>29</v>
      </c>
      <c r="K91" t="s">
        <v>360</v>
      </c>
      <c r="L91" t="str">
        <f>_xlfn.XLOOKUP(Trade_Flows[[#This Row],[hardware_type]],Helper_sheet!$D$2:$D$15,Helper_sheet!$E$2:$E$15,0,0)</f>
        <v>Chip</v>
      </c>
      <c r="M91" t="s">
        <v>31</v>
      </c>
      <c r="N91" s="5">
        <v>13086</v>
      </c>
      <c r="O91" s="1">
        <v>763.38</v>
      </c>
      <c r="P91" t="s">
        <v>272</v>
      </c>
      <c r="Q91" t="s">
        <v>33</v>
      </c>
      <c r="R91" t="s">
        <v>144</v>
      </c>
      <c r="S91" t="s">
        <v>141</v>
      </c>
      <c r="T91" t="s">
        <v>34</v>
      </c>
      <c r="U91" t="s">
        <v>291</v>
      </c>
      <c r="V91" t="s">
        <v>199</v>
      </c>
      <c r="W91" t="s">
        <v>147</v>
      </c>
      <c r="X91" t="s">
        <v>144</v>
      </c>
    </row>
    <row r="92" spans="1:24" x14ac:dyDescent="0.4">
      <c r="A92" t="s">
        <v>362</v>
      </c>
      <c r="B92" t="s">
        <v>140</v>
      </c>
      <c r="C92" t="s">
        <v>154</v>
      </c>
      <c r="D92" t="s">
        <v>37</v>
      </c>
      <c r="E92" t="s">
        <v>142</v>
      </c>
      <c r="F92" t="s">
        <v>25</v>
      </c>
      <c r="G92" t="s">
        <v>26</v>
      </c>
      <c r="H92" t="s">
        <v>143</v>
      </c>
      <c r="I92" t="s">
        <v>28</v>
      </c>
      <c r="J92" t="s">
        <v>29</v>
      </c>
      <c r="K92" t="s">
        <v>360</v>
      </c>
      <c r="L92" t="str">
        <f>_xlfn.XLOOKUP(Trade_Flows[[#This Row],[hardware_type]],Helper_sheet!$D$2:$D$15,Helper_sheet!$E$2:$E$15,0,0)</f>
        <v>Chip</v>
      </c>
      <c r="M92" t="s">
        <v>31</v>
      </c>
      <c r="N92" s="5">
        <v>14051</v>
      </c>
      <c r="O92" s="1">
        <v>819.65</v>
      </c>
      <c r="P92" t="s">
        <v>84</v>
      </c>
      <c r="Q92" t="s">
        <v>33</v>
      </c>
      <c r="R92" t="s">
        <v>144</v>
      </c>
      <c r="S92" t="s">
        <v>141</v>
      </c>
      <c r="T92" t="s">
        <v>34</v>
      </c>
      <c r="U92" t="s">
        <v>172</v>
      </c>
      <c r="V92" t="s">
        <v>303</v>
      </c>
      <c r="W92" t="s">
        <v>147</v>
      </c>
      <c r="X92" t="s">
        <v>144</v>
      </c>
    </row>
    <row r="93" spans="1:24" x14ac:dyDescent="0.4">
      <c r="A93" t="s">
        <v>363</v>
      </c>
      <c r="B93" t="s">
        <v>140</v>
      </c>
      <c r="C93" t="s">
        <v>158</v>
      </c>
      <c r="D93" t="s">
        <v>38</v>
      </c>
      <c r="E93" t="s">
        <v>142</v>
      </c>
      <c r="F93" t="s">
        <v>25</v>
      </c>
      <c r="G93" t="s">
        <v>26</v>
      </c>
      <c r="H93" t="s">
        <v>143</v>
      </c>
      <c r="I93" t="s">
        <v>28</v>
      </c>
      <c r="J93" t="s">
        <v>29</v>
      </c>
      <c r="K93" t="s">
        <v>360</v>
      </c>
      <c r="L93" t="str">
        <f>_xlfn.XLOOKUP(Trade_Flows[[#This Row],[hardware_type]],Helper_sheet!$D$2:$D$15,Helper_sheet!$E$2:$E$15,0,0)</f>
        <v>Chip</v>
      </c>
      <c r="M93" t="s">
        <v>31</v>
      </c>
      <c r="N93" s="5">
        <v>12662</v>
      </c>
      <c r="O93" s="1">
        <v>738.65</v>
      </c>
      <c r="P93" t="s">
        <v>83</v>
      </c>
      <c r="Q93" t="s">
        <v>33</v>
      </c>
      <c r="R93" t="s">
        <v>144</v>
      </c>
      <c r="S93" t="s">
        <v>141</v>
      </c>
      <c r="T93" t="s">
        <v>34</v>
      </c>
      <c r="U93" t="s">
        <v>279</v>
      </c>
      <c r="V93" t="s">
        <v>187</v>
      </c>
      <c r="W93" t="s">
        <v>147</v>
      </c>
      <c r="X93" t="s">
        <v>144</v>
      </c>
    </row>
    <row r="94" spans="1:24" x14ac:dyDescent="0.4">
      <c r="A94" t="s">
        <v>364</v>
      </c>
      <c r="B94" t="s">
        <v>162</v>
      </c>
      <c r="C94" t="s">
        <v>141</v>
      </c>
      <c r="D94" t="s">
        <v>39</v>
      </c>
      <c r="E94" t="s">
        <v>142</v>
      </c>
      <c r="F94" t="s">
        <v>25</v>
      </c>
      <c r="G94" t="s">
        <v>26</v>
      </c>
      <c r="H94" t="s">
        <v>143</v>
      </c>
      <c r="I94" t="s">
        <v>28</v>
      </c>
      <c r="J94" t="s">
        <v>29</v>
      </c>
      <c r="K94" t="s">
        <v>360</v>
      </c>
      <c r="L94" t="str">
        <f>_xlfn.XLOOKUP(Trade_Flows[[#This Row],[hardware_type]],Helper_sheet!$D$2:$D$15,Helper_sheet!$E$2:$E$15,0,0)</f>
        <v>Chip</v>
      </c>
      <c r="M94" t="s">
        <v>31</v>
      </c>
      <c r="N94" s="5">
        <v>13262</v>
      </c>
      <c r="O94" s="1">
        <v>773.62</v>
      </c>
      <c r="P94" t="s">
        <v>365</v>
      </c>
      <c r="Q94" t="s">
        <v>33</v>
      </c>
      <c r="R94" t="s">
        <v>144</v>
      </c>
      <c r="S94" t="s">
        <v>141</v>
      </c>
      <c r="T94" t="s">
        <v>34</v>
      </c>
      <c r="U94" t="s">
        <v>308</v>
      </c>
      <c r="V94" t="s">
        <v>184</v>
      </c>
      <c r="W94" t="s">
        <v>147</v>
      </c>
      <c r="X94" t="s">
        <v>144</v>
      </c>
    </row>
    <row r="95" spans="1:24" x14ac:dyDescent="0.4">
      <c r="A95" t="s">
        <v>366</v>
      </c>
      <c r="B95" t="s">
        <v>162</v>
      </c>
      <c r="C95" t="s">
        <v>149</v>
      </c>
      <c r="D95" t="s">
        <v>41</v>
      </c>
      <c r="E95" t="s">
        <v>142</v>
      </c>
      <c r="F95" t="s">
        <v>25</v>
      </c>
      <c r="G95" t="s">
        <v>26</v>
      </c>
      <c r="H95" t="s">
        <v>143</v>
      </c>
      <c r="I95" t="s">
        <v>28</v>
      </c>
      <c r="J95" t="s">
        <v>29</v>
      </c>
      <c r="K95" t="s">
        <v>360</v>
      </c>
      <c r="L95" t="str">
        <f>_xlfn.XLOOKUP(Trade_Flows[[#This Row],[hardware_type]],Helper_sheet!$D$2:$D$15,Helper_sheet!$E$2:$E$15,0,0)</f>
        <v>Chip</v>
      </c>
      <c r="M95" t="s">
        <v>31</v>
      </c>
      <c r="N95" s="5">
        <v>15148</v>
      </c>
      <c r="O95" s="1">
        <v>883.64</v>
      </c>
      <c r="P95" t="s">
        <v>84</v>
      </c>
      <c r="Q95" t="s">
        <v>33</v>
      </c>
      <c r="R95" t="s">
        <v>144</v>
      </c>
      <c r="S95" t="s">
        <v>141</v>
      </c>
      <c r="T95" t="s">
        <v>34</v>
      </c>
      <c r="U95" t="s">
        <v>189</v>
      </c>
      <c r="V95" t="s">
        <v>367</v>
      </c>
      <c r="W95" t="s">
        <v>147</v>
      </c>
      <c r="X95" t="s">
        <v>144</v>
      </c>
    </row>
    <row r="96" spans="1:24" x14ac:dyDescent="0.4">
      <c r="A96" t="s">
        <v>368</v>
      </c>
      <c r="B96" t="s">
        <v>162</v>
      </c>
      <c r="C96" t="s">
        <v>154</v>
      </c>
      <c r="D96" t="s">
        <v>42</v>
      </c>
      <c r="E96" t="s">
        <v>142</v>
      </c>
      <c r="F96" t="s">
        <v>25</v>
      </c>
      <c r="G96" t="s">
        <v>26</v>
      </c>
      <c r="H96" t="s">
        <v>143</v>
      </c>
      <c r="I96" t="s">
        <v>28</v>
      </c>
      <c r="J96" t="s">
        <v>29</v>
      </c>
      <c r="K96" t="s">
        <v>360</v>
      </c>
      <c r="L96" t="str">
        <f>_xlfn.XLOOKUP(Trade_Flows[[#This Row],[hardware_type]],Helper_sheet!$D$2:$D$15,Helper_sheet!$E$2:$E$15,0,0)</f>
        <v>Chip</v>
      </c>
      <c r="M96" t="s">
        <v>31</v>
      </c>
      <c r="N96" s="5">
        <v>14381</v>
      </c>
      <c r="O96" s="1">
        <v>838.91</v>
      </c>
      <c r="P96" t="s">
        <v>83</v>
      </c>
      <c r="Q96" t="s">
        <v>33</v>
      </c>
      <c r="R96" t="s">
        <v>144</v>
      </c>
      <c r="S96" t="s">
        <v>141</v>
      </c>
      <c r="T96" t="s">
        <v>34</v>
      </c>
      <c r="U96" t="s">
        <v>183</v>
      </c>
      <c r="V96" t="s">
        <v>369</v>
      </c>
      <c r="W96" t="s">
        <v>147</v>
      </c>
      <c r="X96" t="s">
        <v>144</v>
      </c>
    </row>
    <row r="97" spans="1:24" x14ac:dyDescent="0.4">
      <c r="A97" t="s">
        <v>370</v>
      </c>
      <c r="B97" t="s">
        <v>162</v>
      </c>
      <c r="C97" t="s">
        <v>158</v>
      </c>
      <c r="D97" t="s">
        <v>43</v>
      </c>
      <c r="E97" t="s">
        <v>142</v>
      </c>
      <c r="F97" t="s">
        <v>25</v>
      </c>
      <c r="G97" t="s">
        <v>26</v>
      </c>
      <c r="H97" t="s">
        <v>143</v>
      </c>
      <c r="I97" t="s">
        <v>28</v>
      </c>
      <c r="J97" t="s">
        <v>29</v>
      </c>
      <c r="K97" t="s">
        <v>360</v>
      </c>
      <c r="L97" t="str">
        <f>_xlfn.XLOOKUP(Trade_Flows[[#This Row],[hardware_type]],Helper_sheet!$D$2:$D$15,Helper_sheet!$E$2:$E$15,0,0)</f>
        <v>Chip</v>
      </c>
      <c r="M97" t="s">
        <v>31</v>
      </c>
      <c r="N97" s="5">
        <v>11601</v>
      </c>
      <c r="O97" s="1">
        <v>676.78</v>
      </c>
      <c r="P97" t="s">
        <v>365</v>
      </c>
      <c r="Q97" t="s">
        <v>33</v>
      </c>
      <c r="R97" t="s">
        <v>144</v>
      </c>
      <c r="S97" t="s">
        <v>141</v>
      </c>
      <c r="T97" t="s">
        <v>34</v>
      </c>
      <c r="U97" t="s">
        <v>371</v>
      </c>
      <c r="V97" t="s">
        <v>166</v>
      </c>
      <c r="W97" t="s">
        <v>147</v>
      </c>
      <c r="X97" t="s">
        <v>144</v>
      </c>
    </row>
    <row r="98" spans="1:24" x14ac:dyDescent="0.4">
      <c r="A98" t="s">
        <v>372</v>
      </c>
      <c r="B98" t="s">
        <v>171</v>
      </c>
      <c r="C98" t="s">
        <v>141</v>
      </c>
      <c r="D98" t="s">
        <v>44</v>
      </c>
      <c r="E98" t="s">
        <v>142</v>
      </c>
      <c r="F98" t="s">
        <v>25</v>
      </c>
      <c r="G98" t="s">
        <v>26</v>
      </c>
      <c r="H98" t="s">
        <v>143</v>
      </c>
      <c r="I98" t="s">
        <v>28</v>
      </c>
      <c r="J98" t="s">
        <v>29</v>
      </c>
      <c r="K98" t="s">
        <v>360</v>
      </c>
      <c r="L98" t="str">
        <f>_xlfn.XLOOKUP(Trade_Flows[[#This Row],[hardware_type]],Helper_sheet!$D$2:$D$15,Helper_sheet!$E$2:$E$15,0,0)</f>
        <v>Chip</v>
      </c>
      <c r="M98" t="s">
        <v>31</v>
      </c>
      <c r="N98" s="5">
        <v>13123</v>
      </c>
      <c r="O98" s="1">
        <v>765.53</v>
      </c>
      <c r="P98" t="s">
        <v>365</v>
      </c>
      <c r="Q98" t="s">
        <v>33</v>
      </c>
      <c r="R98" t="s">
        <v>144</v>
      </c>
      <c r="S98" t="s">
        <v>141</v>
      </c>
      <c r="T98" t="s">
        <v>34</v>
      </c>
      <c r="U98" t="s">
        <v>175</v>
      </c>
      <c r="V98" t="s">
        <v>176</v>
      </c>
      <c r="W98" t="s">
        <v>147</v>
      </c>
      <c r="X98" t="s">
        <v>144</v>
      </c>
    </row>
    <row r="99" spans="1:24" x14ac:dyDescent="0.4">
      <c r="A99" t="s">
        <v>373</v>
      </c>
      <c r="B99" t="s">
        <v>171</v>
      </c>
      <c r="C99" t="s">
        <v>149</v>
      </c>
      <c r="D99" t="s">
        <v>45</v>
      </c>
      <c r="E99" t="s">
        <v>142</v>
      </c>
      <c r="F99" t="s">
        <v>25</v>
      </c>
      <c r="G99" t="s">
        <v>26</v>
      </c>
      <c r="H99" t="s">
        <v>143</v>
      </c>
      <c r="I99" t="s">
        <v>28</v>
      </c>
      <c r="J99" t="s">
        <v>29</v>
      </c>
      <c r="K99" t="s">
        <v>360</v>
      </c>
      <c r="L99" t="str">
        <f>_xlfn.XLOOKUP(Trade_Flows[[#This Row],[hardware_type]],Helper_sheet!$D$2:$D$15,Helper_sheet!$E$2:$E$15,0,0)</f>
        <v>Chip</v>
      </c>
      <c r="M99" t="s">
        <v>31</v>
      </c>
      <c r="N99" s="5">
        <v>14052</v>
      </c>
      <c r="O99" s="1">
        <v>819.74</v>
      </c>
      <c r="P99" t="s">
        <v>374</v>
      </c>
      <c r="Q99" t="s">
        <v>33</v>
      </c>
      <c r="R99" t="s">
        <v>144</v>
      </c>
      <c r="S99" t="s">
        <v>141</v>
      </c>
      <c r="T99" t="s">
        <v>34</v>
      </c>
      <c r="U99" t="s">
        <v>314</v>
      </c>
      <c r="V99" t="s">
        <v>169</v>
      </c>
      <c r="W99" t="s">
        <v>147</v>
      </c>
      <c r="X99" t="s">
        <v>144</v>
      </c>
    </row>
    <row r="100" spans="1:24" x14ac:dyDescent="0.4">
      <c r="A100" t="s">
        <v>375</v>
      </c>
      <c r="B100" t="s">
        <v>171</v>
      </c>
      <c r="C100" t="s">
        <v>154</v>
      </c>
      <c r="D100" t="s">
        <v>46</v>
      </c>
      <c r="E100" t="s">
        <v>142</v>
      </c>
      <c r="F100" t="s">
        <v>25</v>
      </c>
      <c r="G100" t="s">
        <v>26</v>
      </c>
      <c r="H100" t="s">
        <v>143</v>
      </c>
      <c r="I100" t="s">
        <v>28</v>
      </c>
      <c r="J100" t="s">
        <v>29</v>
      </c>
      <c r="K100" t="s">
        <v>360</v>
      </c>
      <c r="L100" t="str">
        <f>_xlfn.XLOOKUP(Trade_Flows[[#This Row],[hardware_type]],Helper_sheet!$D$2:$D$15,Helper_sheet!$E$2:$E$15,0,0)</f>
        <v>Chip</v>
      </c>
      <c r="M100" t="s">
        <v>31</v>
      </c>
      <c r="N100" s="5">
        <v>15085</v>
      </c>
      <c r="O100" s="1">
        <v>879.96</v>
      </c>
      <c r="P100" t="s">
        <v>374</v>
      </c>
      <c r="Q100" t="s">
        <v>33</v>
      </c>
      <c r="R100" t="s">
        <v>144</v>
      </c>
      <c r="S100" t="s">
        <v>141</v>
      </c>
      <c r="T100" t="s">
        <v>34</v>
      </c>
      <c r="U100" t="s">
        <v>275</v>
      </c>
      <c r="V100" t="s">
        <v>316</v>
      </c>
      <c r="W100" t="s">
        <v>147</v>
      </c>
      <c r="X100" t="s">
        <v>144</v>
      </c>
    </row>
    <row r="101" spans="1:24" x14ac:dyDescent="0.4">
      <c r="A101" t="s">
        <v>376</v>
      </c>
      <c r="B101" t="s">
        <v>171</v>
      </c>
      <c r="C101" t="s">
        <v>158</v>
      </c>
      <c r="D101" t="s">
        <v>47</v>
      </c>
      <c r="E101" t="s">
        <v>142</v>
      </c>
      <c r="F101" t="s">
        <v>25</v>
      </c>
      <c r="G101" t="s">
        <v>26</v>
      </c>
      <c r="H101" t="s">
        <v>143</v>
      </c>
      <c r="I101" t="s">
        <v>28</v>
      </c>
      <c r="J101" t="s">
        <v>29</v>
      </c>
      <c r="K101" t="s">
        <v>360</v>
      </c>
      <c r="L101" t="str">
        <f>_xlfn.XLOOKUP(Trade_Flows[[#This Row],[hardware_type]],Helper_sheet!$D$2:$D$15,Helper_sheet!$E$2:$E$15,0,0)</f>
        <v>Chip</v>
      </c>
      <c r="M101" t="s">
        <v>31</v>
      </c>
      <c r="N101" s="5">
        <v>13596</v>
      </c>
      <c r="O101" s="1">
        <v>793.15</v>
      </c>
      <c r="P101" t="s">
        <v>85</v>
      </c>
      <c r="Q101" t="s">
        <v>33</v>
      </c>
      <c r="R101" t="s">
        <v>144</v>
      </c>
      <c r="S101" t="s">
        <v>141</v>
      </c>
      <c r="T101" t="s">
        <v>34</v>
      </c>
      <c r="U101" t="s">
        <v>308</v>
      </c>
      <c r="V101" t="s">
        <v>294</v>
      </c>
      <c r="W101" t="s">
        <v>147</v>
      </c>
      <c r="X101" t="s">
        <v>144</v>
      </c>
    </row>
    <row r="102" spans="1:24" x14ac:dyDescent="0.4">
      <c r="A102" t="s">
        <v>377</v>
      </c>
      <c r="B102" t="s">
        <v>182</v>
      </c>
      <c r="C102" t="s">
        <v>141</v>
      </c>
      <c r="D102" t="s">
        <v>48</v>
      </c>
      <c r="E102" t="s">
        <v>142</v>
      </c>
      <c r="F102" t="s">
        <v>25</v>
      </c>
      <c r="G102" t="s">
        <v>26</v>
      </c>
      <c r="H102" t="s">
        <v>143</v>
      </c>
      <c r="I102" t="s">
        <v>28</v>
      </c>
      <c r="J102" t="s">
        <v>29</v>
      </c>
      <c r="K102" t="s">
        <v>360</v>
      </c>
      <c r="L102" t="str">
        <f>_xlfn.XLOOKUP(Trade_Flows[[#This Row],[hardware_type]],Helper_sheet!$D$2:$D$15,Helper_sheet!$E$2:$E$15,0,0)</f>
        <v>Chip</v>
      </c>
      <c r="M102" t="s">
        <v>31</v>
      </c>
      <c r="N102" s="5">
        <v>13643</v>
      </c>
      <c r="O102" s="1">
        <v>795.85</v>
      </c>
      <c r="P102" t="s">
        <v>83</v>
      </c>
      <c r="Q102" t="s">
        <v>33</v>
      </c>
      <c r="R102" t="s">
        <v>144</v>
      </c>
      <c r="S102" t="s">
        <v>141</v>
      </c>
      <c r="T102" t="s">
        <v>34</v>
      </c>
      <c r="U102" t="s">
        <v>275</v>
      </c>
      <c r="V102" t="s">
        <v>166</v>
      </c>
      <c r="W102" t="s">
        <v>147</v>
      </c>
      <c r="X102" t="s">
        <v>144</v>
      </c>
    </row>
    <row r="103" spans="1:24" x14ac:dyDescent="0.4">
      <c r="A103" t="s">
        <v>378</v>
      </c>
      <c r="B103" t="s">
        <v>182</v>
      </c>
      <c r="C103" t="s">
        <v>149</v>
      </c>
      <c r="D103" t="s">
        <v>49</v>
      </c>
      <c r="E103" t="s">
        <v>142</v>
      </c>
      <c r="F103" t="s">
        <v>25</v>
      </c>
      <c r="G103" t="s">
        <v>26</v>
      </c>
      <c r="H103" t="s">
        <v>143</v>
      </c>
      <c r="I103" t="s">
        <v>28</v>
      </c>
      <c r="J103" t="s">
        <v>29</v>
      </c>
      <c r="K103" t="s">
        <v>360</v>
      </c>
      <c r="L103" t="str">
        <f>_xlfn.XLOOKUP(Trade_Flows[[#This Row],[hardware_type]],Helper_sheet!$D$2:$D$15,Helper_sheet!$E$2:$E$15,0,0)</f>
        <v>Chip</v>
      </c>
      <c r="M103" t="s">
        <v>31</v>
      </c>
      <c r="N103" s="5">
        <v>18048</v>
      </c>
      <c r="O103" s="1">
        <v>1052.82</v>
      </c>
      <c r="P103" t="s">
        <v>83</v>
      </c>
      <c r="Q103" t="s">
        <v>33</v>
      </c>
      <c r="R103" t="s">
        <v>144</v>
      </c>
      <c r="S103" t="s">
        <v>141</v>
      </c>
      <c r="T103" t="s">
        <v>34</v>
      </c>
      <c r="U103" t="s">
        <v>310</v>
      </c>
      <c r="V103" t="s">
        <v>160</v>
      </c>
      <c r="W103" t="s">
        <v>147</v>
      </c>
      <c r="X103" t="s">
        <v>144</v>
      </c>
    </row>
    <row r="104" spans="1:24" x14ac:dyDescent="0.4">
      <c r="A104" t="s">
        <v>379</v>
      </c>
      <c r="B104" t="s">
        <v>182</v>
      </c>
      <c r="C104" t="s">
        <v>154</v>
      </c>
      <c r="D104" t="s">
        <v>50</v>
      </c>
      <c r="E104" t="s">
        <v>142</v>
      </c>
      <c r="F104" t="s">
        <v>25</v>
      </c>
      <c r="G104" t="s">
        <v>26</v>
      </c>
      <c r="H104" t="s">
        <v>143</v>
      </c>
      <c r="I104" t="s">
        <v>28</v>
      </c>
      <c r="J104" t="s">
        <v>29</v>
      </c>
      <c r="K104" t="s">
        <v>360</v>
      </c>
      <c r="L104" t="str">
        <f>_xlfn.XLOOKUP(Trade_Flows[[#This Row],[hardware_type]],Helper_sheet!$D$2:$D$15,Helper_sheet!$E$2:$E$15,0,0)</f>
        <v>Chip</v>
      </c>
      <c r="M104" t="s">
        <v>31</v>
      </c>
      <c r="N104" s="5">
        <v>18383</v>
      </c>
      <c r="O104" s="1">
        <v>1072.3800000000001</v>
      </c>
      <c r="P104" t="s">
        <v>84</v>
      </c>
      <c r="Q104" t="s">
        <v>33</v>
      </c>
      <c r="R104" t="s">
        <v>144</v>
      </c>
      <c r="S104" t="s">
        <v>141</v>
      </c>
      <c r="T104" t="s">
        <v>34</v>
      </c>
      <c r="U104" t="s">
        <v>273</v>
      </c>
      <c r="V104" t="s">
        <v>180</v>
      </c>
      <c r="W104" t="s">
        <v>147</v>
      </c>
      <c r="X104" t="s">
        <v>144</v>
      </c>
    </row>
    <row r="105" spans="1:24" x14ac:dyDescent="0.4">
      <c r="A105" t="s">
        <v>380</v>
      </c>
      <c r="B105" t="s">
        <v>182</v>
      </c>
      <c r="C105" t="s">
        <v>158</v>
      </c>
      <c r="D105" t="s">
        <v>51</v>
      </c>
      <c r="E105" t="s">
        <v>142</v>
      </c>
      <c r="F105" t="s">
        <v>25</v>
      </c>
      <c r="G105" t="s">
        <v>26</v>
      </c>
      <c r="H105" t="s">
        <v>143</v>
      </c>
      <c r="I105" t="s">
        <v>28</v>
      </c>
      <c r="J105" t="s">
        <v>29</v>
      </c>
      <c r="K105" t="s">
        <v>360</v>
      </c>
      <c r="L105" t="str">
        <f>_xlfn.XLOOKUP(Trade_Flows[[#This Row],[hardware_type]],Helper_sheet!$D$2:$D$15,Helper_sheet!$E$2:$E$15,0,0)</f>
        <v>Chip</v>
      </c>
      <c r="M105" t="s">
        <v>31</v>
      </c>
      <c r="N105" s="5">
        <v>15240</v>
      </c>
      <c r="O105" s="1">
        <v>889.06</v>
      </c>
      <c r="P105" t="s">
        <v>365</v>
      </c>
      <c r="Q105" t="s">
        <v>33</v>
      </c>
      <c r="R105" t="s">
        <v>144</v>
      </c>
      <c r="S105" t="s">
        <v>141</v>
      </c>
      <c r="T105" t="s">
        <v>34</v>
      </c>
      <c r="U105" t="s">
        <v>381</v>
      </c>
      <c r="V105" t="s">
        <v>178</v>
      </c>
      <c r="W105" t="s">
        <v>147</v>
      </c>
      <c r="X105" t="s">
        <v>144</v>
      </c>
    </row>
    <row r="106" spans="1:24" x14ac:dyDescent="0.4">
      <c r="A106" t="s">
        <v>382</v>
      </c>
      <c r="B106" t="s">
        <v>193</v>
      </c>
      <c r="C106" t="s">
        <v>141</v>
      </c>
      <c r="D106" t="s">
        <v>52</v>
      </c>
      <c r="E106" t="s">
        <v>142</v>
      </c>
      <c r="F106" t="s">
        <v>25</v>
      </c>
      <c r="G106" t="s">
        <v>26</v>
      </c>
      <c r="H106" t="s">
        <v>143</v>
      </c>
      <c r="I106" t="s">
        <v>28</v>
      </c>
      <c r="J106" t="s">
        <v>29</v>
      </c>
      <c r="K106" t="s">
        <v>360</v>
      </c>
      <c r="L106" t="str">
        <f>_xlfn.XLOOKUP(Trade_Flows[[#This Row],[hardware_type]],Helper_sheet!$D$2:$D$15,Helper_sheet!$E$2:$E$15,0,0)</f>
        <v>Chip</v>
      </c>
      <c r="M106" t="s">
        <v>31</v>
      </c>
      <c r="N106" s="5">
        <v>14514</v>
      </c>
      <c r="O106" s="1">
        <v>846.65</v>
      </c>
      <c r="P106" t="s">
        <v>83</v>
      </c>
      <c r="Q106" t="s">
        <v>33</v>
      </c>
      <c r="R106" t="s">
        <v>144</v>
      </c>
      <c r="S106" t="s">
        <v>141</v>
      </c>
      <c r="T106" t="s">
        <v>34</v>
      </c>
      <c r="U106" t="s">
        <v>145</v>
      </c>
      <c r="V106" t="s">
        <v>237</v>
      </c>
      <c r="W106" t="s">
        <v>147</v>
      </c>
      <c r="X106" t="s">
        <v>144</v>
      </c>
    </row>
    <row r="107" spans="1:24" x14ac:dyDescent="0.4">
      <c r="A107" t="s">
        <v>383</v>
      </c>
      <c r="B107" t="s">
        <v>193</v>
      </c>
      <c r="C107" t="s">
        <v>149</v>
      </c>
      <c r="D107" t="s">
        <v>53</v>
      </c>
      <c r="E107" t="s">
        <v>142</v>
      </c>
      <c r="F107" t="s">
        <v>25</v>
      </c>
      <c r="G107" t="s">
        <v>26</v>
      </c>
      <c r="H107" t="s">
        <v>143</v>
      </c>
      <c r="I107" t="s">
        <v>28</v>
      </c>
      <c r="J107" t="s">
        <v>29</v>
      </c>
      <c r="K107" t="s">
        <v>360</v>
      </c>
      <c r="L107" t="str">
        <f>_xlfn.XLOOKUP(Trade_Flows[[#This Row],[hardware_type]],Helper_sheet!$D$2:$D$15,Helper_sheet!$E$2:$E$15,0,0)</f>
        <v>Chip</v>
      </c>
      <c r="M107" t="s">
        <v>31</v>
      </c>
      <c r="N107" s="5">
        <v>19600</v>
      </c>
      <c r="O107" s="1">
        <v>1143.3599999999999</v>
      </c>
      <c r="P107" t="s">
        <v>85</v>
      </c>
      <c r="Q107" t="s">
        <v>33</v>
      </c>
      <c r="R107" t="s">
        <v>144</v>
      </c>
      <c r="S107" t="s">
        <v>141</v>
      </c>
      <c r="T107" t="s">
        <v>34</v>
      </c>
      <c r="U107" t="s">
        <v>384</v>
      </c>
      <c r="V107" t="s">
        <v>169</v>
      </c>
      <c r="W107" t="s">
        <v>147</v>
      </c>
      <c r="X107" t="s">
        <v>144</v>
      </c>
    </row>
    <row r="108" spans="1:24" x14ac:dyDescent="0.4">
      <c r="A108" t="s">
        <v>385</v>
      </c>
      <c r="B108" t="s">
        <v>193</v>
      </c>
      <c r="C108" t="s">
        <v>154</v>
      </c>
      <c r="D108" t="s">
        <v>54</v>
      </c>
      <c r="E108" t="s">
        <v>142</v>
      </c>
      <c r="F108" t="s">
        <v>25</v>
      </c>
      <c r="G108" t="s">
        <v>26</v>
      </c>
      <c r="H108" t="s">
        <v>143</v>
      </c>
      <c r="I108" t="s">
        <v>28</v>
      </c>
      <c r="J108" t="s">
        <v>29</v>
      </c>
      <c r="K108" t="s">
        <v>360</v>
      </c>
      <c r="L108" t="str">
        <f>_xlfn.XLOOKUP(Trade_Flows[[#This Row],[hardware_type]],Helper_sheet!$D$2:$D$15,Helper_sheet!$E$2:$E$15,0,0)</f>
        <v>Chip</v>
      </c>
      <c r="M108" t="s">
        <v>31</v>
      </c>
      <c r="N108" s="5">
        <v>18002</v>
      </c>
      <c r="O108" s="1">
        <v>1050.1300000000001</v>
      </c>
      <c r="P108" t="s">
        <v>86</v>
      </c>
      <c r="Q108" t="s">
        <v>33</v>
      </c>
      <c r="R108" t="s">
        <v>144</v>
      </c>
      <c r="S108" t="s">
        <v>141</v>
      </c>
      <c r="T108" t="s">
        <v>34</v>
      </c>
      <c r="U108" t="s">
        <v>203</v>
      </c>
      <c r="V108" t="s">
        <v>146</v>
      </c>
      <c r="W108" t="s">
        <v>147</v>
      </c>
      <c r="X108" t="s">
        <v>144</v>
      </c>
    </row>
    <row r="109" spans="1:24" x14ac:dyDescent="0.4">
      <c r="A109" t="s">
        <v>386</v>
      </c>
      <c r="B109" t="s">
        <v>193</v>
      </c>
      <c r="C109" t="s">
        <v>158</v>
      </c>
      <c r="D109" t="s">
        <v>55</v>
      </c>
      <c r="E109" t="s">
        <v>142</v>
      </c>
      <c r="F109" t="s">
        <v>25</v>
      </c>
      <c r="G109" t="s">
        <v>26</v>
      </c>
      <c r="H109" t="s">
        <v>143</v>
      </c>
      <c r="I109" t="s">
        <v>28</v>
      </c>
      <c r="J109" t="s">
        <v>29</v>
      </c>
      <c r="K109" t="s">
        <v>360</v>
      </c>
      <c r="L109" t="str">
        <f>_xlfn.XLOOKUP(Trade_Flows[[#This Row],[hardware_type]],Helper_sheet!$D$2:$D$15,Helper_sheet!$E$2:$E$15,0,0)</f>
        <v>Chip</v>
      </c>
      <c r="M109" t="s">
        <v>31</v>
      </c>
      <c r="N109" s="5">
        <v>18169</v>
      </c>
      <c r="O109" s="1">
        <v>1059.92</v>
      </c>
      <c r="P109" t="s">
        <v>86</v>
      </c>
      <c r="Q109" t="s">
        <v>33</v>
      </c>
      <c r="R109" t="s">
        <v>144</v>
      </c>
      <c r="S109" t="s">
        <v>141</v>
      </c>
      <c r="T109" t="s">
        <v>34</v>
      </c>
      <c r="U109" t="s">
        <v>387</v>
      </c>
      <c r="V109" t="s">
        <v>208</v>
      </c>
      <c r="W109" t="s">
        <v>147</v>
      </c>
      <c r="X109" t="s">
        <v>144</v>
      </c>
    </row>
    <row r="110" spans="1:24" x14ac:dyDescent="0.4">
      <c r="A110" t="s">
        <v>388</v>
      </c>
      <c r="B110" t="s">
        <v>202</v>
      </c>
      <c r="C110" t="s">
        <v>141</v>
      </c>
      <c r="D110" t="s">
        <v>56</v>
      </c>
      <c r="E110" t="s">
        <v>142</v>
      </c>
      <c r="F110" t="s">
        <v>25</v>
      </c>
      <c r="G110" t="s">
        <v>26</v>
      </c>
      <c r="H110" t="s">
        <v>143</v>
      </c>
      <c r="I110" t="s">
        <v>28</v>
      </c>
      <c r="J110" t="s">
        <v>29</v>
      </c>
      <c r="K110" t="s">
        <v>360</v>
      </c>
      <c r="L110" t="str">
        <f>_xlfn.XLOOKUP(Trade_Flows[[#This Row],[hardware_type]],Helper_sheet!$D$2:$D$15,Helper_sheet!$E$2:$E$15,0,0)</f>
        <v>Chip</v>
      </c>
      <c r="M110" t="s">
        <v>31</v>
      </c>
      <c r="N110" s="5">
        <v>17764</v>
      </c>
      <c r="O110" s="1">
        <v>1036.26</v>
      </c>
      <c r="P110" t="s">
        <v>86</v>
      </c>
      <c r="Q110" t="s">
        <v>33</v>
      </c>
      <c r="R110" t="s">
        <v>144</v>
      </c>
      <c r="S110" t="s">
        <v>141</v>
      </c>
      <c r="T110" t="s">
        <v>34</v>
      </c>
      <c r="U110" t="s">
        <v>310</v>
      </c>
      <c r="V110" t="s">
        <v>160</v>
      </c>
      <c r="W110" t="s">
        <v>147</v>
      </c>
      <c r="X110" t="s">
        <v>144</v>
      </c>
    </row>
    <row r="111" spans="1:24" x14ac:dyDescent="0.4">
      <c r="A111" t="s">
        <v>389</v>
      </c>
      <c r="B111" t="s">
        <v>202</v>
      </c>
      <c r="C111" t="s">
        <v>149</v>
      </c>
      <c r="D111" t="s">
        <v>57</v>
      </c>
      <c r="E111" t="s">
        <v>142</v>
      </c>
      <c r="F111" t="s">
        <v>25</v>
      </c>
      <c r="G111" t="s">
        <v>26</v>
      </c>
      <c r="H111" t="s">
        <v>143</v>
      </c>
      <c r="I111" t="s">
        <v>28</v>
      </c>
      <c r="J111" t="s">
        <v>29</v>
      </c>
      <c r="K111" t="s">
        <v>360</v>
      </c>
      <c r="L111" t="str">
        <f>_xlfn.XLOOKUP(Trade_Flows[[#This Row],[hardware_type]],Helper_sheet!$D$2:$D$15,Helper_sheet!$E$2:$E$15,0,0)</f>
        <v>Chip</v>
      </c>
      <c r="M111" t="s">
        <v>31</v>
      </c>
      <c r="N111" s="5">
        <v>18794</v>
      </c>
      <c r="O111" s="1">
        <v>1096.3599999999999</v>
      </c>
      <c r="P111" t="s">
        <v>272</v>
      </c>
      <c r="Q111" t="s">
        <v>33</v>
      </c>
      <c r="R111" t="s">
        <v>144</v>
      </c>
      <c r="S111" t="s">
        <v>141</v>
      </c>
      <c r="T111" t="s">
        <v>34</v>
      </c>
      <c r="U111" t="s">
        <v>381</v>
      </c>
      <c r="V111" t="s">
        <v>292</v>
      </c>
      <c r="W111" t="s">
        <v>147</v>
      </c>
      <c r="X111" t="s">
        <v>144</v>
      </c>
    </row>
    <row r="112" spans="1:24" x14ac:dyDescent="0.4">
      <c r="A112" t="s">
        <v>390</v>
      </c>
      <c r="B112" t="s">
        <v>202</v>
      </c>
      <c r="C112" t="s">
        <v>154</v>
      </c>
      <c r="D112" t="s">
        <v>58</v>
      </c>
      <c r="E112" t="s">
        <v>142</v>
      </c>
      <c r="F112" t="s">
        <v>25</v>
      </c>
      <c r="G112" t="s">
        <v>26</v>
      </c>
      <c r="H112" t="s">
        <v>143</v>
      </c>
      <c r="I112" t="s">
        <v>28</v>
      </c>
      <c r="J112" t="s">
        <v>29</v>
      </c>
      <c r="K112" t="s">
        <v>360</v>
      </c>
      <c r="L112" t="str">
        <f>_xlfn.XLOOKUP(Trade_Flows[[#This Row],[hardware_type]],Helper_sheet!$D$2:$D$15,Helper_sheet!$E$2:$E$15,0,0)</f>
        <v>Chip</v>
      </c>
      <c r="M112" t="s">
        <v>31</v>
      </c>
      <c r="N112" s="5">
        <v>18520</v>
      </c>
      <c r="O112" s="1">
        <v>1080.3800000000001</v>
      </c>
      <c r="P112" t="s">
        <v>365</v>
      </c>
      <c r="Q112" t="s">
        <v>33</v>
      </c>
      <c r="R112" t="s">
        <v>144</v>
      </c>
      <c r="S112" t="s">
        <v>141</v>
      </c>
      <c r="T112" t="s">
        <v>34</v>
      </c>
      <c r="U112" t="s">
        <v>210</v>
      </c>
      <c r="V112" t="s">
        <v>391</v>
      </c>
      <c r="W112" t="s">
        <v>147</v>
      </c>
      <c r="X112" t="s">
        <v>144</v>
      </c>
    </row>
    <row r="113" spans="1:24" x14ac:dyDescent="0.4">
      <c r="A113" t="s">
        <v>392</v>
      </c>
      <c r="B113" t="s">
        <v>202</v>
      </c>
      <c r="C113" t="s">
        <v>158</v>
      </c>
      <c r="D113" t="s">
        <v>59</v>
      </c>
      <c r="E113" t="s">
        <v>142</v>
      </c>
      <c r="F113" t="s">
        <v>25</v>
      </c>
      <c r="G113" t="s">
        <v>26</v>
      </c>
      <c r="H113" t="s">
        <v>143</v>
      </c>
      <c r="I113" t="s">
        <v>28</v>
      </c>
      <c r="J113" t="s">
        <v>29</v>
      </c>
      <c r="K113" t="s">
        <v>360</v>
      </c>
      <c r="L113" t="str">
        <f>_xlfn.XLOOKUP(Trade_Flows[[#This Row],[hardware_type]],Helper_sheet!$D$2:$D$15,Helper_sheet!$E$2:$E$15,0,0)</f>
        <v>Chip</v>
      </c>
      <c r="M113" t="s">
        <v>31</v>
      </c>
      <c r="N113" s="5">
        <v>15339</v>
      </c>
      <c r="O113" s="1">
        <v>894.78</v>
      </c>
      <c r="P113" t="s">
        <v>86</v>
      </c>
      <c r="Q113" t="s">
        <v>33</v>
      </c>
      <c r="R113" t="s">
        <v>144</v>
      </c>
      <c r="S113" t="s">
        <v>141</v>
      </c>
      <c r="T113" t="s">
        <v>34</v>
      </c>
      <c r="U113" t="s">
        <v>159</v>
      </c>
      <c r="V113" t="s">
        <v>393</v>
      </c>
      <c r="W113" t="s">
        <v>147</v>
      </c>
      <c r="X113" t="s">
        <v>144</v>
      </c>
    </row>
    <row r="114" spans="1:24" x14ac:dyDescent="0.4">
      <c r="A114" t="s">
        <v>394</v>
      </c>
      <c r="B114" t="s">
        <v>212</v>
      </c>
      <c r="C114" t="s">
        <v>141</v>
      </c>
      <c r="D114" t="s">
        <v>60</v>
      </c>
      <c r="E114" t="s">
        <v>142</v>
      </c>
      <c r="F114" t="s">
        <v>25</v>
      </c>
      <c r="G114" t="s">
        <v>26</v>
      </c>
      <c r="H114" t="s">
        <v>143</v>
      </c>
      <c r="I114" t="s">
        <v>28</v>
      </c>
      <c r="J114" t="s">
        <v>29</v>
      </c>
      <c r="K114" t="s">
        <v>360</v>
      </c>
      <c r="L114" t="str">
        <f>_xlfn.XLOOKUP(Trade_Flows[[#This Row],[hardware_type]],Helper_sheet!$D$2:$D$15,Helper_sheet!$E$2:$E$15,0,0)</f>
        <v>Chip</v>
      </c>
      <c r="M114" t="s">
        <v>31</v>
      </c>
      <c r="N114" s="5">
        <v>31604</v>
      </c>
      <c r="O114" s="1">
        <v>1843.58</v>
      </c>
      <c r="P114" t="s">
        <v>272</v>
      </c>
      <c r="Q114" t="s">
        <v>33</v>
      </c>
      <c r="R114" t="s">
        <v>144</v>
      </c>
      <c r="S114" t="s">
        <v>141</v>
      </c>
      <c r="T114" t="s">
        <v>34</v>
      </c>
      <c r="U114" t="s">
        <v>318</v>
      </c>
      <c r="V114" t="s">
        <v>329</v>
      </c>
      <c r="W114" t="s">
        <v>147</v>
      </c>
      <c r="X114" t="s">
        <v>144</v>
      </c>
    </row>
    <row r="115" spans="1:24" x14ac:dyDescent="0.4">
      <c r="A115" t="s">
        <v>395</v>
      </c>
      <c r="B115" t="s">
        <v>212</v>
      </c>
      <c r="C115" t="s">
        <v>149</v>
      </c>
      <c r="D115" t="s">
        <v>61</v>
      </c>
      <c r="E115" t="s">
        <v>142</v>
      </c>
      <c r="F115" t="s">
        <v>25</v>
      </c>
      <c r="G115" t="s">
        <v>26</v>
      </c>
      <c r="H115" t="s">
        <v>143</v>
      </c>
      <c r="I115" t="s">
        <v>28</v>
      </c>
      <c r="J115" t="s">
        <v>29</v>
      </c>
      <c r="K115" t="s">
        <v>360</v>
      </c>
      <c r="L115" t="str">
        <f>_xlfn.XLOOKUP(Trade_Flows[[#This Row],[hardware_type]],Helper_sheet!$D$2:$D$15,Helper_sheet!$E$2:$E$15,0,0)</f>
        <v>Chip</v>
      </c>
      <c r="M115" t="s">
        <v>31</v>
      </c>
      <c r="N115" s="5">
        <v>30067</v>
      </c>
      <c r="O115" s="1">
        <v>1753.96</v>
      </c>
      <c r="P115" t="s">
        <v>86</v>
      </c>
      <c r="Q115" t="s">
        <v>33</v>
      </c>
      <c r="R115" t="s">
        <v>144</v>
      </c>
      <c r="S115" t="s">
        <v>141</v>
      </c>
      <c r="T115" t="s">
        <v>34</v>
      </c>
      <c r="U115" t="s">
        <v>396</v>
      </c>
      <c r="V115" t="s">
        <v>329</v>
      </c>
      <c r="W115" t="s">
        <v>147</v>
      </c>
      <c r="X115" t="s">
        <v>144</v>
      </c>
    </row>
    <row r="116" spans="1:24" x14ac:dyDescent="0.4">
      <c r="A116" t="s">
        <v>397</v>
      </c>
      <c r="B116" t="s">
        <v>212</v>
      </c>
      <c r="C116" t="s">
        <v>154</v>
      </c>
      <c r="D116" t="s">
        <v>62</v>
      </c>
      <c r="E116" t="s">
        <v>142</v>
      </c>
      <c r="F116" t="s">
        <v>25</v>
      </c>
      <c r="G116" t="s">
        <v>26</v>
      </c>
      <c r="H116" t="s">
        <v>143</v>
      </c>
      <c r="I116" t="s">
        <v>28</v>
      </c>
      <c r="J116" t="s">
        <v>29</v>
      </c>
      <c r="K116" t="s">
        <v>360</v>
      </c>
      <c r="L116" t="str">
        <f>_xlfn.XLOOKUP(Trade_Flows[[#This Row],[hardware_type]],Helper_sheet!$D$2:$D$15,Helper_sheet!$E$2:$E$15,0,0)</f>
        <v>Chip</v>
      </c>
      <c r="M116" t="s">
        <v>31</v>
      </c>
      <c r="N116" s="5">
        <v>32144</v>
      </c>
      <c r="O116" s="1">
        <v>1875.08</v>
      </c>
      <c r="P116" t="s">
        <v>85</v>
      </c>
      <c r="Q116" t="s">
        <v>33</v>
      </c>
      <c r="R116" t="s">
        <v>144</v>
      </c>
      <c r="S116" t="s">
        <v>141</v>
      </c>
      <c r="T116" t="s">
        <v>34</v>
      </c>
      <c r="U116" t="s">
        <v>398</v>
      </c>
      <c r="V116" t="s">
        <v>399</v>
      </c>
      <c r="W116" t="s">
        <v>147</v>
      </c>
      <c r="X116" t="s">
        <v>144</v>
      </c>
    </row>
    <row r="117" spans="1:24" x14ac:dyDescent="0.4">
      <c r="A117" t="s">
        <v>400</v>
      </c>
      <c r="B117" t="s">
        <v>212</v>
      </c>
      <c r="C117" t="s">
        <v>158</v>
      </c>
      <c r="D117" t="s">
        <v>63</v>
      </c>
      <c r="E117" t="s">
        <v>142</v>
      </c>
      <c r="F117" t="s">
        <v>25</v>
      </c>
      <c r="G117" t="s">
        <v>26</v>
      </c>
      <c r="H117" t="s">
        <v>143</v>
      </c>
      <c r="I117" t="s">
        <v>28</v>
      </c>
      <c r="J117" t="s">
        <v>29</v>
      </c>
      <c r="K117" t="s">
        <v>360</v>
      </c>
      <c r="L117" t="str">
        <f>_xlfn.XLOOKUP(Trade_Flows[[#This Row],[hardware_type]],Helper_sheet!$D$2:$D$15,Helper_sheet!$E$2:$E$15,0,0)</f>
        <v>Chip</v>
      </c>
      <c r="M117" t="s">
        <v>31</v>
      </c>
      <c r="N117" s="5">
        <v>31574</v>
      </c>
      <c r="O117" s="1">
        <v>1841.82</v>
      </c>
      <c r="P117" t="s">
        <v>374</v>
      </c>
      <c r="Q117" t="s">
        <v>33</v>
      </c>
      <c r="R117" t="s">
        <v>144</v>
      </c>
      <c r="S117" t="s">
        <v>141</v>
      </c>
      <c r="T117" t="s">
        <v>34</v>
      </c>
      <c r="U117" t="s">
        <v>401</v>
      </c>
      <c r="V117" t="s">
        <v>292</v>
      </c>
      <c r="W117" t="s">
        <v>147</v>
      </c>
      <c r="X117" t="s">
        <v>144</v>
      </c>
    </row>
    <row r="118" spans="1:24" x14ac:dyDescent="0.4">
      <c r="A118" t="s">
        <v>402</v>
      </c>
      <c r="B118" t="s">
        <v>223</v>
      </c>
      <c r="C118" t="s">
        <v>141</v>
      </c>
      <c r="D118" t="s">
        <v>64</v>
      </c>
      <c r="E118" t="s">
        <v>142</v>
      </c>
      <c r="F118" t="s">
        <v>25</v>
      </c>
      <c r="G118" t="s">
        <v>26</v>
      </c>
      <c r="H118" t="s">
        <v>143</v>
      </c>
      <c r="I118" t="s">
        <v>28</v>
      </c>
      <c r="J118" t="s">
        <v>29</v>
      </c>
      <c r="K118" t="s">
        <v>360</v>
      </c>
      <c r="L118" t="str">
        <f>_xlfn.XLOOKUP(Trade_Flows[[#This Row],[hardware_type]],Helper_sheet!$D$2:$D$15,Helper_sheet!$E$2:$E$15,0,0)</f>
        <v>Chip</v>
      </c>
      <c r="M118" t="s">
        <v>31</v>
      </c>
      <c r="N118" s="5">
        <v>31632</v>
      </c>
      <c r="O118" s="1">
        <v>1845.25</v>
      </c>
      <c r="P118" t="s">
        <v>85</v>
      </c>
      <c r="Q118" t="s">
        <v>33</v>
      </c>
      <c r="R118" t="s">
        <v>144</v>
      </c>
      <c r="S118" t="s">
        <v>141</v>
      </c>
      <c r="T118" t="s">
        <v>34</v>
      </c>
      <c r="U118" t="s">
        <v>403</v>
      </c>
      <c r="V118" t="s">
        <v>214</v>
      </c>
      <c r="W118" t="s">
        <v>147</v>
      </c>
      <c r="X118" t="s">
        <v>144</v>
      </c>
    </row>
    <row r="119" spans="1:24" x14ac:dyDescent="0.4">
      <c r="A119" t="s">
        <v>404</v>
      </c>
      <c r="B119" t="s">
        <v>223</v>
      </c>
      <c r="C119" t="s">
        <v>149</v>
      </c>
      <c r="D119" t="s">
        <v>65</v>
      </c>
      <c r="E119" t="s">
        <v>142</v>
      </c>
      <c r="F119" t="s">
        <v>25</v>
      </c>
      <c r="G119" t="s">
        <v>26</v>
      </c>
      <c r="H119" t="s">
        <v>143</v>
      </c>
      <c r="I119" t="s">
        <v>28</v>
      </c>
      <c r="J119" t="s">
        <v>29</v>
      </c>
      <c r="K119" t="s">
        <v>360</v>
      </c>
      <c r="L119" t="str">
        <f>_xlfn.XLOOKUP(Trade_Flows[[#This Row],[hardware_type]],Helper_sheet!$D$2:$D$15,Helper_sheet!$E$2:$E$15,0,0)</f>
        <v>Chip</v>
      </c>
      <c r="M119" t="s">
        <v>31</v>
      </c>
      <c r="N119" s="5">
        <v>40462</v>
      </c>
      <c r="O119" s="1">
        <v>2360.3200000000002</v>
      </c>
      <c r="P119" t="s">
        <v>272</v>
      </c>
      <c r="Q119" t="s">
        <v>33</v>
      </c>
      <c r="R119" t="s">
        <v>144</v>
      </c>
      <c r="S119" t="s">
        <v>141</v>
      </c>
      <c r="T119" t="s">
        <v>34</v>
      </c>
      <c r="U119" t="s">
        <v>325</v>
      </c>
      <c r="V119" t="s">
        <v>160</v>
      </c>
      <c r="W119" t="s">
        <v>147</v>
      </c>
      <c r="X119" t="s">
        <v>144</v>
      </c>
    </row>
    <row r="120" spans="1:24" x14ac:dyDescent="0.4">
      <c r="A120" t="s">
        <v>405</v>
      </c>
      <c r="B120" t="s">
        <v>223</v>
      </c>
      <c r="C120" t="s">
        <v>154</v>
      </c>
      <c r="D120" t="s">
        <v>66</v>
      </c>
      <c r="E120" t="s">
        <v>142</v>
      </c>
      <c r="F120" t="s">
        <v>25</v>
      </c>
      <c r="G120" t="s">
        <v>26</v>
      </c>
      <c r="H120" t="s">
        <v>143</v>
      </c>
      <c r="I120" t="s">
        <v>28</v>
      </c>
      <c r="J120" t="s">
        <v>29</v>
      </c>
      <c r="K120" t="s">
        <v>360</v>
      </c>
      <c r="L120" t="str">
        <f>_xlfn.XLOOKUP(Trade_Flows[[#This Row],[hardware_type]],Helper_sheet!$D$2:$D$15,Helper_sheet!$E$2:$E$15,0,0)</f>
        <v>Chip</v>
      </c>
      <c r="M120" t="s">
        <v>31</v>
      </c>
      <c r="N120" s="5">
        <v>35039</v>
      </c>
      <c r="O120" s="1">
        <v>2043.96</v>
      </c>
      <c r="P120" t="s">
        <v>365</v>
      </c>
      <c r="Q120" t="s">
        <v>33</v>
      </c>
      <c r="R120" t="s">
        <v>144</v>
      </c>
      <c r="S120" t="s">
        <v>141</v>
      </c>
      <c r="T120" t="s">
        <v>34</v>
      </c>
      <c r="U120" t="s">
        <v>403</v>
      </c>
      <c r="V120" t="s">
        <v>320</v>
      </c>
      <c r="W120" t="s">
        <v>147</v>
      </c>
      <c r="X120" t="s">
        <v>144</v>
      </c>
    </row>
    <row r="121" spans="1:24" x14ac:dyDescent="0.4">
      <c r="A121" t="s">
        <v>406</v>
      </c>
      <c r="B121" t="s">
        <v>223</v>
      </c>
      <c r="C121" t="s">
        <v>158</v>
      </c>
      <c r="D121" t="s">
        <v>67</v>
      </c>
      <c r="E121" t="s">
        <v>142</v>
      </c>
      <c r="F121" t="s">
        <v>25</v>
      </c>
      <c r="G121" t="s">
        <v>26</v>
      </c>
      <c r="H121" t="s">
        <v>143</v>
      </c>
      <c r="I121" t="s">
        <v>28</v>
      </c>
      <c r="J121" t="s">
        <v>29</v>
      </c>
      <c r="K121" t="s">
        <v>360</v>
      </c>
      <c r="L121" t="str">
        <f>_xlfn.XLOOKUP(Trade_Flows[[#This Row],[hardware_type]],Helper_sheet!$D$2:$D$15,Helper_sheet!$E$2:$E$15,0,0)</f>
        <v>Chip</v>
      </c>
      <c r="M121" t="s">
        <v>31</v>
      </c>
      <c r="N121" s="5">
        <v>35114</v>
      </c>
      <c r="O121" s="1">
        <v>2048.36</v>
      </c>
      <c r="P121" t="s">
        <v>84</v>
      </c>
      <c r="Q121" t="s">
        <v>33</v>
      </c>
      <c r="R121" t="s">
        <v>144</v>
      </c>
      <c r="S121" t="s">
        <v>141</v>
      </c>
      <c r="T121" t="s">
        <v>34</v>
      </c>
      <c r="U121" t="s">
        <v>407</v>
      </c>
      <c r="V121" t="s">
        <v>326</v>
      </c>
      <c r="W121" t="s">
        <v>147</v>
      </c>
      <c r="X121" t="s">
        <v>144</v>
      </c>
    </row>
    <row r="122" spans="1:24" x14ac:dyDescent="0.4">
      <c r="A122" t="s">
        <v>408</v>
      </c>
      <c r="B122" t="s">
        <v>235</v>
      </c>
      <c r="C122" t="s">
        <v>141</v>
      </c>
      <c r="D122" t="s">
        <v>68</v>
      </c>
      <c r="E122" t="s">
        <v>142</v>
      </c>
      <c r="F122" t="s">
        <v>25</v>
      </c>
      <c r="G122" t="s">
        <v>26</v>
      </c>
      <c r="H122" t="s">
        <v>143</v>
      </c>
      <c r="I122" t="s">
        <v>28</v>
      </c>
      <c r="J122" t="s">
        <v>29</v>
      </c>
      <c r="K122" t="s">
        <v>360</v>
      </c>
      <c r="L122" t="str">
        <f>_xlfn.XLOOKUP(Trade_Flows[[#This Row],[hardware_type]],Helper_sheet!$D$2:$D$15,Helper_sheet!$E$2:$E$15,0,0)</f>
        <v>Chip</v>
      </c>
      <c r="M122" t="s">
        <v>31</v>
      </c>
      <c r="N122" s="5">
        <v>61990</v>
      </c>
      <c r="O122" s="1">
        <v>3616.1</v>
      </c>
      <c r="P122" t="s">
        <v>83</v>
      </c>
      <c r="Q122" t="s">
        <v>33</v>
      </c>
      <c r="R122" t="s">
        <v>144</v>
      </c>
      <c r="S122" t="s">
        <v>141</v>
      </c>
      <c r="T122" t="s">
        <v>34</v>
      </c>
      <c r="U122" t="s">
        <v>334</v>
      </c>
      <c r="V122" t="s">
        <v>219</v>
      </c>
      <c r="W122" t="s">
        <v>147</v>
      </c>
      <c r="X122" t="s">
        <v>144</v>
      </c>
    </row>
    <row r="123" spans="1:24" x14ac:dyDescent="0.4">
      <c r="A123" t="s">
        <v>409</v>
      </c>
      <c r="B123" t="s">
        <v>235</v>
      </c>
      <c r="C123" t="s">
        <v>149</v>
      </c>
      <c r="D123" t="s">
        <v>69</v>
      </c>
      <c r="E123" t="s">
        <v>142</v>
      </c>
      <c r="F123" t="s">
        <v>25</v>
      </c>
      <c r="G123" t="s">
        <v>26</v>
      </c>
      <c r="H123" t="s">
        <v>143</v>
      </c>
      <c r="I123" t="s">
        <v>28</v>
      </c>
      <c r="J123" t="s">
        <v>29</v>
      </c>
      <c r="K123" t="s">
        <v>360</v>
      </c>
      <c r="L123" t="str">
        <f>_xlfn.XLOOKUP(Trade_Flows[[#This Row],[hardware_type]],Helper_sheet!$D$2:$D$15,Helper_sheet!$E$2:$E$15,0,0)</f>
        <v>Chip</v>
      </c>
      <c r="M123" t="s">
        <v>31</v>
      </c>
      <c r="N123" s="5">
        <v>73597</v>
      </c>
      <c r="O123" s="1">
        <v>4293.16</v>
      </c>
      <c r="P123" t="s">
        <v>85</v>
      </c>
      <c r="Q123" t="s">
        <v>33</v>
      </c>
      <c r="R123" t="s">
        <v>144</v>
      </c>
      <c r="S123" t="s">
        <v>141</v>
      </c>
      <c r="T123" t="s">
        <v>34</v>
      </c>
      <c r="U123" t="s">
        <v>410</v>
      </c>
      <c r="V123" t="s">
        <v>267</v>
      </c>
      <c r="W123" t="s">
        <v>147</v>
      </c>
      <c r="X123" t="s">
        <v>144</v>
      </c>
    </row>
    <row r="124" spans="1:24" x14ac:dyDescent="0.4">
      <c r="A124" t="s">
        <v>411</v>
      </c>
      <c r="B124" t="s">
        <v>235</v>
      </c>
      <c r="C124" t="s">
        <v>154</v>
      </c>
      <c r="D124" t="s">
        <v>70</v>
      </c>
      <c r="E124" t="s">
        <v>142</v>
      </c>
      <c r="F124" t="s">
        <v>25</v>
      </c>
      <c r="G124" t="s">
        <v>26</v>
      </c>
      <c r="H124" t="s">
        <v>143</v>
      </c>
      <c r="I124" t="s">
        <v>28</v>
      </c>
      <c r="J124" t="s">
        <v>29</v>
      </c>
      <c r="K124" t="s">
        <v>360</v>
      </c>
      <c r="L124" t="str">
        <f>_xlfn.XLOOKUP(Trade_Flows[[#This Row],[hardware_type]],Helper_sheet!$D$2:$D$15,Helper_sheet!$E$2:$E$15,0,0)</f>
        <v>Chip</v>
      </c>
      <c r="M124" t="s">
        <v>31</v>
      </c>
      <c r="N124" s="5">
        <v>84745</v>
      </c>
      <c r="O124" s="1">
        <v>4943.4799999999996</v>
      </c>
      <c r="P124" t="s">
        <v>365</v>
      </c>
      <c r="Q124" t="s">
        <v>33</v>
      </c>
      <c r="R124" t="s">
        <v>144</v>
      </c>
      <c r="S124" t="s">
        <v>141</v>
      </c>
      <c r="T124" t="s">
        <v>34</v>
      </c>
      <c r="U124" t="s">
        <v>249</v>
      </c>
      <c r="V124" t="s">
        <v>332</v>
      </c>
      <c r="W124" t="s">
        <v>147</v>
      </c>
      <c r="X124" t="s">
        <v>144</v>
      </c>
    </row>
    <row r="125" spans="1:24" x14ac:dyDescent="0.4">
      <c r="A125" t="s">
        <v>412</v>
      </c>
      <c r="B125" t="s">
        <v>235</v>
      </c>
      <c r="C125" t="s">
        <v>158</v>
      </c>
      <c r="D125" t="s">
        <v>71</v>
      </c>
      <c r="E125" t="s">
        <v>142</v>
      </c>
      <c r="F125" t="s">
        <v>25</v>
      </c>
      <c r="G125" t="s">
        <v>26</v>
      </c>
      <c r="H125" t="s">
        <v>143</v>
      </c>
      <c r="I125" t="s">
        <v>28</v>
      </c>
      <c r="J125" t="s">
        <v>29</v>
      </c>
      <c r="K125" t="s">
        <v>360</v>
      </c>
      <c r="L125" t="str">
        <f>_xlfn.XLOOKUP(Trade_Flows[[#This Row],[hardware_type]],Helper_sheet!$D$2:$D$15,Helper_sheet!$E$2:$E$15,0,0)</f>
        <v>Chip</v>
      </c>
      <c r="M125" t="s">
        <v>31</v>
      </c>
      <c r="N125" s="5">
        <v>60254</v>
      </c>
      <c r="O125" s="1">
        <v>3514.86</v>
      </c>
      <c r="P125" t="s">
        <v>83</v>
      </c>
      <c r="Q125" t="s">
        <v>33</v>
      </c>
      <c r="R125" t="s">
        <v>144</v>
      </c>
      <c r="S125" t="s">
        <v>141</v>
      </c>
      <c r="T125" t="s">
        <v>34</v>
      </c>
      <c r="U125" t="s">
        <v>407</v>
      </c>
      <c r="V125" t="s">
        <v>237</v>
      </c>
      <c r="W125" t="s">
        <v>147</v>
      </c>
      <c r="X125" t="s">
        <v>144</v>
      </c>
    </row>
    <row r="126" spans="1:24" x14ac:dyDescent="0.4">
      <c r="A126" t="s">
        <v>413</v>
      </c>
      <c r="B126" t="s">
        <v>248</v>
      </c>
      <c r="C126" t="s">
        <v>141</v>
      </c>
      <c r="D126" t="s">
        <v>72</v>
      </c>
      <c r="E126" t="s">
        <v>142</v>
      </c>
      <c r="F126" t="s">
        <v>25</v>
      </c>
      <c r="G126" t="s">
        <v>26</v>
      </c>
      <c r="H126" t="s">
        <v>143</v>
      </c>
      <c r="I126" t="s">
        <v>28</v>
      </c>
      <c r="J126" t="s">
        <v>29</v>
      </c>
      <c r="K126" t="s">
        <v>360</v>
      </c>
      <c r="L126" t="str">
        <f>_xlfn.XLOOKUP(Trade_Flows[[#This Row],[hardware_type]],Helper_sheet!$D$2:$D$15,Helper_sheet!$E$2:$E$15,0,0)</f>
        <v>Chip</v>
      </c>
      <c r="M126" t="s">
        <v>31</v>
      </c>
      <c r="N126" s="5">
        <v>66699</v>
      </c>
      <c r="O126" s="1">
        <v>3890.82</v>
      </c>
      <c r="P126" t="s">
        <v>374</v>
      </c>
      <c r="Q126" t="s">
        <v>33</v>
      </c>
      <c r="R126" t="s">
        <v>144</v>
      </c>
      <c r="S126" t="s">
        <v>141</v>
      </c>
      <c r="T126" t="s">
        <v>34</v>
      </c>
      <c r="U126" t="s">
        <v>414</v>
      </c>
      <c r="V126" t="s">
        <v>228</v>
      </c>
      <c r="W126" t="s">
        <v>147</v>
      </c>
      <c r="X126" t="s">
        <v>141</v>
      </c>
    </row>
    <row r="127" spans="1:24" x14ac:dyDescent="0.4">
      <c r="A127" t="s">
        <v>415</v>
      </c>
      <c r="B127" t="s">
        <v>248</v>
      </c>
      <c r="C127" t="s">
        <v>149</v>
      </c>
      <c r="D127" t="s">
        <v>73</v>
      </c>
      <c r="E127" t="s">
        <v>142</v>
      </c>
      <c r="F127" t="s">
        <v>25</v>
      </c>
      <c r="G127" t="s">
        <v>26</v>
      </c>
      <c r="H127" t="s">
        <v>143</v>
      </c>
      <c r="I127" t="s">
        <v>28</v>
      </c>
      <c r="J127" t="s">
        <v>29</v>
      </c>
      <c r="K127" t="s">
        <v>360</v>
      </c>
      <c r="L127" t="str">
        <f>_xlfn.XLOOKUP(Trade_Flows[[#This Row],[hardware_type]],Helper_sheet!$D$2:$D$15,Helper_sheet!$E$2:$E$15,0,0)</f>
        <v>Chip</v>
      </c>
      <c r="M127" t="s">
        <v>31</v>
      </c>
      <c r="N127" s="5">
        <v>80779</v>
      </c>
      <c r="O127" s="1">
        <v>4712.1099999999997</v>
      </c>
      <c r="P127" t="s">
        <v>374</v>
      </c>
      <c r="Q127" t="s">
        <v>33</v>
      </c>
      <c r="R127" t="s">
        <v>144</v>
      </c>
      <c r="S127" t="s">
        <v>141</v>
      </c>
      <c r="T127" t="s">
        <v>34</v>
      </c>
      <c r="U127" t="s">
        <v>416</v>
      </c>
      <c r="V127" t="s">
        <v>204</v>
      </c>
      <c r="W127" t="s">
        <v>147</v>
      </c>
      <c r="X127" t="s">
        <v>141</v>
      </c>
    </row>
    <row r="128" spans="1:24" x14ac:dyDescent="0.4">
      <c r="A128" t="s">
        <v>417</v>
      </c>
      <c r="B128" t="s">
        <v>248</v>
      </c>
      <c r="C128" t="s">
        <v>154</v>
      </c>
      <c r="D128" t="s">
        <v>74</v>
      </c>
      <c r="E128" t="s">
        <v>142</v>
      </c>
      <c r="F128" t="s">
        <v>25</v>
      </c>
      <c r="G128" t="s">
        <v>26</v>
      </c>
      <c r="H128" t="s">
        <v>143</v>
      </c>
      <c r="I128" t="s">
        <v>28</v>
      </c>
      <c r="J128" t="s">
        <v>29</v>
      </c>
      <c r="K128" t="s">
        <v>360</v>
      </c>
      <c r="L128" t="str">
        <f>_xlfn.XLOOKUP(Trade_Flows[[#This Row],[hardware_type]],Helper_sheet!$D$2:$D$15,Helper_sheet!$E$2:$E$15,0,0)</f>
        <v>Chip</v>
      </c>
      <c r="M128" t="s">
        <v>31</v>
      </c>
      <c r="N128" s="5">
        <v>95187</v>
      </c>
      <c r="O128" s="1">
        <v>5552.63</v>
      </c>
      <c r="P128" t="s">
        <v>83</v>
      </c>
      <c r="Q128" t="s">
        <v>33</v>
      </c>
      <c r="R128" t="s">
        <v>144</v>
      </c>
      <c r="S128" t="s">
        <v>141</v>
      </c>
      <c r="T128" t="s">
        <v>34</v>
      </c>
      <c r="U128" t="s">
        <v>418</v>
      </c>
      <c r="V128" t="s">
        <v>419</v>
      </c>
      <c r="W128" t="s">
        <v>147</v>
      </c>
      <c r="X128" t="s">
        <v>141</v>
      </c>
    </row>
    <row r="129" spans="1:24" x14ac:dyDescent="0.4">
      <c r="A129" t="s">
        <v>420</v>
      </c>
      <c r="B129" t="s">
        <v>248</v>
      </c>
      <c r="C129" t="s">
        <v>158</v>
      </c>
      <c r="D129" t="s">
        <v>75</v>
      </c>
      <c r="E129" t="s">
        <v>142</v>
      </c>
      <c r="F129" t="s">
        <v>25</v>
      </c>
      <c r="G129" t="s">
        <v>26</v>
      </c>
      <c r="H129" t="s">
        <v>143</v>
      </c>
      <c r="I129" t="s">
        <v>28</v>
      </c>
      <c r="J129" t="s">
        <v>29</v>
      </c>
      <c r="K129" t="s">
        <v>360</v>
      </c>
      <c r="L129" t="str">
        <f>_xlfn.XLOOKUP(Trade_Flows[[#This Row],[hardware_type]],Helper_sheet!$D$2:$D$15,Helper_sheet!$E$2:$E$15,0,0)</f>
        <v>Chip</v>
      </c>
      <c r="M129" t="s">
        <v>31</v>
      </c>
      <c r="N129" s="5">
        <v>81632</v>
      </c>
      <c r="O129" s="1">
        <v>4761.8999999999996</v>
      </c>
      <c r="P129" t="s">
        <v>374</v>
      </c>
      <c r="Q129" t="s">
        <v>33</v>
      </c>
      <c r="R129" t="s">
        <v>144</v>
      </c>
      <c r="S129" t="s">
        <v>141</v>
      </c>
      <c r="T129" t="s">
        <v>34</v>
      </c>
      <c r="U129" t="s">
        <v>421</v>
      </c>
      <c r="V129" t="s">
        <v>422</v>
      </c>
      <c r="W129" t="s">
        <v>147</v>
      </c>
      <c r="X129" t="s">
        <v>141</v>
      </c>
    </row>
    <row r="130" spans="1:24" x14ac:dyDescent="0.4">
      <c r="A130" t="s">
        <v>423</v>
      </c>
      <c r="B130" t="s">
        <v>260</v>
      </c>
      <c r="C130" t="s">
        <v>141</v>
      </c>
      <c r="D130" t="s">
        <v>76</v>
      </c>
      <c r="E130" t="s">
        <v>142</v>
      </c>
      <c r="F130" t="s">
        <v>25</v>
      </c>
      <c r="G130" t="s">
        <v>26</v>
      </c>
      <c r="H130" t="s">
        <v>143</v>
      </c>
      <c r="I130" t="s">
        <v>28</v>
      </c>
      <c r="J130" t="s">
        <v>29</v>
      </c>
      <c r="K130" t="s">
        <v>360</v>
      </c>
      <c r="L130" t="str">
        <f>_xlfn.XLOOKUP(Trade_Flows[[#This Row],[hardware_type]],Helper_sheet!$D$2:$D$15,Helper_sheet!$E$2:$E$15,0,0)</f>
        <v>Chip</v>
      </c>
      <c r="M130" t="s">
        <v>31</v>
      </c>
      <c r="N130" s="5">
        <v>88827</v>
      </c>
      <c r="O130" s="1">
        <v>5181.62</v>
      </c>
      <c r="P130" t="s">
        <v>365</v>
      </c>
      <c r="Q130" t="s">
        <v>33</v>
      </c>
      <c r="R130" t="s">
        <v>144</v>
      </c>
      <c r="S130" t="s">
        <v>141</v>
      </c>
      <c r="T130" t="s">
        <v>34</v>
      </c>
      <c r="U130" t="s">
        <v>424</v>
      </c>
      <c r="V130" t="s">
        <v>425</v>
      </c>
      <c r="W130" t="s">
        <v>147</v>
      </c>
      <c r="X130" t="s">
        <v>141</v>
      </c>
    </row>
    <row r="131" spans="1:24" x14ac:dyDescent="0.4">
      <c r="A131" t="s">
        <v>426</v>
      </c>
      <c r="B131" t="s">
        <v>260</v>
      </c>
      <c r="C131" t="s">
        <v>149</v>
      </c>
      <c r="D131" t="s">
        <v>77</v>
      </c>
      <c r="E131" t="s">
        <v>142</v>
      </c>
      <c r="F131" t="s">
        <v>25</v>
      </c>
      <c r="G131" t="s">
        <v>26</v>
      </c>
      <c r="H131" t="s">
        <v>143</v>
      </c>
      <c r="I131" t="s">
        <v>28</v>
      </c>
      <c r="J131" t="s">
        <v>29</v>
      </c>
      <c r="K131" t="s">
        <v>360</v>
      </c>
      <c r="L131" t="str">
        <f>_xlfn.XLOOKUP(Trade_Flows[[#This Row],[hardware_type]],Helper_sheet!$D$2:$D$15,Helper_sheet!$E$2:$E$15,0,0)</f>
        <v>Chip</v>
      </c>
      <c r="M131" t="s">
        <v>31</v>
      </c>
      <c r="N131" s="5">
        <v>88656</v>
      </c>
      <c r="O131" s="1">
        <v>5171.6499999999996</v>
      </c>
      <c r="P131" t="s">
        <v>85</v>
      </c>
      <c r="Q131" t="s">
        <v>33</v>
      </c>
      <c r="R131" t="s">
        <v>144</v>
      </c>
      <c r="S131" t="s">
        <v>141</v>
      </c>
      <c r="T131" t="s">
        <v>34</v>
      </c>
      <c r="U131" t="s">
        <v>427</v>
      </c>
      <c r="V131" t="s">
        <v>428</v>
      </c>
      <c r="W131" t="s">
        <v>147</v>
      </c>
      <c r="X131" t="s">
        <v>141</v>
      </c>
    </row>
    <row r="132" spans="1:24" x14ac:dyDescent="0.4">
      <c r="A132" t="s">
        <v>429</v>
      </c>
      <c r="B132" t="s">
        <v>260</v>
      </c>
      <c r="C132" t="s">
        <v>154</v>
      </c>
      <c r="D132" t="s">
        <v>78</v>
      </c>
      <c r="E132" t="s">
        <v>142</v>
      </c>
      <c r="F132" t="s">
        <v>25</v>
      </c>
      <c r="G132" t="s">
        <v>26</v>
      </c>
      <c r="H132" t="s">
        <v>143</v>
      </c>
      <c r="I132" t="s">
        <v>28</v>
      </c>
      <c r="J132" t="s">
        <v>29</v>
      </c>
      <c r="K132" t="s">
        <v>360</v>
      </c>
      <c r="L132" t="str">
        <f>_xlfn.XLOOKUP(Trade_Flows[[#This Row],[hardware_type]],Helper_sheet!$D$2:$D$15,Helper_sheet!$E$2:$E$15,0,0)</f>
        <v>Chip</v>
      </c>
      <c r="M132" t="s">
        <v>31</v>
      </c>
      <c r="N132" s="5">
        <v>112572</v>
      </c>
      <c r="O132" s="1">
        <v>6566.72</v>
      </c>
      <c r="P132" t="s">
        <v>365</v>
      </c>
      <c r="Q132" t="s">
        <v>33</v>
      </c>
      <c r="R132" t="s">
        <v>144</v>
      </c>
      <c r="S132" t="s">
        <v>141</v>
      </c>
      <c r="T132" t="s">
        <v>34</v>
      </c>
      <c r="U132" t="s">
        <v>430</v>
      </c>
      <c r="V132" t="s">
        <v>246</v>
      </c>
      <c r="W132" t="s">
        <v>147</v>
      </c>
      <c r="X132" t="s">
        <v>141</v>
      </c>
    </row>
    <row r="133" spans="1:24" x14ac:dyDescent="0.4">
      <c r="A133" t="s">
        <v>431</v>
      </c>
      <c r="B133" t="s">
        <v>260</v>
      </c>
      <c r="C133" t="s">
        <v>158</v>
      </c>
      <c r="D133" t="s">
        <v>79</v>
      </c>
      <c r="E133" t="s">
        <v>142</v>
      </c>
      <c r="F133" t="s">
        <v>25</v>
      </c>
      <c r="G133" t="s">
        <v>26</v>
      </c>
      <c r="H133" t="s">
        <v>143</v>
      </c>
      <c r="I133" t="s">
        <v>28</v>
      </c>
      <c r="J133" t="s">
        <v>29</v>
      </c>
      <c r="K133" t="s">
        <v>360</v>
      </c>
      <c r="L133" t="str">
        <f>_xlfn.XLOOKUP(Trade_Flows[[#This Row],[hardware_type]],Helper_sheet!$D$2:$D$15,Helper_sheet!$E$2:$E$15,0,0)</f>
        <v>Chip</v>
      </c>
      <c r="M133" t="s">
        <v>31</v>
      </c>
      <c r="N133" s="5">
        <v>94588</v>
      </c>
      <c r="O133" s="1">
        <v>5517.67</v>
      </c>
      <c r="P133" t="s">
        <v>365</v>
      </c>
      <c r="Q133" t="s">
        <v>33</v>
      </c>
      <c r="R133" t="s">
        <v>144</v>
      </c>
      <c r="S133" t="s">
        <v>141</v>
      </c>
      <c r="T133" t="s">
        <v>34</v>
      </c>
      <c r="U133" t="s">
        <v>353</v>
      </c>
      <c r="V133" t="s">
        <v>432</v>
      </c>
      <c r="W133" t="s">
        <v>147</v>
      </c>
      <c r="X133" t="s">
        <v>141</v>
      </c>
    </row>
    <row r="134" spans="1:24" x14ac:dyDescent="0.4">
      <c r="A134" t="s">
        <v>433</v>
      </c>
      <c r="B134" t="s">
        <v>140</v>
      </c>
      <c r="C134" t="s">
        <v>141</v>
      </c>
      <c r="D134" t="s">
        <v>23</v>
      </c>
      <c r="E134" t="s">
        <v>142</v>
      </c>
      <c r="F134" t="s">
        <v>25</v>
      </c>
      <c r="G134" t="s">
        <v>26</v>
      </c>
      <c r="H134" t="s">
        <v>434</v>
      </c>
      <c r="I134" t="s">
        <v>88</v>
      </c>
      <c r="J134" t="s">
        <v>26</v>
      </c>
      <c r="K134" t="s">
        <v>30</v>
      </c>
      <c r="L134" t="str">
        <f>_xlfn.XLOOKUP(Trade_Flows[[#This Row],[hardware_type]],Helper_sheet!$D$2:$D$15,Helper_sheet!$E$2:$E$15,0,0)</f>
        <v>Chip</v>
      </c>
      <c r="M134" t="s">
        <v>31</v>
      </c>
      <c r="N134" s="5">
        <v>14824</v>
      </c>
      <c r="O134" s="1">
        <v>741.21</v>
      </c>
      <c r="P134" t="s">
        <v>32</v>
      </c>
      <c r="Q134" t="s">
        <v>89</v>
      </c>
      <c r="R134" t="s">
        <v>144</v>
      </c>
      <c r="S134" t="s">
        <v>141</v>
      </c>
      <c r="T134" t="s">
        <v>90</v>
      </c>
      <c r="U134" t="s">
        <v>381</v>
      </c>
      <c r="V134" t="s">
        <v>435</v>
      </c>
      <c r="W134" t="s">
        <v>147</v>
      </c>
      <c r="X134" t="s">
        <v>144</v>
      </c>
    </row>
    <row r="135" spans="1:24" x14ac:dyDescent="0.4">
      <c r="A135" t="s">
        <v>436</v>
      </c>
      <c r="B135" t="s">
        <v>140</v>
      </c>
      <c r="C135" t="s">
        <v>149</v>
      </c>
      <c r="D135" t="s">
        <v>35</v>
      </c>
      <c r="E135" t="s">
        <v>142</v>
      </c>
      <c r="F135" t="s">
        <v>25</v>
      </c>
      <c r="G135" t="s">
        <v>26</v>
      </c>
      <c r="H135" t="s">
        <v>434</v>
      </c>
      <c r="I135" t="s">
        <v>88</v>
      </c>
      <c r="J135" t="s">
        <v>26</v>
      </c>
      <c r="K135" t="s">
        <v>30</v>
      </c>
      <c r="L135" t="str">
        <f>_xlfn.XLOOKUP(Trade_Flows[[#This Row],[hardware_type]],Helper_sheet!$D$2:$D$15,Helper_sheet!$E$2:$E$15,0,0)</f>
        <v>Chip</v>
      </c>
      <c r="M135" t="s">
        <v>31</v>
      </c>
      <c r="N135" s="5">
        <v>16553</v>
      </c>
      <c r="O135" s="1">
        <v>827.65</v>
      </c>
      <c r="P135" t="s">
        <v>32</v>
      </c>
      <c r="Q135" t="s">
        <v>89</v>
      </c>
      <c r="R135" t="s">
        <v>144</v>
      </c>
      <c r="S135" t="s">
        <v>141</v>
      </c>
      <c r="T135" t="s">
        <v>90</v>
      </c>
      <c r="U135" t="s">
        <v>183</v>
      </c>
      <c r="V135" t="s">
        <v>437</v>
      </c>
      <c r="W135" t="s">
        <v>147</v>
      </c>
      <c r="X135" t="s">
        <v>144</v>
      </c>
    </row>
    <row r="136" spans="1:24" x14ac:dyDescent="0.4">
      <c r="A136" t="s">
        <v>438</v>
      </c>
      <c r="B136" t="s">
        <v>140</v>
      </c>
      <c r="C136" t="s">
        <v>154</v>
      </c>
      <c r="D136" t="s">
        <v>37</v>
      </c>
      <c r="E136" t="s">
        <v>142</v>
      </c>
      <c r="F136" t="s">
        <v>25</v>
      </c>
      <c r="G136" t="s">
        <v>26</v>
      </c>
      <c r="H136" t="s">
        <v>434</v>
      </c>
      <c r="I136" t="s">
        <v>88</v>
      </c>
      <c r="J136" t="s">
        <v>26</v>
      </c>
      <c r="K136" t="s">
        <v>30</v>
      </c>
      <c r="L136" t="str">
        <f>_xlfn.XLOOKUP(Trade_Flows[[#This Row],[hardware_type]],Helper_sheet!$D$2:$D$15,Helper_sheet!$E$2:$E$15,0,0)</f>
        <v>Chip</v>
      </c>
      <c r="M136" t="s">
        <v>31</v>
      </c>
      <c r="N136" s="5">
        <v>16370</v>
      </c>
      <c r="O136" s="1">
        <v>818.53</v>
      </c>
      <c r="P136" t="s">
        <v>32</v>
      </c>
      <c r="Q136" t="s">
        <v>89</v>
      </c>
      <c r="R136" t="s">
        <v>144</v>
      </c>
      <c r="S136" t="s">
        <v>141</v>
      </c>
      <c r="T136" t="s">
        <v>90</v>
      </c>
      <c r="U136" t="s">
        <v>314</v>
      </c>
      <c r="V136" t="s">
        <v>439</v>
      </c>
      <c r="W136" t="s">
        <v>147</v>
      </c>
      <c r="X136" t="s">
        <v>144</v>
      </c>
    </row>
    <row r="137" spans="1:24" x14ac:dyDescent="0.4">
      <c r="A137" t="s">
        <v>440</v>
      </c>
      <c r="B137" t="s">
        <v>140</v>
      </c>
      <c r="C137" t="s">
        <v>158</v>
      </c>
      <c r="D137" t="s">
        <v>38</v>
      </c>
      <c r="E137" t="s">
        <v>142</v>
      </c>
      <c r="F137" t="s">
        <v>25</v>
      </c>
      <c r="G137" t="s">
        <v>26</v>
      </c>
      <c r="H137" t="s">
        <v>434</v>
      </c>
      <c r="I137" t="s">
        <v>88</v>
      </c>
      <c r="J137" t="s">
        <v>26</v>
      </c>
      <c r="K137" t="s">
        <v>30</v>
      </c>
      <c r="L137" t="str">
        <f>_xlfn.XLOOKUP(Trade_Flows[[#This Row],[hardware_type]],Helper_sheet!$D$2:$D$15,Helper_sheet!$E$2:$E$15,0,0)</f>
        <v>Chip</v>
      </c>
      <c r="M137" t="s">
        <v>31</v>
      </c>
      <c r="N137" s="5">
        <v>15766</v>
      </c>
      <c r="O137" s="1">
        <v>788.35</v>
      </c>
      <c r="P137" t="s">
        <v>40</v>
      </c>
      <c r="Q137" t="s">
        <v>89</v>
      </c>
      <c r="R137" t="s">
        <v>144</v>
      </c>
      <c r="S137" t="s">
        <v>141</v>
      </c>
      <c r="T137" t="s">
        <v>90</v>
      </c>
      <c r="U137" t="s">
        <v>384</v>
      </c>
      <c r="V137" t="s">
        <v>441</v>
      </c>
      <c r="W137" t="s">
        <v>147</v>
      </c>
      <c r="X137" t="s">
        <v>144</v>
      </c>
    </row>
    <row r="138" spans="1:24" x14ac:dyDescent="0.4">
      <c r="A138" t="s">
        <v>442</v>
      </c>
      <c r="B138" t="s">
        <v>162</v>
      </c>
      <c r="C138" t="s">
        <v>141</v>
      </c>
      <c r="D138" t="s">
        <v>39</v>
      </c>
      <c r="E138" t="s">
        <v>142</v>
      </c>
      <c r="F138" t="s">
        <v>25</v>
      </c>
      <c r="G138" t="s">
        <v>26</v>
      </c>
      <c r="H138" t="s">
        <v>434</v>
      </c>
      <c r="I138" t="s">
        <v>88</v>
      </c>
      <c r="J138" t="s">
        <v>26</v>
      </c>
      <c r="K138" t="s">
        <v>30</v>
      </c>
      <c r="L138" t="str">
        <f>_xlfn.XLOOKUP(Trade_Flows[[#This Row],[hardware_type]],Helper_sheet!$D$2:$D$15,Helper_sheet!$E$2:$E$15,0,0)</f>
        <v>Chip</v>
      </c>
      <c r="M138" t="s">
        <v>31</v>
      </c>
      <c r="N138" s="5">
        <v>16975</v>
      </c>
      <c r="O138" s="1">
        <v>848.76</v>
      </c>
      <c r="P138" t="s">
        <v>32</v>
      </c>
      <c r="Q138" t="s">
        <v>89</v>
      </c>
      <c r="R138" t="s">
        <v>144</v>
      </c>
      <c r="S138" t="s">
        <v>141</v>
      </c>
      <c r="T138" t="s">
        <v>90</v>
      </c>
      <c r="U138" t="s">
        <v>183</v>
      </c>
      <c r="V138" t="s">
        <v>439</v>
      </c>
      <c r="W138" t="s">
        <v>147</v>
      </c>
      <c r="X138" t="s">
        <v>144</v>
      </c>
    </row>
    <row r="139" spans="1:24" x14ac:dyDescent="0.4">
      <c r="A139" t="s">
        <v>443</v>
      </c>
      <c r="B139" t="s">
        <v>162</v>
      </c>
      <c r="C139" t="s">
        <v>149</v>
      </c>
      <c r="D139" t="s">
        <v>41</v>
      </c>
      <c r="E139" t="s">
        <v>142</v>
      </c>
      <c r="F139" t="s">
        <v>25</v>
      </c>
      <c r="G139" t="s">
        <v>26</v>
      </c>
      <c r="H139" t="s">
        <v>434</v>
      </c>
      <c r="I139" t="s">
        <v>88</v>
      </c>
      <c r="J139" t="s">
        <v>26</v>
      </c>
      <c r="K139" t="s">
        <v>30</v>
      </c>
      <c r="L139" t="str">
        <f>_xlfn.XLOOKUP(Trade_Flows[[#This Row],[hardware_type]],Helper_sheet!$D$2:$D$15,Helper_sheet!$E$2:$E$15,0,0)</f>
        <v>Chip</v>
      </c>
      <c r="M139" t="s">
        <v>31</v>
      </c>
      <c r="N139" s="5">
        <v>19589</v>
      </c>
      <c r="O139" s="1">
        <v>979.49</v>
      </c>
      <c r="P139" t="s">
        <v>32</v>
      </c>
      <c r="Q139" t="s">
        <v>89</v>
      </c>
      <c r="R139" t="s">
        <v>144</v>
      </c>
      <c r="S139" t="s">
        <v>141</v>
      </c>
      <c r="T139" t="s">
        <v>90</v>
      </c>
      <c r="U139" t="s">
        <v>145</v>
      </c>
      <c r="V139" t="s">
        <v>444</v>
      </c>
      <c r="W139" t="s">
        <v>147</v>
      </c>
      <c r="X139" t="s">
        <v>144</v>
      </c>
    </row>
    <row r="140" spans="1:24" x14ac:dyDescent="0.4">
      <c r="A140" t="s">
        <v>445</v>
      </c>
      <c r="B140" t="s">
        <v>162</v>
      </c>
      <c r="C140" t="s">
        <v>154</v>
      </c>
      <c r="D140" t="s">
        <v>42</v>
      </c>
      <c r="E140" t="s">
        <v>142</v>
      </c>
      <c r="F140" t="s">
        <v>25</v>
      </c>
      <c r="G140" t="s">
        <v>26</v>
      </c>
      <c r="H140" t="s">
        <v>434</v>
      </c>
      <c r="I140" t="s">
        <v>88</v>
      </c>
      <c r="J140" t="s">
        <v>26</v>
      </c>
      <c r="K140" t="s">
        <v>30</v>
      </c>
      <c r="L140" t="str">
        <f>_xlfn.XLOOKUP(Trade_Flows[[#This Row],[hardware_type]],Helper_sheet!$D$2:$D$15,Helper_sheet!$E$2:$E$15,0,0)</f>
        <v>Chip</v>
      </c>
      <c r="M140" t="s">
        <v>31</v>
      </c>
      <c r="N140" s="5">
        <v>19116</v>
      </c>
      <c r="O140" s="1">
        <v>955.82</v>
      </c>
      <c r="P140" t="s">
        <v>40</v>
      </c>
      <c r="Q140" t="s">
        <v>89</v>
      </c>
      <c r="R140" t="s">
        <v>144</v>
      </c>
      <c r="S140" t="s">
        <v>141</v>
      </c>
      <c r="T140" t="s">
        <v>90</v>
      </c>
      <c r="U140" t="s">
        <v>381</v>
      </c>
      <c r="V140" t="s">
        <v>446</v>
      </c>
      <c r="W140" t="s">
        <v>147</v>
      </c>
      <c r="X140" t="s">
        <v>144</v>
      </c>
    </row>
    <row r="141" spans="1:24" x14ac:dyDescent="0.4">
      <c r="A141" t="s">
        <v>447</v>
      </c>
      <c r="B141" t="s">
        <v>162</v>
      </c>
      <c r="C141" t="s">
        <v>158</v>
      </c>
      <c r="D141" t="s">
        <v>43</v>
      </c>
      <c r="E141" t="s">
        <v>142</v>
      </c>
      <c r="F141" t="s">
        <v>25</v>
      </c>
      <c r="G141" t="s">
        <v>26</v>
      </c>
      <c r="H141" t="s">
        <v>434</v>
      </c>
      <c r="I141" t="s">
        <v>88</v>
      </c>
      <c r="J141" t="s">
        <v>26</v>
      </c>
      <c r="K141" t="s">
        <v>30</v>
      </c>
      <c r="L141" t="str">
        <f>_xlfn.XLOOKUP(Trade_Flows[[#This Row],[hardware_type]],Helper_sheet!$D$2:$D$15,Helper_sheet!$E$2:$E$15,0,0)</f>
        <v>Chip</v>
      </c>
      <c r="M141" t="s">
        <v>31</v>
      </c>
      <c r="N141" s="5">
        <v>15648</v>
      </c>
      <c r="O141" s="1">
        <v>782.45</v>
      </c>
      <c r="P141" t="s">
        <v>32</v>
      </c>
      <c r="Q141" t="s">
        <v>89</v>
      </c>
      <c r="R141" t="s">
        <v>144</v>
      </c>
      <c r="S141" t="s">
        <v>141</v>
      </c>
      <c r="T141" t="s">
        <v>90</v>
      </c>
      <c r="U141" t="s">
        <v>387</v>
      </c>
      <c r="V141" t="s">
        <v>435</v>
      </c>
      <c r="W141" t="s">
        <v>147</v>
      </c>
      <c r="X141" t="s">
        <v>144</v>
      </c>
    </row>
    <row r="142" spans="1:24" x14ac:dyDescent="0.4">
      <c r="A142" t="s">
        <v>448</v>
      </c>
      <c r="B142" t="s">
        <v>171</v>
      </c>
      <c r="C142" t="s">
        <v>141</v>
      </c>
      <c r="D142" t="s">
        <v>44</v>
      </c>
      <c r="E142" t="s">
        <v>142</v>
      </c>
      <c r="F142" t="s">
        <v>25</v>
      </c>
      <c r="G142" t="s">
        <v>26</v>
      </c>
      <c r="H142" t="s">
        <v>434</v>
      </c>
      <c r="I142" t="s">
        <v>88</v>
      </c>
      <c r="J142" t="s">
        <v>26</v>
      </c>
      <c r="K142" t="s">
        <v>30</v>
      </c>
      <c r="L142" t="str">
        <f>_xlfn.XLOOKUP(Trade_Flows[[#This Row],[hardware_type]],Helper_sheet!$D$2:$D$15,Helper_sheet!$E$2:$E$15,0,0)</f>
        <v>Chip</v>
      </c>
      <c r="M142" t="s">
        <v>31</v>
      </c>
      <c r="N142" s="5">
        <v>18499</v>
      </c>
      <c r="O142" s="1">
        <v>925</v>
      </c>
      <c r="P142" t="s">
        <v>40</v>
      </c>
      <c r="Q142" t="s">
        <v>89</v>
      </c>
      <c r="R142" t="s">
        <v>144</v>
      </c>
      <c r="S142" t="s">
        <v>141</v>
      </c>
      <c r="T142" t="s">
        <v>90</v>
      </c>
      <c r="U142" t="s">
        <v>172</v>
      </c>
      <c r="V142" t="s">
        <v>449</v>
      </c>
      <c r="W142" t="s">
        <v>147</v>
      </c>
      <c r="X142" t="s">
        <v>144</v>
      </c>
    </row>
    <row r="143" spans="1:24" x14ac:dyDescent="0.4">
      <c r="A143" t="s">
        <v>450</v>
      </c>
      <c r="B143" t="s">
        <v>171</v>
      </c>
      <c r="C143" t="s">
        <v>149</v>
      </c>
      <c r="D143" t="s">
        <v>45</v>
      </c>
      <c r="E143" t="s">
        <v>142</v>
      </c>
      <c r="F143" t="s">
        <v>25</v>
      </c>
      <c r="G143" t="s">
        <v>26</v>
      </c>
      <c r="H143" t="s">
        <v>434</v>
      </c>
      <c r="I143" t="s">
        <v>88</v>
      </c>
      <c r="J143" t="s">
        <v>26</v>
      </c>
      <c r="K143" t="s">
        <v>30</v>
      </c>
      <c r="L143" t="str">
        <f>_xlfn.XLOOKUP(Trade_Flows[[#This Row],[hardware_type]],Helper_sheet!$D$2:$D$15,Helper_sheet!$E$2:$E$15,0,0)</f>
        <v>Chip</v>
      </c>
      <c r="M143" t="s">
        <v>31</v>
      </c>
      <c r="N143" s="5">
        <v>19733</v>
      </c>
      <c r="O143" s="1">
        <v>986.68</v>
      </c>
      <c r="P143" t="s">
        <v>40</v>
      </c>
      <c r="Q143" t="s">
        <v>89</v>
      </c>
      <c r="R143" t="s">
        <v>144</v>
      </c>
      <c r="S143" t="s">
        <v>141</v>
      </c>
      <c r="T143" t="s">
        <v>90</v>
      </c>
      <c r="U143" t="s">
        <v>282</v>
      </c>
      <c r="V143" t="s">
        <v>451</v>
      </c>
      <c r="W143" t="s">
        <v>147</v>
      </c>
      <c r="X143" t="s">
        <v>144</v>
      </c>
    </row>
    <row r="144" spans="1:24" x14ac:dyDescent="0.4">
      <c r="A144" t="s">
        <v>452</v>
      </c>
      <c r="B144" t="s">
        <v>171</v>
      </c>
      <c r="C144" t="s">
        <v>154</v>
      </c>
      <c r="D144" t="s">
        <v>46</v>
      </c>
      <c r="E144" t="s">
        <v>142</v>
      </c>
      <c r="F144" t="s">
        <v>25</v>
      </c>
      <c r="G144" t="s">
        <v>26</v>
      </c>
      <c r="H144" t="s">
        <v>434</v>
      </c>
      <c r="I144" t="s">
        <v>88</v>
      </c>
      <c r="J144" t="s">
        <v>26</v>
      </c>
      <c r="K144" t="s">
        <v>30</v>
      </c>
      <c r="L144" t="str">
        <f>_xlfn.XLOOKUP(Trade_Flows[[#This Row],[hardware_type]],Helper_sheet!$D$2:$D$15,Helper_sheet!$E$2:$E$15,0,0)</f>
        <v>Chip</v>
      </c>
      <c r="M144" t="s">
        <v>31</v>
      </c>
      <c r="N144" s="5">
        <v>20419</v>
      </c>
      <c r="O144" s="1">
        <v>1020.97</v>
      </c>
      <c r="P144" t="s">
        <v>150</v>
      </c>
      <c r="Q144" t="s">
        <v>89</v>
      </c>
      <c r="R144" t="s">
        <v>144</v>
      </c>
      <c r="S144" t="s">
        <v>141</v>
      </c>
      <c r="T144" t="s">
        <v>90</v>
      </c>
      <c r="U144" t="s">
        <v>189</v>
      </c>
      <c r="V144" t="s">
        <v>453</v>
      </c>
      <c r="W144" t="s">
        <v>147</v>
      </c>
      <c r="X144" t="s">
        <v>144</v>
      </c>
    </row>
    <row r="145" spans="1:24" x14ac:dyDescent="0.4">
      <c r="A145" t="s">
        <v>454</v>
      </c>
      <c r="B145" t="s">
        <v>171</v>
      </c>
      <c r="C145" t="s">
        <v>158</v>
      </c>
      <c r="D145" t="s">
        <v>47</v>
      </c>
      <c r="E145" t="s">
        <v>142</v>
      </c>
      <c r="F145" t="s">
        <v>25</v>
      </c>
      <c r="G145" t="s">
        <v>26</v>
      </c>
      <c r="H145" t="s">
        <v>434</v>
      </c>
      <c r="I145" t="s">
        <v>88</v>
      </c>
      <c r="J145" t="s">
        <v>26</v>
      </c>
      <c r="K145" t="s">
        <v>30</v>
      </c>
      <c r="L145" t="str">
        <f>_xlfn.XLOOKUP(Trade_Flows[[#This Row],[hardware_type]],Helper_sheet!$D$2:$D$15,Helper_sheet!$E$2:$E$15,0,0)</f>
        <v>Chip</v>
      </c>
      <c r="M145" t="s">
        <v>31</v>
      </c>
      <c r="N145" s="5">
        <v>16563</v>
      </c>
      <c r="O145" s="1">
        <v>828.18</v>
      </c>
      <c r="P145" t="s">
        <v>150</v>
      </c>
      <c r="Q145" t="s">
        <v>89</v>
      </c>
      <c r="R145" t="s">
        <v>144</v>
      </c>
      <c r="S145" t="s">
        <v>141</v>
      </c>
      <c r="T145" t="s">
        <v>90</v>
      </c>
      <c r="U145" t="s">
        <v>186</v>
      </c>
      <c r="V145" t="s">
        <v>435</v>
      </c>
      <c r="W145" t="s">
        <v>147</v>
      </c>
      <c r="X145" t="s">
        <v>144</v>
      </c>
    </row>
    <row r="146" spans="1:24" x14ac:dyDescent="0.4">
      <c r="A146" t="s">
        <v>455</v>
      </c>
      <c r="B146" t="s">
        <v>182</v>
      </c>
      <c r="C146" t="s">
        <v>141</v>
      </c>
      <c r="D146" t="s">
        <v>48</v>
      </c>
      <c r="E146" t="s">
        <v>142</v>
      </c>
      <c r="F146" t="s">
        <v>25</v>
      </c>
      <c r="G146" t="s">
        <v>26</v>
      </c>
      <c r="H146" t="s">
        <v>434</v>
      </c>
      <c r="I146" t="s">
        <v>88</v>
      </c>
      <c r="J146" t="s">
        <v>26</v>
      </c>
      <c r="K146" t="s">
        <v>30</v>
      </c>
      <c r="L146" t="str">
        <f>_xlfn.XLOOKUP(Trade_Flows[[#This Row],[hardware_type]],Helper_sheet!$D$2:$D$15,Helper_sheet!$E$2:$E$15,0,0)</f>
        <v>Chip</v>
      </c>
      <c r="M146" t="s">
        <v>31</v>
      </c>
      <c r="N146" s="5">
        <v>19652</v>
      </c>
      <c r="O146" s="1">
        <v>982.61</v>
      </c>
      <c r="P146" t="s">
        <v>32</v>
      </c>
      <c r="Q146" t="s">
        <v>89</v>
      </c>
      <c r="R146" t="s">
        <v>144</v>
      </c>
      <c r="S146" t="s">
        <v>141</v>
      </c>
      <c r="T146" t="s">
        <v>90</v>
      </c>
      <c r="U146" t="s">
        <v>183</v>
      </c>
      <c r="V146" t="s">
        <v>449</v>
      </c>
      <c r="W146" t="s">
        <v>147</v>
      </c>
      <c r="X146" t="s">
        <v>144</v>
      </c>
    </row>
    <row r="147" spans="1:24" x14ac:dyDescent="0.4">
      <c r="A147" t="s">
        <v>456</v>
      </c>
      <c r="B147" t="s">
        <v>182</v>
      </c>
      <c r="C147" t="s">
        <v>149</v>
      </c>
      <c r="D147" t="s">
        <v>49</v>
      </c>
      <c r="E147" t="s">
        <v>142</v>
      </c>
      <c r="F147" t="s">
        <v>25</v>
      </c>
      <c r="G147" t="s">
        <v>26</v>
      </c>
      <c r="H147" t="s">
        <v>434</v>
      </c>
      <c r="I147" t="s">
        <v>88</v>
      </c>
      <c r="J147" t="s">
        <v>26</v>
      </c>
      <c r="K147" t="s">
        <v>30</v>
      </c>
      <c r="L147" t="str">
        <f>_xlfn.XLOOKUP(Trade_Flows[[#This Row],[hardware_type]],Helper_sheet!$D$2:$D$15,Helper_sheet!$E$2:$E$15,0,0)</f>
        <v>Chip</v>
      </c>
      <c r="M147" t="s">
        <v>31</v>
      </c>
      <c r="N147" s="5">
        <v>22893</v>
      </c>
      <c r="O147" s="1">
        <v>1144.67</v>
      </c>
      <c r="P147" t="s">
        <v>40</v>
      </c>
      <c r="Q147" t="s">
        <v>89</v>
      </c>
      <c r="R147" t="s">
        <v>144</v>
      </c>
      <c r="S147" t="s">
        <v>141</v>
      </c>
      <c r="T147" t="s">
        <v>90</v>
      </c>
      <c r="U147" t="s">
        <v>282</v>
      </c>
      <c r="V147" t="s">
        <v>457</v>
      </c>
      <c r="W147" t="s">
        <v>147</v>
      </c>
      <c r="X147" t="s">
        <v>144</v>
      </c>
    </row>
    <row r="148" spans="1:24" x14ac:dyDescent="0.4">
      <c r="A148" t="s">
        <v>458</v>
      </c>
      <c r="B148" t="s">
        <v>182</v>
      </c>
      <c r="C148" t="s">
        <v>154</v>
      </c>
      <c r="D148" t="s">
        <v>50</v>
      </c>
      <c r="E148" t="s">
        <v>142</v>
      </c>
      <c r="F148" t="s">
        <v>25</v>
      </c>
      <c r="G148" t="s">
        <v>26</v>
      </c>
      <c r="H148" t="s">
        <v>434</v>
      </c>
      <c r="I148" t="s">
        <v>88</v>
      </c>
      <c r="J148" t="s">
        <v>26</v>
      </c>
      <c r="K148" t="s">
        <v>30</v>
      </c>
      <c r="L148" t="str">
        <f>_xlfn.XLOOKUP(Trade_Flows[[#This Row],[hardware_type]],Helper_sheet!$D$2:$D$15,Helper_sheet!$E$2:$E$15,0,0)</f>
        <v>Chip</v>
      </c>
      <c r="M148" t="s">
        <v>31</v>
      </c>
      <c r="N148" s="5">
        <v>24023</v>
      </c>
      <c r="O148" s="1">
        <v>1201.1500000000001</v>
      </c>
      <c r="P148" t="s">
        <v>150</v>
      </c>
      <c r="Q148" t="s">
        <v>89</v>
      </c>
      <c r="R148" t="s">
        <v>144</v>
      </c>
      <c r="S148" t="s">
        <v>141</v>
      </c>
      <c r="T148" t="s">
        <v>90</v>
      </c>
      <c r="U148" t="s">
        <v>282</v>
      </c>
      <c r="V148" t="s">
        <v>449</v>
      </c>
      <c r="W148" t="s">
        <v>147</v>
      </c>
      <c r="X148" t="s">
        <v>144</v>
      </c>
    </row>
    <row r="149" spans="1:24" x14ac:dyDescent="0.4">
      <c r="A149" t="s">
        <v>459</v>
      </c>
      <c r="B149" t="s">
        <v>182</v>
      </c>
      <c r="C149" t="s">
        <v>158</v>
      </c>
      <c r="D149" t="s">
        <v>51</v>
      </c>
      <c r="E149" t="s">
        <v>142</v>
      </c>
      <c r="F149" t="s">
        <v>25</v>
      </c>
      <c r="G149" t="s">
        <v>26</v>
      </c>
      <c r="H149" t="s">
        <v>434</v>
      </c>
      <c r="I149" t="s">
        <v>88</v>
      </c>
      <c r="J149" t="s">
        <v>26</v>
      </c>
      <c r="K149" t="s">
        <v>30</v>
      </c>
      <c r="L149" t="str">
        <f>_xlfn.XLOOKUP(Trade_Flows[[#This Row],[hardware_type]],Helper_sheet!$D$2:$D$15,Helper_sheet!$E$2:$E$15,0,0)</f>
        <v>Chip</v>
      </c>
      <c r="M149" t="s">
        <v>31</v>
      </c>
      <c r="N149" s="5">
        <v>22514</v>
      </c>
      <c r="O149" s="1">
        <v>1125.73</v>
      </c>
      <c r="P149" t="s">
        <v>150</v>
      </c>
      <c r="Q149" t="s">
        <v>89</v>
      </c>
      <c r="R149" t="s">
        <v>144</v>
      </c>
      <c r="S149" t="s">
        <v>141</v>
      </c>
      <c r="T149" t="s">
        <v>90</v>
      </c>
      <c r="U149" t="s">
        <v>291</v>
      </c>
      <c r="V149" t="s">
        <v>453</v>
      </c>
      <c r="W149" t="s">
        <v>147</v>
      </c>
      <c r="X149" t="s">
        <v>144</v>
      </c>
    </row>
    <row r="150" spans="1:24" x14ac:dyDescent="0.4">
      <c r="A150" t="s">
        <v>460</v>
      </c>
      <c r="B150" t="s">
        <v>193</v>
      </c>
      <c r="C150" t="s">
        <v>141</v>
      </c>
      <c r="D150" t="s">
        <v>52</v>
      </c>
      <c r="E150" t="s">
        <v>142</v>
      </c>
      <c r="F150" t="s">
        <v>25</v>
      </c>
      <c r="G150" t="s">
        <v>26</v>
      </c>
      <c r="H150" t="s">
        <v>434</v>
      </c>
      <c r="I150" t="s">
        <v>88</v>
      </c>
      <c r="J150" t="s">
        <v>26</v>
      </c>
      <c r="K150" t="s">
        <v>30</v>
      </c>
      <c r="L150" t="str">
        <f>_xlfn.XLOOKUP(Trade_Flows[[#This Row],[hardware_type]],Helper_sheet!$D$2:$D$15,Helper_sheet!$E$2:$E$15,0,0)</f>
        <v>Chip</v>
      </c>
      <c r="M150" t="s">
        <v>31</v>
      </c>
      <c r="N150" s="5">
        <v>22012</v>
      </c>
      <c r="O150" s="1">
        <v>1100.5999999999999</v>
      </c>
      <c r="P150" t="s">
        <v>150</v>
      </c>
      <c r="Q150" t="s">
        <v>89</v>
      </c>
      <c r="R150" t="s">
        <v>144</v>
      </c>
      <c r="S150" t="s">
        <v>141</v>
      </c>
      <c r="T150" t="s">
        <v>90</v>
      </c>
      <c r="U150" t="s">
        <v>196</v>
      </c>
      <c r="V150" t="s">
        <v>461</v>
      </c>
      <c r="W150" t="s">
        <v>147</v>
      </c>
      <c r="X150" t="s">
        <v>144</v>
      </c>
    </row>
    <row r="151" spans="1:24" x14ac:dyDescent="0.4">
      <c r="A151" t="s">
        <v>462</v>
      </c>
      <c r="B151" t="s">
        <v>193</v>
      </c>
      <c r="C151" t="s">
        <v>149</v>
      </c>
      <c r="D151" t="s">
        <v>53</v>
      </c>
      <c r="E151" t="s">
        <v>142</v>
      </c>
      <c r="F151" t="s">
        <v>25</v>
      </c>
      <c r="G151" t="s">
        <v>26</v>
      </c>
      <c r="H151" t="s">
        <v>434</v>
      </c>
      <c r="I151" t="s">
        <v>88</v>
      </c>
      <c r="J151" t="s">
        <v>26</v>
      </c>
      <c r="K151" t="s">
        <v>30</v>
      </c>
      <c r="L151" t="str">
        <f>_xlfn.XLOOKUP(Trade_Flows[[#This Row],[hardware_type]],Helper_sheet!$D$2:$D$15,Helper_sheet!$E$2:$E$15,0,0)</f>
        <v>Chip</v>
      </c>
      <c r="M151" t="s">
        <v>31</v>
      </c>
      <c r="N151" s="5">
        <v>24822</v>
      </c>
      <c r="O151" s="1">
        <v>1241.1500000000001</v>
      </c>
      <c r="P151" t="s">
        <v>150</v>
      </c>
      <c r="Q151" t="s">
        <v>89</v>
      </c>
      <c r="R151" t="s">
        <v>144</v>
      </c>
      <c r="S151" t="s">
        <v>141</v>
      </c>
      <c r="T151" t="s">
        <v>90</v>
      </c>
      <c r="U151" t="s">
        <v>291</v>
      </c>
      <c r="V151" t="s">
        <v>463</v>
      </c>
      <c r="W151" t="s">
        <v>147</v>
      </c>
      <c r="X151" t="s">
        <v>144</v>
      </c>
    </row>
    <row r="152" spans="1:24" x14ac:dyDescent="0.4">
      <c r="A152" t="s">
        <v>464</v>
      </c>
      <c r="B152" t="s">
        <v>193</v>
      </c>
      <c r="C152" t="s">
        <v>154</v>
      </c>
      <c r="D152" t="s">
        <v>54</v>
      </c>
      <c r="E152" t="s">
        <v>142</v>
      </c>
      <c r="F152" t="s">
        <v>25</v>
      </c>
      <c r="G152" t="s">
        <v>26</v>
      </c>
      <c r="H152" t="s">
        <v>434</v>
      </c>
      <c r="I152" t="s">
        <v>88</v>
      </c>
      <c r="J152" t="s">
        <v>26</v>
      </c>
      <c r="K152" t="s">
        <v>30</v>
      </c>
      <c r="L152" t="str">
        <f>_xlfn.XLOOKUP(Trade_Flows[[#This Row],[hardware_type]],Helper_sheet!$D$2:$D$15,Helper_sheet!$E$2:$E$15,0,0)</f>
        <v>Chip</v>
      </c>
      <c r="M152" t="s">
        <v>31</v>
      </c>
      <c r="N152" s="5">
        <v>26156</v>
      </c>
      <c r="O152" s="1">
        <v>1307.81</v>
      </c>
      <c r="P152" t="s">
        <v>32</v>
      </c>
      <c r="Q152" t="s">
        <v>89</v>
      </c>
      <c r="R152" t="s">
        <v>144</v>
      </c>
      <c r="S152" t="s">
        <v>141</v>
      </c>
      <c r="T152" t="s">
        <v>90</v>
      </c>
      <c r="U152" t="s">
        <v>305</v>
      </c>
      <c r="V152" t="s">
        <v>465</v>
      </c>
      <c r="W152" t="s">
        <v>147</v>
      </c>
      <c r="X152" t="s">
        <v>144</v>
      </c>
    </row>
    <row r="153" spans="1:24" x14ac:dyDescent="0.4">
      <c r="A153" t="s">
        <v>466</v>
      </c>
      <c r="B153" t="s">
        <v>193</v>
      </c>
      <c r="C153" t="s">
        <v>158</v>
      </c>
      <c r="D153" t="s">
        <v>55</v>
      </c>
      <c r="E153" t="s">
        <v>142</v>
      </c>
      <c r="F153" t="s">
        <v>25</v>
      </c>
      <c r="G153" t="s">
        <v>26</v>
      </c>
      <c r="H153" t="s">
        <v>434</v>
      </c>
      <c r="I153" t="s">
        <v>88</v>
      </c>
      <c r="J153" t="s">
        <v>26</v>
      </c>
      <c r="K153" t="s">
        <v>30</v>
      </c>
      <c r="L153" t="str">
        <f>_xlfn.XLOOKUP(Trade_Flows[[#This Row],[hardware_type]],Helper_sheet!$D$2:$D$15,Helper_sheet!$E$2:$E$15,0,0)</f>
        <v>Chip</v>
      </c>
      <c r="M153" t="s">
        <v>31</v>
      </c>
      <c r="N153" s="5">
        <v>23706</v>
      </c>
      <c r="O153" s="1">
        <v>1185.33</v>
      </c>
      <c r="P153" t="s">
        <v>150</v>
      </c>
      <c r="Q153" t="s">
        <v>89</v>
      </c>
      <c r="R153" t="s">
        <v>144</v>
      </c>
      <c r="S153" t="s">
        <v>141</v>
      </c>
      <c r="T153" t="s">
        <v>90</v>
      </c>
      <c r="U153" t="s">
        <v>183</v>
      </c>
      <c r="V153" t="s">
        <v>467</v>
      </c>
      <c r="W153" t="s">
        <v>147</v>
      </c>
      <c r="X153" t="s">
        <v>144</v>
      </c>
    </row>
    <row r="154" spans="1:24" x14ac:dyDescent="0.4">
      <c r="A154" t="s">
        <v>468</v>
      </c>
      <c r="B154" t="s">
        <v>202</v>
      </c>
      <c r="C154" t="s">
        <v>141</v>
      </c>
      <c r="D154" t="s">
        <v>56</v>
      </c>
      <c r="E154" t="s">
        <v>142</v>
      </c>
      <c r="F154" t="s">
        <v>25</v>
      </c>
      <c r="G154" t="s">
        <v>26</v>
      </c>
      <c r="H154" t="s">
        <v>434</v>
      </c>
      <c r="I154" t="s">
        <v>88</v>
      </c>
      <c r="J154" t="s">
        <v>26</v>
      </c>
      <c r="K154" t="s">
        <v>30</v>
      </c>
      <c r="L154" t="str">
        <f>_xlfn.XLOOKUP(Trade_Flows[[#This Row],[hardware_type]],Helper_sheet!$D$2:$D$15,Helper_sheet!$E$2:$E$15,0,0)</f>
        <v>Chip</v>
      </c>
      <c r="M154" t="s">
        <v>31</v>
      </c>
      <c r="N154" s="5">
        <v>17672</v>
      </c>
      <c r="O154" s="1">
        <v>883.61</v>
      </c>
      <c r="P154" t="s">
        <v>32</v>
      </c>
      <c r="Q154" t="s">
        <v>89</v>
      </c>
      <c r="R154" t="s">
        <v>144</v>
      </c>
      <c r="S154" t="s">
        <v>141</v>
      </c>
      <c r="T154" t="s">
        <v>90</v>
      </c>
      <c r="U154" t="s">
        <v>371</v>
      </c>
      <c r="V154" t="s">
        <v>469</v>
      </c>
      <c r="W154" t="s">
        <v>147</v>
      </c>
      <c r="X154" t="s">
        <v>144</v>
      </c>
    </row>
    <row r="155" spans="1:24" x14ac:dyDescent="0.4">
      <c r="A155" t="s">
        <v>470</v>
      </c>
      <c r="B155" t="s">
        <v>202</v>
      </c>
      <c r="C155" t="s">
        <v>149</v>
      </c>
      <c r="D155" t="s">
        <v>57</v>
      </c>
      <c r="E155" t="s">
        <v>142</v>
      </c>
      <c r="F155" t="s">
        <v>25</v>
      </c>
      <c r="G155" t="s">
        <v>26</v>
      </c>
      <c r="H155" t="s">
        <v>434</v>
      </c>
      <c r="I155" t="s">
        <v>88</v>
      </c>
      <c r="J155" t="s">
        <v>26</v>
      </c>
      <c r="K155" t="s">
        <v>30</v>
      </c>
      <c r="L155" t="str">
        <f>_xlfn.XLOOKUP(Trade_Flows[[#This Row],[hardware_type]],Helper_sheet!$D$2:$D$15,Helper_sheet!$E$2:$E$15,0,0)</f>
        <v>Chip</v>
      </c>
      <c r="M155" t="s">
        <v>31</v>
      </c>
      <c r="N155" s="5">
        <v>20786</v>
      </c>
      <c r="O155" s="1">
        <v>1039.3399999999999</v>
      </c>
      <c r="P155" t="s">
        <v>40</v>
      </c>
      <c r="Q155" t="s">
        <v>89</v>
      </c>
      <c r="R155" t="s">
        <v>144</v>
      </c>
      <c r="S155" t="s">
        <v>141</v>
      </c>
      <c r="T155" t="s">
        <v>90</v>
      </c>
      <c r="U155" t="s">
        <v>186</v>
      </c>
      <c r="V155" t="s">
        <v>471</v>
      </c>
      <c r="W155" t="s">
        <v>147</v>
      </c>
      <c r="X155" t="s">
        <v>144</v>
      </c>
    </row>
    <row r="156" spans="1:24" x14ac:dyDescent="0.4">
      <c r="A156" t="s">
        <v>472</v>
      </c>
      <c r="B156" t="s">
        <v>202</v>
      </c>
      <c r="C156" t="s">
        <v>154</v>
      </c>
      <c r="D156" t="s">
        <v>58</v>
      </c>
      <c r="E156" t="s">
        <v>142</v>
      </c>
      <c r="F156" t="s">
        <v>25</v>
      </c>
      <c r="G156" t="s">
        <v>26</v>
      </c>
      <c r="H156" t="s">
        <v>434</v>
      </c>
      <c r="I156" t="s">
        <v>88</v>
      </c>
      <c r="J156" t="s">
        <v>26</v>
      </c>
      <c r="K156" t="s">
        <v>30</v>
      </c>
      <c r="L156" t="str">
        <f>_xlfn.XLOOKUP(Trade_Flows[[#This Row],[hardware_type]],Helper_sheet!$D$2:$D$15,Helper_sheet!$E$2:$E$15,0,0)</f>
        <v>Chip</v>
      </c>
      <c r="M156" t="s">
        <v>31</v>
      </c>
      <c r="N156" s="5">
        <v>25396</v>
      </c>
      <c r="O156" s="1">
        <v>1269.8</v>
      </c>
      <c r="P156" t="s">
        <v>32</v>
      </c>
      <c r="Q156" t="s">
        <v>89</v>
      </c>
      <c r="R156" t="s">
        <v>144</v>
      </c>
      <c r="S156" t="s">
        <v>141</v>
      </c>
      <c r="T156" t="s">
        <v>90</v>
      </c>
      <c r="U156" t="s">
        <v>175</v>
      </c>
      <c r="V156" t="s">
        <v>473</v>
      </c>
      <c r="W156" t="s">
        <v>147</v>
      </c>
      <c r="X156" t="s">
        <v>144</v>
      </c>
    </row>
    <row r="157" spans="1:24" x14ac:dyDescent="0.4">
      <c r="A157" t="s">
        <v>474</v>
      </c>
      <c r="B157" t="s">
        <v>202</v>
      </c>
      <c r="C157" t="s">
        <v>158</v>
      </c>
      <c r="D157" t="s">
        <v>59</v>
      </c>
      <c r="E157" t="s">
        <v>142</v>
      </c>
      <c r="F157" t="s">
        <v>25</v>
      </c>
      <c r="G157" t="s">
        <v>26</v>
      </c>
      <c r="H157" t="s">
        <v>434</v>
      </c>
      <c r="I157" t="s">
        <v>88</v>
      </c>
      <c r="J157" t="s">
        <v>26</v>
      </c>
      <c r="K157" t="s">
        <v>30</v>
      </c>
      <c r="L157" t="str">
        <f>_xlfn.XLOOKUP(Trade_Flows[[#This Row],[hardware_type]],Helper_sheet!$D$2:$D$15,Helper_sheet!$E$2:$E$15,0,0)</f>
        <v>Chip</v>
      </c>
      <c r="M157" t="s">
        <v>31</v>
      </c>
      <c r="N157" s="5">
        <v>20485</v>
      </c>
      <c r="O157" s="1">
        <v>1024.29</v>
      </c>
      <c r="P157" t="s">
        <v>150</v>
      </c>
      <c r="Q157" t="s">
        <v>89</v>
      </c>
      <c r="R157" t="s">
        <v>144</v>
      </c>
      <c r="S157" t="s">
        <v>141</v>
      </c>
      <c r="T157" t="s">
        <v>90</v>
      </c>
      <c r="U157" t="s">
        <v>165</v>
      </c>
      <c r="V157" t="s">
        <v>475</v>
      </c>
      <c r="W157" t="s">
        <v>147</v>
      </c>
      <c r="X157" t="s">
        <v>144</v>
      </c>
    </row>
    <row r="158" spans="1:24" x14ac:dyDescent="0.4">
      <c r="A158" t="s">
        <v>476</v>
      </c>
      <c r="B158" t="s">
        <v>212</v>
      </c>
      <c r="C158" t="s">
        <v>141</v>
      </c>
      <c r="D158" t="s">
        <v>60</v>
      </c>
      <c r="E158" t="s">
        <v>142</v>
      </c>
      <c r="F158" t="s">
        <v>25</v>
      </c>
      <c r="G158" t="s">
        <v>26</v>
      </c>
      <c r="H158" t="s">
        <v>434</v>
      </c>
      <c r="I158" t="s">
        <v>88</v>
      </c>
      <c r="J158" t="s">
        <v>26</v>
      </c>
      <c r="K158" t="s">
        <v>30</v>
      </c>
      <c r="L158" t="str">
        <f>_xlfn.XLOOKUP(Trade_Flows[[#This Row],[hardware_type]],Helper_sheet!$D$2:$D$15,Helper_sheet!$E$2:$E$15,0,0)</f>
        <v>Chip</v>
      </c>
      <c r="M158" t="s">
        <v>31</v>
      </c>
      <c r="N158" s="5">
        <v>21240</v>
      </c>
      <c r="O158" s="1">
        <v>1062.04</v>
      </c>
      <c r="P158" t="s">
        <v>40</v>
      </c>
      <c r="Q158" t="s">
        <v>89</v>
      </c>
      <c r="R158" t="s">
        <v>144</v>
      </c>
      <c r="S158" t="s">
        <v>141</v>
      </c>
      <c r="T158" t="s">
        <v>90</v>
      </c>
      <c r="U158" t="s">
        <v>477</v>
      </c>
      <c r="V158" t="s">
        <v>478</v>
      </c>
      <c r="W158" t="s">
        <v>147</v>
      </c>
      <c r="X158" t="s">
        <v>144</v>
      </c>
    </row>
    <row r="159" spans="1:24" x14ac:dyDescent="0.4">
      <c r="A159" t="s">
        <v>479</v>
      </c>
      <c r="B159" t="s">
        <v>212</v>
      </c>
      <c r="C159" t="s">
        <v>149</v>
      </c>
      <c r="D159" t="s">
        <v>61</v>
      </c>
      <c r="E159" t="s">
        <v>142</v>
      </c>
      <c r="F159" t="s">
        <v>25</v>
      </c>
      <c r="G159" t="s">
        <v>26</v>
      </c>
      <c r="H159" t="s">
        <v>434</v>
      </c>
      <c r="I159" t="s">
        <v>88</v>
      </c>
      <c r="J159" t="s">
        <v>26</v>
      </c>
      <c r="K159" t="s">
        <v>30</v>
      </c>
      <c r="L159" t="str">
        <f>_xlfn.XLOOKUP(Trade_Flows[[#This Row],[hardware_type]],Helper_sheet!$D$2:$D$15,Helper_sheet!$E$2:$E$15,0,0)</f>
        <v>Chip</v>
      </c>
      <c r="M159" t="s">
        <v>31</v>
      </c>
      <c r="N159" s="5">
        <v>28932</v>
      </c>
      <c r="O159" s="1">
        <v>1446.6</v>
      </c>
      <c r="P159" t="s">
        <v>40</v>
      </c>
      <c r="Q159" t="s">
        <v>89</v>
      </c>
      <c r="R159" t="s">
        <v>144</v>
      </c>
      <c r="S159" t="s">
        <v>141</v>
      </c>
      <c r="T159" t="s">
        <v>90</v>
      </c>
      <c r="U159" t="s">
        <v>155</v>
      </c>
      <c r="V159" t="s">
        <v>159</v>
      </c>
      <c r="W159" t="s">
        <v>147</v>
      </c>
      <c r="X159" t="s">
        <v>144</v>
      </c>
    </row>
    <row r="160" spans="1:24" x14ac:dyDescent="0.4">
      <c r="A160" t="s">
        <v>480</v>
      </c>
      <c r="B160" t="s">
        <v>212</v>
      </c>
      <c r="C160" t="s">
        <v>154</v>
      </c>
      <c r="D160" t="s">
        <v>62</v>
      </c>
      <c r="E160" t="s">
        <v>142</v>
      </c>
      <c r="F160" t="s">
        <v>25</v>
      </c>
      <c r="G160" t="s">
        <v>26</v>
      </c>
      <c r="H160" t="s">
        <v>434</v>
      </c>
      <c r="I160" t="s">
        <v>88</v>
      </c>
      <c r="J160" t="s">
        <v>26</v>
      </c>
      <c r="K160" t="s">
        <v>30</v>
      </c>
      <c r="L160" t="str">
        <f>_xlfn.XLOOKUP(Trade_Flows[[#This Row],[hardware_type]],Helper_sheet!$D$2:$D$15,Helper_sheet!$E$2:$E$15,0,0)</f>
        <v>Chip</v>
      </c>
      <c r="M160" t="s">
        <v>31</v>
      </c>
      <c r="N160" s="5">
        <v>27431</v>
      </c>
      <c r="O160" s="1">
        <v>1371.56</v>
      </c>
      <c r="P160" t="s">
        <v>32</v>
      </c>
      <c r="Q160" t="s">
        <v>89</v>
      </c>
      <c r="R160" t="s">
        <v>144</v>
      </c>
      <c r="S160" t="s">
        <v>141</v>
      </c>
      <c r="T160" t="s">
        <v>90</v>
      </c>
      <c r="U160" t="s">
        <v>481</v>
      </c>
      <c r="V160" t="s">
        <v>482</v>
      </c>
      <c r="W160" t="s">
        <v>147</v>
      </c>
      <c r="X160" t="s">
        <v>144</v>
      </c>
    </row>
    <row r="161" spans="1:24" x14ac:dyDescent="0.4">
      <c r="A161" t="s">
        <v>483</v>
      </c>
      <c r="B161" t="s">
        <v>212</v>
      </c>
      <c r="C161" t="s">
        <v>158</v>
      </c>
      <c r="D161" t="s">
        <v>63</v>
      </c>
      <c r="E161" t="s">
        <v>142</v>
      </c>
      <c r="F161" t="s">
        <v>25</v>
      </c>
      <c r="G161" t="s">
        <v>26</v>
      </c>
      <c r="H161" t="s">
        <v>434</v>
      </c>
      <c r="I161" t="s">
        <v>88</v>
      </c>
      <c r="J161" t="s">
        <v>26</v>
      </c>
      <c r="K161" t="s">
        <v>30</v>
      </c>
      <c r="L161" t="str">
        <f>_xlfn.XLOOKUP(Trade_Flows[[#This Row],[hardware_type]],Helper_sheet!$D$2:$D$15,Helper_sheet!$E$2:$E$15,0,0)</f>
        <v>Chip</v>
      </c>
      <c r="M161" t="s">
        <v>31</v>
      </c>
      <c r="N161" s="5">
        <v>24310</v>
      </c>
      <c r="O161" s="1">
        <v>1215.51</v>
      </c>
      <c r="P161" t="s">
        <v>40</v>
      </c>
      <c r="Q161" t="s">
        <v>89</v>
      </c>
      <c r="R161" t="s">
        <v>144</v>
      </c>
      <c r="S161" t="s">
        <v>141</v>
      </c>
      <c r="T161" t="s">
        <v>90</v>
      </c>
      <c r="U161" t="s">
        <v>477</v>
      </c>
      <c r="V161" t="s">
        <v>484</v>
      </c>
      <c r="W161" t="s">
        <v>147</v>
      </c>
      <c r="X161" t="s">
        <v>144</v>
      </c>
    </row>
    <row r="162" spans="1:24" x14ac:dyDescent="0.4">
      <c r="A162" t="s">
        <v>485</v>
      </c>
      <c r="B162" t="s">
        <v>223</v>
      </c>
      <c r="C162" t="s">
        <v>141</v>
      </c>
      <c r="D162" t="s">
        <v>64</v>
      </c>
      <c r="E162" t="s">
        <v>142</v>
      </c>
      <c r="F162" t="s">
        <v>25</v>
      </c>
      <c r="G162" t="s">
        <v>26</v>
      </c>
      <c r="H162" t="s">
        <v>434</v>
      </c>
      <c r="I162" t="s">
        <v>88</v>
      </c>
      <c r="J162" t="s">
        <v>26</v>
      </c>
      <c r="K162" t="s">
        <v>30</v>
      </c>
      <c r="L162" t="str">
        <f>_xlfn.XLOOKUP(Trade_Flows[[#This Row],[hardware_type]],Helper_sheet!$D$2:$D$15,Helper_sheet!$E$2:$E$15,0,0)</f>
        <v>Chip</v>
      </c>
      <c r="M162" t="s">
        <v>31</v>
      </c>
      <c r="N162" s="5">
        <v>26271</v>
      </c>
      <c r="O162" s="1">
        <v>1313.56</v>
      </c>
      <c r="P162" t="s">
        <v>32</v>
      </c>
      <c r="Q162" t="s">
        <v>89</v>
      </c>
      <c r="R162" t="s">
        <v>144</v>
      </c>
      <c r="S162" t="s">
        <v>141</v>
      </c>
      <c r="T162" t="s">
        <v>90</v>
      </c>
      <c r="U162" t="s">
        <v>230</v>
      </c>
      <c r="V162" t="s">
        <v>163</v>
      </c>
      <c r="W162" t="s">
        <v>147</v>
      </c>
      <c r="X162" t="s">
        <v>144</v>
      </c>
    </row>
    <row r="163" spans="1:24" x14ac:dyDescent="0.4">
      <c r="A163" t="s">
        <v>486</v>
      </c>
      <c r="B163" t="s">
        <v>223</v>
      </c>
      <c r="C163" t="s">
        <v>149</v>
      </c>
      <c r="D163" t="s">
        <v>65</v>
      </c>
      <c r="E163" t="s">
        <v>142</v>
      </c>
      <c r="F163" t="s">
        <v>25</v>
      </c>
      <c r="G163" t="s">
        <v>26</v>
      </c>
      <c r="H163" t="s">
        <v>434</v>
      </c>
      <c r="I163" t="s">
        <v>88</v>
      </c>
      <c r="J163" t="s">
        <v>26</v>
      </c>
      <c r="K163" t="s">
        <v>30</v>
      </c>
      <c r="L163" t="str">
        <f>_xlfn.XLOOKUP(Trade_Flows[[#This Row],[hardware_type]],Helper_sheet!$D$2:$D$15,Helper_sheet!$E$2:$E$15,0,0)</f>
        <v>Chip</v>
      </c>
      <c r="M163" t="s">
        <v>31</v>
      </c>
      <c r="N163" s="5">
        <v>30011</v>
      </c>
      <c r="O163" s="1">
        <v>1500.57</v>
      </c>
      <c r="P163" t="s">
        <v>40</v>
      </c>
      <c r="Q163" t="s">
        <v>89</v>
      </c>
      <c r="R163" t="s">
        <v>144</v>
      </c>
      <c r="S163" t="s">
        <v>141</v>
      </c>
      <c r="T163" t="s">
        <v>90</v>
      </c>
      <c r="U163" t="s">
        <v>487</v>
      </c>
      <c r="V163" t="s">
        <v>308</v>
      </c>
      <c r="W163" t="s">
        <v>147</v>
      </c>
      <c r="X163" t="s">
        <v>144</v>
      </c>
    </row>
    <row r="164" spans="1:24" x14ac:dyDescent="0.4">
      <c r="A164" t="s">
        <v>488</v>
      </c>
      <c r="B164" t="s">
        <v>223</v>
      </c>
      <c r="C164" t="s">
        <v>154</v>
      </c>
      <c r="D164" t="s">
        <v>66</v>
      </c>
      <c r="E164" t="s">
        <v>142</v>
      </c>
      <c r="F164" t="s">
        <v>25</v>
      </c>
      <c r="G164" t="s">
        <v>26</v>
      </c>
      <c r="H164" t="s">
        <v>434</v>
      </c>
      <c r="I164" t="s">
        <v>88</v>
      </c>
      <c r="J164" t="s">
        <v>26</v>
      </c>
      <c r="K164" t="s">
        <v>30</v>
      </c>
      <c r="L164" t="str">
        <f>_xlfn.XLOOKUP(Trade_Flows[[#This Row],[hardware_type]],Helper_sheet!$D$2:$D$15,Helper_sheet!$E$2:$E$15,0,0)</f>
        <v>Chip</v>
      </c>
      <c r="M164" t="s">
        <v>31</v>
      </c>
      <c r="N164" s="5">
        <v>27190</v>
      </c>
      <c r="O164" s="1">
        <v>1359.52</v>
      </c>
      <c r="P164" t="s">
        <v>32</v>
      </c>
      <c r="Q164" t="s">
        <v>89</v>
      </c>
      <c r="R164" t="s">
        <v>144</v>
      </c>
      <c r="S164" t="s">
        <v>141</v>
      </c>
      <c r="T164" t="s">
        <v>90</v>
      </c>
      <c r="U164" t="s">
        <v>489</v>
      </c>
      <c r="V164" t="s">
        <v>490</v>
      </c>
      <c r="W164" t="s">
        <v>147</v>
      </c>
      <c r="X164" t="s">
        <v>144</v>
      </c>
    </row>
    <row r="165" spans="1:24" x14ac:dyDescent="0.4">
      <c r="A165" t="s">
        <v>491</v>
      </c>
      <c r="B165" t="s">
        <v>223</v>
      </c>
      <c r="C165" t="s">
        <v>158</v>
      </c>
      <c r="D165" t="s">
        <v>67</v>
      </c>
      <c r="E165" t="s">
        <v>142</v>
      </c>
      <c r="F165" t="s">
        <v>25</v>
      </c>
      <c r="G165" t="s">
        <v>26</v>
      </c>
      <c r="H165" t="s">
        <v>434</v>
      </c>
      <c r="I165" t="s">
        <v>88</v>
      </c>
      <c r="J165" t="s">
        <v>26</v>
      </c>
      <c r="K165" t="s">
        <v>30</v>
      </c>
      <c r="L165" t="str">
        <f>_xlfn.XLOOKUP(Trade_Flows[[#This Row],[hardware_type]],Helper_sheet!$D$2:$D$15,Helper_sheet!$E$2:$E$15,0,0)</f>
        <v>Chip</v>
      </c>
      <c r="M165" t="s">
        <v>31</v>
      </c>
      <c r="N165" s="5">
        <v>29397</v>
      </c>
      <c r="O165" s="1">
        <v>1469.88</v>
      </c>
      <c r="P165" t="s">
        <v>150</v>
      </c>
      <c r="Q165" t="s">
        <v>89</v>
      </c>
      <c r="R165" t="s">
        <v>144</v>
      </c>
      <c r="S165" t="s">
        <v>141</v>
      </c>
      <c r="T165" t="s">
        <v>90</v>
      </c>
      <c r="U165" t="s">
        <v>492</v>
      </c>
      <c r="V165" t="s">
        <v>291</v>
      </c>
      <c r="W165" t="s">
        <v>147</v>
      </c>
      <c r="X165" t="s">
        <v>144</v>
      </c>
    </row>
    <row r="166" spans="1:24" x14ac:dyDescent="0.4">
      <c r="A166" t="s">
        <v>493</v>
      </c>
      <c r="B166" t="s">
        <v>235</v>
      </c>
      <c r="C166" t="s">
        <v>141</v>
      </c>
      <c r="D166" t="s">
        <v>68</v>
      </c>
      <c r="E166" t="s">
        <v>142</v>
      </c>
      <c r="F166" t="s">
        <v>25</v>
      </c>
      <c r="G166" t="s">
        <v>26</v>
      </c>
      <c r="H166" t="s">
        <v>434</v>
      </c>
      <c r="I166" t="s">
        <v>88</v>
      </c>
      <c r="J166" t="s">
        <v>26</v>
      </c>
      <c r="K166" t="s">
        <v>30</v>
      </c>
      <c r="L166" t="str">
        <f>_xlfn.XLOOKUP(Trade_Flows[[#This Row],[hardware_type]],Helper_sheet!$D$2:$D$15,Helper_sheet!$E$2:$E$15,0,0)</f>
        <v>Chip</v>
      </c>
      <c r="M166" t="s">
        <v>31</v>
      </c>
      <c r="N166" s="5">
        <v>6729</v>
      </c>
      <c r="O166" s="1">
        <v>336.48</v>
      </c>
      <c r="P166" t="s">
        <v>32</v>
      </c>
      <c r="Q166" t="s">
        <v>89</v>
      </c>
      <c r="R166" t="s">
        <v>141</v>
      </c>
      <c r="S166" t="s">
        <v>494</v>
      </c>
      <c r="T166" t="s">
        <v>90</v>
      </c>
      <c r="U166" t="s">
        <v>495</v>
      </c>
      <c r="V166" t="s">
        <v>172</v>
      </c>
      <c r="W166" t="s">
        <v>147</v>
      </c>
      <c r="X166" t="s">
        <v>144</v>
      </c>
    </row>
    <row r="167" spans="1:24" x14ac:dyDescent="0.4">
      <c r="A167" t="s">
        <v>496</v>
      </c>
      <c r="B167" t="s">
        <v>235</v>
      </c>
      <c r="C167" t="s">
        <v>149</v>
      </c>
      <c r="D167" t="s">
        <v>69</v>
      </c>
      <c r="E167" t="s">
        <v>142</v>
      </c>
      <c r="F167" t="s">
        <v>25</v>
      </c>
      <c r="G167" t="s">
        <v>26</v>
      </c>
      <c r="H167" t="s">
        <v>434</v>
      </c>
      <c r="I167" t="s">
        <v>88</v>
      </c>
      <c r="J167" t="s">
        <v>26</v>
      </c>
      <c r="K167" t="s">
        <v>30</v>
      </c>
      <c r="L167" t="str">
        <f>_xlfn.XLOOKUP(Trade_Flows[[#This Row],[hardware_type]],Helper_sheet!$D$2:$D$15,Helper_sheet!$E$2:$E$15,0,0)</f>
        <v>Chip</v>
      </c>
      <c r="M167" t="s">
        <v>31</v>
      </c>
      <c r="N167" s="5">
        <v>7839</v>
      </c>
      <c r="O167" s="1">
        <v>391.95</v>
      </c>
      <c r="P167" t="s">
        <v>32</v>
      </c>
      <c r="Q167" t="s">
        <v>89</v>
      </c>
      <c r="R167" t="s">
        <v>141</v>
      </c>
      <c r="S167" t="s">
        <v>494</v>
      </c>
      <c r="T167" t="s">
        <v>90</v>
      </c>
      <c r="U167" t="s">
        <v>497</v>
      </c>
      <c r="V167" t="s">
        <v>384</v>
      </c>
      <c r="W167" t="s">
        <v>147</v>
      </c>
      <c r="X167" t="s">
        <v>144</v>
      </c>
    </row>
    <row r="168" spans="1:24" x14ac:dyDescent="0.4">
      <c r="A168" t="s">
        <v>498</v>
      </c>
      <c r="B168" t="s">
        <v>235</v>
      </c>
      <c r="C168" t="s">
        <v>154</v>
      </c>
      <c r="D168" t="s">
        <v>70</v>
      </c>
      <c r="E168" t="s">
        <v>142</v>
      </c>
      <c r="F168" t="s">
        <v>25</v>
      </c>
      <c r="G168" t="s">
        <v>26</v>
      </c>
      <c r="H168" t="s">
        <v>434</v>
      </c>
      <c r="I168" t="s">
        <v>88</v>
      </c>
      <c r="J168" t="s">
        <v>26</v>
      </c>
      <c r="K168" t="s">
        <v>30</v>
      </c>
      <c r="L168" t="str">
        <f>_xlfn.XLOOKUP(Trade_Flows[[#This Row],[hardware_type]],Helper_sheet!$D$2:$D$15,Helper_sheet!$E$2:$E$15,0,0)</f>
        <v>Chip</v>
      </c>
      <c r="M168" t="s">
        <v>31</v>
      </c>
      <c r="N168" s="5">
        <v>9485</v>
      </c>
      <c r="O168" s="1">
        <v>474.26</v>
      </c>
      <c r="P168" t="s">
        <v>150</v>
      </c>
      <c r="Q168" t="s">
        <v>89</v>
      </c>
      <c r="R168" t="s">
        <v>141</v>
      </c>
      <c r="S168" t="s">
        <v>494</v>
      </c>
      <c r="T168" t="s">
        <v>90</v>
      </c>
      <c r="U168" t="s">
        <v>499</v>
      </c>
      <c r="V168" t="s">
        <v>500</v>
      </c>
      <c r="W168" t="s">
        <v>147</v>
      </c>
      <c r="X168" t="s">
        <v>144</v>
      </c>
    </row>
    <row r="169" spans="1:24" x14ac:dyDescent="0.4">
      <c r="A169" t="s">
        <v>501</v>
      </c>
      <c r="B169" t="s">
        <v>235</v>
      </c>
      <c r="C169" t="s">
        <v>158</v>
      </c>
      <c r="D169" t="s">
        <v>71</v>
      </c>
      <c r="E169" t="s">
        <v>142</v>
      </c>
      <c r="F169" t="s">
        <v>25</v>
      </c>
      <c r="G169" t="s">
        <v>26</v>
      </c>
      <c r="H169" t="s">
        <v>434</v>
      </c>
      <c r="I169" t="s">
        <v>88</v>
      </c>
      <c r="J169" t="s">
        <v>26</v>
      </c>
      <c r="K169" t="s">
        <v>30</v>
      </c>
      <c r="L169" t="str">
        <f>_xlfn.XLOOKUP(Trade_Flows[[#This Row],[hardware_type]],Helper_sheet!$D$2:$D$15,Helper_sheet!$E$2:$E$15,0,0)</f>
        <v>Chip</v>
      </c>
      <c r="M169" t="s">
        <v>31</v>
      </c>
      <c r="N169" s="5">
        <v>7564</v>
      </c>
      <c r="O169" s="1">
        <v>378.25</v>
      </c>
      <c r="P169" t="s">
        <v>32</v>
      </c>
      <c r="Q169" t="s">
        <v>89</v>
      </c>
      <c r="R169" t="s">
        <v>141</v>
      </c>
      <c r="S169" t="s">
        <v>494</v>
      </c>
      <c r="T169" t="s">
        <v>90</v>
      </c>
      <c r="U169" t="s">
        <v>502</v>
      </c>
      <c r="V169" t="s">
        <v>503</v>
      </c>
      <c r="W169" t="s">
        <v>147</v>
      </c>
      <c r="X169" t="s">
        <v>144</v>
      </c>
    </row>
    <row r="170" spans="1:24" x14ac:dyDescent="0.4">
      <c r="A170" t="s">
        <v>504</v>
      </c>
      <c r="B170" t="s">
        <v>248</v>
      </c>
      <c r="C170" t="s">
        <v>141</v>
      </c>
      <c r="D170" t="s">
        <v>72</v>
      </c>
      <c r="E170" t="s">
        <v>142</v>
      </c>
      <c r="F170" t="s">
        <v>25</v>
      </c>
      <c r="G170" t="s">
        <v>26</v>
      </c>
      <c r="H170" t="s">
        <v>434</v>
      </c>
      <c r="I170" t="s">
        <v>88</v>
      </c>
      <c r="J170" t="s">
        <v>26</v>
      </c>
      <c r="K170" t="s">
        <v>30</v>
      </c>
      <c r="L170" t="str">
        <f>_xlfn.XLOOKUP(Trade_Flows[[#This Row],[hardware_type]],Helper_sheet!$D$2:$D$15,Helper_sheet!$E$2:$E$15,0,0)</f>
        <v>Chip</v>
      </c>
      <c r="M170" t="s">
        <v>31</v>
      </c>
      <c r="N170" s="5">
        <v>8612</v>
      </c>
      <c r="O170" s="1">
        <v>430.63</v>
      </c>
      <c r="P170" t="s">
        <v>32</v>
      </c>
      <c r="Q170" t="s">
        <v>89</v>
      </c>
      <c r="R170" t="s">
        <v>141</v>
      </c>
      <c r="S170" t="s">
        <v>494</v>
      </c>
      <c r="T170" t="s">
        <v>90</v>
      </c>
      <c r="U170" t="s">
        <v>499</v>
      </c>
      <c r="V170" t="s">
        <v>481</v>
      </c>
      <c r="W170" t="s">
        <v>147</v>
      </c>
      <c r="X170" t="s">
        <v>141</v>
      </c>
    </row>
    <row r="171" spans="1:24" x14ac:dyDescent="0.4">
      <c r="A171" t="s">
        <v>505</v>
      </c>
      <c r="B171" t="s">
        <v>248</v>
      </c>
      <c r="C171" t="s">
        <v>149</v>
      </c>
      <c r="D171" t="s">
        <v>73</v>
      </c>
      <c r="E171" t="s">
        <v>142</v>
      </c>
      <c r="F171" t="s">
        <v>25</v>
      </c>
      <c r="G171" t="s">
        <v>26</v>
      </c>
      <c r="H171" t="s">
        <v>434</v>
      </c>
      <c r="I171" t="s">
        <v>88</v>
      </c>
      <c r="J171" t="s">
        <v>26</v>
      </c>
      <c r="K171" t="s">
        <v>30</v>
      </c>
      <c r="L171" t="str">
        <f>_xlfn.XLOOKUP(Trade_Flows[[#This Row],[hardware_type]],Helper_sheet!$D$2:$D$15,Helper_sheet!$E$2:$E$15,0,0)</f>
        <v>Chip</v>
      </c>
      <c r="M171" t="s">
        <v>31</v>
      </c>
      <c r="N171" s="5">
        <v>10154</v>
      </c>
      <c r="O171" s="1">
        <v>507.73</v>
      </c>
      <c r="P171" t="s">
        <v>40</v>
      </c>
      <c r="Q171" t="s">
        <v>89</v>
      </c>
      <c r="R171" t="s">
        <v>141</v>
      </c>
      <c r="S171" t="s">
        <v>494</v>
      </c>
      <c r="T171" t="s">
        <v>90</v>
      </c>
      <c r="U171" t="s">
        <v>252</v>
      </c>
      <c r="V171" t="s">
        <v>506</v>
      </c>
      <c r="W171" t="s">
        <v>147</v>
      </c>
      <c r="X171" t="s">
        <v>141</v>
      </c>
    </row>
    <row r="172" spans="1:24" x14ac:dyDescent="0.4">
      <c r="A172" t="s">
        <v>507</v>
      </c>
      <c r="B172" t="s">
        <v>248</v>
      </c>
      <c r="C172" t="s">
        <v>154</v>
      </c>
      <c r="D172" t="s">
        <v>74</v>
      </c>
      <c r="E172" t="s">
        <v>142</v>
      </c>
      <c r="F172" t="s">
        <v>25</v>
      </c>
      <c r="G172" t="s">
        <v>26</v>
      </c>
      <c r="H172" t="s">
        <v>434</v>
      </c>
      <c r="I172" t="s">
        <v>88</v>
      </c>
      <c r="J172" t="s">
        <v>26</v>
      </c>
      <c r="K172" t="s">
        <v>30</v>
      </c>
      <c r="L172" t="str">
        <f>_xlfn.XLOOKUP(Trade_Flows[[#This Row],[hardware_type]],Helper_sheet!$D$2:$D$15,Helper_sheet!$E$2:$E$15,0,0)</f>
        <v>Chip</v>
      </c>
      <c r="M172" t="s">
        <v>31</v>
      </c>
      <c r="N172" s="5">
        <v>10147</v>
      </c>
      <c r="O172" s="1">
        <v>507.35</v>
      </c>
      <c r="P172" t="s">
        <v>32</v>
      </c>
      <c r="Q172" t="s">
        <v>89</v>
      </c>
      <c r="R172" t="s">
        <v>141</v>
      </c>
      <c r="S172" t="s">
        <v>494</v>
      </c>
      <c r="T172" t="s">
        <v>90</v>
      </c>
      <c r="U172" t="s">
        <v>508</v>
      </c>
      <c r="V172" t="s">
        <v>509</v>
      </c>
      <c r="W172" t="s">
        <v>147</v>
      </c>
      <c r="X172" t="s">
        <v>141</v>
      </c>
    </row>
    <row r="173" spans="1:24" x14ac:dyDescent="0.4">
      <c r="A173" t="s">
        <v>510</v>
      </c>
      <c r="B173" t="s">
        <v>248</v>
      </c>
      <c r="C173" t="s">
        <v>158</v>
      </c>
      <c r="D173" t="s">
        <v>75</v>
      </c>
      <c r="E173" t="s">
        <v>142</v>
      </c>
      <c r="F173" t="s">
        <v>25</v>
      </c>
      <c r="G173" t="s">
        <v>26</v>
      </c>
      <c r="H173" t="s">
        <v>434</v>
      </c>
      <c r="I173" t="s">
        <v>88</v>
      </c>
      <c r="J173" t="s">
        <v>26</v>
      </c>
      <c r="K173" t="s">
        <v>30</v>
      </c>
      <c r="L173" t="str">
        <f>_xlfn.XLOOKUP(Trade_Flows[[#This Row],[hardware_type]],Helper_sheet!$D$2:$D$15,Helper_sheet!$E$2:$E$15,0,0)</f>
        <v>Chip</v>
      </c>
      <c r="M173" t="s">
        <v>31</v>
      </c>
      <c r="N173" s="5">
        <v>9464</v>
      </c>
      <c r="O173" s="1">
        <v>473.22</v>
      </c>
      <c r="P173" t="s">
        <v>40</v>
      </c>
      <c r="Q173" t="s">
        <v>89</v>
      </c>
      <c r="R173" t="s">
        <v>141</v>
      </c>
      <c r="S173" t="s">
        <v>494</v>
      </c>
      <c r="T173" t="s">
        <v>90</v>
      </c>
      <c r="U173" t="s">
        <v>511</v>
      </c>
      <c r="V173" t="s">
        <v>145</v>
      </c>
      <c r="W173" t="s">
        <v>147</v>
      </c>
      <c r="X173" t="s">
        <v>141</v>
      </c>
    </row>
    <row r="174" spans="1:24" x14ac:dyDescent="0.4">
      <c r="A174" t="s">
        <v>512</v>
      </c>
      <c r="B174" t="s">
        <v>260</v>
      </c>
      <c r="C174" t="s">
        <v>141</v>
      </c>
      <c r="D174" t="s">
        <v>76</v>
      </c>
      <c r="E174" t="s">
        <v>142</v>
      </c>
      <c r="F174" t="s">
        <v>25</v>
      </c>
      <c r="G174" t="s">
        <v>26</v>
      </c>
      <c r="H174" t="s">
        <v>434</v>
      </c>
      <c r="I174" t="s">
        <v>88</v>
      </c>
      <c r="J174" t="s">
        <v>26</v>
      </c>
      <c r="K174" t="s">
        <v>30</v>
      </c>
      <c r="L174" t="str">
        <f>_xlfn.XLOOKUP(Trade_Flows[[#This Row],[hardware_type]],Helper_sheet!$D$2:$D$15,Helper_sheet!$E$2:$E$15,0,0)</f>
        <v>Chip</v>
      </c>
      <c r="M174" t="s">
        <v>31</v>
      </c>
      <c r="N174" s="5">
        <v>9106</v>
      </c>
      <c r="O174" s="1">
        <v>455.31</v>
      </c>
      <c r="P174" t="s">
        <v>150</v>
      </c>
      <c r="Q174" t="s">
        <v>89</v>
      </c>
      <c r="R174" t="s">
        <v>141</v>
      </c>
      <c r="S174" t="s">
        <v>494</v>
      </c>
      <c r="T174" t="s">
        <v>90</v>
      </c>
      <c r="U174" t="s">
        <v>424</v>
      </c>
      <c r="V174" t="s">
        <v>239</v>
      </c>
      <c r="W174" t="s">
        <v>147</v>
      </c>
      <c r="X174" t="s">
        <v>141</v>
      </c>
    </row>
    <row r="175" spans="1:24" x14ac:dyDescent="0.4">
      <c r="A175" t="s">
        <v>513</v>
      </c>
      <c r="B175" t="s">
        <v>260</v>
      </c>
      <c r="C175" t="s">
        <v>149</v>
      </c>
      <c r="D175" t="s">
        <v>77</v>
      </c>
      <c r="E175" t="s">
        <v>142</v>
      </c>
      <c r="F175" t="s">
        <v>25</v>
      </c>
      <c r="G175" t="s">
        <v>26</v>
      </c>
      <c r="H175" t="s">
        <v>434</v>
      </c>
      <c r="I175" t="s">
        <v>88</v>
      </c>
      <c r="J175" t="s">
        <v>26</v>
      </c>
      <c r="K175" t="s">
        <v>30</v>
      </c>
      <c r="L175" t="str">
        <f>_xlfn.XLOOKUP(Trade_Flows[[#This Row],[hardware_type]],Helper_sheet!$D$2:$D$15,Helper_sheet!$E$2:$E$15,0,0)</f>
        <v>Chip</v>
      </c>
      <c r="M175" t="s">
        <v>31</v>
      </c>
      <c r="N175" s="5">
        <v>9825</v>
      </c>
      <c r="O175" s="1">
        <v>491.26</v>
      </c>
      <c r="P175" t="s">
        <v>40</v>
      </c>
      <c r="Q175" t="s">
        <v>89</v>
      </c>
      <c r="R175" t="s">
        <v>141</v>
      </c>
      <c r="S175" t="s">
        <v>494</v>
      </c>
      <c r="T175" t="s">
        <v>90</v>
      </c>
      <c r="U175" t="s">
        <v>514</v>
      </c>
      <c r="V175" t="s">
        <v>515</v>
      </c>
      <c r="W175" t="s">
        <v>147</v>
      </c>
      <c r="X175" t="s">
        <v>141</v>
      </c>
    </row>
    <row r="176" spans="1:24" x14ac:dyDescent="0.4">
      <c r="A176" t="s">
        <v>516</v>
      </c>
      <c r="B176" t="s">
        <v>260</v>
      </c>
      <c r="C176" t="s">
        <v>154</v>
      </c>
      <c r="D176" t="s">
        <v>78</v>
      </c>
      <c r="E176" t="s">
        <v>142</v>
      </c>
      <c r="F176" t="s">
        <v>25</v>
      </c>
      <c r="G176" t="s">
        <v>26</v>
      </c>
      <c r="H176" t="s">
        <v>434</v>
      </c>
      <c r="I176" t="s">
        <v>88</v>
      </c>
      <c r="J176" t="s">
        <v>26</v>
      </c>
      <c r="K176" t="s">
        <v>30</v>
      </c>
      <c r="L176" t="str">
        <f>_xlfn.XLOOKUP(Trade_Flows[[#This Row],[hardware_type]],Helper_sheet!$D$2:$D$15,Helper_sheet!$E$2:$E$15,0,0)</f>
        <v>Chip</v>
      </c>
      <c r="M176" t="s">
        <v>31</v>
      </c>
      <c r="N176" s="5">
        <v>12508</v>
      </c>
      <c r="O176" s="1">
        <v>625.41999999999996</v>
      </c>
      <c r="P176" t="s">
        <v>40</v>
      </c>
      <c r="Q176" t="s">
        <v>89</v>
      </c>
      <c r="R176" t="s">
        <v>141</v>
      </c>
      <c r="S176" t="s">
        <v>494</v>
      </c>
      <c r="T176" t="s">
        <v>90</v>
      </c>
      <c r="U176" t="s">
        <v>517</v>
      </c>
      <c r="V176" t="s">
        <v>230</v>
      </c>
      <c r="W176" t="s">
        <v>147</v>
      </c>
      <c r="X176" t="s">
        <v>141</v>
      </c>
    </row>
    <row r="177" spans="1:24" x14ac:dyDescent="0.4">
      <c r="A177" t="s">
        <v>518</v>
      </c>
      <c r="B177" t="s">
        <v>260</v>
      </c>
      <c r="C177" t="s">
        <v>158</v>
      </c>
      <c r="D177" t="s">
        <v>79</v>
      </c>
      <c r="E177" t="s">
        <v>142</v>
      </c>
      <c r="F177" t="s">
        <v>25</v>
      </c>
      <c r="G177" t="s">
        <v>26</v>
      </c>
      <c r="H177" t="s">
        <v>434</v>
      </c>
      <c r="I177" t="s">
        <v>88</v>
      </c>
      <c r="J177" t="s">
        <v>26</v>
      </c>
      <c r="K177" t="s">
        <v>30</v>
      </c>
      <c r="L177" t="str">
        <f>_xlfn.XLOOKUP(Trade_Flows[[#This Row],[hardware_type]],Helper_sheet!$D$2:$D$15,Helper_sheet!$E$2:$E$15,0,0)</f>
        <v>Chip</v>
      </c>
      <c r="M177" t="s">
        <v>31</v>
      </c>
      <c r="N177" s="5">
        <v>9825</v>
      </c>
      <c r="O177" s="1">
        <v>491.28</v>
      </c>
      <c r="P177" t="s">
        <v>150</v>
      </c>
      <c r="Q177" t="s">
        <v>89</v>
      </c>
      <c r="R177" t="s">
        <v>141</v>
      </c>
      <c r="S177" t="s">
        <v>494</v>
      </c>
      <c r="T177" t="s">
        <v>90</v>
      </c>
      <c r="U177" t="s">
        <v>430</v>
      </c>
      <c r="V177" t="s">
        <v>477</v>
      </c>
      <c r="W177" t="s">
        <v>147</v>
      </c>
      <c r="X177" t="s">
        <v>141</v>
      </c>
    </row>
    <row r="178" spans="1:24" x14ac:dyDescent="0.4">
      <c r="A178" t="s">
        <v>519</v>
      </c>
      <c r="B178" t="s">
        <v>140</v>
      </c>
      <c r="C178" t="s">
        <v>141</v>
      </c>
      <c r="D178" t="s">
        <v>23</v>
      </c>
      <c r="E178" t="s">
        <v>142</v>
      </c>
      <c r="F178" t="s">
        <v>25</v>
      </c>
      <c r="G178" t="s">
        <v>26</v>
      </c>
      <c r="H178" t="s">
        <v>434</v>
      </c>
      <c r="I178" t="s">
        <v>88</v>
      </c>
      <c r="J178" t="s">
        <v>26</v>
      </c>
      <c r="K178" t="s">
        <v>520</v>
      </c>
      <c r="L178" t="str">
        <f>_xlfn.XLOOKUP(Trade_Flows[[#This Row],[hardware_type]],Helper_sheet!$D$2:$D$15,Helper_sheet!$E$2:$E$15,0,0)</f>
        <v>Chip</v>
      </c>
      <c r="M178" t="s">
        <v>91</v>
      </c>
      <c r="N178" s="5">
        <v>12196</v>
      </c>
      <c r="O178" s="1">
        <v>609.83000000000004</v>
      </c>
      <c r="P178" t="s">
        <v>521</v>
      </c>
      <c r="Q178" t="s">
        <v>89</v>
      </c>
      <c r="R178" t="s">
        <v>144</v>
      </c>
      <c r="S178" t="s">
        <v>141</v>
      </c>
      <c r="T178" t="s">
        <v>90</v>
      </c>
      <c r="U178" t="s">
        <v>155</v>
      </c>
      <c r="V178" t="s">
        <v>522</v>
      </c>
      <c r="W178" t="s">
        <v>147</v>
      </c>
      <c r="X178" t="s">
        <v>144</v>
      </c>
    </row>
    <row r="179" spans="1:24" x14ac:dyDescent="0.4">
      <c r="A179" t="s">
        <v>523</v>
      </c>
      <c r="B179" t="s">
        <v>140</v>
      </c>
      <c r="C179" t="s">
        <v>149</v>
      </c>
      <c r="D179" t="s">
        <v>35</v>
      </c>
      <c r="E179" t="s">
        <v>142</v>
      </c>
      <c r="F179" t="s">
        <v>25</v>
      </c>
      <c r="G179" t="s">
        <v>26</v>
      </c>
      <c r="H179" t="s">
        <v>434</v>
      </c>
      <c r="I179" t="s">
        <v>88</v>
      </c>
      <c r="J179" t="s">
        <v>26</v>
      </c>
      <c r="K179" t="s">
        <v>520</v>
      </c>
      <c r="L179" t="str">
        <f>_xlfn.XLOOKUP(Trade_Flows[[#This Row],[hardware_type]],Helper_sheet!$D$2:$D$15,Helper_sheet!$E$2:$E$15,0,0)</f>
        <v>Chip</v>
      </c>
      <c r="M179" t="s">
        <v>91</v>
      </c>
      <c r="N179" s="5">
        <v>17470</v>
      </c>
      <c r="O179" s="1">
        <v>873.55</v>
      </c>
      <c r="P179" t="s">
        <v>93</v>
      </c>
      <c r="Q179" t="s">
        <v>89</v>
      </c>
      <c r="R179" t="s">
        <v>144</v>
      </c>
      <c r="S179" t="s">
        <v>141</v>
      </c>
      <c r="T179" t="s">
        <v>90</v>
      </c>
      <c r="U179" t="s">
        <v>287</v>
      </c>
      <c r="V179" t="s">
        <v>444</v>
      </c>
      <c r="W179" t="s">
        <v>147</v>
      </c>
      <c r="X179" t="s">
        <v>144</v>
      </c>
    </row>
    <row r="180" spans="1:24" x14ac:dyDescent="0.4">
      <c r="A180" t="s">
        <v>524</v>
      </c>
      <c r="B180" t="s">
        <v>140</v>
      </c>
      <c r="C180" t="s">
        <v>154</v>
      </c>
      <c r="D180" t="s">
        <v>37</v>
      </c>
      <c r="E180" t="s">
        <v>142</v>
      </c>
      <c r="F180" t="s">
        <v>25</v>
      </c>
      <c r="G180" t="s">
        <v>26</v>
      </c>
      <c r="H180" t="s">
        <v>434</v>
      </c>
      <c r="I180" t="s">
        <v>88</v>
      </c>
      <c r="J180" t="s">
        <v>26</v>
      </c>
      <c r="K180" t="s">
        <v>520</v>
      </c>
      <c r="L180" t="str">
        <f>_xlfn.XLOOKUP(Trade_Flows[[#This Row],[hardware_type]],Helper_sheet!$D$2:$D$15,Helper_sheet!$E$2:$E$15,0,0)</f>
        <v>Chip</v>
      </c>
      <c r="M180" t="s">
        <v>91</v>
      </c>
      <c r="N180" s="5">
        <v>17405</v>
      </c>
      <c r="O180" s="1">
        <v>870.28</v>
      </c>
      <c r="P180" t="s">
        <v>94</v>
      </c>
      <c r="Q180" t="s">
        <v>89</v>
      </c>
      <c r="R180" t="s">
        <v>144</v>
      </c>
      <c r="S180" t="s">
        <v>141</v>
      </c>
      <c r="T180" t="s">
        <v>90</v>
      </c>
      <c r="U180" t="s">
        <v>196</v>
      </c>
      <c r="V180" t="s">
        <v>457</v>
      </c>
      <c r="W180" t="s">
        <v>147</v>
      </c>
      <c r="X180" t="s">
        <v>144</v>
      </c>
    </row>
    <row r="181" spans="1:24" x14ac:dyDescent="0.4">
      <c r="A181" t="s">
        <v>525</v>
      </c>
      <c r="B181" t="s">
        <v>140</v>
      </c>
      <c r="C181" t="s">
        <v>158</v>
      </c>
      <c r="D181" t="s">
        <v>38</v>
      </c>
      <c r="E181" t="s">
        <v>142</v>
      </c>
      <c r="F181" t="s">
        <v>25</v>
      </c>
      <c r="G181" t="s">
        <v>26</v>
      </c>
      <c r="H181" t="s">
        <v>434</v>
      </c>
      <c r="I181" t="s">
        <v>88</v>
      </c>
      <c r="J181" t="s">
        <v>26</v>
      </c>
      <c r="K181" t="s">
        <v>520</v>
      </c>
      <c r="L181" t="str">
        <f>_xlfn.XLOOKUP(Trade_Flows[[#This Row],[hardware_type]],Helper_sheet!$D$2:$D$15,Helper_sheet!$E$2:$E$15,0,0)</f>
        <v>Chip</v>
      </c>
      <c r="M181" t="s">
        <v>91</v>
      </c>
      <c r="N181" s="5">
        <v>13526</v>
      </c>
      <c r="O181" s="1">
        <v>676.34</v>
      </c>
      <c r="P181" t="s">
        <v>94</v>
      </c>
      <c r="Q181" t="s">
        <v>89</v>
      </c>
      <c r="R181" t="s">
        <v>144</v>
      </c>
      <c r="S181" t="s">
        <v>141</v>
      </c>
      <c r="T181" t="s">
        <v>90</v>
      </c>
      <c r="U181" t="s">
        <v>371</v>
      </c>
      <c r="V181" t="s">
        <v>526</v>
      </c>
      <c r="W181" t="s">
        <v>147</v>
      </c>
      <c r="X181" t="s">
        <v>144</v>
      </c>
    </row>
    <row r="182" spans="1:24" x14ac:dyDescent="0.4">
      <c r="A182" t="s">
        <v>527</v>
      </c>
      <c r="B182" t="s">
        <v>162</v>
      </c>
      <c r="C182" t="s">
        <v>141</v>
      </c>
      <c r="D182" t="s">
        <v>39</v>
      </c>
      <c r="E182" t="s">
        <v>142</v>
      </c>
      <c r="F182" t="s">
        <v>25</v>
      </c>
      <c r="G182" t="s">
        <v>26</v>
      </c>
      <c r="H182" t="s">
        <v>434</v>
      </c>
      <c r="I182" t="s">
        <v>88</v>
      </c>
      <c r="J182" t="s">
        <v>26</v>
      </c>
      <c r="K182" t="s">
        <v>520</v>
      </c>
      <c r="L182" t="str">
        <f>_xlfn.XLOOKUP(Trade_Flows[[#This Row],[hardware_type]],Helper_sheet!$D$2:$D$15,Helper_sheet!$E$2:$E$15,0,0)</f>
        <v>Chip</v>
      </c>
      <c r="M182" t="s">
        <v>91</v>
      </c>
      <c r="N182" s="5">
        <v>17155</v>
      </c>
      <c r="O182" s="1">
        <v>857.79</v>
      </c>
      <c r="P182" t="s">
        <v>521</v>
      </c>
      <c r="Q182" t="s">
        <v>89</v>
      </c>
      <c r="R182" t="s">
        <v>144</v>
      </c>
      <c r="S182" t="s">
        <v>141</v>
      </c>
      <c r="T182" t="s">
        <v>90</v>
      </c>
      <c r="U182" t="s">
        <v>175</v>
      </c>
      <c r="V182" t="s">
        <v>528</v>
      </c>
      <c r="W182" t="s">
        <v>147</v>
      </c>
      <c r="X182" t="s">
        <v>144</v>
      </c>
    </row>
    <row r="183" spans="1:24" x14ac:dyDescent="0.4">
      <c r="A183" t="s">
        <v>529</v>
      </c>
      <c r="B183" t="s">
        <v>162</v>
      </c>
      <c r="C183" t="s">
        <v>149</v>
      </c>
      <c r="D183" t="s">
        <v>41</v>
      </c>
      <c r="E183" t="s">
        <v>142</v>
      </c>
      <c r="F183" t="s">
        <v>25</v>
      </c>
      <c r="G183" t="s">
        <v>26</v>
      </c>
      <c r="H183" t="s">
        <v>434</v>
      </c>
      <c r="I183" t="s">
        <v>88</v>
      </c>
      <c r="J183" t="s">
        <v>26</v>
      </c>
      <c r="K183" t="s">
        <v>520</v>
      </c>
      <c r="L183" t="str">
        <f>_xlfn.XLOOKUP(Trade_Flows[[#This Row],[hardware_type]],Helper_sheet!$D$2:$D$15,Helper_sheet!$E$2:$E$15,0,0)</f>
        <v>Chip</v>
      </c>
      <c r="M183" t="s">
        <v>91</v>
      </c>
      <c r="N183" s="5">
        <v>18408</v>
      </c>
      <c r="O183" s="1">
        <v>920.43</v>
      </c>
      <c r="P183" t="s">
        <v>94</v>
      </c>
      <c r="Q183" t="s">
        <v>89</v>
      </c>
      <c r="R183" t="s">
        <v>144</v>
      </c>
      <c r="S183" t="s">
        <v>141</v>
      </c>
      <c r="T183" t="s">
        <v>90</v>
      </c>
      <c r="U183" t="s">
        <v>308</v>
      </c>
      <c r="V183" t="s">
        <v>453</v>
      </c>
      <c r="W183" t="s">
        <v>147</v>
      </c>
      <c r="X183" t="s">
        <v>144</v>
      </c>
    </row>
    <row r="184" spans="1:24" x14ac:dyDescent="0.4">
      <c r="A184" t="s">
        <v>530</v>
      </c>
      <c r="B184" t="s">
        <v>162</v>
      </c>
      <c r="C184" t="s">
        <v>154</v>
      </c>
      <c r="D184" t="s">
        <v>42</v>
      </c>
      <c r="E184" t="s">
        <v>142</v>
      </c>
      <c r="F184" t="s">
        <v>25</v>
      </c>
      <c r="G184" t="s">
        <v>26</v>
      </c>
      <c r="H184" t="s">
        <v>434</v>
      </c>
      <c r="I184" t="s">
        <v>88</v>
      </c>
      <c r="J184" t="s">
        <v>26</v>
      </c>
      <c r="K184" t="s">
        <v>520</v>
      </c>
      <c r="L184" t="str">
        <f>_xlfn.XLOOKUP(Trade_Flows[[#This Row],[hardware_type]],Helper_sheet!$D$2:$D$15,Helper_sheet!$E$2:$E$15,0,0)</f>
        <v>Chip</v>
      </c>
      <c r="M184" t="s">
        <v>91</v>
      </c>
      <c r="N184" s="5">
        <v>16811</v>
      </c>
      <c r="O184" s="1">
        <v>840.57</v>
      </c>
      <c r="P184" t="s">
        <v>93</v>
      </c>
      <c r="Q184" t="s">
        <v>89</v>
      </c>
      <c r="R184" t="s">
        <v>144</v>
      </c>
      <c r="S184" t="s">
        <v>141</v>
      </c>
      <c r="T184" t="s">
        <v>90</v>
      </c>
      <c r="U184" t="s">
        <v>387</v>
      </c>
      <c r="V184" t="s">
        <v>451</v>
      </c>
      <c r="W184" t="s">
        <v>147</v>
      </c>
      <c r="X184" t="s">
        <v>144</v>
      </c>
    </row>
    <row r="185" spans="1:24" x14ac:dyDescent="0.4">
      <c r="A185" t="s">
        <v>531</v>
      </c>
      <c r="B185" t="s">
        <v>162</v>
      </c>
      <c r="C185" t="s">
        <v>158</v>
      </c>
      <c r="D185" t="s">
        <v>43</v>
      </c>
      <c r="E185" t="s">
        <v>142</v>
      </c>
      <c r="F185" t="s">
        <v>25</v>
      </c>
      <c r="G185" t="s">
        <v>26</v>
      </c>
      <c r="H185" t="s">
        <v>434</v>
      </c>
      <c r="I185" t="s">
        <v>88</v>
      </c>
      <c r="J185" t="s">
        <v>26</v>
      </c>
      <c r="K185" t="s">
        <v>520</v>
      </c>
      <c r="L185" t="str">
        <f>_xlfn.XLOOKUP(Trade_Flows[[#This Row],[hardware_type]],Helper_sheet!$D$2:$D$15,Helper_sheet!$E$2:$E$15,0,0)</f>
        <v>Chip</v>
      </c>
      <c r="M185" t="s">
        <v>91</v>
      </c>
      <c r="N185" s="5">
        <v>17386</v>
      </c>
      <c r="O185" s="1">
        <v>869.33</v>
      </c>
      <c r="P185" t="s">
        <v>94</v>
      </c>
      <c r="Q185" t="s">
        <v>89</v>
      </c>
      <c r="R185" t="s">
        <v>144</v>
      </c>
      <c r="S185" t="s">
        <v>141</v>
      </c>
      <c r="T185" t="s">
        <v>90</v>
      </c>
      <c r="U185" t="s">
        <v>275</v>
      </c>
      <c r="V185" t="s">
        <v>532</v>
      </c>
      <c r="W185" t="s">
        <v>147</v>
      </c>
      <c r="X185" t="s">
        <v>144</v>
      </c>
    </row>
    <row r="186" spans="1:24" x14ac:dyDescent="0.4">
      <c r="A186" t="s">
        <v>533</v>
      </c>
      <c r="B186" t="s">
        <v>171</v>
      </c>
      <c r="C186" t="s">
        <v>141</v>
      </c>
      <c r="D186" t="s">
        <v>44</v>
      </c>
      <c r="E186" t="s">
        <v>142</v>
      </c>
      <c r="F186" t="s">
        <v>25</v>
      </c>
      <c r="G186" t="s">
        <v>26</v>
      </c>
      <c r="H186" t="s">
        <v>434</v>
      </c>
      <c r="I186" t="s">
        <v>88</v>
      </c>
      <c r="J186" t="s">
        <v>26</v>
      </c>
      <c r="K186" t="s">
        <v>520</v>
      </c>
      <c r="L186" t="str">
        <f>_xlfn.XLOOKUP(Trade_Flows[[#This Row],[hardware_type]],Helper_sheet!$D$2:$D$15,Helper_sheet!$E$2:$E$15,0,0)</f>
        <v>Chip</v>
      </c>
      <c r="M186" t="s">
        <v>91</v>
      </c>
      <c r="N186" s="5">
        <v>17505</v>
      </c>
      <c r="O186" s="1">
        <v>875.27</v>
      </c>
      <c r="P186" t="s">
        <v>93</v>
      </c>
      <c r="Q186" t="s">
        <v>89</v>
      </c>
      <c r="R186" t="s">
        <v>144</v>
      </c>
      <c r="S186" t="s">
        <v>141</v>
      </c>
      <c r="T186" t="s">
        <v>90</v>
      </c>
      <c r="U186" t="s">
        <v>305</v>
      </c>
      <c r="V186" t="s">
        <v>532</v>
      </c>
      <c r="W186" t="s">
        <v>147</v>
      </c>
      <c r="X186" t="s">
        <v>144</v>
      </c>
    </row>
    <row r="187" spans="1:24" x14ac:dyDescent="0.4">
      <c r="A187" t="s">
        <v>534</v>
      </c>
      <c r="B187" t="s">
        <v>171</v>
      </c>
      <c r="C187" t="s">
        <v>149</v>
      </c>
      <c r="D187" t="s">
        <v>45</v>
      </c>
      <c r="E187" t="s">
        <v>142</v>
      </c>
      <c r="F187" t="s">
        <v>25</v>
      </c>
      <c r="G187" t="s">
        <v>26</v>
      </c>
      <c r="H187" t="s">
        <v>434</v>
      </c>
      <c r="I187" t="s">
        <v>88</v>
      </c>
      <c r="J187" t="s">
        <v>26</v>
      </c>
      <c r="K187" t="s">
        <v>520</v>
      </c>
      <c r="L187" t="str">
        <f>_xlfn.XLOOKUP(Trade_Flows[[#This Row],[hardware_type]],Helper_sheet!$D$2:$D$15,Helper_sheet!$E$2:$E$15,0,0)</f>
        <v>Chip</v>
      </c>
      <c r="M187" t="s">
        <v>91</v>
      </c>
      <c r="N187" s="5">
        <v>19302</v>
      </c>
      <c r="O187" s="1">
        <v>965.11</v>
      </c>
      <c r="P187" t="s">
        <v>94</v>
      </c>
      <c r="Q187" t="s">
        <v>89</v>
      </c>
      <c r="R187" t="s">
        <v>144</v>
      </c>
      <c r="S187" t="s">
        <v>141</v>
      </c>
      <c r="T187" t="s">
        <v>90</v>
      </c>
      <c r="U187" t="s">
        <v>186</v>
      </c>
      <c r="V187" t="s">
        <v>535</v>
      </c>
      <c r="W187" t="s">
        <v>147</v>
      </c>
      <c r="X187" t="s">
        <v>144</v>
      </c>
    </row>
    <row r="188" spans="1:24" x14ac:dyDescent="0.4">
      <c r="A188" t="s">
        <v>536</v>
      </c>
      <c r="B188" t="s">
        <v>171</v>
      </c>
      <c r="C188" t="s">
        <v>154</v>
      </c>
      <c r="D188" t="s">
        <v>46</v>
      </c>
      <c r="E188" t="s">
        <v>142</v>
      </c>
      <c r="F188" t="s">
        <v>25</v>
      </c>
      <c r="G188" t="s">
        <v>26</v>
      </c>
      <c r="H188" t="s">
        <v>434</v>
      </c>
      <c r="I188" t="s">
        <v>88</v>
      </c>
      <c r="J188" t="s">
        <v>26</v>
      </c>
      <c r="K188" t="s">
        <v>520</v>
      </c>
      <c r="L188" t="str">
        <f>_xlfn.XLOOKUP(Trade_Flows[[#This Row],[hardware_type]],Helper_sheet!$D$2:$D$15,Helper_sheet!$E$2:$E$15,0,0)</f>
        <v>Chip</v>
      </c>
      <c r="M188" t="s">
        <v>91</v>
      </c>
      <c r="N188" s="5">
        <v>21978</v>
      </c>
      <c r="O188" s="1">
        <v>1098.9100000000001</v>
      </c>
      <c r="P188" t="s">
        <v>521</v>
      </c>
      <c r="Q188" t="s">
        <v>89</v>
      </c>
      <c r="R188" t="s">
        <v>144</v>
      </c>
      <c r="S188" t="s">
        <v>141</v>
      </c>
      <c r="T188" t="s">
        <v>90</v>
      </c>
      <c r="U188" t="s">
        <v>308</v>
      </c>
      <c r="V188" t="s">
        <v>463</v>
      </c>
      <c r="W188" t="s">
        <v>147</v>
      </c>
      <c r="X188" t="s">
        <v>144</v>
      </c>
    </row>
    <row r="189" spans="1:24" x14ac:dyDescent="0.4">
      <c r="A189" t="s">
        <v>537</v>
      </c>
      <c r="B189" t="s">
        <v>171</v>
      </c>
      <c r="C189" t="s">
        <v>158</v>
      </c>
      <c r="D189" t="s">
        <v>47</v>
      </c>
      <c r="E189" t="s">
        <v>142</v>
      </c>
      <c r="F189" t="s">
        <v>25</v>
      </c>
      <c r="G189" t="s">
        <v>26</v>
      </c>
      <c r="H189" t="s">
        <v>434</v>
      </c>
      <c r="I189" t="s">
        <v>88</v>
      </c>
      <c r="J189" t="s">
        <v>26</v>
      </c>
      <c r="K189" t="s">
        <v>520</v>
      </c>
      <c r="L189" t="str">
        <f>_xlfn.XLOOKUP(Trade_Flows[[#This Row],[hardware_type]],Helper_sheet!$D$2:$D$15,Helper_sheet!$E$2:$E$15,0,0)</f>
        <v>Chip</v>
      </c>
      <c r="M189" t="s">
        <v>91</v>
      </c>
      <c r="N189" s="5">
        <v>16983</v>
      </c>
      <c r="O189" s="1">
        <v>849.17</v>
      </c>
      <c r="P189" t="s">
        <v>94</v>
      </c>
      <c r="Q189" t="s">
        <v>89</v>
      </c>
      <c r="R189" t="s">
        <v>144</v>
      </c>
      <c r="S189" t="s">
        <v>141</v>
      </c>
      <c r="T189" t="s">
        <v>90</v>
      </c>
      <c r="U189" t="s">
        <v>186</v>
      </c>
      <c r="V189" t="s">
        <v>441</v>
      </c>
      <c r="W189" t="s">
        <v>147</v>
      </c>
      <c r="X189" t="s">
        <v>144</v>
      </c>
    </row>
    <row r="190" spans="1:24" x14ac:dyDescent="0.4">
      <c r="A190" t="s">
        <v>538</v>
      </c>
      <c r="B190" t="s">
        <v>182</v>
      </c>
      <c r="C190" t="s">
        <v>141</v>
      </c>
      <c r="D190" t="s">
        <v>48</v>
      </c>
      <c r="E190" t="s">
        <v>142</v>
      </c>
      <c r="F190" t="s">
        <v>25</v>
      </c>
      <c r="G190" t="s">
        <v>26</v>
      </c>
      <c r="H190" t="s">
        <v>434</v>
      </c>
      <c r="I190" t="s">
        <v>88</v>
      </c>
      <c r="J190" t="s">
        <v>26</v>
      </c>
      <c r="K190" t="s">
        <v>520</v>
      </c>
      <c r="L190" t="str">
        <f>_xlfn.XLOOKUP(Trade_Flows[[#This Row],[hardware_type]],Helper_sheet!$D$2:$D$15,Helper_sheet!$E$2:$E$15,0,0)</f>
        <v>Chip</v>
      </c>
      <c r="M190" t="s">
        <v>91</v>
      </c>
      <c r="N190" s="5">
        <v>18424</v>
      </c>
      <c r="O190" s="1">
        <v>921.24</v>
      </c>
      <c r="P190" t="s">
        <v>94</v>
      </c>
      <c r="Q190" t="s">
        <v>89</v>
      </c>
      <c r="R190" t="s">
        <v>144</v>
      </c>
      <c r="S190" t="s">
        <v>141</v>
      </c>
      <c r="T190" t="s">
        <v>90</v>
      </c>
      <c r="U190" t="s">
        <v>175</v>
      </c>
      <c r="V190" t="s">
        <v>539</v>
      </c>
      <c r="W190" t="s">
        <v>147</v>
      </c>
      <c r="X190" t="s">
        <v>144</v>
      </c>
    </row>
    <row r="191" spans="1:24" x14ac:dyDescent="0.4">
      <c r="A191" t="s">
        <v>540</v>
      </c>
      <c r="B191" t="s">
        <v>182</v>
      </c>
      <c r="C191" t="s">
        <v>149</v>
      </c>
      <c r="D191" t="s">
        <v>49</v>
      </c>
      <c r="E191" t="s">
        <v>142</v>
      </c>
      <c r="F191" t="s">
        <v>25</v>
      </c>
      <c r="G191" t="s">
        <v>26</v>
      </c>
      <c r="H191" t="s">
        <v>434</v>
      </c>
      <c r="I191" t="s">
        <v>88</v>
      </c>
      <c r="J191" t="s">
        <v>26</v>
      </c>
      <c r="K191" t="s">
        <v>520</v>
      </c>
      <c r="L191" t="str">
        <f>_xlfn.XLOOKUP(Trade_Flows[[#This Row],[hardware_type]],Helper_sheet!$D$2:$D$15,Helper_sheet!$E$2:$E$15,0,0)</f>
        <v>Chip</v>
      </c>
      <c r="M191" t="s">
        <v>91</v>
      </c>
      <c r="N191" s="5">
        <v>21512</v>
      </c>
      <c r="O191" s="1">
        <v>1075.6099999999999</v>
      </c>
      <c r="P191" t="s">
        <v>94</v>
      </c>
      <c r="Q191" t="s">
        <v>89</v>
      </c>
      <c r="R191" t="s">
        <v>144</v>
      </c>
      <c r="S191" t="s">
        <v>141</v>
      </c>
      <c r="T191" t="s">
        <v>90</v>
      </c>
      <c r="U191" t="s">
        <v>189</v>
      </c>
      <c r="V191" t="s">
        <v>439</v>
      </c>
      <c r="W191" t="s">
        <v>147</v>
      </c>
      <c r="X191" t="s">
        <v>144</v>
      </c>
    </row>
    <row r="192" spans="1:24" x14ac:dyDescent="0.4">
      <c r="A192" t="s">
        <v>541</v>
      </c>
      <c r="B192" t="s">
        <v>182</v>
      </c>
      <c r="C192" t="s">
        <v>154</v>
      </c>
      <c r="D192" t="s">
        <v>50</v>
      </c>
      <c r="E192" t="s">
        <v>142</v>
      </c>
      <c r="F192" t="s">
        <v>25</v>
      </c>
      <c r="G192" t="s">
        <v>26</v>
      </c>
      <c r="H192" t="s">
        <v>434</v>
      </c>
      <c r="I192" t="s">
        <v>88</v>
      </c>
      <c r="J192" t="s">
        <v>26</v>
      </c>
      <c r="K192" t="s">
        <v>520</v>
      </c>
      <c r="L192" t="str">
        <f>_xlfn.XLOOKUP(Trade_Flows[[#This Row],[hardware_type]],Helper_sheet!$D$2:$D$15,Helper_sheet!$E$2:$E$15,0,0)</f>
        <v>Chip</v>
      </c>
      <c r="M192" t="s">
        <v>91</v>
      </c>
      <c r="N192" s="5">
        <v>22966</v>
      </c>
      <c r="O192" s="1">
        <v>1148.3399999999999</v>
      </c>
      <c r="P192" t="s">
        <v>93</v>
      </c>
      <c r="Q192" t="s">
        <v>89</v>
      </c>
      <c r="R192" t="s">
        <v>144</v>
      </c>
      <c r="S192" t="s">
        <v>141</v>
      </c>
      <c r="T192" t="s">
        <v>90</v>
      </c>
      <c r="U192" t="s">
        <v>172</v>
      </c>
      <c r="V192" t="s">
        <v>539</v>
      </c>
      <c r="W192" t="s">
        <v>147</v>
      </c>
      <c r="X192" t="s">
        <v>144</v>
      </c>
    </row>
    <row r="193" spans="1:24" x14ac:dyDescent="0.4">
      <c r="A193" t="s">
        <v>542</v>
      </c>
      <c r="B193" t="s">
        <v>182</v>
      </c>
      <c r="C193" t="s">
        <v>158</v>
      </c>
      <c r="D193" t="s">
        <v>51</v>
      </c>
      <c r="E193" t="s">
        <v>142</v>
      </c>
      <c r="F193" t="s">
        <v>25</v>
      </c>
      <c r="G193" t="s">
        <v>26</v>
      </c>
      <c r="H193" t="s">
        <v>434</v>
      </c>
      <c r="I193" t="s">
        <v>88</v>
      </c>
      <c r="J193" t="s">
        <v>26</v>
      </c>
      <c r="K193" t="s">
        <v>520</v>
      </c>
      <c r="L193" t="str">
        <f>_xlfn.XLOOKUP(Trade_Flows[[#This Row],[hardware_type]],Helper_sheet!$D$2:$D$15,Helper_sheet!$E$2:$E$15,0,0)</f>
        <v>Chip</v>
      </c>
      <c r="M193" t="s">
        <v>91</v>
      </c>
      <c r="N193" s="5">
        <v>20750</v>
      </c>
      <c r="O193" s="1">
        <v>1037.54</v>
      </c>
      <c r="P193" t="s">
        <v>93</v>
      </c>
      <c r="Q193" t="s">
        <v>89</v>
      </c>
      <c r="R193" t="s">
        <v>144</v>
      </c>
      <c r="S193" t="s">
        <v>141</v>
      </c>
      <c r="T193" t="s">
        <v>90</v>
      </c>
      <c r="U193" t="s">
        <v>155</v>
      </c>
      <c r="V193" t="s">
        <v>543</v>
      </c>
      <c r="W193" t="s">
        <v>147</v>
      </c>
      <c r="X193" t="s">
        <v>144</v>
      </c>
    </row>
    <row r="194" spans="1:24" x14ac:dyDescent="0.4">
      <c r="A194" t="s">
        <v>544</v>
      </c>
      <c r="B194" t="s">
        <v>193</v>
      </c>
      <c r="C194" t="s">
        <v>141</v>
      </c>
      <c r="D194" t="s">
        <v>52</v>
      </c>
      <c r="E194" t="s">
        <v>142</v>
      </c>
      <c r="F194" t="s">
        <v>25</v>
      </c>
      <c r="G194" t="s">
        <v>26</v>
      </c>
      <c r="H194" t="s">
        <v>434</v>
      </c>
      <c r="I194" t="s">
        <v>88</v>
      </c>
      <c r="J194" t="s">
        <v>26</v>
      </c>
      <c r="K194" t="s">
        <v>520</v>
      </c>
      <c r="L194" t="str">
        <f>_xlfn.XLOOKUP(Trade_Flows[[#This Row],[hardware_type]],Helper_sheet!$D$2:$D$15,Helper_sheet!$E$2:$E$15,0,0)</f>
        <v>Chip</v>
      </c>
      <c r="M194" t="s">
        <v>91</v>
      </c>
      <c r="N194" s="5">
        <v>18740</v>
      </c>
      <c r="O194" s="1">
        <v>937.04</v>
      </c>
      <c r="P194" t="s">
        <v>521</v>
      </c>
      <c r="Q194" t="s">
        <v>89</v>
      </c>
      <c r="R194" t="s">
        <v>144</v>
      </c>
      <c r="S194" t="s">
        <v>141</v>
      </c>
      <c r="T194" t="s">
        <v>90</v>
      </c>
      <c r="U194" t="s">
        <v>196</v>
      </c>
      <c r="V194" t="s">
        <v>467</v>
      </c>
      <c r="W194" t="s">
        <v>147</v>
      </c>
      <c r="X194" t="s">
        <v>144</v>
      </c>
    </row>
    <row r="195" spans="1:24" x14ac:dyDescent="0.4">
      <c r="A195" t="s">
        <v>545</v>
      </c>
      <c r="B195" t="s">
        <v>193</v>
      </c>
      <c r="C195" t="s">
        <v>149</v>
      </c>
      <c r="D195" t="s">
        <v>53</v>
      </c>
      <c r="E195" t="s">
        <v>142</v>
      </c>
      <c r="F195" t="s">
        <v>25</v>
      </c>
      <c r="G195" t="s">
        <v>26</v>
      </c>
      <c r="H195" t="s">
        <v>434</v>
      </c>
      <c r="I195" t="s">
        <v>88</v>
      </c>
      <c r="J195" t="s">
        <v>26</v>
      </c>
      <c r="K195" t="s">
        <v>520</v>
      </c>
      <c r="L195" t="str">
        <f>_xlfn.XLOOKUP(Trade_Flows[[#This Row],[hardware_type]],Helper_sheet!$D$2:$D$15,Helper_sheet!$E$2:$E$15,0,0)</f>
        <v>Chip</v>
      </c>
      <c r="M195" t="s">
        <v>91</v>
      </c>
      <c r="N195" s="5">
        <v>22042</v>
      </c>
      <c r="O195" s="1">
        <v>1102.1199999999999</v>
      </c>
      <c r="P195" t="s">
        <v>93</v>
      </c>
      <c r="Q195" t="s">
        <v>89</v>
      </c>
      <c r="R195" t="s">
        <v>144</v>
      </c>
      <c r="S195" t="s">
        <v>141</v>
      </c>
      <c r="T195" t="s">
        <v>90</v>
      </c>
      <c r="U195" t="s">
        <v>371</v>
      </c>
      <c r="V195" t="s">
        <v>546</v>
      </c>
      <c r="W195" t="s">
        <v>147</v>
      </c>
      <c r="X195" t="s">
        <v>144</v>
      </c>
    </row>
    <row r="196" spans="1:24" x14ac:dyDescent="0.4">
      <c r="A196" t="s">
        <v>547</v>
      </c>
      <c r="B196" t="s">
        <v>193</v>
      </c>
      <c r="C196" t="s">
        <v>154</v>
      </c>
      <c r="D196" t="s">
        <v>54</v>
      </c>
      <c r="E196" t="s">
        <v>142</v>
      </c>
      <c r="F196" t="s">
        <v>25</v>
      </c>
      <c r="G196" t="s">
        <v>26</v>
      </c>
      <c r="H196" t="s">
        <v>434</v>
      </c>
      <c r="I196" t="s">
        <v>88</v>
      </c>
      <c r="J196" t="s">
        <v>26</v>
      </c>
      <c r="K196" t="s">
        <v>520</v>
      </c>
      <c r="L196" t="str">
        <f>_xlfn.XLOOKUP(Trade_Flows[[#This Row],[hardware_type]],Helper_sheet!$D$2:$D$15,Helper_sheet!$E$2:$E$15,0,0)</f>
        <v>Chip</v>
      </c>
      <c r="M196" t="s">
        <v>91</v>
      </c>
      <c r="N196" s="5">
        <v>24481</v>
      </c>
      <c r="O196" s="1">
        <v>1224.08</v>
      </c>
      <c r="P196" t="s">
        <v>94</v>
      </c>
      <c r="Q196" t="s">
        <v>89</v>
      </c>
      <c r="R196" t="s">
        <v>144</v>
      </c>
      <c r="S196" t="s">
        <v>141</v>
      </c>
      <c r="T196" t="s">
        <v>90</v>
      </c>
      <c r="U196" t="s">
        <v>273</v>
      </c>
      <c r="V196" t="s">
        <v>548</v>
      </c>
      <c r="W196" t="s">
        <v>147</v>
      </c>
      <c r="X196" t="s">
        <v>144</v>
      </c>
    </row>
    <row r="197" spans="1:24" x14ac:dyDescent="0.4">
      <c r="A197" t="s">
        <v>549</v>
      </c>
      <c r="B197" t="s">
        <v>193</v>
      </c>
      <c r="C197" t="s">
        <v>158</v>
      </c>
      <c r="D197" t="s">
        <v>55</v>
      </c>
      <c r="E197" t="s">
        <v>142</v>
      </c>
      <c r="F197" t="s">
        <v>25</v>
      </c>
      <c r="G197" t="s">
        <v>26</v>
      </c>
      <c r="H197" t="s">
        <v>434</v>
      </c>
      <c r="I197" t="s">
        <v>88</v>
      </c>
      <c r="J197" t="s">
        <v>26</v>
      </c>
      <c r="K197" t="s">
        <v>520</v>
      </c>
      <c r="L197" t="str">
        <f>_xlfn.XLOOKUP(Trade_Flows[[#This Row],[hardware_type]],Helper_sheet!$D$2:$D$15,Helper_sheet!$E$2:$E$15,0,0)</f>
        <v>Chip</v>
      </c>
      <c r="M197" t="s">
        <v>91</v>
      </c>
      <c r="N197" s="5">
        <v>20252</v>
      </c>
      <c r="O197" s="1">
        <v>1012.65</v>
      </c>
      <c r="P197" t="s">
        <v>94</v>
      </c>
      <c r="Q197" t="s">
        <v>89</v>
      </c>
      <c r="R197" t="s">
        <v>144</v>
      </c>
      <c r="S197" t="s">
        <v>141</v>
      </c>
      <c r="T197" t="s">
        <v>90</v>
      </c>
      <c r="U197" t="s">
        <v>282</v>
      </c>
      <c r="V197" t="s">
        <v>550</v>
      </c>
      <c r="W197" t="s">
        <v>147</v>
      </c>
      <c r="X197" t="s">
        <v>144</v>
      </c>
    </row>
    <row r="198" spans="1:24" x14ac:dyDescent="0.4">
      <c r="A198" t="s">
        <v>551</v>
      </c>
      <c r="B198" t="s">
        <v>202</v>
      </c>
      <c r="C198" t="s">
        <v>141</v>
      </c>
      <c r="D198" t="s">
        <v>56</v>
      </c>
      <c r="E198" t="s">
        <v>142</v>
      </c>
      <c r="F198" t="s">
        <v>25</v>
      </c>
      <c r="G198" t="s">
        <v>26</v>
      </c>
      <c r="H198" t="s">
        <v>434</v>
      </c>
      <c r="I198" t="s">
        <v>88</v>
      </c>
      <c r="J198" t="s">
        <v>26</v>
      </c>
      <c r="K198" t="s">
        <v>520</v>
      </c>
      <c r="L198" t="str">
        <f>_xlfn.XLOOKUP(Trade_Flows[[#This Row],[hardware_type]],Helper_sheet!$D$2:$D$15,Helper_sheet!$E$2:$E$15,0,0)</f>
        <v>Chip</v>
      </c>
      <c r="M198" t="s">
        <v>91</v>
      </c>
      <c r="N198" s="5">
        <v>18232</v>
      </c>
      <c r="O198" s="1">
        <v>911.64</v>
      </c>
      <c r="P198" t="s">
        <v>93</v>
      </c>
      <c r="Q198" t="s">
        <v>89</v>
      </c>
      <c r="R198" t="s">
        <v>144</v>
      </c>
      <c r="S198" t="s">
        <v>141</v>
      </c>
      <c r="T198" t="s">
        <v>90</v>
      </c>
      <c r="U198" t="s">
        <v>151</v>
      </c>
      <c r="V198" t="s">
        <v>552</v>
      </c>
      <c r="W198" t="s">
        <v>147</v>
      </c>
      <c r="X198" t="s">
        <v>144</v>
      </c>
    </row>
    <row r="199" spans="1:24" x14ac:dyDescent="0.4">
      <c r="A199" t="s">
        <v>553</v>
      </c>
      <c r="B199" t="s">
        <v>202</v>
      </c>
      <c r="C199" t="s">
        <v>149</v>
      </c>
      <c r="D199" t="s">
        <v>57</v>
      </c>
      <c r="E199" t="s">
        <v>142</v>
      </c>
      <c r="F199" t="s">
        <v>25</v>
      </c>
      <c r="G199" t="s">
        <v>26</v>
      </c>
      <c r="H199" t="s">
        <v>434</v>
      </c>
      <c r="I199" t="s">
        <v>88</v>
      </c>
      <c r="J199" t="s">
        <v>26</v>
      </c>
      <c r="K199" t="s">
        <v>520</v>
      </c>
      <c r="L199" t="str">
        <f>_xlfn.XLOOKUP(Trade_Flows[[#This Row],[hardware_type]],Helper_sheet!$D$2:$D$15,Helper_sheet!$E$2:$E$15,0,0)</f>
        <v>Chip</v>
      </c>
      <c r="M199" t="s">
        <v>91</v>
      </c>
      <c r="N199" s="5">
        <v>23653</v>
      </c>
      <c r="O199" s="1">
        <v>1182.68</v>
      </c>
      <c r="P199" t="s">
        <v>94</v>
      </c>
      <c r="Q199" t="s">
        <v>89</v>
      </c>
      <c r="R199" t="s">
        <v>144</v>
      </c>
      <c r="S199" t="s">
        <v>141</v>
      </c>
      <c r="T199" t="s">
        <v>90</v>
      </c>
      <c r="U199" t="s">
        <v>151</v>
      </c>
      <c r="V199" t="s">
        <v>554</v>
      </c>
      <c r="W199" t="s">
        <v>147</v>
      </c>
      <c r="X199" t="s">
        <v>144</v>
      </c>
    </row>
    <row r="200" spans="1:24" x14ac:dyDescent="0.4">
      <c r="A200" t="s">
        <v>555</v>
      </c>
      <c r="B200" t="s">
        <v>202</v>
      </c>
      <c r="C200" t="s">
        <v>154</v>
      </c>
      <c r="D200" t="s">
        <v>58</v>
      </c>
      <c r="E200" t="s">
        <v>142</v>
      </c>
      <c r="F200" t="s">
        <v>25</v>
      </c>
      <c r="G200" t="s">
        <v>26</v>
      </c>
      <c r="H200" t="s">
        <v>434</v>
      </c>
      <c r="I200" t="s">
        <v>88</v>
      </c>
      <c r="J200" t="s">
        <v>26</v>
      </c>
      <c r="K200" t="s">
        <v>520</v>
      </c>
      <c r="L200" t="str">
        <f>_xlfn.XLOOKUP(Trade_Flows[[#This Row],[hardware_type]],Helper_sheet!$D$2:$D$15,Helper_sheet!$E$2:$E$15,0,0)</f>
        <v>Chip</v>
      </c>
      <c r="M200" t="s">
        <v>91</v>
      </c>
      <c r="N200" s="5">
        <v>26263</v>
      </c>
      <c r="O200" s="1">
        <v>1313.18</v>
      </c>
      <c r="P200" t="s">
        <v>521</v>
      </c>
      <c r="Q200" t="s">
        <v>89</v>
      </c>
      <c r="R200" t="s">
        <v>144</v>
      </c>
      <c r="S200" t="s">
        <v>141</v>
      </c>
      <c r="T200" t="s">
        <v>90</v>
      </c>
      <c r="U200" t="s">
        <v>371</v>
      </c>
      <c r="V200" t="s">
        <v>482</v>
      </c>
      <c r="W200" t="s">
        <v>147</v>
      </c>
      <c r="X200" t="s">
        <v>144</v>
      </c>
    </row>
    <row r="201" spans="1:24" x14ac:dyDescent="0.4">
      <c r="A201" t="s">
        <v>556</v>
      </c>
      <c r="B201" t="s">
        <v>202</v>
      </c>
      <c r="C201" t="s">
        <v>158</v>
      </c>
      <c r="D201" t="s">
        <v>59</v>
      </c>
      <c r="E201" t="s">
        <v>142</v>
      </c>
      <c r="F201" t="s">
        <v>25</v>
      </c>
      <c r="G201" t="s">
        <v>26</v>
      </c>
      <c r="H201" t="s">
        <v>434</v>
      </c>
      <c r="I201" t="s">
        <v>88</v>
      </c>
      <c r="J201" t="s">
        <v>26</v>
      </c>
      <c r="K201" t="s">
        <v>520</v>
      </c>
      <c r="L201" t="str">
        <f>_xlfn.XLOOKUP(Trade_Flows[[#This Row],[hardware_type]],Helper_sheet!$D$2:$D$15,Helper_sheet!$E$2:$E$15,0,0)</f>
        <v>Chip</v>
      </c>
      <c r="M201" t="s">
        <v>91</v>
      </c>
      <c r="N201" s="5">
        <v>19459</v>
      </c>
      <c r="O201" s="1">
        <v>972.95</v>
      </c>
      <c r="P201" t="s">
        <v>521</v>
      </c>
      <c r="Q201" t="s">
        <v>89</v>
      </c>
      <c r="R201" t="s">
        <v>144</v>
      </c>
      <c r="S201" t="s">
        <v>141</v>
      </c>
      <c r="T201" t="s">
        <v>90</v>
      </c>
      <c r="U201" t="s">
        <v>163</v>
      </c>
      <c r="V201" t="s">
        <v>548</v>
      </c>
      <c r="W201" t="s">
        <v>147</v>
      </c>
      <c r="X201" t="s">
        <v>144</v>
      </c>
    </row>
    <row r="202" spans="1:24" x14ac:dyDescent="0.4">
      <c r="A202" t="s">
        <v>557</v>
      </c>
      <c r="B202" t="s">
        <v>212</v>
      </c>
      <c r="C202" t="s">
        <v>141</v>
      </c>
      <c r="D202" t="s">
        <v>60</v>
      </c>
      <c r="E202" t="s">
        <v>142</v>
      </c>
      <c r="F202" t="s">
        <v>25</v>
      </c>
      <c r="G202" t="s">
        <v>26</v>
      </c>
      <c r="H202" t="s">
        <v>434</v>
      </c>
      <c r="I202" t="s">
        <v>88</v>
      </c>
      <c r="J202" t="s">
        <v>26</v>
      </c>
      <c r="K202" t="s">
        <v>520</v>
      </c>
      <c r="L202" t="str">
        <f>_xlfn.XLOOKUP(Trade_Flows[[#This Row],[hardware_type]],Helper_sheet!$D$2:$D$15,Helper_sheet!$E$2:$E$15,0,0)</f>
        <v>Chip</v>
      </c>
      <c r="M202" t="s">
        <v>91</v>
      </c>
      <c r="N202" s="5">
        <v>20942</v>
      </c>
      <c r="O202" s="1">
        <v>1047.1199999999999</v>
      </c>
      <c r="P202" t="s">
        <v>93</v>
      </c>
      <c r="Q202" t="s">
        <v>89</v>
      </c>
      <c r="R202" t="s">
        <v>144</v>
      </c>
      <c r="S202" t="s">
        <v>141</v>
      </c>
      <c r="T202" t="s">
        <v>90</v>
      </c>
      <c r="U202" t="s">
        <v>558</v>
      </c>
      <c r="V202" t="s">
        <v>559</v>
      </c>
      <c r="W202" t="s">
        <v>147</v>
      </c>
      <c r="X202" t="s">
        <v>144</v>
      </c>
    </row>
    <row r="203" spans="1:24" x14ac:dyDescent="0.4">
      <c r="A203" t="s">
        <v>560</v>
      </c>
      <c r="B203" t="s">
        <v>212</v>
      </c>
      <c r="C203" t="s">
        <v>149</v>
      </c>
      <c r="D203" t="s">
        <v>61</v>
      </c>
      <c r="E203" t="s">
        <v>142</v>
      </c>
      <c r="F203" t="s">
        <v>25</v>
      </c>
      <c r="G203" t="s">
        <v>26</v>
      </c>
      <c r="H203" t="s">
        <v>434</v>
      </c>
      <c r="I203" t="s">
        <v>88</v>
      </c>
      <c r="J203" t="s">
        <v>26</v>
      </c>
      <c r="K203" t="s">
        <v>520</v>
      </c>
      <c r="L203" t="str">
        <f>_xlfn.XLOOKUP(Trade_Flows[[#This Row],[hardware_type]],Helper_sheet!$D$2:$D$15,Helper_sheet!$E$2:$E$15,0,0)</f>
        <v>Chip</v>
      </c>
      <c r="M203" t="s">
        <v>91</v>
      </c>
      <c r="N203" s="5">
        <v>23433</v>
      </c>
      <c r="O203" s="1">
        <v>1171.68</v>
      </c>
      <c r="P203" t="s">
        <v>93</v>
      </c>
      <c r="Q203" t="s">
        <v>89</v>
      </c>
      <c r="R203" t="s">
        <v>144</v>
      </c>
      <c r="S203" t="s">
        <v>141</v>
      </c>
      <c r="T203" t="s">
        <v>90</v>
      </c>
      <c r="U203" t="s">
        <v>145</v>
      </c>
      <c r="V203" t="s">
        <v>561</v>
      </c>
      <c r="W203" t="s">
        <v>147</v>
      </c>
      <c r="X203" t="s">
        <v>144</v>
      </c>
    </row>
    <row r="204" spans="1:24" x14ac:dyDescent="0.4">
      <c r="A204" t="s">
        <v>562</v>
      </c>
      <c r="B204" t="s">
        <v>212</v>
      </c>
      <c r="C204" t="s">
        <v>154</v>
      </c>
      <c r="D204" t="s">
        <v>62</v>
      </c>
      <c r="E204" t="s">
        <v>142</v>
      </c>
      <c r="F204" t="s">
        <v>25</v>
      </c>
      <c r="G204" t="s">
        <v>26</v>
      </c>
      <c r="H204" t="s">
        <v>434</v>
      </c>
      <c r="I204" t="s">
        <v>88</v>
      </c>
      <c r="J204" t="s">
        <v>26</v>
      </c>
      <c r="K204" t="s">
        <v>520</v>
      </c>
      <c r="L204" t="str">
        <f>_xlfn.XLOOKUP(Trade_Flows[[#This Row],[hardware_type]],Helper_sheet!$D$2:$D$15,Helper_sheet!$E$2:$E$15,0,0)</f>
        <v>Chip</v>
      </c>
      <c r="M204" t="s">
        <v>91</v>
      </c>
      <c r="N204" s="5">
        <v>25329</v>
      </c>
      <c r="O204" s="1">
        <v>1266.47</v>
      </c>
      <c r="P204" t="s">
        <v>521</v>
      </c>
      <c r="Q204" t="s">
        <v>89</v>
      </c>
      <c r="R204" t="s">
        <v>144</v>
      </c>
      <c r="S204" t="s">
        <v>141</v>
      </c>
      <c r="T204" t="s">
        <v>90</v>
      </c>
      <c r="U204" t="s">
        <v>563</v>
      </c>
      <c r="V204" t="s">
        <v>564</v>
      </c>
      <c r="W204" t="s">
        <v>147</v>
      </c>
      <c r="X204" t="s">
        <v>144</v>
      </c>
    </row>
    <row r="205" spans="1:24" x14ac:dyDescent="0.4">
      <c r="A205" t="s">
        <v>565</v>
      </c>
      <c r="B205" t="s">
        <v>212</v>
      </c>
      <c r="C205" t="s">
        <v>158</v>
      </c>
      <c r="D205" t="s">
        <v>63</v>
      </c>
      <c r="E205" t="s">
        <v>142</v>
      </c>
      <c r="F205" t="s">
        <v>25</v>
      </c>
      <c r="G205" t="s">
        <v>26</v>
      </c>
      <c r="H205" t="s">
        <v>434</v>
      </c>
      <c r="I205" t="s">
        <v>88</v>
      </c>
      <c r="J205" t="s">
        <v>26</v>
      </c>
      <c r="K205" t="s">
        <v>520</v>
      </c>
      <c r="L205" t="str">
        <f>_xlfn.XLOOKUP(Trade_Flows[[#This Row],[hardware_type]],Helper_sheet!$D$2:$D$15,Helper_sheet!$E$2:$E$15,0,0)</f>
        <v>Chip</v>
      </c>
      <c r="M205" t="s">
        <v>91</v>
      </c>
      <c r="N205" s="5">
        <v>25096</v>
      </c>
      <c r="O205" s="1">
        <v>1254.83</v>
      </c>
      <c r="P205" t="s">
        <v>521</v>
      </c>
      <c r="Q205" t="s">
        <v>89</v>
      </c>
      <c r="R205" t="s">
        <v>144</v>
      </c>
      <c r="S205" t="s">
        <v>141</v>
      </c>
      <c r="T205" t="s">
        <v>90</v>
      </c>
      <c r="U205" t="s">
        <v>155</v>
      </c>
      <c r="V205" t="s">
        <v>566</v>
      </c>
      <c r="W205" t="s">
        <v>147</v>
      </c>
      <c r="X205" t="s">
        <v>144</v>
      </c>
    </row>
    <row r="206" spans="1:24" x14ac:dyDescent="0.4">
      <c r="A206" t="s">
        <v>567</v>
      </c>
      <c r="B206" t="s">
        <v>223</v>
      </c>
      <c r="C206" t="s">
        <v>141</v>
      </c>
      <c r="D206" t="s">
        <v>64</v>
      </c>
      <c r="E206" t="s">
        <v>142</v>
      </c>
      <c r="F206" t="s">
        <v>25</v>
      </c>
      <c r="G206" t="s">
        <v>26</v>
      </c>
      <c r="H206" t="s">
        <v>434</v>
      </c>
      <c r="I206" t="s">
        <v>88</v>
      </c>
      <c r="J206" t="s">
        <v>26</v>
      </c>
      <c r="K206" t="s">
        <v>520</v>
      </c>
      <c r="L206" t="str">
        <f>_xlfn.XLOOKUP(Trade_Flows[[#This Row],[hardware_type]],Helper_sheet!$D$2:$D$15,Helper_sheet!$E$2:$E$15,0,0)</f>
        <v>Chip</v>
      </c>
      <c r="M206" t="s">
        <v>91</v>
      </c>
      <c r="N206" s="5">
        <v>26262</v>
      </c>
      <c r="O206" s="1">
        <v>1313.11</v>
      </c>
      <c r="P206" t="s">
        <v>93</v>
      </c>
      <c r="Q206" t="s">
        <v>89</v>
      </c>
      <c r="R206" t="s">
        <v>144</v>
      </c>
      <c r="S206" t="s">
        <v>141</v>
      </c>
      <c r="T206" t="s">
        <v>90</v>
      </c>
      <c r="U206" t="s">
        <v>568</v>
      </c>
      <c r="V206" t="s">
        <v>175</v>
      </c>
      <c r="W206" t="s">
        <v>147</v>
      </c>
      <c r="X206" t="s">
        <v>144</v>
      </c>
    </row>
    <row r="207" spans="1:24" x14ac:dyDescent="0.4">
      <c r="A207" t="s">
        <v>569</v>
      </c>
      <c r="B207" t="s">
        <v>223</v>
      </c>
      <c r="C207" t="s">
        <v>149</v>
      </c>
      <c r="D207" t="s">
        <v>65</v>
      </c>
      <c r="E207" t="s">
        <v>142</v>
      </c>
      <c r="F207" t="s">
        <v>25</v>
      </c>
      <c r="G207" t="s">
        <v>26</v>
      </c>
      <c r="H207" t="s">
        <v>434</v>
      </c>
      <c r="I207" t="s">
        <v>88</v>
      </c>
      <c r="J207" t="s">
        <v>26</v>
      </c>
      <c r="K207" t="s">
        <v>520</v>
      </c>
      <c r="L207" t="str">
        <f>_xlfn.XLOOKUP(Trade_Flows[[#This Row],[hardware_type]],Helper_sheet!$D$2:$D$15,Helper_sheet!$E$2:$E$15,0,0)</f>
        <v>Chip</v>
      </c>
      <c r="M207" t="s">
        <v>91</v>
      </c>
      <c r="N207" s="5">
        <v>32061</v>
      </c>
      <c r="O207" s="1">
        <v>1603.07</v>
      </c>
      <c r="P207" t="s">
        <v>93</v>
      </c>
      <c r="Q207" t="s">
        <v>89</v>
      </c>
      <c r="R207" t="s">
        <v>144</v>
      </c>
      <c r="S207" t="s">
        <v>141</v>
      </c>
      <c r="T207" t="s">
        <v>90</v>
      </c>
      <c r="U207" t="s">
        <v>568</v>
      </c>
      <c r="V207" t="s">
        <v>570</v>
      </c>
      <c r="W207" t="s">
        <v>147</v>
      </c>
      <c r="X207" t="s">
        <v>144</v>
      </c>
    </row>
    <row r="208" spans="1:24" x14ac:dyDescent="0.4">
      <c r="A208" t="s">
        <v>571</v>
      </c>
      <c r="B208" t="s">
        <v>223</v>
      </c>
      <c r="C208" t="s">
        <v>154</v>
      </c>
      <c r="D208" t="s">
        <v>66</v>
      </c>
      <c r="E208" t="s">
        <v>142</v>
      </c>
      <c r="F208" t="s">
        <v>25</v>
      </c>
      <c r="G208" t="s">
        <v>26</v>
      </c>
      <c r="H208" t="s">
        <v>434</v>
      </c>
      <c r="I208" t="s">
        <v>88</v>
      </c>
      <c r="J208" t="s">
        <v>26</v>
      </c>
      <c r="K208" t="s">
        <v>520</v>
      </c>
      <c r="L208" t="str">
        <f>_xlfn.XLOOKUP(Trade_Flows[[#This Row],[hardware_type]],Helper_sheet!$D$2:$D$15,Helper_sheet!$E$2:$E$15,0,0)</f>
        <v>Chip</v>
      </c>
      <c r="M208" t="s">
        <v>91</v>
      </c>
      <c r="N208" s="5">
        <v>32762</v>
      </c>
      <c r="O208" s="1">
        <v>1638.14</v>
      </c>
      <c r="P208" t="s">
        <v>93</v>
      </c>
      <c r="Q208" t="s">
        <v>89</v>
      </c>
      <c r="R208" t="s">
        <v>144</v>
      </c>
      <c r="S208" t="s">
        <v>141</v>
      </c>
      <c r="T208" t="s">
        <v>90</v>
      </c>
      <c r="U208" t="s">
        <v>322</v>
      </c>
      <c r="V208" t="s">
        <v>566</v>
      </c>
      <c r="W208" t="s">
        <v>147</v>
      </c>
      <c r="X208" t="s">
        <v>144</v>
      </c>
    </row>
    <row r="209" spans="1:24" x14ac:dyDescent="0.4">
      <c r="A209" t="s">
        <v>572</v>
      </c>
      <c r="B209" t="s">
        <v>223</v>
      </c>
      <c r="C209" t="s">
        <v>158</v>
      </c>
      <c r="D209" t="s">
        <v>67</v>
      </c>
      <c r="E209" t="s">
        <v>142</v>
      </c>
      <c r="F209" t="s">
        <v>25</v>
      </c>
      <c r="G209" t="s">
        <v>26</v>
      </c>
      <c r="H209" t="s">
        <v>434</v>
      </c>
      <c r="I209" t="s">
        <v>88</v>
      </c>
      <c r="J209" t="s">
        <v>26</v>
      </c>
      <c r="K209" t="s">
        <v>520</v>
      </c>
      <c r="L209" t="str">
        <f>_xlfn.XLOOKUP(Trade_Flows[[#This Row],[hardware_type]],Helper_sheet!$D$2:$D$15,Helper_sheet!$E$2:$E$15,0,0)</f>
        <v>Chip</v>
      </c>
      <c r="M209" t="s">
        <v>91</v>
      </c>
      <c r="N209" s="5">
        <v>25004</v>
      </c>
      <c r="O209" s="1">
        <v>1250.25</v>
      </c>
      <c r="P209" t="s">
        <v>94</v>
      </c>
      <c r="Q209" t="s">
        <v>89</v>
      </c>
      <c r="R209" t="s">
        <v>144</v>
      </c>
      <c r="S209" t="s">
        <v>141</v>
      </c>
      <c r="T209" t="s">
        <v>90</v>
      </c>
      <c r="U209" t="s">
        <v>328</v>
      </c>
      <c r="V209" t="s">
        <v>284</v>
      </c>
      <c r="W209" t="s">
        <v>147</v>
      </c>
      <c r="X209" t="s">
        <v>144</v>
      </c>
    </row>
    <row r="210" spans="1:24" x14ac:dyDescent="0.4">
      <c r="A210" t="s">
        <v>573</v>
      </c>
      <c r="B210" t="s">
        <v>235</v>
      </c>
      <c r="C210" t="s">
        <v>141</v>
      </c>
      <c r="D210" t="s">
        <v>68</v>
      </c>
      <c r="E210" t="s">
        <v>142</v>
      </c>
      <c r="F210" t="s">
        <v>25</v>
      </c>
      <c r="G210" t="s">
        <v>26</v>
      </c>
      <c r="H210" t="s">
        <v>434</v>
      </c>
      <c r="I210" t="s">
        <v>88</v>
      </c>
      <c r="J210" t="s">
        <v>26</v>
      </c>
      <c r="K210" t="s">
        <v>520</v>
      </c>
      <c r="L210" t="str">
        <f>_xlfn.XLOOKUP(Trade_Flows[[#This Row],[hardware_type]],Helper_sheet!$D$2:$D$15,Helper_sheet!$E$2:$E$15,0,0)</f>
        <v>Chip</v>
      </c>
      <c r="M210" t="s">
        <v>91</v>
      </c>
      <c r="N210" s="5">
        <v>29244</v>
      </c>
      <c r="O210" s="1">
        <v>1462.23</v>
      </c>
      <c r="P210" t="s">
        <v>93</v>
      </c>
      <c r="Q210" t="s">
        <v>89</v>
      </c>
      <c r="R210" t="s">
        <v>144</v>
      </c>
      <c r="S210" t="s">
        <v>141</v>
      </c>
      <c r="T210" t="s">
        <v>90</v>
      </c>
      <c r="U210" t="s">
        <v>574</v>
      </c>
      <c r="V210" t="s">
        <v>172</v>
      </c>
      <c r="W210" t="s">
        <v>147</v>
      </c>
      <c r="X210" t="s">
        <v>144</v>
      </c>
    </row>
    <row r="211" spans="1:24" x14ac:dyDescent="0.4">
      <c r="A211" t="s">
        <v>575</v>
      </c>
      <c r="B211" t="s">
        <v>235</v>
      </c>
      <c r="C211" t="s">
        <v>149</v>
      </c>
      <c r="D211" t="s">
        <v>69</v>
      </c>
      <c r="E211" t="s">
        <v>142</v>
      </c>
      <c r="F211" t="s">
        <v>25</v>
      </c>
      <c r="G211" t="s">
        <v>26</v>
      </c>
      <c r="H211" t="s">
        <v>434</v>
      </c>
      <c r="I211" t="s">
        <v>88</v>
      </c>
      <c r="J211" t="s">
        <v>26</v>
      </c>
      <c r="K211" t="s">
        <v>520</v>
      </c>
      <c r="L211" t="str">
        <f>_xlfn.XLOOKUP(Trade_Flows[[#This Row],[hardware_type]],Helper_sheet!$D$2:$D$15,Helper_sheet!$E$2:$E$15,0,0)</f>
        <v>Chip</v>
      </c>
      <c r="M211" t="s">
        <v>91</v>
      </c>
      <c r="N211" s="5">
        <v>34430</v>
      </c>
      <c r="O211" s="1">
        <v>1721.51</v>
      </c>
      <c r="P211" t="s">
        <v>93</v>
      </c>
      <c r="Q211" t="s">
        <v>89</v>
      </c>
      <c r="R211" t="s">
        <v>144</v>
      </c>
      <c r="S211" t="s">
        <v>141</v>
      </c>
      <c r="T211" t="s">
        <v>90</v>
      </c>
      <c r="U211" t="s">
        <v>239</v>
      </c>
      <c r="V211" t="s">
        <v>175</v>
      </c>
      <c r="W211" t="s">
        <v>147</v>
      </c>
      <c r="X211" t="s">
        <v>144</v>
      </c>
    </row>
    <row r="212" spans="1:24" x14ac:dyDescent="0.4">
      <c r="A212" t="s">
        <v>576</v>
      </c>
      <c r="B212" t="s">
        <v>235</v>
      </c>
      <c r="C212" t="s">
        <v>154</v>
      </c>
      <c r="D212" t="s">
        <v>70</v>
      </c>
      <c r="E212" t="s">
        <v>142</v>
      </c>
      <c r="F212" t="s">
        <v>25</v>
      </c>
      <c r="G212" t="s">
        <v>26</v>
      </c>
      <c r="H212" t="s">
        <v>434</v>
      </c>
      <c r="I212" t="s">
        <v>88</v>
      </c>
      <c r="J212" t="s">
        <v>26</v>
      </c>
      <c r="K212" t="s">
        <v>520</v>
      </c>
      <c r="L212" t="str">
        <f>_xlfn.XLOOKUP(Trade_Flows[[#This Row],[hardware_type]],Helper_sheet!$D$2:$D$15,Helper_sheet!$E$2:$E$15,0,0)</f>
        <v>Chip</v>
      </c>
      <c r="M212" t="s">
        <v>91</v>
      </c>
      <c r="N212" s="5">
        <v>35806</v>
      </c>
      <c r="O212" s="1">
        <v>1790.33</v>
      </c>
      <c r="P212" t="s">
        <v>94</v>
      </c>
      <c r="Q212" t="s">
        <v>89</v>
      </c>
      <c r="R212" t="s">
        <v>144</v>
      </c>
      <c r="S212" t="s">
        <v>141</v>
      </c>
      <c r="T212" t="s">
        <v>90</v>
      </c>
      <c r="U212" t="s">
        <v>249</v>
      </c>
      <c r="V212" t="s">
        <v>314</v>
      </c>
      <c r="W212" t="s">
        <v>147</v>
      </c>
      <c r="X212" t="s">
        <v>144</v>
      </c>
    </row>
    <row r="213" spans="1:24" x14ac:dyDescent="0.4">
      <c r="A213" t="s">
        <v>577</v>
      </c>
      <c r="B213" t="s">
        <v>235</v>
      </c>
      <c r="C213" t="s">
        <v>158</v>
      </c>
      <c r="D213" t="s">
        <v>71</v>
      </c>
      <c r="E213" t="s">
        <v>142</v>
      </c>
      <c r="F213" t="s">
        <v>25</v>
      </c>
      <c r="G213" t="s">
        <v>26</v>
      </c>
      <c r="H213" t="s">
        <v>434</v>
      </c>
      <c r="I213" t="s">
        <v>88</v>
      </c>
      <c r="J213" t="s">
        <v>26</v>
      </c>
      <c r="K213" t="s">
        <v>520</v>
      </c>
      <c r="L213" t="str">
        <f>_xlfn.XLOOKUP(Trade_Flows[[#This Row],[hardware_type]],Helper_sheet!$D$2:$D$15,Helper_sheet!$E$2:$E$15,0,0)</f>
        <v>Chip</v>
      </c>
      <c r="M213" t="s">
        <v>91</v>
      </c>
      <c r="N213" s="5">
        <v>30231</v>
      </c>
      <c r="O213" s="1">
        <v>1511.56</v>
      </c>
      <c r="P213" t="s">
        <v>521</v>
      </c>
      <c r="Q213" t="s">
        <v>89</v>
      </c>
      <c r="R213" t="s">
        <v>144</v>
      </c>
      <c r="S213" t="s">
        <v>141</v>
      </c>
      <c r="T213" t="s">
        <v>90</v>
      </c>
      <c r="U213" t="s">
        <v>407</v>
      </c>
      <c r="V213" t="s">
        <v>210</v>
      </c>
      <c r="W213" t="s">
        <v>147</v>
      </c>
      <c r="X213" t="s">
        <v>144</v>
      </c>
    </row>
    <row r="214" spans="1:24" x14ac:dyDescent="0.4">
      <c r="A214" t="s">
        <v>578</v>
      </c>
      <c r="B214" t="s">
        <v>248</v>
      </c>
      <c r="C214" t="s">
        <v>141</v>
      </c>
      <c r="D214" t="s">
        <v>72</v>
      </c>
      <c r="E214" t="s">
        <v>142</v>
      </c>
      <c r="F214" t="s">
        <v>25</v>
      </c>
      <c r="G214" t="s">
        <v>26</v>
      </c>
      <c r="H214" t="s">
        <v>434</v>
      </c>
      <c r="I214" t="s">
        <v>88</v>
      </c>
      <c r="J214" t="s">
        <v>26</v>
      </c>
      <c r="K214" t="s">
        <v>520</v>
      </c>
      <c r="L214" t="str">
        <f>_xlfn.XLOOKUP(Trade_Flows[[#This Row],[hardware_type]],Helper_sheet!$D$2:$D$15,Helper_sheet!$E$2:$E$15,0,0)</f>
        <v>Chip</v>
      </c>
      <c r="M214" t="s">
        <v>91</v>
      </c>
      <c r="N214" s="5">
        <v>33245</v>
      </c>
      <c r="O214" s="1">
        <v>1662.29</v>
      </c>
      <c r="P214" t="s">
        <v>93</v>
      </c>
      <c r="Q214" t="s">
        <v>89</v>
      </c>
      <c r="R214" t="s">
        <v>144</v>
      </c>
      <c r="S214" t="s">
        <v>141</v>
      </c>
      <c r="T214" t="s">
        <v>90</v>
      </c>
      <c r="U214" t="s">
        <v>579</v>
      </c>
      <c r="V214" t="s">
        <v>563</v>
      </c>
      <c r="W214" t="s">
        <v>147</v>
      </c>
      <c r="X214" t="s">
        <v>141</v>
      </c>
    </row>
    <row r="215" spans="1:24" x14ac:dyDescent="0.4">
      <c r="A215" t="s">
        <v>580</v>
      </c>
      <c r="B215" t="s">
        <v>248</v>
      </c>
      <c r="C215" t="s">
        <v>149</v>
      </c>
      <c r="D215" t="s">
        <v>73</v>
      </c>
      <c r="E215" t="s">
        <v>142</v>
      </c>
      <c r="F215" t="s">
        <v>25</v>
      </c>
      <c r="G215" t="s">
        <v>26</v>
      </c>
      <c r="H215" t="s">
        <v>434</v>
      </c>
      <c r="I215" t="s">
        <v>88</v>
      </c>
      <c r="J215" t="s">
        <v>26</v>
      </c>
      <c r="K215" t="s">
        <v>520</v>
      </c>
      <c r="L215" t="str">
        <f>_xlfn.XLOOKUP(Trade_Flows[[#This Row],[hardware_type]],Helper_sheet!$D$2:$D$15,Helper_sheet!$E$2:$E$15,0,0)</f>
        <v>Chip</v>
      </c>
      <c r="M215" t="s">
        <v>91</v>
      </c>
      <c r="N215" s="5">
        <v>36589</v>
      </c>
      <c r="O215" s="1">
        <v>1829.48</v>
      </c>
      <c r="P215" t="s">
        <v>94</v>
      </c>
      <c r="Q215" t="s">
        <v>89</v>
      </c>
      <c r="R215" t="s">
        <v>144</v>
      </c>
      <c r="S215" t="s">
        <v>141</v>
      </c>
      <c r="T215" t="s">
        <v>90</v>
      </c>
      <c r="U215" t="s">
        <v>511</v>
      </c>
      <c r="V215" t="s">
        <v>398</v>
      </c>
      <c r="W215" t="s">
        <v>147</v>
      </c>
      <c r="X215" t="s">
        <v>141</v>
      </c>
    </row>
    <row r="216" spans="1:24" x14ac:dyDescent="0.4">
      <c r="A216" t="s">
        <v>581</v>
      </c>
      <c r="B216" t="s">
        <v>248</v>
      </c>
      <c r="C216" t="s">
        <v>154</v>
      </c>
      <c r="D216" t="s">
        <v>74</v>
      </c>
      <c r="E216" t="s">
        <v>142</v>
      </c>
      <c r="F216" t="s">
        <v>25</v>
      </c>
      <c r="G216" t="s">
        <v>26</v>
      </c>
      <c r="H216" t="s">
        <v>434</v>
      </c>
      <c r="I216" t="s">
        <v>88</v>
      </c>
      <c r="J216" t="s">
        <v>26</v>
      </c>
      <c r="K216" t="s">
        <v>520</v>
      </c>
      <c r="L216" t="str">
        <f>_xlfn.XLOOKUP(Trade_Flows[[#This Row],[hardware_type]],Helper_sheet!$D$2:$D$15,Helper_sheet!$E$2:$E$15,0,0)</f>
        <v>Chip</v>
      </c>
      <c r="M216" t="s">
        <v>91</v>
      </c>
      <c r="N216" s="5">
        <v>36776</v>
      </c>
      <c r="O216" s="1">
        <v>1838.81</v>
      </c>
      <c r="P216" t="s">
        <v>93</v>
      </c>
      <c r="Q216" t="s">
        <v>89</v>
      </c>
      <c r="R216" t="s">
        <v>144</v>
      </c>
      <c r="S216" t="s">
        <v>141</v>
      </c>
      <c r="T216" t="s">
        <v>90</v>
      </c>
      <c r="U216" t="s">
        <v>582</v>
      </c>
      <c r="V216" t="s">
        <v>583</v>
      </c>
      <c r="W216" t="s">
        <v>147</v>
      </c>
      <c r="X216" t="s">
        <v>141</v>
      </c>
    </row>
    <row r="217" spans="1:24" x14ac:dyDescent="0.4">
      <c r="A217" t="s">
        <v>584</v>
      </c>
      <c r="B217" t="s">
        <v>248</v>
      </c>
      <c r="C217" t="s">
        <v>158</v>
      </c>
      <c r="D217" t="s">
        <v>75</v>
      </c>
      <c r="E217" t="s">
        <v>142</v>
      </c>
      <c r="F217" t="s">
        <v>25</v>
      </c>
      <c r="G217" t="s">
        <v>26</v>
      </c>
      <c r="H217" t="s">
        <v>434</v>
      </c>
      <c r="I217" t="s">
        <v>88</v>
      </c>
      <c r="J217" t="s">
        <v>26</v>
      </c>
      <c r="K217" t="s">
        <v>520</v>
      </c>
      <c r="L217" t="str">
        <f>_xlfn.XLOOKUP(Trade_Flows[[#This Row],[hardware_type]],Helper_sheet!$D$2:$D$15,Helper_sheet!$E$2:$E$15,0,0)</f>
        <v>Chip</v>
      </c>
      <c r="M217" t="s">
        <v>91</v>
      </c>
      <c r="N217" s="5">
        <v>38061</v>
      </c>
      <c r="O217" s="1">
        <v>1903.08</v>
      </c>
      <c r="P217" t="s">
        <v>93</v>
      </c>
      <c r="Q217" t="s">
        <v>89</v>
      </c>
      <c r="R217" t="s">
        <v>144</v>
      </c>
      <c r="S217" t="s">
        <v>141</v>
      </c>
      <c r="T217" t="s">
        <v>90</v>
      </c>
      <c r="U217" t="s">
        <v>585</v>
      </c>
      <c r="V217" t="s">
        <v>216</v>
      </c>
      <c r="W217" t="s">
        <v>147</v>
      </c>
      <c r="X217" t="s">
        <v>141</v>
      </c>
    </row>
    <row r="218" spans="1:24" x14ac:dyDescent="0.4">
      <c r="A218" t="s">
        <v>586</v>
      </c>
      <c r="B218" t="s">
        <v>260</v>
      </c>
      <c r="C218" t="s">
        <v>141</v>
      </c>
      <c r="D218" t="s">
        <v>76</v>
      </c>
      <c r="E218" t="s">
        <v>142</v>
      </c>
      <c r="F218" t="s">
        <v>25</v>
      </c>
      <c r="G218" t="s">
        <v>26</v>
      </c>
      <c r="H218" t="s">
        <v>434</v>
      </c>
      <c r="I218" t="s">
        <v>88</v>
      </c>
      <c r="J218" t="s">
        <v>26</v>
      </c>
      <c r="K218" t="s">
        <v>520</v>
      </c>
      <c r="L218" t="str">
        <f>_xlfn.XLOOKUP(Trade_Flows[[#This Row],[hardware_type]],Helper_sheet!$D$2:$D$15,Helper_sheet!$E$2:$E$15,0,0)</f>
        <v>Chip</v>
      </c>
      <c r="M218" t="s">
        <v>91</v>
      </c>
      <c r="N218" s="5">
        <v>40142</v>
      </c>
      <c r="O218" s="1">
        <v>2007.13</v>
      </c>
      <c r="P218" t="s">
        <v>94</v>
      </c>
      <c r="Q218" t="s">
        <v>89</v>
      </c>
      <c r="R218" t="s">
        <v>144</v>
      </c>
      <c r="S218" t="s">
        <v>141</v>
      </c>
      <c r="T218" t="s">
        <v>90</v>
      </c>
      <c r="U218" t="s">
        <v>587</v>
      </c>
      <c r="V218" t="s">
        <v>213</v>
      </c>
      <c r="W218" t="s">
        <v>147</v>
      </c>
      <c r="X218" t="s">
        <v>141</v>
      </c>
    </row>
    <row r="219" spans="1:24" x14ac:dyDescent="0.4">
      <c r="A219" t="s">
        <v>588</v>
      </c>
      <c r="B219" t="s">
        <v>260</v>
      </c>
      <c r="C219" t="s">
        <v>149</v>
      </c>
      <c r="D219" t="s">
        <v>77</v>
      </c>
      <c r="E219" t="s">
        <v>142</v>
      </c>
      <c r="F219" t="s">
        <v>25</v>
      </c>
      <c r="G219" t="s">
        <v>26</v>
      </c>
      <c r="H219" t="s">
        <v>434</v>
      </c>
      <c r="I219" t="s">
        <v>88</v>
      </c>
      <c r="J219" t="s">
        <v>26</v>
      </c>
      <c r="K219" t="s">
        <v>520</v>
      </c>
      <c r="L219" t="str">
        <f>_xlfn.XLOOKUP(Trade_Flows[[#This Row],[hardware_type]],Helper_sheet!$D$2:$D$15,Helper_sheet!$E$2:$E$15,0,0)</f>
        <v>Chip</v>
      </c>
      <c r="M219" t="s">
        <v>91</v>
      </c>
      <c r="N219" s="5">
        <v>43282</v>
      </c>
      <c r="O219" s="1">
        <v>2164.1</v>
      </c>
      <c r="P219" t="s">
        <v>521</v>
      </c>
      <c r="Q219" t="s">
        <v>89</v>
      </c>
      <c r="R219" t="s">
        <v>144</v>
      </c>
      <c r="S219" t="s">
        <v>141</v>
      </c>
      <c r="T219" t="s">
        <v>90</v>
      </c>
      <c r="U219" t="s">
        <v>514</v>
      </c>
      <c r="V219" t="s">
        <v>487</v>
      </c>
      <c r="W219" t="s">
        <v>147</v>
      </c>
      <c r="X219" t="s">
        <v>141</v>
      </c>
    </row>
    <row r="220" spans="1:24" x14ac:dyDescent="0.4">
      <c r="A220" t="s">
        <v>589</v>
      </c>
      <c r="B220" t="s">
        <v>260</v>
      </c>
      <c r="C220" t="s">
        <v>154</v>
      </c>
      <c r="D220" t="s">
        <v>78</v>
      </c>
      <c r="E220" t="s">
        <v>142</v>
      </c>
      <c r="F220" t="s">
        <v>25</v>
      </c>
      <c r="G220" t="s">
        <v>26</v>
      </c>
      <c r="H220" t="s">
        <v>434</v>
      </c>
      <c r="I220" t="s">
        <v>88</v>
      </c>
      <c r="J220" t="s">
        <v>26</v>
      </c>
      <c r="K220" t="s">
        <v>520</v>
      </c>
      <c r="L220" t="str">
        <f>_xlfn.XLOOKUP(Trade_Flows[[#This Row],[hardware_type]],Helper_sheet!$D$2:$D$15,Helper_sheet!$E$2:$E$15,0,0)</f>
        <v>Chip</v>
      </c>
      <c r="M220" t="s">
        <v>91</v>
      </c>
      <c r="N220" s="5">
        <v>44225</v>
      </c>
      <c r="O220" s="1">
        <v>2211.25</v>
      </c>
      <c r="P220" t="s">
        <v>94</v>
      </c>
      <c r="Q220" t="s">
        <v>89</v>
      </c>
      <c r="R220" t="s">
        <v>144</v>
      </c>
      <c r="S220" t="s">
        <v>141</v>
      </c>
      <c r="T220" t="s">
        <v>90</v>
      </c>
      <c r="U220" t="s">
        <v>342</v>
      </c>
      <c r="V220" t="s">
        <v>481</v>
      </c>
      <c r="W220" t="s">
        <v>147</v>
      </c>
      <c r="X220" t="s">
        <v>141</v>
      </c>
    </row>
    <row r="221" spans="1:24" x14ac:dyDescent="0.4">
      <c r="A221" t="s">
        <v>590</v>
      </c>
      <c r="B221" t="s">
        <v>260</v>
      </c>
      <c r="C221" t="s">
        <v>158</v>
      </c>
      <c r="D221" t="s">
        <v>79</v>
      </c>
      <c r="E221" t="s">
        <v>142</v>
      </c>
      <c r="F221" t="s">
        <v>25</v>
      </c>
      <c r="G221" t="s">
        <v>26</v>
      </c>
      <c r="H221" t="s">
        <v>434</v>
      </c>
      <c r="I221" t="s">
        <v>88</v>
      </c>
      <c r="J221" t="s">
        <v>26</v>
      </c>
      <c r="K221" t="s">
        <v>520</v>
      </c>
      <c r="L221" t="str">
        <f>_xlfn.XLOOKUP(Trade_Flows[[#This Row],[hardware_type]],Helper_sheet!$D$2:$D$15,Helper_sheet!$E$2:$E$15,0,0)</f>
        <v>Chip</v>
      </c>
      <c r="M221" t="s">
        <v>91</v>
      </c>
      <c r="N221" s="5">
        <v>38298</v>
      </c>
      <c r="O221" s="1">
        <v>1914.94</v>
      </c>
      <c r="P221" t="s">
        <v>93</v>
      </c>
      <c r="Q221" t="s">
        <v>89</v>
      </c>
      <c r="R221" t="s">
        <v>144</v>
      </c>
      <c r="S221" t="s">
        <v>141</v>
      </c>
      <c r="T221" t="s">
        <v>90</v>
      </c>
      <c r="U221" t="s">
        <v>591</v>
      </c>
      <c r="V221" t="s">
        <v>592</v>
      </c>
      <c r="W221" t="s">
        <v>147</v>
      </c>
      <c r="X221" t="s">
        <v>141</v>
      </c>
    </row>
    <row r="222" spans="1:24" x14ac:dyDescent="0.4">
      <c r="A222" t="s">
        <v>593</v>
      </c>
      <c r="B222" t="s">
        <v>140</v>
      </c>
      <c r="C222" t="s">
        <v>141</v>
      </c>
      <c r="D222" t="s">
        <v>23</v>
      </c>
      <c r="E222" t="s">
        <v>142</v>
      </c>
      <c r="F222" t="s">
        <v>25</v>
      </c>
      <c r="G222" t="s">
        <v>26</v>
      </c>
      <c r="H222" t="s">
        <v>434</v>
      </c>
      <c r="I222" t="s">
        <v>88</v>
      </c>
      <c r="J222" t="s">
        <v>26</v>
      </c>
      <c r="K222" t="s">
        <v>594</v>
      </c>
      <c r="L222" t="str">
        <f>_xlfn.XLOOKUP(Trade_Flows[[#This Row],[hardware_type]],Helper_sheet!$D$2:$D$15,Helper_sheet!$E$2:$E$15,0,0)</f>
        <v>Chip</v>
      </c>
      <c r="M222" t="s">
        <v>91</v>
      </c>
      <c r="N222" s="5">
        <v>13178</v>
      </c>
      <c r="O222" s="1">
        <v>658.93</v>
      </c>
      <c r="P222" t="s">
        <v>95</v>
      </c>
      <c r="Q222" t="s">
        <v>89</v>
      </c>
      <c r="R222" t="s">
        <v>144</v>
      </c>
      <c r="S222" t="s">
        <v>141</v>
      </c>
      <c r="T222" t="s">
        <v>90</v>
      </c>
      <c r="U222" t="s">
        <v>287</v>
      </c>
      <c r="V222" t="s">
        <v>595</v>
      </c>
      <c r="W222" t="s">
        <v>147</v>
      </c>
      <c r="X222" t="s">
        <v>144</v>
      </c>
    </row>
    <row r="223" spans="1:24" x14ac:dyDescent="0.4">
      <c r="A223" t="s">
        <v>596</v>
      </c>
      <c r="B223" t="s">
        <v>140</v>
      </c>
      <c r="C223" t="s">
        <v>149</v>
      </c>
      <c r="D223" t="s">
        <v>35</v>
      </c>
      <c r="E223" t="s">
        <v>142</v>
      </c>
      <c r="F223" t="s">
        <v>25</v>
      </c>
      <c r="G223" t="s">
        <v>26</v>
      </c>
      <c r="H223" t="s">
        <v>434</v>
      </c>
      <c r="I223" t="s">
        <v>88</v>
      </c>
      <c r="J223" t="s">
        <v>26</v>
      </c>
      <c r="K223" t="s">
        <v>594</v>
      </c>
      <c r="L223" t="str">
        <f>_xlfn.XLOOKUP(Trade_Flows[[#This Row],[hardware_type]],Helper_sheet!$D$2:$D$15,Helper_sheet!$E$2:$E$15,0,0)</f>
        <v>Chip</v>
      </c>
      <c r="M223" t="s">
        <v>91</v>
      </c>
      <c r="N223" s="5">
        <v>14616</v>
      </c>
      <c r="O223" s="1">
        <v>730.81</v>
      </c>
      <c r="P223" t="s">
        <v>94</v>
      </c>
      <c r="Q223" t="s">
        <v>89</v>
      </c>
      <c r="R223" t="s">
        <v>144</v>
      </c>
      <c r="S223" t="s">
        <v>141</v>
      </c>
      <c r="T223" t="s">
        <v>90</v>
      </c>
      <c r="U223" t="s">
        <v>183</v>
      </c>
      <c r="V223" t="s">
        <v>597</v>
      </c>
      <c r="W223" t="s">
        <v>147</v>
      </c>
      <c r="X223" t="s">
        <v>144</v>
      </c>
    </row>
    <row r="224" spans="1:24" x14ac:dyDescent="0.4">
      <c r="A224" t="s">
        <v>598</v>
      </c>
      <c r="B224" t="s">
        <v>140</v>
      </c>
      <c r="C224" t="s">
        <v>154</v>
      </c>
      <c r="D224" t="s">
        <v>37</v>
      </c>
      <c r="E224" t="s">
        <v>142</v>
      </c>
      <c r="F224" t="s">
        <v>25</v>
      </c>
      <c r="G224" t="s">
        <v>26</v>
      </c>
      <c r="H224" t="s">
        <v>434</v>
      </c>
      <c r="I224" t="s">
        <v>88</v>
      </c>
      <c r="J224" t="s">
        <v>26</v>
      </c>
      <c r="K224" t="s">
        <v>594</v>
      </c>
      <c r="L224" t="str">
        <f>_xlfn.XLOOKUP(Trade_Flows[[#This Row],[hardware_type]],Helper_sheet!$D$2:$D$15,Helper_sheet!$E$2:$E$15,0,0)</f>
        <v>Chip</v>
      </c>
      <c r="M224" t="s">
        <v>91</v>
      </c>
      <c r="N224" s="5">
        <v>15353</v>
      </c>
      <c r="O224" s="1">
        <v>767.66</v>
      </c>
      <c r="P224" t="s">
        <v>94</v>
      </c>
      <c r="Q224" t="s">
        <v>89</v>
      </c>
      <c r="R224" t="s">
        <v>144</v>
      </c>
      <c r="S224" t="s">
        <v>141</v>
      </c>
      <c r="T224" t="s">
        <v>90</v>
      </c>
      <c r="U224" t="s">
        <v>151</v>
      </c>
      <c r="V224" t="s">
        <v>599</v>
      </c>
      <c r="W224" t="s">
        <v>147</v>
      </c>
      <c r="X224" t="s">
        <v>144</v>
      </c>
    </row>
    <row r="225" spans="1:24" x14ac:dyDescent="0.4">
      <c r="A225" t="s">
        <v>600</v>
      </c>
      <c r="B225" t="s">
        <v>140</v>
      </c>
      <c r="C225" t="s">
        <v>158</v>
      </c>
      <c r="D225" t="s">
        <v>38</v>
      </c>
      <c r="E225" t="s">
        <v>142</v>
      </c>
      <c r="F225" t="s">
        <v>25</v>
      </c>
      <c r="G225" t="s">
        <v>26</v>
      </c>
      <c r="H225" t="s">
        <v>434</v>
      </c>
      <c r="I225" t="s">
        <v>88</v>
      </c>
      <c r="J225" t="s">
        <v>26</v>
      </c>
      <c r="K225" t="s">
        <v>594</v>
      </c>
      <c r="L225" t="str">
        <f>_xlfn.XLOOKUP(Trade_Flows[[#This Row],[hardware_type]],Helper_sheet!$D$2:$D$15,Helper_sheet!$E$2:$E$15,0,0)</f>
        <v>Chip</v>
      </c>
      <c r="M225" t="s">
        <v>91</v>
      </c>
      <c r="N225" s="5">
        <v>13657</v>
      </c>
      <c r="O225" s="1">
        <v>682.86</v>
      </c>
      <c r="P225" t="s">
        <v>96</v>
      </c>
      <c r="Q225" t="s">
        <v>89</v>
      </c>
      <c r="R225" t="s">
        <v>144</v>
      </c>
      <c r="S225" t="s">
        <v>141</v>
      </c>
      <c r="T225" t="s">
        <v>90</v>
      </c>
      <c r="U225" t="s">
        <v>151</v>
      </c>
      <c r="V225" t="s">
        <v>437</v>
      </c>
      <c r="W225" t="s">
        <v>147</v>
      </c>
      <c r="X225" t="s">
        <v>144</v>
      </c>
    </row>
    <row r="226" spans="1:24" x14ac:dyDescent="0.4">
      <c r="A226" t="s">
        <v>601</v>
      </c>
      <c r="B226" t="s">
        <v>162</v>
      </c>
      <c r="C226" t="s">
        <v>141</v>
      </c>
      <c r="D226" t="s">
        <v>39</v>
      </c>
      <c r="E226" t="s">
        <v>142</v>
      </c>
      <c r="F226" t="s">
        <v>25</v>
      </c>
      <c r="G226" t="s">
        <v>26</v>
      </c>
      <c r="H226" t="s">
        <v>434</v>
      </c>
      <c r="I226" t="s">
        <v>88</v>
      </c>
      <c r="J226" t="s">
        <v>26</v>
      </c>
      <c r="K226" t="s">
        <v>594</v>
      </c>
      <c r="L226" t="str">
        <f>_xlfn.XLOOKUP(Trade_Flows[[#This Row],[hardware_type]],Helper_sheet!$D$2:$D$15,Helper_sheet!$E$2:$E$15,0,0)</f>
        <v>Chip</v>
      </c>
      <c r="M226" t="s">
        <v>91</v>
      </c>
      <c r="N226" s="5">
        <v>13911</v>
      </c>
      <c r="O226" s="1">
        <v>695.57</v>
      </c>
      <c r="P226" t="s">
        <v>521</v>
      </c>
      <c r="Q226" t="s">
        <v>89</v>
      </c>
      <c r="R226" t="s">
        <v>144</v>
      </c>
      <c r="S226" t="s">
        <v>141</v>
      </c>
      <c r="T226" t="s">
        <v>90</v>
      </c>
      <c r="U226" t="s">
        <v>275</v>
      </c>
      <c r="V226" t="s">
        <v>539</v>
      </c>
      <c r="W226" t="s">
        <v>147</v>
      </c>
      <c r="X226" t="s">
        <v>144</v>
      </c>
    </row>
    <row r="227" spans="1:24" x14ac:dyDescent="0.4">
      <c r="A227" t="s">
        <v>602</v>
      </c>
      <c r="B227" t="s">
        <v>162</v>
      </c>
      <c r="C227" t="s">
        <v>149</v>
      </c>
      <c r="D227" t="s">
        <v>41</v>
      </c>
      <c r="E227" t="s">
        <v>142</v>
      </c>
      <c r="F227" t="s">
        <v>25</v>
      </c>
      <c r="G227" t="s">
        <v>26</v>
      </c>
      <c r="H227" t="s">
        <v>434</v>
      </c>
      <c r="I227" t="s">
        <v>88</v>
      </c>
      <c r="J227" t="s">
        <v>26</v>
      </c>
      <c r="K227" t="s">
        <v>594</v>
      </c>
      <c r="L227" t="str">
        <f>_xlfn.XLOOKUP(Trade_Flows[[#This Row],[hardware_type]],Helper_sheet!$D$2:$D$15,Helper_sheet!$E$2:$E$15,0,0)</f>
        <v>Chip</v>
      </c>
      <c r="M227" t="s">
        <v>91</v>
      </c>
      <c r="N227" s="5">
        <v>19726</v>
      </c>
      <c r="O227" s="1">
        <v>986.34</v>
      </c>
      <c r="P227" t="s">
        <v>94</v>
      </c>
      <c r="Q227" t="s">
        <v>89</v>
      </c>
      <c r="R227" t="s">
        <v>144</v>
      </c>
      <c r="S227" t="s">
        <v>141</v>
      </c>
      <c r="T227" t="s">
        <v>90</v>
      </c>
      <c r="U227" t="s">
        <v>183</v>
      </c>
      <c r="V227" t="s">
        <v>539</v>
      </c>
      <c r="W227" t="s">
        <v>147</v>
      </c>
      <c r="X227" t="s">
        <v>144</v>
      </c>
    </row>
    <row r="228" spans="1:24" x14ac:dyDescent="0.4">
      <c r="A228" t="s">
        <v>603</v>
      </c>
      <c r="B228" t="s">
        <v>162</v>
      </c>
      <c r="C228" t="s">
        <v>154</v>
      </c>
      <c r="D228" t="s">
        <v>42</v>
      </c>
      <c r="E228" t="s">
        <v>142</v>
      </c>
      <c r="F228" t="s">
        <v>25</v>
      </c>
      <c r="G228" t="s">
        <v>26</v>
      </c>
      <c r="H228" t="s">
        <v>434</v>
      </c>
      <c r="I228" t="s">
        <v>88</v>
      </c>
      <c r="J228" t="s">
        <v>26</v>
      </c>
      <c r="K228" t="s">
        <v>594</v>
      </c>
      <c r="L228" t="str">
        <f>_xlfn.XLOOKUP(Trade_Flows[[#This Row],[hardware_type]],Helper_sheet!$D$2:$D$15,Helper_sheet!$E$2:$E$15,0,0)</f>
        <v>Chip</v>
      </c>
      <c r="M228" t="s">
        <v>91</v>
      </c>
      <c r="N228" s="5">
        <v>20617</v>
      </c>
      <c r="O228" s="1">
        <v>1030.8900000000001</v>
      </c>
      <c r="P228" t="s">
        <v>521</v>
      </c>
      <c r="Q228" t="s">
        <v>89</v>
      </c>
      <c r="R228" t="s">
        <v>144</v>
      </c>
      <c r="S228" t="s">
        <v>141</v>
      </c>
      <c r="T228" t="s">
        <v>90</v>
      </c>
      <c r="U228" t="s">
        <v>155</v>
      </c>
      <c r="V228" t="s">
        <v>457</v>
      </c>
      <c r="W228" t="s">
        <v>147</v>
      </c>
      <c r="X228" t="s">
        <v>144</v>
      </c>
    </row>
    <row r="229" spans="1:24" x14ac:dyDescent="0.4">
      <c r="A229" t="s">
        <v>604</v>
      </c>
      <c r="B229" t="s">
        <v>162</v>
      </c>
      <c r="C229" t="s">
        <v>158</v>
      </c>
      <c r="D229" t="s">
        <v>43</v>
      </c>
      <c r="E229" t="s">
        <v>142</v>
      </c>
      <c r="F229" t="s">
        <v>25</v>
      </c>
      <c r="G229" t="s">
        <v>26</v>
      </c>
      <c r="H229" t="s">
        <v>434</v>
      </c>
      <c r="I229" t="s">
        <v>88</v>
      </c>
      <c r="J229" t="s">
        <v>26</v>
      </c>
      <c r="K229" t="s">
        <v>594</v>
      </c>
      <c r="L229" t="str">
        <f>_xlfn.XLOOKUP(Trade_Flows[[#This Row],[hardware_type]],Helper_sheet!$D$2:$D$15,Helper_sheet!$E$2:$E$15,0,0)</f>
        <v>Chip</v>
      </c>
      <c r="M229" t="s">
        <v>91</v>
      </c>
      <c r="N229" s="5">
        <v>15371</v>
      </c>
      <c r="O229" s="1">
        <v>768.59</v>
      </c>
      <c r="P229" t="s">
        <v>95</v>
      </c>
      <c r="Q229" t="s">
        <v>89</v>
      </c>
      <c r="R229" t="s">
        <v>144</v>
      </c>
      <c r="S229" t="s">
        <v>141</v>
      </c>
      <c r="T229" t="s">
        <v>90</v>
      </c>
      <c r="U229" t="s">
        <v>151</v>
      </c>
      <c r="V229" t="s">
        <v>605</v>
      </c>
      <c r="W229" t="s">
        <v>147</v>
      </c>
      <c r="X229" t="s">
        <v>144</v>
      </c>
    </row>
    <row r="230" spans="1:24" x14ac:dyDescent="0.4">
      <c r="A230" t="s">
        <v>606</v>
      </c>
      <c r="B230" t="s">
        <v>171</v>
      </c>
      <c r="C230" t="s">
        <v>141</v>
      </c>
      <c r="D230" t="s">
        <v>44</v>
      </c>
      <c r="E230" t="s">
        <v>142</v>
      </c>
      <c r="F230" t="s">
        <v>25</v>
      </c>
      <c r="G230" t="s">
        <v>26</v>
      </c>
      <c r="H230" t="s">
        <v>434</v>
      </c>
      <c r="I230" t="s">
        <v>88</v>
      </c>
      <c r="J230" t="s">
        <v>26</v>
      </c>
      <c r="K230" t="s">
        <v>594</v>
      </c>
      <c r="L230" t="str">
        <f>_xlfn.XLOOKUP(Trade_Flows[[#This Row],[hardware_type]],Helper_sheet!$D$2:$D$15,Helper_sheet!$E$2:$E$15,0,0)</f>
        <v>Chip</v>
      </c>
      <c r="M230" t="s">
        <v>91</v>
      </c>
      <c r="N230" s="5">
        <v>19071</v>
      </c>
      <c r="O230" s="1">
        <v>953.59</v>
      </c>
      <c r="P230" t="s">
        <v>96</v>
      </c>
      <c r="Q230" t="s">
        <v>89</v>
      </c>
      <c r="R230" t="s">
        <v>144</v>
      </c>
      <c r="S230" t="s">
        <v>141</v>
      </c>
      <c r="T230" t="s">
        <v>90</v>
      </c>
      <c r="U230" t="s">
        <v>305</v>
      </c>
      <c r="V230" t="s">
        <v>444</v>
      </c>
      <c r="W230" t="s">
        <v>147</v>
      </c>
      <c r="X230" t="s">
        <v>144</v>
      </c>
    </row>
    <row r="231" spans="1:24" x14ac:dyDescent="0.4">
      <c r="A231" t="s">
        <v>607</v>
      </c>
      <c r="B231" t="s">
        <v>171</v>
      </c>
      <c r="C231" t="s">
        <v>149</v>
      </c>
      <c r="D231" t="s">
        <v>45</v>
      </c>
      <c r="E231" t="s">
        <v>142</v>
      </c>
      <c r="F231" t="s">
        <v>25</v>
      </c>
      <c r="G231" t="s">
        <v>26</v>
      </c>
      <c r="H231" t="s">
        <v>434</v>
      </c>
      <c r="I231" t="s">
        <v>88</v>
      </c>
      <c r="J231" t="s">
        <v>26</v>
      </c>
      <c r="K231" t="s">
        <v>594</v>
      </c>
      <c r="L231" t="str">
        <f>_xlfn.XLOOKUP(Trade_Flows[[#This Row],[hardware_type]],Helper_sheet!$D$2:$D$15,Helper_sheet!$E$2:$E$15,0,0)</f>
        <v>Chip</v>
      </c>
      <c r="M231" t="s">
        <v>91</v>
      </c>
      <c r="N231" s="5">
        <v>18716</v>
      </c>
      <c r="O231" s="1">
        <v>935.83</v>
      </c>
      <c r="P231" t="s">
        <v>95</v>
      </c>
      <c r="Q231" t="s">
        <v>89</v>
      </c>
      <c r="R231" t="s">
        <v>144</v>
      </c>
      <c r="S231" t="s">
        <v>141</v>
      </c>
      <c r="T231" t="s">
        <v>90</v>
      </c>
      <c r="U231" t="s">
        <v>210</v>
      </c>
      <c r="V231" t="s">
        <v>599</v>
      </c>
      <c r="W231" t="s">
        <v>147</v>
      </c>
      <c r="X231" t="s">
        <v>144</v>
      </c>
    </row>
    <row r="232" spans="1:24" x14ac:dyDescent="0.4">
      <c r="A232" t="s">
        <v>608</v>
      </c>
      <c r="B232" t="s">
        <v>171</v>
      </c>
      <c r="C232" t="s">
        <v>154</v>
      </c>
      <c r="D232" t="s">
        <v>46</v>
      </c>
      <c r="E232" t="s">
        <v>142</v>
      </c>
      <c r="F232" t="s">
        <v>25</v>
      </c>
      <c r="G232" t="s">
        <v>26</v>
      </c>
      <c r="H232" t="s">
        <v>434</v>
      </c>
      <c r="I232" t="s">
        <v>88</v>
      </c>
      <c r="J232" t="s">
        <v>26</v>
      </c>
      <c r="K232" t="s">
        <v>594</v>
      </c>
      <c r="L232" t="str">
        <f>_xlfn.XLOOKUP(Trade_Flows[[#This Row],[hardware_type]],Helper_sheet!$D$2:$D$15,Helper_sheet!$E$2:$E$15,0,0)</f>
        <v>Chip</v>
      </c>
      <c r="M232" t="s">
        <v>91</v>
      </c>
      <c r="N232" s="5">
        <v>19833</v>
      </c>
      <c r="O232" s="1">
        <v>991.68</v>
      </c>
      <c r="P232" t="s">
        <v>96</v>
      </c>
      <c r="Q232" t="s">
        <v>89</v>
      </c>
      <c r="R232" t="s">
        <v>144</v>
      </c>
      <c r="S232" t="s">
        <v>141</v>
      </c>
      <c r="T232" t="s">
        <v>90</v>
      </c>
      <c r="U232" t="s">
        <v>381</v>
      </c>
      <c r="V232" t="s">
        <v>609</v>
      </c>
      <c r="W232" t="s">
        <v>147</v>
      </c>
      <c r="X232" t="s">
        <v>144</v>
      </c>
    </row>
    <row r="233" spans="1:24" x14ac:dyDescent="0.4">
      <c r="A233" t="s">
        <v>610</v>
      </c>
      <c r="B233" t="s">
        <v>171</v>
      </c>
      <c r="C233" t="s">
        <v>158</v>
      </c>
      <c r="D233" t="s">
        <v>47</v>
      </c>
      <c r="E233" t="s">
        <v>142</v>
      </c>
      <c r="F233" t="s">
        <v>25</v>
      </c>
      <c r="G233" t="s">
        <v>26</v>
      </c>
      <c r="H233" t="s">
        <v>434</v>
      </c>
      <c r="I233" t="s">
        <v>88</v>
      </c>
      <c r="J233" t="s">
        <v>26</v>
      </c>
      <c r="K233" t="s">
        <v>594</v>
      </c>
      <c r="L233" t="str">
        <f>_xlfn.XLOOKUP(Trade_Flows[[#This Row],[hardware_type]],Helper_sheet!$D$2:$D$15,Helper_sheet!$E$2:$E$15,0,0)</f>
        <v>Chip</v>
      </c>
      <c r="M233" t="s">
        <v>91</v>
      </c>
      <c r="N233" s="5">
        <v>17112</v>
      </c>
      <c r="O233" s="1">
        <v>855.62</v>
      </c>
      <c r="P233" t="s">
        <v>94</v>
      </c>
      <c r="Q233" t="s">
        <v>89</v>
      </c>
      <c r="R233" t="s">
        <v>144</v>
      </c>
      <c r="S233" t="s">
        <v>141</v>
      </c>
      <c r="T233" t="s">
        <v>90</v>
      </c>
      <c r="U233" t="s">
        <v>183</v>
      </c>
      <c r="V233" t="s">
        <v>595</v>
      </c>
      <c r="W233" t="s">
        <v>147</v>
      </c>
      <c r="X233" t="s">
        <v>144</v>
      </c>
    </row>
    <row r="234" spans="1:24" x14ac:dyDescent="0.4">
      <c r="A234" t="s">
        <v>611</v>
      </c>
      <c r="B234" t="s">
        <v>182</v>
      </c>
      <c r="C234" t="s">
        <v>141</v>
      </c>
      <c r="D234" t="s">
        <v>48</v>
      </c>
      <c r="E234" t="s">
        <v>142</v>
      </c>
      <c r="F234" t="s">
        <v>25</v>
      </c>
      <c r="G234" t="s">
        <v>26</v>
      </c>
      <c r="H234" t="s">
        <v>434</v>
      </c>
      <c r="I234" t="s">
        <v>88</v>
      </c>
      <c r="J234" t="s">
        <v>26</v>
      </c>
      <c r="K234" t="s">
        <v>594</v>
      </c>
      <c r="L234" t="str">
        <f>_xlfn.XLOOKUP(Trade_Flows[[#This Row],[hardware_type]],Helper_sheet!$D$2:$D$15,Helper_sheet!$E$2:$E$15,0,0)</f>
        <v>Chip</v>
      </c>
      <c r="M234" t="s">
        <v>91</v>
      </c>
      <c r="N234" s="5">
        <v>18140</v>
      </c>
      <c r="O234" s="1">
        <v>907.03</v>
      </c>
      <c r="P234" t="s">
        <v>96</v>
      </c>
      <c r="Q234" t="s">
        <v>89</v>
      </c>
      <c r="R234" t="s">
        <v>144</v>
      </c>
      <c r="S234" t="s">
        <v>141</v>
      </c>
      <c r="T234" t="s">
        <v>90</v>
      </c>
      <c r="U234" t="s">
        <v>305</v>
      </c>
      <c r="V234" t="s">
        <v>597</v>
      </c>
      <c r="W234" t="s">
        <v>147</v>
      </c>
      <c r="X234" t="s">
        <v>144</v>
      </c>
    </row>
    <row r="235" spans="1:24" x14ac:dyDescent="0.4">
      <c r="A235" t="s">
        <v>612</v>
      </c>
      <c r="B235" t="s">
        <v>182</v>
      </c>
      <c r="C235" t="s">
        <v>149</v>
      </c>
      <c r="D235" t="s">
        <v>49</v>
      </c>
      <c r="E235" t="s">
        <v>142</v>
      </c>
      <c r="F235" t="s">
        <v>25</v>
      </c>
      <c r="G235" t="s">
        <v>26</v>
      </c>
      <c r="H235" t="s">
        <v>434</v>
      </c>
      <c r="I235" t="s">
        <v>88</v>
      </c>
      <c r="J235" t="s">
        <v>26</v>
      </c>
      <c r="K235" t="s">
        <v>594</v>
      </c>
      <c r="L235" t="str">
        <f>_xlfn.XLOOKUP(Trade_Flows[[#This Row],[hardware_type]],Helper_sheet!$D$2:$D$15,Helper_sheet!$E$2:$E$15,0,0)</f>
        <v>Chip</v>
      </c>
      <c r="M235" t="s">
        <v>91</v>
      </c>
      <c r="N235" s="5">
        <v>21741</v>
      </c>
      <c r="O235" s="1">
        <v>1087.06</v>
      </c>
      <c r="P235" t="s">
        <v>93</v>
      </c>
      <c r="Q235" t="s">
        <v>89</v>
      </c>
      <c r="R235" t="s">
        <v>144</v>
      </c>
      <c r="S235" t="s">
        <v>141</v>
      </c>
      <c r="T235" t="s">
        <v>90</v>
      </c>
      <c r="U235" t="s">
        <v>275</v>
      </c>
      <c r="V235" t="s">
        <v>613</v>
      </c>
      <c r="W235" t="s">
        <v>147</v>
      </c>
      <c r="X235" t="s">
        <v>144</v>
      </c>
    </row>
    <row r="236" spans="1:24" x14ac:dyDescent="0.4">
      <c r="A236" t="s">
        <v>614</v>
      </c>
      <c r="B236" t="s">
        <v>182</v>
      </c>
      <c r="C236" t="s">
        <v>154</v>
      </c>
      <c r="D236" t="s">
        <v>50</v>
      </c>
      <c r="E236" t="s">
        <v>142</v>
      </c>
      <c r="F236" t="s">
        <v>25</v>
      </c>
      <c r="G236" t="s">
        <v>26</v>
      </c>
      <c r="H236" t="s">
        <v>434</v>
      </c>
      <c r="I236" t="s">
        <v>88</v>
      </c>
      <c r="J236" t="s">
        <v>26</v>
      </c>
      <c r="K236" t="s">
        <v>594</v>
      </c>
      <c r="L236" t="str">
        <f>_xlfn.XLOOKUP(Trade_Flows[[#This Row],[hardware_type]],Helper_sheet!$D$2:$D$15,Helper_sheet!$E$2:$E$15,0,0)</f>
        <v>Chip</v>
      </c>
      <c r="M236" t="s">
        <v>91</v>
      </c>
      <c r="N236" s="5">
        <v>21992</v>
      </c>
      <c r="O236" s="1">
        <v>1099.6199999999999</v>
      </c>
      <c r="P236" t="s">
        <v>521</v>
      </c>
      <c r="Q236" t="s">
        <v>89</v>
      </c>
      <c r="R236" t="s">
        <v>144</v>
      </c>
      <c r="S236" t="s">
        <v>141</v>
      </c>
      <c r="T236" t="s">
        <v>90</v>
      </c>
      <c r="U236" t="s">
        <v>186</v>
      </c>
      <c r="V236" t="s">
        <v>613</v>
      </c>
      <c r="W236" t="s">
        <v>147</v>
      </c>
      <c r="X236" t="s">
        <v>144</v>
      </c>
    </row>
    <row r="237" spans="1:24" x14ac:dyDescent="0.4">
      <c r="A237" t="s">
        <v>615</v>
      </c>
      <c r="B237" t="s">
        <v>182</v>
      </c>
      <c r="C237" t="s">
        <v>158</v>
      </c>
      <c r="D237" t="s">
        <v>51</v>
      </c>
      <c r="E237" t="s">
        <v>142</v>
      </c>
      <c r="F237" t="s">
        <v>25</v>
      </c>
      <c r="G237" t="s">
        <v>26</v>
      </c>
      <c r="H237" t="s">
        <v>434</v>
      </c>
      <c r="I237" t="s">
        <v>88</v>
      </c>
      <c r="J237" t="s">
        <v>26</v>
      </c>
      <c r="K237" t="s">
        <v>594</v>
      </c>
      <c r="L237" t="str">
        <f>_xlfn.XLOOKUP(Trade_Flows[[#This Row],[hardware_type]],Helper_sheet!$D$2:$D$15,Helper_sheet!$E$2:$E$15,0,0)</f>
        <v>Chip</v>
      </c>
      <c r="M237" t="s">
        <v>91</v>
      </c>
      <c r="N237" s="5">
        <v>22530</v>
      </c>
      <c r="O237" s="1">
        <v>1126.53</v>
      </c>
      <c r="P237" t="s">
        <v>521</v>
      </c>
      <c r="Q237" t="s">
        <v>89</v>
      </c>
      <c r="R237" t="s">
        <v>144</v>
      </c>
      <c r="S237" t="s">
        <v>141</v>
      </c>
      <c r="T237" t="s">
        <v>90</v>
      </c>
      <c r="U237" t="s">
        <v>273</v>
      </c>
      <c r="V237" t="s">
        <v>522</v>
      </c>
      <c r="W237" t="s">
        <v>147</v>
      </c>
      <c r="X237" t="s">
        <v>144</v>
      </c>
    </row>
    <row r="238" spans="1:24" x14ac:dyDescent="0.4">
      <c r="A238" t="s">
        <v>616</v>
      </c>
      <c r="B238" t="s">
        <v>193</v>
      </c>
      <c r="C238" t="s">
        <v>141</v>
      </c>
      <c r="D238" t="s">
        <v>52</v>
      </c>
      <c r="E238" t="s">
        <v>142</v>
      </c>
      <c r="F238" t="s">
        <v>25</v>
      </c>
      <c r="G238" t="s">
        <v>26</v>
      </c>
      <c r="H238" t="s">
        <v>434</v>
      </c>
      <c r="I238" t="s">
        <v>88</v>
      </c>
      <c r="J238" t="s">
        <v>26</v>
      </c>
      <c r="K238" t="s">
        <v>594</v>
      </c>
      <c r="L238" t="str">
        <f>_xlfn.XLOOKUP(Trade_Flows[[#This Row],[hardware_type]],Helper_sheet!$D$2:$D$15,Helper_sheet!$E$2:$E$15,0,0)</f>
        <v>Chip</v>
      </c>
      <c r="M238" t="s">
        <v>91</v>
      </c>
      <c r="N238" s="5">
        <v>19269</v>
      </c>
      <c r="O238" s="1">
        <v>963.47</v>
      </c>
      <c r="P238" t="s">
        <v>93</v>
      </c>
      <c r="Q238" t="s">
        <v>89</v>
      </c>
      <c r="R238" t="s">
        <v>144</v>
      </c>
      <c r="S238" t="s">
        <v>141</v>
      </c>
      <c r="T238" t="s">
        <v>90</v>
      </c>
      <c r="U238" t="s">
        <v>387</v>
      </c>
      <c r="V238" t="s">
        <v>617</v>
      </c>
      <c r="W238" t="s">
        <v>147</v>
      </c>
      <c r="X238" t="s">
        <v>144</v>
      </c>
    </row>
    <row r="239" spans="1:24" x14ac:dyDescent="0.4">
      <c r="A239" t="s">
        <v>618</v>
      </c>
      <c r="B239" t="s">
        <v>193</v>
      </c>
      <c r="C239" t="s">
        <v>149</v>
      </c>
      <c r="D239" t="s">
        <v>53</v>
      </c>
      <c r="E239" t="s">
        <v>142</v>
      </c>
      <c r="F239" t="s">
        <v>25</v>
      </c>
      <c r="G239" t="s">
        <v>26</v>
      </c>
      <c r="H239" t="s">
        <v>434</v>
      </c>
      <c r="I239" t="s">
        <v>88</v>
      </c>
      <c r="J239" t="s">
        <v>26</v>
      </c>
      <c r="K239" t="s">
        <v>594</v>
      </c>
      <c r="L239" t="str">
        <f>_xlfn.XLOOKUP(Trade_Flows[[#This Row],[hardware_type]],Helper_sheet!$D$2:$D$15,Helper_sheet!$E$2:$E$15,0,0)</f>
        <v>Chip</v>
      </c>
      <c r="M239" t="s">
        <v>91</v>
      </c>
      <c r="N239" s="5">
        <v>23937</v>
      </c>
      <c r="O239" s="1">
        <v>1196.8599999999999</v>
      </c>
      <c r="P239" t="s">
        <v>95</v>
      </c>
      <c r="Q239" t="s">
        <v>89</v>
      </c>
      <c r="R239" t="s">
        <v>144</v>
      </c>
      <c r="S239" t="s">
        <v>141</v>
      </c>
      <c r="T239" t="s">
        <v>90</v>
      </c>
      <c r="U239" t="s">
        <v>371</v>
      </c>
      <c r="V239" t="s">
        <v>619</v>
      </c>
      <c r="W239" t="s">
        <v>147</v>
      </c>
      <c r="X239" t="s">
        <v>144</v>
      </c>
    </row>
    <row r="240" spans="1:24" x14ac:dyDescent="0.4">
      <c r="A240" t="s">
        <v>620</v>
      </c>
      <c r="B240" t="s">
        <v>193</v>
      </c>
      <c r="C240" t="s">
        <v>154</v>
      </c>
      <c r="D240" t="s">
        <v>54</v>
      </c>
      <c r="E240" t="s">
        <v>142</v>
      </c>
      <c r="F240" t="s">
        <v>25</v>
      </c>
      <c r="G240" t="s">
        <v>26</v>
      </c>
      <c r="H240" t="s">
        <v>434</v>
      </c>
      <c r="I240" t="s">
        <v>88</v>
      </c>
      <c r="J240" t="s">
        <v>26</v>
      </c>
      <c r="K240" t="s">
        <v>594</v>
      </c>
      <c r="L240" t="str">
        <f>_xlfn.XLOOKUP(Trade_Flows[[#This Row],[hardware_type]],Helper_sheet!$D$2:$D$15,Helper_sheet!$E$2:$E$15,0,0)</f>
        <v>Chip</v>
      </c>
      <c r="M240" t="s">
        <v>91</v>
      </c>
      <c r="N240" s="5">
        <v>23635</v>
      </c>
      <c r="O240" s="1">
        <v>1181.77</v>
      </c>
      <c r="P240" t="s">
        <v>93</v>
      </c>
      <c r="Q240" t="s">
        <v>89</v>
      </c>
      <c r="R240" t="s">
        <v>144</v>
      </c>
      <c r="S240" t="s">
        <v>141</v>
      </c>
      <c r="T240" t="s">
        <v>90</v>
      </c>
      <c r="U240" t="s">
        <v>196</v>
      </c>
      <c r="V240" t="s">
        <v>621</v>
      </c>
      <c r="W240" t="s">
        <v>147</v>
      </c>
      <c r="X240" t="s">
        <v>144</v>
      </c>
    </row>
    <row r="241" spans="1:24" x14ac:dyDescent="0.4">
      <c r="A241" t="s">
        <v>622</v>
      </c>
      <c r="B241" t="s">
        <v>193</v>
      </c>
      <c r="C241" t="s">
        <v>158</v>
      </c>
      <c r="D241" t="s">
        <v>55</v>
      </c>
      <c r="E241" t="s">
        <v>142</v>
      </c>
      <c r="F241" t="s">
        <v>25</v>
      </c>
      <c r="G241" t="s">
        <v>26</v>
      </c>
      <c r="H241" t="s">
        <v>434</v>
      </c>
      <c r="I241" t="s">
        <v>88</v>
      </c>
      <c r="J241" t="s">
        <v>26</v>
      </c>
      <c r="K241" t="s">
        <v>594</v>
      </c>
      <c r="L241" t="str">
        <f>_xlfn.XLOOKUP(Trade_Flows[[#This Row],[hardware_type]],Helper_sheet!$D$2:$D$15,Helper_sheet!$E$2:$E$15,0,0)</f>
        <v>Chip</v>
      </c>
      <c r="M241" t="s">
        <v>91</v>
      </c>
      <c r="N241" s="5">
        <v>24010</v>
      </c>
      <c r="O241" s="1">
        <v>1200.53</v>
      </c>
      <c r="P241" t="s">
        <v>94</v>
      </c>
      <c r="Q241" t="s">
        <v>89</v>
      </c>
      <c r="R241" t="s">
        <v>144</v>
      </c>
      <c r="S241" t="s">
        <v>141</v>
      </c>
      <c r="T241" t="s">
        <v>90</v>
      </c>
      <c r="U241" t="s">
        <v>186</v>
      </c>
      <c r="V241" t="s">
        <v>552</v>
      </c>
      <c r="W241" t="s">
        <v>147</v>
      </c>
      <c r="X241" t="s">
        <v>144</v>
      </c>
    </row>
    <row r="242" spans="1:24" x14ac:dyDescent="0.4">
      <c r="A242" t="s">
        <v>623</v>
      </c>
      <c r="B242" t="s">
        <v>202</v>
      </c>
      <c r="C242" t="s">
        <v>141</v>
      </c>
      <c r="D242" t="s">
        <v>56</v>
      </c>
      <c r="E242" t="s">
        <v>142</v>
      </c>
      <c r="F242" t="s">
        <v>25</v>
      </c>
      <c r="G242" t="s">
        <v>26</v>
      </c>
      <c r="H242" t="s">
        <v>434</v>
      </c>
      <c r="I242" t="s">
        <v>88</v>
      </c>
      <c r="J242" t="s">
        <v>26</v>
      </c>
      <c r="K242" t="s">
        <v>594</v>
      </c>
      <c r="L242" t="str">
        <f>_xlfn.XLOOKUP(Trade_Flows[[#This Row],[hardware_type]],Helper_sheet!$D$2:$D$15,Helper_sheet!$E$2:$E$15,0,0)</f>
        <v>Chip</v>
      </c>
      <c r="M242" t="s">
        <v>91</v>
      </c>
      <c r="N242" s="5">
        <v>22126</v>
      </c>
      <c r="O242" s="1">
        <v>1106.31</v>
      </c>
      <c r="P242" t="s">
        <v>94</v>
      </c>
      <c r="Q242" t="s">
        <v>89</v>
      </c>
      <c r="R242" t="s">
        <v>144</v>
      </c>
      <c r="S242" t="s">
        <v>141</v>
      </c>
      <c r="T242" t="s">
        <v>90</v>
      </c>
      <c r="U242" t="s">
        <v>151</v>
      </c>
      <c r="V242" t="s">
        <v>469</v>
      </c>
      <c r="W242" t="s">
        <v>147</v>
      </c>
      <c r="X242" t="s">
        <v>144</v>
      </c>
    </row>
    <row r="243" spans="1:24" x14ac:dyDescent="0.4">
      <c r="A243" t="s">
        <v>624</v>
      </c>
      <c r="B243" t="s">
        <v>202</v>
      </c>
      <c r="C243" t="s">
        <v>149</v>
      </c>
      <c r="D243" t="s">
        <v>57</v>
      </c>
      <c r="E243" t="s">
        <v>142</v>
      </c>
      <c r="F243" t="s">
        <v>25</v>
      </c>
      <c r="G243" t="s">
        <v>26</v>
      </c>
      <c r="H243" t="s">
        <v>434</v>
      </c>
      <c r="I243" t="s">
        <v>88</v>
      </c>
      <c r="J243" t="s">
        <v>26</v>
      </c>
      <c r="K243" t="s">
        <v>594</v>
      </c>
      <c r="L243" t="str">
        <f>_xlfn.XLOOKUP(Trade_Flows[[#This Row],[hardware_type]],Helper_sheet!$D$2:$D$15,Helper_sheet!$E$2:$E$15,0,0)</f>
        <v>Chip</v>
      </c>
      <c r="M243" t="s">
        <v>91</v>
      </c>
      <c r="N243" s="5">
        <v>24204</v>
      </c>
      <c r="O243" s="1">
        <v>1210.2</v>
      </c>
      <c r="P243" t="s">
        <v>521</v>
      </c>
      <c r="Q243" t="s">
        <v>89</v>
      </c>
      <c r="R243" t="s">
        <v>144</v>
      </c>
      <c r="S243" t="s">
        <v>141</v>
      </c>
      <c r="T243" t="s">
        <v>90</v>
      </c>
      <c r="U243" t="s">
        <v>305</v>
      </c>
      <c r="V243" t="s">
        <v>625</v>
      </c>
      <c r="W243" t="s">
        <v>147</v>
      </c>
      <c r="X243" t="s">
        <v>144</v>
      </c>
    </row>
    <row r="244" spans="1:24" x14ac:dyDescent="0.4">
      <c r="A244" t="s">
        <v>626</v>
      </c>
      <c r="B244" t="s">
        <v>202</v>
      </c>
      <c r="C244" t="s">
        <v>154</v>
      </c>
      <c r="D244" t="s">
        <v>58</v>
      </c>
      <c r="E244" t="s">
        <v>142</v>
      </c>
      <c r="F244" t="s">
        <v>25</v>
      </c>
      <c r="G244" t="s">
        <v>26</v>
      </c>
      <c r="H244" t="s">
        <v>434</v>
      </c>
      <c r="I244" t="s">
        <v>88</v>
      </c>
      <c r="J244" t="s">
        <v>26</v>
      </c>
      <c r="K244" t="s">
        <v>594</v>
      </c>
      <c r="L244" t="str">
        <f>_xlfn.XLOOKUP(Trade_Flows[[#This Row],[hardware_type]],Helper_sheet!$D$2:$D$15,Helper_sheet!$E$2:$E$15,0,0)</f>
        <v>Chip</v>
      </c>
      <c r="M244" t="s">
        <v>91</v>
      </c>
      <c r="N244" s="5">
        <v>21906</v>
      </c>
      <c r="O244" s="1">
        <v>1095.3399999999999</v>
      </c>
      <c r="P244" t="s">
        <v>94</v>
      </c>
      <c r="Q244" t="s">
        <v>89</v>
      </c>
      <c r="R244" t="s">
        <v>144</v>
      </c>
      <c r="S244" t="s">
        <v>141</v>
      </c>
      <c r="T244" t="s">
        <v>90</v>
      </c>
      <c r="U244" t="s">
        <v>172</v>
      </c>
      <c r="V244" t="s">
        <v>627</v>
      </c>
      <c r="W244" t="s">
        <v>147</v>
      </c>
      <c r="X244" t="s">
        <v>144</v>
      </c>
    </row>
    <row r="245" spans="1:24" x14ac:dyDescent="0.4">
      <c r="A245" t="s">
        <v>628</v>
      </c>
      <c r="B245" t="s">
        <v>202</v>
      </c>
      <c r="C245" t="s">
        <v>158</v>
      </c>
      <c r="D245" t="s">
        <v>59</v>
      </c>
      <c r="E245" t="s">
        <v>142</v>
      </c>
      <c r="F245" t="s">
        <v>25</v>
      </c>
      <c r="G245" t="s">
        <v>26</v>
      </c>
      <c r="H245" t="s">
        <v>434</v>
      </c>
      <c r="I245" t="s">
        <v>88</v>
      </c>
      <c r="J245" t="s">
        <v>26</v>
      </c>
      <c r="K245" t="s">
        <v>594</v>
      </c>
      <c r="L245" t="str">
        <f>_xlfn.XLOOKUP(Trade_Flows[[#This Row],[hardware_type]],Helper_sheet!$D$2:$D$15,Helper_sheet!$E$2:$E$15,0,0)</f>
        <v>Chip</v>
      </c>
      <c r="M245" t="s">
        <v>91</v>
      </c>
      <c r="N245" s="5">
        <v>19415</v>
      </c>
      <c r="O245" s="1">
        <v>970.76</v>
      </c>
      <c r="P245" t="s">
        <v>521</v>
      </c>
      <c r="Q245" t="s">
        <v>89</v>
      </c>
      <c r="R245" t="s">
        <v>144</v>
      </c>
      <c r="S245" t="s">
        <v>141</v>
      </c>
      <c r="T245" t="s">
        <v>90</v>
      </c>
      <c r="U245" t="s">
        <v>151</v>
      </c>
      <c r="V245" t="s">
        <v>629</v>
      </c>
      <c r="W245" t="s">
        <v>147</v>
      </c>
      <c r="X245" t="s">
        <v>144</v>
      </c>
    </row>
    <row r="246" spans="1:24" x14ac:dyDescent="0.4">
      <c r="A246" t="s">
        <v>630</v>
      </c>
      <c r="B246" t="s">
        <v>212</v>
      </c>
      <c r="C246" t="s">
        <v>141</v>
      </c>
      <c r="D246" t="s">
        <v>60</v>
      </c>
      <c r="E246" t="s">
        <v>142</v>
      </c>
      <c r="F246" t="s">
        <v>25</v>
      </c>
      <c r="G246" t="s">
        <v>26</v>
      </c>
      <c r="H246" t="s">
        <v>434</v>
      </c>
      <c r="I246" t="s">
        <v>88</v>
      </c>
      <c r="J246" t="s">
        <v>26</v>
      </c>
      <c r="K246" t="s">
        <v>594</v>
      </c>
      <c r="L246" t="str">
        <f>_xlfn.XLOOKUP(Trade_Flows[[#This Row],[hardware_type]],Helper_sheet!$D$2:$D$15,Helper_sheet!$E$2:$E$15,0,0)</f>
        <v>Chip</v>
      </c>
      <c r="M246" t="s">
        <v>91</v>
      </c>
      <c r="N246" s="5">
        <v>23651</v>
      </c>
      <c r="O246" s="1">
        <v>1182.5999999999999</v>
      </c>
      <c r="P246" t="s">
        <v>93</v>
      </c>
      <c r="Q246" t="s">
        <v>89</v>
      </c>
      <c r="R246" t="s">
        <v>144</v>
      </c>
      <c r="S246" t="s">
        <v>141</v>
      </c>
      <c r="T246" t="s">
        <v>90</v>
      </c>
      <c r="U246" t="s">
        <v>631</v>
      </c>
      <c r="V246" t="s">
        <v>473</v>
      </c>
      <c r="W246" t="s">
        <v>147</v>
      </c>
      <c r="X246" t="s">
        <v>144</v>
      </c>
    </row>
    <row r="247" spans="1:24" x14ac:dyDescent="0.4">
      <c r="A247" t="s">
        <v>632</v>
      </c>
      <c r="B247" t="s">
        <v>212</v>
      </c>
      <c r="C247" t="s">
        <v>149</v>
      </c>
      <c r="D247" t="s">
        <v>61</v>
      </c>
      <c r="E247" t="s">
        <v>142</v>
      </c>
      <c r="F247" t="s">
        <v>25</v>
      </c>
      <c r="G247" t="s">
        <v>26</v>
      </c>
      <c r="H247" t="s">
        <v>434</v>
      </c>
      <c r="I247" t="s">
        <v>88</v>
      </c>
      <c r="J247" t="s">
        <v>26</v>
      </c>
      <c r="K247" t="s">
        <v>594</v>
      </c>
      <c r="L247" t="str">
        <f>_xlfn.XLOOKUP(Trade_Flows[[#This Row],[hardware_type]],Helper_sheet!$D$2:$D$15,Helper_sheet!$E$2:$E$15,0,0)</f>
        <v>Chip</v>
      </c>
      <c r="M247" t="s">
        <v>91</v>
      </c>
      <c r="N247" s="5">
        <v>28353</v>
      </c>
      <c r="O247" s="1">
        <v>1417.69</v>
      </c>
      <c r="P247" t="s">
        <v>93</v>
      </c>
      <c r="Q247" t="s">
        <v>89</v>
      </c>
      <c r="R247" t="s">
        <v>144</v>
      </c>
      <c r="S247" t="s">
        <v>141</v>
      </c>
      <c r="T247" t="s">
        <v>90</v>
      </c>
      <c r="U247" t="s">
        <v>633</v>
      </c>
      <c r="V247" t="s">
        <v>566</v>
      </c>
      <c r="W247" t="s">
        <v>147</v>
      </c>
      <c r="X247" t="s">
        <v>144</v>
      </c>
    </row>
    <row r="248" spans="1:24" x14ac:dyDescent="0.4">
      <c r="A248" t="s">
        <v>634</v>
      </c>
      <c r="B248" t="s">
        <v>212</v>
      </c>
      <c r="C248" t="s">
        <v>154</v>
      </c>
      <c r="D248" t="s">
        <v>62</v>
      </c>
      <c r="E248" t="s">
        <v>142</v>
      </c>
      <c r="F248" t="s">
        <v>25</v>
      </c>
      <c r="G248" t="s">
        <v>26</v>
      </c>
      <c r="H248" t="s">
        <v>434</v>
      </c>
      <c r="I248" t="s">
        <v>88</v>
      </c>
      <c r="J248" t="s">
        <v>26</v>
      </c>
      <c r="K248" t="s">
        <v>594</v>
      </c>
      <c r="L248" t="str">
        <f>_xlfn.XLOOKUP(Trade_Flows[[#This Row],[hardware_type]],Helper_sheet!$D$2:$D$15,Helper_sheet!$E$2:$E$15,0,0)</f>
        <v>Chip</v>
      </c>
      <c r="M248" t="s">
        <v>91</v>
      </c>
      <c r="N248" s="5">
        <v>26851</v>
      </c>
      <c r="O248" s="1">
        <v>1342.6</v>
      </c>
      <c r="P248" t="s">
        <v>93</v>
      </c>
      <c r="Q248" t="s">
        <v>89</v>
      </c>
      <c r="R248" t="s">
        <v>144</v>
      </c>
      <c r="S248" t="s">
        <v>141</v>
      </c>
      <c r="T248" t="s">
        <v>90</v>
      </c>
      <c r="U248" t="s">
        <v>563</v>
      </c>
      <c r="V248" t="s">
        <v>561</v>
      </c>
      <c r="W248" t="s">
        <v>147</v>
      </c>
      <c r="X248" t="s">
        <v>144</v>
      </c>
    </row>
    <row r="249" spans="1:24" x14ac:dyDescent="0.4">
      <c r="A249" t="s">
        <v>635</v>
      </c>
      <c r="B249" t="s">
        <v>212</v>
      </c>
      <c r="C249" t="s">
        <v>158</v>
      </c>
      <c r="D249" t="s">
        <v>63</v>
      </c>
      <c r="E249" t="s">
        <v>142</v>
      </c>
      <c r="F249" t="s">
        <v>25</v>
      </c>
      <c r="G249" t="s">
        <v>26</v>
      </c>
      <c r="H249" t="s">
        <v>434</v>
      </c>
      <c r="I249" t="s">
        <v>88</v>
      </c>
      <c r="J249" t="s">
        <v>26</v>
      </c>
      <c r="K249" t="s">
        <v>594</v>
      </c>
      <c r="L249" t="str">
        <f>_xlfn.XLOOKUP(Trade_Flows[[#This Row],[hardware_type]],Helper_sheet!$D$2:$D$15,Helper_sheet!$E$2:$E$15,0,0)</f>
        <v>Chip</v>
      </c>
      <c r="M249" t="s">
        <v>91</v>
      </c>
      <c r="N249" s="5">
        <v>22855</v>
      </c>
      <c r="O249" s="1">
        <v>1142.8</v>
      </c>
      <c r="P249" t="s">
        <v>521</v>
      </c>
      <c r="Q249" t="s">
        <v>89</v>
      </c>
      <c r="R249" t="s">
        <v>144</v>
      </c>
      <c r="S249" t="s">
        <v>141</v>
      </c>
      <c r="T249" t="s">
        <v>90</v>
      </c>
      <c r="U249" t="s">
        <v>636</v>
      </c>
      <c r="V249" t="s">
        <v>564</v>
      </c>
      <c r="W249" t="s">
        <v>147</v>
      </c>
      <c r="X249" t="s">
        <v>144</v>
      </c>
    </row>
    <row r="250" spans="1:24" x14ac:dyDescent="0.4">
      <c r="A250" t="s">
        <v>637</v>
      </c>
      <c r="B250" t="s">
        <v>223</v>
      </c>
      <c r="C250" t="s">
        <v>141</v>
      </c>
      <c r="D250" t="s">
        <v>64</v>
      </c>
      <c r="E250" t="s">
        <v>142</v>
      </c>
      <c r="F250" t="s">
        <v>25</v>
      </c>
      <c r="G250" t="s">
        <v>26</v>
      </c>
      <c r="H250" t="s">
        <v>434</v>
      </c>
      <c r="I250" t="s">
        <v>88</v>
      </c>
      <c r="J250" t="s">
        <v>26</v>
      </c>
      <c r="K250" t="s">
        <v>594</v>
      </c>
      <c r="L250" t="str">
        <f>_xlfn.XLOOKUP(Trade_Flows[[#This Row],[hardware_type]],Helper_sheet!$D$2:$D$15,Helper_sheet!$E$2:$E$15,0,0)</f>
        <v>Chip</v>
      </c>
      <c r="M250" t="s">
        <v>91</v>
      </c>
      <c r="N250" s="5">
        <v>23842</v>
      </c>
      <c r="O250" s="1">
        <v>1192.1199999999999</v>
      </c>
      <c r="P250" t="s">
        <v>93</v>
      </c>
      <c r="Q250" t="s">
        <v>89</v>
      </c>
      <c r="R250" t="s">
        <v>144</v>
      </c>
      <c r="S250" t="s">
        <v>141</v>
      </c>
      <c r="T250" t="s">
        <v>90</v>
      </c>
      <c r="U250" t="s">
        <v>227</v>
      </c>
      <c r="V250" t="s">
        <v>186</v>
      </c>
      <c r="W250" t="s">
        <v>147</v>
      </c>
      <c r="X250" t="s">
        <v>144</v>
      </c>
    </row>
    <row r="251" spans="1:24" x14ac:dyDescent="0.4">
      <c r="A251" t="s">
        <v>638</v>
      </c>
      <c r="B251" t="s">
        <v>223</v>
      </c>
      <c r="C251" t="s">
        <v>149</v>
      </c>
      <c r="D251" t="s">
        <v>65</v>
      </c>
      <c r="E251" t="s">
        <v>142</v>
      </c>
      <c r="F251" t="s">
        <v>25</v>
      </c>
      <c r="G251" t="s">
        <v>26</v>
      </c>
      <c r="H251" t="s">
        <v>434</v>
      </c>
      <c r="I251" t="s">
        <v>88</v>
      </c>
      <c r="J251" t="s">
        <v>26</v>
      </c>
      <c r="K251" t="s">
        <v>594</v>
      </c>
      <c r="L251" t="str">
        <f>_xlfn.XLOOKUP(Trade_Flows[[#This Row],[hardware_type]],Helper_sheet!$D$2:$D$15,Helper_sheet!$E$2:$E$15,0,0)</f>
        <v>Chip</v>
      </c>
      <c r="M251" t="s">
        <v>91</v>
      </c>
      <c r="N251" s="5">
        <v>29424</v>
      </c>
      <c r="O251" s="1">
        <v>1471.22</v>
      </c>
      <c r="P251" t="s">
        <v>93</v>
      </c>
      <c r="Q251" t="s">
        <v>89</v>
      </c>
      <c r="R251" t="s">
        <v>144</v>
      </c>
      <c r="S251" t="s">
        <v>141</v>
      </c>
      <c r="T251" t="s">
        <v>90</v>
      </c>
      <c r="U251" t="s">
        <v>227</v>
      </c>
      <c r="V251" t="s">
        <v>291</v>
      </c>
      <c r="W251" t="s">
        <v>147</v>
      </c>
      <c r="X251" t="s">
        <v>144</v>
      </c>
    </row>
    <row r="252" spans="1:24" x14ac:dyDescent="0.4">
      <c r="A252" t="s">
        <v>639</v>
      </c>
      <c r="B252" t="s">
        <v>223</v>
      </c>
      <c r="C252" t="s">
        <v>154</v>
      </c>
      <c r="D252" t="s">
        <v>66</v>
      </c>
      <c r="E252" t="s">
        <v>142</v>
      </c>
      <c r="F252" t="s">
        <v>25</v>
      </c>
      <c r="G252" t="s">
        <v>26</v>
      </c>
      <c r="H252" t="s">
        <v>434</v>
      </c>
      <c r="I252" t="s">
        <v>88</v>
      </c>
      <c r="J252" t="s">
        <v>26</v>
      </c>
      <c r="K252" t="s">
        <v>594</v>
      </c>
      <c r="L252" t="str">
        <f>_xlfn.XLOOKUP(Trade_Flows[[#This Row],[hardware_type]],Helper_sheet!$D$2:$D$15,Helper_sheet!$E$2:$E$15,0,0)</f>
        <v>Chip</v>
      </c>
      <c r="M252" t="s">
        <v>91</v>
      </c>
      <c r="N252" s="5">
        <v>27713</v>
      </c>
      <c r="O252" s="1">
        <v>1385.69</v>
      </c>
      <c r="P252" t="s">
        <v>95</v>
      </c>
      <c r="Q252" t="s">
        <v>89</v>
      </c>
      <c r="R252" t="s">
        <v>144</v>
      </c>
      <c r="S252" t="s">
        <v>141</v>
      </c>
      <c r="T252" t="s">
        <v>90</v>
      </c>
      <c r="U252" t="s">
        <v>407</v>
      </c>
      <c r="V252" t="s">
        <v>291</v>
      </c>
      <c r="W252" t="s">
        <v>147</v>
      </c>
      <c r="X252" t="s">
        <v>144</v>
      </c>
    </row>
    <row r="253" spans="1:24" x14ac:dyDescent="0.4">
      <c r="A253" t="s">
        <v>640</v>
      </c>
      <c r="B253" t="s">
        <v>223</v>
      </c>
      <c r="C253" t="s">
        <v>158</v>
      </c>
      <c r="D253" t="s">
        <v>67</v>
      </c>
      <c r="E253" t="s">
        <v>142</v>
      </c>
      <c r="F253" t="s">
        <v>25</v>
      </c>
      <c r="G253" t="s">
        <v>26</v>
      </c>
      <c r="H253" t="s">
        <v>434</v>
      </c>
      <c r="I253" t="s">
        <v>88</v>
      </c>
      <c r="J253" t="s">
        <v>26</v>
      </c>
      <c r="K253" t="s">
        <v>594</v>
      </c>
      <c r="L253" t="str">
        <f>_xlfn.XLOOKUP(Trade_Flows[[#This Row],[hardware_type]],Helper_sheet!$D$2:$D$15,Helper_sheet!$E$2:$E$15,0,0)</f>
        <v>Chip</v>
      </c>
      <c r="M253" t="s">
        <v>91</v>
      </c>
      <c r="N253" s="5">
        <v>25814</v>
      </c>
      <c r="O253" s="1">
        <v>1290.75</v>
      </c>
      <c r="P253" t="s">
        <v>93</v>
      </c>
      <c r="Q253" t="s">
        <v>89</v>
      </c>
      <c r="R253" t="s">
        <v>144</v>
      </c>
      <c r="S253" t="s">
        <v>141</v>
      </c>
      <c r="T253" t="s">
        <v>90</v>
      </c>
      <c r="U253" t="s">
        <v>477</v>
      </c>
      <c r="V253" t="s">
        <v>275</v>
      </c>
      <c r="W253" t="s">
        <v>147</v>
      </c>
      <c r="X253" t="s">
        <v>144</v>
      </c>
    </row>
    <row r="254" spans="1:24" x14ac:dyDescent="0.4">
      <c r="A254" t="s">
        <v>641</v>
      </c>
      <c r="B254" t="s">
        <v>235</v>
      </c>
      <c r="C254" t="s">
        <v>141</v>
      </c>
      <c r="D254" t="s">
        <v>68</v>
      </c>
      <c r="E254" t="s">
        <v>142</v>
      </c>
      <c r="F254" t="s">
        <v>25</v>
      </c>
      <c r="G254" t="s">
        <v>26</v>
      </c>
      <c r="H254" t="s">
        <v>434</v>
      </c>
      <c r="I254" t="s">
        <v>88</v>
      </c>
      <c r="J254" t="s">
        <v>26</v>
      </c>
      <c r="K254" t="s">
        <v>594</v>
      </c>
      <c r="L254" t="str">
        <f>_xlfn.XLOOKUP(Trade_Flows[[#This Row],[hardware_type]],Helper_sheet!$D$2:$D$15,Helper_sheet!$E$2:$E$15,0,0)</f>
        <v>Chip</v>
      </c>
      <c r="M254" t="s">
        <v>91</v>
      </c>
      <c r="N254" s="5">
        <v>29256</v>
      </c>
      <c r="O254" s="1">
        <v>1462.85</v>
      </c>
      <c r="P254" t="s">
        <v>94</v>
      </c>
      <c r="Q254" t="s">
        <v>89</v>
      </c>
      <c r="R254" t="s">
        <v>144</v>
      </c>
      <c r="S254" t="s">
        <v>141</v>
      </c>
      <c r="T254" t="s">
        <v>90</v>
      </c>
      <c r="U254" t="s">
        <v>642</v>
      </c>
      <c r="V254" t="s">
        <v>633</v>
      </c>
      <c r="W254" t="s">
        <v>147</v>
      </c>
      <c r="X254" t="s">
        <v>144</v>
      </c>
    </row>
    <row r="255" spans="1:24" x14ac:dyDescent="0.4">
      <c r="A255" t="s">
        <v>643</v>
      </c>
      <c r="B255" t="s">
        <v>235</v>
      </c>
      <c r="C255" t="s">
        <v>149</v>
      </c>
      <c r="D255" t="s">
        <v>69</v>
      </c>
      <c r="E255" t="s">
        <v>142</v>
      </c>
      <c r="F255" t="s">
        <v>25</v>
      </c>
      <c r="G255" t="s">
        <v>26</v>
      </c>
      <c r="H255" t="s">
        <v>434</v>
      </c>
      <c r="I255" t="s">
        <v>88</v>
      </c>
      <c r="J255" t="s">
        <v>26</v>
      </c>
      <c r="K255" t="s">
        <v>594</v>
      </c>
      <c r="L255" t="str">
        <f>_xlfn.XLOOKUP(Trade_Flows[[#This Row],[hardware_type]],Helper_sheet!$D$2:$D$15,Helper_sheet!$E$2:$E$15,0,0)</f>
        <v>Chip</v>
      </c>
      <c r="M255" t="s">
        <v>91</v>
      </c>
      <c r="N255" s="5">
        <v>34751</v>
      </c>
      <c r="O255" s="1">
        <v>1737.55</v>
      </c>
      <c r="P255" t="s">
        <v>521</v>
      </c>
      <c r="Q255" t="s">
        <v>89</v>
      </c>
      <c r="R255" t="s">
        <v>144</v>
      </c>
      <c r="S255" t="s">
        <v>141</v>
      </c>
      <c r="T255" t="s">
        <v>90</v>
      </c>
      <c r="U255" t="s">
        <v>644</v>
      </c>
      <c r="V255" t="s">
        <v>308</v>
      </c>
      <c r="W255" t="s">
        <v>147</v>
      </c>
      <c r="X255" t="s">
        <v>144</v>
      </c>
    </row>
    <row r="256" spans="1:24" x14ac:dyDescent="0.4">
      <c r="A256" t="s">
        <v>645</v>
      </c>
      <c r="B256" t="s">
        <v>235</v>
      </c>
      <c r="C256" t="s">
        <v>154</v>
      </c>
      <c r="D256" t="s">
        <v>70</v>
      </c>
      <c r="E256" t="s">
        <v>142</v>
      </c>
      <c r="F256" t="s">
        <v>25</v>
      </c>
      <c r="G256" t="s">
        <v>26</v>
      </c>
      <c r="H256" t="s">
        <v>434</v>
      </c>
      <c r="I256" t="s">
        <v>88</v>
      </c>
      <c r="J256" t="s">
        <v>26</v>
      </c>
      <c r="K256" t="s">
        <v>594</v>
      </c>
      <c r="L256" t="str">
        <f>_xlfn.XLOOKUP(Trade_Flows[[#This Row],[hardware_type]],Helper_sheet!$D$2:$D$15,Helper_sheet!$E$2:$E$15,0,0)</f>
        <v>Chip</v>
      </c>
      <c r="M256" t="s">
        <v>91</v>
      </c>
      <c r="N256" s="5">
        <v>32006</v>
      </c>
      <c r="O256" s="1">
        <v>1600.32</v>
      </c>
      <c r="P256" t="s">
        <v>95</v>
      </c>
      <c r="Q256" t="s">
        <v>89</v>
      </c>
      <c r="R256" t="s">
        <v>144</v>
      </c>
      <c r="S256" t="s">
        <v>141</v>
      </c>
      <c r="T256" t="s">
        <v>90</v>
      </c>
      <c r="U256" t="s">
        <v>339</v>
      </c>
      <c r="V256" t="s">
        <v>291</v>
      </c>
      <c r="W256" t="s">
        <v>147</v>
      </c>
      <c r="X256" t="s">
        <v>144</v>
      </c>
    </row>
    <row r="257" spans="1:24" x14ac:dyDescent="0.4">
      <c r="A257" t="s">
        <v>646</v>
      </c>
      <c r="B257" t="s">
        <v>235</v>
      </c>
      <c r="C257" t="s">
        <v>158</v>
      </c>
      <c r="D257" t="s">
        <v>71</v>
      </c>
      <c r="E257" t="s">
        <v>142</v>
      </c>
      <c r="F257" t="s">
        <v>25</v>
      </c>
      <c r="G257" t="s">
        <v>26</v>
      </c>
      <c r="H257" t="s">
        <v>434</v>
      </c>
      <c r="I257" t="s">
        <v>88</v>
      </c>
      <c r="J257" t="s">
        <v>26</v>
      </c>
      <c r="K257" t="s">
        <v>594</v>
      </c>
      <c r="L257" t="str">
        <f>_xlfn.XLOOKUP(Trade_Flows[[#This Row],[hardware_type]],Helper_sheet!$D$2:$D$15,Helper_sheet!$E$2:$E$15,0,0)</f>
        <v>Chip</v>
      </c>
      <c r="M257" t="s">
        <v>91</v>
      </c>
      <c r="N257" s="5">
        <v>30503</v>
      </c>
      <c r="O257" s="1">
        <v>1525.16</v>
      </c>
      <c r="P257" t="s">
        <v>96</v>
      </c>
      <c r="Q257" t="s">
        <v>89</v>
      </c>
      <c r="R257" t="s">
        <v>144</v>
      </c>
      <c r="S257" t="s">
        <v>141</v>
      </c>
      <c r="T257" t="s">
        <v>90</v>
      </c>
      <c r="U257" t="s">
        <v>647</v>
      </c>
      <c r="V257" t="s">
        <v>563</v>
      </c>
      <c r="W257" t="s">
        <v>147</v>
      </c>
      <c r="X257" t="s">
        <v>144</v>
      </c>
    </row>
    <row r="258" spans="1:24" x14ac:dyDescent="0.4">
      <c r="A258" t="s">
        <v>648</v>
      </c>
      <c r="B258" t="s">
        <v>248</v>
      </c>
      <c r="C258" t="s">
        <v>141</v>
      </c>
      <c r="D258" t="s">
        <v>72</v>
      </c>
      <c r="E258" t="s">
        <v>142</v>
      </c>
      <c r="F258" t="s">
        <v>25</v>
      </c>
      <c r="G258" t="s">
        <v>26</v>
      </c>
      <c r="H258" t="s">
        <v>434</v>
      </c>
      <c r="I258" t="s">
        <v>88</v>
      </c>
      <c r="J258" t="s">
        <v>26</v>
      </c>
      <c r="K258" t="s">
        <v>594</v>
      </c>
      <c r="L258" t="str">
        <f>_xlfn.XLOOKUP(Trade_Flows[[#This Row],[hardware_type]],Helper_sheet!$D$2:$D$15,Helper_sheet!$E$2:$E$15,0,0)</f>
        <v>Chip</v>
      </c>
      <c r="M258" t="s">
        <v>91</v>
      </c>
      <c r="N258" s="5">
        <v>31737</v>
      </c>
      <c r="O258" s="1">
        <v>1586.86</v>
      </c>
      <c r="P258" t="s">
        <v>521</v>
      </c>
      <c r="Q258" t="s">
        <v>89</v>
      </c>
      <c r="R258" t="s">
        <v>144</v>
      </c>
      <c r="S258" t="s">
        <v>141</v>
      </c>
      <c r="T258" t="s">
        <v>90</v>
      </c>
      <c r="U258" t="s">
        <v>416</v>
      </c>
      <c r="V258" t="s">
        <v>500</v>
      </c>
      <c r="W258" t="s">
        <v>147</v>
      </c>
      <c r="X258" t="s">
        <v>141</v>
      </c>
    </row>
    <row r="259" spans="1:24" x14ac:dyDescent="0.4">
      <c r="A259" t="s">
        <v>649</v>
      </c>
      <c r="B259" t="s">
        <v>248</v>
      </c>
      <c r="C259" t="s">
        <v>149</v>
      </c>
      <c r="D259" t="s">
        <v>73</v>
      </c>
      <c r="E259" t="s">
        <v>142</v>
      </c>
      <c r="F259" t="s">
        <v>25</v>
      </c>
      <c r="G259" t="s">
        <v>26</v>
      </c>
      <c r="H259" t="s">
        <v>434</v>
      </c>
      <c r="I259" t="s">
        <v>88</v>
      </c>
      <c r="J259" t="s">
        <v>26</v>
      </c>
      <c r="K259" t="s">
        <v>594</v>
      </c>
      <c r="L259" t="str">
        <f>_xlfn.XLOOKUP(Trade_Flows[[#This Row],[hardware_type]],Helper_sheet!$D$2:$D$15,Helper_sheet!$E$2:$E$15,0,0)</f>
        <v>Chip</v>
      </c>
      <c r="M259" t="s">
        <v>91</v>
      </c>
      <c r="N259" s="5">
        <v>40834</v>
      </c>
      <c r="O259" s="1">
        <v>2041.74</v>
      </c>
      <c r="P259" t="s">
        <v>94</v>
      </c>
      <c r="Q259" t="s">
        <v>89</v>
      </c>
      <c r="R259" t="s">
        <v>144</v>
      </c>
      <c r="S259" t="s">
        <v>141</v>
      </c>
      <c r="T259" t="s">
        <v>90</v>
      </c>
      <c r="U259" t="s">
        <v>650</v>
      </c>
      <c r="V259" t="s">
        <v>396</v>
      </c>
      <c r="W259" t="s">
        <v>147</v>
      </c>
      <c r="X259" t="s">
        <v>141</v>
      </c>
    </row>
    <row r="260" spans="1:24" x14ac:dyDescent="0.4">
      <c r="A260" t="s">
        <v>651</v>
      </c>
      <c r="B260" t="s">
        <v>248</v>
      </c>
      <c r="C260" t="s">
        <v>154</v>
      </c>
      <c r="D260" t="s">
        <v>74</v>
      </c>
      <c r="E260" t="s">
        <v>142</v>
      </c>
      <c r="F260" t="s">
        <v>25</v>
      </c>
      <c r="G260" t="s">
        <v>26</v>
      </c>
      <c r="H260" t="s">
        <v>434</v>
      </c>
      <c r="I260" t="s">
        <v>88</v>
      </c>
      <c r="J260" t="s">
        <v>26</v>
      </c>
      <c r="K260" t="s">
        <v>594</v>
      </c>
      <c r="L260" t="str">
        <f>_xlfn.XLOOKUP(Trade_Flows[[#This Row],[hardware_type]],Helper_sheet!$D$2:$D$15,Helper_sheet!$E$2:$E$15,0,0)</f>
        <v>Chip</v>
      </c>
      <c r="M260" t="s">
        <v>91</v>
      </c>
      <c r="N260" s="5">
        <v>42331</v>
      </c>
      <c r="O260" s="1">
        <v>2116.59</v>
      </c>
      <c r="P260" t="s">
        <v>521</v>
      </c>
      <c r="Q260" t="s">
        <v>89</v>
      </c>
      <c r="R260" t="s">
        <v>144</v>
      </c>
      <c r="S260" t="s">
        <v>141</v>
      </c>
      <c r="T260" t="s">
        <v>90</v>
      </c>
      <c r="U260" t="s">
        <v>650</v>
      </c>
      <c r="V260" t="s">
        <v>221</v>
      </c>
      <c r="W260" t="s">
        <v>147</v>
      </c>
      <c r="X260" t="s">
        <v>141</v>
      </c>
    </row>
    <row r="261" spans="1:24" x14ac:dyDescent="0.4">
      <c r="A261" t="s">
        <v>652</v>
      </c>
      <c r="B261" t="s">
        <v>248</v>
      </c>
      <c r="C261" t="s">
        <v>158</v>
      </c>
      <c r="D261" t="s">
        <v>75</v>
      </c>
      <c r="E261" t="s">
        <v>142</v>
      </c>
      <c r="F261" t="s">
        <v>25</v>
      </c>
      <c r="G261" t="s">
        <v>26</v>
      </c>
      <c r="H261" t="s">
        <v>434</v>
      </c>
      <c r="I261" t="s">
        <v>88</v>
      </c>
      <c r="J261" t="s">
        <v>26</v>
      </c>
      <c r="K261" t="s">
        <v>594</v>
      </c>
      <c r="L261" t="str">
        <f>_xlfn.XLOOKUP(Trade_Flows[[#This Row],[hardware_type]],Helper_sheet!$D$2:$D$15,Helper_sheet!$E$2:$E$15,0,0)</f>
        <v>Chip</v>
      </c>
      <c r="M261" t="s">
        <v>91</v>
      </c>
      <c r="N261" s="5">
        <v>36656</v>
      </c>
      <c r="O261" s="1">
        <v>1832.81</v>
      </c>
      <c r="P261" t="s">
        <v>94</v>
      </c>
      <c r="Q261" t="s">
        <v>89</v>
      </c>
      <c r="R261" t="s">
        <v>144</v>
      </c>
      <c r="S261" t="s">
        <v>141</v>
      </c>
      <c r="T261" t="s">
        <v>90</v>
      </c>
      <c r="U261" t="s">
        <v>653</v>
      </c>
      <c r="V261" t="s">
        <v>636</v>
      </c>
      <c r="W261" t="s">
        <v>147</v>
      </c>
      <c r="X261" t="s">
        <v>141</v>
      </c>
    </row>
    <row r="262" spans="1:24" x14ac:dyDescent="0.4">
      <c r="A262" t="s">
        <v>654</v>
      </c>
      <c r="B262" t="s">
        <v>260</v>
      </c>
      <c r="C262" t="s">
        <v>141</v>
      </c>
      <c r="D262" t="s">
        <v>76</v>
      </c>
      <c r="E262" t="s">
        <v>142</v>
      </c>
      <c r="F262" t="s">
        <v>25</v>
      </c>
      <c r="G262" t="s">
        <v>26</v>
      </c>
      <c r="H262" t="s">
        <v>434</v>
      </c>
      <c r="I262" t="s">
        <v>88</v>
      </c>
      <c r="J262" t="s">
        <v>26</v>
      </c>
      <c r="K262" t="s">
        <v>594</v>
      </c>
      <c r="L262" t="str">
        <f>_xlfn.XLOOKUP(Trade_Flows[[#This Row],[hardware_type]],Helper_sheet!$D$2:$D$15,Helper_sheet!$E$2:$E$15,0,0)</f>
        <v>Chip</v>
      </c>
      <c r="M262" t="s">
        <v>91</v>
      </c>
      <c r="N262" s="5">
        <v>39284</v>
      </c>
      <c r="O262" s="1">
        <v>1964.24</v>
      </c>
      <c r="P262" t="s">
        <v>94</v>
      </c>
      <c r="Q262" t="s">
        <v>89</v>
      </c>
      <c r="R262" t="s">
        <v>144</v>
      </c>
      <c r="S262" t="s">
        <v>141</v>
      </c>
      <c r="T262" t="s">
        <v>90</v>
      </c>
      <c r="U262" t="s">
        <v>655</v>
      </c>
      <c r="V262" t="s">
        <v>477</v>
      </c>
      <c r="W262" t="s">
        <v>147</v>
      </c>
      <c r="X262" t="s">
        <v>141</v>
      </c>
    </row>
    <row r="263" spans="1:24" x14ac:dyDescent="0.4">
      <c r="A263" t="s">
        <v>656</v>
      </c>
      <c r="B263" t="s">
        <v>260</v>
      </c>
      <c r="C263" t="s">
        <v>149</v>
      </c>
      <c r="D263" t="s">
        <v>77</v>
      </c>
      <c r="E263" t="s">
        <v>142</v>
      </c>
      <c r="F263" t="s">
        <v>25</v>
      </c>
      <c r="G263" t="s">
        <v>26</v>
      </c>
      <c r="H263" t="s">
        <v>434</v>
      </c>
      <c r="I263" t="s">
        <v>88</v>
      </c>
      <c r="J263" t="s">
        <v>26</v>
      </c>
      <c r="K263" t="s">
        <v>594</v>
      </c>
      <c r="L263" t="str">
        <f>_xlfn.XLOOKUP(Trade_Flows[[#This Row],[hardware_type]],Helper_sheet!$D$2:$D$15,Helper_sheet!$E$2:$E$15,0,0)</f>
        <v>Chip</v>
      </c>
      <c r="M263" t="s">
        <v>91</v>
      </c>
      <c r="N263" s="5">
        <v>41311</v>
      </c>
      <c r="O263" s="1">
        <v>2065.56</v>
      </c>
      <c r="P263" t="s">
        <v>96</v>
      </c>
      <c r="Q263" t="s">
        <v>89</v>
      </c>
      <c r="R263" t="s">
        <v>144</v>
      </c>
      <c r="S263" t="s">
        <v>141</v>
      </c>
      <c r="T263" t="s">
        <v>90</v>
      </c>
      <c r="U263" t="s">
        <v>657</v>
      </c>
      <c r="V263" t="s">
        <v>233</v>
      </c>
      <c r="W263" t="s">
        <v>147</v>
      </c>
      <c r="X263" t="s">
        <v>141</v>
      </c>
    </row>
    <row r="264" spans="1:24" x14ac:dyDescent="0.4">
      <c r="A264" t="s">
        <v>658</v>
      </c>
      <c r="B264" t="s">
        <v>260</v>
      </c>
      <c r="C264" t="s">
        <v>154</v>
      </c>
      <c r="D264" t="s">
        <v>78</v>
      </c>
      <c r="E264" t="s">
        <v>142</v>
      </c>
      <c r="F264" t="s">
        <v>25</v>
      </c>
      <c r="G264" t="s">
        <v>26</v>
      </c>
      <c r="H264" t="s">
        <v>434</v>
      </c>
      <c r="I264" t="s">
        <v>88</v>
      </c>
      <c r="J264" t="s">
        <v>26</v>
      </c>
      <c r="K264" t="s">
        <v>594</v>
      </c>
      <c r="L264" t="str">
        <f>_xlfn.XLOOKUP(Trade_Flows[[#This Row],[hardware_type]],Helper_sheet!$D$2:$D$15,Helper_sheet!$E$2:$E$15,0,0)</f>
        <v>Chip</v>
      </c>
      <c r="M264" t="s">
        <v>91</v>
      </c>
      <c r="N264" s="5">
        <v>45862</v>
      </c>
      <c r="O264" s="1">
        <v>2293.12</v>
      </c>
      <c r="P264" t="s">
        <v>521</v>
      </c>
      <c r="Q264" t="s">
        <v>89</v>
      </c>
      <c r="R264" t="s">
        <v>144</v>
      </c>
      <c r="S264" t="s">
        <v>141</v>
      </c>
      <c r="T264" t="s">
        <v>90</v>
      </c>
      <c r="U264" t="s">
        <v>430</v>
      </c>
      <c r="V264" t="s">
        <v>224</v>
      </c>
      <c r="W264" t="s">
        <v>147</v>
      </c>
      <c r="X264" t="s">
        <v>141</v>
      </c>
    </row>
    <row r="265" spans="1:24" x14ac:dyDescent="0.4">
      <c r="A265" t="s">
        <v>659</v>
      </c>
      <c r="B265" t="s">
        <v>260</v>
      </c>
      <c r="C265" t="s">
        <v>158</v>
      </c>
      <c r="D265" t="s">
        <v>79</v>
      </c>
      <c r="E265" t="s">
        <v>142</v>
      </c>
      <c r="F265" t="s">
        <v>25</v>
      </c>
      <c r="G265" t="s">
        <v>26</v>
      </c>
      <c r="H265" t="s">
        <v>434</v>
      </c>
      <c r="I265" t="s">
        <v>88</v>
      </c>
      <c r="J265" t="s">
        <v>26</v>
      </c>
      <c r="K265" t="s">
        <v>594</v>
      </c>
      <c r="L265" t="str">
        <f>_xlfn.XLOOKUP(Trade_Flows[[#This Row],[hardware_type]],Helper_sheet!$D$2:$D$15,Helper_sheet!$E$2:$E$15,0,0)</f>
        <v>Chip</v>
      </c>
      <c r="M265" t="s">
        <v>91</v>
      </c>
      <c r="N265" s="5">
        <v>43850</v>
      </c>
      <c r="O265" s="1">
        <v>2192.5500000000002</v>
      </c>
      <c r="P265" t="s">
        <v>96</v>
      </c>
      <c r="Q265" t="s">
        <v>89</v>
      </c>
      <c r="R265" t="s">
        <v>144</v>
      </c>
      <c r="S265" t="s">
        <v>141</v>
      </c>
      <c r="T265" t="s">
        <v>90</v>
      </c>
      <c r="U265" t="s">
        <v>657</v>
      </c>
      <c r="V265" t="s">
        <v>492</v>
      </c>
      <c r="W265" t="s">
        <v>147</v>
      </c>
      <c r="X265" t="s">
        <v>141</v>
      </c>
    </row>
    <row r="266" spans="1:24" x14ac:dyDescent="0.4">
      <c r="A266" t="s">
        <v>660</v>
      </c>
      <c r="B266" t="s">
        <v>140</v>
      </c>
      <c r="C266" t="s">
        <v>141</v>
      </c>
      <c r="D266" t="s">
        <v>23</v>
      </c>
      <c r="E266" t="s">
        <v>142</v>
      </c>
      <c r="F266" t="s">
        <v>25</v>
      </c>
      <c r="G266" t="s">
        <v>26</v>
      </c>
      <c r="H266" t="s">
        <v>434</v>
      </c>
      <c r="I266" t="s">
        <v>88</v>
      </c>
      <c r="J266" t="s">
        <v>26</v>
      </c>
      <c r="K266" t="s">
        <v>97</v>
      </c>
      <c r="L266" t="str">
        <f>_xlfn.XLOOKUP(Trade_Flows[[#This Row],[hardware_type]],Helper_sheet!$D$2:$D$15,Helper_sheet!$E$2:$E$15,0,0)</f>
        <v>Chip</v>
      </c>
      <c r="M266" t="s">
        <v>91</v>
      </c>
      <c r="N266" s="5">
        <v>13669</v>
      </c>
      <c r="O266" s="1">
        <v>683.46</v>
      </c>
      <c r="P266" t="s">
        <v>661</v>
      </c>
      <c r="Q266" t="s">
        <v>89</v>
      </c>
      <c r="R266" t="s">
        <v>144</v>
      </c>
      <c r="S266" t="s">
        <v>141</v>
      </c>
      <c r="T266" t="s">
        <v>90</v>
      </c>
      <c r="U266" t="s">
        <v>175</v>
      </c>
      <c r="V266" t="s">
        <v>535</v>
      </c>
      <c r="W266" t="s">
        <v>147</v>
      </c>
      <c r="X266" t="s">
        <v>144</v>
      </c>
    </row>
    <row r="267" spans="1:24" x14ac:dyDescent="0.4">
      <c r="A267" t="s">
        <v>662</v>
      </c>
      <c r="B267" t="s">
        <v>140</v>
      </c>
      <c r="C267" t="s">
        <v>149</v>
      </c>
      <c r="D267" t="s">
        <v>35</v>
      </c>
      <c r="E267" t="s">
        <v>142</v>
      </c>
      <c r="F267" t="s">
        <v>25</v>
      </c>
      <c r="G267" t="s">
        <v>26</v>
      </c>
      <c r="H267" t="s">
        <v>434</v>
      </c>
      <c r="I267" t="s">
        <v>88</v>
      </c>
      <c r="J267" t="s">
        <v>26</v>
      </c>
      <c r="K267" t="s">
        <v>97</v>
      </c>
      <c r="L267" t="str">
        <f>_xlfn.XLOOKUP(Trade_Flows[[#This Row],[hardware_type]],Helper_sheet!$D$2:$D$15,Helper_sheet!$E$2:$E$15,0,0)</f>
        <v>Chip</v>
      </c>
      <c r="M267" t="s">
        <v>91</v>
      </c>
      <c r="N267" s="5">
        <v>16993</v>
      </c>
      <c r="O267" s="1">
        <v>849.66</v>
      </c>
      <c r="P267" t="s">
        <v>98</v>
      </c>
      <c r="Q267" t="s">
        <v>89</v>
      </c>
      <c r="R267" t="s">
        <v>144</v>
      </c>
      <c r="S267" t="s">
        <v>141</v>
      </c>
      <c r="T267" t="s">
        <v>90</v>
      </c>
      <c r="U267" t="s">
        <v>196</v>
      </c>
      <c r="V267" t="s">
        <v>444</v>
      </c>
      <c r="W267" t="s">
        <v>147</v>
      </c>
      <c r="X267" t="s">
        <v>144</v>
      </c>
    </row>
    <row r="268" spans="1:24" x14ac:dyDescent="0.4">
      <c r="A268" t="s">
        <v>663</v>
      </c>
      <c r="B268" t="s">
        <v>140</v>
      </c>
      <c r="C268" t="s">
        <v>154</v>
      </c>
      <c r="D268" t="s">
        <v>37</v>
      </c>
      <c r="E268" t="s">
        <v>142</v>
      </c>
      <c r="F268" t="s">
        <v>25</v>
      </c>
      <c r="G268" t="s">
        <v>26</v>
      </c>
      <c r="H268" t="s">
        <v>434</v>
      </c>
      <c r="I268" t="s">
        <v>88</v>
      </c>
      <c r="J268" t="s">
        <v>26</v>
      </c>
      <c r="K268" t="s">
        <v>97</v>
      </c>
      <c r="L268" t="str">
        <f>_xlfn.XLOOKUP(Trade_Flows[[#This Row],[hardware_type]],Helper_sheet!$D$2:$D$15,Helper_sheet!$E$2:$E$15,0,0)</f>
        <v>Chip</v>
      </c>
      <c r="M268" t="s">
        <v>91</v>
      </c>
      <c r="N268" s="5">
        <v>17121</v>
      </c>
      <c r="O268" s="1">
        <v>856.08</v>
      </c>
      <c r="P268" t="s">
        <v>664</v>
      </c>
      <c r="Q268" t="s">
        <v>89</v>
      </c>
      <c r="R268" t="s">
        <v>144</v>
      </c>
      <c r="S268" t="s">
        <v>141</v>
      </c>
      <c r="T268" t="s">
        <v>90</v>
      </c>
      <c r="U268" t="s">
        <v>196</v>
      </c>
      <c r="V268" t="s">
        <v>463</v>
      </c>
      <c r="W268" t="s">
        <v>147</v>
      </c>
      <c r="X268" t="s">
        <v>144</v>
      </c>
    </row>
    <row r="269" spans="1:24" x14ac:dyDescent="0.4">
      <c r="A269" t="s">
        <v>665</v>
      </c>
      <c r="B269" t="s">
        <v>140</v>
      </c>
      <c r="C269" t="s">
        <v>158</v>
      </c>
      <c r="D269" t="s">
        <v>38</v>
      </c>
      <c r="E269" t="s">
        <v>142</v>
      </c>
      <c r="F269" t="s">
        <v>25</v>
      </c>
      <c r="G269" t="s">
        <v>26</v>
      </c>
      <c r="H269" t="s">
        <v>434</v>
      </c>
      <c r="I269" t="s">
        <v>88</v>
      </c>
      <c r="J269" t="s">
        <v>26</v>
      </c>
      <c r="K269" t="s">
        <v>97</v>
      </c>
      <c r="L269" t="str">
        <f>_xlfn.XLOOKUP(Trade_Flows[[#This Row],[hardware_type]],Helper_sheet!$D$2:$D$15,Helper_sheet!$E$2:$E$15,0,0)</f>
        <v>Chip</v>
      </c>
      <c r="M269" t="s">
        <v>91</v>
      </c>
      <c r="N269" s="5">
        <v>13199</v>
      </c>
      <c r="O269" s="1">
        <v>659.96</v>
      </c>
      <c r="P269" t="s">
        <v>664</v>
      </c>
      <c r="Q269" t="s">
        <v>89</v>
      </c>
      <c r="R269" t="s">
        <v>144</v>
      </c>
      <c r="S269" t="s">
        <v>141</v>
      </c>
      <c r="T269" t="s">
        <v>90</v>
      </c>
      <c r="U269" t="s">
        <v>305</v>
      </c>
      <c r="V269" t="s">
        <v>595</v>
      </c>
      <c r="W269" t="s">
        <v>147</v>
      </c>
      <c r="X269" t="s">
        <v>144</v>
      </c>
    </row>
    <row r="270" spans="1:24" x14ac:dyDescent="0.4">
      <c r="A270" t="s">
        <v>666</v>
      </c>
      <c r="B270" t="s">
        <v>162</v>
      </c>
      <c r="C270" t="s">
        <v>141</v>
      </c>
      <c r="D270" t="s">
        <v>39</v>
      </c>
      <c r="E270" t="s">
        <v>142</v>
      </c>
      <c r="F270" t="s">
        <v>25</v>
      </c>
      <c r="G270" t="s">
        <v>26</v>
      </c>
      <c r="H270" t="s">
        <v>434</v>
      </c>
      <c r="I270" t="s">
        <v>88</v>
      </c>
      <c r="J270" t="s">
        <v>26</v>
      </c>
      <c r="K270" t="s">
        <v>97</v>
      </c>
      <c r="L270" t="str">
        <f>_xlfn.XLOOKUP(Trade_Flows[[#This Row],[hardware_type]],Helper_sheet!$D$2:$D$15,Helper_sheet!$E$2:$E$15,0,0)</f>
        <v>Chip</v>
      </c>
      <c r="M270" t="s">
        <v>91</v>
      </c>
      <c r="N270" s="5">
        <v>15188</v>
      </c>
      <c r="O270" s="1">
        <v>759.42</v>
      </c>
      <c r="P270" t="s">
        <v>661</v>
      </c>
      <c r="Q270" t="s">
        <v>89</v>
      </c>
      <c r="R270" t="s">
        <v>144</v>
      </c>
      <c r="S270" t="s">
        <v>141</v>
      </c>
      <c r="T270" t="s">
        <v>90</v>
      </c>
      <c r="U270" t="s">
        <v>310</v>
      </c>
      <c r="V270" t="s">
        <v>543</v>
      </c>
      <c r="W270" t="s">
        <v>147</v>
      </c>
      <c r="X270" t="s">
        <v>144</v>
      </c>
    </row>
    <row r="271" spans="1:24" x14ac:dyDescent="0.4">
      <c r="A271" t="s">
        <v>667</v>
      </c>
      <c r="B271" t="s">
        <v>162</v>
      </c>
      <c r="C271" t="s">
        <v>149</v>
      </c>
      <c r="D271" t="s">
        <v>41</v>
      </c>
      <c r="E271" t="s">
        <v>142</v>
      </c>
      <c r="F271" t="s">
        <v>25</v>
      </c>
      <c r="G271" t="s">
        <v>26</v>
      </c>
      <c r="H271" t="s">
        <v>434</v>
      </c>
      <c r="I271" t="s">
        <v>88</v>
      </c>
      <c r="J271" t="s">
        <v>26</v>
      </c>
      <c r="K271" t="s">
        <v>97</v>
      </c>
      <c r="L271" t="str">
        <f>_xlfn.XLOOKUP(Trade_Flows[[#This Row],[hardware_type]],Helper_sheet!$D$2:$D$15,Helper_sheet!$E$2:$E$15,0,0)</f>
        <v>Chip</v>
      </c>
      <c r="M271" t="s">
        <v>91</v>
      </c>
      <c r="N271" s="5">
        <v>19485</v>
      </c>
      <c r="O271" s="1">
        <v>974.29</v>
      </c>
      <c r="P271" t="s">
        <v>668</v>
      </c>
      <c r="Q271" t="s">
        <v>89</v>
      </c>
      <c r="R271" t="s">
        <v>144</v>
      </c>
      <c r="S271" t="s">
        <v>141</v>
      </c>
      <c r="T271" t="s">
        <v>90</v>
      </c>
      <c r="U271" t="s">
        <v>371</v>
      </c>
      <c r="V271" t="s">
        <v>449</v>
      </c>
      <c r="W271" t="s">
        <v>147</v>
      </c>
      <c r="X271" t="s">
        <v>144</v>
      </c>
    </row>
    <row r="272" spans="1:24" x14ac:dyDescent="0.4">
      <c r="A272" t="s">
        <v>669</v>
      </c>
      <c r="B272" t="s">
        <v>162</v>
      </c>
      <c r="C272" t="s">
        <v>154</v>
      </c>
      <c r="D272" t="s">
        <v>42</v>
      </c>
      <c r="E272" t="s">
        <v>142</v>
      </c>
      <c r="F272" t="s">
        <v>25</v>
      </c>
      <c r="G272" t="s">
        <v>26</v>
      </c>
      <c r="H272" t="s">
        <v>434</v>
      </c>
      <c r="I272" t="s">
        <v>88</v>
      </c>
      <c r="J272" t="s">
        <v>26</v>
      </c>
      <c r="K272" t="s">
        <v>97</v>
      </c>
      <c r="L272" t="str">
        <f>_xlfn.XLOOKUP(Trade_Flows[[#This Row],[hardware_type]],Helper_sheet!$D$2:$D$15,Helper_sheet!$E$2:$E$15,0,0)</f>
        <v>Chip</v>
      </c>
      <c r="M272" t="s">
        <v>91</v>
      </c>
      <c r="N272" s="5">
        <v>20686</v>
      </c>
      <c r="O272" s="1">
        <v>1034.31</v>
      </c>
      <c r="P272" t="s">
        <v>661</v>
      </c>
      <c r="Q272" t="s">
        <v>89</v>
      </c>
      <c r="R272" t="s">
        <v>144</v>
      </c>
      <c r="S272" t="s">
        <v>141</v>
      </c>
      <c r="T272" t="s">
        <v>90</v>
      </c>
      <c r="U272" t="s">
        <v>314</v>
      </c>
      <c r="V272" t="s">
        <v>526</v>
      </c>
      <c r="W272" t="s">
        <v>147</v>
      </c>
      <c r="X272" t="s">
        <v>144</v>
      </c>
    </row>
    <row r="273" spans="1:24" x14ac:dyDescent="0.4">
      <c r="A273" t="s">
        <v>670</v>
      </c>
      <c r="B273" t="s">
        <v>162</v>
      </c>
      <c r="C273" t="s">
        <v>158</v>
      </c>
      <c r="D273" t="s">
        <v>43</v>
      </c>
      <c r="E273" t="s">
        <v>142</v>
      </c>
      <c r="F273" t="s">
        <v>25</v>
      </c>
      <c r="G273" t="s">
        <v>26</v>
      </c>
      <c r="H273" t="s">
        <v>434</v>
      </c>
      <c r="I273" t="s">
        <v>88</v>
      </c>
      <c r="J273" t="s">
        <v>26</v>
      </c>
      <c r="K273" t="s">
        <v>97</v>
      </c>
      <c r="L273" t="str">
        <f>_xlfn.XLOOKUP(Trade_Flows[[#This Row],[hardware_type]],Helper_sheet!$D$2:$D$15,Helper_sheet!$E$2:$E$15,0,0)</f>
        <v>Chip</v>
      </c>
      <c r="M273" t="s">
        <v>91</v>
      </c>
      <c r="N273" s="5">
        <v>17968</v>
      </c>
      <c r="O273" s="1">
        <v>898.42</v>
      </c>
      <c r="P273" t="s">
        <v>661</v>
      </c>
      <c r="Q273" t="s">
        <v>89</v>
      </c>
      <c r="R273" t="s">
        <v>144</v>
      </c>
      <c r="S273" t="s">
        <v>141</v>
      </c>
      <c r="T273" t="s">
        <v>90</v>
      </c>
      <c r="U273" t="s">
        <v>155</v>
      </c>
      <c r="V273" t="s">
        <v>451</v>
      </c>
      <c r="W273" t="s">
        <v>147</v>
      </c>
      <c r="X273" t="s">
        <v>144</v>
      </c>
    </row>
    <row r="274" spans="1:24" x14ac:dyDescent="0.4">
      <c r="A274" t="s">
        <v>671</v>
      </c>
      <c r="B274" t="s">
        <v>171</v>
      </c>
      <c r="C274" t="s">
        <v>141</v>
      </c>
      <c r="D274" t="s">
        <v>44</v>
      </c>
      <c r="E274" t="s">
        <v>142</v>
      </c>
      <c r="F274" t="s">
        <v>25</v>
      </c>
      <c r="G274" t="s">
        <v>26</v>
      </c>
      <c r="H274" t="s">
        <v>434</v>
      </c>
      <c r="I274" t="s">
        <v>88</v>
      </c>
      <c r="J274" t="s">
        <v>26</v>
      </c>
      <c r="K274" t="s">
        <v>97</v>
      </c>
      <c r="L274" t="str">
        <f>_xlfn.XLOOKUP(Trade_Flows[[#This Row],[hardware_type]],Helper_sheet!$D$2:$D$15,Helper_sheet!$E$2:$E$15,0,0)</f>
        <v>Chip</v>
      </c>
      <c r="M274" t="s">
        <v>91</v>
      </c>
      <c r="N274" s="5">
        <v>17668</v>
      </c>
      <c r="O274" s="1">
        <v>883.44</v>
      </c>
      <c r="P274" t="s">
        <v>661</v>
      </c>
      <c r="Q274" t="s">
        <v>89</v>
      </c>
      <c r="R274" t="s">
        <v>144</v>
      </c>
      <c r="S274" t="s">
        <v>141</v>
      </c>
      <c r="T274" t="s">
        <v>90</v>
      </c>
      <c r="U274" t="s">
        <v>384</v>
      </c>
      <c r="V274" t="s">
        <v>613</v>
      </c>
      <c r="W274" t="s">
        <v>147</v>
      </c>
      <c r="X274" t="s">
        <v>144</v>
      </c>
    </row>
    <row r="275" spans="1:24" x14ac:dyDescent="0.4">
      <c r="A275" t="s">
        <v>672</v>
      </c>
      <c r="B275" t="s">
        <v>171</v>
      </c>
      <c r="C275" t="s">
        <v>149</v>
      </c>
      <c r="D275" t="s">
        <v>45</v>
      </c>
      <c r="E275" t="s">
        <v>142</v>
      </c>
      <c r="F275" t="s">
        <v>25</v>
      </c>
      <c r="G275" t="s">
        <v>26</v>
      </c>
      <c r="H275" t="s">
        <v>434</v>
      </c>
      <c r="I275" t="s">
        <v>88</v>
      </c>
      <c r="J275" t="s">
        <v>26</v>
      </c>
      <c r="K275" t="s">
        <v>97</v>
      </c>
      <c r="L275" t="str">
        <f>_xlfn.XLOOKUP(Trade_Flows[[#This Row],[hardware_type]],Helper_sheet!$D$2:$D$15,Helper_sheet!$E$2:$E$15,0,0)</f>
        <v>Chip</v>
      </c>
      <c r="M275" t="s">
        <v>91</v>
      </c>
      <c r="N275" s="5">
        <v>18978</v>
      </c>
      <c r="O275" s="1">
        <v>948.92</v>
      </c>
      <c r="P275" t="s">
        <v>664</v>
      </c>
      <c r="Q275" t="s">
        <v>89</v>
      </c>
      <c r="R275" t="s">
        <v>144</v>
      </c>
      <c r="S275" t="s">
        <v>141</v>
      </c>
      <c r="T275" t="s">
        <v>90</v>
      </c>
      <c r="U275" t="s">
        <v>172</v>
      </c>
      <c r="V275" t="s">
        <v>441</v>
      </c>
      <c r="W275" t="s">
        <v>147</v>
      </c>
      <c r="X275" t="s">
        <v>144</v>
      </c>
    </row>
    <row r="276" spans="1:24" x14ac:dyDescent="0.4">
      <c r="A276" t="s">
        <v>673</v>
      </c>
      <c r="B276" t="s">
        <v>171</v>
      </c>
      <c r="C276" t="s">
        <v>154</v>
      </c>
      <c r="D276" t="s">
        <v>46</v>
      </c>
      <c r="E276" t="s">
        <v>142</v>
      </c>
      <c r="F276" t="s">
        <v>25</v>
      </c>
      <c r="G276" t="s">
        <v>26</v>
      </c>
      <c r="H276" t="s">
        <v>434</v>
      </c>
      <c r="I276" t="s">
        <v>88</v>
      </c>
      <c r="J276" t="s">
        <v>26</v>
      </c>
      <c r="K276" t="s">
        <v>97</v>
      </c>
      <c r="L276" t="str">
        <f>_xlfn.XLOOKUP(Trade_Flows[[#This Row],[hardware_type]],Helper_sheet!$D$2:$D$15,Helper_sheet!$E$2:$E$15,0,0)</f>
        <v>Chip</v>
      </c>
      <c r="M276" t="s">
        <v>91</v>
      </c>
      <c r="N276" s="5">
        <v>19882</v>
      </c>
      <c r="O276" s="1">
        <v>994.12</v>
      </c>
      <c r="P276" t="s">
        <v>664</v>
      </c>
      <c r="Q276" t="s">
        <v>89</v>
      </c>
      <c r="R276" t="s">
        <v>144</v>
      </c>
      <c r="S276" t="s">
        <v>141</v>
      </c>
      <c r="T276" t="s">
        <v>90</v>
      </c>
      <c r="U276" t="s">
        <v>384</v>
      </c>
      <c r="V276" t="s">
        <v>451</v>
      </c>
      <c r="W276" t="s">
        <v>147</v>
      </c>
      <c r="X276" t="s">
        <v>144</v>
      </c>
    </row>
    <row r="277" spans="1:24" x14ac:dyDescent="0.4">
      <c r="A277" t="s">
        <v>674</v>
      </c>
      <c r="B277" t="s">
        <v>171</v>
      </c>
      <c r="C277" t="s">
        <v>158</v>
      </c>
      <c r="D277" t="s">
        <v>47</v>
      </c>
      <c r="E277" t="s">
        <v>142</v>
      </c>
      <c r="F277" t="s">
        <v>25</v>
      </c>
      <c r="G277" t="s">
        <v>26</v>
      </c>
      <c r="H277" t="s">
        <v>434</v>
      </c>
      <c r="I277" t="s">
        <v>88</v>
      </c>
      <c r="J277" t="s">
        <v>26</v>
      </c>
      <c r="K277" t="s">
        <v>97</v>
      </c>
      <c r="L277" t="str">
        <f>_xlfn.XLOOKUP(Trade_Flows[[#This Row],[hardware_type]],Helper_sheet!$D$2:$D$15,Helper_sheet!$E$2:$E$15,0,0)</f>
        <v>Chip</v>
      </c>
      <c r="M277" t="s">
        <v>91</v>
      </c>
      <c r="N277" s="5">
        <v>20077</v>
      </c>
      <c r="O277" s="1">
        <v>1003.9</v>
      </c>
      <c r="P277" t="s">
        <v>664</v>
      </c>
      <c r="Q277" t="s">
        <v>89</v>
      </c>
      <c r="R277" t="s">
        <v>144</v>
      </c>
      <c r="S277" t="s">
        <v>141</v>
      </c>
      <c r="T277" t="s">
        <v>90</v>
      </c>
      <c r="U277" t="s">
        <v>273</v>
      </c>
      <c r="V277" t="s">
        <v>439</v>
      </c>
      <c r="W277" t="s">
        <v>147</v>
      </c>
      <c r="X277" t="s">
        <v>144</v>
      </c>
    </row>
    <row r="278" spans="1:24" x14ac:dyDescent="0.4">
      <c r="A278" t="s">
        <v>675</v>
      </c>
      <c r="B278" t="s">
        <v>182</v>
      </c>
      <c r="C278" t="s">
        <v>141</v>
      </c>
      <c r="D278" t="s">
        <v>48</v>
      </c>
      <c r="E278" t="s">
        <v>142</v>
      </c>
      <c r="F278" t="s">
        <v>25</v>
      </c>
      <c r="G278" t="s">
        <v>26</v>
      </c>
      <c r="H278" t="s">
        <v>434</v>
      </c>
      <c r="I278" t="s">
        <v>88</v>
      </c>
      <c r="J278" t="s">
        <v>26</v>
      </c>
      <c r="K278" t="s">
        <v>97</v>
      </c>
      <c r="L278" t="str">
        <f>_xlfn.XLOOKUP(Trade_Flows[[#This Row],[hardware_type]],Helper_sheet!$D$2:$D$15,Helper_sheet!$E$2:$E$15,0,0)</f>
        <v>Chip</v>
      </c>
      <c r="M278" t="s">
        <v>91</v>
      </c>
      <c r="N278" s="5">
        <v>20199</v>
      </c>
      <c r="O278" s="1">
        <v>1009.96</v>
      </c>
      <c r="P278" t="s">
        <v>661</v>
      </c>
      <c r="Q278" t="s">
        <v>89</v>
      </c>
      <c r="R278" t="s">
        <v>144</v>
      </c>
      <c r="S278" t="s">
        <v>141</v>
      </c>
      <c r="T278" t="s">
        <v>90</v>
      </c>
      <c r="U278" t="s">
        <v>371</v>
      </c>
      <c r="V278" t="s">
        <v>528</v>
      </c>
      <c r="W278" t="s">
        <v>147</v>
      </c>
      <c r="X278" t="s">
        <v>144</v>
      </c>
    </row>
    <row r="279" spans="1:24" x14ac:dyDescent="0.4">
      <c r="A279" t="s">
        <v>676</v>
      </c>
      <c r="B279" t="s">
        <v>182</v>
      </c>
      <c r="C279" t="s">
        <v>149</v>
      </c>
      <c r="D279" t="s">
        <v>49</v>
      </c>
      <c r="E279" t="s">
        <v>142</v>
      </c>
      <c r="F279" t="s">
        <v>25</v>
      </c>
      <c r="G279" t="s">
        <v>26</v>
      </c>
      <c r="H279" t="s">
        <v>434</v>
      </c>
      <c r="I279" t="s">
        <v>88</v>
      </c>
      <c r="J279" t="s">
        <v>26</v>
      </c>
      <c r="K279" t="s">
        <v>97</v>
      </c>
      <c r="L279" t="str">
        <f>_xlfn.XLOOKUP(Trade_Flows[[#This Row],[hardware_type]],Helper_sheet!$D$2:$D$15,Helper_sheet!$E$2:$E$15,0,0)</f>
        <v>Chip</v>
      </c>
      <c r="M279" t="s">
        <v>91</v>
      </c>
      <c r="N279" s="5">
        <v>21590</v>
      </c>
      <c r="O279" s="1">
        <v>1079.54</v>
      </c>
      <c r="P279" t="s">
        <v>668</v>
      </c>
      <c r="Q279" t="s">
        <v>89</v>
      </c>
      <c r="R279" t="s">
        <v>144</v>
      </c>
      <c r="S279" t="s">
        <v>141</v>
      </c>
      <c r="T279" t="s">
        <v>90</v>
      </c>
      <c r="U279" t="s">
        <v>186</v>
      </c>
      <c r="V279" t="s">
        <v>597</v>
      </c>
      <c r="W279" t="s">
        <v>147</v>
      </c>
      <c r="X279" t="s">
        <v>144</v>
      </c>
    </row>
    <row r="280" spans="1:24" x14ac:dyDescent="0.4">
      <c r="A280" t="s">
        <v>677</v>
      </c>
      <c r="B280" t="s">
        <v>182</v>
      </c>
      <c r="C280" t="s">
        <v>154</v>
      </c>
      <c r="D280" t="s">
        <v>50</v>
      </c>
      <c r="E280" t="s">
        <v>142</v>
      </c>
      <c r="F280" t="s">
        <v>25</v>
      </c>
      <c r="G280" t="s">
        <v>26</v>
      </c>
      <c r="H280" t="s">
        <v>434</v>
      </c>
      <c r="I280" t="s">
        <v>88</v>
      </c>
      <c r="J280" t="s">
        <v>26</v>
      </c>
      <c r="K280" t="s">
        <v>97</v>
      </c>
      <c r="L280" t="str">
        <f>_xlfn.XLOOKUP(Trade_Flows[[#This Row],[hardware_type]],Helper_sheet!$D$2:$D$15,Helper_sheet!$E$2:$E$15,0,0)</f>
        <v>Chip</v>
      </c>
      <c r="M280" t="s">
        <v>91</v>
      </c>
      <c r="N280" s="5">
        <v>22881</v>
      </c>
      <c r="O280" s="1">
        <v>1144.05</v>
      </c>
      <c r="P280" t="s">
        <v>664</v>
      </c>
      <c r="Q280" t="s">
        <v>89</v>
      </c>
      <c r="R280" t="s">
        <v>144</v>
      </c>
      <c r="S280" t="s">
        <v>141</v>
      </c>
      <c r="T280" t="s">
        <v>90</v>
      </c>
      <c r="U280" t="s">
        <v>381</v>
      </c>
      <c r="V280" t="s">
        <v>437</v>
      </c>
      <c r="W280" t="s">
        <v>147</v>
      </c>
      <c r="X280" t="s">
        <v>144</v>
      </c>
    </row>
    <row r="281" spans="1:24" x14ac:dyDescent="0.4">
      <c r="A281" t="s">
        <v>678</v>
      </c>
      <c r="B281" t="s">
        <v>182</v>
      </c>
      <c r="C281" t="s">
        <v>158</v>
      </c>
      <c r="D281" t="s">
        <v>51</v>
      </c>
      <c r="E281" t="s">
        <v>142</v>
      </c>
      <c r="F281" t="s">
        <v>25</v>
      </c>
      <c r="G281" t="s">
        <v>26</v>
      </c>
      <c r="H281" t="s">
        <v>434</v>
      </c>
      <c r="I281" t="s">
        <v>88</v>
      </c>
      <c r="J281" t="s">
        <v>26</v>
      </c>
      <c r="K281" t="s">
        <v>97</v>
      </c>
      <c r="L281" t="str">
        <f>_xlfn.XLOOKUP(Trade_Flows[[#This Row],[hardware_type]],Helper_sheet!$D$2:$D$15,Helper_sheet!$E$2:$E$15,0,0)</f>
        <v>Chip</v>
      </c>
      <c r="M281" t="s">
        <v>91</v>
      </c>
      <c r="N281" s="5">
        <v>19494</v>
      </c>
      <c r="O281" s="1">
        <v>974.71</v>
      </c>
      <c r="P281" t="s">
        <v>98</v>
      </c>
      <c r="Q281" t="s">
        <v>89</v>
      </c>
      <c r="R281" t="s">
        <v>144</v>
      </c>
      <c r="S281" t="s">
        <v>141</v>
      </c>
      <c r="T281" t="s">
        <v>90</v>
      </c>
      <c r="U281" t="s">
        <v>305</v>
      </c>
      <c r="V281" t="s">
        <v>679</v>
      </c>
      <c r="W281" t="s">
        <v>147</v>
      </c>
      <c r="X281" t="s">
        <v>144</v>
      </c>
    </row>
    <row r="282" spans="1:24" x14ac:dyDescent="0.4">
      <c r="A282" t="s">
        <v>680</v>
      </c>
      <c r="B282" t="s">
        <v>193</v>
      </c>
      <c r="C282" t="s">
        <v>141</v>
      </c>
      <c r="D282" t="s">
        <v>52</v>
      </c>
      <c r="E282" t="s">
        <v>142</v>
      </c>
      <c r="F282" t="s">
        <v>25</v>
      </c>
      <c r="G282" t="s">
        <v>26</v>
      </c>
      <c r="H282" t="s">
        <v>434</v>
      </c>
      <c r="I282" t="s">
        <v>88</v>
      </c>
      <c r="J282" t="s">
        <v>26</v>
      </c>
      <c r="K282" t="s">
        <v>97</v>
      </c>
      <c r="L282" t="str">
        <f>_xlfn.XLOOKUP(Trade_Flows[[#This Row],[hardware_type]],Helper_sheet!$D$2:$D$15,Helper_sheet!$E$2:$E$15,0,0)</f>
        <v>Chip</v>
      </c>
      <c r="M282" t="s">
        <v>91</v>
      </c>
      <c r="N282" s="5">
        <v>18082</v>
      </c>
      <c r="O282" s="1">
        <v>904.12</v>
      </c>
      <c r="P282" t="s">
        <v>98</v>
      </c>
      <c r="Q282" t="s">
        <v>89</v>
      </c>
      <c r="R282" t="s">
        <v>144</v>
      </c>
      <c r="S282" t="s">
        <v>141</v>
      </c>
      <c r="T282" t="s">
        <v>90</v>
      </c>
      <c r="U282" t="s">
        <v>387</v>
      </c>
      <c r="V282" t="s">
        <v>435</v>
      </c>
      <c r="W282" t="s">
        <v>147</v>
      </c>
      <c r="X282" t="s">
        <v>144</v>
      </c>
    </row>
    <row r="283" spans="1:24" x14ac:dyDescent="0.4">
      <c r="A283" t="s">
        <v>681</v>
      </c>
      <c r="B283" t="s">
        <v>193</v>
      </c>
      <c r="C283" t="s">
        <v>149</v>
      </c>
      <c r="D283" t="s">
        <v>53</v>
      </c>
      <c r="E283" t="s">
        <v>142</v>
      </c>
      <c r="F283" t="s">
        <v>25</v>
      </c>
      <c r="G283" t="s">
        <v>26</v>
      </c>
      <c r="H283" t="s">
        <v>434</v>
      </c>
      <c r="I283" t="s">
        <v>88</v>
      </c>
      <c r="J283" t="s">
        <v>26</v>
      </c>
      <c r="K283" t="s">
        <v>97</v>
      </c>
      <c r="L283" t="str">
        <f>_xlfn.XLOOKUP(Trade_Flows[[#This Row],[hardware_type]],Helper_sheet!$D$2:$D$15,Helper_sheet!$E$2:$E$15,0,0)</f>
        <v>Chip</v>
      </c>
      <c r="M283" t="s">
        <v>91</v>
      </c>
      <c r="N283" s="5">
        <v>25989</v>
      </c>
      <c r="O283" s="1">
        <v>1299.47</v>
      </c>
      <c r="P283" t="s">
        <v>98</v>
      </c>
      <c r="Q283" t="s">
        <v>89</v>
      </c>
      <c r="R283" t="s">
        <v>144</v>
      </c>
      <c r="S283" t="s">
        <v>141</v>
      </c>
      <c r="T283" t="s">
        <v>90</v>
      </c>
      <c r="U283" t="s">
        <v>186</v>
      </c>
      <c r="V283" t="s">
        <v>619</v>
      </c>
      <c r="W283" t="s">
        <v>147</v>
      </c>
      <c r="X283" t="s">
        <v>144</v>
      </c>
    </row>
    <row r="284" spans="1:24" x14ac:dyDescent="0.4">
      <c r="A284" t="s">
        <v>682</v>
      </c>
      <c r="B284" t="s">
        <v>193</v>
      </c>
      <c r="C284" t="s">
        <v>154</v>
      </c>
      <c r="D284" t="s">
        <v>54</v>
      </c>
      <c r="E284" t="s">
        <v>142</v>
      </c>
      <c r="F284" t="s">
        <v>25</v>
      </c>
      <c r="G284" t="s">
        <v>26</v>
      </c>
      <c r="H284" t="s">
        <v>434</v>
      </c>
      <c r="I284" t="s">
        <v>88</v>
      </c>
      <c r="J284" t="s">
        <v>26</v>
      </c>
      <c r="K284" t="s">
        <v>97</v>
      </c>
      <c r="L284" t="str">
        <f>_xlfn.XLOOKUP(Trade_Flows[[#This Row],[hardware_type]],Helper_sheet!$D$2:$D$15,Helper_sheet!$E$2:$E$15,0,0)</f>
        <v>Chip</v>
      </c>
      <c r="M284" t="s">
        <v>91</v>
      </c>
      <c r="N284" s="5">
        <v>22084</v>
      </c>
      <c r="O284" s="1">
        <v>1104.22</v>
      </c>
      <c r="P284" t="s">
        <v>100</v>
      </c>
      <c r="Q284" t="s">
        <v>89</v>
      </c>
      <c r="R284" t="s">
        <v>144</v>
      </c>
      <c r="S284" t="s">
        <v>141</v>
      </c>
      <c r="T284" t="s">
        <v>90</v>
      </c>
      <c r="U284" t="s">
        <v>287</v>
      </c>
      <c r="V284" t="s">
        <v>467</v>
      </c>
      <c r="W284" t="s">
        <v>147</v>
      </c>
      <c r="X284" t="s">
        <v>144</v>
      </c>
    </row>
    <row r="285" spans="1:24" x14ac:dyDescent="0.4">
      <c r="A285" t="s">
        <v>683</v>
      </c>
      <c r="B285" t="s">
        <v>193</v>
      </c>
      <c r="C285" t="s">
        <v>158</v>
      </c>
      <c r="D285" t="s">
        <v>55</v>
      </c>
      <c r="E285" t="s">
        <v>142</v>
      </c>
      <c r="F285" t="s">
        <v>25</v>
      </c>
      <c r="G285" t="s">
        <v>26</v>
      </c>
      <c r="H285" t="s">
        <v>434</v>
      </c>
      <c r="I285" t="s">
        <v>88</v>
      </c>
      <c r="J285" t="s">
        <v>26</v>
      </c>
      <c r="K285" t="s">
        <v>97</v>
      </c>
      <c r="L285" t="str">
        <f>_xlfn.XLOOKUP(Trade_Flows[[#This Row],[hardware_type]],Helper_sheet!$D$2:$D$15,Helper_sheet!$E$2:$E$15,0,0)</f>
        <v>Chip</v>
      </c>
      <c r="M285" t="s">
        <v>91</v>
      </c>
      <c r="N285" s="5">
        <v>22094</v>
      </c>
      <c r="O285" s="1">
        <v>1104.72</v>
      </c>
      <c r="P285" t="s">
        <v>661</v>
      </c>
      <c r="Q285" t="s">
        <v>89</v>
      </c>
      <c r="R285" t="s">
        <v>144</v>
      </c>
      <c r="S285" t="s">
        <v>141</v>
      </c>
      <c r="T285" t="s">
        <v>90</v>
      </c>
      <c r="U285" t="s">
        <v>282</v>
      </c>
      <c r="V285" t="s">
        <v>552</v>
      </c>
      <c r="W285" t="s">
        <v>147</v>
      </c>
      <c r="X285" t="s">
        <v>144</v>
      </c>
    </row>
    <row r="286" spans="1:24" x14ac:dyDescent="0.4">
      <c r="A286" t="s">
        <v>684</v>
      </c>
      <c r="B286" t="s">
        <v>202</v>
      </c>
      <c r="C286" t="s">
        <v>141</v>
      </c>
      <c r="D286" t="s">
        <v>56</v>
      </c>
      <c r="E286" t="s">
        <v>142</v>
      </c>
      <c r="F286" t="s">
        <v>25</v>
      </c>
      <c r="G286" t="s">
        <v>26</v>
      </c>
      <c r="H286" t="s">
        <v>434</v>
      </c>
      <c r="I286" t="s">
        <v>88</v>
      </c>
      <c r="J286" t="s">
        <v>26</v>
      </c>
      <c r="K286" t="s">
        <v>97</v>
      </c>
      <c r="L286" t="str">
        <f>_xlfn.XLOOKUP(Trade_Flows[[#This Row],[hardware_type]],Helper_sheet!$D$2:$D$15,Helper_sheet!$E$2:$E$15,0,0)</f>
        <v>Chip</v>
      </c>
      <c r="M286" t="s">
        <v>91</v>
      </c>
      <c r="N286" s="5">
        <v>18626</v>
      </c>
      <c r="O286" s="1">
        <v>931.31</v>
      </c>
      <c r="P286" t="s">
        <v>98</v>
      </c>
      <c r="Q286" t="s">
        <v>89</v>
      </c>
      <c r="R286" t="s">
        <v>144</v>
      </c>
      <c r="S286" t="s">
        <v>141</v>
      </c>
      <c r="T286" t="s">
        <v>90</v>
      </c>
      <c r="U286" t="s">
        <v>189</v>
      </c>
      <c r="V286" t="s">
        <v>627</v>
      </c>
      <c r="W286" t="s">
        <v>147</v>
      </c>
      <c r="X286" t="s">
        <v>144</v>
      </c>
    </row>
    <row r="287" spans="1:24" x14ac:dyDescent="0.4">
      <c r="A287" t="s">
        <v>685</v>
      </c>
      <c r="B287" t="s">
        <v>202</v>
      </c>
      <c r="C287" t="s">
        <v>149</v>
      </c>
      <c r="D287" t="s">
        <v>57</v>
      </c>
      <c r="E287" t="s">
        <v>142</v>
      </c>
      <c r="F287" t="s">
        <v>25</v>
      </c>
      <c r="G287" t="s">
        <v>26</v>
      </c>
      <c r="H287" t="s">
        <v>434</v>
      </c>
      <c r="I287" t="s">
        <v>88</v>
      </c>
      <c r="J287" t="s">
        <v>26</v>
      </c>
      <c r="K287" t="s">
        <v>97</v>
      </c>
      <c r="L287" t="str">
        <f>_xlfn.XLOOKUP(Trade_Flows[[#This Row],[hardware_type]],Helper_sheet!$D$2:$D$15,Helper_sheet!$E$2:$E$15,0,0)</f>
        <v>Chip</v>
      </c>
      <c r="M287" t="s">
        <v>91</v>
      </c>
      <c r="N287" s="5">
        <v>21181</v>
      </c>
      <c r="O287" s="1">
        <v>1059.08</v>
      </c>
      <c r="P287" t="s">
        <v>661</v>
      </c>
      <c r="Q287" t="s">
        <v>89</v>
      </c>
      <c r="R287" t="s">
        <v>144</v>
      </c>
      <c r="S287" t="s">
        <v>141</v>
      </c>
      <c r="T287" t="s">
        <v>90</v>
      </c>
      <c r="U287" t="s">
        <v>159</v>
      </c>
      <c r="V287" t="s">
        <v>686</v>
      </c>
      <c r="W287" t="s">
        <v>147</v>
      </c>
      <c r="X287" t="s">
        <v>144</v>
      </c>
    </row>
    <row r="288" spans="1:24" x14ac:dyDescent="0.4">
      <c r="A288" t="s">
        <v>687</v>
      </c>
      <c r="B288" t="s">
        <v>202</v>
      </c>
      <c r="C288" t="s">
        <v>154</v>
      </c>
      <c r="D288" t="s">
        <v>58</v>
      </c>
      <c r="E288" t="s">
        <v>142</v>
      </c>
      <c r="F288" t="s">
        <v>25</v>
      </c>
      <c r="G288" t="s">
        <v>26</v>
      </c>
      <c r="H288" t="s">
        <v>434</v>
      </c>
      <c r="I288" t="s">
        <v>88</v>
      </c>
      <c r="J288" t="s">
        <v>26</v>
      </c>
      <c r="K288" t="s">
        <v>97</v>
      </c>
      <c r="L288" t="str">
        <f>_xlfn.XLOOKUP(Trade_Flows[[#This Row],[hardware_type]],Helper_sheet!$D$2:$D$15,Helper_sheet!$E$2:$E$15,0,0)</f>
        <v>Chip</v>
      </c>
      <c r="M288" t="s">
        <v>91</v>
      </c>
      <c r="N288" s="5">
        <v>24353</v>
      </c>
      <c r="O288" s="1">
        <v>1217.6600000000001</v>
      </c>
      <c r="P288" t="s">
        <v>98</v>
      </c>
      <c r="Q288" t="s">
        <v>89</v>
      </c>
      <c r="R288" t="s">
        <v>144</v>
      </c>
      <c r="S288" t="s">
        <v>141</v>
      </c>
      <c r="T288" t="s">
        <v>90</v>
      </c>
      <c r="U288" t="s">
        <v>282</v>
      </c>
      <c r="V288" t="s">
        <v>559</v>
      </c>
      <c r="W288" t="s">
        <v>147</v>
      </c>
      <c r="X288" t="s">
        <v>144</v>
      </c>
    </row>
    <row r="289" spans="1:24" x14ac:dyDescent="0.4">
      <c r="A289" t="s">
        <v>688</v>
      </c>
      <c r="B289" t="s">
        <v>202</v>
      </c>
      <c r="C289" t="s">
        <v>158</v>
      </c>
      <c r="D289" t="s">
        <v>59</v>
      </c>
      <c r="E289" t="s">
        <v>142</v>
      </c>
      <c r="F289" t="s">
        <v>25</v>
      </c>
      <c r="G289" t="s">
        <v>26</v>
      </c>
      <c r="H289" t="s">
        <v>434</v>
      </c>
      <c r="I289" t="s">
        <v>88</v>
      </c>
      <c r="J289" t="s">
        <v>26</v>
      </c>
      <c r="K289" t="s">
        <v>97</v>
      </c>
      <c r="L289" t="str">
        <f>_xlfn.XLOOKUP(Trade_Flows[[#This Row],[hardware_type]],Helper_sheet!$D$2:$D$15,Helper_sheet!$E$2:$E$15,0,0)</f>
        <v>Chip</v>
      </c>
      <c r="M289" t="s">
        <v>91</v>
      </c>
      <c r="N289" s="5">
        <v>20883</v>
      </c>
      <c r="O289" s="1">
        <v>1044.1600000000001</v>
      </c>
      <c r="P289" t="s">
        <v>668</v>
      </c>
      <c r="Q289" t="s">
        <v>89</v>
      </c>
      <c r="R289" t="s">
        <v>144</v>
      </c>
      <c r="S289" t="s">
        <v>141</v>
      </c>
      <c r="T289" t="s">
        <v>90</v>
      </c>
      <c r="U289" t="s">
        <v>275</v>
      </c>
      <c r="V289" t="s">
        <v>689</v>
      </c>
      <c r="W289" t="s">
        <v>147</v>
      </c>
      <c r="X289" t="s">
        <v>144</v>
      </c>
    </row>
    <row r="290" spans="1:24" x14ac:dyDescent="0.4">
      <c r="A290" t="s">
        <v>690</v>
      </c>
      <c r="B290" t="s">
        <v>212</v>
      </c>
      <c r="C290" t="s">
        <v>141</v>
      </c>
      <c r="D290" t="s">
        <v>60</v>
      </c>
      <c r="E290" t="s">
        <v>142</v>
      </c>
      <c r="F290" t="s">
        <v>25</v>
      </c>
      <c r="G290" t="s">
        <v>26</v>
      </c>
      <c r="H290" t="s">
        <v>434</v>
      </c>
      <c r="I290" t="s">
        <v>88</v>
      </c>
      <c r="J290" t="s">
        <v>26</v>
      </c>
      <c r="K290" t="s">
        <v>97</v>
      </c>
      <c r="L290" t="str">
        <f>_xlfn.XLOOKUP(Trade_Flows[[#This Row],[hardware_type]],Helper_sheet!$D$2:$D$15,Helper_sheet!$E$2:$E$15,0,0)</f>
        <v>Chip</v>
      </c>
      <c r="M290" t="s">
        <v>91</v>
      </c>
      <c r="N290" s="5">
        <v>22208</v>
      </c>
      <c r="O290" s="1">
        <v>1110.4100000000001</v>
      </c>
      <c r="P290" t="s">
        <v>661</v>
      </c>
      <c r="Q290" t="s">
        <v>89</v>
      </c>
      <c r="R290" t="s">
        <v>144</v>
      </c>
      <c r="S290" t="s">
        <v>141</v>
      </c>
      <c r="T290" t="s">
        <v>90</v>
      </c>
      <c r="U290" t="s">
        <v>691</v>
      </c>
      <c r="V290" t="s">
        <v>559</v>
      </c>
      <c r="W290" t="s">
        <v>147</v>
      </c>
      <c r="X290" t="s">
        <v>144</v>
      </c>
    </row>
    <row r="291" spans="1:24" x14ac:dyDescent="0.4">
      <c r="A291" t="s">
        <v>692</v>
      </c>
      <c r="B291" t="s">
        <v>212</v>
      </c>
      <c r="C291" t="s">
        <v>149</v>
      </c>
      <c r="D291" t="s">
        <v>61</v>
      </c>
      <c r="E291" t="s">
        <v>142</v>
      </c>
      <c r="F291" t="s">
        <v>25</v>
      </c>
      <c r="G291" t="s">
        <v>26</v>
      </c>
      <c r="H291" t="s">
        <v>434</v>
      </c>
      <c r="I291" t="s">
        <v>88</v>
      </c>
      <c r="J291" t="s">
        <v>26</v>
      </c>
      <c r="K291" t="s">
        <v>97</v>
      </c>
      <c r="L291" t="str">
        <f>_xlfn.XLOOKUP(Trade_Flows[[#This Row],[hardware_type]],Helper_sheet!$D$2:$D$15,Helper_sheet!$E$2:$E$15,0,0)</f>
        <v>Chip</v>
      </c>
      <c r="M291" t="s">
        <v>91</v>
      </c>
      <c r="N291" s="5">
        <v>24015</v>
      </c>
      <c r="O291" s="1">
        <v>1200.76</v>
      </c>
      <c r="P291" t="s">
        <v>98</v>
      </c>
      <c r="Q291" t="s">
        <v>89</v>
      </c>
      <c r="R291" t="s">
        <v>144</v>
      </c>
      <c r="S291" t="s">
        <v>141</v>
      </c>
      <c r="T291" t="s">
        <v>90</v>
      </c>
      <c r="U291" t="s">
        <v>693</v>
      </c>
      <c r="V291" t="s">
        <v>282</v>
      </c>
      <c r="W291" t="s">
        <v>147</v>
      </c>
      <c r="X291" t="s">
        <v>144</v>
      </c>
    </row>
    <row r="292" spans="1:24" x14ac:dyDescent="0.4">
      <c r="A292" t="s">
        <v>694</v>
      </c>
      <c r="B292" t="s">
        <v>212</v>
      </c>
      <c r="C292" t="s">
        <v>154</v>
      </c>
      <c r="D292" t="s">
        <v>62</v>
      </c>
      <c r="E292" t="s">
        <v>142</v>
      </c>
      <c r="F292" t="s">
        <v>25</v>
      </c>
      <c r="G292" t="s">
        <v>26</v>
      </c>
      <c r="H292" t="s">
        <v>434</v>
      </c>
      <c r="I292" t="s">
        <v>88</v>
      </c>
      <c r="J292" t="s">
        <v>26</v>
      </c>
      <c r="K292" t="s">
        <v>97</v>
      </c>
      <c r="L292" t="str">
        <f>_xlfn.XLOOKUP(Trade_Flows[[#This Row],[hardware_type]],Helper_sheet!$D$2:$D$15,Helper_sheet!$E$2:$E$15,0,0)</f>
        <v>Chip</v>
      </c>
      <c r="M292" t="s">
        <v>91</v>
      </c>
      <c r="N292" s="5">
        <v>26421</v>
      </c>
      <c r="O292" s="1">
        <v>1321.07</v>
      </c>
      <c r="P292" t="s">
        <v>664</v>
      </c>
      <c r="Q292" t="s">
        <v>89</v>
      </c>
      <c r="R292" t="s">
        <v>144</v>
      </c>
      <c r="S292" t="s">
        <v>141</v>
      </c>
      <c r="T292" t="s">
        <v>90</v>
      </c>
      <c r="U292" t="s">
        <v>558</v>
      </c>
      <c r="V292" t="s">
        <v>695</v>
      </c>
      <c r="W292" t="s">
        <v>147</v>
      </c>
      <c r="X292" t="s">
        <v>144</v>
      </c>
    </row>
    <row r="293" spans="1:24" x14ac:dyDescent="0.4">
      <c r="A293" t="s">
        <v>696</v>
      </c>
      <c r="B293" t="s">
        <v>212</v>
      </c>
      <c r="C293" t="s">
        <v>158</v>
      </c>
      <c r="D293" t="s">
        <v>63</v>
      </c>
      <c r="E293" t="s">
        <v>142</v>
      </c>
      <c r="F293" t="s">
        <v>25</v>
      </c>
      <c r="G293" t="s">
        <v>26</v>
      </c>
      <c r="H293" t="s">
        <v>434</v>
      </c>
      <c r="I293" t="s">
        <v>88</v>
      </c>
      <c r="J293" t="s">
        <v>26</v>
      </c>
      <c r="K293" t="s">
        <v>97</v>
      </c>
      <c r="L293" t="str">
        <f>_xlfn.XLOOKUP(Trade_Flows[[#This Row],[hardware_type]],Helper_sheet!$D$2:$D$15,Helper_sheet!$E$2:$E$15,0,0)</f>
        <v>Chip</v>
      </c>
      <c r="M293" t="s">
        <v>91</v>
      </c>
      <c r="N293" s="5">
        <v>23474</v>
      </c>
      <c r="O293" s="1">
        <v>1173.72</v>
      </c>
      <c r="P293" t="s">
        <v>661</v>
      </c>
      <c r="Q293" t="s">
        <v>89</v>
      </c>
      <c r="R293" t="s">
        <v>144</v>
      </c>
      <c r="S293" t="s">
        <v>141</v>
      </c>
      <c r="T293" t="s">
        <v>90</v>
      </c>
      <c r="U293" t="s">
        <v>155</v>
      </c>
      <c r="V293" t="s">
        <v>559</v>
      </c>
      <c r="W293" t="s">
        <v>147</v>
      </c>
      <c r="X293" t="s">
        <v>144</v>
      </c>
    </row>
    <row r="294" spans="1:24" x14ac:dyDescent="0.4">
      <c r="A294" t="s">
        <v>697</v>
      </c>
      <c r="B294" t="s">
        <v>223</v>
      </c>
      <c r="C294" t="s">
        <v>141</v>
      </c>
      <c r="D294" t="s">
        <v>64</v>
      </c>
      <c r="E294" t="s">
        <v>142</v>
      </c>
      <c r="F294" t="s">
        <v>25</v>
      </c>
      <c r="G294" t="s">
        <v>26</v>
      </c>
      <c r="H294" t="s">
        <v>434</v>
      </c>
      <c r="I294" t="s">
        <v>88</v>
      </c>
      <c r="J294" t="s">
        <v>26</v>
      </c>
      <c r="K294" t="s">
        <v>97</v>
      </c>
      <c r="L294" t="str">
        <f>_xlfn.XLOOKUP(Trade_Flows[[#This Row],[hardware_type]],Helper_sheet!$D$2:$D$15,Helper_sheet!$E$2:$E$15,0,0)</f>
        <v>Chip</v>
      </c>
      <c r="M294" t="s">
        <v>91</v>
      </c>
      <c r="N294" s="5">
        <v>26800</v>
      </c>
      <c r="O294" s="1">
        <v>1340.04</v>
      </c>
      <c r="P294" t="s">
        <v>100</v>
      </c>
      <c r="Q294" t="s">
        <v>89</v>
      </c>
      <c r="R294" t="s">
        <v>144</v>
      </c>
      <c r="S294" t="s">
        <v>141</v>
      </c>
      <c r="T294" t="s">
        <v>90</v>
      </c>
      <c r="U294" t="s">
        <v>325</v>
      </c>
      <c r="V294" t="s">
        <v>695</v>
      </c>
      <c r="W294" t="s">
        <v>147</v>
      </c>
      <c r="X294" t="s">
        <v>144</v>
      </c>
    </row>
    <row r="295" spans="1:24" x14ac:dyDescent="0.4">
      <c r="A295" t="s">
        <v>698</v>
      </c>
      <c r="B295" t="s">
        <v>223</v>
      </c>
      <c r="C295" t="s">
        <v>149</v>
      </c>
      <c r="D295" t="s">
        <v>65</v>
      </c>
      <c r="E295" t="s">
        <v>142</v>
      </c>
      <c r="F295" t="s">
        <v>25</v>
      </c>
      <c r="G295" t="s">
        <v>26</v>
      </c>
      <c r="H295" t="s">
        <v>434</v>
      </c>
      <c r="I295" t="s">
        <v>88</v>
      </c>
      <c r="J295" t="s">
        <v>26</v>
      </c>
      <c r="K295" t="s">
        <v>97</v>
      </c>
      <c r="L295" t="str">
        <f>_xlfn.XLOOKUP(Trade_Flows[[#This Row],[hardware_type]],Helper_sheet!$D$2:$D$15,Helper_sheet!$E$2:$E$15,0,0)</f>
        <v>Chip</v>
      </c>
      <c r="M295" t="s">
        <v>91</v>
      </c>
      <c r="N295" s="5">
        <v>27176</v>
      </c>
      <c r="O295" s="1">
        <v>1358.85</v>
      </c>
      <c r="P295" t="s">
        <v>664</v>
      </c>
      <c r="Q295" t="s">
        <v>89</v>
      </c>
      <c r="R295" t="s">
        <v>144</v>
      </c>
      <c r="S295" t="s">
        <v>141</v>
      </c>
      <c r="T295" t="s">
        <v>90</v>
      </c>
      <c r="U295" t="s">
        <v>515</v>
      </c>
      <c r="V295" t="s">
        <v>384</v>
      </c>
      <c r="W295" t="s">
        <v>147</v>
      </c>
      <c r="X295" t="s">
        <v>144</v>
      </c>
    </row>
    <row r="296" spans="1:24" x14ac:dyDescent="0.4">
      <c r="A296" t="s">
        <v>699</v>
      </c>
      <c r="B296" t="s">
        <v>223</v>
      </c>
      <c r="C296" t="s">
        <v>154</v>
      </c>
      <c r="D296" t="s">
        <v>66</v>
      </c>
      <c r="E296" t="s">
        <v>142</v>
      </c>
      <c r="F296" t="s">
        <v>25</v>
      </c>
      <c r="G296" t="s">
        <v>26</v>
      </c>
      <c r="H296" t="s">
        <v>434</v>
      </c>
      <c r="I296" t="s">
        <v>88</v>
      </c>
      <c r="J296" t="s">
        <v>26</v>
      </c>
      <c r="K296" t="s">
        <v>97</v>
      </c>
      <c r="L296" t="str">
        <f>_xlfn.XLOOKUP(Trade_Flows[[#This Row],[hardware_type]],Helper_sheet!$D$2:$D$15,Helper_sheet!$E$2:$E$15,0,0)</f>
        <v>Chip</v>
      </c>
      <c r="M296" t="s">
        <v>91</v>
      </c>
      <c r="N296" s="5">
        <v>27001</v>
      </c>
      <c r="O296" s="1">
        <v>1350.1</v>
      </c>
      <c r="P296" t="s">
        <v>664</v>
      </c>
      <c r="Q296" t="s">
        <v>89</v>
      </c>
      <c r="R296" t="s">
        <v>144</v>
      </c>
      <c r="S296" t="s">
        <v>141</v>
      </c>
      <c r="T296" t="s">
        <v>90</v>
      </c>
      <c r="U296" t="s">
        <v>700</v>
      </c>
      <c r="V296" t="s">
        <v>275</v>
      </c>
      <c r="W296" t="s">
        <v>147</v>
      </c>
      <c r="X296" t="s">
        <v>144</v>
      </c>
    </row>
    <row r="297" spans="1:24" x14ac:dyDescent="0.4">
      <c r="A297" t="s">
        <v>701</v>
      </c>
      <c r="B297" t="s">
        <v>223</v>
      </c>
      <c r="C297" t="s">
        <v>158</v>
      </c>
      <c r="D297" t="s">
        <v>67</v>
      </c>
      <c r="E297" t="s">
        <v>142</v>
      </c>
      <c r="F297" t="s">
        <v>25</v>
      </c>
      <c r="G297" t="s">
        <v>26</v>
      </c>
      <c r="H297" t="s">
        <v>434</v>
      </c>
      <c r="I297" t="s">
        <v>88</v>
      </c>
      <c r="J297" t="s">
        <v>26</v>
      </c>
      <c r="K297" t="s">
        <v>97</v>
      </c>
      <c r="L297" t="str">
        <f>_xlfn.XLOOKUP(Trade_Flows[[#This Row],[hardware_type]],Helper_sheet!$D$2:$D$15,Helper_sheet!$E$2:$E$15,0,0)</f>
        <v>Chip</v>
      </c>
      <c r="M297" t="s">
        <v>91</v>
      </c>
      <c r="N297" s="5">
        <v>24806</v>
      </c>
      <c r="O297" s="1">
        <v>1240.31</v>
      </c>
      <c r="P297" t="s">
        <v>100</v>
      </c>
      <c r="Q297" t="s">
        <v>89</v>
      </c>
      <c r="R297" t="s">
        <v>144</v>
      </c>
      <c r="S297" t="s">
        <v>141</v>
      </c>
      <c r="T297" t="s">
        <v>90</v>
      </c>
      <c r="U297" t="s">
        <v>325</v>
      </c>
      <c r="V297" t="s">
        <v>702</v>
      </c>
      <c r="W297" t="s">
        <v>147</v>
      </c>
      <c r="X297" t="s">
        <v>144</v>
      </c>
    </row>
    <row r="298" spans="1:24" x14ac:dyDescent="0.4">
      <c r="A298" t="s">
        <v>703</v>
      </c>
      <c r="B298" t="s">
        <v>235</v>
      </c>
      <c r="C298" t="s">
        <v>141</v>
      </c>
      <c r="D298" t="s">
        <v>68</v>
      </c>
      <c r="E298" t="s">
        <v>142</v>
      </c>
      <c r="F298" t="s">
        <v>25</v>
      </c>
      <c r="G298" t="s">
        <v>26</v>
      </c>
      <c r="H298" t="s">
        <v>434</v>
      </c>
      <c r="I298" t="s">
        <v>88</v>
      </c>
      <c r="J298" t="s">
        <v>26</v>
      </c>
      <c r="K298" t="s">
        <v>97</v>
      </c>
      <c r="L298" t="str">
        <f>_xlfn.XLOOKUP(Trade_Flows[[#This Row],[hardware_type]],Helper_sheet!$D$2:$D$15,Helper_sheet!$E$2:$E$15,0,0)</f>
        <v>Chip</v>
      </c>
      <c r="M298" t="s">
        <v>91</v>
      </c>
      <c r="N298" s="5">
        <v>25703</v>
      </c>
      <c r="O298" s="1">
        <v>1285.18</v>
      </c>
      <c r="P298" t="s">
        <v>664</v>
      </c>
      <c r="Q298" t="s">
        <v>89</v>
      </c>
      <c r="R298" t="s">
        <v>144</v>
      </c>
      <c r="S298" t="s">
        <v>141</v>
      </c>
      <c r="T298" t="s">
        <v>90</v>
      </c>
      <c r="U298" t="s">
        <v>704</v>
      </c>
      <c r="V298" t="s">
        <v>583</v>
      </c>
      <c r="W298" t="s">
        <v>147</v>
      </c>
      <c r="X298" t="s">
        <v>144</v>
      </c>
    </row>
    <row r="299" spans="1:24" x14ac:dyDescent="0.4">
      <c r="A299" t="s">
        <v>705</v>
      </c>
      <c r="B299" t="s">
        <v>235</v>
      </c>
      <c r="C299" t="s">
        <v>149</v>
      </c>
      <c r="D299" t="s">
        <v>69</v>
      </c>
      <c r="E299" t="s">
        <v>142</v>
      </c>
      <c r="F299" t="s">
        <v>25</v>
      </c>
      <c r="G299" t="s">
        <v>26</v>
      </c>
      <c r="H299" t="s">
        <v>434</v>
      </c>
      <c r="I299" t="s">
        <v>88</v>
      </c>
      <c r="J299" t="s">
        <v>26</v>
      </c>
      <c r="K299" t="s">
        <v>97</v>
      </c>
      <c r="L299" t="str">
        <f>_xlfn.XLOOKUP(Trade_Flows[[#This Row],[hardware_type]],Helper_sheet!$D$2:$D$15,Helper_sheet!$E$2:$E$15,0,0)</f>
        <v>Chip</v>
      </c>
      <c r="M299" t="s">
        <v>91</v>
      </c>
      <c r="N299" s="5">
        <v>35274</v>
      </c>
      <c r="O299" s="1">
        <v>1763.72</v>
      </c>
      <c r="P299" t="s">
        <v>664</v>
      </c>
      <c r="Q299" t="s">
        <v>89</v>
      </c>
      <c r="R299" t="s">
        <v>144</v>
      </c>
      <c r="S299" t="s">
        <v>141</v>
      </c>
      <c r="T299" t="s">
        <v>90</v>
      </c>
      <c r="U299" t="s">
        <v>345</v>
      </c>
      <c r="V299" t="s">
        <v>310</v>
      </c>
      <c r="W299" t="s">
        <v>147</v>
      </c>
      <c r="X299" t="s">
        <v>144</v>
      </c>
    </row>
    <row r="300" spans="1:24" x14ac:dyDescent="0.4">
      <c r="A300" t="s">
        <v>706</v>
      </c>
      <c r="B300" t="s">
        <v>235</v>
      </c>
      <c r="C300" t="s">
        <v>154</v>
      </c>
      <c r="D300" t="s">
        <v>70</v>
      </c>
      <c r="E300" t="s">
        <v>142</v>
      </c>
      <c r="F300" t="s">
        <v>25</v>
      </c>
      <c r="G300" t="s">
        <v>26</v>
      </c>
      <c r="H300" t="s">
        <v>434</v>
      </c>
      <c r="I300" t="s">
        <v>88</v>
      </c>
      <c r="J300" t="s">
        <v>26</v>
      </c>
      <c r="K300" t="s">
        <v>97</v>
      </c>
      <c r="L300" t="str">
        <f>_xlfn.XLOOKUP(Trade_Flows[[#This Row],[hardware_type]],Helper_sheet!$D$2:$D$15,Helper_sheet!$E$2:$E$15,0,0)</f>
        <v>Chip</v>
      </c>
      <c r="M300" t="s">
        <v>91</v>
      </c>
      <c r="N300" s="5">
        <v>35436</v>
      </c>
      <c r="O300" s="1">
        <v>1771.83</v>
      </c>
      <c r="P300" t="s">
        <v>98</v>
      </c>
      <c r="Q300" t="s">
        <v>89</v>
      </c>
      <c r="R300" t="s">
        <v>144</v>
      </c>
      <c r="S300" t="s">
        <v>141</v>
      </c>
      <c r="T300" t="s">
        <v>90</v>
      </c>
      <c r="U300" t="s">
        <v>495</v>
      </c>
      <c r="V300" t="s">
        <v>308</v>
      </c>
      <c r="W300" t="s">
        <v>147</v>
      </c>
      <c r="X300" t="s">
        <v>144</v>
      </c>
    </row>
    <row r="301" spans="1:24" x14ac:dyDescent="0.4">
      <c r="A301" t="s">
        <v>707</v>
      </c>
      <c r="B301" t="s">
        <v>235</v>
      </c>
      <c r="C301" t="s">
        <v>158</v>
      </c>
      <c r="D301" t="s">
        <v>71</v>
      </c>
      <c r="E301" t="s">
        <v>142</v>
      </c>
      <c r="F301" t="s">
        <v>25</v>
      </c>
      <c r="G301" t="s">
        <v>26</v>
      </c>
      <c r="H301" t="s">
        <v>434</v>
      </c>
      <c r="I301" t="s">
        <v>88</v>
      </c>
      <c r="J301" t="s">
        <v>26</v>
      </c>
      <c r="K301" t="s">
        <v>97</v>
      </c>
      <c r="L301" t="str">
        <f>_xlfn.XLOOKUP(Trade_Flows[[#This Row],[hardware_type]],Helper_sheet!$D$2:$D$15,Helper_sheet!$E$2:$E$15,0,0)</f>
        <v>Chip</v>
      </c>
      <c r="M301" t="s">
        <v>91</v>
      </c>
      <c r="N301" s="5">
        <v>32853</v>
      </c>
      <c r="O301" s="1">
        <v>1642.68</v>
      </c>
      <c r="P301" t="s">
        <v>98</v>
      </c>
      <c r="Q301" t="s">
        <v>89</v>
      </c>
      <c r="R301" t="s">
        <v>144</v>
      </c>
      <c r="S301" t="s">
        <v>141</v>
      </c>
      <c r="T301" t="s">
        <v>90</v>
      </c>
      <c r="U301" t="s">
        <v>708</v>
      </c>
      <c r="V301" t="s">
        <v>381</v>
      </c>
      <c r="W301" t="s">
        <v>147</v>
      </c>
      <c r="X301" t="s">
        <v>144</v>
      </c>
    </row>
    <row r="302" spans="1:24" x14ac:dyDescent="0.4">
      <c r="A302" t="s">
        <v>709</v>
      </c>
      <c r="B302" t="s">
        <v>248</v>
      </c>
      <c r="C302" t="s">
        <v>141</v>
      </c>
      <c r="D302" t="s">
        <v>72</v>
      </c>
      <c r="E302" t="s">
        <v>142</v>
      </c>
      <c r="F302" t="s">
        <v>25</v>
      </c>
      <c r="G302" t="s">
        <v>26</v>
      </c>
      <c r="H302" t="s">
        <v>434</v>
      </c>
      <c r="I302" t="s">
        <v>88</v>
      </c>
      <c r="J302" t="s">
        <v>26</v>
      </c>
      <c r="K302" t="s">
        <v>97</v>
      </c>
      <c r="L302" t="str">
        <f>_xlfn.XLOOKUP(Trade_Flows[[#This Row],[hardware_type]],Helper_sheet!$D$2:$D$15,Helper_sheet!$E$2:$E$15,0,0)</f>
        <v>Chip</v>
      </c>
      <c r="M302" t="s">
        <v>91</v>
      </c>
      <c r="N302" s="5">
        <v>30674</v>
      </c>
      <c r="O302" s="1">
        <v>1533.74</v>
      </c>
      <c r="P302" t="s">
        <v>661</v>
      </c>
      <c r="Q302" t="s">
        <v>89</v>
      </c>
      <c r="R302" t="s">
        <v>144</v>
      </c>
      <c r="S302" t="s">
        <v>141</v>
      </c>
      <c r="T302" t="s">
        <v>90</v>
      </c>
      <c r="U302" t="s">
        <v>511</v>
      </c>
      <c r="V302" t="s">
        <v>558</v>
      </c>
      <c r="W302" t="s">
        <v>147</v>
      </c>
      <c r="X302" t="s">
        <v>141</v>
      </c>
    </row>
    <row r="303" spans="1:24" x14ac:dyDescent="0.4">
      <c r="A303" t="s">
        <v>710</v>
      </c>
      <c r="B303" t="s">
        <v>248</v>
      </c>
      <c r="C303" t="s">
        <v>149</v>
      </c>
      <c r="D303" t="s">
        <v>73</v>
      </c>
      <c r="E303" t="s">
        <v>142</v>
      </c>
      <c r="F303" t="s">
        <v>25</v>
      </c>
      <c r="G303" t="s">
        <v>26</v>
      </c>
      <c r="H303" t="s">
        <v>434</v>
      </c>
      <c r="I303" t="s">
        <v>88</v>
      </c>
      <c r="J303" t="s">
        <v>26</v>
      </c>
      <c r="K303" t="s">
        <v>97</v>
      </c>
      <c r="L303" t="str">
        <f>_xlfn.XLOOKUP(Trade_Flows[[#This Row],[hardware_type]],Helper_sheet!$D$2:$D$15,Helper_sheet!$E$2:$E$15,0,0)</f>
        <v>Chip</v>
      </c>
      <c r="M303" t="s">
        <v>91</v>
      </c>
      <c r="N303" s="5">
        <v>38451</v>
      </c>
      <c r="O303" s="1">
        <v>1922.57</v>
      </c>
      <c r="P303" t="s">
        <v>661</v>
      </c>
      <c r="Q303" t="s">
        <v>89</v>
      </c>
      <c r="R303" t="s">
        <v>144</v>
      </c>
      <c r="S303" t="s">
        <v>141</v>
      </c>
      <c r="T303" t="s">
        <v>90</v>
      </c>
      <c r="U303" t="s">
        <v>508</v>
      </c>
      <c r="V303" t="s">
        <v>481</v>
      </c>
      <c r="W303" t="s">
        <v>147</v>
      </c>
      <c r="X303" t="s">
        <v>141</v>
      </c>
    </row>
    <row r="304" spans="1:24" x14ac:dyDescent="0.4">
      <c r="A304" t="s">
        <v>711</v>
      </c>
      <c r="B304" t="s">
        <v>248</v>
      </c>
      <c r="C304" t="s">
        <v>154</v>
      </c>
      <c r="D304" t="s">
        <v>74</v>
      </c>
      <c r="E304" t="s">
        <v>142</v>
      </c>
      <c r="F304" t="s">
        <v>25</v>
      </c>
      <c r="G304" t="s">
        <v>26</v>
      </c>
      <c r="H304" t="s">
        <v>434</v>
      </c>
      <c r="I304" t="s">
        <v>88</v>
      </c>
      <c r="J304" t="s">
        <v>26</v>
      </c>
      <c r="K304" t="s">
        <v>97</v>
      </c>
      <c r="L304" t="str">
        <f>_xlfn.XLOOKUP(Trade_Flows[[#This Row],[hardware_type]],Helper_sheet!$D$2:$D$15,Helper_sheet!$E$2:$E$15,0,0)</f>
        <v>Chip</v>
      </c>
      <c r="M304" t="s">
        <v>91</v>
      </c>
      <c r="N304" s="5">
        <v>42522</v>
      </c>
      <c r="O304" s="1">
        <v>2126.14</v>
      </c>
      <c r="P304" t="s">
        <v>661</v>
      </c>
      <c r="Q304" t="s">
        <v>89</v>
      </c>
      <c r="R304" t="s">
        <v>144</v>
      </c>
      <c r="S304" t="s">
        <v>141</v>
      </c>
      <c r="T304" t="s">
        <v>90</v>
      </c>
      <c r="U304" t="s">
        <v>582</v>
      </c>
      <c r="V304" t="s">
        <v>563</v>
      </c>
      <c r="W304" t="s">
        <v>147</v>
      </c>
      <c r="X304" t="s">
        <v>141</v>
      </c>
    </row>
    <row r="305" spans="1:24" x14ac:dyDescent="0.4">
      <c r="A305" t="s">
        <v>712</v>
      </c>
      <c r="B305" t="s">
        <v>248</v>
      </c>
      <c r="C305" t="s">
        <v>158</v>
      </c>
      <c r="D305" t="s">
        <v>75</v>
      </c>
      <c r="E305" t="s">
        <v>142</v>
      </c>
      <c r="F305" t="s">
        <v>25</v>
      </c>
      <c r="G305" t="s">
        <v>26</v>
      </c>
      <c r="H305" t="s">
        <v>434</v>
      </c>
      <c r="I305" t="s">
        <v>88</v>
      </c>
      <c r="J305" t="s">
        <v>26</v>
      </c>
      <c r="K305" t="s">
        <v>97</v>
      </c>
      <c r="L305" t="str">
        <f>_xlfn.XLOOKUP(Trade_Flows[[#This Row],[hardware_type]],Helper_sheet!$D$2:$D$15,Helper_sheet!$E$2:$E$15,0,0)</f>
        <v>Chip</v>
      </c>
      <c r="M305" t="s">
        <v>91</v>
      </c>
      <c r="N305" s="5">
        <v>33795</v>
      </c>
      <c r="O305" s="1">
        <v>1689.76</v>
      </c>
      <c r="P305" t="s">
        <v>98</v>
      </c>
      <c r="Q305" t="s">
        <v>89</v>
      </c>
      <c r="R305" t="s">
        <v>144</v>
      </c>
      <c r="S305" t="s">
        <v>141</v>
      </c>
      <c r="T305" t="s">
        <v>90</v>
      </c>
      <c r="U305" t="s">
        <v>585</v>
      </c>
      <c r="V305" t="s">
        <v>563</v>
      </c>
      <c r="W305" t="s">
        <v>147</v>
      </c>
      <c r="X305" t="s">
        <v>141</v>
      </c>
    </row>
    <row r="306" spans="1:24" x14ac:dyDescent="0.4">
      <c r="A306" t="s">
        <v>713</v>
      </c>
      <c r="B306" t="s">
        <v>260</v>
      </c>
      <c r="C306" t="s">
        <v>141</v>
      </c>
      <c r="D306" t="s">
        <v>76</v>
      </c>
      <c r="E306" t="s">
        <v>142</v>
      </c>
      <c r="F306" t="s">
        <v>25</v>
      </c>
      <c r="G306" t="s">
        <v>26</v>
      </c>
      <c r="H306" t="s">
        <v>434</v>
      </c>
      <c r="I306" t="s">
        <v>88</v>
      </c>
      <c r="J306" t="s">
        <v>26</v>
      </c>
      <c r="K306" t="s">
        <v>97</v>
      </c>
      <c r="L306" t="str">
        <f>_xlfn.XLOOKUP(Trade_Flows[[#This Row],[hardware_type]],Helper_sheet!$D$2:$D$15,Helper_sheet!$E$2:$E$15,0,0)</f>
        <v>Chip</v>
      </c>
      <c r="M306" t="s">
        <v>91</v>
      </c>
      <c r="N306" s="5">
        <v>38655</v>
      </c>
      <c r="O306" s="1">
        <v>1932.8</v>
      </c>
      <c r="P306" t="s">
        <v>661</v>
      </c>
      <c r="Q306" t="s">
        <v>89</v>
      </c>
      <c r="R306" t="s">
        <v>144</v>
      </c>
      <c r="S306" t="s">
        <v>141</v>
      </c>
      <c r="T306" t="s">
        <v>90</v>
      </c>
      <c r="U306" t="s">
        <v>430</v>
      </c>
      <c r="V306" t="s">
        <v>592</v>
      </c>
      <c r="W306" t="s">
        <v>147</v>
      </c>
      <c r="X306" t="s">
        <v>141</v>
      </c>
    </row>
    <row r="307" spans="1:24" x14ac:dyDescent="0.4">
      <c r="A307" t="s">
        <v>714</v>
      </c>
      <c r="B307" t="s">
        <v>260</v>
      </c>
      <c r="C307" t="s">
        <v>149</v>
      </c>
      <c r="D307" t="s">
        <v>77</v>
      </c>
      <c r="E307" t="s">
        <v>142</v>
      </c>
      <c r="F307" t="s">
        <v>25</v>
      </c>
      <c r="G307" t="s">
        <v>26</v>
      </c>
      <c r="H307" t="s">
        <v>434</v>
      </c>
      <c r="I307" t="s">
        <v>88</v>
      </c>
      <c r="J307" t="s">
        <v>26</v>
      </c>
      <c r="K307" t="s">
        <v>97</v>
      </c>
      <c r="L307" t="str">
        <f>_xlfn.XLOOKUP(Trade_Flows[[#This Row],[hardware_type]],Helper_sheet!$D$2:$D$15,Helper_sheet!$E$2:$E$15,0,0)</f>
        <v>Chip</v>
      </c>
      <c r="M307" t="s">
        <v>91</v>
      </c>
      <c r="N307" s="5">
        <v>42242</v>
      </c>
      <c r="O307" s="1">
        <v>2112.12</v>
      </c>
      <c r="P307" t="s">
        <v>664</v>
      </c>
      <c r="Q307" t="s">
        <v>89</v>
      </c>
      <c r="R307" t="s">
        <v>144</v>
      </c>
      <c r="S307" t="s">
        <v>141</v>
      </c>
      <c r="T307" t="s">
        <v>90</v>
      </c>
      <c r="U307" t="s">
        <v>715</v>
      </c>
      <c r="V307" t="s">
        <v>716</v>
      </c>
      <c r="W307" t="s">
        <v>147</v>
      </c>
      <c r="X307" t="s">
        <v>141</v>
      </c>
    </row>
    <row r="308" spans="1:24" x14ac:dyDescent="0.4">
      <c r="A308" t="s">
        <v>717</v>
      </c>
      <c r="B308" t="s">
        <v>260</v>
      </c>
      <c r="C308" t="s">
        <v>154</v>
      </c>
      <c r="D308" t="s">
        <v>78</v>
      </c>
      <c r="E308" t="s">
        <v>142</v>
      </c>
      <c r="F308" t="s">
        <v>25</v>
      </c>
      <c r="G308" t="s">
        <v>26</v>
      </c>
      <c r="H308" t="s">
        <v>434</v>
      </c>
      <c r="I308" t="s">
        <v>88</v>
      </c>
      <c r="J308" t="s">
        <v>26</v>
      </c>
      <c r="K308" t="s">
        <v>97</v>
      </c>
      <c r="L308" t="str">
        <f>_xlfn.XLOOKUP(Trade_Flows[[#This Row],[hardware_type]],Helper_sheet!$D$2:$D$15,Helper_sheet!$E$2:$E$15,0,0)</f>
        <v>Chip</v>
      </c>
      <c r="M308" t="s">
        <v>91</v>
      </c>
      <c r="N308" s="5">
        <v>47807</v>
      </c>
      <c r="O308" s="1">
        <v>2390.35</v>
      </c>
      <c r="P308" t="s">
        <v>98</v>
      </c>
      <c r="Q308" t="s">
        <v>89</v>
      </c>
      <c r="R308" t="s">
        <v>144</v>
      </c>
      <c r="S308" t="s">
        <v>141</v>
      </c>
      <c r="T308" t="s">
        <v>90</v>
      </c>
      <c r="U308" t="s">
        <v>342</v>
      </c>
      <c r="V308" t="s">
        <v>322</v>
      </c>
      <c r="W308" t="s">
        <v>147</v>
      </c>
      <c r="X308" t="s">
        <v>141</v>
      </c>
    </row>
    <row r="309" spans="1:24" x14ac:dyDescent="0.4">
      <c r="A309" t="s">
        <v>718</v>
      </c>
      <c r="B309" t="s">
        <v>260</v>
      </c>
      <c r="C309" t="s">
        <v>158</v>
      </c>
      <c r="D309" t="s">
        <v>79</v>
      </c>
      <c r="E309" t="s">
        <v>142</v>
      </c>
      <c r="F309" t="s">
        <v>25</v>
      </c>
      <c r="G309" t="s">
        <v>26</v>
      </c>
      <c r="H309" t="s">
        <v>434</v>
      </c>
      <c r="I309" t="s">
        <v>88</v>
      </c>
      <c r="J309" t="s">
        <v>26</v>
      </c>
      <c r="K309" t="s">
        <v>97</v>
      </c>
      <c r="L309" t="str">
        <f>_xlfn.XLOOKUP(Trade_Flows[[#This Row],[hardware_type]],Helper_sheet!$D$2:$D$15,Helper_sheet!$E$2:$E$15,0,0)</f>
        <v>Chip</v>
      </c>
      <c r="M309" t="s">
        <v>91</v>
      </c>
      <c r="N309" s="5">
        <v>39480</v>
      </c>
      <c r="O309" s="1">
        <v>1974.03</v>
      </c>
      <c r="P309" t="s">
        <v>661</v>
      </c>
      <c r="Q309" t="s">
        <v>89</v>
      </c>
      <c r="R309" t="s">
        <v>144</v>
      </c>
      <c r="S309" t="s">
        <v>141</v>
      </c>
      <c r="T309" t="s">
        <v>90</v>
      </c>
      <c r="U309" t="s">
        <v>261</v>
      </c>
      <c r="V309" t="s">
        <v>325</v>
      </c>
      <c r="W309" t="s">
        <v>147</v>
      </c>
      <c r="X309" t="s">
        <v>141</v>
      </c>
    </row>
    <row r="310" spans="1:24" x14ac:dyDescent="0.4">
      <c r="A310" t="s">
        <v>719</v>
      </c>
      <c r="B310" t="s">
        <v>140</v>
      </c>
      <c r="C310" t="s">
        <v>141</v>
      </c>
      <c r="D310" t="s">
        <v>23</v>
      </c>
      <c r="E310" t="s">
        <v>142</v>
      </c>
      <c r="F310" t="s">
        <v>25</v>
      </c>
      <c r="G310" t="s">
        <v>26</v>
      </c>
      <c r="H310" t="s">
        <v>720</v>
      </c>
      <c r="I310" t="s">
        <v>102</v>
      </c>
      <c r="J310" t="s">
        <v>26</v>
      </c>
      <c r="K310" t="s">
        <v>30</v>
      </c>
      <c r="L310" t="str">
        <f>_xlfn.XLOOKUP(Trade_Flows[[#This Row],[hardware_type]],Helper_sheet!$D$2:$D$15,Helper_sheet!$E$2:$E$15,0,0)</f>
        <v>Chip</v>
      </c>
      <c r="M310" t="s">
        <v>31</v>
      </c>
      <c r="N310" s="5">
        <v>4021</v>
      </c>
      <c r="O310" s="1">
        <v>234.59</v>
      </c>
      <c r="P310" t="s">
        <v>150</v>
      </c>
      <c r="Q310" t="s">
        <v>89</v>
      </c>
      <c r="R310" t="s">
        <v>144</v>
      </c>
      <c r="S310" t="s">
        <v>141</v>
      </c>
      <c r="T310" t="s">
        <v>34</v>
      </c>
      <c r="U310" t="s">
        <v>159</v>
      </c>
      <c r="V310" t="s">
        <v>721</v>
      </c>
      <c r="W310" t="s">
        <v>147</v>
      </c>
      <c r="X310" t="s">
        <v>144</v>
      </c>
    </row>
    <row r="311" spans="1:24" x14ac:dyDescent="0.4">
      <c r="A311" t="s">
        <v>722</v>
      </c>
      <c r="B311" t="s">
        <v>140</v>
      </c>
      <c r="C311" t="s">
        <v>149</v>
      </c>
      <c r="D311" t="s">
        <v>35</v>
      </c>
      <c r="E311" t="s">
        <v>142</v>
      </c>
      <c r="F311" t="s">
        <v>25</v>
      </c>
      <c r="G311" t="s">
        <v>26</v>
      </c>
      <c r="H311" t="s">
        <v>720</v>
      </c>
      <c r="I311" t="s">
        <v>102</v>
      </c>
      <c r="J311" t="s">
        <v>26</v>
      </c>
      <c r="K311" t="s">
        <v>30</v>
      </c>
      <c r="L311" t="str">
        <f>_xlfn.XLOOKUP(Trade_Flows[[#This Row],[hardware_type]],Helper_sheet!$D$2:$D$15,Helper_sheet!$E$2:$E$15,0,0)</f>
        <v>Chip</v>
      </c>
      <c r="M311" t="s">
        <v>31</v>
      </c>
      <c r="N311" s="5">
        <v>4726</v>
      </c>
      <c r="O311" s="1">
        <v>275.73</v>
      </c>
      <c r="P311" t="s">
        <v>40</v>
      </c>
      <c r="Q311" t="s">
        <v>89</v>
      </c>
      <c r="R311" t="s">
        <v>144</v>
      </c>
      <c r="S311" t="s">
        <v>141</v>
      </c>
      <c r="T311" t="s">
        <v>34</v>
      </c>
      <c r="U311" t="s">
        <v>308</v>
      </c>
      <c r="V311" t="s">
        <v>721</v>
      </c>
      <c r="W311" t="s">
        <v>147</v>
      </c>
      <c r="X311" t="s">
        <v>144</v>
      </c>
    </row>
    <row r="312" spans="1:24" x14ac:dyDescent="0.4">
      <c r="A312" t="s">
        <v>723</v>
      </c>
      <c r="B312" t="s">
        <v>140</v>
      </c>
      <c r="C312" t="s">
        <v>154</v>
      </c>
      <c r="D312" t="s">
        <v>37</v>
      </c>
      <c r="E312" t="s">
        <v>142</v>
      </c>
      <c r="F312" t="s">
        <v>25</v>
      </c>
      <c r="G312" t="s">
        <v>26</v>
      </c>
      <c r="H312" t="s">
        <v>720</v>
      </c>
      <c r="I312" t="s">
        <v>102</v>
      </c>
      <c r="J312" t="s">
        <v>26</v>
      </c>
      <c r="K312" t="s">
        <v>30</v>
      </c>
      <c r="L312" t="str">
        <f>_xlfn.XLOOKUP(Trade_Flows[[#This Row],[hardware_type]],Helper_sheet!$D$2:$D$15,Helper_sheet!$E$2:$E$15,0,0)</f>
        <v>Chip</v>
      </c>
      <c r="M312" t="s">
        <v>31</v>
      </c>
      <c r="N312" s="5">
        <v>4480</v>
      </c>
      <c r="O312" s="1">
        <v>261.36</v>
      </c>
      <c r="P312" t="s">
        <v>40</v>
      </c>
      <c r="Q312" t="s">
        <v>89</v>
      </c>
      <c r="R312" t="s">
        <v>144</v>
      </c>
      <c r="S312" t="s">
        <v>141</v>
      </c>
      <c r="T312" t="s">
        <v>34</v>
      </c>
      <c r="U312" t="s">
        <v>314</v>
      </c>
      <c r="V312" t="s">
        <v>724</v>
      </c>
      <c r="W312" t="s">
        <v>147</v>
      </c>
      <c r="X312" t="s">
        <v>144</v>
      </c>
    </row>
    <row r="313" spans="1:24" x14ac:dyDescent="0.4">
      <c r="A313" t="s">
        <v>725</v>
      </c>
      <c r="B313" t="s">
        <v>140</v>
      </c>
      <c r="C313" t="s">
        <v>158</v>
      </c>
      <c r="D313" t="s">
        <v>38</v>
      </c>
      <c r="E313" t="s">
        <v>142</v>
      </c>
      <c r="F313" t="s">
        <v>25</v>
      </c>
      <c r="G313" t="s">
        <v>26</v>
      </c>
      <c r="H313" t="s">
        <v>720</v>
      </c>
      <c r="I313" t="s">
        <v>102</v>
      </c>
      <c r="J313" t="s">
        <v>26</v>
      </c>
      <c r="K313" t="s">
        <v>30</v>
      </c>
      <c r="L313" t="str">
        <f>_xlfn.XLOOKUP(Trade_Flows[[#This Row],[hardware_type]],Helper_sheet!$D$2:$D$15,Helper_sheet!$E$2:$E$15,0,0)</f>
        <v>Chip</v>
      </c>
      <c r="M313" t="s">
        <v>31</v>
      </c>
      <c r="N313" s="5">
        <v>4346</v>
      </c>
      <c r="O313" s="1">
        <v>253.55</v>
      </c>
      <c r="P313" t="s">
        <v>40</v>
      </c>
      <c r="Q313" t="s">
        <v>89</v>
      </c>
      <c r="R313" t="s">
        <v>144</v>
      </c>
      <c r="S313" t="s">
        <v>141</v>
      </c>
      <c r="T313" t="s">
        <v>34</v>
      </c>
      <c r="U313" t="s">
        <v>151</v>
      </c>
      <c r="V313" t="s">
        <v>721</v>
      </c>
      <c r="W313" t="s">
        <v>147</v>
      </c>
      <c r="X313" t="s">
        <v>144</v>
      </c>
    </row>
    <row r="314" spans="1:24" x14ac:dyDescent="0.4">
      <c r="A314" t="s">
        <v>726</v>
      </c>
      <c r="B314" t="s">
        <v>162</v>
      </c>
      <c r="C314" t="s">
        <v>141</v>
      </c>
      <c r="D314" t="s">
        <v>39</v>
      </c>
      <c r="E314" t="s">
        <v>142</v>
      </c>
      <c r="F314" t="s">
        <v>25</v>
      </c>
      <c r="G314" t="s">
        <v>26</v>
      </c>
      <c r="H314" t="s">
        <v>720</v>
      </c>
      <c r="I314" t="s">
        <v>102</v>
      </c>
      <c r="J314" t="s">
        <v>26</v>
      </c>
      <c r="K314" t="s">
        <v>30</v>
      </c>
      <c r="L314" t="str">
        <f>_xlfn.XLOOKUP(Trade_Flows[[#This Row],[hardware_type]],Helper_sheet!$D$2:$D$15,Helper_sheet!$E$2:$E$15,0,0)</f>
        <v>Chip</v>
      </c>
      <c r="M314" t="s">
        <v>31</v>
      </c>
      <c r="N314" s="5">
        <v>4104</v>
      </c>
      <c r="O314" s="1">
        <v>239.43</v>
      </c>
      <c r="P314" t="s">
        <v>40</v>
      </c>
      <c r="Q314" t="s">
        <v>89</v>
      </c>
      <c r="R314" t="s">
        <v>144</v>
      </c>
      <c r="S314" t="s">
        <v>141</v>
      </c>
      <c r="T314" t="s">
        <v>34</v>
      </c>
      <c r="U314" t="s">
        <v>189</v>
      </c>
      <c r="V314" t="s">
        <v>727</v>
      </c>
      <c r="W314" t="s">
        <v>147</v>
      </c>
      <c r="X314" t="s">
        <v>144</v>
      </c>
    </row>
    <row r="315" spans="1:24" x14ac:dyDescent="0.4">
      <c r="A315" t="s">
        <v>728</v>
      </c>
      <c r="B315" t="s">
        <v>162</v>
      </c>
      <c r="C315" t="s">
        <v>149</v>
      </c>
      <c r="D315" t="s">
        <v>41</v>
      </c>
      <c r="E315" t="s">
        <v>142</v>
      </c>
      <c r="F315" t="s">
        <v>25</v>
      </c>
      <c r="G315" t="s">
        <v>26</v>
      </c>
      <c r="H315" t="s">
        <v>720</v>
      </c>
      <c r="I315" t="s">
        <v>102</v>
      </c>
      <c r="J315" t="s">
        <v>26</v>
      </c>
      <c r="K315" t="s">
        <v>30</v>
      </c>
      <c r="L315" t="str">
        <f>_xlfn.XLOOKUP(Trade_Flows[[#This Row],[hardware_type]],Helper_sheet!$D$2:$D$15,Helper_sheet!$E$2:$E$15,0,0)</f>
        <v>Chip</v>
      </c>
      <c r="M315" t="s">
        <v>31</v>
      </c>
      <c r="N315" s="5">
        <v>5401</v>
      </c>
      <c r="O315" s="1">
        <v>315.08</v>
      </c>
      <c r="P315" t="s">
        <v>40</v>
      </c>
      <c r="Q315" t="s">
        <v>89</v>
      </c>
      <c r="R315" t="s">
        <v>144</v>
      </c>
      <c r="S315" t="s">
        <v>141</v>
      </c>
      <c r="T315" t="s">
        <v>34</v>
      </c>
      <c r="U315" t="s">
        <v>203</v>
      </c>
      <c r="V315" t="s">
        <v>729</v>
      </c>
      <c r="W315" t="s">
        <v>147</v>
      </c>
      <c r="X315" t="s">
        <v>144</v>
      </c>
    </row>
    <row r="316" spans="1:24" x14ac:dyDescent="0.4">
      <c r="A316" t="s">
        <v>730</v>
      </c>
      <c r="B316" t="s">
        <v>162</v>
      </c>
      <c r="C316" t="s">
        <v>154</v>
      </c>
      <c r="D316" t="s">
        <v>42</v>
      </c>
      <c r="E316" t="s">
        <v>142</v>
      </c>
      <c r="F316" t="s">
        <v>25</v>
      </c>
      <c r="G316" t="s">
        <v>26</v>
      </c>
      <c r="H316" t="s">
        <v>720</v>
      </c>
      <c r="I316" t="s">
        <v>102</v>
      </c>
      <c r="J316" t="s">
        <v>26</v>
      </c>
      <c r="K316" t="s">
        <v>30</v>
      </c>
      <c r="L316" t="str">
        <f>_xlfn.XLOOKUP(Trade_Flows[[#This Row],[hardware_type]],Helper_sheet!$D$2:$D$15,Helper_sheet!$E$2:$E$15,0,0)</f>
        <v>Chip</v>
      </c>
      <c r="M316" t="s">
        <v>31</v>
      </c>
      <c r="N316" s="5">
        <v>5761</v>
      </c>
      <c r="O316" s="1">
        <v>336.06</v>
      </c>
      <c r="P316" t="s">
        <v>32</v>
      </c>
      <c r="Q316" t="s">
        <v>89</v>
      </c>
      <c r="R316" t="s">
        <v>144</v>
      </c>
      <c r="S316" t="s">
        <v>141</v>
      </c>
      <c r="T316" t="s">
        <v>34</v>
      </c>
      <c r="U316" t="s">
        <v>314</v>
      </c>
      <c r="V316" t="s">
        <v>731</v>
      </c>
      <c r="W316" t="s">
        <v>147</v>
      </c>
      <c r="X316" t="s">
        <v>144</v>
      </c>
    </row>
    <row r="317" spans="1:24" x14ac:dyDescent="0.4">
      <c r="A317" t="s">
        <v>732</v>
      </c>
      <c r="B317" t="s">
        <v>162</v>
      </c>
      <c r="C317" t="s">
        <v>158</v>
      </c>
      <c r="D317" t="s">
        <v>43</v>
      </c>
      <c r="E317" t="s">
        <v>142</v>
      </c>
      <c r="F317" t="s">
        <v>25</v>
      </c>
      <c r="G317" t="s">
        <v>26</v>
      </c>
      <c r="H317" t="s">
        <v>720</v>
      </c>
      <c r="I317" t="s">
        <v>102</v>
      </c>
      <c r="J317" t="s">
        <v>26</v>
      </c>
      <c r="K317" t="s">
        <v>30</v>
      </c>
      <c r="L317" t="str">
        <f>_xlfn.XLOOKUP(Trade_Flows[[#This Row],[hardware_type]],Helper_sheet!$D$2:$D$15,Helper_sheet!$E$2:$E$15,0,0)</f>
        <v>Chip</v>
      </c>
      <c r="M317" t="s">
        <v>31</v>
      </c>
      <c r="N317" s="5">
        <v>4321</v>
      </c>
      <c r="O317" s="1">
        <v>252.08</v>
      </c>
      <c r="P317" t="s">
        <v>32</v>
      </c>
      <c r="Q317" t="s">
        <v>89</v>
      </c>
      <c r="R317" t="s">
        <v>144</v>
      </c>
      <c r="S317" t="s">
        <v>141</v>
      </c>
      <c r="T317" t="s">
        <v>34</v>
      </c>
      <c r="U317" t="s">
        <v>186</v>
      </c>
      <c r="V317" t="s">
        <v>733</v>
      </c>
      <c r="W317" t="s">
        <v>147</v>
      </c>
      <c r="X317" t="s">
        <v>144</v>
      </c>
    </row>
    <row r="318" spans="1:24" x14ac:dyDescent="0.4">
      <c r="A318" t="s">
        <v>734</v>
      </c>
      <c r="B318" t="s">
        <v>171</v>
      </c>
      <c r="C318" t="s">
        <v>141</v>
      </c>
      <c r="D318" t="s">
        <v>44</v>
      </c>
      <c r="E318" t="s">
        <v>142</v>
      </c>
      <c r="F318" t="s">
        <v>25</v>
      </c>
      <c r="G318" t="s">
        <v>26</v>
      </c>
      <c r="H318" t="s">
        <v>720</v>
      </c>
      <c r="I318" t="s">
        <v>102</v>
      </c>
      <c r="J318" t="s">
        <v>26</v>
      </c>
      <c r="K318" t="s">
        <v>30</v>
      </c>
      <c r="L318" t="str">
        <f>_xlfn.XLOOKUP(Trade_Flows[[#This Row],[hardware_type]],Helper_sheet!$D$2:$D$15,Helper_sheet!$E$2:$E$15,0,0)</f>
        <v>Chip</v>
      </c>
      <c r="M318" t="s">
        <v>31</v>
      </c>
      <c r="N318" s="5">
        <v>5652</v>
      </c>
      <c r="O318" s="1">
        <v>329.73</v>
      </c>
      <c r="P318" t="s">
        <v>32</v>
      </c>
      <c r="Q318" t="s">
        <v>89</v>
      </c>
      <c r="R318" t="s">
        <v>144</v>
      </c>
      <c r="S318" t="s">
        <v>141</v>
      </c>
      <c r="T318" t="s">
        <v>34</v>
      </c>
      <c r="U318" t="s">
        <v>175</v>
      </c>
      <c r="V318" t="s">
        <v>735</v>
      </c>
      <c r="W318" t="s">
        <v>147</v>
      </c>
      <c r="X318" t="s">
        <v>144</v>
      </c>
    </row>
    <row r="319" spans="1:24" x14ac:dyDescent="0.4">
      <c r="A319" t="s">
        <v>736</v>
      </c>
      <c r="B319" t="s">
        <v>171</v>
      </c>
      <c r="C319" t="s">
        <v>149</v>
      </c>
      <c r="D319" t="s">
        <v>45</v>
      </c>
      <c r="E319" t="s">
        <v>142</v>
      </c>
      <c r="F319" t="s">
        <v>25</v>
      </c>
      <c r="G319" t="s">
        <v>26</v>
      </c>
      <c r="H319" t="s">
        <v>720</v>
      </c>
      <c r="I319" t="s">
        <v>102</v>
      </c>
      <c r="J319" t="s">
        <v>26</v>
      </c>
      <c r="K319" t="s">
        <v>30</v>
      </c>
      <c r="L319" t="str">
        <f>_xlfn.XLOOKUP(Trade_Flows[[#This Row],[hardware_type]],Helper_sheet!$D$2:$D$15,Helper_sheet!$E$2:$E$15,0,0)</f>
        <v>Chip</v>
      </c>
      <c r="M319" t="s">
        <v>31</v>
      </c>
      <c r="N319" s="5">
        <v>6162</v>
      </c>
      <c r="O319" s="1">
        <v>359.5</v>
      </c>
      <c r="P319" t="s">
        <v>32</v>
      </c>
      <c r="Q319" t="s">
        <v>89</v>
      </c>
      <c r="R319" t="s">
        <v>144</v>
      </c>
      <c r="S319" t="s">
        <v>141</v>
      </c>
      <c r="T319" t="s">
        <v>34</v>
      </c>
      <c r="U319" t="s">
        <v>151</v>
      </c>
      <c r="V319" t="s">
        <v>733</v>
      </c>
      <c r="W319" t="s">
        <v>147</v>
      </c>
      <c r="X319" t="s">
        <v>144</v>
      </c>
    </row>
    <row r="320" spans="1:24" x14ac:dyDescent="0.4">
      <c r="A320" t="s">
        <v>737</v>
      </c>
      <c r="B320" t="s">
        <v>171</v>
      </c>
      <c r="C320" t="s">
        <v>154</v>
      </c>
      <c r="D320" t="s">
        <v>46</v>
      </c>
      <c r="E320" t="s">
        <v>142</v>
      </c>
      <c r="F320" t="s">
        <v>25</v>
      </c>
      <c r="G320" t="s">
        <v>26</v>
      </c>
      <c r="H320" t="s">
        <v>720</v>
      </c>
      <c r="I320" t="s">
        <v>102</v>
      </c>
      <c r="J320" t="s">
        <v>26</v>
      </c>
      <c r="K320" t="s">
        <v>30</v>
      </c>
      <c r="L320" t="str">
        <f>_xlfn.XLOOKUP(Trade_Flows[[#This Row],[hardware_type]],Helper_sheet!$D$2:$D$15,Helper_sheet!$E$2:$E$15,0,0)</f>
        <v>Chip</v>
      </c>
      <c r="M320" t="s">
        <v>31</v>
      </c>
      <c r="N320" s="5">
        <v>6091</v>
      </c>
      <c r="O320" s="1">
        <v>355.36</v>
      </c>
      <c r="P320" t="s">
        <v>32</v>
      </c>
      <c r="Q320" t="s">
        <v>89</v>
      </c>
      <c r="R320" t="s">
        <v>144</v>
      </c>
      <c r="S320" t="s">
        <v>141</v>
      </c>
      <c r="T320" t="s">
        <v>34</v>
      </c>
      <c r="U320" t="s">
        <v>291</v>
      </c>
      <c r="V320" t="s">
        <v>738</v>
      </c>
      <c r="W320" t="s">
        <v>147</v>
      </c>
      <c r="X320" t="s">
        <v>144</v>
      </c>
    </row>
    <row r="321" spans="1:24" x14ac:dyDescent="0.4">
      <c r="A321" t="s">
        <v>739</v>
      </c>
      <c r="B321" t="s">
        <v>171</v>
      </c>
      <c r="C321" t="s">
        <v>158</v>
      </c>
      <c r="D321" t="s">
        <v>47</v>
      </c>
      <c r="E321" t="s">
        <v>142</v>
      </c>
      <c r="F321" t="s">
        <v>25</v>
      </c>
      <c r="G321" t="s">
        <v>26</v>
      </c>
      <c r="H321" t="s">
        <v>720</v>
      </c>
      <c r="I321" t="s">
        <v>102</v>
      </c>
      <c r="J321" t="s">
        <v>26</v>
      </c>
      <c r="K321" t="s">
        <v>30</v>
      </c>
      <c r="L321" t="str">
        <f>_xlfn.XLOOKUP(Trade_Flows[[#This Row],[hardware_type]],Helper_sheet!$D$2:$D$15,Helper_sheet!$E$2:$E$15,0,0)</f>
        <v>Chip</v>
      </c>
      <c r="M321" t="s">
        <v>31</v>
      </c>
      <c r="N321" s="5">
        <v>4877</v>
      </c>
      <c r="O321" s="1">
        <v>284.49</v>
      </c>
      <c r="P321" t="s">
        <v>40</v>
      </c>
      <c r="Q321" t="s">
        <v>89</v>
      </c>
      <c r="R321" t="s">
        <v>144</v>
      </c>
      <c r="S321" t="s">
        <v>141</v>
      </c>
      <c r="T321" t="s">
        <v>34</v>
      </c>
      <c r="U321" t="s">
        <v>151</v>
      </c>
      <c r="V321" t="s">
        <v>740</v>
      </c>
      <c r="W321" t="s">
        <v>147</v>
      </c>
      <c r="X321" t="s">
        <v>144</v>
      </c>
    </row>
    <row r="322" spans="1:24" x14ac:dyDescent="0.4">
      <c r="A322" t="s">
        <v>741</v>
      </c>
      <c r="B322" t="s">
        <v>182</v>
      </c>
      <c r="C322" t="s">
        <v>141</v>
      </c>
      <c r="D322" t="s">
        <v>48</v>
      </c>
      <c r="E322" t="s">
        <v>142</v>
      </c>
      <c r="F322" t="s">
        <v>25</v>
      </c>
      <c r="G322" t="s">
        <v>26</v>
      </c>
      <c r="H322" t="s">
        <v>720</v>
      </c>
      <c r="I322" t="s">
        <v>102</v>
      </c>
      <c r="J322" t="s">
        <v>26</v>
      </c>
      <c r="K322" t="s">
        <v>30</v>
      </c>
      <c r="L322" t="str">
        <f>_xlfn.XLOOKUP(Trade_Flows[[#This Row],[hardware_type]],Helper_sheet!$D$2:$D$15,Helper_sheet!$E$2:$E$15,0,0)</f>
        <v>Chip</v>
      </c>
      <c r="M322" t="s">
        <v>31</v>
      </c>
      <c r="N322" s="5">
        <v>5158</v>
      </c>
      <c r="O322" s="1">
        <v>300.94</v>
      </c>
      <c r="P322" t="s">
        <v>150</v>
      </c>
      <c r="Q322" t="s">
        <v>89</v>
      </c>
      <c r="R322" t="s">
        <v>144</v>
      </c>
      <c r="S322" t="s">
        <v>141</v>
      </c>
      <c r="T322" t="s">
        <v>34</v>
      </c>
      <c r="U322" t="s">
        <v>175</v>
      </c>
      <c r="V322" t="s">
        <v>742</v>
      </c>
      <c r="W322" t="s">
        <v>147</v>
      </c>
      <c r="X322" t="s">
        <v>144</v>
      </c>
    </row>
    <row r="323" spans="1:24" x14ac:dyDescent="0.4">
      <c r="A323" t="s">
        <v>743</v>
      </c>
      <c r="B323" t="s">
        <v>182</v>
      </c>
      <c r="C323" t="s">
        <v>149</v>
      </c>
      <c r="D323" t="s">
        <v>49</v>
      </c>
      <c r="E323" t="s">
        <v>142</v>
      </c>
      <c r="F323" t="s">
        <v>25</v>
      </c>
      <c r="G323" t="s">
        <v>26</v>
      </c>
      <c r="H323" t="s">
        <v>720</v>
      </c>
      <c r="I323" t="s">
        <v>102</v>
      </c>
      <c r="J323" t="s">
        <v>26</v>
      </c>
      <c r="K323" t="s">
        <v>30</v>
      </c>
      <c r="L323" t="str">
        <f>_xlfn.XLOOKUP(Trade_Flows[[#This Row],[hardware_type]],Helper_sheet!$D$2:$D$15,Helper_sheet!$E$2:$E$15,0,0)</f>
        <v>Chip</v>
      </c>
      <c r="M323" t="s">
        <v>31</v>
      </c>
      <c r="N323" s="5">
        <v>6377</v>
      </c>
      <c r="O323" s="1">
        <v>372.05</v>
      </c>
      <c r="P323" t="s">
        <v>150</v>
      </c>
      <c r="Q323" t="s">
        <v>89</v>
      </c>
      <c r="R323" t="s">
        <v>144</v>
      </c>
      <c r="S323" t="s">
        <v>141</v>
      </c>
      <c r="T323" t="s">
        <v>34</v>
      </c>
      <c r="U323" t="s">
        <v>165</v>
      </c>
      <c r="V323" t="s">
        <v>744</v>
      </c>
      <c r="W323" t="s">
        <v>147</v>
      </c>
      <c r="X323" t="s">
        <v>144</v>
      </c>
    </row>
    <row r="324" spans="1:24" x14ac:dyDescent="0.4">
      <c r="A324" t="s">
        <v>745</v>
      </c>
      <c r="B324" t="s">
        <v>182</v>
      </c>
      <c r="C324" t="s">
        <v>154</v>
      </c>
      <c r="D324" t="s">
        <v>50</v>
      </c>
      <c r="E324" t="s">
        <v>142</v>
      </c>
      <c r="F324" t="s">
        <v>25</v>
      </c>
      <c r="G324" t="s">
        <v>26</v>
      </c>
      <c r="H324" t="s">
        <v>720</v>
      </c>
      <c r="I324" t="s">
        <v>102</v>
      </c>
      <c r="J324" t="s">
        <v>26</v>
      </c>
      <c r="K324" t="s">
        <v>30</v>
      </c>
      <c r="L324" t="str">
        <f>_xlfn.XLOOKUP(Trade_Flows[[#This Row],[hardware_type]],Helper_sheet!$D$2:$D$15,Helper_sheet!$E$2:$E$15,0,0)</f>
        <v>Chip</v>
      </c>
      <c r="M324" t="s">
        <v>31</v>
      </c>
      <c r="N324" s="5">
        <v>7228</v>
      </c>
      <c r="O324" s="1">
        <v>421.63</v>
      </c>
      <c r="P324" t="s">
        <v>40</v>
      </c>
      <c r="Q324" t="s">
        <v>89</v>
      </c>
      <c r="R324" t="s">
        <v>144</v>
      </c>
      <c r="S324" t="s">
        <v>141</v>
      </c>
      <c r="T324" t="s">
        <v>34</v>
      </c>
      <c r="U324" t="s">
        <v>165</v>
      </c>
      <c r="V324" t="s">
        <v>729</v>
      </c>
      <c r="W324" t="s">
        <v>147</v>
      </c>
      <c r="X324" t="s">
        <v>144</v>
      </c>
    </row>
    <row r="325" spans="1:24" x14ac:dyDescent="0.4">
      <c r="A325" t="s">
        <v>746</v>
      </c>
      <c r="B325" t="s">
        <v>182</v>
      </c>
      <c r="C325" t="s">
        <v>158</v>
      </c>
      <c r="D325" t="s">
        <v>51</v>
      </c>
      <c r="E325" t="s">
        <v>142</v>
      </c>
      <c r="F325" t="s">
        <v>25</v>
      </c>
      <c r="G325" t="s">
        <v>26</v>
      </c>
      <c r="H325" t="s">
        <v>720</v>
      </c>
      <c r="I325" t="s">
        <v>102</v>
      </c>
      <c r="J325" t="s">
        <v>26</v>
      </c>
      <c r="K325" t="s">
        <v>30</v>
      </c>
      <c r="L325" t="str">
        <f>_xlfn.XLOOKUP(Trade_Flows[[#This Row],[hardware_type]],Helper_sheet!$D$2:$D$15,Helper_sheet!$E$2:$E$15,0,0)</f>
        <v>Chip</v>
      </c>
      <c r="M325" t="s">
        <v>31</v>
      </c>
      <c r="N325" s="5">
        <v>6013</v>
      </c>
      <c r="O325" s="1">
        <v>350.77</v>
      </c>
      <c r="P325" t="s">
        <v>150</v>
      </c>
      <c r="Q325" t="s">
        <v>89</v>
      </c>
      <c r="R325" t="s">
        <v>144</v>
      </c>
      <c r="S325" t="s">
        <v>141</v>
      </c>
      <c r="T325" t="s">
        <v>34</v>
      </c>
      <c r="U325" t="s">
        <v>387</v>
      </c>
      <c r="V325" t="s">
        <v>747</v>
      </c>
      <c r="W325" t="s">
        <v>147</v>
      </c>
      <c r="X325" t="s">
        <v>144</v>
      </c>
    </row>
    <row r="326" spans="1:24" x14ac:dyDescent="0.4">
      <c r="A326" t="s">
        <v>748</v>
      </c>
      <c r="B326" t="s">
        <v>193</v>
      </c>
      <c r="C326" t="s">
        <v>141</v>
      </c>
      <c r="D326" t="s">
        <v>52</v>
      </c>
      <c r="E326" t="s">
        <v>142</v>
      </c>
      <c r="F326" t="s">
        <v>25</v>
      </c>
      <c r="G326" t="s">
        <v>26</v>
      </c>
      <c r="H326" t="s">
        <v>720</v>
      </c>
      <c r="I326" t="s">
        <v>102</v>
      </c>
      <c r="J326" t="s">
        <v>26</v>
      </c>
      <c r="K326" t="s">
        <v>30</v>
      </c>
      <c r="L326" t="str">
        <f>_xlfn.XLOOKUP(Trade_Flows[[#This Row],[hardware_type]],Helper_sheet!$D$2:$D$15,Helper_sheet!$E$2:$E$15,0,0)</f>
        <v>Chip</v>
      </c>
      <c r="M326" t="s">
        <v>31</v>
      </c>
      <c r="N326" s="5">
        <v>6485</v>
      </c>
      <c r="O326" s="1">
        <v>378.31</v>
      </c>
      <c r="P326" t="s">
        <v>150</v>
      </c>
      <c r="Q326" t="s">
        <v>89</v>
      </c>
      <c r="R326" t="s">
        <v>144</v>
      </c>
      <c r="S326" t="s">
        <v>141</v>
      </c>
      <c r="T326" t="s">
        <v>34</v>
      </c>
      <c r="U326" t="s">
        <v>163</v>
      </c>
      <c r="V326" t="s">
        <v>749</v>
      </c>
      <c r="W326" t="s">
        <v>147</v>
      </c>
      <c r="X326" t="s">
        <v>144</v>
      </c>
    </row>
    <row r="327" spans="1:24" x14ac:dyDescent="0.4">
      <c r="A327" t="s">
        <v>750</v>
      </c>
      <c r="B327" t="s">
        <v>193</v>
      </c>
      <c r="C327" t="s">
        <v>149</v>
      </c>
      <c r="D327" t="s">
        <v>53</v>
      </c>
      <c r="E327" t="s">
        <v>142</v>
      </c>
      <c r="F327" t="s">
        <v>25</v>
      </c>
      <c r="G327" t="s">
        <v>26</v>
      </c>
      <c r="H327" t="s">
        <v>720</v>
      </c>
      <c r="I327" t="s">
        <v>102</v>
      </c>
      <c r="J327" t="s">
        <v>26</v>
      </c>
      <c r="K327" t="s">
        <v>30</v>
      </c>
      <c r="L327" t="str">
        <f>_xlfn.XLOOKUP(Trade_Flows[[#This Row],[hardware_type]],Helper_sheet!$D$2:$D$15,Helper_sheet!$E$2:$E$15,0,0)</f>
        <v>Chip</v>
      </c>
      <c r="M327" t="s">
        <v>31</v>
      </c>
      <c r="N327" s="5">
        <v>6619</v>
      </c>
      <c r="O327" s="1">
        <v>386.14</v>
      </c>
      <c r="P327" t="s">
        <v>32</v>
      </c>
      <c r="Q327" t="s">
        <v>89</v>
      </c>
      <c r="R327" t="s">
        <v>144</v>
      </c>
      <c r="S327" t="s">
        <v>141</v>
      </c>
      <c r="T327" t="s">
        <v>34</v>
      </c>
      <c r="U327" t="s">
        <v>175</v>
      </c>
      <c r="V327" t="s">
        <v>751</v>
      </c>
      <c r="W327" t="s">
        <v>147</v>
      </c>
      <c r="X327" t="s">
        <v>144</v>
      </c>
    </row>
    <row r="328" spans="1:24" x14ac:dyDescent="0.4">
      <c r="A328" t="s">
        <v>752</v>
      </c>
      <c r="B328" t="s">
        <v>193</v>
      </c>
      <c r="C328" t="s">
        <v>154</v>
      </c>
      <c r="D328" t="s">
        <v>54</v>
      </c>
      <c r="E328" t="s">
        <v>142</v>
      </c>
      <c r="F328" t="s">
        <v>25</v>
      </c>
      <c r="G328" t="s">
        <v>26</v>
      </c>
      <c r="H328" t="s">
        <v>720</v>
      </c>
      <c r="I328" t="s">
        <v>102</v>
      </c>
      <c r="J328" t="s">
        <v>26</v>
      </c>
      <c r="K328" t="s">
        <v>30</v>
      </c>
      <c r="L328" t="str">
        <f>_xlfn.XLOOKUP(Trade_Flows[[#This Row],[hardware_type]],Helper_sheet!$D$2:$D$15,Helper_sheet!$E$2:$E$15,0,0)</f>
        <v>Chip</v>
      </c>
      <c r="M328" t="s">
        <v>31</v>
      </c>
      <c r="N328" s="5">
        <v>7351</v>
      </c>
      <c r="O328" s="1">
        <v>428.81</v>
      </c>
      <c r="P328" t="s">
        <v>32</v>
      </c>
      <c r="Q328" t="s">
        <v>89</v>
      </c>
      <c r="R328" t="s">
        <v>144</v>
      </c>
      <c r="S328" t="s">
        <v>141</v>
      </c>
      <c r="T328" t="s">
        <v>34</v>
      </c>
      <c r="U328" t="s">
        <v>175</v>
      </c>
      <c r="V328" t="s">
        <v>753</v>
      </c>
      <c r="W328" t="s">
        <v>147</v>
      </c>
      <c r="X328" t="s">
        <v>144</v>
      </c>
    </row>
    <row r="329" spans="1:24" x14ac:dyDescent="0.4">
      <c r="A329" t="s">
        <v>754</v>
      </c>
      <c r="B329" t="s">
        <v>193</v>
      </c>
      <c r="C329" t="s">
        <v>158</v>
      </c>
      <c r="D329" t="s">
        <v>55</v>
      </c>
      <c r="E329" t="s">
        <v>142</v>
      </c>
      <c r="F329" t="s">
        <v>25</v>
      </c>
      <c r="G329" t="s">
        <v>26</v>
      </c>
      <c r="H329" t="s">
        <v>720</v>
      </c>
      <c r="I329" t="s">
        <v>102</v>
      </c>
      <c r="J329" t="s">
        <v>26</v>
      </c>
      <c r="K329" t="s">
        <v>30</v>
      </c>
      <c r="L329" t="str">
        <f>_xlfn.XLOOKUP(Trade_Flows[[#This Row],[hardware_type]],Helper_sheet!$D$2:$D$15,Helper_sheet!$E$2:$E$15,0,0)</f>
        <v>Chip</v>
      </c>
      <c r="M329" t="s">
        <v>31</v>
      </c>
      <c r="N329" s="5">
        <v>6901</v>
      </c>
      <c r="O329" s="1">
        <v>402.58</v>
      </c>
      <c r="P329" t="s">
        <v>32</v>
      </c>
      <c r="Q329" t="s">
        <v>89</v>
      </c>
      <c r="R329" t="s">
        <v>144</v>
      </c>
      <c r="S329" t="s">
        <v>141</v>
      </c>
      <c r="T329" t="s">
        <v>34</v>
      </c>
      <c r="U329" t="s">
        <v>183</v>
      </c>
      <c r="V329" t="s">
        <v>751</v>
      </c>
      <c r="W329" t="s">
        <v>147</v>
      </c>
      <c r="X329" t="s">
        <v>144</v>
      </c>
    </row>
    <row r="330" spans="1:24" x14ac:dyDescent="0.4">
      <c r="A330" t="s">
        <v>755</v>
      </c>
      <c r="B330" t="s">
        <v>202</v>
      </c>
      <c r="C330" t="s">
        <v>141</v>
      </c>
      <c r="D330" t="s">
        <v>56</v>
      </c>
      <c r="E330" t="s">
        <v>142</v>
      </c>
      <c r="F330" t="s">
        <v>25</v>
      </c>
      <c r="G330" t="s">
        <v>26</v>
      </c>
      <c r="H330" t="s">
        <v>720</v>
      </c>
      <c r="I330" t="s">
        <v>102</v>
      </c>
      <c r="J330" t="s">
        <v>26</v>
      </c>
      <c r="K330" t="s">
        <v>30</v>
      </c>
      <c r="L330" t="str">
        <f>_xlfn.XLOOKUP(Trade_Flows[[#This Row],[hardware_type]],Helper_sheet!$D$2:$D$15,Helper_sheet!$E$2:$E$15,0,0)</f>
        <v>Chip</v>
      </c>
      <c r="M330" t="s">
        <v>31</v>
      </c>
      <c r="N330" s="5">
        <v>6334</v>
      </c>
      <c r="O330" s="1">
        <v>369.54</v>
      </c>
      <c r="P330" t="s">
        <v>150</v>
      </c>
      <c r="Q330" t="s">
        <v>89</v>
      </c>
      <c r="R330" t="s">
        <v>144</v>
      </c>
      <c r="S330" t="s">
        <v>141</v>
      </c>
      <c r="T330" t="s">
        <v>34</v>
      </c>
      <c r="U330" t="s">
        <v>279</v>
      </c>
      <c r="V330" t="s">
        <v>756</v>
      </c>
      <c r="W330" t="s">
        <v>147</v>
      </c>
      <c r="X330" t="s">
        <v>144</v>
      </c>
    </row>
    <row r="331" spans="1:24" x14ac:dyDescent="0.4">
      <c r="A331" t="s">
        <v>757</v>
      </c>
      <c r="B331" t="s">
        <v>202</v>
      </c>
      <c r="C331" t="s">
        <v>149</v>
      </c>
      <c r="D331" t="s">
        <v>57</v>
      </c>
      <c r="E331" t="s">
        <v>142</v>
      </c>
      <c r="F331" t="s">
        <v>25</v>
      </c>
      <c r="G331" t="s">
        <v>26</v>
      </c>
      <c r="H331" t="s">
        <v>720</v>
      </c>
      <c r="I331" t="s">
        <v>102</v>
      </c>
      <c r="J331" t="s">
        <v>26</v>
      </c>
      <c r="K331" t="s">
        <v>30</v>
      </c>
      <c r="L331" t="str">
        <f>_xlfn.XLOOKUP(Trade_Flows[[#This Row],[hardware_type]],Helper_sheet!$D$2:$D$15,Helper_sheet!$E$2:$E$15,0,0)</f>
        <v>Chip</v>
      </c>
      <c r="M331" t="s">
        <v>31</v>
      </c>
      <c r="N331" s="5">
        <v>6756</v>
      </c>
      <c r="O331" s="1">
        <v>394.14</v>
      </c>
      <c r="P331" t="s">
        <v>32</v>
      </c>
      <c r="Q331" t="s">
        <v>89</v>
      </c>
      <c r="R331" t="s">
        <v>144</v>
      </c>
      <c r="S331" t="s">
        <v>141</v>
      </c>
      <c r="T331" t="s">
        <v>34</v>
      </c>
      <c r="U331" t="s">
        <v>284</v>
      </c>
      <c r="V331" t="s">
        <v>758</v>
      </c>
      <c r="W331" t="s">
        <v>147</v>
      </c>
      <c r="X331" t="s">
        <v>144</v>
      </c>
    </row>
    <row r="332" spans="1:24" x14ac:dyDescent="0.4">
      <c r="A332" t="s">
        <v>759</v>
      </c>
      <c r="B332" t="s">
        <v>202</v>
      </c>
      <c r="C332" t="s">
        <v>154</v>
      </c>
      <c r="D332" t="s">
        <v>58</v>
      </c>
      <c r="E332" t="s">
        <v>142</v>
      </c>
      <c r="F332" t="s">
        <v>25</v>
      </c>
      <c r="G332" t="s">
        <v>26</v>
      </c>
      <c r="H332" t="s">
        <v>720</v>
      </c>
      <c r="I332" t="s">
        <v>102</v>
      </c>
      <c r="J332" t="s">
        <v>26</v>
      </c>
      <c r="K332" t="s">
        <v>30</v>
      </c>
      <c r="L332" t="str">
        <f>_xlfn.XLOOKUP(Trade_Flows[[#This Row],[hardware_type]],Helper_sheet!$D$2:$D$15,Helper_sheet!$E$2:$E$15,0,0)</f>
        <v>Chip</v>
      </c>
      <c r="M332" t="s">
        <v>31</v>
      </c>
      <c r="N332" s="5">
        <v>7710</v>
      </c>
      <c r="O332" s="1">
        <v>449.81</v>
      </c>
      <c r="P332" t="s">
        <v>40</v>
      </c>
      <c r="Q332" t="s">
        <v>89</v>
      </c>
      <c r="R332" t="s">
        <v>144</v>
      </c>
      <c r="S332" t="s">
        <v>141</v>
      </c>
      <c r="T332" t="s">
        <v>34</v>
      </c>
      <c r="U332" t="s">
        <v>490</v>
      </c>
      <c r="V332" t="s">
        <v>721</v>
      </c>
      <c r="W332" t="s">
        <v>147</v>
      </c>
      <c r="X332" t="s">
        <v>144</v>
      </c>
    </row>
    <row r="333" spans="1:24" x14ac:dyDescent="0.4">
      <c r="A333" t="s">
        <v>760</v>
      </c>
      <c r="B333" t="s">
        <v>202</v>
      </c>
      <c r="C333" t="s">
        <v>158</v>
      </c>
      <c r="D333" t="s">
        <v>59</v>
      </c>
      <c r="E333" t="s">
        <v>142</v>
      </c>
      <c r="F333" t="s">
        <v>25</v>
      </c>
      <c r="G333" t="s">
        <v>26</v>
      </c>
      <c r="H333" t="s">
        <v>720</v>
      </c>
      <c r="I333" t="s">
        <v>102</v>
      </c>
      <c r="J333" t="s">
        <v>26</v>
      </c>
      <c r="K333" t="s">
        <v>30</v>
      </c>
      <c r="L333" t="str">
        <f>_xlfn.XLOOKUP(Trade_Flows[[#This Row],[hardware_type]],Helper_sheet!$D$2:$D$15,Helper_sheet!$E$2:$E$15,0,0)</f>
        <v>Chip</v>
      </c>
      <c r="M333" t="s">
        <v>31</v>
      </c>
      <c r="N333" s="5">
        <v>6473</v>
      </c>
      <c r="O333" s="1">
        <v>377.6</v>
      </c>
      <c r="P333" t="s">
        <v>150</v>
      </c>
      <c r="Q333" t="s">
        <v>89</v>
      </c>
      <c r="R333" t="s">
        <v>144</v>
      </c>
      <c r="S333" t="s">
        <v>141</v>
      </c>
      <c r="T333" t="s">
        <v>34</v>
      </c>
      <c r="U333" t="s">
        <v>291</v>
      </c>
      <c r="V333" t="s">
        <v>761</v>
      </c>
      <c r="W333" t="s">
        <v>147</v>
      </c>
      <c r="X333" t="s">
        <v>144</v>
      </c>
    </row>
    <row r="334" spans="1:24" x14ac:dyDescent="0.4">
      <c r="A334" t="s">
        <v>762</v>
      </c>
      <c r="B334" t="s">
        <v>212</v>
      </c>
      <c r="C334" t="s">
        <v>141</v>
      </c>
      <c r="D334" t="s">
        <v>60</v>
      </c>
      <c r="E334" t="s">
        <v>142</v>
      </c>
      <c r="F334" t="s">
        <v>25</v>
      </c>
      <c r="G334" t="s">
        <v>26</v>
      </c>
      <c r="H334" t="s">
        <v>720</v>
      </c>
      <c r="I334" t="s">
        <v>102</v>
      </c>
      <c r="J334" t="s">
        <v>26</v>
      </c>
      <c r="K334" t="s">
        <v>30</v>
      </c>
      <c r="L334" t="str">
        <f>_xlfn.XLOOKUP(Trade_Flows[[#This Row],[hardware_type]],Helper_sheet!$D$2:$D$15,Helper_sheet!$E$2:$E$15,0,0)</f>
        <v>Chip</v>
      </c>
      <c r="M334" t="s">
        <v>31</v>
      </c>
      <c r="N334" s="5">
        <v>7508</v>
      </c>
      <c r="O334" s="1">
        <v>438</v>
      </c>
      <c r="P334" t="s">
        <v>150</v>
      </c>
      <c r="Q334" t="s">
        <v>89</v>
      </c>
      <c r="R334" t="s">
        <v>144</v>
      </c>
      <c r="S334" t="s">
        <v>141</v>
      </c>
      <c r="T334" t="s">
        <v>34</v>
      </c>
      <c r="U334" t="s">
        <v>145</v>
      </c>
      <c r="V334" t="s">
        <v>763</v>
      </c>
      <c r="W334" t="s">
        <v>147</v>
      </c>
      <c r="X334" t="s">
        <v>144</v>
      </c>
    </row>
    <row r="335" spans="1:24" x14ac:dyDescent="0.4">
      <c r="A335" t="s">
        <v>764</v>
      </c>
      <c r="B335" t="s">
        <v>212</v>
      </c>
      <c r="C335" t="s">
        <v>149</v>
      </c>
      <c r="D335" t="s">
        <v>61</v>
      </c>
      <c r="E335" t="s">
        <v>142</v>
      </c>
      <c r="F335" t="s">
        <v>25</v>
      </c>
      <c r="G335" t="s">
        <v>26</v>
      </c>
      <c r="H335" t="s">
        <v>720</v>
      </c>
      <c r="I335" t="s">
        <v>102</v>
      </c>
      <c r="J335" t="s">
        <v>26</v>
      </c>
      <c r="K335" t="s">
        <v>30</v>
      </c>
      <c r="L335" t="str">
        <f>_xlfn.XLOOKUP(Trade_Flows[[#This Row],[hardware_type]],Helper_sheet!$D$2:$D$15,Helper_sheet!$E$2:$E$15,0,0)</f>
        <v>Chip</v>
      </c>
      <c r="M335" t="s">
        <v>31</v>
      </c>
      <c r="N335" s="5">
        <v>7698</v>
      </c>
      <c r="O335" s="1">
        <v>449.1</v>
      </c>
      <c r="P335" t="s">
        <v>32</v>
      </c>
      <c r="Q335" t="s">
        <v>89</v>
      </c>
      <c r="R335" t="s">
        <v>144</v>
      </c>
      <c r="S335" t="s">
        <v>141</v>
      </c>
      <c r="T335" t="s">
        <v>34</v>
      </c>
      <c r="U335" t="s">
        <v>500</v>
      </c>
      <c r="V335" t="s">
        <v>738</v>
      </c>
      <c r="W335" t="s">
        <v>147</v>
      </c>
      <c r="X335" t="s">
        <v>144</v>
      </c>
    </row>
    <row r="336" spans="1:24" x14ac:dyDescent="0.4">
      <c r="A336" t="s">
        <v>765</v>
      </c>
      <c r="B336" t="s">
        <v>212</v>
      </c>
      <c r="C336" t="s">
        <v>154</v>
      </c>
      <c r="D336" t="s">
        <v>62</v>
      </c>
      <c r="E336" t="s">
        <v>142</v>
      </c>
      <c r="F336" t="s">
        <v>25</v>
      </c>
      <c r="G336" t="s">
        <v>26</v>
      </c>
      <c r="H336" t="s">
        <v>720</v>
      </c>
      <c r="I336" t="s">
        <v>102</v>
      </c>
      <c r="J336" t="s">
        <v>26</v>
      </c>
      <c r="K336" t="s">
        <v>30</v>
      </c>
      <c r="L336" t="str">
        <f>_xlfn.XLOOKUP(Trade_Flows[[#This Row],[hardware_type]],Helper_sheet!$D$2:$D$15,Helper_sheet!$E$2:$E$15,0,0)</f>
        <v>Chip</v>
      </c>
      <c r="M336" t="s">
        <v>31</v>
      </c>
      <c r="N336" s="5">
        <v>8906</v>
      </c>
      <c r="O336" s="1">
        <v>519.55999999999995</v>
      </c>
      <c r="P336" t="s">
        <v>40</v>
      </c>
      <c r="Q336" t="s">
        <v>89</v>
      </c>
      <c r="R336" t="s">
        <v>144</v>
      </c>
      <c r="S336" t="s">
        <v>141</v>
      </c>
      <c r="T336" t="s">
        <v>34</v>
      </c>
      <c r="U336" t="s">
        <v>636</v>
      </c>
      <c r="V336" t="s">
        <v>766</v>
      </c>
      <c r="W336" t="s">
        <v>147</v>
      </c>
      <c r="X336" t="s">
        <v>144</v>
      </c>
    </row>
    <row r="337" spans="1:24" x14ac:dyDescent="0.4">
      <c r="A337" t="s">
        <v>767</v>
      </c>
      <c r="B337" t="s">
        <v>212</v>
      </c>
      <c r="C337" t="s">
        <v>158</v>
      </c>
      <c r="D337" t="s">
        <v>63</v>
      </c>
      <c r="E337" t="s">
        <v>142</v>
      </c>
      <c r="F337" t="s">
        <v>25</v>
      </c>
      <c r="G337" t="s">
        <v>26</v>
      </c>
      <c r="H337" t="s">
        <v>720</v>
      </c>
      <c r="I337" t="s">
        <v>102</v>
      </c>
      <c r="J337" t="s">
        <v>26</v>
      </c>
      <c r="K337" t="s">
        <v>30</v>
      </c>
      <c r="L337" t="str">
        <f>_xlfn.XLOOKUP(Trade_Flows[[#This Row],[hardware_type]],Helper_sheet!$D$2:$D$15,Helper_sheet!$E$2:$E$15,0,0)</f>
        <v>Chip</v>
      </c>
      <c r="M337" t="s">
        <v>31</v>
      </c>
      <c r="N337" s="5">
        <v>7474</v>
      </c>
      <c r="O337" s="1">
        <v>436.01</v>
      </c>
      <c r="P337" t="s">
        <v>32</v>
      </c>
      <c r="Q337" t="s">
        <v>89</v>
      </c>
      <c r="R337" t="s">
        <v>144</v>
      </c>
      <c r="S337" t="s">
        <v>141</v>
      </c>
      <c r="T337" t="s">
        <v>34</v>
      </c>
      <c r="U337" t="s">
        <v>318</v>
      </c>
      <c r="V337" t="s">
        <v>758</v>
      </c>
      <c r="W337" t="s">
        <v>147</v>
      </c>
      <c r="X337" t="s">
        <v>144</v>
      </c>
    </row>
    <row r="338" spans="1:24" x14ac:dyDescent="0.4">
      <c r="A338" t="s">
        <v>768</v>
      </c>
      <c r="B338" t="s">
        <v>223</v>
      </c>
      <c r="C338" t="s">
        <v>141</v>
      </c>
      <c r="D338" t="s">
        <v>64</v>
      </c>
      <c r="E338" t="s">
        <v>142</v>
      </c>
      <c r="F338" t="s">
        <v>25</v>
      </c>
      <c r="G338" t="s">
        <v>26</v>
      </c>
      <c r="H338" t="s">
        <v>720</v>
      </c>
      <c r="I338" t="s">
        <v>102</v>
      </c>
      <c r="J338" t="s">
        <v>26</v>
      </c>
      <c r="K338" t="s">
        <v>30</v>
      </c>
      <c r="L338" t="str">
        <f>_xlfn.XLOOKUP(Trade_Flows[[#This Row],[hardware_type]],Helper_sheet!$D$2:$D$15,Helper_sheet!$E$2:$E$15,0,0)</f>
        <v>Chip</v>
      </c>
      <c r="M338" t="s">
        <v>31</v>
      </c>
      <c r="N338" s="5">
        <v>7184</v>
      </c>
      <c r="O338" s="1">
        <v>419.11</v>
      </c>
      <c r="P338" t="s">
        <v>32</v>
      </c>
      <c r="Q338" t="s">
        <v>89</v>
      </c>
      <c r="R338" t="s">
        <v>144</v>
      </c>
      <c r="S338" t="s">
        <v>141</v>
      </c>
      <c r="T338" t="s">
        <v>34</v>
      </c>
      <c r="U338" t="s">
        <v>769</v>
      </c>
      <c r="V338" t="s">
        <v>742</v>
      </c>
      <c r="W338" t="s">
        <v>147</v>
      </c>
      <c r="X338" t="s">
        <v>144</v>
      </c>
    </row>
    <row r="339" spans="1:24" x14ac:dyDescent="0.4">
      <c r="A339" t="s">
        <v>770</v>
      </c>
      <c r="B339" t="s">
        <v>223</v>
      </c>
      <c r="C339" t="s">
        <v>149</v>
      </c>
      <c r="D339" t="s">
        <v>65</v>
      </c>
      <c r="E339" t="s">
        <v>142</v>
      </c>
      <c r="F339" t="s">
        <v>25</v>
      </c>
      <c r="G339" t="s">
        <v>26</v>
      </c>
      <c r="H339" t="s">
        <v>720</v>
      </c>
      <c r="I339" t="s">
        <v>102</v>
      </c>
      <c r="J339" t="s">
        <v>26</v>
      </c>
      <c r="K339" t="s">
        <v>30</v>
      </c>
      <c r="L339" t="str">
        <f>_xlfn.XLOOKUP(Trade_Flows[[#This Row],[hardware_type]],Helper_sheet!$D$2:$D$15,Helper_sheet!$E$2:$E$15,0,0)</f>
        <v>Chip</v>
      </c>
      <c r="M339" t="s">
        <v>31</v>
      </c>
      <c r="N339" s="5">
        <v>9758</v>
      </c>
      <c r="O339" s="1">
        <v>569.24</v>
      </c>
      <c r="P339" t="s">
        <v>150</v>
      </c>
      <c r="Q339" t="s">
        <v>89</v>
      </c>
      <c r="R339" t="s">
        <v>144</v>
      </c>
      <c r="S339" t="s">
        <v>141</v>
      </c>
      <c r="T339" t="s">
        <v>34</v>
      </c>
      <c r="U339" t="s">
        <v>407</v>
      </c>
      <c r="V339" t="s">
        <v>749</v>
      </c>
      <c r="W339" t="s">
        <v>147</v>
      </c>
      <c r="X339" t="s">
        <v>144</v>
      </c>
    </row>
    <row r="340" spans="1:24" x14ac:dyDescent="0.4">
      <c r="A340" t="s">
        <v>771</v>
      </c>
      <c r="B340" t="s">
        <v>223</v>
      </c>
      <c r="C340" t="s">
        <v>154</v>
      </c>
      <c r="D340" t="s">
        <v>66</v>
      </c>
      <c r="E340" t="s">
        <v>142</v>
      </c>
      <c r="F340" t="s">
        <v>25</v>
      </c>
      <c r="G340" t="s">
        <v>26</v>
      </c>
      <c r="H340" t="s">
        <v>720</v>
      </c>
      <c r="I340" t="s">
        <v>102</v>
      </c>
      <c r="J340" t="s">
        <v>26</v>
      </c>
      <c r="K340" t="s">
        <v>30</v>
      </c>
      <c r="L340" t="str">
        <f>_xlfn.XLOOKUP(Trade_Flows[[#This Row],[hardware_type]],Helper_sheet!$D$2:$D$15,Helper_sheet!$E$2:$E$15,0,0)</f>
        <v>Chip</v>
      </c>
      <c r="M340" t="s">
        <v>31</v>
      </c>
      <c r="N340" s="5">
        <v>9607</v>
      </c>
      <c r="O340" s="1">
        <v>560.45000000000005</v>
      </c>
      <c r="P340" t="s">
        <v>150</v>
      </c>
      <c r="Q340" t="s">
        <v>89</v>
      </c>
      <c r="R340" t="s">
        <v>144</v>
      </c>
      <c r="S340" t="s">
        <v>141</v>
      </c>
      <c r="T340" t="s">
        <v>34</v>
      </c>
      <c r="U340" t="s">
        <v>407</v>
      </c>
      <c r="V340" t="s">
        <v>772</v>
      </c>
      <c r="W340" t="s">
        <v>147</v>
      </c>
      <c r="X340" t="s">
        <v>144</v>
      </c>
    </row>
    <row r="341" spans="1:24" x14ac:dyDescent="0.4">
      <c r="A341" t="s">
        <v>773</v>
      </c>
      <c r="B341" t="s">
        <v>223</v>
      </c>
      <c r="C341" t="s">
        <v>158</v>
      </c>
      <c r="D341" t="s">
        <v>67</v>
      </c>
      <c r="E341" t="s">
        <v>142</v>
      </c>
      <c r="F341" t="s">
        <v>25</v>
      </c>
      <c r="G341" t="s">
        <v>26</v>
      </c>
      <c r="H341" t="s">
        <v>720</v>
      </c>
      <c r="I341" t="s">
        <v>102</v>
      </c>
      <c r="J341" t="s">
        <v>26</v>
      </c>
      <c r="K341" t="s">
        <v>30</v>
      </c>
      <c r="L341" t="str">
        <f>_xlfn.XLOOKUP(Trade_Flows[[#This Row],[hardware_type]],Helper_sheet!$D$2:$D$15,Helper_sheet!$E$2:$E$15,0,0)</f>
        <v>Chip</v>
      </c>
      <c r="M341" t="s">
        <v>31</v>
      </c>
      <c r="N341" s="5">
        <v>8195</v>
      </c>
      <c r="O341" s="1">
        <v>478.07</v>
      </c>
      <c r="P341" t="s">
        <v>32</v>
      </c>
      <c r="Q341" t="s">
        <v>89</v>
      </c>
      <c r="R341" t="s">
        <v>144</v>
      </c>
      <c r="S341" t="s">
        <v>141</v>
      </c>
      <c r="T341" t="s">
        <v>34</v>
      </c>
      <c r="U341" t="s">
        <v>227</v>
      </c>
      <c r="V341" t="s">
        <v>749</v>
      </c>
      <c r="W341" t="s">
        <v>147</v>
      </c>
      <c r="X341" t="s">
        <v>144</v>
      </c>
    </row>
    <row r="342" spans="1:24" x14ac:dyDescent="0.4">
      <c r="A342" t="s">
        <v>774</v>
      </c>
      <c r="B342" t="s">
        <v>235</v>
      </c>
      <c r="C342" t="s">
        <v>141</v>
      </c>
      <c r="D342" t="s">
        <v>68</v>
      </c>
      <c r="E342" t="s">
        <v>142</v>
      </c>
      <c r="F342" t="s">
        <v>25</v>
      </c>
      <c r="G342" t="s">
        <v>26</v>
      </c>
      <c r="H342" t="s">
        <v>720</v>
      </c>
      <c r="I342" t="s">
        <v>102</v>
      </c>
      <c r="J342" t="s">
        <v>26</v>
      </c>
      <c r="K342" t="s">
        <v>30</v>
      </c>
      <c r="L342" t="str">
        <f>_xlfn.XLOOKUP(Trade_Flows[[#This Row],[hardware_type]],Helper_sheet!$D$2:$D$15,Helper_sheet!$E$2:$E$15,0,0)</f>
        <v>Chip</v>
      </c>
      <c r="M342" t="s">
        <v>31</v>
      </c>
      <c r="N342" s="5">
        <v>8935</v>
      </c>
      <c r="O342" s="1">
        <v>521.24</v>
      </c>
      <c r="P342" t="s">
        <v>150</v>
      </c>
      <c r="Q342" t="s">
        <v>89</v>
      </c>
      <c r="R342" t="s">
        <v>144</v>
      </c>
      <c r="S342" t="s">
        <v>141</v>
      </c>
      <c r="T342" t="s">
        <v>34</v>
      </c>
      <c r="U342" t="s">
        <v>502</v>
      </c>
      <c r="V342" t="s">
        <v>747</v>
      </c>
      <c r="W342" t="s">
        <v>147</v>
      </c>
      <c r="X342" t="s">
        <v>144</v>
      </c>
    </row>
    <row r="343" spans="1:24" x14ac:dyDescent="0.4">
      <c r="A343" t="s">
        <v>775</v>
      </c>
      <c r="B343" t="s">
        <v>235</v>
      </c>
      <c r="C343" t="s">
        <v>149</v>
      </c>
      <c r="D343" t="s">
        <v>69</v>
      </c>
      <c r="E343" t="s">
        <v>142</v>
      </c>
      <c r="F343" t="s">
        <v>25</v>
      </c>
      <c r="G343" t="s">
        <v>26</v>
      </c>
      <c r="H343" t="s">
        <v>720</v>
      </c>
      <c r="I343" t="s">
        <v>102</v>
      </c>
      <c r="J343" t="s">
        <v>26</v>
      </c>
      <c r="K343" t="s">
        <v>30</v>
      </c>
      <c r="L343" t="str">
        <f>_xlfn.XLOOKUP(Trade_Flows[[#This Row],[hardware_type]],Helper_sheet!$D$2:$D$15,Helper_sheet!$E$2:$E$15,0,0)</f>
        <v>Chip</v>
      </c>
      <c r="M343" t="s">
        <v>31</v>
      </c>
      <c r="N343" s="5">
        <v>10852</v>
      </c>
      <c r="O343" s="1">
        <v>633.04999999999995</v>
      </c>
      <c r="P343" t="s">
        <v>150</v>
      </c>
      <c r="Q343" t="s">
        <v>89</v>
      </c>
      <c r="R343" t="s">
        <v>144</v>
      </c>
      <c r="S343" t="s">
        <v>141</v>
      </c>
      <c r="T343" t="s">
        <v>34</v>
      </c>
      <c r="U343" t="s">
        <v>410</v>
      </c>
      <c r="V343" t="s">
        <v>776</v>
      </c>
      <c r="W343" t="s">
        <v>147</v>
      </c>
      <c r="X343" t="s">
        <v>144</v>
      </c>
    </row>
    <row r="344" spans="1:24" x14ac:dyDescent="0.4">
      <c r="A344" t="s">
        <v>777</v>
      </c>
      <c r="B344" t="s">
        <v>235</v>
      </c>
      <c r="C344" t="s">
        <v>154</v>
      </c>
      <c r="D344" t="s">
        <v>70</v>
      </c>
      <c r="E344" t="s">
        <v>142</v>
      </c>
      <c r="F344" t="s">
        <v>25</v>
      </c>
      <c r="G344" t="s">
        <v>26</v>
      </c>
      <c r="H344" t="s">
        <v>720</v>
      </c>
      <c r="I344" t="s">
        <v>102</v>
      </c>
      <c r="J344" t="s">
        <v>26</v>
      </c>
      <c r="K344" t="s">
        <v>30</v>
      </c>
      <c r="L344" t="str">
        <f>_xlfn.XLOOKUP(Trade_Flows[[#This Row],[hardware_type]],Helper_sheet!$D$2:$D$15,Helper_sheet!$E$2:$E$15,0,0)</f>
        <v>Chip</v>
      </c>
      <c r="M344" t="s">
        <v>31</v>
      </c>
      <c r="N344" s="5">
        <v>11106</v>
      </c>
      <c r="O344" s="1">
        <v>647.89</v>
      </c>
      <c r="P344" t="s">
        <v>150</v>
      </c>
      <c r="Q344" t="s">
        <v>89</v>
      </c>
      <c r="R344" t="s">
        <v>144</v>
      </c>
      <c r="S344" t="s">
        <v>141</v>
      </c>
      <c r="T344" t="s">
        <v>34</v>
      </c>
      <c r="U344" t="s">
        <v>345</v>
      </c>
      <c r="V344" t="s">
        <v>753</v>
      </c>
      <c r="W344" t="s">
        <v>147</v>
      </c>
      <c r="X344" t="s">
        <v>144</v>
      </c>
    </row>
    <row r="345" spans="1:24" x14ac:dyDescent="0.4">
      <c r="A345" t="s">
        <v>778</v>
      </c>
      <c r="B345" t="s">
        <v>235</v>
      </c>
      <c r="C345" t="s">
        <v>158</v>
      </c>
      <c r="D345" t="s">
        <v>71</v>
      </c>
      <c r="E345" t="s">
        <v>142</v>
      </c>
      <c r="F345" t="s">
        <v>25</v>
      </c>
      <c r="G345" t="s">
        <v>26</v>
      </c>
      <c r="H345" t="s">
        <v>720</v>
      </c>
      <c r="I345" t="s">
        <v>102</v>
      </c>
      <c r="J345" t="s">
        <v>26</v>
      </c>
      <c r="K345" t="s">
        <v>30</v>
      </c>
      <c r="L345" t="str">
        <f>_xlfn.XLOOKUP(Trade_Flows[[#This Row],[hardware_type]],Helper_sheet!$D$2:$D$15,Helper_sheet!$E$2:$E$15,0,0)</f>
        <v>Chip</v>
      </c>
      <c r="M345" t="s">
        <v>31</v>
      </c>
      <c r="N345" s="5">
        <v>9710</v>
      </c>
      <c r="O345" s="1">
        <v>566.44000000000005</v>
      </c>
      <c r="P345" t="s">
        <v>32</v>
      </c>
      <c r="Q345" t="s">
        <v>89</v>
      </c>
      <c r="R345" t="s">
        <v>144</v>
      </c>
      <c r="S345" t="s">
        <v>141</v>
      </c>
      <c r="T345" t="s">
        <v>34</v>
      </c>
      <c r="U345" t="s">
        <v>239</v>
      </c>
      <c r="V345" t="s">
        <v>735</v>
      </c>
      <c r="W345" t="s">
        <v>147</v>
      </c>
      <c r="X345" t="s">
        <v>144</v>
      </c>
    </row>
    <row r="346" spans="1:24" x14ac:dyDescent="0.4">
      <c r="A346" t="s">
        <v>779</v>
      </c>
      <c r="B346" t="s">
        <v>248</v>
      </c>
      <c r="C346" t="s">
        <v>141</v>
      </c>
      <c r="D346" t="s">
        <v>72</v>
      </c>
      <c r="E346" t="s">
        <v>142</v>
      </c>
      <c r="F346" t="s">
        <v>25</v>
      </c>
      <c r="G346" t="s">
        <v>26</v>
      </c>
      <c r="H346" t="s">
        <v>720</v>
      </c>
      <c r="I346" t="s">
        <v>102</v>
      </c>
      <c r="J346" t="s">
        <v>26</v>
      </c>
      <c r="K346" t="s">
        <v>30</v>
      </c>
      <c r="L346" t="str">
        <f>_xlfn.XLOOKUP(Trade_Flows[[#This Row],[hardware_type]],Helper_sheet!$D$2:$D$15,Helper_sheet!$E$2:$E$15,0,0)</f>
        <v>Chip</v>
      </c>
      <c r="M346" t="s">
        <v>31</v>
      </c>
      <c r="N346" s="5">
        <v>9254</v>
      </c>
      <c r="O346" s="1">
        <v>539.87</v>
      </c>
      <c r="P346" t="s">
        <v>150</v>
      </c>
      <c r="Q346" t="s">
        <v>89</v>
      </c>
      <c r="R346" t="s">
        <v>144</v>
      </c>
      <c r="S346" t="s">
        <v>141</v>
      </c>
      <c r="T346" t="s">
        <v>34</v>
      </c>
      <c r="U346" t="s">
        <v>650</v>
      </c>
      <c r="V346" t="s">
        <v>751</v>
      </c>
      <c r="W346" t="s">
        <v>147</v>
      </c>
      <c r="X346" t="s">
        <v>141</v>
      </c>
    </row>
    <row r="347" spans="1:24" x14ac:dyDescent="0.4">
      <c r="A347" t="s">
        <v>780</v>
      </c>
      <c r="B347" t="s">
        <v>248</v>
      </c>
      <c r="C347" t="s">
        <v>149</v>
      </c>
      <c r="D347" t="s">
        <v>73</v>
      </c>
      <c r="E347" t="s">
        <v>142</v>
      </c>
      <c r="F347" t="s">
        <v>25</v>
      </c>
      <c r="G347" t="s">
        <v>26</v>
      </c>
      <c r="H347" t="s">
        <v>720</v>
      </c>
      <c r="I347" t="s">
        <v>102</v>
      </c>
      <c r="J347" t="s">
        <v>26</v>
      </c>
      <c r="K347" t="s">
        <v>30</v>
      </c>
      <c r="L347" t="str">
        <f>_xlfn.XLOOKUP(Trade_Flows[[#This Row],[hardware_type]],Helper_sheet!$D$2:$D$15,Helper_sheet!$E$2:$E$15,0,0)</f>
        <v>Chip</v>
      </c>
      <c r="M347" t="s">
        <v>31</v>
      </c>
      <c r="N347" s="5">
        <v>11842</v>
      </c>
      <c r="O347" s="1">
        <v>690.83</v>
      </c>
      <c r="P347" t="s">
        <v>32</v>
      </c>
      <c r="Q347" t="s">
        <v>89</v>
      </c>
      <c r="R347" t="s">
        <v>144</v>
      </c>
      <c r="S347" t="s">
        <v>141</v>
      </c>
      <c r="T347" t="s">
        <v>34</v>
      </c>
      <c r="U347" t="s">
        <v>582</v>
      </c>
      <c r="V347" t="s">
        <v>740</v>
      </c>
      <c r="W347" t="s">
        <v>147</v>
      </c>
      <c r="X347" t="s">
        <v>141</v>
      </c>
    </row>
    <row r="348" spans="1:24" x14ac:dyDescent="0.4">
      <c r="A348" t="s">
        <v>781</v>
      </c>
      <c r="B348" t="s">
        <v>248</v>
      </c>
      <c r="C348" t="s">
        <v>154</v>
      </c>
      <c r="D348" t="s">
        <v>74</v>
      </c>
      <c r="E348" t="s">
        <v>142</v>
      </c>
      <c r="F348" t="s">
        <v>25</v>
      </c>
      <c r="G348" t="s">
        <v>26</v>
      </c>
      <c r="H348" t="s">
        <v>720</v>
      </c>
      <c r="I348" t="s">
        <v>102</v>
      </c>
      <c r="J348" t="s">
        <v>26</v>
      </c>
      <c r="K348" t="s">
        <v>30</v>
      </c>
      <c r="L348" t="str">
        <f>_xlfn.XLOOKUP(Trade_Flows[[#This Row],[hardware_type]],Helper_sheet!$D$2:$D$15,Helper_sheet!$E$2:$E$15,0,0)</f>
        <v>Chip</v>
      </c>
      <c r="M348" t="s">
        <v>31</v>
      </c>
      <c r="N348" s="5">
        <v>10617</v>
      </c>
      <c r="O348" s="1">
        <v>619.34</v>
      </c>
      <c r="P348" t="s">
        <v>150</v>
      </c>
      <c r="Q348" t="s">
        <v>89</v>
      </c>
      <c r="R348" t="s">
        <v>144</v>
      </c>
      <c r="S348" t="s">
        <v>141</v>
      </c>
      <c r="T348" t="s">
        <v>34</v>
      </c>
      <c r="U348" t="s">
        <v>350</v>
      </c>
      <c r="V348" t="s">
        <v>738</v>
      </c>
      <c r="W348" t="s">
        <v>147</v>
      </c>
      <c r="X348" t="s">
        <v>141</v>
      </c>
    </row>
    <row r="349" spans="1:24" x14ac:dyDescent="0.4">
      <c r="A349" t="s">
        <v>782</v>
      </c>
      <c r="B349" t="s">
        <v>248</v>
      </c>
      <c r="C349" t="s">
        <v>158</v>
      </c>
      <c r="D349" t="s">
        <v>75</v>
      </c>
      <c r="E349" t="s">
        <v>142</v>
      </c>
      <c r="F349" t="s">
        <v>25</v>
      </c>
      <c r="G349" t="s">
        <v>26</v>
      </c>
      <c r="H349" t="s">
        <v>720</v>
      </c>
      <c r="I349" t="s">
        <v>102</v>
      </c>
      <c r="J349" t="s">
        <v>26</v>
      </c>
      <c r="K349" t="s">
        <v>30</v>
      </c>
      <c r="L349" t="str">
        <f>_xlfn.XLOOKUP(Trade_Flows[[#This Row],[hardware_type]],Helper_sheet!$D$2:$D$15,Helper_sheet!$E$2:$E$15,0,0)</f>
        <v>Chip</v>
      </c>
      <c r="M349" t="s">
        <v>31</v>
      </c>
      <c r="N349" s="5">
        <v>11168</v>
      </c>
      <c r="O349" s="1">
        <v>651.49</v>
      </c>
      <c r="P349" t="s">
        <v>40</v>
      </c>
      <c r="Q349" t="s">
        <v>89</v>
      </c>
      <c r="R349" t="s">
        <v>144</v>
      </c>
      <c r="S349" t="s">
        <v>141</v>
      </c>
      <c r="T349" t="s">
        <v>34</v>
      </c>
      <c r="U349" t="s">
        <v>582</v>
      </c>
      <c r="V349" t="s">
        <v>783</v>
      </c>
      <c r="W349" t="s">
        <v>147</v>
      </c>
      <c r="X349" t="s">
        <v>141</v>
      </c>
    </row>
    <row r="350" spans="1:24" x14ac:dyDescent="0.4">
      <c r="A350" t="s">
        <v>784</v>
      </c>
      <c r="B350" t="s">
        <v>260</v>
      </c>
      <c r="C350" t="s">
        <v>141</v>
      </c>
      <c r="D350" t="s">
        <v>76</v>
      </c>
      <c r="E350" t="s">
        <v>142</v>
      </c>
      <c r="F350" t="s">
        <v>25</v>
      </c>
      <c r="G350" t="s">
        <v>26</v>
      </c>
      <c r="H350" t="s">
        <v>720</v>
      </c>
      <c r="I350" t="s">
        <v>102</v>
      </c>
      <c r="J350" t="s">
        <v>26</v>
      </c>
      <c r="K350" t="s">
        <v>30</v>
      </c>
      <c r="L350" t="str">
        <f>_xlfn.XLOOKUP(Trade_Flows[[#This Row],[hardware_type]],Helper_sheet!$D$2:$D$15,Helper_sheet!$E$2:$E$15,0,0)</f>
        <v>Chip</v>
      </c>
      <c r="M350" t="s">
        <v>31</v>
      </c>
      <c r="N350" s="5">
        <v>12304</v>
      </c>
      <c r="O350" s="1">
        <v>717.76</v>
      </c>
      <c r="P350" t="s">
        <v>150</v>
      </c>
      <c r="Q350" t="s">
        <v>89</v>
      </c>
      <c r="R350" t="s">
        <v>144</v>
      </c>
      <c r="S350" t="s">
        <v>141</v>
      </c>
      <c r="T350" t="s">
        <v>34</v>
      </c>
      <c r="U350" t="s">
        <v>514</v>
      </c>
      <c r="V350" t="s">
        <v>742</v>
      </c>
      <c r="W350" t="s">
        <v>147</v>
      </c>
      <c r="X350" t="s">
        <v>141</v>
      </c>
    </row>
    <row r="351" spans="1:24" x14ac:dyDescent="0.4">
      <c r="A351" t="s">
        <v>785</v>
      </c>
      <c r="B351" t="s">
        <v>260</v>
      </c>
      <c r="C351" t="s">
        <v>149</v>
      </c>
      <c r="D351" t="s">
        <v>77</v>
      </c>
      <c r="E351" t="s">
        <v>142</v>
      </c>
      <c r="F351" t="s">
        <v>25</v>
      </c>
      <c r="G351" t="s">
        <v>26</v>
      </c>
      <c r="H351" t="s">
        <v>720</v>
      </c>
      <c r="I351" t="s">
        <v>102</v>
      </c>
      <c r="J351" t="s">
        <v>26</v>
      </c>
      <c r="K351" t="s">
        <v>30</v>
      </c>
      <c r="L351" t="str">
        <f>_xlfn.XLOOKUP(Trade_Flows[[#This Row],[hardware_type]],Helper_sheet!$D$2:$D$15,Helper_sheet!$E$2:$E$15,0,0)</f>
        <v>Chip</v>
      </c>
      <c r="M351" t="s">
        <v>31</v>
      </c>
      <c r="N351" s="5">
        <v>11400</v>
      </c>
      <c r="O351" s="1">
        <v>665.06</v>
      </c>
      <c r="P351" t="s">
        <v>32</v>
      </c>
      <c r="Q351" t="s">
        <v>89</v>
      </c>
      <c r="R351" t="s">
        <v>144</v>
      </c>
      <c r="S351" t="s">
        <v>141</v>
      </c>
      <c r="T351" t="s">
        <v>34</v>
      </c>
      <c r="U351" t="s">
        <v>266</v>
      </c>
      <c r="V351" t="s">
        <v>749</v>
      </c>
      <c r="W351" t="s">
        <v>147</v>
      </c>
      <c r="X351" t="s">
        <v>141</v>
      </c>
    </row>
    <row r="352" spans="1:24" x14ac:dyDescent="0.4">
      <c r="A352" t="s">
        <v>786</v>
      </c>
      <c r="B352" t="s">
        <v>260</v>
      </c>
      <c r="C352" t="s">
        <v>154</v>
      </c>
      <c r="D352" t="s">
        <v>78</v>
      </c>
      <c r="E352" t="s">
        <v>142</v>
      </c>
      <c r="F352" t="s">
        <v>25</v>
      </c>
      <c r="G352" t="s">
        <v>26</v>
      </c>
      <c r="H352" t="s">
        <v>720</v>
      </c>
      <c r="I352" t="s">
        <v>102</v>
      </c>
      <c r="J352" t="s">
        <v>26</v>
      </c>
      <c r="K352" t="s">
        <v>30</v>
      </c>
      <c r="L352" t="str">
        <f>_xlfn.XLOOKUP(Trade_Flows[[#This Row],[hardware_type]],Helper_sheet!$D$2:$D$15,Helper_sheet!$E$2:$E$15,0,0)</f>
        <v>Chip</v>
      </c>
      <c r="M352" t="s">
        <v>31</v>
      </c>
      <c r="N352" s="5">
        <v>14701</v>
      </c>
      <c r="O352" s="1">
        <v>857.6</v>
      </c>
      <c r="P352" t="s">
        <v>150</v>
      </c>
      <c r="Q352" t="s">
        <v>89</v>
      </c>
      <c r="R352" t="s">
        <v>144</v>
      </c>
      <c r="S352" t="s">
        <v>141</v>
      </c>
      <c r="T352" t="s">
        <v>34</v>
      </c>
      <c r="U352" t="s">
        <v>655</v>
      </c>
      <c r="V352" t="s">
        <v>747</v>
      </c>
      <c r="W352" t="s">
        <v>147</v>
      </c>
      <c r="X352" t="s">
        <v>141</v>
      </c>
    </row>
    <row r="353" spans="1:24" x14ac:dyDescent="0.4">
      <c r="A353" t="s">
        <v>787</v>
      </c>
      <c r="B353" t="s">
        <v>260</v>
      </c>
      <c r="C353" t="s">
        <v>158</v>
      </c>
      <c r="D353" t="s">
        <v>79</v>
      </c>
      <c r="E353" t="s">
        <v>142</v>
      </c>
      <c r="F353" t="s">
        <v>25</v>
      </c>
      <c r="G353" t="s">
        <v>26</v>
      </c>
      <c r="H353" t="s">
        <v>720</v>
      </c>
      <c r="I353" t="s">
        <v>102</v>
      </c>
      <c r="J353" t="s">
        <v>26</v>
      </c>
      <c r="K353" t="s">
        <v>30</v>
      </c>
      <c r="L353" t="str">
        <f>_xlfn.XLOOKUP(Trade_Flows[[#This Row],[hardware_type]],Helper_sheet!$D$2:$D$15,Helper_sheet!$E$2:$E$15,0,0)</f>
        <v>Chip</v>
      </c>
      <c r="M353" t="s">
        <v>31</v>
      </c>
      <c r="N353" s="5">
        <v>12731</v>
      </c>
      <c r="O353" s="1">
        <v>742.69</v>
      </c>
      <c r="P353" t="s">
        <v>32</v>
      </c>
      <c r="Q353" t="s">
        <v>89</v>
      </c>
      <c r="R353" t="s">
        <v>144</v>
      </c>
      <c r="S353" t="s">
        <v>141</v>
      </c>
      <c r="T353" t="s">
        <v>34</v>
      </c>
      <c r="U353" t="s">
        <v>788</v>
      </c>
      <c r="V353" t="s">
        <v>744</v>
      </c>
      <c r="W353" t="s">
        <v>147</v>
      </c>
      <c r="X353" t="s">
        <v>141</v>
      </c>
    </row>
    <row r="354" spans="1:24" x14ac:dyDescent="0.4">
      <c r="A354" t="s">
        <v>789</v>
      </c>
      <c r="B354" t="s">
        <v>140</v>
      </c>
      <c r="C354" t="s">
        <v>141</v>
      </c>
      <c r="D354" t="s">
        <v>23</v>
      </c>
      <c r="E354" t="s">
        <v>142</v>
      </c>
      <c r="F354" t="s">
        <v>25</v>
      </c>
      <c r="G354" t="s">
        <v>26</v>
      </c>
      <c r="H354" t="s">
        <v>720</v>
      </c>
      <c r="I354" t="s">
        <v>102</v>
      </c>
      <c r="J354" t="s">
        <v>26</v>
      </c>
      <c r="K354" t="s">
        <v>103</v>
      </c>
      <c r="L354" t="str">
        <f>_xlfn.XLOOKUP(Trade_Flows[[#This Row],[hardware_type]],Helper_sheet!$D$2:$D$15,Helper_sheet!$E$2:$E$15,0,0)</f>
        <v>Equipment</v>
      </c>
      <c r="M354" t="s">
        <v>91</v>
      </c>
      <c r="N354" s="5">
        <v>4357</v>
      </c>
      <c r="O354" s="1">
        <v>254.19</v>
      </c>
      <c r="P354" t="s">
        <v>790</v>
      </c>
      <c r="Q354" t="s">
        <v>89</v>
      </c>
      <c r="R354" t="s">
        <v>144</v>
      </c>
      <c r="S354" t="s">
        <v>141</v>
      </c>
      <c r="T354" t="s">
        <v>34</v>
      </c>
      <c r="U354" t="s">
        <v>384</v>
      </c>
      <c r="V354" t="s">
        <v>776</v>
      </c>
      <c r="W354" t="s">
        <v>147</v>
      </c>
      <c r="X354" t="s">
        <v>144</v>
      </c>
    </row>
    <row r="355" spans="1:24" x14ac:dyDescent="0.4">
      <c r="A355" t="s">
        <v>791</v>
      </c>
      <c r="B355" t="s">
        <v>140</v>
      </c>
      <c r="C355" t="s">
        <v>149</v>
      </c>
      <c r="D355" t="s">
        <v>35</v>
      </c>
      <c r="E355" t="s">
        <v>142</v>
      </c>
      <c r="F355" t="s">
        <v>25</v>
      </c>
      <c r="G355" t="s">
        <v>26</v>
      </c>
      <c r="H355" t="s">
        <v>720</v>
      </c>
      <c r="I355" t="s">
        <v>102</v>
      </c>
      <c r="J355" t="s">
        <v>26</v>
      </c>
      <c r="K355" t="s">
        <v>103</v>
      </c>
      <c r="L355" t="str">
        <f>_xlfn.XLOOKUP(Trade_Flows[[#This Row],[hardware_type]],Helper_sheet!$D$2:$D$15,Helper_sheet!$E$2:$E$15,0,0)</f>
        <v>Equipment</v>
      </c>
      <c r="M355" t="s">
        <v>91</v>
      </c>
      <c r="N355" s="5">
        <v>4823</v>
      </c>
      <c r="O355" s="1">
        <v>281.35000000000002</v>
      </c>
      <c r="P355" t="s">
        <v>105</v>
      </c>
      <c r="Q355" t="s">
        <v>89</v>
      </c>
      <c r="R355" t="s">
        <v>144</v>
      </c>
      <c r="S355" t="s">
        <v>141</v>
      </c>
      <c r="T355" t="s">
        <v>34</v>
      </c>
      <c r="U355" t="s">
        <v>155</v>
      </c>
      <c r="V355" t="s">
        <v>724</v>
      </c>
      <c r="W355" t="s">
        <v>147</v>
      </c>
      <c r="X355" t="s">
        <v>144</v>
      </c>
    </row>
    <row r="356" spans="1:24" x14ac:dyDescent="0.4">
      <c r="A356" t="s">
        <v>792</v>
      </c>
      <c r="B356" t="s">
        <v>140</v>
      </c>
      <c r="C356" t="s">
        <v>154</v>
      </c>
      <c r="D356" t="s">
        <v>37</v>
      </c>
      <c r="E356" t="s">
        <v>142</v>
      </c>
      <c r="F356" t="s">
        <v>25</v>
      </c>
      <c r="G356" t="s">
        <v>26</v>
      </c>
      <c r="H356" t="s">
        <v>720</v>
      </c>
      <c r="I356" t="s">
        <v>102</v>
      </c>
      <c r="J356" t="s">
        <v>26</v>
      </c>
      <c r="K356" t="s">
        <v>103</v>
      </c>
      <c r="L356" t="str">
        <f>_xlfn.XLOOKUP(Trade_Flows[[#This Row],[hardware_type]],Helper_sheet!$D$2:$D$15,Helper_sheet!$E$2:$E$15,0,0)</f>
        <v>Equipment</v>
      </c>
      <c r="M356" t="s">
        <v>91</v>
      </c>
      <c r="N356" s="5">
        <v>5220</v>
      </c>
      <c r="O356" s="1">
        <v>304.55</v>
      </c>
      <c r="P356" t="s">
        <v>790</v>
      </c>
      <c r="Q356" t="s">
        <v>89</v>
      </c>
      <c r="R356" t="s">
        <v>144</v>
      </c>
      <c r="S356" t="s">
        <v>141</v>
      </c>
      <c r="T356" t="s">
        <v>34</v>
      </c>
      <c r="U356" t="s">
        <v>381</v>
      </c>
      <c r="V356" t="s">
        <v>793</v>
      </c>
      <c r="W356" t="s">
        <v>147</v>
      </c>
      <c r="X356" t="s">
        <v>144</v>
      </c>
    </row>
    <row r="357" spans="1:24" x14ac:dyDescent="0.4">
      <c r="A357" t="s">
        <v>794</v>
      </c>
      <c r="B357" t="s">
        <v>140</v>
      </c>
      <c r="C357" t="s">
        <v>158</v>
      </c>
      <c r="D357" t="s">
        <v>38</v>
      </c>
      <c r="E357" t="s">
        <v>142</v>
      </c>
      <c r="F357" t="s">
        <v>25</v>
      </c>
      <c r="G357" t="s">
        <v>26</v>
      </c>
      <c r="H357" t="s">
        <v>720</v>
      </c>
      <c r="I357" t="s">
        <v>102</v>
      </c>
      <c r="J357" t="s">
        <v>26</v>
      </c>
      <c r="K357" t="s">
        <v>103</v>
      </c>
      <c r="L357" t="str">
        <f>_xlfn.XLOOKUP(Trade_Flows[[#This Row],[hardware_type]],Helper_sheet!$D$2:$D$15,Helper_sheet!$E$2:$E$15,0,0)</f>
        <v>Equipment</v>
      </c>
      <c r="M357" t="s">
        <v>91</v>
      </c>
      <c r="N357" s="5">
        <v>4566</v>
      </c>
      <c r="O357" s="1">
        <v>266.37</v>
      </c>
      <c r="P357" t="s">
        <v>105</v>
      </c>
      <c r="Q357" t="s">
        <v>89</v>
      </c>
      <c r="R357" t="s">
        <v>144</v>
      </c>
      <c r="S357" t="s">
        <v>141</v>
      </c>
      <c r="T357" t="s">
        <v>34</v>
      </c>
      <c r="U357" t="s">
        <v>284</v>
      </c>
      <c r="V357" t="s">
        <v>761</v>
      </c>
      <c r="W357" t="s">
        <v>147</v>
      </c>
      <c r="X357" t="s">
        <v>144</v>
      </c>
    </row>
    <row r="358" spans="1:24" x14ac:dyDescent="0.4">
      <c r="A358" t="s">
        <v>795</v>
      </c>
      <c r="B358" t="s">
        <v>162</v>
      </c>
      <c r="C358" t="s">
        <v>141</v>
      </c>
      <c r="D358" t="s">
        <v>39</v>
      </c>
      <c r="E358" t="s">
        <v>142</v>
      </c>
      <c r="F358" t="s">
        <v>25</v>
      </c>
      <c r="G358" t="s">
        <v>26</v>
      </c>
      <c r="H358" t="s">
        <v>720</v>
      </c>
      <c r="I358" t="s">
        <v>102</v>
      </c>
      <c r="J358" t="s">
        <v>26</v>
      </c>
      <c r="K358" t="s">
        <v>103</v>
      </c>
      <c r="L358" t="str">
        <f>_xlfn.XLOOKUP(Trade_Flows[[#This Row],[hardware_type]],Helper_sheet!$D$2:$D$15,Helper_sheet!$E$2:$E$15,0,0)</f>
        <v>Equipment</v>
      </c>
      <c r="M358" t="s">
        <v>91</v>
      </c>
      <c r="N358" s="5">
        <v>4479</v>
      </c>
      <c r="O358" s="1">
        <v>261.27999999999997</v>
      </c>
      <c r="P358" t="s">
        <v>106</v>
      </c>
      <c r="Q358" t="s">
        <v>89</v>
      </c>
      <c r="R358" t="s">
        <v>144</v>
      </c>
      <c r="S358" t="s">
        <v>141</v>
      </c>
      <c r="T358" t="s">
        <v>34</v>
      </c>
      <c r="U358" t="s">
        <v>165</v>
      </c>
      <c r="V358" t="s">
        <v>796</v>
      </c>
      <c r="W358" t="s">
        <v>147</v>
      </c>
      <c r="X358" t="s">
        <v>144</v>
      </c>
    </row>
    <row r="359" spans="1:24" x14ac:dyDescent="0.4">
      <c r="A359" t="s">
        <v>797</v>
      </c>
      <c r="B359" t="s">
        <v>162</v>
      </c>
      <c r="C359" t="s">
        <v>149</v>
      </c>
      <c r="D359" t="s">
        <v>41</v>
      </c>
      <c r="E359" t="s">
        <v>142</v>
      </c>
      <c r="F359" t="s">
        <v>25</v>
      </c>
      <c r="G359" t="s">
        <v>26</v>
      </c>
      <c r="H359" t="s">
        <v>720</v>
      </c>
      <c r="I359" t="s">
        <v>102</v>
      </c>
      <c r="J359" t="s">
        <v>26</v>
      </c>
      <c r="K359" t="s">
        <v>103</v>
      </c>
      <c r="L359" t="str">
        <f>_xlfn.XLOOKUP(Trade_Flows[[#This Row],[hardware_type]],Helper_sheet!$D$2:$D$15,Helper_sheet!$E$2:$E$15,0,0)</f>
        <v>Equipment</v>
      </c>
      <c r="M359" t="s">
        <v>91</v>
      </c>
      <c r="N359" s="5">
        <v>4964</v>
      </c>
      <c r="O359" s="1">
        <v>289.62</v>
      </c>
      <c r="P359" t="s">
        <v>790</v>
      </c>
      <c r="Q359" t="s">
        <v>89</v>
      </c>
      <c r="R359" t="s">
        <v>144</v>
      </c>
      <c r="S359" t="s">
        <v>141</v>
      </c>
      <c r="T359" t="s">
        <v>34</v>
      </c>
      <c r="U359" t="s">
        <v>159</v>
      </c>
      <c r="V359" t="s">
        <v>749</v>
      </c>
      <c r="W359" t="s">
        <v>147</v>
      </c>
      <c r="X359" t="s">
        <v>144</v>
      </c>
    </row>
    <row r="360" spans="1:24" x14ac:dyDescent="0.4">
      <c r="A360" t="s">
        <v>798</v>
      </c>
      <c r="B360" t="s">
        <v>162</v>
      </c>
      <c r="C360" t="s">
        <v>154</v>
      </c>
      <c r="D360" t="s">
        <v>42</v>
      </c>
      <c r="E360" t="s">
        <v>142</v>
      </c>
      <c r="F360" t="s">
        <v>25</v>
      </c>
      <c r="G360" t="s">
        <v>26</v>
      </c>
      <c r="H360" t="s">
        <v>720</v>
      </c>
      <c r="I360" t="s">
        <v>102</v>
      </c>
      <c r="J360" t="s">
        <v>26</v>
      </c>
      <c r="K360" t="s">
        <v>103</v>
      </c>
      <c r="L360" t="str">
        <f>_xlfn.XLOOKUP(Trade_Flows[[#This Row],[hardware_type]],Helper_sheet!$D$2:$D$15,Helper_sheet!$E$2:$E$15,0,0)</f>
        <v>Equipment</v>
      </c>
      <c r="M360" t="s">
        <v>91</v>
      </c>
      <c r="N360" s="5">
        <v>6209</v>
      </c>
      <c r="O360" s="1">
        <v>362.23</v>
      </c>
      <c r="P360" t="s">
        <v>790</v>
      </c>
      <c r="Q360" t="s">
        <v>89</v>
      </c>
      <c r="R360" t="s">
        <v>144</v>
      </c>
      <c r="S360" t="s">
        <v>141</v>
      </c>
      <c r="T360" t="s">
        <v>34</v>
      </c>
      <c r="U360" t="s">
        <v>381</v>
      </c>
      <c r="V360" t="s">
        <v>799</v>
      </c>
      <c r="W360" t="s">
        <v>147</v>
      </c>
      <c r="X360" t="s">
        <v>144</v>
      </c>
    </row>
    <row r="361" spans="1:24" x14ac:dyDescent="0.4">
      <c r="A361" t="s">
        <v>800</v>
      </c>
      <c r="B361" t="s">
        <v>162</v>
      </c>
      <c r="C361" t="s">
        <v>158</v>
      </c>
      <c r="D361" t="s">
        <v>43</v>
      </c>
      <c r="E361" t="s">
        <v>142</v>
      </c>
      <c r="F361" t="s">
        <v>25</v>
      </c>
      <c r="G361" t="s">
        <v>26</v>
      </c>
      <c r="H361" t="s">
        <v>720</v>
      </c>
      <c r="I361" t="s">
        <v>102</v>
      </c>
      <c r="J361" t="s">
        <v>26</v>
      </c>
      <c r="K361" t="s">
        <v>103</v>
      </c>
      <c r="L361" t="str">
        <f>_xlfn.XLOOKUP(Trade_Flows[[#This Row],[hardware_type]],Helper_sheet!$D$2:$D$15,Helper_sheet!$E$2:$E$15,0,0)</f>
        <v>Equipment</v>
      </c>
      <c r="M361" t="s">
        <v>91</v>
      </c>
      <c r="N361" s="5">
        <v>5107</v>
      </c>
      <c r="O361" s="1">
        <v>297.91000000000003</v>
      </c>
      <c r="P361" t="s">
        <v>790</v>
      </c>
      <c r="Q361" t="s">
        <v>89</v>
      </c>
      <c r="R361" t="s">
        <v>144</v>
      </c>
      <c r="S361" t="s">
        <v>141</v>
      </c>
      <c r="T361" t="s">
        <v>34</v>
      </c>
      <c r="U361" t="s">
        <v>284</v>
      </c>
      <c r="V361" t="s">
        <v>747</v>
      </c>
      <c r="W361" t="s">
        <v>147</v>
      </c>
      <c r="X361" t="s">
        <v>144</v>
      </c>
    </row>
    <row r="362" spans="1:24" x14ac:dyDescent="0.4">
      <c r="A362" t="s">
        <v>801</v>
      </c>
      <c r="B362" t="s">
        <v>171</v>
      </c>
      <c r="C362" t="s">
        <v>141</v>
      </c>
      <c r="D362" t="s">
        <v>44</v>
      </c>
      <c r="E362" t="s">
        <v>142</v>
      </c>
      <c r="F362" t="s">
        <v>25</v>
      </c>
      <c r="G362" t="s">
        <v>26</v>
      </c>
      <c r="H362" t="s">
        <v>720</v>
      </c>
      <c r="I362" t="s">
        <v>102</v>
      </c>
      <c r="J362" t="s">
        <v>26</v>
      </c>
      <c r="K362" t="s">
        <v>103</v>
      </c>
      <c r="L362" t="str">
        <f>_xlfn.XLOOKUP(Trade_Flows[[#This Row],[hardware_type]],Helper_sheet!$D$2:$D$15,Helper_sheet!$E$2:$E$15,0,0)</f>
        <v>Equipment</v>
      </c>
      <c r="M362" t="s">
        <v>91</v>
      </c>
      <c r="N362" s="5">
        <v>5543</v>
      </c>
      <c r="O362" s="1">
        <v>323.37</v>
      </c>
      <c r="P362" t="s">
        <v>802</v>
      </c>
      <c r="Q362" t="s">
        <v>89</v>
      </c>
      <c r="R362" t="s">
        <v>144</v>
      </c>
      <c r="S362" t="s">
        <v>141</v>
      </c>
      <c r="T362" t="s">
        <v>34</v>
      </c>
      <c r="U362" t="s">
        <v>183</v>
      </c>
      <c r="V362" t="s">
        <v>793</v>
      </c>
      <c r="W362" t="s">
        <v>147</v>
      </c>
      <c r="X362" t="s">
        <v>144</v>
      </c>
    </row>
    <row r="363" spans="1:24" x14ac:dyDescent="0.4">
      <c r="A363" t="s">
        <v>803</v>
      </c>
      <c r="B363" t="s">
        <v>171</v>
      </c>
      <c r="C363" t="s">
        <v>149</v>
      </c>
      <c r="D363" t="s">
        <v>45</v>
      </c>
      <c r="E363" t="s">
        <v>142</v>
      </c>
      <c r="F363" t="s">
        <v>25</v>
      </c>
      <c r="G363" t="s">
        <v>26</v>
      </c>
      <c r="H363" t="s">
        <v>720</v>
      </c>
      <c r="I363" t="s">
        <v>102</v>
      </c>
      <c r="J363" t="s">
        <v>26</v>
      </c>
      <c r="K363" t="s">
        <v>103</v>
      </c>
      <c r="L363" t="str">
        <f>_xlfn.XLOOKUP(Trade_Flows[[#This Row],[hardware_type]],Helper_sheet!$D$2:$D$15,Helper_sheet!$E$2:$E$15,0,0)</f>
        <v>Equipment</v>
      </c>
      <c r="M363" t="s">
        <v>91</v>
      </c>
      <c r="N363" s="5">
        <v>6467</v>
      </c>
      <c r="O363" s="1">
        <v>377.26</v>
      </c>
      <c r="P363" t="s">
        <v>802</v>
      </c>
      <c r="Q363" t="s">
        <v>89</v>
      </c>
      <c r="R363" t="s">
        <v>144</v>
      </c>
      <c r="S363" t="s">
        <v>141</v>
      </c>
      <c r="T363" t="s">
        <v>34</v>
      </c>
      <c r="U363" t="s">
        <v>196</v>
      </c>
      <c r="V363" t="s">
        <v>776</v>
      </c>
      <c r="W363" t="s">
        <v>147</v>
      </c>
      <c r="X363" t="s">
        <v>144</v>
      </c>
    </row>
    <row r="364" spans="1:24" x14ac:dyDescent="0.4">
      <c r="A364" t="s">
        <v>804</v>
      </c>
      <c r="B364" t="s">
        <v>171</v>
      </c>
      <c r="C364" t="s">
        <v>154</v>
      </c>
      <c r="D364" t="s">
        <v>46</v>
      </c>
      <c r="E364" t="s">
        <v>142</v>
      </c>
      <c r="F364" t="s">
        <v>25</v>
      </c>
      <c r="G364" t="s">
        <v>26</v>
      </c>
      <c r="H364" t="s">
        <v>720</v>
      </c>
      <c r="I364" t="s">
        <v>102</v>
      </c>
      <c r="J364" t="s">
        <v>26</v>
      </c>
      <c r="K364" t="s">
        <v>103</v>
      </c>
      <c r="L364" t="str">
        <f>_xlfn.XLOOKUP(Trade_Flows[[#This Row],[hardware_type]],Helper_sheet!$D$2:$D$15,Helper_sheet!$E$2:$E$15,0,0)</f>
        <v>Equipment</v>
      </c>
      <c r="M364" t="s">
        <v>91</v>
      </c>
      <c r="N364" s="5">
        <v>6382</v>
      </c>
      <c r="O364" s="1">
        <v>372.29</v>
      </c>
      <c r="P364" t="s">
        <v>107</v>
      </c>
      <c r="Q364" t="s">
        <v>89</v>
      </c>
      <c r="R364" t="s">
        <v>144</v>
      </c>
      <c r="S364" t="s">
        <v>141</v>
      </c>
      <c r="T364" t="s">
        <v>34</v>
      </c>
      <c r="U364" t="s">
        <v>151</v>
      </c>
      <c r="V364" t="s">
        <v>724</v>
      </c>
      <c r="W364" t="s">
        <v>147</v>
      </c>
      <c r="X364" t="s">
        <v>144</v>
      </c>
    </row>
    <row r="365" spans="1:24" x14ac:dyDescent="0.4">
      <c r="A365" t="s">
        <v>805</v>
      </c>
      <c r="B365" t="s">
        <v>171</v>
      </c>
      <c r="C365" t="s">
        <v>158</v>
      </c>
      <c r="D365" t="s">
        <v>47</v>
      </c>
      <c r="E365" t="s">
        <v>142</v>
      </c>
      <c r="F365" t="s">
        <v>25</v>
      </c>
      <c r="G365" t="s">
        <v>26</v>
      </c>
      <c r="H365" t="s">
        <v>720</v>
      </c>
      <c r="I365" t="s">
        <v>102</v>
      </c>
      <c r="J365" t="s">
        <v>26</v>
      </c>
      <c r="K365" t="s">
        <v>103</v>
      </c>
      <c r="L365" t="str">
        <f>_xlfn.XLOOKUP(Trade_Flows[[#This Row],[hardware_type]],Helper_sheet!$D$2:$D$15,Helper_sheet!$E$2:$E$15,0,0)</f>
        <v>Equipment</v>
      </c>
      <c r="M365" t="s">
        <v>91</v>
      </c>
      <c r="N365" s="5">
        <v>5119</v>
      </c>
      <c r="O365" s="1">
        <v>298.64</v>
      </c>
      <c r="P365" t="s">
        <v>802</v>
      </c>
      <c r="Q365" t="s">
        <v>89</v>
      </c>
      <c r="R365" t="s">
        <v>144</v>
      </c>
      <c r="S365" t="s">
        <v>141</v>
      </c>
      <c r="T365" t="s">
        <v>34</v>
      </c>
      <c r="U365" t="s">
        <v>196</v>
      </c>
      <c r="V365" t="s">
        <v>783</v>
      </c>
      <c r="W365" t="s">
        <v>147</v>
      </c>
      <c r="X365" t="s">
        <v>144</v>
      </c>
    </row>
    <row r="366" spans="1:24" x14ac:dyDescent="0.4">
      <c r="A366" t="s">
        <v>806</v>
      </c>
      <c r="B366" t="s">
        <v>182</v>
      </c>
      <c r="C366" t="s">
        <v>141</v>
      </c>
      <c r="D366" t="s">
        <v>48</v>
      </c>
      <c r="E366" t="s">
        <v>142</v>
      </c>
      <c r="F366" t="s">
        <v>25</v>
      </c>
      <c r="G366" t="s">
        <v>26</v>
      </c>
      <c r="H366" t="s">
        <v>720</v>
      </c>
      <c r="I366" t="s">
        <v>102</v>
      </c>
      <c r="J366" t="s">
        <v>26</v>
      </c>
      <c r="K366" t="s">
        <v>103</v>
      </c>
      <c r="L366" t="str">
        <f>_xlfn.XLOOKUP(Trade_Flows[[#This Row],[hardware_type]],Helper_sheet!$D$2:$D$15,Helper_sheet!$E$2:$E$15,0,0)</f>
        <v>Equipment</v>
      </c>
      <c r="M366" t="s">
        <v>91</v>
      </c>
      <c r="N366" s="5">
        <v>5881</v>
      </c>
      <c r="O366" s="1">
        <v>343.07</v>
      </c>
      <c r="P366" t="s">
        <v>107</v>
      </c>
      <c r="Q366" t="s">
        <v>89</v>
      </c>
      <c r="R366" t="s">
        <v>144</v>
      </c>
      <c r="S366" t="s">
        <v>141</v>
      </c>
      <c r="T366" t="s">
        <v>34</v>
      </c>
      <c r="U366" t="s">
        <v>279</v>
      </c>
      <c r="V366" t="s">
        <v>742</v>
      </c>
      <c r="W366" t="s">
        <v>147</v>
      </c>
      <c r="X366" t="s">
        <v>144</v>
      </c>
    </row>
    <row r="367" spans="1:24" x14ac:dyDescent="0.4">
      <c r="A367" t="s">
        <v>807</v>
      </c>
      <c r="B367" t="s">
        <v>182</v>
      </c>
      <c r="C367" t="s">
        <v>149</v>
      </c>
      <c r="D367" t="s">
        <v>49</v>
      </c>
      <c r="E367" t="s">
        <v>142</v>
      </c>
      <c r="F367" t="s">
        <v>25</v>
      </c>
      <c r="G367" t="s">
        <v>26</v>
      </c>
      <c r="H367" t="s">
        <v>720</v>
      </c>
      <c r="I367" t="s">
        <v>102</v>
      </c>
      <c r="J367" t="s">
        <v>26</v>
      </c>
      <c r="K367" t="s">
        <v>103</v>
      </c>
      <c r="L367" t="str">
        <f>_xlfn.XLOOKUP(Trade_Flows[[#This Row],[hardware_type]],Helper_sheet!$D$2:$D$15,Helper_sheet!$E$2:$E$15,0,0)</f>
        <v>Equipment</v>
      </c>
      <c r="M367" t="s">
        <v>91</v>
      </c>
      <c r="N367" s="5">
        <v>6043</v>
      </c>
      <c r="O367" s="1">
        <v>352.53</v>
      </c>
      <c r="P367" t="s">
        <v>802</v>
      </c>
      <c r="Q367" t="s">
        <v>89</v>
      </c>
      <c r="R367" t="s">
        <v>144</v>
      </c>
      <c r="S367" t="s">
        <v>141</v>
      </c>
      <c r="T367" t="s">
        <v>34</v>
      </c>
      <c r="U367" t="s">
        <v>284</v>
      </c>
      <c r="V367" t="s">
        <v>731</v>
      </c>
      <c r="W367" t="s">
        <v>147</v>
      </c>
      <c r="X367" t="s">
        <v>144</v>
      </c>
    </row>
    <row r="368" spans="1:24" x14ac:dyDescent="0.4">
      <c r="A368" t="s">
        <v>808</v>
      </c>
      <c r="B368" t="s">
        <v>182</v>
      </c>
      <c r="C368" t="s">
        <v>154</v>
      </c>
      <c r="D368" t="s">
        <v>50</v>
      </c>
      <c r="E368" t="s">
        <v>142</v>
      </c>
      <c r="F368" t="s">
        <v>25</v>
      </c>
      <c r="G368" t="s">
        <v>26</v>
      </c>
      <c r="H368" t="s">
        <v>720</v>
      </c>
      <c r="I368" t="s">
        <v>102</v>
      </c>
      <c r="J368" t="s">
        <v>26</v>
      </c>
      <c r="K368" t="s">
        <v>103</v>
      </c>
      <c r="L368" t="str">
        <f>_xlfn.XLOOKUP(Trade_Flows[[#This Row],[hardware_type]],Helper_sheet!$D$2:$D$15,Helper_sheet!$E$2:$E$15,0,0)</f>
        <v>Equipment</v>
      </c>
      <c r="M368" t="s">
        <v>91</v>
      </c>
      <c r="N368" s="5">
        <v>7327</v>
      </c>
      <c r="O368" s="1">
        <v>427.45</v>
      </c>
      <c r="P368" t="s">
        <v>106</v>
      </c>
      <c r="Q368" t="s">
        <v>89</v>
      </c>
      <c r="R368" t="s">
        <v>144</v>
      </c>
      <c r="S368" t="s">
        <v>141</v>
      </c>
      <c r="T368" t="s">
        <v>34</v>
      </c>
      <c r="U368" t="s">
        <v>291</v>
      </c>
      <c r="V368" t="s">
        <v>751</v>
      </c>
      <c r="W368" t="s">
        <v>147</v>
      </c>
      <c r="X368" t="s">
        <v>144</v>
      </c>
    </row>
    <row r="369" spans="1:24" x14ac:dyDescent="0.4">
      <c r="A369" t="s">
        <v>809</v>
      </c>
      <c r="B369" t="s">
        <v>182</v>
      </c>
      <c r="C369" t="s">
        <v>158</v>
      </c>
      <c r="D369" t="s">
        <v>51</v>
      </c>
      <c r="E369" t="s">
        <v>142</v>
      </c>
      <c r="F369" t="s">
        <v>25</v>
      </c>
      <c r="G369" t="s">
        <v>26</v>
      </c>
      <c r="H369" t="s">
        <v>720</v>
      </c>
      <c r="I369" t="s">
        <v>102</v>
      </c>
      <c r="J369" t="s">
        <v>26</v>
      </c>
      <c r="K369" t="s">
        <v>103</v>
      </c>
      <c r="L369" t="str">
        <f>_xlfn.XLOOKUP(Trade_Flows[[#This Row],[hardware_type]],Helper_sheet!$D$2:$D$15,Helper_sheet!$E$2:$E$15,0,0)</f>
        <v>Equipment</v>
      </c>
      <c r="M369" t="s">
        <v>91</v>
      </c>
      <c r="N369" s="5">
        <v>6728</v>
      </c>
      <c r="O369" s="1">
        <v>392.52</v>
      </c>
      <c r="P369" t="s">
        <v>107</v>
      </c>
      <c r="Q369" t="s">
        <v>89</v>
      </c>
      <c r="R369" t="s">
        <v>144</v>
      </c>
      <c r="S369" t="s">
        <v>141</v>
      </c>
      <c r="T369" t="s">
        <v>34</v>
      </c>
      <c r="U369" t="s">
        <v>189</v>
      </c>
      <c r="V369" t="s">
        <v>747</v>
      </c>
      <c r="W369" t="s">
        <v>147</v>
      </c>
      <c r="X369" t="s">
        <v>144</v>
      </c>
    </row>
    <row r="370" spans="1:24" x14ac:dyDescent="0.4">
      <c r="A370" t="s">
        <v>810</v>
      </c>
      <c r="B370" t="s">
        <v>193</v>
      </c>
      <c r="C370" t="s">
        <v>141</v>
      </c>
      <c r="D370" t="s">
        <v>52</v>
      </c>
      <c r="E370" t="s">
        <v>142</v>
      </c>
      <c r="F370" t="s">
        <v>25</v>
      </c>
      <c r="G370" t="s">
        <v>26</v>
      </c>
      <c r="H370" t="s">
        <v>720</v>
      </c>
      <c r="I370" t="s">
        <v>102</v>
      </c>
      <c r="J370" t="s">
        <v>26</v>
      </c>
      <c r="K370" t="s">
        <v>103</v>
      </c>
      <c r="L370" t="str">
        <f>_xlfn.XLOOKUP(Trade_Flows[[#This Row],[hardware_type]],Helper_sheet!$D$2:$D$15,Helper_sheet!$E$2:$E$15,0,0)</f>
        <v>Equipment</v>
      </c>
      <c r="M370" t="s">
        <v>91</v>
      </c>
      <c r="N370" s="5">
        <v>6872</v>
      </c>
      <c r="O370" s="1">
        <v>400.87</v>
      </c>
      <c r="P370" t="s">
        <v>802</v>
      </c>
      <c r="Q370" t="s">
        <v>89</v>
      </c>
      <c r="R370" t="s">
        <v>144</v>
      </c>
      <c r="S370" t="s">
        <v>141</v>
      </c>
      <c r="T370" t="s">
        <v>34</v>
      </c>
      <c r="U370" t="s">
        <v>151</v>
      </c>
      <c r="V370" t="s">
        <v>799</v>
      </c>
      <c r="W370" t="s">
        <v>147</v>
      </c>
      <c r="X370" t="s">
        <v>144</v>
      </c>
    </row>
    <row r="371" spans="1:24" x14ac:dyDescent="0.4">
      <c r="A371" t="s">
        <v>811</v>
      </c>
      <c r="B371" t="s">
        <v>193</v>
      </c>
      <c r="C371" t="s">
        <v>149</v>
      </c>
      <c r="D371" t="s">
        <v>53</v>
      </c>
      <c r="E371" t="s">
        <v>142</v>
      </c>
      <c r="F371" t="s">
        <v>25</v>
      </c>
      <c r="G371" t="s">
        <v>26</v>
      </c>
      <c r="H371" t="s">
        <v>720</v>
      </c>
      <c r="I371" t="s">
        <v>102</v>
      </c>
      <c r="J371" t="s">
        <v>26</v>
      </c>
      <c r="K371" t="s">
        <v>103</v>
      </c>
      <c r="L371" t="str">
        <f>_xlfn.XLOOKUP(Trade_Flows[[#This Row],[hardware_type]],Helper_sheet!$D$2:$D$15,Helper_sheet!$E$2:$E$15,0,0)</f>
        <v>Equipment</v>
      </c>
      <c r="M371" t="s">
        <v>91</v>
      </c>
      <c r="N371" s="5">
        <v>7455</v>
      </c>
      <c r="O371" s="1">
        <v>434.88</v>
      </c>
      <c r="P371" t="s">
        <v>106</v>
      </c>
      <c r="Q371" t="s">
        <v>89</v>
      </c>
      <c r="R371" t="s">
        <v>144</v>
      </c>
      <c r="S371" t="s">
        <v>141</v>
      </c>
      <c r="T371" t="s">
        <v>34</v>
      </c>
      <c r="U371" t="s">
        <v>490</v>
      </c>
      <c r="V371" t="s">
        <v>772</v>
      </c>
      <c r="W371" t="s">
        <v>147</v>
      </c>
      <c r="X371" t="s">
        <v>144</v>
      </c>
    </row>
    <row r="372" spans="1:24" x14ac:dyDescent="0.4">
      <c r="A372" t="s">
        <v>812</v>
      </c>
      <c r="B372" t="s">
        <v>193</v>
      </c>
      <c r="C372" t="s">
        <v>154</v>
      </c>
      <c r="D372" t="s">
        <v>54</v>
      </c>
      <c r="E372" t="s">
        <v>142</v>
      </c>
      <c r="F372" t="s">
        <v>25</v>
      </c>
      <c r="G372" t="s">
        <v>26</v>
      </c>
      <c r="H372" t="s">
        <v>720</v>
      </c>
      <c r="I372" t="s">
        <v>102</v>
      </c>
      <c r="J372" t="s">
        <v>26</v>
      </c>
      <c r="K372" t="s">
        <v>103</v>
      </c>
      <c r="L372" t="str">
        <f>_xlfn.XLOOKUP(Trade_Flows[[#This Row],[hardware_type]],Helper_sheet!$D$2:$D$15,Helper_sheet!$E$2:$E$15,0,0)</f>
        <v>Equipment</v>
      </c>
      <c r="M372" t="s">
        <v>91</v>
      </c>
      <c r="N372" s="5">
        <v>7915</v>
      </c>
      <c r="O372" s="1">
        <v>461.72</v>
      </c>
      <c r="P372" t="s">
        <v>802</v>
      </c>
      <c r="Q372" t="s">
        <v>89</v>
      </c>
      <c r="R372" t="s">
        <v>144</v>
      </c>
      <c r="S372" t="s">
        <v>141</v>
      </c>
      <c r="T372" t="s">
        <v>34</v>
      </c>
      <c r="U372" t="s">
        <v>284</v>
      </c>
      <c r="V372" t="s">
        <v>742</v>
      </c>
      <c r="W372" t="s">
        <v>147</v>
      </c>
      <c r="X372" t="s">
        <v>144</v>
      </c>
    </row>
    <row r="373" spans="1:24" x14ac:dyDescent="0.4">
      <c r="A373" t="s">
        <v>813</v>
      </c>
      <c r="B373" t="s">
        <v>193</v>
      </c>
      <c r="C373" t="s">
        <v>158</v>
      </c>
      <c r="D373" t="s">
        <v>55</v>
      </c>
      <c r="E373" t="s">
        <v>142</v>
      </c>
      <c r="F373" t="s">
        <v>25</v>
      </c>
      <c r="G373" t="s">
        <v>26</v>
      </c>
      <c r="H373" t="s">
        <v>720</v>
      </c>
      <c r="I373" t="s">
        <v>102</v>
      </c>
      <c r="J373" t="s">
        <v>26</v>
      </c>
      <c r="K373" t="s">
        <v>103</v>
      </c>
      <c r="L373" t="str">
        <f>_xlfn.XLOOKUP(Trade_Flows[[#This Row],[hardware_type]],Helper_sheet!$D$2:$D$15,Helper_sheet!$E$2:$E$15,0,0)</f>
        <v>Equipment</v>
      </c>
      <c r="M373" t="s">
        <v>91</v>
      </c>
      <c r="N373" s="5">
        <v>6537</v>
      </c>
      <c r="O373" s="1">
        <v>381.35</v>
      </c>
      <c r="P373" t="s">
        <v>105</v>
      </c>
      <c r="Q373" t="s">
        <v>89</v>
      </c>
      <c r="R373" t="s">
        <v>144</v>
      </c>
      <c r="S373" t="s">
        <v>141</v>
      </c>
      <c r="T373" t="s">
        <v>34</v>
      </c>
      <c r="U373" t="s">
        <v>175</v>
      </c>
      <c r="V373" t="s">
        <v>729</v>
      </c>
      <c r="W373" t="s">
        <v>147</v>
      </c>
      <c r="X373" t="s">
        <v>144</v>
      </c>
    </row>
    <row r="374" spans="1:24" x14ac:dyDescent="0.4">
      <c r="A374" t="s">
        <v>814</v>
      </c>
      <c r="B374" t="s">
        <v>202</v>
      </c>
      <c r="C374" t="s">
        <v>141</v>
      </c>
      <c r="D374" t="s">
        <v>56</v>
      </c>
      <c r="E374" t="s">
        <v>142</v>
      </c>
      <c r="F374" t="s">
        <v>25</v>
      </c>
      <c r="G374" t="s">
        <v>26</v>
      </c>
      <c r="H374" t="s">
        <v>720</v>
      </c>
      <c r="I374" t="s">
        <v>102</v>
      </c>
      <c r="J374" t="s">
        <v>26</v>
      </c>
      <c r="K374" t="s">
        <v>103</v>
      </c>
      <c r="L374" t="str">
        <f>_xlfn.XLOOKUP(Trade_Flows[[#This Row],[hardware_type]],Helper_sheet!$D$2:$D$15,Helper_sheet!$E$2:$E$15,0,0)</f>
        <v>Equipment</v>
      </c>
      <c r="M374" t="s">
        <v>91</v>
      </c>
      <c r="N374" s="5">
        <v>5417</v>
      </c>
      <c r="O374" s="1">
        <v>316</v>
      </c>
      <c r="P374" t="s">
        <v>105</v>
      </c>
      <c r="Q374" t="s">
        <v>89</v>
      </c>
      <c r="R374" t="s">
        <v>144</v>
      </c>
      <c r="S374" t="s">
        <v>141</v>
      </c>
      <c r="T374" t="s">
        <v>34</v>
      </c>
      <c r="U374" t="s">
        <v>155</v>
      </c>
      <c r="V374" t="s">
        <v>721</v>
      </c>
      <c r="W374" t="s">
        <v>147</v>
      </c>
      <c r="X374" t="s">
        <v>144</v>
      </c>
    </row>
    <row r="375" spans="1:24" x14ac:dyDescent="0.4">
      <c r="A375" t="s">
        <v>815</v>
      </c>
      <c r="B375" t="s">
        <v>202</v>
      </c>
      <c r="C375" t="s">
        <v>149</v>
      </c>
      <c r="D375" t="s">
        <v>57</v>
      </c>
      <c r="E375" t="s">
        <v>142</v>
      </c>
      <c r="F375" t="s">
        <v>25</v>
      </c>
      <c r="G375" t="s">
        <v>26</v>
      </c>
      <c r="H375" t="s">
        <v>720</v>
      </c>
      <c r="I375" t="s">
        <v>102</v>
      </c>
      <c r="J375" t="s">
        <v>26</v>
      </c>
      <c r="K375" t="s">
        <v>103</v>
      </c>
      <c r="L375" t="str">
        <f>_xlfn.XLOOKUP(Trade_Flows[[#This Row],[hardware_type]],Helper_sheet!$D$2:$D$15,Helper_sheet!$E$2:$E$15,0,0)</f>
        <v>Equipment</v>
      </c>
      <c r="M375" t="s">
        <v>91</v>
      </c>
      <c r="N375" s="5">
        <v>6253</v>
      </c>
      <c r="O375" s="1">
        <v>364.8</v>
      </c>
      <c r="P375" t="s">
        <v>106</v>
      </c>
      <c r="Q375" t="s">
        <v>89</v>
      </c>
      <c r="R375" t="s">
        <v>144</v>
      </c>
      <c r="S375" t="s">
        <v>141</v>
      </c>
      <c r="T375" t="s">
        <v>34</v>
      </c>
      <c r="U375" t="s">
        <v>189</v>
      </c>
      <c r="V375" t="s">
        <v>763</v>
      </c>
      <c r="W375" t="s">
        <v>147</v>
      </c>
      <c r="X375" t="s">
        <v>144</v>
      </c>
    </row>
    <row r="376" spans="1:24" x14ac:dyDescent="0.4">
      <c r="A376" t="s">
        <v>816</v>
      </c>
      <c r="B376" t="s">
        <v>202</v>
      </c>
      <c r="C376" t="s">
        <v>154</v>
      </c>
      <c r="D376" t="s">
        <v>58</v>
      </c>
      <c r="E376" t="s">
        <v>142</v>
      </c>
      <c r="F376" t="s">
        <v>25</v>
      </c>
      <c r="G376" t="s">
        <v>26</v>
      </c>
      <c r="H376" t="s">
        <v>720</v>
      </c>
      <c r="I376" t="s">
        <v>102</v>
      </c>
      <c r="J376" t="s">
        <v>26</v>
      </c>
      <c r="K376" t="s">
        <v>103</v>
      </c>
      <c r="L376" t="str">
        <f>_xlfn.XLOOKUP(Trade_Flows[[#This Row],[hardware_type]],Helper_sheet!$D$2:$D$15,Helper_sheet!$E$2:$E$15,0,0)</f>
        <v>Equipment</v>
      </c>
      <c r="M376" t="s">
        <v>91</v>
      </c>
      <c r="N376" s="5">
        <v>7819</v>
      </c>
      <c r="O376" s="1">
        <v>456.12</v>
      </c>
      <c r="P376" t="s">
        <v>790</v>
      </c>
      <c r="Q376" t="s">
        <v>89</v>
      </c>
      <c r="R376" t="s">
        <v>144</v>
      </c>
      <c r="S376" t="s">
        <v>141</v>
      </c>
      <c r="T376" t="s">
        <v>34</v>
      </c>
      <c r="U376" t="s">
        <v>172</v>
      </c>
      <c r="V376" t="s">
        <v>817</v>
      </c>
      <c r="W376" t="s">
        <v>147</v>
      </c>
      <c r="X376" t="s">
        <v>144</v>
      </c>
    </row>
    <row r="377" spans="1:24" x14ac:dyDescent="0.4">
      <c r="A377" t="s">
        <v>818</v>
      </c>
      <c r="B377" t="s">
        <v>202</v>
      </c>
      <c r="C377" t="s">
        <v>158</v>
      </c>
      <c r="D377" t="s">
        <v>59</v>
      </c>
      <c r="E377" t="s">
        <v>142</v>
      </c>
      <c r="F377" t="s">
        <v>25</v>
      </c>
      <c r="G377" t="s">
        <v>26</v>
      </c>
      <c r="H377" t="s">
        <v>720</v>
      </c>
      <c r="I377" t="s">
        <v>102</v>
      </c>
      <c r="J377" t="s">
        <v>26</v>
      </c>
      <c r="K377" t="s">
        <v>103</v>
      </c>
      <c r="L377" t="str">
        <f>_xlfn.XLOOKUP(Trade_Flows[[#This Row],[hardware_type]],Helper_sheet!$D$2:$D$15,Helper_sheet!$E$2:$E$15,0,0)</f>
        <v>Equipment</v>
      </c>
      <c r="M377" t="s">
        <v>91</v>
      </c>
      <c r="N377" s="5">
        <v>6413</v>
      </c>
      <c r="O377" s="1">
        <v>374.11</v>
      </c>
      <c r="P377" t="s">
        <v>790</v>
      </c>
      <c r="Q377" t="s">
        <v>89</v>
      </c>
      <c r="R377" t="s">
        <v>144</v>
      </c>
      <c r="S377" t="s">
        <v>141</v>
      </c>
      <c r="T377" t="s">
        <v>34</v>
      </c>
      <c r="U377" t="s">
        <v>183</v>
      </c>
      <c r="V377" t="s">
        <v>799</v>
      </c>
      <c r="W377" t="s">
        <v>147</v>
      </c>
      <c r="X377" t="s">
        <v>144</v>
      </c>
    </row>
    <row r="378" spans="1:24" x14ac:dyDescent="0.4">
      <c r="A378" t="s">
        <v>819</v>
      </c>
      <c r="B378" t="s">
        <v>212</v>
      </c>
      <c r="C378" t="s">
        <v>141</v>
      </c>
      <c r="D378" t="s">
        <v>60</v>
      </c>
      <c r="E378" t="s">
        <v>142</v>
      </c>
      <c r="F378" t="s">
        <v>25</v>
      </c>
      <c r="G378" t="s">
        <v>26</v>
      </c>
      <c r="H378" t="s">
        <v>720</v>
      </c>
      <c r="I378" t="s">
        <v>102</v>
      </c>
      <c r="J378" t="s">
        <v>26</v>
      </c>
      <c r="K378" t="s">
        <v>103</v>
      </c>
      <c r="L378" t="str">
        <f>_xlfn.XLOOKUP(Trade_Flows[[#This Row],[hardware_type]],Helper_sheet!$D$2:$D$15,Helper_sheet!$E$2:$E$15,0,0)</f>
        <v>Equipment</v>
      </c>
      <c r="M378" t="s">
        <v>91</v>
      </c>
      <c r="N378" s="5">
        <v>6616</v>
      </c>
      <c r="O378" s="1">
        <v>385.96</v>
      </c>
      <c r="P378" t="s">
        <v>105</v>
      </c>
      <c r="Q378" t="s">
        <v>89</v>
      </c>
      <c r="R378" t="s">
        <v>144</v>
      </c>
      <c r="S378" t="s">
        <v>141</v>
      </c>
      <c r="T378" t="s">
        <v>34</v>
      </c>
      <c r="U378" t="s">
        <v>558</v>
      </c>
      <c r="V378" t="s">
        <v>740</v>
      </c>
      <c r="W378" t="s">
        <v>147</v>
      </c>
      <c r="X378" t="s">
        <v>144</v>
      </c>
    </row>
    <row r="379" spans="1:24" x14ac:dyDescent="0.4">
      <c r="A379" t="s">
        <v>820</v>
      </c>
      <c r="B379" t="s">
        <v>212</v>
      </c>
      <c r="C379" t="s">
        <v>149</v>
      </c>
      <c r="D379" t="s">
        <v>61</v>
      </c>
      <c r="E379" t="s">
        <v>142</v>
      </c>
      <c r="F379" t="s">
        <v>25</v>
      </c>
      <c r="G379" t="s">
        <v>26</v>
      </c>
      <c r="H379" t="s">
        <v>720</v>
      </c>
      <c r="I379" t="s">
        <v>102</v>
      </c>
      <c r="J379" t="s">
        <v>26</v>
      </c>
      <c r="K379" t="s">
        <v>103</v>
      </c>
      <c r="L379" t="str">
        <f>_xlfn.XLOOKUP(Trade_Flows[[#This Row],[hardware_type]],Helper_sheet!$D$2:$D$15,Helper_sheet!$E$2:$E$15,0,0)</f>
        <v>Equipment</v>
      </c>
      <c r="M379" t="s">
        <v>91</v>
      </c>
      <c r="N379" s="5">
        <v>7792</v>
      </c>
      <c r="O379" s="1">
        <v>454.55</v>
      </c>
      <c r="P379" t="s">
        <v>105</v>
      </c>
      <c r="Q379" t="s">
        <v>89</v>
      </c>
      <c r="R379" t="s">
        <v>144</v>
      </c>
      <c r="S379" t="s">
        <v>141</v>
      </c>
      <c r="T379" t="s">
        <v>34</v>
      </c>
      <c r="U379" t="s">
        <v>189</v>
      </c>
      <c r="V379" t="s">
        <v>742</v>
      </c>
      <c r="W379" t="s">
        <v>147</v>
      </c>
      <c r="X379" t="s">
        <v>144</v>
      </c>
    </row>
    <row r="380" spans="1:24" x14ac:dyDescent="0.4">
      <c r="A380" t="s">
        <v>821</v>
      </c>
      <c r="B380" t="s">
        <v>212</v>
      </c>
      <c r="C380" t="s">
        <v>154</v>
      </c>
      <c r="D380" t="s">
        <v>62</v>
      </c>
      <c r="E380" t="s">
        <v>142</v>
      </c>
      <c r="F380" t="s">
        <v>25</v>
      </c>
      <c r="G380" t="s">
        <v>26</v>
      </c>
      <c r="H380" t="s">
        <v>720</v>
      </c>
      <c r="I380" t="s">
        <v>102</v>
      </c>
      <c r="J380" t="s">
        <v>26</v>
      </c>
      <c r="K380" t="s">
        <v>103</v>
      </c>
      <c r="L380" t="str">
        <f>_xlfn.XLOOKUP(Trade_Flows[[#This Row],[hardware_type]],Helper_sheet!$D$2:$D$15,Helper_sheet!$E$2:$E$15,0,0)</f>
        <v>Equipment</v>
      </c>
      <c r="M380" t="s">
        <v>91</v>
      </c>
      <c r="N380" s="5">
        <v>8534</v>
      </c>
      <c r="O380" s="1">
        <v>497.85</v>
      </c>
      <c r="P380" t="s">
        <v>790</v>
      </c>
      <c r="Q380" t="s">
        <v>89</v>
      </c>
      <c r="R380" t="s">
        <v>144</v>
      </c>
      <c r="S380" t="s">
        <v>141</v>
      </c>
      <c r="T380" t="s">
        <v>34</v>
      </c>
      <c r="U380" t="s">
        <v>189</v>
      </c>
      <c r="V380" t="s">
        <v>822</v>
      </c>
      <c r="W380" t="s">
        <v>147</v>
      </c>
      <c r="X380" t="s">
        <v>144</v>
      </c>
    </row>
    <row r="381" spans="1:24" x14ac:dyDescent="0.4">
      <c r="A381" t="s">
        <v>823</v>
      </c>
      <c r="B381" t="s">
        <v>212</v>
      </c>
      <c r="C381" t="s">
        <v>158</v>
      </c>
      <c r="D381" t="s">
        <v>63</v>
      </c>
      <c r="E381" t="s">
        <v>142</v>
      </c>
      <c r="F381" t="s">
        <v>25</v>
      </c>
      <c r="G381" t="s">
        <v>26</v>
      </c>
      <c r="H381" t="s">
        <v>720</v>
      </c>
      <c r="I381" t="s">
        <v>102</v>
      </c>
      <c r="J381" t="s">
        <v>26</v>
      </c>
      <c r="K381" t="s">
        <v>103</v>
      </c>
      <c r="L381" t="str">
        <f>_xlfn.XLOOKUP(Trade_Flows[[#This Row],[hardware_type]],Helper_sheet!$D$2:$D$15,Helper_sheet!$E$2:$E$15,0,0)</f>
        <v>Equipment</v>
      </c>
      <c r="M381" t="s">
        <v>91</v>
      </c>
      <c r="N381" s="5">
        <v>7191</v>
      </c>
      <c r="O381" s="1">
        <v>419.51</v>
      </c>
      <c r="P381" t="s">
        <v>107</v>
      </c>
      <c r="Q381" t="s">
        <v>89</v>
      </c>
      <c r="R381" t="s">
        <v>144</v>
      </c>
      <c r="S381" t="s">
        <v>141</v>
      </c>
      <c r="T381" t="s">
        <v>34</v>
      </c>
      <c r="U381" t="s">
        <v>824</v>
      </c>
      <c r="V381" t="s">
        <v>735</v>
      </c>
      <c r="W381" t="s">
        <v>147</v>
      </c>
      <c r="X381" t="s">
        <v>144</v>
      </c>
    </row>
    <row r="382" spans="1:24" x14ac:dyDescent="0.4">
      <c r="A382" t="s">
        <v>825</v>
      </c>
      <c r="B382" t="s">
        <v>223</v>
      </c>
      <c r="C382" t="s">
        <v>141</v>
      </c>
      <c r="D382" t="s">
        <v>64</v>
      </c>
      <c r="E382" t="s">
        <v>142</v>
      </c>
      <c r="F382" t="s">
        <v>25</v>
      </c>
      <c r="G382" t="s">
        <v>26</v>
      </c>
      <c r="H382" t="s">
        <v>720</v>
      </c>
      <c r="I382" t="s">
        <v>102</v>
      </c>
      <c r="J382" t="s">
        <v>26</v>
      </c>
      <c r="K382" t="s">
        <v>103</v>
      </c>
      <c r="L382" t="str">
        <f>_xlfn.XLOOKUP(Trade_Flows[[#This Row],[hardware_type]],Helper_sheet!$D$2:$D$15,Helper_sheet!$E$2:$E$15,0,0)</f>
        <v>Equipment</v>
      </c>
      <c r="M382" t="s">
        <v>91</v>
      </c>
      <c r="N382" s="5">
        <v>8239</v>
      </c>
      <c r="O382" s="1">
        <v>480.65</v>
      </c>
      <c r="P382" t="s">
        <v>790</v>
      </c>
      <c r="Q382" t="s">
        <v>89</v>
      </c>
      <c r="R382" t="s">
        <v>144</v>
      </c>
      <c r="S382" t="s">
        <v>141</v>
      </c>
      <c r="T382" t="s">
        <v>34</v>
      </c>
      <c r="U382" t="s">
        <v>224</v>
      </c>
      <c r="V382" t="s">
        <v>817</v>
      </c>
      <c r="W382" t="s">
        <v>147</v>
      </c>
      <c r="X382" t="s">
        <v>144</v>
      </c>
    </row>
    <row r="383" spans="1:24" x14ac:dyDescent="0.4">
      <c r="A383" t="s">
        <v>826</v>
      </c>
      <c r="B383" t="s">
        <v>223</v>
      </c>
      <c r="C383" t="s">
        <v>149</v>
      </c>
      <c r="D383" t="s">
        <v>65</v>
      </c>
      <c r="E383" t="s">
        <v>142</v>
      </c>
      <c r="F383" t="s">
        <v>25</v>
      </c>
      <c r="G383" t="s">
        <v>26</v>
      </c>
      <c r="H383" t="s">
        <v>720</v>
      </c>
      <c r="I383" t="s">
        <v>102</v>
      </c>
      <c r="J383" t="s">
        <v>26</v>
      </c>
      <c r="K383" t="s">
        <v>103</v>
      </c>
      <c r="L383" t="str">
        <f>_xlfn.XLOOKUP(Trade_Flows[[#This Row],[hardware_type]],Helper_sheet!$D$2:$D$15,Helper_sheet!$E$2:$E$15,0,0)</f>
        <v>Equipment</v>
      </c>
      <c r="M383" t="s">
        <v>91</v>
      </c>
      <c r="N383" s="5">
        <v>8873</v>
      </c>
      <c r="O383" s="1">
        <v>517.64</v>
      </c>
      <c r="P383" t="s">
        <v>802</v>
      </c>
      <c r="Q383" t="s">
        <v>89</v>
      </c>
      <c r="R383" t="s">
        <v>144</v>
      </c>
      <c r="S383" t="s">
        <v>141</v>
      </c>
      <c r="T383" t="s">
        <v>34</v>
      </c>
      <c r="U383" t="s">
        <v>489</v>
      </c>
      <c r="V383" t="s">
        <v>822</v>
      </c>
      <c r="W383" t="s">
        <v>147</v>
      </c>
      <c r="X383" t="s">
        <v>144</v>
      </c>
    </row>
    <row r="384" spans="1:24" x14ac:dyDescent="0.4">
      <c r="A384" t="s">
        <v>827</v>
      </c>
      <c r="B384" t="s">
        <v>223</v>
      </c>
      <c r="C384" t="s">
        <v>154</v>
      </c>
      <c r="D384" t="s">
        <v>66</v>
      </c>
      <c r="E384" t="s">
        <v>142</v>
      </c>
      <c r="F384" t="s">
        <v>25</v>
      </c>
      <c r="G384" t="s">
        <v>26</v>
      </c>
      <c r="H384" t="s">
        <v>720</v>
      </c>
      <c r="I384" t="s">
        <v>102</v>
      </c>
      <c r="J384" t="s">
        <v>26</v>
      </c>
      <c r="K384" t="s">
        <v>103</v>
      </c>
      <c r="L384" t="str">
        <f>_xlfn.XLOOKUP(Trade_Flows[[#This Row],[hardware_type]],Helper_sheet!$D$2:$D$15,Helper_sheet!$E$2:$E$15,0,0)</f>
        <v>Equipment</v>
      </c>
      <c r="M384" t="s">
        <v>91</v>
      </c>
      <c r="N384" s="5">
        <v>9809</v>
      </c>
      <c r="O384" s="1">
        <v>572.23</v>
      </c>
      <c r="P384" t="s">
        <v>107</v>
      </c>
      <c r="Q384" t="s">
        <v>89</v>
      </c>
      <c r="R384" t="s">
        <v>144</v>
      </c>
      <c r="S384" t="s">
        <v>141</v>
      </c>
      <c r="T384" t="s">
        <v>34</v>
      </c>
      <c r="U384" t="s">
        <v>325</v>
      </c>
      <c r="V384" t="s">
        <v>822</v>
      </c>
      <c r="W384" t="s">
        <v>147</v>
      </c>
      <c r="X384" t="s">
        <v>144</v>
      </c>
    </row>
    <row r="385" spans="1:24" x14ac:dyDescent="0.4">
      <c r="A385" t="s">
        <v>828</v>
      </c>
      <c r="B385" t="s">
        <v>223</v>
      </c>
      <c r="C385" t="s">
        <v>158</v>
      </c>
      <c r="D385" t="s">
        <v>67</v>
      </c>
      <c r="E385" t="s">
        <v>142</v>
      </c>
      <c r="F385" t="s">
        <v>25</v>
      </c>
      <c r="G385" t="s">
        <v>26</v>
      </c>
      <c r="H385" t="s">
        <v>720</v>
      </c>
      <c r="I385" t="s">
        <v>102</v>
      </c>
      <c r="J385" t="s">
        <v>26</v>
      </c>
      <c r="K385" t="s">
        <v>103</v>
      </c>
      <c r="L385" t="str">
        <f>_xlfn.XLOOKUP(Trade_Flows[[#This Row],[hardware_type]],Helper_sheet!$D$2:$D$15,Helper_sheet!$E$2:$E$15,0,0)</f>
        <v>Equipment</v>
      </c>
      <c r="M385" t="s">
        <v>91</v>
      </c>
      <c r="N385" s="5">
        <v>8774</v>
      </c>
      <c r="O385" s="1">
        <v>511.87</v>
      </c>
      <c r="P385" t="s">
        <v>802</v>
      </c>
      <c r="Q385" t="s">
        <v>89</v>
      </c>
      <c r="R385" t="s">
        <v>144</v>
      </c>
      <c r="S385" t="s">
        <v>141</v>
      </c>
      <c r="T385" t="s">
        <v>34</v>
      </c>
      <c r="U385" t="s">
        <v>230</v>
      </c>
      <c r="V385" t="s">
        <v>758</v>
      </c>
      <c r="W385" t="s">
        <v>147</v>
      </c>
      <c r="X385" t="s">
        <v>144</v>
      </c>
    </row>
    <row r="386" spans="1:24" x14ac:dyDescent="0.4">
      <c r="A386" t="s">
        <v>829</v>
      </c>
      <c r="B386" t="s">
        <v>235</v>
      </c>
      <c r="C386" t="s">
        <v>141</v>
      </c>
      <c r="D386" t="s">
        <v>68</v>
      </c>
      <c r="E386" t="s">
        <v>142</v>
      </c>
      <c r="F386" t="s">
        <v>25</v>
      </c>
      <c r="G386" t="s">
        <v>26</v>
      </c>
      <c r="H386" t="s">
        <v>720</v>
      </c>
      <c r="I386" t="s">
        <v>102</v>
      </c>
      <c r="J386" t="s">
        <v>26</v>
      </c>
      <c r="K386" t="s">
        <v>103</v>
      </c>
      <c r="L386" t="str">
        <f>_xlfn.XLOOKUP(Trade_Flows[[#This Row],[hardware_type]],Helper_sheet!$D$2:$D$15,Helper_sheet!$E$2:$E$15,0,0)</f>
        <v>Equipment</v>
      </c>
      <c r="M386" t="s">
        <v>91</v>
      </c>
      <c r="N386" s="5">
        <v>8935</v>
      </c>
      <c r="O386" s="1">
        <v>521.24</v>
      </c>
      <c r="P386" t="s">
        <v>105</v>
      </c>
      <c r="Q386" t="s">
        <v>89</v>
      </c>
      <c r="R386" t="s">
        <v>144</v>
      </c>
      <c r="S386" t="s">
        <v>141</v>
      </c>
      <c r="T386" t="s">
        <v>34</v>
      </c>
      <c r="U386" t="s">
        <v>830</v>
      </c>
      <c r="V386" t="s">
        <v>783</v>
      </c>
      <c r="W386" t="s">
        <v>147</v>
      </c>
      <c r="X386" t="s">
        <v>144</v>
      </c>
    </row>
    <row r="387" spans="1:24" x14ac:dyDescent="0.4">
      <c r="A387" t="s">
        <v>831</v>
      </c>
      <c r="B387" t="s">
        <v>235</v>
      </c>
      <c r="C387" t="s">
        <v>149</v>
      </c>
      <c r="D387" t="s">
        <v>69</v>
      </c>
      <c r="E387" t="s">
        <v>142</v>
      </c>
      <c r="F387" t="s">
        <v>25</v>
      </c>
      <c r="G387" t="s">
        <v>26</v>
      </c>
      <c r="H387" t="s">
        <v>720</v>
      </c>
      <c r="I387" t="s">
        <v>102</v>
      </c>
      <c r="J387" t="s">
        <v>26</v>
      </c>
      <c r="K387" t="s">
        <v>103</v>
      </c>
      <c r="L387" t="str">
        <f>_xlfn.XLOOKUP(Trade_Flows[[#This Row],[hardware_type]],Helper_sheet!$D$2:$D$15,Helper_sheet!$E$2:$E$15,0,0)</f>
        <v>Equipment</v>
      </c>
      <c r="M387" t="s">
        <v>91</v>
      </c>
      <c r="N387" s="5">
        <v>10341</v>
      </c>
      <c r="O387" s="1">
        <v>603.25</v>
      </c>
      <c r="P387" t="s">
        <v>107</v>
      </c>
      <c r="Q387" t="s">
        <v>89</v>
      </c>
      <c r="R387" t="s">
        <v>144</v>
      </c>
      <c r="S387" t="s">
        <v>141</v>
      </c>
      <c r="T387" t="s">
        <v>34</v>
      </c>
      <c r="U387" t="s">
        <v>644</v>
      </c>
      <c r="V387" t="s">
        <v>822</v>
      </c>
      <c r="W387" t="s">
        <v>147</v>
      </c>
      <c r="X387" t="s">
        <v>144</v>
      </c>
    </row>
    <row r="388" spans="1:24" x14ac:dyDescent="0.4">
      <c r="A388" t="s">
        <v>832</v>
      </c>
      <c r="B388" t="s">
        <v>235</v>
      </c>
      <c r="C388" t="s">
        <v>154</v>
      </c>
      <c r="D388" t="s">
        <v>70</v>
      </c>
      <c r="E388" t="s">
        <v>142</v>
      </c>
      <c r="F388" t="s">
        <v>25</v>
      </c>
      <c r="G388" t="s">
        <v>26</v>
      </c>
      <c r="H388" t="s">
        <v>720</v>
      </c>
      <c r="I388" t="s">
        <v>102</v>
      </c>
      <c r="J388" t="s">
        <v>26</v>
      </c>
      <c r="K388" t="s">
        <v>103</v>
      </c>
      <c r="L388" t="str">
        <f>_xlfn.XLOOKUP(Trade_Flows[[#This Row],[hardware_type]],Helper_sheet!$D$2:$D$15,Helper_sheet!$E$2:$E$15,0,0)</f>
        <v>Equipment</v>
      </c>
      <c r="M388" t="s">
        <v>91</v>
      </c>
      <c r="N388" s="5">
        <v>11130</v>
      </c>
      <c r="O388" s="1">
        <v>649.29</v>
      </c>
      <c r="P388" t="s">
        <v>802</v>
      </c>
      <c r="Q388" t="s">
        <v>89</v>
      </c>
      <c r="R388" t="s">
        <v>144</v>
      </c>
      <c r="S388" t="s">
        <v>141</v>
      </c>
      <c r="T388" t="s">
        <v>34</v>
      </c>
      <c r="U388" t="s">
        <v>239</v>
      </c>
      <c r="V388" t="s">
        <v>758</v>
      </c>
      <c r="W388" t="s">
        <v>147</v>
      </c>
      <c r="X388" t="s">
        <v>144</v>
      </c>
    </row>
    <row r="389" spans="1:24" x14ac:dyDescent="0.4">
      <c r="A389" t="s">
        <v>833</v>
      </c>
      <c r="B389" t="s">
        <v>235</v>
      </c>
      <c r="C389" t="s">
        <v>158</v>
      </c>
      <c r="D389" t="s">
        <v>71</v>
      </c>
      <c r="E389" t="s">
        <v>142</v>
      </c>
      <c r="F389" t="s">
        <v>25</v>
      </c>
      <c r="G389" t="s">
        <v>26</v>
      </c>
      <c r="H389" t="s">
        <v>720</v>
      </c>
      <c r="I389" t="s">
        <v>102</v>
      </c>
      <c r="J389" t="s">
        <v>26</v>
      </c>
      <c r="K389" t="s">
        <v>103</v>
      </c>
      <c r="L389" t="str">
        <f>_xlfn.XLOOKUP(Trade_Flows[[#This Row],[hardware_type]],Helper_sheet!$D$2:$D$15,Helper_sheet!$E$2:$E$15,0,0)</f>
        <v>Equipment</v>
      </c>
      <c r="M389" t="s">
        <v>91</v>
      </c>
      <c r="N389" s="5">
        <v>8198</v>
      </c>
      <c r="O389" s="1">
        <v>478.24</v>
      </c>
      <c r="P389" t="s">
        <v>802</v>
      </c>
      <c r="Q389" t="s">
        <v>89</v>
      </c>
      <c r="R389" t="s">
        <v>144</v>
      </c>
      <c r="S389" t="s">
        <v>141</v>
      </c>
      <c r="T389" t="s">
        <v>34</v>
      </c>
      <c r="U389" t="s">
        <v>834</v>
      </c>
      <c r="V389" t="s">
        <v>740</v>
      </c>
      <c r="W389" t="s">
        <v>147</v>
      </c>
      <c r="X389" t="s">
        <v>144</v>
      </c>
    </row>
    <row r="390" spans="1:24" x14ac:dyDescent="0.4">
      <c r="A390" t="s">
        <v>835</v>
      </c>
      <c r="B390" t="s">
        <v>248</v>
      </c>
      <c r="C390" t="s">
        <v>141</v>
      </c>
      <c r="D390" t="s">
        <v>72</v>
      </c>
      <c r="E390" t="s">
        <v>142</v>
      </c>
      <c r="F390" t="s">
        <v>25</v>
      </c>
      <c r="G390" t="s">
        <v>26</v>
      </c>
      <c r="H390" t="s">
        <v>720</v>
      </c>
      <c r="I390" t="s">
        <v>102</v>
      </c>
      <c r="J390" t="s">
        <v>26</v>
      </c>
      <c r="K390" t="s">
        <v>103</v>
      </c>
      <c r="L390" t="str">
        <f>_xlfn.XLOOKUP(Trade_Flows[[#This Row],[hardware_type]],Helper_sheet!$D$2:$D$15,Helper_sheet!$E$2:$E$15,0,0)</f>
        <v>Equipment</v>
      </c>
      <c r="M390" t="s">
        <v>91</v>
      </c>
      <c r="N390" s="5">
        <v>9090</v>
      </c>
      <c r="O390" s="1">
        <v>530.28</v>
      </c>
      <c r="P390" t="s">
        <v>107</v>
      </c>
      <c r="Q390" t="s">
        <v>89</v>
      </c>
      <c r="R390" t="s">
        <v>144</v>
      </c>
      <c r="S390" t="s">
        <v>141</v>
      </c>
      <c r="T390" t="s">
        <v>34</v>
      </c>
      <c r="U390" t="s">
        <v>416</v>
      </c>
      <c r="V390" t="s">
        <v>758</v>
      </c>
      <c r="W390" t="s">
        <v>147</v>
      </c>
      <c r="X390" t="s">
        <v>141</v>
      </c>
    </row>
    <row r="391" spans="1:24" x14ac:dyDescent="0.4">
      <c r="A391" t="s">
        <v>836</v>
      </c>
      <c r="B391" t="s">
        <v>248</v>
      </c>
      <c r="C391" t="s">
        <v>149</v>
      </c>
      <c r="D391" t="s">
        <v>73</v>
      </c>
      <c r="E391" t="s">
        <v>142</v>
      </c>
      <c r="F391" t="s">
        <v>25</v>
      </c>
      <c r="G391" t="s">
        <v>26</v>
      </c>
      <c r="H391" t="s">
        <v>720</v>
      </c>
      <c r="I391" t="s">
        <v>102</v>
      </c>
      <c r="J391" t="s">
        <v>26</v>
      </c>
      <c r="K391" t="s">
        <v>103</v>
      </c>
      <c r="L391" t="str">
        <f>_xlfn.XLOOKUP(Trade_Flows[[#This Row],[hardware_type]],Helper_sheet!$D$2:$D$15,Helper_sheet!$E$2:$E$15,0,0)</f>
        <v>Equipment</v>
      </c>
      <c r="M391" t="s">
        <v>91</v>
      </c>
      <c r="N391" s="5">
        <v>11330</v>
      </c>
      <c r="O391" s="1">
        <v>660.93</v>
      </c>
      <c r="P391" t="s">
        <v>106</v>
      </c>
      <c r="Q391" t="s">
        <v>89</v>
      </c>
      <c r="R391" t="s">
        <v>144</v>
      </c>
      <c r="S391" t="s">
        <v>141</v>
      </c>
      <c r="T391" t="s">
        <v>34</v>
      </c>
      <c r="U391" t="s">
        <v>345</v>
      </c>
      <c r="V391" t="s">
        <v>796</v>
      </c>
      <c r="W391" t="s">
        <v>147</v>
      </c>
      <c r="X391" t="s">
        <v>141</v>
      </c>
    </row>
    <row r="392" spans="1:24" x14ac:dyDescent="0.4">
      <c r="A392" t="s">
        <v>837</v>
      </c>
      <c r="B392" t="s">
        <v>248</v>
      </c>
      <c r="C392" t="s">
        <v>154</v>
      </c>
      <c r="D392" t="s">
        <v>74</v>
      </c>
      <c r="E392" t="s">
        <v>142</v>
      </c>
      <c r="F392" t="s">
        <v>25</v>
      </c>
      <c r="G392" t="s">
        <v>26</v>
      </c>
      <c r="H392" t="s">
        <v>720</v>
      </c>
      <c r="I392" t="s">
        <v>102</v>
      </c>
      <c r="J392" t="s">
        <v>26</v>
      </c>
      <c r="K392" t="s">
        <v>103</v>
      </c>
      <c r="L392" t="str">
        <f>_xlfn.XLOOKUP(Trade_Flows[[#This Row],[hardware_type]],Helper_sheet!$D$2:$D$15,Helper_sheet!$E$2:$E$15,0,0)</f>
        <v>Equipment</v>
      </c>
      <c r="M392" t="s">
        <v>91</v>
      </c>
      <c r="N392" s="5">
        <v>12186</v>
      </c>
      <c r="O392" s="1">
        <v>710.87</v>
      </c>
      <c r="P392" t="s">
        <v>790</v>
      </c>
      <c r="Q392" t="s">
        <v>89</v>
      </c>
      <c r="R392" t="s">
        <v>144</v>
      </c>
      <c r="S392" t="s">
        <v>141</v>
      </c>
      <c r="T392" t="s">
        <v>34</v>
      </c>
      <c r="U392" t="s">
        <v>342</v>
      </c>
      <c r="V392" t="s">
        <v>783</v>
      </c>
      <c r="W392" t="s">
        <v>147</v>
      </c>
      <c r="X392" t="s">
        <v>141</v>
      </c>
    </row>
    <row r="393" spans="1:24" x14ac:dyDescent="0.4">
      <c r="A393" t="s">
        <v>838</v>
      </c>
      <c r="B393" t="s">
        <v>248</v>
      </c>
      <c r="C393" t="s">
        <v>158</v>
      </c>
      <c r="D393" t="s">
        <v>75</v>
      </c>
      <c r="E393" t="s">
        <v>142</v>
      </c>
      <c r="F393" t="s">
        <v>25</v>
      </c>
      <c r="G393" t="s">
        <v>26</v>
      </c>
      <c r="H393" t="s">
        <v>720</v>
      </c>
      <c r="I393" t="s">
        <v>102</v>
      </c>
      <c r="J393" t="s">
        <v>26</v>
      </c>
      <c r="K393" t="s">
        <v>103</v>
      </c>
      <c r="L393" t="str">
        <f>_xlfn.XLOOKUP(Trade_Flows[[#This Row],[hardware_type]],Helper_sheet!$D$2:$D$15,Helper_sheet!$E$2:$E$15,0,0)</f>
        <v>Equipment</v>
      </c>
      <c r="M393" t="s">
        <v>91</v>
      </c>
      <c r="N393" s="5">
        <v>9838</v>
      </c>
      <c r="O393" s="1">
        <v>573.89</v>
      </c>
      <c r="P393" t="s">
        <v>802</v>
      </c>
      <c r="Q393" t="s">
        <v>89</v>
      </c>
      <c r="R393" t="s">
        <v>144</v>
      </c>
      <c r="S393" t="s">
        <v>141</v>
      </c>
      <c r="T393" t="s">
        <v>34</v>
      </c>
      <c r="U393" t="s">
        <v>421</v>
      </c>
      <c r="V393" t="s">
        <v>738</v>
      </c>
      <c r="W393" t="s">
        <v>147</v>
      </c>
      <c r="X393" t="s">
        <v>141</v>
      </c>
    </row>
    <row r="394" spans="1:24" x14ac:dyDescent="0.4">
      <c r="A394" t="s">
        <v>839</v>
      </c>
      <c r="B394" t="s">
        <v>260</v>
      </c>
      <c r="C394" t="s">
        <v>141</v>
      </c>
      <c r="D394" t="s">
        <v>76</v>
      </c>
      <c r="E394" t="s">
        <v>142</v>
      </c>
      <c r="F394" t="s">
        <v>25</v>
      </c>
      <c r="G394" t="s">
        <v>26</v>
      </c>
      <c r="H394" t="s">
        <v>720</v>
      </c>
      <c r="I394" t="s">
        <v>102</v>
      </c>
      <c r="J394" t="s">
        <v>26</v>
      </c>
      <c r="K394" t="s">
        <v>103</v>
      </c>
      <c r="L394" t="str">
        <f>_xlfn.XLOOKUP(Trade_Flows[[#This Row],[hardware_type]],Helper_sheet!$D$2:$D$15,Helper_sheet!$E$2:$E$15,0,0)</f>
        <v>Equipment</v>
      </c>
      <c r="M394" t="s">
        <v>91</v>
      </c>
      <c r="N394" s="5">
        <v>12017</v>
      </c>
      <c r="O394" s="1">
        <v>701.03</v>
      </c>
      <c r="P394" t="s">
        <v>790</v>
      </c>
      <c r="Q394" t="s">
        <v>89</v>
      </c>
      <c r="R394" t="s">
        <v>144</v>
      </c>
      <c r="S394" t="s">
        <v>141</v>
      </c>
      <c r="T394" t="s">
        <v>34</v>
      </c>
      <c r="U394" t="s">
        <v>252</v>
      </c>
      <c r="V394" t="s">
        <v>840</v>
      </c>
      <c r="W394" t="s">
        <v>147</v>
      </c>
      <c r="X394" t="s">
        <v>141</v>
      </c>
    </row>
    <row r="395" spans="1:24" x14ac:dyDescent="0.4">
      <c r="A395" t="s">
        <v>841</v>
      </c>
      <c r="B395" t="s">
        <v>260</v>
      </c>
      <c r="C395" t="s">
        <v>149</v>
      </c>
      <c r="D395" t="s">
        <v>77</v>
      </c>
      <c r="E395" t="s">
        <v>142</v>
      </c>
      <c r="F395" t="s">
        <v>25</v>
      </c>
      <c r="G395" t="s">
        <v>26</v>
      </c>
      <c r="H395" t="s">
        <v>720</v>
      </c>
      <c r="I395" t="s">
        <v>102</v>
      </c>
      <c r="J395" t="s">
        <v>26</v>
      </c>
      <c r="K395" t="s">
        <v>103</v>
      </c>
      <c r="L395" t="str">
        <f>_xlfn.XLOOKUP(Trade_Flows[[#This Row],[hardware_type]],Helper_sheet!$D$2:$D$15,Helper_sheet!$E$2:$E$15,0,0)</f>
        <v>Equipment</v>
      </c>
      <c r="M395" t="s">
        <v>91</v>
      </c>
      <c r="N395" s="5">
        <v>12997</v>
      </c>
      <c r="O395" s="1">
        <v>758.19</v>
      </c>
      <c r="P395" t="s">
        <v>790</v>
      </c>
      <c r="Q395" t="s">
        <v>89</v>
      </c>
      <c r="R395" t="s">
        <v>144</v>
      </c>
      <c r="S395" t="s">
        <v>141</v>
      </c>
      <c r="T395" t="s">
        <v>34</v>
      </c>
      <c r="U395" t="s">
        <v>842</v>
      </c>
      <c r="V395" t="s">
        <v>753</v>
      </c>
      <c r="W395" t="s">
        <v>147</v>
      </c>
      <c r="X395" t="s">
        <v>141</v>
      </c>
    </row>
    <row r="396" spans="1:24" x14ac:dyDescent="0.4">
      <c r="A396" t="s">
        <v>843</v>
      </c>
      <c r="B396" t="s">
        <v>260</v>
      </c>
      <c r="C396" t="s">
        <v>154</v>
      </c>
      <c r="D396" t="s">
        <v>78</v>
      </c>
      <c r="E396" t="s">
        <v>142</v>
      </c>
      <c r="F396" t="s">
        <v>25</v>
      </c>
      <c r="G396" t="s">
        <v>26</v>
      </c>
      <c r="H396" t="s">
        <v>720</v>
      </c>
      <c r="I396" t="s">
        <v>102</v>
      </c>
      <c r="J396" t="s">
        <v>26</v>
      </c>
      <c r="K396" t="s">
        <v>103</v>
      </c>
      <c r="L396" t="str">
        <f>_xlfn.XLOOKUP(Trade_Flows[[#This Row],[hardware_type]],Helper_sheet!$D$2:$D$15,Helper_sheet!$E$2:$E$15,0,0)</f>
        <v>Equipment</v>
      </c>
      <c r="M396" t="s">
        <v>91</v>
      </c>
      <c r="N396" s="5">
        <v>13918</v>
      </c>
      <c r="O396" s="1">
        <v>811.89</v>
      </c>
      <c r="P396" t="s">
        <v>105</v>
      </c>
      <c r="Q396" t="s">
        <v>89</v>
      </c>
      <c r="R396" t="s">
        <v>144</v>
      </c>
      <c r="S396" t="s">
        <v>141</v>
      </c>
      <c r="T396" t="s">
        <v>34</v>
      </c>
      <c r="U396" t="s">
        <v>355</v>
      </c>
      <c r="V396" t="s">
        <v>761</v>
      </c>
      <c r="W396" t="s">
        <v>147</v>
      </c>
      <c r="X396" t="s">
        <v>141</v>
      </c>
    </row>
    <row r="397" spans="1:24" x14ac:dyDescent="0.4">
      <c r="A397" t="s">
        <v>844</v>
      </c>
      <c r="B397" t="s">
        <v>260</v>
      </c>
      <c r="C397" t="s">
        <v>158</v>
      </c>
      <c r="D397" t="s">
        <v>79</v>
      </c>
      <c r="E397" t="s">
        <v>142</v>
      </c>
      <c r="F397" t="s">
        <v>25</v>
      </c>
      <c r="G397" t="s">
        <v>26</v>
      </c>
      <c r="H397" t="s">
        <v>720</v>
      </c>
      <c r="I397" t="s">
        <v>102</v>
      </c>
      <c r="J397" t="s">
        <v>26</v>
      </c>
      <c r="K397" t="s">
        <v>103</v>
      </c>
      <c r="L397" t="str">
        <f>_xlfn.XLOOKUP(Trade_Flows[[#This Row],[hardware_type]],Helper_sheet!$D$2:$D$15,Helper_sheet!$E$2:$E$15,0,0)</f>
        <v>Equipment</v>
      </c>
      <c r="M397" t="s">
        <v>91</v>
      </c>
      <c r="N397" s="5">
        <v>13126</v>
      </c>
      <c r="O397" s="1">
        <v>765.72</v>
      </c>
      <c r="P397" t="s">
        <v>790</v>
      </c>
      <c r="Q397" t="s">
        <v>89</v>
      </c>
      <c r="R397" t="s">
        <v>144</v>
      </c>
      <c r="S397" t="s">
        <v>141</v>
      </c>
      <c r="T397" t="s">
        <v>34</v>
      </c>
      <c r="U397" t="s">
        <v>845</v>
      </c>
      <c r="V397" t="s">
        <v>751</v>
      </c>
      <c r="W397" t="s">
        <v>147</v>
      </c>
      <c r="X397" t="s">
        <v>141</v>
      </c>
    </row>
    <row r="398" spans="1:24" x14ac:dyDescent="0.4">
      <c r="A398" t="s">
        <v>846</v>
      </c>
      <c r="B398" t="s">
        <v>140</v>
      </c>
      <c r="C398" t="s">
        <v>141</v>
      </c>
      <c r="D398" t="s">
        <v>23</v>
      </c>
      <c r="E398" t="s">
        <v>142</v>
      </c>
      <c r="F398" t="s">
        <v>25</v>
      </c>
      <c r="G398" t="s">
        <v>26</v>
      </c>
      <c r="H398" t="s">
        <v>847</v>
      </c>
      <c r="I398" t="s">
        <v>109</v>
      </c>
      <c r="J398" t="s">
        <v>26</v>
      </c>
      <c r="K398" t="s">
        <v>30</v>
      </c>
      <c r="L398" t="str">
        <f>_xlfn.XLOOKUP(Trade_Flows[[#This Row],[hardware_type]],Helper_sheet!$D$2:$D$15,Helper_sheet!$E$2:$E$15,0,0)</f>
        <v>Chip</v>
      </c>
      <c r="M398" t="s">
        <v>31</v>
      </c>
      <c r="N398" s="5">
        <v>3119</v>
      </c>
      <c r="O398" s="1">
        <v>194.97</v>
      </c>
      <c r="P398" t="s">
        <v>40</v>
      </c>
      <c r="Q398" t="s">
        <v>89</v>
      </c>
      <c r="R398" t="s">
        <v>144</v>
      </c>
      <c r="S398" t="s">
        <v>141</v>
      </c>
      <c r="T398" t="s">
        <v>34</v>
      </c>
      <c r="U398" t="s">
        <v>490</v>
      </c>
      <c r="V398" t="s">
        <v>848</v>
      </c>
      <c r="W398" t="s">
        <v>147</v>
      </c>
      <c r="X398" t="s">
        <v>144</v>
      </c>
    </row>
    <row r="399" spans="1:24" x14ac:dyDescent="0.4">
      <c r="A399" t="s">
        <v>849</v>
      </c>
      <c r="B399" t="s">
        <v>140</v>
      </c>
      <c r="C399" t="s">
        <v>149</v>
      </c>
      <c r="D399" t="s">
        <v>35</v>
      </c>
      <c r="E399" t="s">
        <v>142</v>
      </c>
      <c r="F399" t="s">
        <v>25</v>
      </c>
      <c r="G399" t="s">
        <v>26</v>
      </c>
      <c r="H399" t="s">
        <v>847</v>
      </c>
      <c r="I399" t="s">
        <v>109</v>
      </c>
      <c r="J399" t="s">
        <v>26</v>
      </c>
      <c r="K399" t="s">
        <v>30</v>
      </c>
      <c r="L399" t="str">
        <f>_xlfn.XLOOKUP(Trade_Flows[[#This Row],[hardware_type]],Helper_sheet!$D$2:$D$15,Helper_sheet!$E$2:$E$15,0,0)</f>
        <v>Chip</v>
      </c>
      <c r="M399" t="s">
        <v>31</v>
      </c>
      <c r="N399" s="5">
        <v>3817</v>
      </c>
      <c r="O399" s="1">
        <v>238.61</v>
      </c>
      <c r="P399" t="s">
        <v>32</v>
      </c>
      <c r="Q399" t="s">
        <v>89</v>
      </c>
      <c r="R399" t="s">
        <v>144</v>
      </c>
      <c r="S399" t="s">
        <v>141</v>
      </c>
      <c r="T399" t="s">
        <v>34</v>
      </c>
      <c r="U399" t="s">
        <v>273</v>
      </c>
      <c r="V399" t="s">
        <v>199</v>
      </c>
      <c r="W399" t="s">
        <v>147</v>
      </c>
      <c r="X399" t="s">
        <v>144</v>
      </c>
    </row>
    <row r="400" spans="1:24" x14ac:dyDescent="0.4">
      <c r="A400" t="s">
        <v>850</v>
      </c>
      <c r="B400" t="s">
        <v>140</v>
      </c>
      <c r="C400" t="s">
        <v>154</v>
      </c>
      <c r="D400" t="s">
        <v>37</v>
      </c>
      <c r="E400" t="s">
        <v>142</v>
      </c>
      <c r="F400" t="s">
        <v>25</v>
      </c>
      <c r="G400" t="s">
        <v>26</v>
      </c>
      <c r="H400" t="s">
        <v>847</v>
      </c>
      <c r="I400" t="s">
        <v>109</v>
      </c>
      <c r="J400" t="s">
        <v>26</v>
      </c>
      <c r="K400" t="s">
        <v>30</v>
      </c>
      <c r="L400" t="str">
        <f>_xlfn.XLOOKUP(Trade_Flows[[#This Row],[hardware_type]],Helper_sheet!$D$2:$D$15,Helper_sheet!$E$2:$E$15,0,0)</f>
        <v>Chip</v>
      </c>
      <c r="M400" t="s">
        <v>31</v>
      </c>
      <c r="N400" s="5">
        <v>3496</v>
      </c>
      <c r="O400" s="1">
        <v>218.51</v>
      </c>
      <c r="P400" t="s">
        <v>150</v>
      </c>
      <c r="Q400" t="s">
        <v>89</v>
      </c>
      <c r="R400" t="s">
        <v>144</v>
      </c>
      <c r="S400" t="s">
        <v>141</v>
      </c>
      <c r="T400" t="s">
        <v>34</v>
      </c>
      <c r="U400" t="s">
        <v>155</v>
      </c>
      <c r="V400" t="s">
        <v>292</v>
      </c>
      <c r="W400" t="s">
        <v>147</v>
      </c>
      <c r="X400" t="s">
        <v>144</v>
      </c>
    </row>
    <row r="401" spans="1:24" x14ac:dyDescent="0.4">
      <c r="A401" t="s">
        <v>851</v>
      </c>
      <c r="B401" t="s">
        <v>140</v>
      </c>
      <c r="C401" t="s">
        <v>158</v>
      </c>
      <c r="D401" t="s">
        <v>38</v>
      </c>
      <c r="E401" t="s">
        <v>142</v>
      </c>
      <c r="F401" t="s">
        <v>25</v>
      </c>
      <c r="G401" t="s">
        <v>26</v>
      </c>
      <c r="H401" t="s">
        <v>847</v>
      </c>
      <c r="I401" t="s">
        <v>109</v>
      </c>
      <c r="J401" t="s">
        <v>26</v>
      </c>
      <c r="K401" t="s">
        <v>30</v>
      </c>
      <c r="L401" t="str">
        <f>_xlfn.XLOOKUP(Trade_Flows[[#This Row],[hardware_type]],Helper_sheet!$D$2:$D$15,Helper_sheet!$E$2:$E$15,0,0)</f>
        <v>Chip</v>
      </c>
      <c r="M401" t="s">
        <v>31</v>
      </c>
      <c r="N401" s="5">
        <v>3844</v>
      </c>
      <c r="O401" s="1">
        <v>240.31</v>
      </c>
      <c r="P401" t="s">
        <v>150</v>
      </c>
      <c r="Q401" t="s">
        <v>89</v>
      </c>
      <c r="R401" t="s">
        <v>144</v>
      </c>
      <c r="S401" t="s">
        <v>141</v>
      </c>
      <c r="T401" t="s">
        <v>34</v>
      </c>
      <c r="U401" t="s">
        <v>310</v>
      </c>
      <c r="V401" t="s">
        <v>852</v>
      </c>
      <c r="W401" t="s">
        <v>147</v>
      </c>
      <c r="X401" t="s">
        <v>144</v>
      </c>
    </row>
    <row r="402" spans="1:24" x14ac:dyDescent="0.4">
      <c r="A402" t="s">
        <v>853</v>
      </c>
      <c r="B402" t="s">
        <v>162</v>
      </c>
      <c r="C402" t="s">
        <v>141</v>
      </c>
      <c r="D402" t="s">
        <v>39</v>
      </c>
      <c r="E402" t="s">
        <v>142</v>
      </c>
      <c r="F402" t="s">
        <v>25</v>
      </c>
      <c r="G402" t="s">
        <v>26</v>
      </c>
      <c r="H402" t="s">
        <v>847</v>
      </c>
      <c r="I402" t="s">
        <v>109</v>
      </c>
      <c r="J402" t="s">
        <v>26</v>
      </c>
      <c r="K402" t="s">
        <v>30</v>
      </c>
      <c r="L402" t="str">
        <f>_xlfn.XLOOKUP(Trade_Flows[[#This Row],[hardware_type]],Helper_sheet!$D$2:$D$15,Helper_sheet!$E$2:$E$15,0,0)</f>
        <v>Chip</v>
      </c>
      <c r="M402" t="s">
        <v>31</v>
      </c>
      <c r="N402" s="5">
        <v>3942</v>
      </c>
      <c r="O402" s="1">
        <v>246.43</v>
      </c>
      <c r="P402" t="s">
        <v>40</v>
      </c>
      <c r="Q402" t="s">
        <v>89</v>
      </c>
      <c r="R402" t="s">
        <v>144</v>
      </c>
      <c r="S402" t="s">
        <v>141</v>
      </c>
      <c r="T402" t="s">
        <v>34</v>
      </c>
      <c r="U402" t="s">
        <v>159</v>
      </c>
      <c r="V402" t="s">
        <v>854</v>
      </c>
      <c r="W402" t="s">
        <v>147</v>
      </c>
      <c r="X402" t="s">
        <v>144</v>
      </c>
    </row>
    <row r="403" spans="1:24" x14ac:dyDescent="0.4">
      <c r="A403" t="s">
        <v>855</v>
      </c>
      <c r="B403" t="s">
        <v>162</v>
      </c>
      <c r="C403" t="s">
        <v>149</v>
      </c>
      <c r="D403" t="s">
        <v>41</v>
      </c>
      <c r="E403" t="s">
        <v>142</v>
      </c>
      <c r="F403" t="s">
        <v>25</v>
      </c>
      <c r="G403" t="s">
        <v>26</v>
      </c>
      <c r="H403" t="s">
        <v>847</v>
      </c>
      <c r="I403" t="s">
        <v>109</v>
      </c>
      <c r="J403" t="s">
        <v>26</v>
      </c>
      <c r="K403" t="s">
        <v>30</v>
      </c>
      <c r="L403" t="str">
        <f>_xlfn.XLOOKUP(Trade_Flows[[#This Row],[hardware_type]],Helper_sheet!$D$2:$D$15,Helper_sheet!$E$2:$E$15,0,0)</f>
        <v>Chip</v>
      </c>
      <c r="M403" t="s">
        <v>31</v>
      </c>
      <c r="N403" s="5">
        <v>4063</v>
      </c>
      <c r="O403" s="1">
        <v>253.97</v>
      </c>
      <c r="P403" t="s">
        <v>150</v>
      </c>
      <c r="Q403" t="s">
        <v>89</v>
      </c>
      <c r="R403" t="s">
        <v>144</v>
      </c>
      <c r="S403" t="s">
        <v>141</v>
      </c>
      <c r="T403" t="s">
        <v>34</v>
      </c>
      <c r="U403" t="s">
        <v>279</v>
      </c>
      <c r="V403" t="s">
        <v>393</v>
      </c>
      <c r="W403" t="s">
        <v>147</v>
      </c>
      <c r="X403" t="s">
        <v>144</v>
      </c>
    </row>
    <row r="404" spans="1:24" x14ac:dyDescent="0.4">
      <c r="A404" t="s">
        <v>856</v>
      </c>
      <c r="B404" t="s">
        <v>162</v>
      </c>
      <c r="C404" t="s">
        <v>154</v>
      </c>
      <c r="D404" t="s">
        <v>42</v>
      </c>
      <c r="E404" t="s">
        <v>142</v>
      </c>
      <c r="F404" t="s">
        <v>25</v>
      </c>
      <c r="G404" t="s">
        <v>26</v>
      </c>
      <c r="H404" t="s">
        <v>847</v>
      </c>
      <c r="I404" t="s">
        <v>109</v>
      </c>
      <c r="J404" t="s">
        <v>26</v>
      </c>
      <c r="K404" t="s">
        <v>30</v>
      </c>
      <c r="L404" t="str">
        <f>_xlfn.XLOOKUP(Trade_Flows[[#This Row],[hardware_type]],Helper_sheet!$D$2:$D$15,Helper_sheet!$E$2:$E$15,0,0)</f>
        <v>Chip</v>
      </c>
      <c r="M404" t="s">
        <v>31</v>
      </c>
      <c r="N404" s="5">
        <v>4642</v>
      </c>
      <c r="O404" s="1">
        <v>290.18</v>
      </c>
      <c r="P404" t="s">
        <v>150</v>
      </c>
      <c r="Q404" t="s">
        <v>89</v>
      </c>
      <c r="R404" t="s">
        <v>144</v>
      </c>
      <c r="S404" t="s">
        <v>141</v>
      </c>
      <c r="T404" t="s">
        <v>34</v>
      </c>
      <c r="U404" t="s">
        <v>381</v>
      </c>
      <c r="V404" t="s">
        <v>857</v>
      </c>
      <c r="W404" t="s">
        <v>147</v>
      </c>
      <c r="X404" t="s">
        <v>144</v>
      </c>
    </row>
    <row r="405" spans="1:24" x14ac:dyDescent="0.4">
      <c r="A405" t="s">
        <v>858</v>
      </c>
      <c r="B405" t="s">
        <v>162</v>
      </c>
      <c r="C405" t="s">
        <v>158</v>
      </c>
      <c r="D405" t="s">
        <v>43</v>
      </c>
      <c r="E405" t="s">
        <v>142</v>
      </c>
      <c r="F405" t="s">
        <v>25</v>
      </c>
      <c r="G405" t="s">
        <v>26</v>
      </c>
      <c r="H405" t="s">
        <v>847</v>
      </c>
      <c r="I405" t="s">
        <v>109</v>
      </c>
      <c r="J405" t="s">
        <v>26</v>
      </c>
      <c r="K405" t="s">
        <v>30</v>
      </c>
      <c r="L405" t="str">
        <f>_xlfn.XLOOKUP(Trade_Flows[[#This Row],[hardware_type]],Helper_sheet!$D$2:$D$15,Helper_sheet!$E$2:$E$15,0,0)</f>
        <v>Chip</v>
      </c>
      <c r="M405" t="s">
        <v>31</v>
      </c>
      <c r="N405" s="5">
        <v>4384</v>
      </c>
      <c r="O405" s="1">
        <v>274.01</v>
      </c>
      <c r="P405" t="s">
        <v>32</v>
      </c>
      <c r="Q405" t="s">
        <v>89</v>
      </c>
      <c r="R405" t="s">
        <v>144</v>
      </c>
      <c r="S405" t="s">
        <v>141</v>
      </c>
      <c r="T405" t="s">
        <v>34</v>
      </c>
      <c r="U405" t="s">
        <v>381</v>
      </c>
      <c r="V405" t="s">
        <v>285</v>
      </c>
      <c r="W405" t="s">
        <v>147</v>
      </c>
      <c r="X405" t="s">
        <v>144</v>
      </c>
    </row>
    <row r="406" spans="1:24" x14ac:dyDescent="0.4">
      <c r="A406" t="s">
        <v>859</v>
      </c>
      <c r="B406" t="s">
        <v>171</v>
      </c>
      <c r="C406" t="s">
        <v>141</v>
      </c>
      <c r="D406" t="s">
        <v>44</v>
      </c>
      <c r="E406" t="s">
        <v>142</v>
      </c>
      <c r="F406" t="s">
        <v>25</v>
      </c>
      <c r="G406" t="s">
        <v>26</v>
      </c>
      <c r="H406" t="s">
        <v>847</v>
      </c>
      <c r="I406" t="s">
        <v>109</v>
      </c>
      <c r="J406" t="s">
        <v>26</v>
      </c>
      <c r="K406" t="s">
        <v>30</v>
      </c>
      <c r="L406" t="str">
        <f>_xlfn.XLOOKUP(Trade_Flows[[#This Row],[hardware_type]],Helper_sheet!$D$2:$D$15,Helper_sheet!$E$2:$E$15,0,0)</f>
        <v>Chip</v>
      </c>
      <c r="M406" t="s">
        <v>31</v>
      </c>
      <c r="N406" s="5">
        <v>3814</v>
      </c>
      <c r="O406" s="1">
        <v>238.41</v>
      </c>
      <c r="P406" t="s">
        <v>32</v>
      </c>
      <c r="Q406" t="s">
        <v>89</v>
      </c>
      <c r="R406" t="s">
        <v>144</v>
      </c>
      <c r="S406" t="s">
        <v>141</v>
      </c>
      <c r="T406" t="s">
        <v>34</v>
      </c>
      <c r="U406" t="s">
        <v>172</v>
      </c>
      <c r="V406" t="s">
        <v>169</v>
      </c>
      <c r="W406" t="s">
        <v>147</v>
      </c>
      <c r="X406" t="s">
        <v>144</v>
      </c>
    </row>
    <row r="407" spans="1:24" x14ac:dyDescent="0.4">
      <c r="A407" t="s">
        <v>860</v>
      </c>
      <c r="B407" t="s">
        <v>171</v>
      </c>
      <c r="C407" t="s">
        <v>149</v>
      </c>
      <c r="D407" t="s">
        <v>45</v>
      </c>
      <c r="E407" t="s">
        <v>142</v>
      </c>
      <c r="F407" t="s">
        <v>25</v>
      </c>
      <c r="G407" t="s">
        <v>26</v>
      </c>
      <c r="H407" t="s">
        <v>847</v>
      </c>
      <c r="I407" t="s">
        <v>109</v>
      </c>
      <c r="J407" t="s">
        <v>26</v>
      </c>
      <c r="K407" t="s">
        <v>30</v>
      </c>
      <c r="L407" t="str">
        <f>_xlfn.XLOOKUP(Trade_Flows[[#This Row],[hardware_type]],Helper_sheet!$D$2:$D$15,Helper_sheet!$E$2:$E$15,0,0)</f>
        <v>Chip</v>
      </c>
      <c r="M407" t="s">
        <v>31</v>
      </c>
      <c r="N407" s="5">
        <v>4424</v>
      </c>
      <c r="O407" s="1">
        <v>276.54000000000002</v>
      </c>
      <c r="P407" t="s">
        <v>150</v>
      </c>
      <c r="Q407" t="s">
        <v>89</v>
      </c>
      <c r="R407" t="s">
        <v>144</v>
      </c>
      <c r="S407" t="s">
        <v>141</v>
      </c>
      <c r="T407" t="s">
        <v>34</v>
      </c>
      <c r="U407" t="s">
        <v>282</v>
      </c>
      <c r="V407" t="s">
        <v>367</v>
      </c>
      <c r="W407" t="s">
        <v>147</v>
      </c>
      <c r="X407" t="s">
        <v>144</v>
      </c>
    </row>
    <row r="408" spans="1:24" x14ac:dyDescent="0.4">
      <c r="A408" t="s">
        <v>861</v>
      </c>
      <c r="B408" t="s">
        <v>171</v>
      </c>
      <c r="C408" t="s">
        <v>154</v>
      </c>
      <c r="D408" t="s">
        <v>46</v>
      </c>
      <c r="E408" t="s">
        <v>142</v>
      </c>
      <c r="F408" t="s">
        <v>25</v>
      </c>
      <c r="G408" t="s">
        <v>26</v>
      </c>
      <c r="H408" t="s">
        <v>847</v>
      </c>
      <c r="I408" t="s">
        <v>109</v>
      </c>
      <c r="J408" t="s">
        <v>26</v>
      </c>
      <c r="K408" t="s">
        <v>30</v>
      </c>
      <c r="L408" t="str">
        <f>_xlfn.XLOOKUP(Trade_Flows[[#This Row],[hardware_type]],Helper_sheet!$D$2:$D$15,Helper_sheet!$E$2:$E$15,0,0)</f>
        <v>Chip</v>
      </c>
      <c r="M408" t="s">
        <v>31</v>
      </c>
      <c r="N408" s="5">
        <v>5154</v>
      </c>
      <c r="O408" s="1">
        <v>322.17</v>
      </c>
      <c r="P408" t="s">
        <v>40</v>
      </c>
      <c r="Q408" t="s">
        <v>89</v>
      </c>
      <c r="R408" t="s">
        <v>144</v>
      </c>
      <c r="S408" t="s">
        <v>141</v>
      </c>
      <c r="T408" t="s">
        <v>34</v>
      </c>
      <c r="U408" t="s">
        <v>203</v>
      </c>
      <c r="V408" t="s">
        <v>292</v>
      </c>
      <c r="W408" t="s">
        <v>147</v>
      </c>
      <c r="X408" t="s">
        <v>144</v>
      </c>
    </row>
    <row r="409" spans="1:24" x14ac:dyDescent="0.4">
      <c r="A409" t="s">
        <v>862</v>
      </c>
      <c r="B409" t="s">
        <v>171</v>
      </c>
      <c r="C409" t="s">
        <v>158</v>
      </c>
      <c r="D409" t="s">
        <v>47</v>
      </c>
      <c r="E409" t="s">
        <v>142</v>
      </c>
      <c r="F409" t="s">
        <v>25</v>
      </c>
      <c r="G409" t="s">
        <v>26</v>
      </c>
      <c r="H409" t="s">
        <v>847</v>
      </c>
      <c r="I409" t="s">
        <v>109</v>
      </c>
      <c r="J409" t="s">
        <v>26</v>
      </c>
      <c r="K409" t="s">
        <v>30</v>
      </c>
      <c r="L409" t="str">
        <f>_xlfn.XLOOKUP(Trade_Flows[[#This Row],[hardware_type]],Helper_sheet!$D$2:$D$15,Helper_sheet!$E$2:$E$15,0,0)</f>
        <v>Chip</v>
      </c>
      <c r="M409" t="s">
        <v>31</v>
      </c>
      <c r="N409" s="5">
        <v>4010</v>
      </c>
      <c r="O409" s="1">
        <v>250.69</v>
      </c>
      <c r="P409" t="s">
        <v>40</v>
      </c>
      <c r="Q409" t="s">
        <v>89</v>
      </c>
      <c r="R409" t="s">
        <v>144</v>
      </c>
      <c r="S409" t="s">
        <v>141</v>
      </c>
      <c r="T409" t="s">
        <v>34</v>
      </c>
      <c r="U409" t="s">
        <v>381</v>
      </c>
      <c r="V409" t="s">
        <v>156</v>
      </c>
      <c r="W409" t="s">
        <v>147</v>
      </c>
      <c r="X409" t="s">
        <v>144</v>
      </c>
    </row>
    <row r="410" spans="1:24" x14ac:dyDescent="0.4">
      <c r="A410" t="s">
        <v>863</v>
      </c>
      <c r="B410" t="s">
        <v>182</v>
      </c>
      <c r="C410" t="s">
        <v>141</v>
      </c>
      <c r="D410" t="s">
        <v>48</v>
      </c>
      <c r="E410" t="s">
        <v>142</v>
      </c>
      <c r="F410" t="s">
        <v>25</v>
      </c>
      <c r="G410" t="s">
        <v>26</v>
      </c>
      <c r="H410" t="s">
        <v>847</v>
      </c>
      <c r="I410" t="s">
        <v>109</v>
      </c>
      <c r="J410" t="s">
        <v>26</v>
      </c>
      <c r="K410" t="s">
        <v>30</v>
      </c>
      <c r="L410" t="str">
        <f>_xlfn.XLOOKUP(Trade_Flows[[#This Row],[hardware_type]],Helper_sheet!$D$2:$D$15,Helper_sheet!$E$2:$E$15,0,0)</f>
        <v>Chip</v>
      </c>
      <c r="M410" t="s">
        <v>31</v>
      </c>
      <c r="N410" s="5">
        <v>4498</v>
      </c>
      <c r="O410" s="1">
        <v>281.13</v>
      </c>
      <c r="P410" t="s">
        <v>32</v>
      </c>
      <c r="Q410" t="s">
        <v>89</v>
      </c>
      <c r="R410" t="s">
        <v>144</v>
      </c>
      <c r="S410" t="s">
        <v>141</v>
      </c>
      <c r="T410" t="s">
        <v>34</v>
      </c>
      <c r="U410" t="s">
        <v>308</v>
      </c>
      <c r="V410" t="s">
        <v>178</v>
      </c>
      <c r="W410" t="s">
        <v>147</v>
      </c>
      <c r="X410" t="s">
        <v>144</v>
      </c>
    </row>
    <row r="411" spans="1:24" x14ac:dyDescent="0.4">
      <c r="A411" t="s">
        <v>864</v>
      </c>
      <c r="B411" t="s">
        <v>182</v>
      </c>
      <c r="C411" t="s">
        <v>149</v>
      </c>
      <c r="D411" t="s">
        <v>49</v>
      </c>
      <c r="E411" t="s">
        <v>142</v>
      </c>
      <c r="F411" t="s">
        <v>25</v>
      </c>
      <c r="G411" t="s">
        <v>26</v>
      </c>
      <c r="H411" t="s">
        <v>847</v>
      </c>
      <c r="I411" t="s">
        <v>109</v>
      </c>
      <c r="J411" t="s">
        <v>26</v>
      </c>
      <c r="K411" t="s">
        <v>30</v>
      </c>
      <c r="L411" t="str">
        <f>_xlfn.XLOOKUP(Trade_Flows[[#This Row],[hardware_type]],Helper_sheet!$D$2:$D$15,Helper_sheet!$E$2:$E$15,0,0)</f>
        <v>Chip</v>
      </c>
      <c r="M411" t="s">
        <v>31</v>
      </c>
      <c r="N411" s="5">
        <v>4957</v>
      </c>
      <c r="O411" s="1">
        <v>309.85000000000002</v>
      </c>
      <c r="P411" t="s">
        <v>150</v>
      </c>
      <c r="Q411" t="s">
        <v>89</v>
      </c>
      <c r="R411" t="s">
        <v>144</v>
      </c>
      <c r="S411" t="s">
        <v>141</v>
      </c>
      <c r="T411" t="s">
        <v>34</v>
      </c>
      <c r="U411" t="s">
        <v>287</v>
      </c>
      <c r="V411" t="s">
        <v>178</v>
      </c>
      <c r="W411" t="s">
        <v>147</v>
      </c>
      <c r="X411" t="s">
        <v>144</v>
      </c>
    </row>
    <row r="412" spans="1:24" x14ac:dyDescent="0.4">
      <c r="A412" t="s">
        <v>865</v>
      </c>
      <c r="B412" t="s">
        <v>182</v>
      </c>
      <c r="C412" t="s">
        <v>154</v>
      </c>
      <c r="D412" t="s">
        <v>50</v>
      </c>
      <c r="E412" t="s">
        <v>142</v>
      </c>
      <c r="F412" t="s">
        <v>25</v>
      </c>
      <c r="G412" t="s">
        <v>26</v>
      </c>
      <c r="H412" t="s">
        <v>847</v>
      </c>
      <c r="I412" t="s">
        <v>109</v>
      </c>
      <c r="J412" t="s">
        <v>26</v>
      </c>
      <c r="K412" t="s">
        <v>30</v>
      </c>
      <c r="L412" t="str">
        <f>_xlfn.XLOOKUP(Trade_Flows[[#This Row],[hardware_type]],Helper_sheet!$D$2:$D$15,Helper_sheet!$E$2:$E$15,0,0)</f>
        <v>Chip</v>
      </c>
      <c r="M412" t="s">
        <v>31</v>
      </c>
      <c r="N412" s="5">
        <v>6013</v>
      </c>
      <c r="O412" s="1">
        <v>375.83</v>
      </c>
      <c r="P412" t="s">
        <v>32</v>
      </c>
      <c r="Q412" t="s">
        <v>89</v>
      </c>
      <c r="R412" t="s">
        <v>144</v>
      </c>
      <c r="S412" t="s">
        <v>141</v>
      </c>
      <c r="T412" t="s">
        <v>34</v>
      </c>
      <c r="U412" t="s">
        <v>284</v>
      </c>
      <c r="V412" t="s">
        <v>866</v>
      </c>
      <c r="W412" t="s">
        <v>147</v>
      </c>
      <c r="X412" t="s">
        <v>144</v>
      </c>
    </row>
    <row r="413" spans="1:24" x14ac:dyDescent="0.4">
      <c r="A413" t="s">
        <v>867</v>
      </c>
      <c r="B413" t="s">
        <v>182</v>
      </c>
      <c r="C413" t="s">
        <v>158</v>
      </c>
      <c r="D413" t="s">
        <v>51</v>
      </c>
      <c r="E413" t="s">
        <v>142</v>
      </c>
      <c r="F413" t="s">
        <v>25</v>
      </c>
      <c r="G413" t="s">
        <v>26</v>
      </c>
      <c r="H413" t="s">
        <v>847</v>
      </c>
      <c r="I413" t="s">
        <v>109</v>
      </c>
      <c r="J413" t="s">
        <v>26</v>
      </c>
      <c r="K413" t="s">
        <v>30</v>
      </c>
      <c r="L413" t="str">
        <f>_xlfn.XLOOKUP(Trade_Flows[[#This Row],[hardware_type]],Helper_sheet!$D$2:$D$15,Helper_sheet!$E$2:$E$15,0,0)</f>
        <v>Chip</v>
      </c>
      <c r="M413" t="s">
        <v>31</v>
      </c>
      <c r="N413" s="5">
        <v>4293</v>
      </c>
      <c r="O413" s="1">
        <v>268.37</v>
      </c>
      <c r="P413" t="s">
        <v>40</v>
      </c>
      <c r="Q413" t="s">
        <v>89</v>
      </c>
      <c r="R413" t="s">
        <v>144</v>
      </c>
      <c r="S413" t="s">
        <v>141</v>
      </c>
      <c r="T413" t="s">
        <v>34</v>
      </c>
      <c r="U413" t="s">
        <v>387</v>
      </c>
      <c r="V413" t="s">
        <v>176</v>
      </c>
      <c r="W413" t="s">
        <v>147</v>
      </c>
      <c r="X413" t="s">
        <v>144</v>
      </c>
    </row>
    <row r="414" spans="1:24" x14ac:dyDescent="0.4">
      <c r="A414" t="s">
        <v>868</v>
      </c>
      <c r="B414" t="s">
        <v>193</v>
      </c>
      <c r="C414" t="s">
        <v>141</v>
      </c>
      <c r="D414" t="s">
        <v>52</v>
      </c>
      <c r="E414" t="s">
        <v>142</v>
      </c>
      <c r="F414" t="s">
        <v>25</v>
      </c>
      <c r="G414" t="s">
        <v>26</v>
      </c>
      <c r="H414" t="s">
        <v>847</v>
      </c>
      <c r="I414" t="s">
        <v>109</v>
      </c>
      <c r="J414" t="s">
        <v>26</v>
      </c>
      <c r="K414" t="s">
        <v>30</v>
      </c>
      <c r="L414" t="str">
        <f>_xlfn.XLOOKUP(Trade_Flows[[#This Row],[hardware_type]],Helper_sheet!$D$2:$D$15,Helper_sheet!$E$2:$E$15,0,0)</f>
        <v>Chip</v>
      </c>
      <c r="M414" t="s">
        <v>31</v>
      </c>
      <c r="N414" s="5">
        <v>5343</v>
      </c>
      <c r="O414" s="1">
        <v>333.98</v>
      </c>
      <c r="P414" t="s">
        <v>150</v>
      </c>
      <c r="Q414" t="s">
        <v>89</v>
      </c>
      <c r="R414" t="s">
        <v>144</v>
      </c>
      <c r="S414" t="s">
        <v>141</v>
      </c>
      <c r="T414" t="s">
        <v>34</v>
      </c>
      <c r="U414" t="s">
        <v>371</v>
      </c>
      <c r="V414" t="s">
        <v>292</v>
      </c>
      <c r="W414" t="s">
        <v>147</v>
      </c>
      <c r="X414" t="s">
        <v>144</v>
      </c>
    </row>
    <row r="415" spans="1:24" x14ac:dyDescent="0.4">
      <c r="A415" t="s">
        <v>869</v>
      </c>
      <c r="B415" t="s">
        <v>193</v>
      </c>
      <c r="C415" t="s">
        <v>149</v>
      </c>
      <c r="D415" t="s">
        <v>53</v>
      </c>
      <c r="E415" t="s">
        <v>142</v>
      </c>
      <c r="F415" t="s">
        <v>25</v>
      </c>
      <c r="G415" t="s">
        <v>26</v>
      </c>
      <c r="H415" t="s">
        <v>847</v>
      </c>
      <c r="I415" t="s">
        <v>109</v>
      </c>
      <c r="J415" t="s">
        <v>26</v>
      </c>
      <c r="K415" t="s">
        <v>30</v>
      </c>
      <c r="L415" t="str">
        <f>_xlfn.XLOOKUP(Trade_Flows[[#This Row],[hardware_type]],Helper_sheet!$D$2:$D$15,Helper_sheet!$E$2:$E$15,0,0)</f>
        <v>Chip</v>
      </c>
      <c r="M415" t="s">
        <v>31</v>
      </c>
      <c r="N415" s="5">
        <v>5192</v>
      </c>
      <c r="O415" s="1">
        <v>324.51</v>
      </c>
      <c r="P415" t="s">
        <v>32</v>
      </c>
      <c r="Q415" t="s">
        <v>89</v>
      </c>
      <c r="R415" t="s">
        <v>144</v>
      </c>
      <c r="S415" t="s">
        <v>141</v>
      </c>
      <c r="T415" t="s">
        <v>34</v>
      </c>
      <c r="U415" t="s">
        <v>155</v>
      </c>
      <c r="V415" t="s">
        <v>393</v>
      </c>
      <c r="W415" t="s">
        <v>147</v>
      </c>
      <c r="X415" t="s">
        <v>144</v>
      </c>
    </row>
    <row r="416" spans="1:24" x14ac:dyDescent="0.4">
      <c r="A416" t="s">
        <v>870</v>
      </c>
      <c r="B416" t="s">
        <v>193</v>
      </c>
      <c r="C416" t="s">
        <v>154</v>
      </c>
      <c r="D416" t="s">
        <v>54</v>
      </c>
      <c r="E416" t="s">
        <v>142</v>
      </c>
      <c r="F416" t="s">
        <v>25</v>
      </c>
      <c r="G416" t="s">
        <v>26</v>
      </c>
      <c r="H416" t="s">
        <v>847</v>
      </c>
      <c r="I416" t="s">
        <v>109</v>
      </c>
      <c r="J416" t="s">
        <v>26</v>
      </c>
      <c r="K416" t="s">
        <v>30</v>
      </c>
      <c r="L416" t="str">
        <f>_xlfn.XLOOKUP(Trade_Flows[[#This Row],[hardware_type]],Helper_sheet!$D$2:$D$15,Helper_sheet!$E$2:$E$15,0,0)</f>
        <v>Chip</v>
      </c>
      <c r="M416" t="s">
        <v>31</v>
      </c>
      <c r="N416" s="5">
        <v>6268</v>
      </c>
      <c r="O416" s="1">
        <v>391.79</v>
      </c>
      <c r="P416" t="s">
        <v>32</v>
      </c>
      <c r="Q416" t="s">
        <v>89</v>
      </c>
      <c r="R416" t="s">
        <v>144</v>
      </c>
      <c r="S416" t="s">
        <v>141</v>
      </c>
      <c r="T416" t="s">
        <v>34</v>
      </c>
      <c r="U416" t="s">
        <v>314</v>
      </c>
      <c r="V416" t="s">
        <v>393</v>
      </c>
      <c r="W416" t="s">
        <v>147</v>
      </c>
      <c r="X416" t="s">
        <v>144</v>
      </c>
    </row>
    <row r="417" spans="1:24" x14ac:dyDescent="0.4">
      <c r="A417" t="s">
        <v>871</v>
      </c>
      <c r="B417" t="s">
        <v>193</v>
      </c>
      <c r="C417" t="s">
        <v>158</v>
      </c>
      <c r="D417" t="s">
        <v>55</v>
      </c>
      <c r="E417" t="s">
        <v>142</v>
      </c>
      <c r="F417" t="s">
        <v>25</v>
      </c>
      <c r="G417" t="s">
        <v>26</v>
      </c>
      <c r="H417" t="s">
        <v>847</v>
      </c>
      <c r="I417" t="s">
        <v>109</v>
      </c>
      <c r="J417" t="s">
        <v>26</v>
      </c>
      <c r="K417" t="s">
        <v>30</v>
      </c>
      <c r="L417" t="str">
        <f>_xlfn.XLOOKUP(Trade_Flows[[#This Row],[hardware_type]],Helper_sheet!$D$2:$D$15,Helper_sheet!$E$2:$E$15,0,0)</f>
        <v>Chip</v>
      </c>
      <c r="M417" t="s">
        <v>31</v>
      </c>
      <c r="N417" s="5">
        <v>5341</v>
      </c>
      <c r="O417" s="1">
        <v>333.81</v>
      </c>
      <c r="P417" t="s">
        <v>40</v>
      </c>
      <c r="Q417" t="s">
        <v>89</v>
      </c>
      <c r="R417" t="s">
        <v>144</v>
      </c>
      <c r="S417" t="s">
        <v>141</v>
      </c>
      <c r="T417" t="s">
        <v>34</v>
      </c>
      <c r="U417" t="s">
        <v>186</v>
      </c>
      <c r="V417" t="s">
        <v>854</v>
      </c>
      <c r="W417" t="s">
        <v>147</v>
      </c>
      <c r="X417" t="s">
        <v>144</v>
      </c>
    </row>
    <row r="418" spans="1:24" x14ac:dyDescent="0.4">
      <c r="A418" t="s">
        <v>872</v>
      </c>
      <c r="B418" t="s">
        <v>202</v>
      </c>
      <c r="C418" t="s">
        <v>141</v>
      </c>
      <c r="D418" t="s">
        <v>56</v>
      </c>
      <c r="E418" t="s">
        <v>142</v>
      </c>
      <c r="F418" t="s">
        <v>25</v>
      </c>
      <c r="G418" t="s">
        <v>26</v>
      </c>
      <c r="H418" t="s">
        <v>847</v>
      </c>
      <c r="I418" t="s">
        <v>109</v>
      </c>
      <c r="J418" t="s">
        <v>26</v>
      </c>
      <c r="K418" t="s">
        <v>30</v>
      </c>
      <c r="L418" t="str">
        <f>_xlfn.XLOOKUP(Trade_Flows[[#This Row],[hardware_type]],Helper_sheet!$D$2:$D$15,Helper_sheet!$E$2:$E$15,0,0)</f>
        <v>Chip</v>
      </c>
      <c r="M418" t="s">
        <v>31</v>
      </c>
      <c r="N418" s="5">
        <v>5290</v>
      </c>
      <c r="O418" s="1">
        <v>330.63</v>
      </c>
      <c r="P418" t="s">
        <v>32</v>
      </c>
      <c r="Q418" t="s">
        <v>89</v>
      </c>
      <c r="R418" t="s">
        <v>144</v>
      </c>
      <c r="S418" t="s">
        <v>141</v>
      </c>
      <c r="T418" t="s">
        <v>34</v>
      </c>
      <c r="U418" t="s">
        <v>175</v>
      </c>
      <c r="V418" t="s">
        <v>208</v>
      </c>
      <c r="W418" t="s">
        <v>147</v>
      </c>
      <c r="X418" t="s">
        <v>144</v>
      </c>
    </row>
    <row r="419" spans="1:24" x14ac:dyDescent="0.4">
      <c r="A419" t="s">
        <v>873</v>
      </c>
      <c r="B419" t="s">
        <v>202</v>
      </c>
      <c r="C419" t="s">
        <v>149</v>
      </c>
      <c r="D419" t="s">
        <v>57</v>
      </c>
      <c r="E419" t="s">
        <v>142</v>
      </c>
      <c r="F419" t="s">
        <v>25</v>
      </c>
      <c r="G419" t="s">
        <v>26</v>
      </c>
      <c r="H419" t="s">
        <v>847</v>
      </c>
      <c r="I419" t="s">
        <v>109</v>
      </c>
      <c r="J419" t="s">
        <v>26</v>
      </c>
      <c r="K419" t="s">
        <v>30</v>
      </c>
      <c r="L419" t="str">
        <f>_xlfn.XLOOKUP(Trade_Flows[[#This Row],[hardware_type]],Helper_sheet!$D$2:$D$15,Helper_sheet!$E$2:$E$15,0,0)</f>
        <v>Chip</v>
      </c>
      <c r="M419" t="s">
        <v>31</v>
      </c>
      <c r="N419" s="5">
        <v>5466</v>
      </c>
      <c r="O419" s="1">
        <v>341.68</v>
      </c>
      <c r="P419" t="s">
        <v>40</v>
      </c>
      <c r="Q419" t="s">
        <v>89</v>
      </c>
      <c r="R419" t="s">
        <v>144</v>
      </c>
      <c r="S419" t="s">
        <v>141</v>
      </c>
      <c r="T419" t="s">
        <v>34</v>
      </c>
      <c r="U419" t="s">
        <v>186</v>
      </c>
      <c r="V419" t="s">
        <v>852</v>
      </c>
      <c r="W419" t="s">
        <v>147</v>
      </c>
      <c r="X419" t="s">
        <v>144</v>
      </c>
    </row>
    <row r="420" spans="1:24" x14ac:dyDescent="0.4">
      <c r="A420" t="s">
        <v>874</v>
      </c>
      <c r="B420" t="s">
        <v>202</v>
      </c>
      <c r="C420" t="s">
        <v>154</v>
      </c>
      <c r="D420" t="s">
        <v>58</v>
      </c>
      <c r="E420" t="s">
        <v>142</v>
      </c>
      <c r="F420" t="s">
        <v>25</v>
      </c>
      <c r="G420" t="s">
        <v>26</v>
      </c>
      <c r="H420" t="s">
        <v>847</v>
      </c>
      <c r="I420" t="s">
        <v>109</v>
      </c>
      <c r="J420" t="s">
        <v>26</v>
      </c>
      <c r="K420" t="s">
        <v>30</v>
      </c>
      <c r="L420" t="str">
        <f>_xlfn.XLOOKUP(Trade_Flows[[#This Row],[hardware_type]],Helper_sheet!$D$2:$D$15,Helper_sheet!$E$2:$E$15,0,0)</f>
        <v>Chip</v>
      </c>
      <c r="M420" t="s">
        <v>31</v>
      </c>
      <c r="N420" s="5">
        <v>6011</v>
      </c>
      <c r="O420" s="1">
        <v>375.72</v>
      </c>
      <c r="P420" t="s">
        <v>40</v>
      </c>
      <c r="Q420" t="s">
        <v>89</v>
      </c>
      <c r="R420" t="s">
        <v>144</v>
      </c>
      <c r="S420" t="s">
        <v>141</v>
      </c>
      <c r="T420" t="s">
        <v>34</v>
      </c>
      <c r="U420" t="s">
        <v>381</v>
      </c>
      <c r="V420" t="s">
        <v>866</v>
      </c>
      <c r="W420" t="s">
        <v>147</v>
      </c>
      <c r="X420" t="s">
        <v>144</v>
      </c>
    </row>
    <row r="421" spans="1:24" x14ac:dyDescent="0.4">
      <c r="A421" t="s">
        <v>875</v>
      </c>
      <c r="B421" t="s">
        <v>202</v>
      </c>
      <c r="C421" t="s">
        <v>158</v>
      </c>
      <c r="D421" t="s">
        <v>59</v>
      </c>
      <c r="E421" t="s">
        <v>142</v>
      </c>
      <c r="F421" t="s">
        <v>25</v>
      </c>
      <c r="G421" t="s">
        <v>26</v>
      </c>
      <c r="H421" t="s">
        <v>847</v>
      </c>
      <c r="I421" t="s">
        <v>109</v>
      </c>
      <c r="J421" t="s">
        <v>26</v>
      </c>
      <c r="K421" t="s">
        <v>30</v>
      </c>
      <c r="L421" t="str">
        <f>_xlfn.XLOOKUP(Trade_Flows[[#This Row],[hardware_type]],Helper_sheet!$D$2:$D$15,Helper_sheet!$E$2:$E$15,0,0)</f>
        <v>Chip</v>
      </c>
      <c r="M421" t="s">
        <v>31</v>
      </c>
      <c r="N421" s="5">
        <v>5058</v>
      </c>
      <c r="O421" s="1">
        <v>316.16000000000003</v>
      </c>
      <c r="P421" t="s">
        <v>150</v>
      </c>
      <c r="Q421" t="s">
        <v>89</v>
      </c>
      <c r="R421" t="s">
        <v>144</v>
      </c>
      <c r="S421" t="s">
        <v>141</v>
      </c>
      <c r="T421" t="s">
        <v>34</v>
      </c>
      <c r="U421" t="s">
        <v>282</v>
      </c>
      <c r="V421" t="s">
        <v>288</v>
      </c>
      <c r="W421" t="s">
        <v>147</v>
      </c>
      <c r="X421" t="s">
        <v>144</v>
      </c>
    </row>
    <row r="422" spans="1:24" x14ac:dyDescent="0.4">
      <c r="A422" t="s">
        <v>876</v>
      </c>
      <c r="B422" t="s">
        <v>212</v>
      </c>
      <c r="C422" t="s">
        <v>141</v>
      </c>
      <c r="D422" t="s">
        <v>60</v>
      </c>
      <c r="E422" t="s">
        <v>142</v>
      </c>
      <c r="F422" t="s">
        <v>25</v>
      </c>
      <c r="G422" t="s">
        <v>26</v>
      </c>
      <c r="H422" t="s">
        <v>847</v>
      </c>
      <c r="I422" t="s">
        <v>109</v>
      </c>
      <c r="J422" t="s">
        <v>26</v>
      </c>
      <c r="K422" t="s">
        <v>30</v>
      </c>
      <c r="L422" t="str">
        <f>_xlfn.XLOOKUP(Trade_Flows[[#This Row],[hardware_type]],Helper_sheet!$D$2:$D$15,Helper_sheet!$E$2:$E$15,0,0)</f>
        <v>Chip</v>
      </c>
      <c r="M422" t="s">
        <v>31</v>
      </c>
      <c r="N422" s="5">
        <v>5157</v>
      </c>
      <c r="O422" s="1">
        <v>322.33</v>
      </c>
      <c r="P422" t="s">
        <v>150</v>
      </c>
      <c r="Q422" t="s">
        <v>89</v>
      </c>
      <c r="R422" t="s">
        <v>144</v>
      </c>
      <c r="S422" t="s">
        <v>141</v>
      </c>
      <c r="T422" t="s">
        <v>34</v>
      </c>
      <c r="U422" t="s">
        <v>213</v>
      </c>
      <c r="V422" t="s">
        <v>877</v>
      </c>
      <c r="W422" t="s">
        <v>147</v>
      </c>
      <c r="X422" t="s">
        <v>144</v>
      </c>
    </row>
    <row r="423" spans="1:24" x14ac:dyDescent="0.4">
      <c r="A423" t="s">
        <v>878</v>
      </c>
      <c r="B423" t="s">
        <v>212</v>
      </c>
      <c r="C423" t="s">
        <v>149</v>
      </c>
      <c r="D423" t="s">
        <v>61</v>
      </c>
      <c r="E423" t="s">
        <v>142</v>
      </c>
      <c r="F423" t="s">
        <v>25</v>
      </c>
      <c r="G423" t="s">
        <v>26</v>
      </c>
      <c r="H423" t="s">
        <v>847</v>
      </c>
      <c r="I423" t="s">
        <v>109</v>
      </c>
      <c r="J423" t="s">
        <v>26</v>
      </c>
      <c r="K423" t="s">
        <v>30</v>
      </c>
      <c r="L423" t="str">
        <f>_xlfn.XLOOKUP(Trade_Flows[[#This Row],[hardware_type]],Helper_sheet!$D$2:$D$15,Helper_sheet!$E$2:$E$15,0,0)</f>
        <v>Chip</v>
      </c>
      <c r="M423" t="s">
        <v>31</v>
      </c>
      <c r="N423" s="5">
        <v>6172</v>
      </c>
      <c r="O423" s="1">
        <v>385.81</v>
      </c>
      <c r="P423" t="s">
        <v>32</v>
      </c>
      <c r="Q423" t="s">
        <v>89</v>
      </c>
      <c r="R423" t="s">
        <v>144</v>
      </c>
      <c r="S423" t="s">
        <v>141</v>
      </c>
      <c r="T423" t="s">
        <v>34</v>
      </c>
      <c r="U423" t="s">
        <v>314</v>
      </c>
      <c r="V423" t="s">
        <v>848</v>
      </c>
      <c r="W423" t="s">
        <v>147</v>
      </c>
      <c r="X423" t="s">
        <v>144</v>
      </c>
    </row>
    <row r="424" spans="1:24" x14ac:dyDescent="0.4">
      <c r="A424" t="s">
        <v>879</v>
      </c>
      <c r="B424" t="s">
        <v>212</v>
      </c>
      <c r="C424" t="s">
        <v>154</v>
      </c>
      <c r="D424" t="s">
        <v>62</v>
      </c>
      <c r="E424" t="s">
        <v>142</v>
      </c>
      <c r="F424" t="s">
        <v>25</v>
      </c>
      <c r="G424" t="s">
        <v>26</v>
      </c>
      <c r="H424" t="s">
        <v>847</v>
      </c>
      <c r="I424" t="s">
        <v>109</v>
      </c>
      <c r="J424" t="s">
        <v>26</v>
      </c>
      <c r="K424" t="s">
        <v>30</v>
      </c>
      <c r="L424" t="str">
        <f>_xlfn.XLOOKUP(Trade_Flows[[#This Row],[hardware_type]],Helper_sheet!$D$2:$D$15,Helper_sheet!$E$2:$E$15,0,0)</f>
        <v>Chip</v>
      </c>
      <c r="M424" t="s">
        <v>31</v>
      </c>
      <c r="N424" s="5">
        <v>6371</v>
      </c>
      <c r="O424" s="1">
        <v>398.2</v>
      </c>
      <c r="P424" t="s">
        <v>40</v>
      </c>
      <c r="Q424" t="s">
        <v>89</v>
      </c>
      <c r="R424" t="s">
        <v>144</v>
      </c>
      <c r="S424" t="s">
        <v>141</v>
      </c>
      <c r="T424" t="s">
        <v>34</v>
      </c>
      <c r="U424" t="s">
        <v>824</v>
      </c>
      <c r="V424" t="s">
        <v>190</v>
      </c>
      <c r="W424" t="s">
        <v>147</v>
      </c>
      <c r="X424" t="s">
        <v>144</v>
      </c>
    </row>
    <row r="425" spans="1:24" x14ac:dyDescent="0.4">
      <c r="A425" t="s">
        <v>880</v>
      </c>
      <c r="B425" t="s">
        <v>212</v>
      </c>
      <c r="C425" t="s">
        <v>158</v>
      </c>
      <c r="D425" t="s">
        <v>63</v>
      </c>
      <c r="E425" t="s">
        <v>142</v>
      </c>
      <c r="F425" t="s">
        <v>25</v>
      </c>
      <c r="G425" t="s">
        <v>26</v>
      </c>
      <c r="H425" t="s">
        <v>847</v>
      </c>
      <c r="I425" t="s">
        <v>109</v>
      </c>
      <c r="J425" t="s">
        <v>26</v>
      </c>
      <c r="K425" t="s">
        <v>30</v>
      </c>
      <c r="L425" t="str">
        <f>_xlfn.XLOOKUP(Trade_Flows[[#This Row],[hardware_type]],Helper_sheet!$D$2:$D$15,Helper_sheet!$E$2:$E$15,0,0)</f>
        <v>Chip</v>
      </c>
      <c r="M425" t="s">
        <v>31</v>
      </c>
      <c r="N425" s="5">
        <v>5471</v>
      </c>
      <c r="O425" s="1">
        <v>342</v>
      </c>
      <c r="P425" t="s">
        <v>40</v>
      </c>
      <c r="Q425" t="s">
        <v>89</v>
      </c>
      <c r="R425" t="s">
        <v>144</v>
      </c>
      <c r="S425" t="s">
        <v>141</v>
      </c>
      <c r="T425" t="s">
        <v>34</v>
      </c>
      <c r="U425" t="s">
        <v>318</v>
      </c>
      <c r="V425" t="s">
        <v>166</v>
      </c>
      <c r="W425" t="s">
        <v>147</v>
      </c>
      <c r="X425" t="s">
        <v>144</v>
      </c>
    </row>
    <row r="426" spans="1:24" x14ac:dyDescent="0.4">
      <c r="A426" t="s">
        <v>881</v>
      </c>
      <c r="B426" t="s">
        <v>223</v>
      </c>
      <c r="C426" t="s">
        <v>141</v>
      </c>
      <c r="D426" t="s">
        <v>64</v>
      </c>
      <c r="E426" t="s">
        <v>142</v>
      </c>
      <c r="F426" t="s">
        <v>25</v>
      </c>
      <c r="G426" t="s">
        <v>26</v>
      </c>
      <c r="H426" t="s">
        <v>847</v>
      </c>
      <c r="I426" t="s">
        <v>109</v>
      </c>
      <c r="J426" t="s">
        <v>26</v>
      </c>
      <c r="K426" t="s">
        <v>30</v>
      </c>
      <c r="L426" t="str">
        <f>_xlfn.XLOOKUP(Trade_Flows[[#This Row],[hardware_type]],Helper_sheet!$D$2:$D$15,Helper_sheet!$E$2:$E$15,0,0)</f>
        <v>Chip</v>
      </c>
      <c r="M426" t="s">
        <v>31</v>
      </c>
      <c r="N426" s="5">
        <v>6525</v>
      </c>
      <c r="O426" s="1">
        <v>407.87</v>
      </c>
      <c r="P426" t="s">
        <v>150</v>
      </c>
      <c r="Q426" t="s">
        <v>89</v>
      </c>
      <c r="R426" t="s">
        <v>144</v>
      </c>
      <c r="S426" t="s">
        <v>141</v>
      </c>
      <c r="T426" t="s">
        <v>34</v>
      </c>
      <c r="U426" t="s">
        <v>693</v>
      </c>
      <c r="V426" t="s">
        <v>285</v>
      </c>
      <c r="W426" t="s">
        <v>147</v>
      </c>
      <c r="X426" t="s">
        <v>144</v>
      </c>
    </row>
    <row r="427" spans="1:24" x14ac:dyDescent="0.4">
      <c r="A427" t="s">
        <v>882</v>
      </c>
      <c r="B427" t="s">
        <v>223</v>
      </c>
      <c r="C427" t="s">
        <v>149</v>
      </c>
      <c r="D427" t="s">
        <v>65</v>
      </c>
      <c r="E427" t="s">
        <v>142</v>
      </c>
      <c r="F427" t="s">
        <v>25</v>
      </c>
      <c r="G427" t="s">
        <v>26</v>
      </c>
      <c r="H427" t="s">
        <v>847</v>
      </c>
      <c r="I427" t="s">
        <v>109</v>
      </c>
      <c r="J427" t="s">
        <v>26</v>
      </c>
      <c r="K427" t="s">
        <v>30</v>
      </c>
      <c r="L427" t="str">
        <f>_xlfn.XLOOKUP(Trade_Flows[[#This Row],[hardware_type]],Helper_sheet!$D$2:$D$15,Helper_sheet!$E$2:$E$15,0,0)</f>
        <v>Chip</v>
      </c>
      <c r="M427" t="s">
        <v>31</v>
      </c>
      <c r="N427" s="5">
        <v>6326</v>
      </c>
      <c r="O427" s="1">
        <v>395.38</v>
      </c>
      <c r="P427" t="s">
        <v>150</v>
      </c>
      <c r="Q427" t="s">
        <v>89</v>
      </c>
      <c r="R427" t="s">
        <v>144</v>
      </c>
      <c r="S427" t="s">
        <v>141</v>
      </c>
      <c r="T427" t="s">
        <v>34</v>
      </c>
      <c r="U427" t="s">
        <v>515</v>
      </c>
      <c r="V427" t="s">
        <v>217</v>
      </c>
      <c r="W427" t="s">
        <v>147</v>
      </c>
      <c r="X427" t="s">
        <v>144</v>
      </c>
    </row>
    <row r="428" spans="1:24" x14ac:dyDescent="0.4">
      <c r="A428" t="s">
        <v>883</v>
      </c>
      <c r="B428" t="s">
        <v>223</v>
      </c>
      <c r="C428" t="s">
        <v>154</v>
      </c>
      <c r="D428" t="s">
        <v>66</v>
      </c>
      <c r="E428" t="s">
        <v>142</v>
      </c>
      <c r="F428" t="s">
        <v>25</v>
      </c>
      <c r="G428" t="s">
        <v>26</v>
      </c>
      <c r="H428" t="s">
        <v>847</v>
      </c>
      <c r="I428" t="s">
        <v>109</v>
      </c>
      <c r="J428" t="s">
        <v>26</v>
      </c>
      <c r="K428" t="s">
        <v>30</v>
      </c>
      <c r="L428" t="str">
        <f>_xlfn.XLOOKUP(Trade_Flows[[#This Row],[hardware_type]],Helper_sheet!$D$2:$D$15,Helper_sheet!$E$2:$E$15,0,0)</f>
        <v>Chip</v>
      </c>
      <c r="M428" t="s">
        <v>31</v>
      </c>
      <c r="N428" s="5">
        <v>6696</v>
      </c>
      <c r="O428" s="1">
        <v>418.52</v>
      </c>
      <c r="P428" t="s">
        <v>40</v>
      </c>
      <c r="Q428" t="s">
        <v>89</v>
      </c>
      <c r="R428" t="s">
        <v>144</v>
      </c>
      <c r="S428" t="s">
        <v>141</v>
      </c>
      <c r="T428" t="s">
        <v>34</v>
      </c>
      <c r="U428" t="s">
        <v>769</v>
      </c>
      <c r="V428" t="s">
        <v>199</v>
      </c>
      <c r="W428" t="s">
        <v>147</v>
      </c>
      <c r="X428" t="s">
        <v>144</v>
      </c>
    </row>
    <row r="429" spans="1:24" x14ac:dyDescent="0.4">
      <c r="A429" t="s">
        <v>884</v>
      </c>
      <c r="B429" t="s">
        <v>223</v>
      </c>
      <c r="C429" t="s">
        <v>158</v>
      </c>
      <c r="D429" t="s">
        <v>67</v>
      </c>
      <c r="E429" t="s">
        <v>142</v>
      </c>
      <c r="F429" t="s">
        <v>25</v>
      </c>
      <c r="G429" t="s">
        <v>26</v>
      </c>
      <c r="H429" t="s">
        <v>847</v>
      </c>
      <c r="I429" t="s">
        <v>109</v>
      </c>
      <c r="J429" t="s">
        <v>26</v>
      </c>
      <c r="K429" t="s">
        <v>30</v>
      </c>
      <c r="L429" t="str">
        <f>_xlfn.XLOOKUP(Trade_Flows[[#This Row],[hardware_type]],Helper_sheet!$D$2:$D$15,Helper_sheet!$E$2:$E$15,0,0)</f>
        <v>Chip</v>
      </c>
      <c r="M429" t="s">
        <v>31</v>
      </c>
      <c r="N429" s="5">
        <v>6764</v>
      </c>
      <c r="O429" s="1">
        <v>422.79</v>
      </c>
      <c r="P429" t="s">
        <v>150</v>
      </c>
      <c r="Q429" t="s">
        <v>89</v>
      </c>
      <c r="R429" t="s">
        <v>144</v>
      </c>
      <c r="S429" t="s">
        <v>141</v>
      </c>
      <c r="T429" t="s">
        <v>34</v>
      </c>
      <c r="U429" t="s">
        <v>885</v>
      </c>
      <c r="V429" t="s">
        <v>886</v>
      </c>
      <c r="W429" t="s">
        <v>147</v>
      </c>
      <c r="X429" t="s">
        <v>144</v>
      </c>
    </row>
    <row r="430" spans="1:24" x14ac:dyDescent="0.4">
      <c r="A430" t="s">
        <v>887</v>
      </c>
      <c r="B430" t="s">
        <v>235</v>
      </c>
      <c r="C430" t="s">
        <v>141</v>
      </c>
      <c r="D430" t="s">
        <v>68</v>
      </c>
      <c r="E430" t="s">
        <v>142</v>
      </c>
      <c r="F430" t="s">
        <v>25</v>
      </c>
      <c r="G430" t="s">
        <v>26</v>
      </c>
      <c r="H430" t="s">
        <v>847</v>
      </c>
      <c r="I430" t="s">
        <v>109</v>
      </c>
      <c r="J430" t="s">
        <v>26</v>
      </c>
      <c r="K430" t="s">
        <v>30</v>
      </c>
      <c r="L430" t="str">
        <f>_xlfn.XLOOKUP(Trade_Flows[[#This Row],[hardware_type]],Helper_sheet!$D$2:$D$15,Helper_sheet!$E$2:$E$15,0,0)</f>
        <v>Chip</v>
      </c>
      <c r="M430" t="s">
        <v>31</v>
      </c>
      <c r="N430" s="5">
        <v>6540</v>
      </c>
      <c r="O430" s="1">
        <v>408.8</v>
      </c>
      <c r="P430" t="s">
        <v>32</v>
      </c>
      <c r="Q430" t="s">
        <v>89</v>
      </c>
      <c r="R430" t="s">
        <v>144</v>
      </c>
      <c r="S430" t="s">
        <v>141</v>
      </c>
      <c r="T430" t="s">
        <v>34</v>
      </c>
      <c r="U430" t="s">
        <v>642</v>
      </c>
      <c r="V430" t="s">
        <v>888</v>
      </c>
      <c r="W430" t="s">
        <v>147</v>
      </c>
      <c r="X430" t="s">
        <v>144</v>
      </c>
    </row>
    <row r="431" spans="1:24" x14ac:dyDescent="0.4">
      <c r="A431" t="s">
        <v>889</v>
      </c>
      <c r="B431" t="s">
        <v>235</v>
      </c>
      <c r="C431" t="s">
        <v>149</v>
      </c>
      <c r="D431" t="s">
        <v>69</v>
      </c>
      <c r="E431" t="s">
        <v>142</v>
      </c>
      <c r="F431" t="s">
        <v>25</v>
      </c>
      <c r="G431" t="s">
        <v>26</v>
      </c>
      <c r="H431" t="s">
        <v>847</v>
      </c>
      <c r="I431" t="s">
        <v>109</v>
      </c>
      <c r="J431" t="s">
        <v>26</v>
      </c>
      <c r="K431" t="s">
        <v>30</v>
      </c>
      <c r="L431" t="str">
        <f>_xlfn.XLOOKUP(Trade_Flows[[#This Row],[hardware_type]],Helper_sheet!$D$2:$D$15,Helper_sheet!$E$2:$E$15,0,0)</f>
        <v>Chip</v>
      </c>
      <c r="M431" t="s">
        <v>31</v>
      </c>
      <c r="N431" s="5">
        <v>7520</v>
      </c>
      <c r="O431" s="1">
        <v>470.02</v>
      </c>
      <c r="P431" t="s">
        <v>40</v>
      </c>
      <c r="Q431" t="s">
        <v>89</v>
      </c>
      <c r="R431" t="s">
        <v>144</v>
      </c>
      <c r="S431" t="s">
        <v>141</v>
      </c>
      <c r="T431" t="s">
        <v>34</v>
      </c>
      <c r="U431" t="s">
        <v>239</v>
      </c>
      <c r="V431" t="s">
        <v>848</v>
      </c>
      <c r="W431" t="s">
        <v>147</v>
      </c>
      <c r="X431" t="s">
        <v>144</v>
      </c>
    </row>
    <row r="432" spans="1:24" x14ac:dyDescent="0.4">
      <c r="A432" t="s">
        <v>890</v>
      </c>
      <c r="B432" t="s">
        <v>235</v>
      </c>
      <c r="C432" t="s">
        <v>154</v>
      </c>
      <c r="D432" t="s">
        <v>70</v>
      </c>
      <c r="E432" t="s">
        <v>142</v>
      </c>
      <c r="F432" t="s">
        <v>25</v>
      </c>
      <c r="G432" t="s">
        <v>26</v>
      </c>
      <c r="H432" t="s">
        <v>847</v>
      </c>
      <c r="I432" t="s">
        <v>109</v>
      </c>
      <c r="J432" t="s">
        <v>26</v>
      </c>
      <c r="K432" t="s">
        <v>30</v>
      </c>
      <c r="L432" t="str">
        <f>_xlfn.XLOOKUP(Trade_Flows[[#This Row],[hardware_type]],Helper_sheet!$D$2:$D$15,Helper_sheet!$E$2:$E$15,0,0)</f>
        <v>Chip</v>
      </c>
      <c r="M432" t="s">
        <v>31</v>
      </c>
      <c r="N432" s="5">
        <v>7972</v>
      </c>
      <c r="O432" s="1">
        <v>498.3</v>
      </c>
      <c r="P432" t="s">
        <v>150</v>
      </c>
      <c r="Q432" t="s">
        <v>89</v>
      </c>
      <c r="R432" t="s">
        <v>144</v>
      </c>
      <c r="S432" t="s">
        <v>141</v>
      </c>
      <c r="T432" t="s">
        <v>34</v>
      </c>
      <c r="U432" t="s">
        <v>331</v>
      </c>
      <c r="V432" t="s">
        <v>288</v>
      </c>
      <c r="W432" t="s">
        <v>147</v>
      </c>
      <c r="X432" t="s">
        <v>144</v>
      </c>
    </row>
    <row r="433" spans="1:24" x14ac:dyDescent="0.4">
      <c r="A433" t="s">
        <v>891</v>
      </c>
      <c r="B433" t="s">
        <v>235</v>
      </c>
      <c r="C433" t="s">
        <v>158</v>
      </c>
      <c r="D433" t="s">
        <v>71</v>
      </c>
      <c r="E433" t="s">
        <v>142</v>
      </c>
      <c r="F433" t="s">
        <v>25</v>
      </c>
      <c r="G433" t="s">
        <v>26</v>
      </c>
      <c r="H433" t="s">
        <v>847</v>
      </c>
      <c r="I433" t="s">
        <v>109</v>
      </c>
      <c r="J433" t="s">
        <v>26</v>
      </c>
      <c r="K433" t="s">
        <v>30</v>
      </c>
      <c r="L433" t="str">
        <f>_xlfn.XLOOKUP(Trade_Flows[[#This Row],[hardware_type]],Helper_sheet!$D$2:$D$15,Helper_sheet!$E$2:$E$15,0,0)</f>
        <v>Chip</v>
      </c>
      <c r="M433" t="s">
        <v>31</v>
      </c>
      <c r="N433" s="5">
        <v>7527</v>
      </c>
      <c r="O433" s="1">
        <v>470.46</v>
      </c>
      <c r="P433" t="s">
        <v>32</v>
      </c>
      <c r="Q433" t="s">
        <v>89</v>
      </c>
      <c r="R433" t="s">
        <v>144</v>
      </c>
      <c r="S433" t="s">
        <v>141</v>
      </c>
      <c r="T433" t="s">
        <v>34</v>
      </c>
      <c r="U433" t="s">
        <v>892</v>
      </c>
      <c r="V433" t="s">
        <v>866</v>
      </c>
      <c r="W433" t="s">
        <v>147</v>
      </c>
      <c r="X433" t="s">
        <v>144</v>
      </c>
    </row>
    <row r="434" spans="1:24" x14ac:dyDescent="0.4">
      <c r="A434" t="s">
        <v>893</v>
      </c>
      <c r="B434" t="s">
        <v>248</v>
      </c>
      <c r="C434" t="s">
        <v>141</v>
      </c>
      <c r="D434" t="s">
        <v>72</v>
      </c>
      <c r="E434" t="s">
        <v>142</v>
      </c>
      <c r="F434" t="s">
        <v>25</v>
      </c>
      <c r="G434" t="s">
        <v>26</v>
      </c>
      <c r="H434" t="s">
        <v>847</v>
      </c>
      <c r="I434" t="s">
        <v>109</v>
      </c>
      <c r="J434" t="s">
        <v>26</v>
      </c>
      <c r="K434" t="s">
        <v>30</v>
      </c>
      <c r="L434" t="str">
        <f>_xlfn.XLOOKUP(Trade_Flows[[#This Row],[hardware_type]],Helper_sheet!$D$2:$D$15,Helper_sheet!$E$2:$E$15,0,0)</f>
        <v>Chip</v>
      </c>
      <c r="M434" t="s">
        <v>31</v>
      </c>
      <c r="N434" s="5">
        <v>7285</v>
      </c>
      <c r="O434" s="1">
        <v>455.32</v>
      </c>
      <c r="P434" t="s">
        <v>40</v>
      </c>
      <c r="Q434" t="s">
        <v>89</v>
      </c>
      <c r="R434" t="s">
        <v>144</v>
      </c>
      <c r="S434" t="s">
        <v>141</v>
      </c>
      <c r="T434" t="s">
        <v>34</v>
      </c>
      <c r="U434" t="s">
        <v>410</v>
      </c>
      <c r="V434" t="s">
        <v>199</v>
      </c>
      <c r="W434" t="s">
        <v>147</v>
      </c>
      <c r="X434" t="s">
        <v>141</v>
      </c>
    </row>
    <row r="435" spans="1:24" x14ac:dyDescent="0.4">
      <c r="A435" t="s">
        <v>894</v>
      </c>
      <c r="B435" t="s">
        <v>248</v>
      </c>
      <c r="C435" t="s">
        <v>149</v>
      </c>
      <c r="D435" t="s">
        <v>73</v>
      </c>
      <c r="E435" t="s">
        <v>142</v>
      </c>
      <c r="F435" t="s">
        <v>25</v>
      </c>
      <c r="G435" t="s">
        <v>26</v>
      </c>
      <c r="H435" t="s">
        <v>847</v>
      </c>
      <c r="I435" t="s">
        <v>109</v>
      </c>
      <c r="J435" t="s">
        <v>26</v>
      </c>
      <c r="K435" t="s">
        <v>30</v>
      </c>
      <c r="L435" t="str">
        <f>_xlfn.XLOOKUP(Trade_Flows[[#This Row],[hardware_type]],Helper_sheet!$D$2:$D$15,Helper_sheet!$E$2:$E$15,0,0)</f>
        <v>Chip</v>
      </c>
      <c r="M435" t="s">
        <v>31</v>
      </c>
      <c r="N435" s="5">
        <v>9496</v>
      </c>
      <c r="O435" s="1">
        <v>593.52</v>
      </c>
      <c r="P435" t="s">
        <v>32</v>
      </c>
      <c r="Q435" t="s">
        <v>89</v>
      </c>
      <c r="R435" t="s">
        <v>144</v>
      </c>
      <c r="S435" t="s">
        <v>141</v>
      </c>
      <c r="T435" t="s">
        <v>34</v>
      </c>
      <c r="U435" t="s">
        <v>511</v>
      </c>
      <c r="V435" t="s">
        <v>156</v>
      </c>
      <c r="W435" t="s">
        <v>147</v>
      </c>
      <c r="X435" t="s">
        <v>141</v>
      </c>
    </row>
    <row r="436" spans="1:24" x14ac:dyDescent="0.4">
      <c r="A436" t="s">
        <v>895</v>
      </c>
      <c r="B436" t="s">
        <v>248</v>
      </c>
      <c r="C436" t="s">
        <v>154</v>
      </c>
      <c r="D436" t="s">
        <v>74</v>
      </c>
      <c r="E436" t="s">
        <v>142</v>
      </c>
      <c r="F436" t="s">
        <v>25</v>
      </c>
      <c r="G436" t="s">
        <v>26</v>
      </c>
      <c r="H436" t="s">
        <v>847</v>
      </c>
      <c r="I436" t="s">
        <v>109</v>
      </c>
      <c r="J436" t="s">
        <v>26</v>
      </c>
      <c r="K436" t="s">
        <v>30</v>
      </c>
      <c r="L436" t="str">
        <f>_xlfn.XLOOKUP(Trade_Flows[[#This Row],[hardware_type]],Helper_sheet!$D$2:$D$15,Helper_sheet!$E$2:$E$15,0,0)</f>
        <v>Chip</v>
      </c>
      <c r="M436" t="s">
        <v>31</v>
      </c>
      <c r="N436" s="5">
        <v>8463</v>
      </c>
      <c r="O436" s="1">
        <v>528.96</v>
      </c>
      <c r="P436" t="s">
        <v>32</v>
      </c>
      <c r="Q436" t="s">
        <v>89</v>
      </c>
      <c r="R436" t="s">
        <v>144</v>
      </c>
      <c r="S436" t="s">
        <v>141</v>
      </c>
      <c r="T436" t="s">
        <v>34</v>
      </c>
      <c r="U436" t="s">
        <v>896</v>
      </c>
      <c r="V436" t="s">
        <v>169</v>
      </c>
      <c r="W436" t="s">
        <v>147</v>
      </c>
      <c r="X436" t="s">
        <v>141</v>
      </c>
    </row>
    <row r="437" spans="1:24" x14ac:dyDescent="0.4">
      <c r="A437" t="s">
        <v>897</v>
      </c>
      <c r="B437" t="s">
        <v>248</v>
      </c>
      <c r="C437" t="s">
        <v>158</v>
      </c>
      <c r="D437" t="s">
        <v>75</v>
      </c>
      <c r="E437" t="s">
        <v>142</v>
      </c>
      <c r="F437" t="s">
        <v>25</v>
      </c>
      <c r="G437" t="s">
        <v>26</v>
      </c>
      <c r="H437" t="s">
        <v>847</v>
      </c>
      <c r="I437" t="s">
        <v>109</v>
      </c>
      <c r="J437" t="s">
        <v>26</v>
      </c>
      <c r="K437" t="s">
        <v>30</v>
      </c>
      <c r="L437" t="str">
        <f>_xlfn.XLOOKUP(Trade_Flows[[#This Row],[hardware_type]],Helper_sheet!$D$2:$D$15,Helper_sheet!$E$2:$E$15,0,0)</f>
        <v>Chip</v>
      </c>
      <c r="M437" t="s">
        <v>31</v>
      </c>
      <c r="N437" s="5">
        <v>9095</v>
      </c>
      <c r="O437" s="1">
        <v>568.48</v>
      </c>
      <c r="P437" t="s">
        <v>40</v>
      </c>
      <c r="Q437" t="s">
        <v>89</v>
      </c>
      <c r="R437" t="s">
        <v>144</v>
      </c>
      <c r="S437" t="s">
        <v>141</v>
      </c>
      <c r="T437" t="s">
        <v>34</v>
      </c>
      <c r="U437" t="s">
        <v>898</v>
      </c>
      <c r="V437" t="s">
        <v>208</v>
      </c>
      <c r="W437" t="s">
        <v>147</v>
      </c>
      <c r="X437" t="s">
        <v>141</v>
      </c>
    </row>
    <row r="438" spans="1:24" x14ac:dyDescent="0.4">
      <c r="A438" t="s">
        <v>899</v>
      </c>
      <c r="B438" t="s">
        <v>260</v>
      </c>
      <c r="C438" t="s">
        <v>141</v>
      </c>
      <c r="D438" t="s">
        <v>76</v>
      </c>
      <c r="E438" t="s">
        <v>142</v>
      </c>
      <c r="F438" t="s">
        <v>25</v>
      </c>
      <c r="G438" t="s">
        <v>26</v>
      </c>
      <c r="H438" t="s">
        <v>847</v>
      </c>
      <c r="I438" t="s">
        <v>109</v>
      </c>
      <c r="J438" t="s">
        <v>26</v>
      </c>
      <c r="K438" t="s">
        <v>30</v>
      </c>
      <c r="L438" t="str">
        <f>_xlfn.XLOOKUP(Trade_Flows[[#This Row],[hardware_type]],Helper_sheet!$D$2:$D$15,Helper_sheet!$E$2:$E$15,0,0)</f>
        <v>Chip</v>
      </c>
      <c r="M438" t="s">
        <v>31</v>
      </c>
      <c r="N438" s="5">
        <v>8661</v>
      </c>
      <c r="O438" s="1">
        <v>541.37</v>
      </c>
      <c r="P438" t="s">
        <v>32</v>
      </c>
      <c r="Q438" t="s">
        <v>89</v>
      </c>
      <c r="R438" t="s">
        <v>144</v>
      </c>
      <c r="S438" t="s">
        <v>141</v>
      </c>
      <c r="T438" t="s">
        <v>34</v>
      </c>
      <c r="U438" t="s">
        <v>424</v>
      </c>
      <c r="V438" t="s">
        <v>848</v>
      </c>
      <c r="W438" t="s">
        <v>147</v>
      </c>
      <c r="X438" t="s">
        <v>141</v>
      </c>
    </row>
    <row r="439" spans="1:24" x14ac:dyDescent="0.4">
      <c r="A439" t="s">
        <v>900</v>
      </c>
      <c r="B439" t="s">
        <v>260</v>
      </c>
      <c r="C439" t="s">
        <v>149</v>
      </c>
      <c r="D439" t="s">
        <v>77</v>
      </c>
      <c r="E439" t="s">
        <v>142</v>
      </c>
      <c r="F439" t="s">
        <v>25</v>
      </c>
      <c r="G439" t="s">
        <v>26</v>
      </c>
      <c r="H439" t="s">
        <v>847</v>
      </c>
      <c r="I439" t="s">
        <v>109</v>
      </c>
      <c r="J439" t="s">
        <v>26</v>
      </c>
      <c r="K439" t="s">
        <v>30</v>
      </c>
      <c r="L439" t="str">
        <f>_xlfn.XLOOKUP(Trade_Flows[[#This Row],[hardware_type]],Helper_sheet!$D$2:$D$15,Helper_sheet!$E$2:$E$15,0,0)</f>
        <v>Chip</v>
      </c>
      <c r="M439" t="s">
        <v>31</v>
      </c>
      <c r="N439" s="5">
        <v>11271</v>
      </c>
      <c r="O439" s="1">
        <v>704.48</v>
      </c>
      <c r="P439" t="s">
        <v>150</v>
      </c>
      <c r="Q439" t="s">
        <v>89</v>
      </c>
      <c r="R439" t="s">
        <v>144</v>
      </c>
      <c r="S439" t="s">
        <v>141</v>
      </c>
      <c r="T439" t="s">
        <v>34</v>
      </c>
      <c r="U439" t="s">
        <v>655</v>
      </c>
      <c r="V439" t="s">
        <v>187</v>
      </c>
      <c r="W439" t="s">
        <v>147</v>
      </c>
      <c r="X439" t="s">
        <v>141</v>
      </c>
    </row>
    <row r="440" spans="1:24" x14ac:dyDescent="0.4">
      <c r="A440" t="s">
        <v>901</v>
      </c>
      <c r="B440" t="s">
        <v>260</v>
      </c>
      <c r="C440" t="s">
        <v>154</v>
      </c>
      <c r="D440" t="s">
        <v>78</v>
      </c>
      <c r="E440" t="s">
        <v>142</v>
      </c>
      <c r="F440" t="s">
        <v>25</v>
      </c>
      <c r="G440" t="s">
        <v>26</v>
      </c>
      <c r="H440" t="s">
        <v>847</v>
      </c>
      <c r="I440" t="s">
        <v>109</v>
      </c>
      <c r="J440" t="s">
        <v>26</v>
      </c>
      <c r="K440" t="s">
        <v>30</v>
      </c>
      <c r="L440" t="str">
        <f>_xlfn.XLOOKUP(Trade_Flows[[#This Row],[hardware_type]],Helper_sheet!$D$2:$D$15,Helper_sheet!$E$2:$E$15,0,0)</f>
        <v>Chip</v>
      </c>
      <c r="M440" t="s">
        <v>31</v>
      </c>
      <c r="N440" s="5">
        <v>10667</v>
      </c>
      <c r="O440" s="1">
        <v>666.72</v>
      </c>
      <c r="P440" t="s">
        <v>150</v>
      </c>
      <c r="Q440" t="s">
        <v>89</v>
      </c>
      <c r="R440" t="s">
        <v>144</v>
      </c>
      <c r="S440" t="s">
        <v>141</v>
      </c>
      <c r="T440" t="s">
        <v>34</v>
      </c>
      <c r="U440" t="s">
        <v>591</v>
      </c>
      <c r="V440" t="s">
        <v>173</v>
      </c>
      <c r="W440" t="s">
        <v>147</v>
      </c>
      <c r="X440" t="s">
        <v>141</v>
      </c>
    </row>
    <row r="441" spans="1:24" x14ac:dyDescent="0.4">
      <c r="A441" t="s">
        <v>902</v>
      </c>
      <c r="B441" t="s">
        <v>260</v>
      </c>
      <c r="C441" t="s">
        <v>158</v>
      </c>
      <c r="D441" t="s">
        <v>79</v>
      </c>
      <c r="E441" t="s">
        <v>142</v>
      </c>
      <c r="F441" t="s">
        <v>25</v>
      </c>
      <c r="G441" t="s">
        <v>26</v>
      </c>
      <c r="H441" t="s">
        <v>847</v>
      </c>
      <c r="I441" t="s">
        <v>109</v>
      </c>
      <c r="J441" t="s">
        <v>26</v>
      </c>
      <c r="K441" t="s">
        <v>30</v>
      </c>
      <c r="L441" t="str">
        <f>_xlfn.XLOOKUP(Trade_Flows[[#This Row],[hardware_type]],Helper_sheet!$D$2:$D$15,Helper_sheet!$E$2:$E$15,0,0)</f>
        <v>Chip</v>
      </c>
      <c r="M441" t="s">
        <v>31</v>
      </c>
      <c r="N441" s="5">
        <v>10032</v>
      </c>
      <c r="O441" s="1">
        <v>627.02</v>
      </c>
      <c r="P441" t="s">
        <v>150</v>
      </c>
      <c r="Q441" t="s">
        <v>89</v>
      </c>
      <c r="R441" t="s">
        <v>144</v>
      </c>
      <c r="S441" t="s">
        <v>141</v>
      </c>
      <c r="T441" t="s">
        <v>34</v>
      </c>
      <c r="U441" t="s">
        <v>257</v>
      </c>
      <c r="V441" t="s">
        <v>848</v>
      </c>
      <c r="W441" t="s">
        <v>147</v>
      </c>
      <c r="X441" t="s">
        <v>141</v>
      </c>
    </row>
    <row r="442" spans="1:24" x14ac:dyDescent="0.4">
      <c r="A442" t="s">
        <v>903</v>
      </c>
      <c r="B442" t="s">
        <v>140</v>
      </c>
      <c r="C442" t="s">
        <v>141</v>
      </c>
      <c r="D442" t="s">
        <v>23</v>
      </c>
      <c r="E442" t="s">
        <v>142</v>
      </c>
      <c r="F442" t="s">
        <v>25</v>
      </c>
      <c r="G442" t="s">
        <v>26</v>
      </c>
      <c r="H442" t="s">
        <v>847</v>
      </c>
      <c r="I442" t="s">
        <v>109</v>
      </c>
      <c r="J442" t="s">
        <v>26</v>
      </c>
      <c r="K442" t="s">
        <v>520</v>
      </c>
      <c r="L442" t="str">
        <f>_xlfn.XLOOKUP(Trade_Flows[[#This Row],[hardware_type]],Helper_sheet!$D$2:$D$15,Helper_sheet!$E$2:$E$15,0,0)</f>
        <v>Chip</v>
      </c>
      <c r="M442" t="s">
        <v>91</v>
      </c>
      <c r="N442" s="5">
        <v>3077</v>
      </c>
      <c r="O442" s="1">
        <v>192.32</v>
      </c>
      <c r="P442" t="s">
        <v>94</v>
      </c>
      <c r="Q442" t="s">
        <v>89</v>
      </c>
      <c r="R442" t="s">
        <v>144</v>
      </c>
      <c r="S442" t="s">
        <v>141</v>
      </c>
      <c r="T442" t="s">
        <v>34</v>
      </c>
      <c r="U442" t="s">
        <v>151</v>
      </c>
      <c r="V442" t="s">
        <v>166</v>
      </c>
      <c r="W442" t="s">
        <v>147</v>
      </c>
      <c r="X442" t="s">
        <v>144</v>
      </c>
    </row>
    <row r="443" spans="1:24" x14ac:dyDescent="0.4">
      <c r="A443" t="s">
        <v>904</v>
      </c>
      <c r="B443" t="s">
        <v>140</v>
      </c>
      <c r="C443" t="s">
        <v>149</v>
      </c>
      <c r="D443" t="s">
        <v>35</v>
      </c>
      <c r="E443" t="s">
        <v>142</v>
      </c>
      <c r="F443" t="s">
        <v>25</v>
      </c>
      <c r="G443" t="s">
        <v>26</v>
      </c>
      <c r="H443" t="s">
        <v>847</v>
      </c>
      <c r="I443" t="s">
        <v>109</v>
      </c>
      <c r="J443" t="s">
        <v>26</v>
      </c>
      <c r="K443" t="s">
        <v>520</v>
      </c>
      <c r="L443" t="str">
        <f>_xlfn.XLOOKUP(Trade_Flows[[#This Row],[hardware_type]],Helper_sheet!$D$2:$D$15,Helper_sheet!$E$2:$E$15,0,0)</f>
        <v>Chip</v>
      </c>
      <c r="M443" t="s">
        <v>91</v>
      </c>
      <c r="N443" s="5">
        <v>3491</v>
      </c>
      <c r="O443" s="1">
        <v>218.23</v>
      </c>
      <c r="P443" t="s">
        <v>93</v>
      </c>
      <c r="Q443" t="s">
        <v>89</v>
      </c>
      <c r="R443" t="s">
        <v>144</v>
      </c>
      <c r="S443" t="s">
        <v>141</v>
      </c>
      <c r="T443" t="s">
        <v>34</v>
      </c>
      <c r="U443" t="s">
        <v>145</v>
      </c>
      <c r="V443" t="s">
        <v>905</v>
      </c>
      <c r="W443" t="s">
        <v>147</v>
      </c>
      <c r="X443" t="s">
        <v>144</v>
      </c>
    </row>
    <row r="444" spans="1:24" x14ac:dyDescent="0.4">
      <c r="A444" t="s">
        <v>906</v>
      </c>
      <c r="B444" t="s">
        <v>140</v>
      </c>
      <c r="C444" t="s">
        <v>154</v>
      </c>
      <c r="D444" t="s">
        <v>37</v>
      </c>
      <c r="E444" t="s">
        <v>142</v>
      </c>
      <c r="F444" t="s">
        <v>25</v>
      </c>
      <c r="G444" t="s">
        <v>26</v>
      </c>
      <c r="H444" t="s">
        <v>847</v>
      </c>
      <c r="I444" t="s">
        <v>109</v>
      </c>
      <c r="J444" t="s">
        <v>26</v>
      </c>
      <c r="K444" t="s">
        <v>520</v>
      </c>
      <c r="L444" t="str">
        <f>_xlfn.XLOOKUP(Trade_Flows[[#This Row],[hardware_type]],Helper_sheet!$D$2:$D$15,Helper_sheet!$E$2:$E$15,0,0)</f>
        <v>Chip</v>
      </c>
      <c r="M444" t="s">
        <v>91</v>
      </c>
      <c r="N444" s="5">
        <v>3624</v>
      </c>
      <c r="O444" s="1">
        <v>226.54</v>
      </c>
      <c r="P444" t="s">
        <v>94</v>
      </c>
      <c r="Q444" t="s">
        <v>89</v>
      </c>
      <c r="R444" t="s">
        <v>144</v>
      </c>
      <c r="S444" t="s">
        <v>141</v>
      </c>
      <c r="T444" t="s">
        <v>34</v>
      </c>
      <c r="U444" t="s">
        <v>172</v>
      </c>
      <c r="V444" t="s">
        <v>367</v>
      </c>
      <c r="W444" t="s">
        <v>147</v>
      </c>
      <c r="X444" t="s">
        <v>144</v>
      </c>
    </row>
    <row r="445" spans="1:24" x14ac:dyDescent="0.4">
      <c r="A445" t="s">
        <v>907</v>
      </c>
      <c r="B445" t="s">
        <v>140</v>
      </c>
      <c r="C445" t="s">
        <v>158</v>
      </c>
      <c r="D445" t="s">
        <v>38</v>
      </c>
      <c r="E445" t="s">
        <v>142</v>
      </c>
      <c r="F445" t="s">
        <v>25</v>
      </c>
      <c r="G445" t="s">
        <v>26</v>
      </c>
      <c r="H445" t="s">
        <v>847</v>
      </c>
      <c r="I445" t="s">
        <v>109</v>
      </c>
      <c r="J445" t="s">
        <v>26</v>
      </c>
      <c r="K445" t="s">
        <v>520</v>
      </c>
      <c r="L445" t="str">
        <f>_xlfn.XLOOKUP(Trade_Flows[[#This Row],[hardware_type]],Helper_sheet!$D$2:$D$15,Helper_sheet!$E$2:$E$15,0,0)</f>
        <v>Chip</v>
      </c>
      <c r="M445" t="s">
        <v>91</v>
      </c>
      <c r="N445" s="5">
        <v>3454</v>
      </c>
      <c r="O445" s="1">
        <v>215.91</v>
      </c>
      <c r="P445" t="s">
        <v>93</v>
      </c>
      <c r="Q445" t="s">
        <v>89</v>
      </c>
      <c r="R445" t="s">
        <v>144</v>
      </c>
      <c r="S445" t="s">
        <v>141</v>
      </c>
      <c r="T445" t="s">
        <v>34</v>
      </c>
      <c r="U445" t="s">
        <v>305</v>
      </c>
      <c r="V445" t="s">
        <v>391</v>
      </c>
      <c r="W445" t="s">
        <v>147</v>
      </c>
      <c r="X445" t="s">
        <v>144</v>
      </c>
    </row>
    <row r="446" spans="1:24" x14ac:dyDescent="0.4">
      <c r="A446" t="s">
        <v>908</v>
      </c>
      <c r="B446" t="s">
        <v>162</v>
      </c>
      <c r="C446" t="s">
        <v>141</v>
      </c>
      <c r="D446" t="s">
        <v>39</v>
      </c>
      <c r="E446" t="s">
        <v>142</v>
      </c>
      <c r="F446" t="s">
        <v>25</v>
      </c>
      <c r="G446" t="s">
        <v>26</v>
      </c>
      <c r="H446" t="s">
        <v>847</v>
      </c>
      <c r="I446" t="s">
        <v>109</v>
      </c>
      <c r="J446" t="s">
        <v>26</v>
      </c>
      <c r="K446" t="s">
        <v>520</v>
      </c>
      <c r="L446" t="str">
        <f>_xlfn.XLOOKUP(Trade_Flows[[#This Row],[hardware_type]],Helper_sheet!$D$2:$D$15,Helper_sheet!$E$2:$E$15,0,0)</f>
        <v>Chip</v>
      </c>
      <c r="M446" t="s">
        <v>91</v>
      </c>
      <c r="N446" s="5">
        <v>3470</v>
      </c>
      <c r="O446" s="1">
        <v>216.93</v>
      </c>
      <c r="P446" t="s">
        <v>521</v>
      </c>
      <c r="Q446" t="s">
        <v>89</v>
      </c>
      <c r="R446" t="s">
        <v>144</v>
      </c>
      <c r="S446" t="s">
        <v>141</v>
      </c>
      <c r="T446" t="s">
        <v>34</v>
      </c>
      <c r="U446" t="s">
        <v>287</v>
      </c>
      <c r="V446" t="s">
        <v>292</v>
      </c>
      <c r="W446" t="s">
        <v>147</v>
      </c>
      <c r="X446" t="s">
        <v>144</v>
      </c>
    </row>
    <row r="447" spans="1:24" x14ac:dyDescent="0.4">
      <c r="A447" t="s">
        <v>909</v>
      </c>
      <c r="B447" t="s">
        <v>162</v>
      </c>
      <c r="C447" t="s">
        <v>149</v>
      </c>
      <c r="D447" t="s">
        <v>41</v>
      </c>
      <c r="E447" t="s">
        <v>142</v>
      </c>
      <c r="F447" t="s">
        <v>25</v>
      </c>
      <c r="G447" t="s">
        <v>26</v>
      </c>
      <c r="H447" t="s">
        <v>847</v>
      </c>
      <c r="I447" t="s">
        <v>109</v>
      </c>
      <c r="J447" t="s">
        <v>26</v>
      </c>
      <c r="K447" t="s">
        <v>520</v>
      </c>
      <c r="L447" t="str">
        <f>_xlfn.XLOOKUP(Trade_Flows[[#This Row],[hardware_type]],Helper_sheet!$D$2:$D$15,Helper_sheet!$E$2:$E$15,0,0)</f>
        <v>Chip</v>
      </c>
      <c r="M447" t="s">
        <v>91</v>
      </c>
      <c r="N447" s="5">
        <v>4396</v>
      </c>
      <c r="O447" s="1">
        <v>274.77</v>
      </c>
      <c r="P447" t="s">
        <v>94</v>
      </c>
      <c r="Q447" t="s">
        <v>89</v>
      </c>
      <c r="R447" t="s">
        <v>144</v>
      </c>
      <c r="S447" t="s">
        <v>141</v>
      </c>
      <c r="T447" t="s">
        <v>34</v>
      </c>
      <c r="U447" t="s">
        <v>163</v>
      </c>
      <c r="V447" t="s">
        <v>367</v>
      </c>
      <c r="W447" t="s">
        <v>147</v>
      </c>
      <c r="X447" t="s">
        <v>144</v>
      </c>
    </row>
    <row r="448" spans="1:24" x14ac:dyDescent="0.4">
      <c r="A448" t="s">
        <v>910</v>
      </c>
      <c r="B448" t="s">
        <v>162</v>
      </c>
      <c r="C448" t="s">
        <v>154</v>
      </c>
      <c r="D448" t="s">
        <v>42</v>
      </c>
      <c r="E448" t="s">
        <v>142</v>
      </c>
      <c r="F448" t="s">
        <v>25</v>
      </c>
      <c r="G448" t="s">
        <v>26</v>
      </c>
      <c r="H448" t="s">
        <v>847</v>
      </c>
      <c r="I448" t="s">
        <v>109</v>
      </c>
      <c r="J448" t="s">
        <v>26</v>
      </c>
      <c r="K448" t="s">
        <v>520</v>
      </c>
      <c r="L448" t="str">
        <f>_xlfn.XLOOKUP(Trade_Flows[[#This Row],[hardware_type]],Helper_sheet!$D$2:$D$15,Helper_sheet!$E$2:$E$15,0,0)</f>
        <v>Chip</v>
      </c>
      <c r="M448" t="s">
        <v>91</v>
      </c>
      <c r="N448" s="5">
        <v>3990</v>
      </c>
      <c r="O448" s="1">
        <v>249.41</v>
      </c>
      <c r="P448" t="s">
        <v>94</v>
      </c>
      <c r="Q448" t="s">
        <v>89</v>
      </c>
      <c r="R448" t="s">
        <v>144</v>
      </c>
      <c r="S448" t="s">
        <v>141</v>
      </c>
      <c r="T448" t="s">
        <v>34</v>
      </c>
      <c r="U448" t="s">
        <v>159</v>
      </c>
      <c r="V448" t="s">
        <v>857</v>
      </c>
      <c r="W448" t="s">
        <v>147</v>
      </c>
      <c r="X448" t="s">
        <v>144</v>
      </c>
    </row>
    <row r="449" spans="1:24" x14ac:dyDescent="0.4">
      <c r="A449" t="s">
        <v>911</v>
      </c>
      <c r="B449" t="s">
        <v>162</v>
      </c>
      <c r="C449" t="s">
        <v>158</v>
      </c>
      <c r="D449" t="s">
        <v>43</v>
      </c>
      <c r="E449" t="s">
        <v>142</v>
      </c>
      <c r="F449" t="s">
        <v>25</v>
      </c>
      <c r="G449" t="s">
        <v>26</v>
      </c>
      <c r="H449" t="s">
        <v>847</v>
      </c>
      <c r="I449" t="s">
        <v>109</v>
      </c>
      <c r="J449" t="s">
        <v>26</v>
      </c>
      <c r="K449" t="s">
        <v>520</v>
      </c>
      <c r="L449" t="str">
        <f>_xlfn.XLOOKUP(Trade_Flows[[#This Row],[hardware_type]],Helper_sheet!$D$2:$D$15,Helper_sheet!$E$2:$E$15,0,0)</f>
        <v>Chip</v>
      </c>
      <c r="M449" t="s">
        <v>91</v>
      </c>
      <c r="N449" s="5">
        <v>3881</v>
      </c>
      <c r="O449" s="1">
        <v>242.6</v>
      </c>
      <c r="P449" t="s">
        <v>93</v>
      </c>
      <c r="Q449" t="s">
        <v>89</v>
      </c>
      <c r="R449" t="s">
        <v>144</v>
      </c>
      <c r="S449" t="s">
        <v>141</v>
      </c>
      <c r="T449" t="s">
        <v>34</v>
      </c>
      <c r="U449" t="s">
        <v>155</v>
      </c>
      <c r="V449" t="s">
        <v>391</v>
      </c>
      <c r="W449" t="s">
        <v>147</v>
      </c>
      <c r="X449" t="s">
        <v>144</v>
      </c>
    </row>
    <row r="450" spans="1:24" x14ac:dyDescent="0.4">
      <c r="A450" t="s">
        <v>912</v>
      </c>
      <c r="B450" t="s">
        <v>171</v>
      </c>
      <c r="C450" t="s">
        <v>141</v>
      </c>
      <c r="D450" t="s">
        <v>44</v>
      </c>
      <c r="E450" t="s">
        <v>142</v>
      </c>
      <c r="F450" t="s">
        <v>25</v>
      </c>
      <c r="G450" t="s">
        <v>26</v>
      </c>
      <c r="H450" t="s">
        <v>847</v>
      </c>
      <c r="I450" t="s">
        <v>109</v>
      </c>
      <c r="J450" t="s">
        <v>26</v>
      </c>
      <c r="K450" t="s">
        <v>520</v>
      </c>
      <c r="L450" t="str">
        <f>_xlfn.XLOOKUP(Trade_Flows[[#This Row],[hardware_type]],Helper_sheet!$D$2:$D$15,Helper_sheet!$E$2:$E$15,0,0)</f>
        <v>Chip</v>
      </c>
      <c r="M450" t="s">
        <v>91</v>
      </c>
      <c r="N450" s="5">
        <v>4391</v>
      </c>
      <c r="O450" s="1">
        <v>274.45999999999998</v>
      </c>
      <c r="P450" t="s">
        <v>521</v>
      </c>
      <c r="Q450" t="s">
        <v>89</v>
      </c>
      <c r="R450" t="s">
        <v>144</v>
      </c>
      <c r="S450" t="s">
        <v>141</v>
      </c>
      <c r="T450" t="s">
        <v>34</v>
      </c>
      <c r="U450" t="s">
        <v>381</v>
      </c>
      <c r="V450" t="s">
        <v>905</v>
      </c>
      <c r="W450" t="s">
        <v>147</v>
      </c>
      <c r="X450" t="s">
        <v>144</v>
      </c>
    </row>
    <row r="451" spans="1:24" x14ac:dyDescent="0.4">
      <c r="A451" t="s">
        <v>913</v>
      </c>
      <c r="B451" t="s">
        <v>171</v>
      </c>
      <c r="C451" t="s">
        <v>149</v>
      </c>
      <c r="D451" t="s">
        <v>45</v>
      </c>
      <c r="E451" t="s">
        <v>142</v>
      </c>
      <c r="F451" t="s">
        <v>25</v>
      </c>
      <c r="G451" t="s">
        <v>26</v>
      </c>
      <c r="H451" t="s">
        <v>847</v>
      </c>
      <c r="I451" t="s">
        <v>109</v>
      </c>
      <c r="J451" t="s">
        <v>26</v>
      </c>
      <c r="K451" t="s">
        <v>520</v>
      </c>
      <c r="L451" t="str">
        <f>_xlfn.XLOOKUP(Trade_Flows[[#This Row],[hardware_type]],Helper_sheet!$D$2:$D$15,Helper_sheet!$E$2:$E$15,0,0)</f>
        <v>Chip</v>
      </c>
      <c r="M451" t="s">
        <v>91</v>
      </c>
      <c r="N451" s="5">
        <v>4595</v>
      </c>
      <c r="O451" s="1">
        <v>287.23</v>
      </c>
      <c r="P451" t="s">
        <v>93</v>
      </c>
      <c r="Q451" t="s">
        <v>89</v>
      </c>
      <c r="R451" t="s">
        <v>144</v>
      </c>
      <c r="S451" t="s">
        <v>141</v>
      </c>
      <c r="T451" t="s">
        <v>34</v>
      </c>
      <c r="U451" t="s">
        <v>287</v>
      </c>
      <c r="V451" t="s">
        <v>854</v>
      </c>
      <c r="W451" t="s">
        <v>147</v>
      </c>
      <c r="X451" t="s">
        <v>144</v>
      </c>
    </row>
    <row r="452" spans="1:24" x14ac:dyDescent="0.4">
      <c r="A452" t="s">
        <v>914</v>
      </c>
      <c r="B452" t="s">
        <v>171</v>
      </c>
      <c r="C452" t="s">
        <v>154</v>
      </c>
      <c r="D452" t="s">
        <v>46</v>
      </c>
      <c r="E452" t="s">
        <v>142</v>
      </c>
      <c r="F452" t="s">
        <v>25</v>
      </c>
      <c r="G452" t="s">
        <v>26</v>
      </c>
      <c r="H452" t="s">
        <v>847</v>
      </c>
      <c r="I452" t="s">
        <v>109</v>
      </c>
      <c r="J452" t="s">
        <v>26</v>
      </c>
      <c r="K452" t="s">
        <v>520</v>
      </c>
      <c r="L452" t="str">
        <f>_xlfn.XLOOKUP(Trade_Flows[[#This Row],[hardware_type]],Helper_sheet!$D$2:$D$15,Helper_sheet!$E$2:$E$15,0,0)</f>
        <v>Chip</v>
      </c>
      <c r="M452" t="s">
        <v>91</v>
      </c>
      <c r="N452" s="5">
        <v>5408</v>
      </c>
      <c r="O452" s="1">
        <v>338.01</v>
      </c>
      <c r="P452" t="s">
        <v>93</v>
      </c>
      <c r="Q452" t="s">
        <v>89</v>
      </c>
      <c r="R452" t="s">
        <v>144</v>
      </c>
      <c r="S452" t="s">
        <v>141</v>
      </c>
      <c r="T452" t="s">
        <v>34</v>
      </c>
      <c r="U452" t="s">
        <v>305</v>
      </c>
      <c r="V452" t="s">
        <v>294</v>
      </c>
      <c r="W452" t="s">
        <v>147</v>
      </c>
      <c r="X452" t="s">
        <v>144</v>
      </c>
    </row>
    <row r="453" spans="1:24" x14ac:dyDescent="0.4">
      <c r="A453" t="s">
        <v>915</v>
      </c>
      <c r="B453" t="s">
        <v>171</v>
      </c>
      <c r="C453" t="s">
        <v>158</v>
      </c>
      <c r="D453" t="s">
        <v>47</v>
      </c>
      <c r="E453" t="s">
        <v>142</v>
      </c>
      <c r="F453" t="s">
        <v>25</v>
      </c>
      <c r="G453" t="s">
        <v>26</v>
      </c>
      <c r="H453" t="s">
        <v>847</v>
      </c>
      <c r="I453" t="s">
        <v>109</v>
      </c>
      <c r="J453" t="s">
        <v>26</v>
      </c>
      <c r="K453" t="s">
        <v>520</v>
      </c>
      <c r="L453" t="str">
        <f>_xlfn.XLOOKUP(Trade_Flows[[#This Row],[hardware_type]],Helper_sheet!$D$2:$D$15,Helper_sheet!$E$2:$E$15,0,0)</f>
        <v>Chip</v>
      </c>
      <c r="M453" t="s">
        <v>91</v>
      </c>
      <c r="N453" s="5">
        <v>4614</v>
      </c>
      <c r="O453" s="1">
        <v>288.39</v>
      </c>
      <c r="P453" t="s">
        <v>521</v>
      </c>
      <c r="Q453" t="s">
        <v>89</v>
      </c>
      <c r="R453" t="s">
        <v>144</v>
      </c>
      <c r="S453" t="s">
        <v>141</v>
      </c>
      <c r="T453" t="s">
        <v>34</v>
      </c>
      <c r="U453" t="s">
        <v>279</v>
      </c>
      <c r="V453" t="s">
        <v>166</v>
      </c>
      <c r="W453" t="s">
        <v>147</v>
      </c>
      <c r="X453" t="s">
        <v>144</v>
      </c>
    </row>
    <row r="454" spans="1:24" x14ac:dyDescent="0.4">
      <c r="A454" t="s">
        <v>916</v>
      </c>
      <c r="B454" t="s">
        <v>182</v>
      </c>
      <c r="C454" t="s">
        <v>141</v>
      </c>
      <c r="D454" t="s">
        <v>48</v>
      </c>
      <c r="E454" t="s">
        <v>142</v>
      </c>
      <c r="F454" t="s">
        <v>25</v>
      </c>
      <c r="G454" t="s">
        <v>26</v>
      </c>
      <c r="H454" t="s">
        <v>847</v>
      </c>
      <c r="I454" t="s">
        <v>109</v>
      </c>
      <c r="J454" t="s">
        <v>26</v>
      </c>
      <c r="K454" t="s">
        <v>520</v>
      </c>
      <c r="L454" t="str">
        <f>_xlfn.XLOOKUP(Trade_Flows[[#This Row],[hardware_type]],Helper_sheet!$D$2:$D$15,Helper_sheet!$E$2:$E$15,0,0)</f>
        <v>Chip</v>
      </c>
      <c r="M454" t="s">
        <v>91</v>
      </c>
      <c r="N454" s="5">
        <v>5027</v>
      </c>
      <c r="O454" s="1">
        <v>314.22000000000003</v>
      </c>
      <c r="P454" t="s">
        <v>521</v>
      </c>
      <c r="Q454" t="s">
        <v>89</v>
      </c>
      <c r="R454" t="s">
        <v>144</v>
      </c>
      <c r="S454" t="s">
        <v>141</v>
      </c>
      <c r="T454" t="s">
        <v>34</v>
      </c>
      <c r="U454" t="s">
        <v>381</v>
      </c>
      <c r="V454" t="s">
        <v>857</v>
      </c>
      <c r="W454" t="s">
        <v>147</v>
      </c>
      <c r="X454" t="s">
        <v>144</v>
      </c>
    </row>
    <row r="455" spans="1:24" x14ac:dyDescent="0.4">
      <c r="A455" t="s">
        <v>917</v>
      </c>
      <c r="B455" t="s">
        <v>182</v>
      </c>
      <c r="C455" t="s">
        <v>149</v>
      </c>
      <c r="D455" t="s">
        <v>49</v>
      </c>
      <c r="E455" t="s">
        <v>142</v>
      </c>
      <c r="F455" t="s">
        <v>25</v>
      </c>
      <c r="G455" t="s">
        <v>26</v>
      </c>
      <c r="H455" t="s">
        <v>847</v>
      </c>
      <c r="I455" t="s">
        <v>109</v>
      </c>
      <c r="J455" t="s">
        <v>26</v>
      </c>
      <c r="K455" t="s">
        <v>520</v>
      </c>
      <c r="L455" t="str">
        <f>_xlfn.XLOOKUP(Trade_Flows[[#This Row],[hardware_type]],Helper_sheet!$D$2:$D$15,Helper_sheet!$E$2:$E$15,0,0)</f>
        <v>Chip</v>
      </c>
      <c r="M455" t="s">
        <v>91</v>
      </c>
      <c r="N455" s="5">
        <v>5357</v>
      </c>
      <c r="O455" s="1">
        <v>334.86</v>
      </c>
      <c r="P455" t="s">
        <v>93</v>
      </c>
      <c r="Q455" t="s">
        <v>89</v>
      </c>
      <c r="R455" t="s">
        <v>144</v>
      </c>
      <c r="S455" t="s">
        <v>141</v>
      </c>
      <c r="T455" t="s">
        <v>34</v>
      </c>
      <c r="U455" t="s">
        <v>189</v>
      </c>
      <c r="V455" t="s">
        <v>866</v>
      </c>
      <c r="W455" t="s">
        <v>147</v>
      </c>
      <c r="X455" t="s">
        <v>144</v>
      </c>
    </row>
    <row r="456" spans="1:24" x14ac:dyDescent="0.4">
      <c r="A456" t="s">
        <v>918</v>
      </c>
      <c r="B456" t="s">
        <v>182</v>
      </c>
      <c r="C456" t="s">
        <v>154</v>
      </c>
      <c r="D456" t="s">
        <v>50</v>
      </c>
      <c r="E456" t="s">
        <v>142</v>
      </c>
      <c r="F456" t="s">
        <v>25</v>
      </c>
      <c r="G456" t="s">
        <v>26</v>
      </c>
      <c r="H456" t="s">
        <v>847</v>
      </c>
      <c r="I456" t="s">
        <v>109</v>
      </c>
      <c r="J456" t="s">
        <v>26</v>
      </c>
      <c r="K456" t="s">
        <v>520</v>
      </c>
      <c r="L456" t="str">
        <f>_xlfn.XLOOKUP(Trade_Flows[[#This Row],[hardware_type]],Helper_sheet!$D$2:$D$15,Helper_sheet!$E$2:$E$15,0,0)</f>
        <v>Chip</v>
      </c>
      <c r="M456" t="s">
        <v>91</v>
      </c>
      <c r="N456" s="5">
        <v>5655</v>
      </c>
      <c r="O456" s="1">
        <v>353.48</v>
      </c>
      <c r="P456" t="s">
        <v>521</v>
      </c>
      <c r="Q456" t="s">
        <v>89</v>
      </c>
      <c r="R456" t="s">
        <v>144</v>
      </c>
      <c r="S456" t="s">
        <v>141</v>
      </c>
      <c r="T456" t="s">
        <v>34</v>
      </c>
      <c r="U456" t="s">
        <v>308</v>
      </c>
      <c r="V456" t="s">
        <v>391</v>
      </c>
      <c r="W456" t="s">
        <v>147</v>
      </c>
      <c r="X456" t="s">
        <v>144</v>
      </c>
    </row>
    <row r="457" spans="1:24" x14ac:dyDescent="0.4">
      <c r="A457" t="s">
        <v>919</v>
      </c>
      <c r="B457" t="s">
        <v>182</v>
      </c>
      <c r="C457" t="s">
        <v>158</v>
      </c>
      <c r="D457" t="s">
        <v>51</v>
      </c>
      <c r="E457" t="s">
        <v>142</v>
      </c>
      <c r="F457" t="s">
        <v>25</v>
      </c>
      <c r="G457" t="s">
        <v>26</v>
      </c>
      <c r="H457" t="s">
        <v>847</v>
      </c>
      <c r="I457" t="s">
        <v>109</v>
      </c>
      <c r="J457" t="s">
        <v>26</v>
      </c>
      <c r="K457" t="s">
        <v>520</v>
      </c>
      <c r="L457" t="str">
        <f>_xlfn.XLOOKUP(Trade_Flows[[#This Row],[hardware_type]],Helper_sheet!$D$2:$D$15,Helper_sheet!$E$2:$E$15,0,0)</f>
        <v>Chip</v>
      </c>
      <c r="M457" t="s">
        <v>91</v>
      </c>
      <c r="N457" s="5">
        <v>4410</v>
      </c>
      <c r="O457" s="1">
        <v>275.66000000000003</v>
      </c>
      <c r="P457" t="s">
        <v>93</v>
      </c>
      <c r="Q457" t="s">
        <v>89</v>
      </c>
      <c r="R457" t="s">
        <v>144</v>
      </c>
      <c r="S457" t="s">
        <v>141</v>
      </c>
      <c r="T457" t="s">
        <v>34</v>
      </c>
      <c r="U457" t="s">
        <v>490</v>
      </c>
      <c r="V457" t="s">
        <v>369</v>
      </c>
      <c r="W457" t="s">
        <v>147</v>
      </c>
      <c r="X457" t="s">
        <v>144</v>
      </c>
    </row>
    <row r="458" spans="1:24" x14ac:dyDescent="0.4">
      <c r="A458" t="s">
        <v>920</v>
      </c>
      <c r="B458" t="s">
        <v>193</v>
      </c>
      <c r="C458" t="s">
        <v>141</v>
      </c>
      <c r="D458" t="s">
        <v>52</v>
      </c>
      <c r="E458" t="s">
        <v>142</v>
      </c>
      <c r="F458" t="s">
        <v>25</v>
      </c>
      <c r="G458" t="s">
        <v>26</v>
      </c>
      <c r="H458" t="s">
        <v>847</v>
      </c>
      <c r="I458" t="s">
        <v>109</v>
      </c>
      <c r="J458" t="s">
        <v>26</v>
      </c>
      <c r="K458" t="s">
        <v>520</v>
      </c>
      <c r="L458" t="str">
        <f>_xlfn.XLOOKUP(Trade_Flows[[#This Row],[hardware_type]],Helper_sheet!$D$2:$D$15,Helper_sheet!$E$2:$E$15,0,0)</f>
        <v>Chip</v>
      </c>
      <c r="M458" t="s">
        <v>91</v>
      </c>
      <c r="N458" s="5">
        <v>4536</v>
      </c>
      <c r="O458" s="1">
        <v>283.51</v>
      </c>
      <c r="P458" t="s">
        <v>94</v>
      </c>
      <c r="Q458" t="s">
        <v>89</v>
      </c>
      <c r="R458" t="s">
        <v>144</v>
      </c>
      <c r="S458" t="s">
        <v>141</v>
      </c>
      <c r="T458" t="s">
        <v>34</v>
      </c>
      <c r="U458" t="s">
        <v>284</v>
      </c>
      <c r="V458" t="s">
        <v>292</v>
      </c>
      <c r="W458" t="s">
        <v>147</v>
      </c>
      <c r="X458" t="s">
        <v>144</v>
      </c>
    </row>
    <row r="459" spans="1:24" x14ac:dyDescent="0.4">
      <c r="A459" t="s">
        <v>921</v>
      </c>
      <c r="B459" t="s">
        <v>193</v>
      </c>
      <c r="C459" t="s">
        <v>149</v>
      </c>
      <c r="D459" t="s">
        <v>53</v>
      </c>
      <c r="E459" t="s">
        <v>142</v>
      </c>
      <c r="F459" t="s">
        <v>25</v>
      </c>
      <c r="G459" t="s">
        <v>26</v>
      </c>
      <c r="H459" t="s">
        <v>847</v>
      </c>
      <c r="I459" t="s">
        <v>109</v>
      </c>
      <c r="J459" t="s">
        <v>26</v>
      </c>
      <c r="K459" t="s">
        <v>520</v>
      </c>
      <c r="L459" t="str">
        <f>_xlfn.XLOOKUP(Trade_Flows[[#This Row],[hardware_type]],Helper_sheet!$D$2:$D$15,Helper_sheet!$E$2:$E$15,0,0)</f>
        <v>Chip</v>
      </c>
      <c r="M459" t="s">
        <v>91</v>
      </c>
      <c r="N459" s="5">
        <v>5186</v>
      </c>
      <c r="O459" s="1">
        <v>324.13</v>
      </c>
      <c r="P459" t="s">
        <v>93</v>
      </c>
      <c r="Q459" t="s">
        <v>89</v>
      </c>
      <c r="R459" t="s">
        <v>144</v>
      </c>
      <c r="S459" t="s">
        <v>141</v>
      </c>
      <c r="T459" t="s">
        <v>34</v>
      </c>
      <c r="U459" t="s">
        <v>155</v>
      </c>
      <c r="V459" t="s">
        <v>152</v>
      </c>
      <c r="W459" t="s">
        <v>147</v>
      </c>
      <c r="X459" t="s">
        <v>144</v>
      </c>
    </row>
    <row r="460" spans="1:24" x14ac:dyDescent="0.4">
      <c r="A460" t="s">
        <v>922</v>
      </c>
      <c r="B460" t="s">
        <v>193</v>
      </c>
      <c r="C460" t="s">
        <v>154</v>
      </c>
      <c r="D460" t="s">
        <v>54</v>
      </c>
      <c r="E460" t="s">
        <v>142</v>
      </c>
      <c r="F460" t="s">
        <v>25</v>
      </c>
      <c r="G460" t="s">
        <v>26</v>
      </c>
      <c r="H460" t="s">
        <v>847</v>
      </c>
      <c r="I460" t="s">
        <v>109</v>
      </c>
      <c r="J460" t="s">
        <v>26</v>
      </c>
      <c r="K460" t="s">
        <v>520</v>
      </c>
      <c r="L460" t="str">
        <f>_xlfn.XLOOKUP(Trade_Flows[[#This Row],[hardware_type]],Helper_sheet!$D$2:$D$15,Helper_sheet!$E$2:$E$15,0,0)</f>
        <v>Chip</v>
      </c>
      <c r="M460" t="s">
        <v>91</v>
      </c>
      <c r="N460" s="5">
        <v>5528</v>
      </c>
      <c r="O460" s="1">
        <v>345.56</v>
      </c>
      <c r="P460" t="s">
        <v>94</v>
      </c>
      <c r="Q460" t="s">
        <v>89</v>
      </c>
      <c r="R460" t="s">
        <v>144</v>
      </c>
      <c r="S460" t="s">
        <v>141</v>
      </c>
      <c r="T460" t="s">
        <v>34</v>
      </c>
      <c r="U460" t="s">
        <v>155</v>
      </c>
      <c r="V460" t="s">
        <v>294</v>
      </c>
      <c r="W460" t="s">
        <v>147</v>
      </c>
      <c r="X460" t="s">
        <v>144</v>
      </c>
    </row>
    <row r="461" spans="1:24" x14ac:dyDescent="0.4">
      <c r="A461" t="s">
        <v>923</v>
      </c>
      <c r="B461" t="s">
        <v>193</v>
      </c>
      <c r="C461" t="s">
        <v>158</v>
      </c>
      <c r="D461" t="s">
        <v>55</v>
      </c>
      <c r="E461" t="s">
        <v>142</v>
      </c>
      <c r="F461" t="s">
        <v>25</v>
      </c>
      <c r="G461" t="s">
        <v>26</v>
      </c>
      <c r="H461" t="s">
        <v>847</v>
      </c>
      <c r="I461" t="s">
        <v>109</v>
      </c>
      <c r="J461" t="s">
        <v>26</v>
      </c>
      <c r="K461" t="s">
        <v>520</v>
      </c>
      <c r="L461" t="str">
        <f>_xlfn.XLOOKUP(Trade_Flows[[#This Row],[hardware_type]],Helper_sheet!$D$2:$D$15,Helper_sheet!$E$2:$E$15,0,0)</f>
        <v>Chip</v>
      </c>
      <c r="M461" t="s">
        <v>91</v>
      </c>
      <c r="N461" s="5">
        <v>5202</v>
      </c>
      <c r="O461" s="1">
        <v>325.14999999999998</v>
      </c>
      <c r="P461" t="s">
        <v>93</v>
      </c>
      <c r="Q461" t="s">
        <v>89</v>
      </c>
      <c r="R461" t="s">
        <v>144</v>
      </c>
      <c r="S461" t="s">
        <v>141</v>
      </c>
      <c r="T461" t="s">
        <v>34</v>
      </c>
      <c r="U461" t="s">
        <v>291</v>
      </c>
      <c r="V461" t="s">
        <v>190</v>
      </c>
      <c r="W461" t="s">
        <v>147</v>
      </c>
      <c r="X461" t="s">
        <v>144</v>
      </c>
    </row>
    <row r="462" spans="1:24" x14ac:dyDescent="0.4">
      <c r="A462" t="s">
        <v>924</v>
      </c>
      <c r="B462" t="s">
        <v>202</v>
      </c>
      <c r="C462" t="s">
        <v>141</v>
      </c>
      <c r="D462" t="s">
        <v>56</v>
      </c>
      <c r="E462" t="s">
        <v>142</v>
      </c>
      <c r="F462" t="s">
        <v>25</v>
      </c>
      <c r="G462" t="s">
        <v>26</v>
      </c>
      <c r="H462" t="s">
        <v>847</v>
      </c>
      <c r="I462" t="s">
        <v>109</v>
      </c>
      <c r="J462" t="s">
        <v>26</v>
      </c>
      <c r="K462" t="s">
        <v>520</v>
      </c>
      <c r="L462" t="str">
        <f>_xlfn.XLOOKUP(Trade_Flows[[#This Row],[hardware_type]],Helper_sheet!$D$2:$D$15,Helper_sheet!$E$2:$E$15,0,0)</f>
        <v>Chip</v>
      </c>
      <c r="M462" t="s">
        <v>91</v>
      </c>
      <c r="N462" s="5">
        <v>4416</v>
      </c>
      <c r="O462" s="1">
        <v>276.05</v>
      </c>
      <c r="P462" t="s">
        <v>521</v>
      </c>
      <c r="Q462" t="s">
        <v>89</v>
      </c>
      <c r="R462" t="s">
        <v>144</v>
      </c>
      <c r="S462" t="s">
        <v>141</v>
      </c>
      <c r="T462" t="s">
        <v>34</v>
      </c>
      <c r="U462" t="s">
        <v>384</v>
      </c>
      <c r="V462" t="s">
        <v>292</v>
      </c>
      <c r="W462" t="s">
        <v>147</v>
      </c>
      <c r="X462" t="s">
        <v>144</v>
      </c>
    </row>
    <row r="463" spans="1:24" x14ac:dyDescent="0.4">
      <c r="A463" t="s">
        <v>925</v>
      </c>
      <c r="B463" t="s">
        <v>202</v>
      </c>
      <c r="C463" t="s">
        <v>149</v>
      </c>
      <c r="D463" t="s">
        <v>57</v>
      </c>
      <c r="E463" t="s">
        <v>142</v>
      </c>
      <c r="F463" t="s">
        <v>25</v>
      </c>
      <c r="G463" t="s">
        <v>26</v>
      </c>
      <c r="H463" t="s">
        <v>847</v>
      </c>
      <c r="I463" t="s">
        <v>109</v>
      </c>
      <c r="J463" t="s">
        <v>26</v>
      </c>
      <c r="K463" t="s">
        <v>520</v>
      </c>
      <c r="L463" t="str">
        <f>_xlfn.XLOOKUP(Trade_Flows[[#This Row],[hardware_type]],Helper_sheet!$D$2:$D$15,Helper_sheet!$E$2:$E$15,0,0)</f>
        <v>Chip</v>
      </c>
      <c r="M463" t="s">
        <v>91</v>
      </c>
      <c r="N463" s="5">
        <v>5172</v>
      </c>
      <c r="O463" s="1">
        <v>323.27999999999997</v>
      </c>
      <c r="P463" t="s">
        <v>94</v>
      </c>
      <c r="Q463" t="s">
        <v>89</v>
      </c>
      <c r="R463" t="s">
        <v>144</v>
      </c>
      <c r="S463" t="s">
        <v>141</v>
      </c>
      <c r="T463" t="s">
        <v>34</v>
      </c>
      <c r="U463" t="s">
        <v>387</v>
      </c>
      <c r="V463" t="s">
        <v>905</v>
      </c>
      <c r="W463" t="s">
        <v>147</v>
      </c>
      <c r="X463" t="s">
        <v>144</v>
      </c>
    </row>
    <row r="464" spans="1:24" x14ac:dyDescent="0.4">
      <c r="A464" t="s">
        <v>926</v>
      </c>
      <c r="B464" t="s">
        <v>202</v>
      </c>
      <c r="C464" t="s">
        <v>154</v>
      </c>
      <c r="D464" t="s">
        <v>58</v>
      </c>
      <c r="E464" t="s">
        <v>142</v>
      </c>
      <c r="F464" t="s">
        <v>25</v>
      </c>
      <c r="G464" t="s">
        <v>26</v>
      </c>
      <c r="H464" t="s">
        <v>847</v>
      </c>
      <c r="I464" t="s">
        <v>109</v>
      </c>
      <c r="J464" t="s">
        <v>26</v>
      </c>
      <c r="K464" t="s">
        <v>520</v>
      </c>
      <c r="L464" t="str">
        <f>_xlfn.XLOOKUP(Trade_Flows[[#This Row],[hardware_type]],Helper_sheet!$D$2:$D$15,Helper_sheet!$E$2:$E$15,0,0)</f>
        <v>Chip</v>
      </c>
      <c r="M464" t="s">
        <v>91</v>
      </c>
      <c r="N464" s="5">
        <v>6132</v>
      </c>
      <c r="O464" s="1">
        <v>383.31</v>
      </c>
      <c r="P464" t="s">
        <v>521</v>
      </c>
      <c r="Q464" t="s">
        <v>89</v>
      </c>
      <c r="R464" t="s">
        <v>144</v>
      </c>
      <c r="S464" t="s">
        <v>141</v>
      </c>
      <c r="T464" t="s">
        <v>34</v>
      </c>
      <c r="U464" t="s">
        <v>186</v>
      </c>
      <c r="V464" t="s">
        <v>292</v>
      </c>
      <c r="W464" t="s">
        <v>147</v>
      </c>
      <c r="X464" t="s">
        <v>144</v>
      </c>
    </row>
    <row r="465" spans="1:24" x14ac:dyDescent="0.4">
      <c r="A465" t="s">
        <v>927</v>
      </c>
      <c r="B465" t="s">
        <v>202</v>
      </c>
      <c r="C465" t="s">
        <v>158</v>
      </c>
      <c r="D465" t="s">
        <v>59</v>
      </c>
      <c r="E465" t="s">
        <v>142</v>
      </c>
      <c r="F465" t="s">
        <v>25</v>
      </c>
      <c r="G465" t="s">
        <v>26</v>
      </c>
      <c r="H465" t="s">
        <v>847</v>
      </c>
      <c r="I465" t="s">
        <v>109</v>
      </c>
      <c r="J465" t="s">
        <v>26</v>
      </c>
      <c r="K465" t="s">
        <v>520</v>
      </c>
      <c r="L465" t="str">
        <f>_xlfn.XLOOKUP(Trade_Flows[[#This Row],[hardware_type]],Helper_sheet!$D$2:$D$15,Helper_sheet!$E$2:$E$15,0,0)</f>
        <v>Chip</v>
      </c>
      <c r="M465" t="s">
        <v>91</v>
      </c>
      <c r="N465" s="5">
        <v>5012</v>
      </c>
      <c r="O465" s="1">
        <v>313.29000000000002</v>
      </c>
      <c r="P465" t="s">
        <v>94</v>
      </c>
      <c r="Q465" t="s">
        <v>89</v>
      </c>
      <c r="R465" t="s">
        <v>144</v>
      </c>
      <c r="S465" t="s">
        <v>141</v>
      </c>
      <c r="T465" t="s">
        <v>34</v>
      </c>
      <c r="U465" t="s">
        <v>284</v>
      </c>
      <c r="V465" t="s">
        <v>848</v>
      </c>
      <c r="W465" t="s">
        <v>147</v>
      </c>
      <c r="X465" t="s">
        <v>144</v>
      </c>
    </row>
    <row r="466" spans="1:24" x14ac:dyDescent="0.4">
      <c r="A466" t="s">
        <v>928</v>
      </c>
      <c r="B466" t="s">
        <v>212</v>
      </c>
      <c r="C466" t="s">
        <v>141</v>
      </c>
      <c r="D466" t="s">
        <v>60</v>
      </c>
      <c r="E466" t="s">
        <v>142</v>
      </c>
      <c r="F466" t="s">
        <v>25</v>
      </c>
      <c r="G466" t="s">
        <v>26</v>
      </c>
      <c r="H466" t="s">
        <v>847</v>
      </c>
      <c r="I466" t="s">
        <v>109</v>
      </c>
      <c r="J466" t="s">
        <v>26</v>
      </c>
      <c r="K466" t="s">
        <v>520</v>
      </c>
      <c r="L466" t="str">
        <f>_xlfn.XLOOKUP(Trade_Flows[[#This Row],[hardware_type]],Helper_sheet!$D$2:$D$15,Helper_sheet!$E$2:$E$15,0,0)</f>
        <v>Chip</v>
      </c>
      <c r="M466" t="s">
        <v>91</v>
      </c>
      <c r="N466" s="5">
        <v>5027</v>
      </c>
      <c r="O466" s="1">
        <v>314.2</v>
      </c>
      <c r="P466" t="s">
        <v>94</v>
      </c>
      <c r="Q466" t="s">
        <v>89</v>
      </c>
      <c r="R466" t="s">
        <v>144</v>
      </c>
      <c r="S466" t="s">
        <v>141</v>
      </c>
      <c r="T466" t="s">
        <v>34</v>
      </c>
      <c r="U466" t="s">
        <v>631</v>
      </c>
      <c r="V466" t="s">
        <v>905</v>
      </c>
      <c r="W466" t="s">
        <v>147</v>
      </c>
      <c r="X466" t="s">
        <v>144</v>
      </c>
    </row>
    <row r="467" spans="1:24" x14ac:dyDescent="0.4">
      <c r="A467" t="s">
        <v>929</v>
      </c>
      <c r="B467" t="s">
        <v>212</v>
      </c>
      <c r="C467" t="s">
        <v>149</v>
      </c>
      <c r="D467" t="s">
        <v>61</v>
      </c>
      <c r="E467" t="s">
        <v>142</v>
      </c>
      <c r="F467" t="s">
        <v>25</v>
      </c>
      <c r="G467" t="s">
        <v>26</v>
      </c>
      <c r="H467" t="s">
        <v>847</v>
      </c>
      <c r="I467" t="s">
        <v>109</v>
      </c>
      <c r="J467" t="s">
        <v>26</v>
      </c>
      <c r="K467" t="s">
        <v>520</v>
      </c>
      <c r="L467" t="str">
        <f>_xlfn.XLOOKUP(Trade_Flows[[#This Row],[hardware_type]],Helper_sheet!$D$2:$D$15,Helper_sheet!$E$2:$E$15,0,0)</f>
        <v>Chip</v>
      </c>
      <c r="M467" t="s">
        <v>91</v>
      </c>
      <c r="N467" s="5">
        <v>6732</v>
      </c>
      <c r="O467" s="1">
        <v>420.78</v>
      </c>
      <c r="P467" t="s">
        <v>93</v>
      </c>
      <c r="Q467" t="s">
        <v>89</v>
      </c>
      <c r="R467" t="s">
        <v>144</v>
      </c>
      <c r="S467" t="s">
        <v>141</v>
      </c>
      <c r="T467" t="s">
        <v>34</v>
      </c>
      <c r="U467" t="s">
        <v>398</v>
      </c>
      <c r="V467" t="s">
        <v>930</v>
      </c>
      <c r="W467" t="s">
        <v>147</v>
      </c>
      <c r="X467" t="s">
        <v>144</v>
      </c>
    </row>
    <row r="468" spans="1:24" x14ac:dyDescent="0.4">
      <c r="A468" t="s">
        <v>931</v>
      </c>
      <c r="B468" t="s">
        <v>212</v>
      </c>
      <c r="C468" t="s">
        <v>154</v>
      </c>
      <c r="D468" t="s">
        <v>62</v>
      </c>
      <c r="E468" t="s">
        <v>142</v>
      </c>
      <c r="F468" t="s">
        <v>25</v>
      </c>
      <c r="G468" t="s">
        <v>26</v>
      </c>
      <c r="H468" t="s">
        <v>847</v>
      </c>
      <c r="I468" t="s">
        <v>109</v>
      </c>
      <c r="J468" t="s">
        <v>26</v>
      </c>
      <c r="K468" t="s">
        <v>520</v>
      </c>
      <c r="L468" t="str">
        <f>_xlfn.XLOOKUP(Trade_Flows[[#This Row],[hardware_type]],Helper_sheet!$D$2:$D$15,Helper_sheet!$E$2:$E$15,0,0)</f>
        <v>Chip</v>
      </c>
      <c r="M468" t="s">
        <v>91</v>
      </c>
      <c r="N468" s="5">
        <v>6723</v>
      </c>
      <c r="O468" s="1">
        <v>420.24</v>
      </c>
      <c r="P468" t="s">
        <v>93</v>
      </c>
      <c r="Q468" t="s">
        <v>89</v>
      </c>
      <c r="R468" t="s">
        <v>144</v>
      </c>
      <c r="S468" t="s">
        <v>141</v>
      </c>
      <c r="T468" t="s">
        <v>34</v>
      </c>
      <c r="U468" t="s">
        <v>318</v>
      </c>
      <c r="V468" t="s">
        <v>154</v>
      </c>
      <c r="W468" t="s">
        <v>147</v>
      </c>
      <c r="X468" t="s">
        <v>144</v>
      </c>
    </row>
    <row r="469" spans="1:24" x14ac:dyDescent="0.4">
      <c r="A469" t="s">
        <v>932</v>
      </c>
      <c r="B469" t="s">
        <v>212</v>
      </c>
      <c r="C469" t="s">
        <v>158</v>
      </c>
      <c r="D469" t="s">
        <v>63</v>
      </c>
      <c r="E469" t="s">
        <v>142</v>
      </c>
      <c r="F469" t="s">
        <v>25</v>
      </c>
      <c r="G469" t="s">
        <v>26</v>
      </c>
      <c r="H469" t="s">
        <v>847</v>
      </c>
      <c r="I469" t="s">
        <v>109</v>
      </c>
      <c r="J469" t="s">
        <v>26</v>
      </c>
      <c r="K469" t="s">
        <v>520</v>
      </c>
      <c r="L469" t="str">
        <f>_xlfn.XLOOKUP(Trade_Flows[[#This Row],[hardware_type]],Helper_sheet!$D$2:$D$15,Helper_sheet!$E$2:$E$15,0,0)</f>
        <v>Chip</v>
      </c>
      <c r="M469" t="s">
        <v>91</v>
      </c>
      <c r="N469" s="5">
        <v>5300</v>
      </c>
      <c r="O469" s="1">
        <v>331.28</v>
      </c>
      <c r="P469" t="s">
        <v>93</v>
      </c>
      <c r="Q469" t="s">
        <v>89</v>
      </c>
      <c r="R469" t="s">
        <v>144</v>
      </c>
      <c r="S469" t="s">
        <v>141</v>
      </c>
      <c r="T469" t="s">
        <v>34</v>
      </c>
      <c r="U469" t="s">
        <v>155</v>
      </c>
      <c r="V469" t="s">
        <v>391</v>
      </c>
      <c r="W469" t="s">
        <v>147</v>
      </c>
      <c r="X469" t="s">
        <v>144</v>
      </c>
    </row>
    <row r="470" spans="1:24" x14ac:dyDescent="0.4">
      <c r="A470" t="s">
        <v>933</v>
      </c>
      <c r="B470" t="s">
        <v>223</v>
      </c>
      <c r="C470" t="s">
        <v>141</v>
      </c>
      <c r="D470" t="s">
        <v>64</v>
      </c>
      <c r="E470" t="s">
        <v>142</v>
      </c>
      <c r="F470" t="s">
        <v>25</v>
      </c>
      <c r="G470" t="s">
        <v>26</v>
      </c>
      <c r="H470" t="s">
        <v>847</v>
      </c>
      <c r="I470" t="s">
        <v>109</v>
      </c>
      <c r="J470" t="s">
        <v>26</v>
      </c>
      <c r="K470" t="s">
        <v>520</v>
      </c>
      <c r="L470" t="str">
        <f>_xlfn.XLOOKUP(Trade_Flows[[#This Row],[hardware_type]],Helper_sheet!$D$2:$D$15,Helper_sheet!$E$2:$E$15,0,0)</f>
        <v>Chip</v>
      </c>
      <c r="M470" t="s">
        <v>91</v>
      </c>
      <c r="N470" s="5">
        <v>6355</v>
      </c>
      <c r="O470" s="1">
        <v>397.23</v>
      </c>
      <c r="P470" t="s">
        <v>93</v>
      </c>
      <c r="Q470" t="s">
        <v>89</v>
      </c>
      <c r="R470" t="s">
        <v>144</v>
      </c>
      <c r="S470" t="s">
        <v>141</v>
      </c>
      <c r="T470" t="s">
        <v>34</v>
      </c>
      <c r="U470" t="s">
        <v>492</v>
      </c>
      <c r="V470" t="s">
        <v>187</v>
      </c>
      <c r="W470" t="s">
        <v>147</v>
      </c>
      <c r="X470" t="s">
        <v>144</v>
      </c>
    </row>
    <row r="471" spans="1:24" x14ac:dyDescent="0.4">
      <c r="A471" t="s">
        <v>934</v>
      </c>
      <c r="B471" t="s">
        <v>223</v>
      </c>
      <c r="C471" t="s">
        <v>149</v>
      </c>
      <c r="D471" t="s">
        <v>65</v>
      </c>
      <c r="E471" t="s">
        <v>142</v>
      </c>
      <c r="F471" t="s">
        <v>25</v>
      </c>
      <c r="G471" t="s">
        <v>26</v>
      </c>
      <c r="H471" t="s">
        <v>847</v>
      </c>
      <c r="I471" t="s">
        <v>109</v>
      </c>
      <c r="J471" t="s">
        <v>26</v>
      </c>
      <c r="K471" t="s">
        <v>520</v>
      </c>
      <c r="L471" t="str">
        <f>_xlfn.XLOOKUP(Trade_Flows[[#This Row],[hardware_type]],Helper_sheet!$D$2:$D$15,Helper_sheet!$E$2:$E$15,0,0)</f>
        <v>Chip</v>
      </c>
      <c r="M471" t="s">
        <v>91</v>
      </c>
      <c r="N471" s="5">
        <v>7501</v>
      </c>
      <c r="O471" s="1">
        <v>468.84</v>
      </c>
      <c r="P471" t="s">
        <v>521</v>
      </c>
      <c r="Q471" t="s">
        <v>89</v>
      </c>
      <c r="R471" t="s">
        <v>144</v>
      </c>
      <c r="S471" t="s">
        <v>141</v>
      </c>
      <c r="T471" t="s">
        <v>34</v>
      </c>
      <c r="U471" t="s">
        <v>487</v>
      </c>
      <c r="V471" t="s">
        <v>166</v>
      </c>
      <c r="W471" t="s">
        <v>147</v>
      </c>
      <c r="X471" t="s">
        <v>144</v>
      </c>
    </row>
    <row r="472" spans="1:24" x14ac:dyDescent="0.4">
      <c r="A472" t="s">
        <v>935</v>
      </c>
      <c r="B472" t="s">
        <v>223</v>
      </c>
      <c r="C472" t="s">
        <v>154</v>
      </c>
      <c r="D472" t="s">
        <v>66</v>
      </c>
      <c r="E472" t="s">
        <v>142</v>
      </c>
      <c r="F472" t="s">
        <v>25</v>
      </c>
      <c r="G472" t="s">
        <v>26</v>
      </c>
      <c r="H472" t="s">
        <v>847</v>
      </c>
      <c r="I472" t="s">
        <v>109</v>
      </c>
      <c r="J472" t="s">
        <v>26</v>
      </c>
      <c r="K472" t="s">
        <v>520</v>
      </c>
      <c r="L472" t="str">
        <f>_xlfn.XLOOKUP(Trade_Flows[[#This Row],[hardware_type]],Helper_sheet!$D$2:$D$15,Helper_sheet!$E$2:$E$15,0,0)</f>
        <v>Chip</v>
      </c>
      <c r="M472" t="s">
        <v>91</v>
      </c>
      <c r="N472" s="5">
        <v>6807</v>
      </c>
      <c r="O472" s="1">
        <v>425.48</v>
      </c>
      <c r="P472" t="s">
        <v>93</v>
      </c>
      <c r="Q472" t="s">
        <v>89</v>
      </c>
      <c r="R472" t="s">
        <v>144</v>
      </c>
      <c r="S472" t="s">
        <v>141</v>
      </c>
      <c r="T472" t="s">
        <v>34</v>
      </c>
      <c r="U472" t="s">
        <v>700</v>
      </c>
      <c r="V472" t="s">
        <v>857</v>
      </c>
      <c r="W472" t="s">
        <v>147</v>
      </c>
      <c r="X472" t="s">
        <v>144</v>
      </c>
    </row>
    <row r="473" spans="1:24" x14ac:dyDescent="0.4">
      <c r="A473" t="s">
        <v>936</v>
      </c>
      <c r="B473" t="s">
        <v>223</v>
      </c>
      <c r="C473" t="s">
        <v>158</v>
      </c>
      <c r="D473" t="s">
        <v>67</v>
      </c>
      <c r="E473" t="s">
        <v>142</v>
      </c>
      <c r="F473" t="s">
        <v>25</v>
      </c>
      <c r="G473" t="s">
        <v>26</v>
      </c>
      <c r="H473" t="s">
        <v>847</v>
      </c>
      <c r="I473" t="s">
        <v>109</v>
      </c>
      <c r="J473" t="s">
        <v>26</v>
      </c>
      <c r="K473" t="s">
        <v>520</v>
      </c>
      <c r="L473" t="str">
        <f>_xlfn.XLOOKUP(Trade_Flows[[#This Row],[hardware_type]],Helper_sheet!$D$2:$D$15,Helper_sheet!$E$2:$E$15,0,0)</f>
        <v>Chip</v>
      </c>
      <c r="M473" t="s">
        <v>91</v>
      </c>
      <c r="N473" s="5">
        <v>5765</v>
      </c>
      <c r="O473" s="1">
        <v>360.34</v>
      </c>
      <c r="P473" t="s">
        <v>93</v>
      </c>
      <c r="Q473" t="s">
        <v>89</v>
      </c>
      <c r="R473" t="s">
        <v>144</v>
      </c>
      <c r="S473" t="s">
        <v>141</v>
      </c>
      <c r="T473" t="s">
        <v>34</v>
      </c>
      <c r="U473" t="s">
        <v>937</v>
      </c>
      <c r="V473" t="s">
        <v>156</v>
      </c>
      <c r="W473" t="s">
        <v>147</v>
      </c>
      <c r="X473" t="s">
        <v>144</v>
      </c>
    </row>
    <row r="474" spans="1:24" x14ac:dyDescent="0.4">
      <c r="A474" t="s">
        <v>938</v>
      </c>
      <c r="B474" t="s">
        <v>235</v>
      </c>
      <c r="C474" t="s">
        <v>141</v>
      </c>
      <c r="D474" t="s">
        <v>68</v>
      </c>
      <c r="E474" t="s">
        <v>142</v>
      </c>
      <c r="F474" t="s">
        <v>25</v>
      </c>
      <c r="G474" t="s">
        <v>26</v>
      </c>
      <c r="H474" t="s">
        <v>847</v>
      </c>
      <c r="I474" t="s">
        <v>109</v>
      </c>
      <c r="J474" t="s">
        <v>26</v>
      </c>
      <c r="K474" t="s">
        <v>520</v>
      </c>
      <c r="L474" t="str">
        <f>_xlfn.XLOOKUP(Trade_Flows[[#This Row],[hardware_type]],Helper_sheet!$D$2:$D$15,Helper_sheet!$E$2:$E$15,0,0)</f>
        <v>Chip</v>
      </c>
      <c r="M474" t="s">
        <v>91</v>
      </c>
      <c r="N474" s="5">
        <v>6070</v>
      </c>
      <c r="O474" s="1">
        <v>379.4</v>
      </c>
      <c r="P474" t="s">
        <v>94</v>
      </c>
      <c r="Q474" t="s">
        <v>89</v>
      </c>
      <c r="R474" t="s">
        <v>144</v>
      </c>
      <c r="S474" t="s">
        <v>141</v>
      </c>
      <c r="T474" t="s">
        <v>34</v>
      </c>
      <c r="U474" t="s">
        <v>331</v>
      </c>
      <c r="V474" t="s">
        <v>285</v>
      </c>
      <c r="W474" t="s">
        <v>147</v>
      </c>
      <c r="X474" t="s">
        <v>144</v>
      </c>
    </row>
    <row r="475" spans="1:24" x14ac:dyDescent="0.4">
      <c r="A475" t="s">
        <v>939</v>
      </c>
      <c r="B475" t="s">
        <v>235</v>
      </c>
      <c r="C475" t="s">
        <v>149</v>
      </c>
      <c r="D475" t="s">
        <v>69</v>
      </c>
      <c r="E475" t="s">
        <v>142</v>
      </c>
      <c r="F475" t="s">
        <v>25</v>
      </c>
      <c r="G475" t="s">
        <v>26</v>
      </c>
      <c r="H475" t="s">
        <v>847</v>
      </c>
      <c r="I475" t="s">
        <v>109</v>
      </c>
      <c r="J475" t="s">
        <v>26</v>
      </c>
      <c r="K475" t="s">
        <v>520</v>
      </c>
      <c r="L475" t="str">
        <f>_xlfn.XLOOKUP(Trade_Flows[[#This Row],[hardware_type]],Helper_sheet!$D$2:$D$15,Helper_sheet!$E$2:$E$15,0,0)</f>
        <v>Chip</v>
      </c>
      <c r="M475" t="s">
        <v>91</v>
      </c>
      <c r="N475" s="5">
        <v>8612</v>
      </c>
      <c r="O475" s="1">
        <v>538.26</v>
      </c>
      <c r="P475" t="s">
        <v>521</v>
      </c>
      <c r="Q475" t="s">
        <v>89</v>
      </c>
      <c r="R475" t="s">
        <v>144</v>
      </c>
      <c r="S475" t="s">
        <v>141</v>
      </c>
      <c r="T475" t="s">
        <v>34</v>
      </c>
      <c r="U475" t="s">
        <v>502</v>
      </c>
      <c r="V475" t="s">
        <v>152</v>
      </c>
      <c r="W475" t="s">
        <v>147</v>
      </c>
      <c r="X475" t="s">
        <v>144</v>
      </c>
    </row>
    <row r="476" spans="1:24" x14ac:dyDescent="0.4">
      <c r="A476" t="s">
        <v>940</v>
      </c>
      <c r="B476" t="s">
        <v>235</v>
      </c>
      <c r="C476" t="s">
        <v>154</v>
      </c>
      <c r="D476" t="s">
        <v>70</v>
      </c>
      <c r="E476" t="s">
        <v>142</v>
      </c>
      <c r="F476" t="s">
        <v>25</v>
      </c>
      <c r="G476" t="s">
        <v>26</v>
      </c>
      <c r="H476" t="s">
        <v>847</v>
      </c>
      <c r="I476" t="s">
        <v>109</v>
      </c>
      <c r="J476" t="s">
        <v>26</v>
      </c>
      <c r="K476" t="s">
        <v>520</v>
      </c>
      <c r="L476" t="str">
        <f>_xlfn.XLOOKUP(Trade_Flows[[#This Row],[hardware_type]],Helper_sheet!$D$2:$D$15,Helper_sheet!$E$2:$E$15,0,0)</f>
        <v>Chip</v>
      </c>
      <c r="M476" t="s">
        <v>91</v>
      </c>
      <c r="N476" s="5">
        <v>7275</v>
      </c>
      <c r="O476" s="1">
        <v>454.72</v>
      </c>
      <c r="P476" t="s">
        <v>521</v>
      </c>
      <c r="Q476" t="s">
        <v>89</v>
      </c>
      <c r="R476" t="s">
        <v>144</v>
      </c>
      <c r="S476" t="s">
        <v>141</v>
      </c>
      <c r="T476" t="s">
        <v>34</v>
      </c>
      <c r="U476" t="s">
        <v>331</v>
      </c>
      <c r="V476" t="s">
        <v>217</v>
      </c>
      <c r="W476" t="s">
        <v>147</v>
      </c>
      <c r="X476" t="s">
        <v>144</v>
      </c>
    </row>
    <row r="477" spans="1:24" x14ac:dyDescent="0.4">
      <c r="A477" t="s">
        <v>941</v>
      </c>
      <c r="B477" t="s">
        <v>235</v>
      </c>
      <c r="C477" t="s">
        <v>158</v>
      </c>
      <c r="D477" t="s">
        <v>71</v>
      </c>
      <c r="E477" t="s">
        <v>142</v>
      </c>
      <c r="F477" t="s">
        <v>25</v>
      </c>
      <c r="G477" t="s">
        <v>26</v>
      </c>
      <c r="H477" t="s">
        <v>847</v>
      </c>
      <c r="I477" t="s">
        <v>109</v>
      </c>
      <c r="J477" t="s">
        <v>26</v>
      </c>
      <c r="K477" t="s">
        <v>520</v>
      </c>
      <c r="L477" t="str">
        <f>_xlfn.XLOOKUP(Trade_Flows[[#This Row],[hardware_type]],Helper_sheet!$D$2:$D$15,Helper_sheet!$E$2:$E$15,0,0)</f>
        <v>Chip</v>
      </c>
      <c r="M477" t="s">
        <v>91</v>
      </c>
      <c r="N477" s="5">
        <v>8003</v>
      </c>
      <c r="O477" s="1">
        <v>500.23</v>
      </c>
      <c r="P477" t="s">
        <v>94</v>
      </c>
      <c r="Q477" t="s">
        <v>89</v>
      </c>
      <c r="R477" t="s">
        <v>144</v>
      </c>
      <c r="S477" t="s">
        <v>141</v>
      </c>
      <c r="T477" t="s">
        <v>34</v>
      </c>
      <c r="U477" t="s">
        <v>708</v>
      </c>
      <c r="V477" t="s">
        <v>292</v>
      </c>
      <c r="W477" t="s">
        <v>147</v>
      </c>
      <c r="X477" t="s">
        <v>144</v>
      </c>
    </row>
    <row r="478" spans="1:24" x14ac:dyDescent="0.4">
      <c r="A478" t="s">
        <v>942</v>
      </c>
      <c r="B478" t="s">
        <v>248</v>
      </c>
      <c r="C478" t="s">
        <v>141</v>
      </c>
      <c r="D478" t="s">
        <v>72</v>
      </c>
      <c r="E478" t="s">
        <v>142</v>
      </c>
      <c r="F478" t="s">
        <v>25</v>
      </c>
      <c r="G478" t="s">
        <v>26</v>
      </c>
      <c r="H478" t="s">
        <v>847</v>
      </c>
      <c r="I478" t="s">
        <v>109</v>
      </c>
      <c r="J478" t="s">
        <v>26</v>
      </c>
      <c r="K478" t="s">
        <v>520</v>
      </c>
      <c r="L478" t="str">
        <f>_xlfn.XLOOKUP(Trade_Flows[[#This Row],[hardware_type]],Helper_sheet!$D$2:$D$15,Helper_sheet!$E$2:$E$15,0,0)</f>
        <v>Chip</v>
      </c>
      <c r="M478" t="s">
        <v>91</v>
      </c>
      <c r="N478" s="5">
        <v>8181</v>
      </c>
      <c r="O478" s="1">
        <v>511.33</v>
      </c>
      <c r="P478" t="s">
        <v>94</v>
      </c>
      <c r="Q478" t="s">
        <v>89</v>
      </c>
      <c r="R478" t="s">
        <v>144</v>
      </c>
      <c r="S478" t="s">
        <v>141</v>
      </c>
      <c r="T478" t="s">
        <v>34</v>
      </c>
      <c r="U478" t="s">
        <v>255</v>
      </c>
      <c r="V478" t="s">
        <v>285</v>
      </c>
      <c r="W478" t="s">
        <v>147</v>
      </c>
      <c r="X478" t="s">
        <v>141</v>
      </c>
    </row>
    <row r="479" spans="1:24" x14ac:dyDescent="0.4">
      <c r="A479" t="s">
        <v>943</v>
      </c>
      <c r="B479" t="s">
        <v>248</v>
      </c>
      <c r="C479" t="s">
        <v>149</v>
      </c>
      <c r="D479" t="s">
        <v>73</v>
      </c>
      <c r="E479" t="s">
        <v>142</v>
      </c>
      <c r="F479" t="s">
        <v>25</v>
      </c>
      <c r="G479" t="s">
        <v>26</v>
      </c>
      <c r="H479" t="s">
        <v>847</v>
      </c>
      <c r="I479" t="s">
        <v>109</v>
      </c>
      <c r="J479" t="s">
        <v>26</v>
      </c>
      <c r="K479" t="s">
        <v>520</v>
      </c>
      <c r="L479" t="str">
        <f>_xlfn.XLOOKUP(Trade_Flows[[#This Row],[hardware_type]],Helper_sheet!$D$2:$D$15,Helper_sheet!$E$2:$E$15,0,0)</f>
        <v>Chip</v>
      </c>
      <c r="M479" t="s">
        <v>91</v>
      </c>
      <c r="N479" s="5">
        <v>9081</v>
      </c>
      <c r="O479" s="1">
        <v>567.62</v>
      </c>
      <c r="P479" t="s">
        <v>93</v>
      </c>
      <c r="Q479" t="s">
        <v>89</v>
      </c>
      <c r="R479" t="s">
        <v>144</v>
      </c>
      <c r="S479" t="s">
        <v>141</v>
      </c>
      <c r="T479" t="s">
        <v>34</v>
      </c>
      <c r="U479" t="s">
        <v>944</v>
      </c>
      <c r="V479" t="s">
        <v>367</v>
      </c>
      <c r="W479" t="s">
        <v>147</v>
      </c>
      <c r="X479" t="s">
        <v>141</v>
      </c>
    </row>
    <row r="480" spans="1:24" x14ac:dyDescent="0.4">
      <c r="A480" t="s">
        <v>945</v>
      </c>
      <c r="B480" t="s">
        <v>248</v>
      </c>
      <c r="C480" t="s">
        <v>154</v>
      </c>
      <c r="D480" t="s">
        <v>74</v>
      </c>
      <c r="E480" t="s">
        <v>142</v>
      </c>
      <c r="F480" t="s">
        <v>25</v>
      </c>
      <c r="G480" t="s">
        <v>26</v>
      </c>
      <c r="H480" t="s">
        <v>847</v>
      </c>
      <c r="I480" t="s">
        <v>109</v>
      </c>
      <c r="J480" t="s">
        <v>26</v>
      </c>
      <c r="K480" t="s">
        <v>520</v>
      </c>
      <c r="L480" t="str">
        <f>_xlfn.XLOOKUP(Trade_Flows[[#This Row],[hardware_type]],Helper_sheet!$D$2:$D$15,Helper_sheet!$E$2:$E$15,0,0)</f>
        <v>Chip</v>
      </c>
      <c r="M480" t="s">
        <v>91</v>
      </c>
      <c r="N480" s="5">
        <v>8662</v>
      </c>
      <c r="O480" s="1">
        <v>541.42999999999995</v>
      </c>
      <c r="P480" t="s">
        <v>521</v>
      </c>
      <c r="Q480" t="s">
        <v>89</v>
      </c>
      <c r="R480" t="s">
        <v>144</v>
      </c>
      <c r="S480" t="s">
        <v>141</v>
      </c>
      <c r="T480" t="s">
        <v>34</v>
      </c>
      <c r="U480" t="s">
        <v>511</v>
      </c>
      <c r="V480" t="s">
        <v>877</v>
      </c>
      <c r="W480" t="s">
        <v>147</v>
      </c>
      <c r="X480" t="s">
        <v>141</v>
      </c>
    </row>
    <row r="481" spans="1:24" x14ac:dyDescent="0.4">
      <c r="A481" t="s">
        <v>946</v>
      </c>
      <c r="B481" t="s">
        <v>248</v>
      </c>
      <c r="C481" t="s">
        <v>158</v>
      </c>
      <c r="D481" t="s">
        <v>75</v>
      </c>
      <c r="E481" t="s">
        <v>142</v>
      </c>
      <c r="F481" t="s">
        <v>25</v>
      </c>
      <c r="G481" t="s">
        <v>26</v>
      </c>
      <c r="H481" t="s">
        <v>847</v>
      </c>
      <c r="I481" t="s">
        <v>109</v>
      </c>
      <c r="J481" t="s">
        <v>26</v>
      </c>
      <c r="K481" t="s">
        <v>520</v>
      </c>
      <c r="L481" t="str">
        <f>_xlfn.XLOOKUP(Trade_Flows[[#This Row],[hardware_type]],Helper_sheet!$D$2:$D$15,Helper_sheet!$E$2:$E$15,0,0)</f>
        <v>Chip</v>
      </c>
      <c r="M481" t="s">
        <v>91</v>
      </c>
      <c r="N481" s="5">
        <v>8762</v>
      </c>
      <c r="O481" s="1">
        <v>547.64</v>
      </c>
      <c r="P481" t="s">
        <v>93</v>
      </c>
      <c r="Q481" t="s">
        <v>89</v>
      </c>
      <c r="R481" t="s">
        <v>144</v>
      </c>
      <c r="S481" t="s">
        <v>141</v>
      </c>
      <c r="T481" t="s">
        <v>34</v>
      </c>
      <c r="U481" t="s">
        <v>947</v>
      </c>
      <c r="V481" t="s">
        <v>367</v>
      </c>
      <c r="W481" t="s">
        <v>147</v>
      </c>
      <c r="X481" t="s">
        <v>141</v>
      </c>
    </row>
    <row r="482" spans="1:24" x14ac:dyDescent="0.4">
      <c r="A482" t="s">
        <v>948</v>
      </c>
      <c r="B482" t="s">
        <v>260</v>
      </c>
      <c r="C482" t="s">
        <v>141</v>
      </c>
      <c r="D482" t="s">
        <v>76</v>
      </c>
      <c r="E482" t="s">
        <v>142</v>
      </c>
      <c r="F482" t="s">
        <v>25</v>
      </c>
      <c r="G482" t="s">
        <v>26</v>
      </c>
      <c r="H482" t="s">
        <v>847</v>
      </c>
      <c r="I482" t="s">
        <v>109</v>
      </c>
      <c r="J482" t="s">
        <v>26</v>
      </c>
      <c r="K482" t="s">
        <v>520</v>
      </c>
      <c r="L482" t="str">
        <f>_xlfn.XLOOKUP(Trade_Flows[[#This Row],[hardware_type]],Helper_sheet!$D$2:$D$15,Helper_sheet!$E$2:$E$15,0,0)</f>
        <v>Chip</v>
      </c>
      <c r="M482" t="s">
        <v>91</v>
      </c>
      <c r="N482" s="5">
        <v>10025</v>
      </c>
      <c r="O482" s="1">
        <v>626.55999999999995</v>
      </c>
      <c r="P482" t="s">
        <v>94</v>
      </c>
      <c r="Q482" t="s">
        <v>89</v>
      </c>
      <c r="R482" t="s">
        <v>144</v>
      </c>
      <c r="S482" t="s">
        <v>141</v>
      </c>
      <c r="T482" t="s">
        <v>34</v>
      </c>
      <c r="U482" t="s">
        <v>252</v>
      </c>
      <c r="V482" t="s">
        <v>367</v>
      </c>
      <c r="W482" t="s">
        <v>147</v>
      </c>
      <c r="X482" t="s">
        <v>141</v>
      </c>
    </row>
    <row r="483" spans="1:24" x14ac:dyDescent="0.4">
      <c r="A483" t="s">
        <v>949</v>
      </c>
      <c r="B483" t="s">
        <v>260</v>
      </c>
      <c r="C483" t="s">
        <v>149</v>
      </c>
      <c r="D483" t="s">
        <v>77</v>
      </c>
      <c r="E483" t="s">
        <v>142</v>
      </c>
      <c r="F483" t="s">
        <v>25</v>
      </c>
      <c r="G483" t="s">
        <v>26</v>
      </c>
      <c r="H483" t="s">
        <v>847</v>
      </c>
      <c r="I483" t="s">
        <v>109</v>
      </c>
      <c r="J483" t="s">
        <v>26</v>
      </c>
      <c r="K483" t="s">
        <v>520</v>
      </c>
      <c r="L483" t="str">
        <f>_xlfn.XLOOKUP(Trade_Flows[[#This Row],[hardware_type]],Helper_sheet!$D$2:$D$15,Helper_sheet!$E$2:$E$15,0,0)</f>
        <v>Chip</v>
      </c>
      <c r="M483" t="s">
        <v>91</v>
      </c>
      <c r="N483" s="5">
        <v>10157</v>
      </c>
      <c r="O483" s="1">
        <v>634.80999999999995</v>
      </c>
      <c r="P483" t="s">
        <v>93</v>
      </c>
      <c r="Q483" t="s">
        <v>89</v>
      </c>
      <c r="R483" t="s">
        <v>144</v>
      </c>
      <c r="S483" t="s">
        <v>141</v>
      </c>
      <c r="T483" t="s">
        <v>34</v>
      </c>
      <c r="U483" t="s">
        <v>266</v>
      </c>
      <c r="V483" t="s">
        <v>154</v>
      </c>
      <c r="W483" t="s">
        <v>147</v>
      </c>
      <c r="X483" t="s">
        <v>141</v>
      </c>
    </row>
    <row r="484" spans="1:24" x14ac:dyDescent="0.4">
      <c r="A484" t="s">
        <v>950</v>
      </c>
      <c r="B484" t="s">
        <v>260</v>
      </c>
      <c r="C484" t="s">
        <v>154</v>
      </c>
      <c r="D484" t="s">
        <v>78</v>
      </c>
      <c r="E484" t="s">
        <v>142</v>
      </c>
      <c r="F484" t="s">
        <v>25</v>
      </c>
      <c r="G484" t="s">
        <v>26</v>
      </c>
      <c r="H484" t="s">
        <v>847</v>
      </c>
      <c r="I484" t="s">
        <v>109</v>
      </c>
      <c r="J484" t="s">
        <v>26</v>
      </c>
      <c r="K484" t="s">
        <v>520</v>
      </c>
      <c r="L484" t="str">
        <f>_xlfn.XLOOKUP(Trade_Flows[[#This Row],[hardware_type]],Helper_sheet!$D$2:$D$15,Helper_sheet!$E$2:$E$15,0,0)</f>
        <v>Chip</v>
      </c>
      <c r="M484" t="s">
        <v>91</v>
      </c>
      <c r="N484" s="5">
        <v>11289</v>
      </c>
      <c r="O484" s="1">
        <v>705.62</v>
      </c>
      <c r="P484" t="s">
        <v>521</v>
      </c>
      <c r="Q484" t="s">
        <v>89</v>
      </c>
      <c r="R484" t="s">
        <v>144</v>
      </c>
      <c r="S484" t="s">
        <v>141</v>
      </c>
      <c r="T484" t="s">
        <v>34</v>
      </c>
      <c r="U484" t="s">
        <v>517</v>
      </c>
      <c r="V484" t="s">
        <v>156</v>
      </c>
      <c r="W484" t="s">
        <v>147</v>
      </c>
      <c r="X484" t="s">
        <v>141</v>
      </c>
    </row>
    <row r="485" spans="1:24" x14ac:dyDescent="0.4">
      <c r="A485" t="s">
        <v>951</v>
      </c>
      <c r="B485" t="s">
        <v>260</v>
      </c>
      <c r="C485" t="s">
        <v>158</v>
      </c>
      <c r="D485" t="s">
        <v>79</v>
      </c>
      <c r="E485" t="s">
        <v>142</v>
      </c>
      <c r="F485" t="s">
        <v>25</v>
      </c>
      <c r="G485" t="s">
        <v>26</v>
      </c>
      <c r="H485" t="s">
        <v>847</v>
      </c>
      <c r="I485" t="s">
        <v>109</v>
      </c>
      <c r="J485" t="s">
        <v>26</v>
      </c>
      <c r="K485" t="s">
        <v>520</v>
      </c>
      <c r="L485" t="str">
        <f>_xlfn.XLOOKUP(Trade_Flows[[#This Row],[hardware_type]],Helper_sheet!$D$2:$D$15,Helper_sheet!$E$2:$E$15,0,0)</f>
        <v>Chip</v>
      </c>
      <c r="M485" t="s">
        <v>91</v>
      </c>
      <c r="N485" s="5">
        <v>9921</v>
      </c>
      <c r="O485" s="1">
        <v>620.12</v>
      </c>
      <c r="P485" t="s">
        <v>93</v>
      </c>
      <c r="Q485" t="s">
        <v>89</v>
      </c>
      <c r="R485" t="s">
        <v>144</v>
      </c>
      <c r="S485" t="s">
        <v>141</v>
      </c>
      <c r="T485" t="s">
        <v>34</v>
      </c>
      <c r="U485" t="s">
        <v>587</v>
      </c>
      <c r="V485" t="s">
        <v>199</v>
      </c>
      <c r="W485" t="s">
        <v>147</v>
      </c>
      <c r="X485" t="s">
        <v>141</v>
      </c>
    </row>
    <row r="486" spans="1:24" x14ac:dyDescent="0.4">
      <c r="A486" t="s">
        <v>952</v>
      </c>
      <c r="B486" t="s">
        <v>140</v>
      </c>
      <c r="C486" t="s">
        <v>141</v>
      </c>
      <c r="D486" t="s">
        <v>23</v>
      </c>
      <c r="E486" t="s">
        <v>142</v>
      </c>
      <c r="F486" t="s">
        <v>25</v>
      </c>
      <c r="G486" t="s">
        <v>26</v>
      </c>
      <c r="H486" t="s">
        <v>953</v>
      </c>
      <c r="I486" t="s">
        <v>110</v>
      </c>
      <c r="J486" t="s">
        <v>111</v>
      </c>
      <c r="K486" t="s">
        <v>30</v>
      </c>
      <c r="L486" t="str">
        <f>_xlfn.XLOOKUP(Trade_Flows[[#This Row],[hardware_type]],Helper_sheet!$D$2:$D$15,Helper_sheet!$E$2:$E$15,0,0)</f>
        <v>Chip</v>
      </c>
      <c r="M486" t="s">
        <v>31</v>
      </c>
      <c r="N486" s="5">
        <v>2674</v>
      </c>
      <c r="O486" s="1">
        <v>163.44</v>
      </c>
      <c r="P486" t="s">
        <v>40</v>
      </c>
      <c r="Q486" t="s">
        <v>33</v>
      </c>
      <c r="R486" t="s">
        <v>144</v>
      </c>
      <c r="S486" t="s">
        <v>141</v>
      </c>
      <c r="T486" t="s">
        <v>34</v>
      </c>
      <c r="U486" t="s">
        <v>305</v>
      </c>
      <c r="V486" t="s">
        <v>954</v>
      </c>
      <c r="W486" t="s">
        <v>147</v>
      </c>
      <c r="X486" t="s">
        <v>144</v>
      </c>
    </row>
    <row r="487" spans="1:24" x14ac:dyDescent="0.4">
      <c r="A487" t="s">
        <v>955</v>
      </c>
      <c r="B487" t="s">
        <v>140</v>
      </c>
      <c r="C487" t="s">
        <v>149</v>
      </c>
      <c r="D487" t="s">
        <v>35</v>
      </c>
      <c r="E487" t="s">
        <v>142</v>
      </c>
      <c r="F487" t="s">
        <v>25</v>
      </c>
      <c r="G487" t="s">
        <v>26</v>
      </c>
      <c r="H487" t="s">
        <v>953</v>
      </c>
      <c r="I487" t="s">
        <v>110</v>
      </c>
      <c r="J487" t="s">
        <v>111</v>
      </c>
      <c r="K487" t="s">
        <v>30</v>
      </c>
      <c r="L487" t="str">
        <f>_xlfn.XLOOKUP(Trade_Flows[[#This Row],[hardware_type]],Helper_sheet!$D$2:$D$15,Helper_sheet!$E$2:$E$15,0,0)</f>
        <v>Chip</v>
      </c>
      <c r="M487" t="s">
        <v>31</v>
      </c>
      <c r="N487" s="5">
        <v>3098</v>
      </c>
      <c r="O487" s="1">
        <v>189.35</v>
      </c>
      <c r="P487" t="s">
        <v>150</v>
      </c>
      <c r="Q487" t="s">
        <v>33</v>
      </c>
      <c r="R487" t="s">
        <v>144</v>
      </c>
      <c r="S487" t="s">
        <v>141</v>
      </c>
      <c r="T487" t="s">
        <v>34</v>
      </c>
      <c r="U487" t="s">
        <v>490</v>
      </c>
      <c r="V487" t="s">
        <v>956</v>
      </c>
      <c r="W487" t="s">
        <v>147</v>
      </c>
      <c r="X487" t="s">
        <v>144</v>
      </c>
    </row>
    <row r="488" spans="1:24" x14ac:dyDescent="0.4">
      <c r="A488" t="s">
        <v>957</v>
      </c>
      <c r="B488" t="s">
        <v>140</v>
      </c>
      <c r="C488" t="s">
        <v>154</v>
      </c>
      <c r="D488" t="s">
        <v>37</v>
      </c>
      <c r="E488" t="s">
        <v>142</v>
      </c>
      <c r="F488" t="s">
        <v>25</v>
      </c>
      <c r="G488" t="s">
        <v>26</v>
      </c>
      <c r="H488" t="s">
        <v>953</v>
      </c>
      <c r="I488" t="s">
        <v>110</v>
      </c>
      <c r="J488" t="s">
        <v>111</v>
      </c>
      <c r="K488" t="s">
        <v>30</v>
      </c>
      <c r="L488" t="str">
        <f>_xlfn.XLOOKUP(Trade_Flows[[#This Row],[hardware_type]],Helper_sheet!$D$2:$D$15,Helper_sheet!$E$2:$E$15,0,0)</f>
        <v>Chip</v>
      </c>
      <c r="M488" t="s">
        <v>31</v>
      </c>
      <c r="N488" s="5">
        <v>2742</v>
      </c>
      <c r="O488" s="1">
        <v>167.58</v>
      </c>
      <c r="P488" t="s">
        <v>150</v>
      </c>
      <c r="Q488" t="s">
        <v>33</v>
      </c>
      <c r="R488" t="s">
        <v>144</v>
      </c>
      <c r="S488" t="s">
        <v>141</v>
      </c>
      <c r="T488" t="s">
        <v>34</v>
      </c>
      <c r="U488" t="s">
        <v>387</v>
      </c>
      <c r="V488" t="s">
        <v>958</v>
      </c>
      <c r="W488" t="s">
        <v>147</v>
      </c>
      <c r="X488" t="s">
        <v>144</v>
      </c>
    </row>
    <row r="489" spans="1:24" x14ac:dyDescent="0.4">
      <c r="A489" t="s">
        <v>959</v>
      </c>
      <c r="B489" t="s">
        <v>140</v>
      </c>
      <c r="C489" t="s">
        <v>158</v>
      </c>
      <c r="D489" t="s">
        <v>38</v>
      </c>
      <c r="E489" t="s">
        <v>142</v>
      </c>
      <c r="F489" t="s">
        <v>25</v>
      </c>
      <c r="G489" t="s">
        <v>26</v>
      </c>
      <c r="H489" t="s">
        <v>953</v>
      </c>
      <c r="I489" t="s">
        <v>110</v>
      </c>
      <c r="J489" t="s">
        <v>111</v>
      </c>
      <c r="K489" t="s">
        <v>30</v>
      </c>
      <c r="L489" t="str">
        <f>_xlfn.XLOOKUP(Trade_Flows[[#This Row],[hardware_type]],Helper_sheet!$D$2:$D$15,Helper_sheet!$E$2:$E$15,0,0)</f>
        <v>Chip</v>
      </c>
      <c r="M489" t="s">
        <v>31</v>
      </c>
      <c r="N489" s="5">
        <v>2686</v>
      </c>
      <c r="O489" s="1">
        <v>164.15</v>
      </c>
      <c r="P489" t="s">
        <v>40</v>
      </c>
      <c r="Q489" t="s">
        <v>33</v>
      </c>
      <c r="R489" t="s">
        <v>144</v>
      </c>
      <c r="S489" t="s">
        <v>141</v>
      </c>
      <c r="T489" t="s">
        <v>34</v>
      </c>
      <c r="U489" t="s">
        <v>183</v>
      </c>
      <c r="V489" t="s">
        <v>956</v>
      </c>
      <c r="W489" t="s">
        <v>147</v>
      </c>
      <c r="X489" t="s">
        <v>144</v>
      </c>
    </row>
    <row r="490" spans="1:24" x14ac:dyDescent="0.4">
      <c r="A490" t="s">
        <v>960</v>
      </c>
      <c r="B490" t="s">
        <v>162</v>
      </c>
      <c r="C490" t="s">
        <v>141</v>
      </c>
      <c r="D490" t="s">
        <v>39</v>
      </c>
      <c r="E490" t="s">
        <v>142</v>
      </c>
      <c r="F490" t="s">
        <v>25</v>
      </c>
      <c r="G490" t="s">
        <v>26</v>
      </c>
      <c r="H490" t="s">
        <v>953</v>
      </c>
      <c r="I490" t="s">
        <v>110</v>
      </c>
      <c r="J490" t="s">
        <v>111</v>
      </c>
      <c r="K490" t="s">
        <v>30</v>
      </c>
      <c r="L490" t="str">
        <f>_xlfn.XLOOKUP(Trade_Flows[[#This Row],[hardware_type]],Helper_sheet!$D$2:$D$15,Helper_sheet!$E$2:$E$15,0,0)</f>
        <v>Chip</v>
      </c>
      <c r="M490" t="s">
        <v>31</v>
      </c>
      <c r="N490" s="5">
        <v>3118</v>
      </c>
      <c r="O490" s="1">
        <v>190.57</v>
      </c>
      <c r="P490" t="s">
        <v>40</v>
      </c>
      <c r="Q490" t="s">
        <v>33</v>
      </c>
      <c r="R490" t="s">
        <v>144</v>
      </c>
      <c r="S490" t="s">
        <v>141</v>
      </c>
      <c r="T490" t="s">
        <v>34</v>
      </c>
      <c r="U490" t="s">
        <v>159</v>
      </c>
      <c r="V490" t="s">
        <v>961</v>
      </c>
      <c r="W490" t="s">
        <v>147</v>
      </c>
      <c r="X490" t="s">
        <v>144</v>
      </c>
    </row>
    <row r="491" spans="1:24" x14ac:dyDescent="0.4">
      <c r="A491" t="s">
        <v>962</v>
      </c>
      <c r="B491" t="s">
        <v>162</v>
      </c>
      <c r="C491" t="s">
        <v>149</v>
      </c>
      <c r="D491" t="s">
        <v>41</v>
      </c>
      <c r="E491" t="s">
        <v>142</v>
      </c>
      <c r="F491" t="s">
        <v>25</v>
      </c>
      <c r="G491" t="s">
        <v>26</v>
      </c>
      <c r="H491" t="s">
        <v>953</v>
      </c>
      <c r="I491" t="s">
        <v>110</v>
      </c>
      <c r="J491" t="s">
        <v>111</v>
      </c>
      <c r="K491" t="s">
        <v>30</v>
      </c>
      <c r="L491" t="str">
        <f>_xlfn.XLOOKUP(Trade_Flows[[#This Row],[hardware_type]],Helper_sheet!$D$2:$D$15,Helper_sheet!$E$2:$E$15,0,0)</f>
        <v>Chip</v>
      </c>
      <c r="M491" t="s">
        <v>31</v>
      </c>
      <c r="N491" s="5">
        <v>3111</v>
      </c>
      <c r="O491" s="1">
        <v>190.13</v>
      </c>
      <c r="P491" t="s">
        <v>40</v>
      </c>
      <c r="Q491" t="s">
        <v>33</v>
      </c>
      <c r="R491" t="s">
        <v>144</v>
      </c>
      <c r="S491" t="s">
        <v>141</v>
      </c>
      <c r="T491" t="s">
        <v>34</v>
      </c>
      <c r="U491" t="s">
        <v>155</v>
      </c>
      <c r="V491" t="s">
        <v>963</v>
      </c>
      <c r="W491" t="s">
        <v>147</v>
      </c>
      <c r="X491" t="s">
        <v>144</v>
      </c>
    </row>
    <row r="492" spans="1:24" x14ac:dyDescent="0.4">
      <c r="A492" t="s">
        <v>964</v>
      </c>
      <c r="B492" t="s">
        <v>162</v>
      </c>
      <c r="C492" t="s">
        <v>154</v>
      </c>
      <c r="D492" t="s">
        <v>42</v>
      </c>
      <c r="E492" t="s">
        <v>142</v>
      </c>
      <c r="F492" t="s">
        <v>25</v>
      </c>
      <c r="G492" t="s">
        <v>26</v>
      </c>
      <c r="H492" t="s">
        <v>953</v>
      </c>
      <c r="I492" t="s">
        <v>110</v>
      </c>
      <c r="J492" t="s">
        <v>111</v>
      </c>
      <c r="K492" t="s">
        <v>30</v>
      </c>
      <c r="L492" t="str">
        <f>_xlfn.XLOOKUP(Trade_Flows[[#This Row],[hardware_type]],Helper_sheet!$D$2:$D$15,Helper_sheet!$E$2:$E$15,0,0)</f>
        <v>Chip</v>
      </c>
      <c r="M492" t="s">
        <v>31</v>
      </c>
      <c r="N492" s="5">
        <v>3389</v>
      </c>
      <c r="O492" s="1">
        <v>207.11</v>
      </c>
      <c r="P492" t="s">
        <v>150</v>
      </c>
      <c r="Q492" t="s">
        <v>33</v>
      </c>
      <c r="R492" t="s">
        <v>144</v>
      </c>
      <c r="S492" t="s">
        <v>141</v>
      </c>
      <c r="T492" t="s">
        <v>34</v>
      </c>
      <c r="U492" t="s">
        <v>310</v>
      </c>
      <c r="V492" t="s">
        <v>965</v>
      </c>
      <c r="W492" t="s">
        <v>147</v>
      </c>
      <c r="X492" t="s">
        <v>144</v>
      </c>
    </row>
    <row r="493" spans="1:24" x14ac:dyDescent="0.4">
      <c r="A493" t="s">
        <v>966</v>
      </c>
      <c r="B493" t="s">
        <v>162</v>
      </c>
      <c r="C493" t="s">
        <v>158</v>
      </c>
      <c r="D493" t="s">
        <v>43</v>
      </c>
      <c r="E493" t="s">
        <v>142</v>
      </c>
      <c r="F493" t="s">
        <v>25</v>
      </c>
      <c r="G493" t="s">
        <v>26</v>
      </c>
      <c r="H493" t="s">
        <v>953</v>
      </c>
      <c r="I493" t="s">
        <v>110</v>
      </c>
      <c r="J493" t="s">
        <v>111</v>
      </c>
      <c r="K493" t="s">
        <v>30</v>
      </c>
      <c r="L493" t="str">
        <f>_xlfn.XLOOKUP(Trade_Flows[[#This Row],[hardware_type]],Helper_sheet!$D$2:$D$15,Helper_sheet!$E$2:$E$15,0,0)</f>
        <v>Chip</v>
      </c>
      <c r="M493" t="s">
        <v>31</v>
      </c>
      <c r="N493" s="5">
        <v>2870</v>
      </c>
      <c r="O493" s="1">
        <v>175.39</v>
      </c>
      <c r="P493" t="s">
        <v>150</v>
      </c>
      <c r="Q493" t="s">
        <v>33</v>
      </c>
      <c r="R493" t="s">
        <v>144</v>
      </c>
      <c r="S493" t="s">
        <v>141</v>
      </c>
      <c r="T493" t="s">
        <v>34</v>
      </c>
      <c r="U493" t="s">
        <v>273</v>
      </c>
      <c r="V493" t="s">
        <v>956</v>
      </c>
      <c r="W493" t="s">
        <v>147</v>
      </c>
      <c r="X493" t="s">
        <v>144</v>
      </c>
    </row>
    <row r="494" spans="1:24" x14ac:dyDescent="0.4">
      <c r="A494" t="s">
        <v>967</v>
      </c>
      <c r="B494" t="s">
        <v>171</v>
      </c>
      <c r="C494" t="s">
        <v>141</v>
      </c>
      <c r="D494" t="s">
        <v>44</v>
      </c>
      <c r="E494" t="s">
        <v>142</v>
      </c>
      <c r="F494" t="s">
        <v>25</v>
      </c>
      <c r="G494" t="s">
        <v>26</v>
      </c>
      <c r="H494" t="s">
        <v>953</v>
      </c>
      <c r="I494" t="s">
        <v>110</v>
      </c>
      <c r="J494" t="s">
        <v>111</v>
      </c>
      <c r="K494" t="s">
        <v>30</v>
      </c>
      <c r="L494" t="str">
        <f>_xlfn.XLOOKUP(Trade_Flows[[#This Row],[hardware_type]],Helper_sheet!$D$2:$D$15,Helper_sheet!$E$2:$E$15,0,0)</f>
        <v>Chip</v>
      </c>
      <c r="M494" t="s">
        <v>31</v>
      </c>
      <c r="N494" s="5">
        <v>3342</v>
      </c>
      <c r="O494" s="1">
        <v>204.24</v>
      </c>
      <c r="P494" t="s">
        <v>150</v>
      </c>
      <c r="Q494" t="s">
        <v>33</v>
      </c>
      <c r="R494" t="s">
        <v>144</v>
      </c>
      <c r="S494" t="s">
        <v>141</v>
      </c>
      <c r="T494" t="s">
        <v>34</v>
      </c>
      <c r="U494" t="s">
        <v>210</v>
      </c>
      <c r="V494" t="s">
        <v>968</v>
      </c>
      <c r="W494" t="s">
        <v>147</v>
      </c>
      <c r="X494" t="s">
        <v>144</v>
      </c>
    </row>
    <row r="495" spans="1:24" x14ac:dyDescent="0.4">
      <c r="A495" t="s">
        <v>969</v>
      </c>
      <c r="B495" t="s">
        <v>171</v>
      </c>
      <c r="C495" t="s">
        <v>149</v>
      </c>
      <c r="D495" t="s">
        <v>45</v>
      </c>
      <c r="E495" t="s">
        <v>142</v>
      </c>
      <c r="F495" t="s">
        <v>25</v>
      </c>
      <c r="G495" t="s">
        <v>26</v>
      </c>
      <c r="H495" t="s">
        <v>953</v>
      </c>
      <c r="I495" t="s">
        <v>110</v>
      </c>
      <c r="J495" t="s">
        <v>111</v>
      </c>
      <c r="K495" t="s">
        <v>30</v>
      </c>
      <c r="L495" t="str">
        <f>_xlfn.XLOOKUP(Trade_Flows[[#This Row],[hardware_type]],Helper_sheet!$D$2:$D$15,Helper_sheet!$E$2:$E$15,0,0)</f>
        <v>Chip</v>
      </c>
      <c r="M495" t="s">
        <v>31</v>
      </c>
      <c r="N495" s="5">
        <v>3501</v>
      </c>
      <c r="O495" s="1">
        <v>214</v>
      </c>
      <c r="P495" t="s">
        <v>32</v>
      </c>
      <c r="Q495" t="s">
        <v>33</v>
      </c>
      <c r="R495" t="s">
        <v>144</v>
      </c>
      <c r="S495" t="s">
        <v>141</v>
      </c>
      <c r="T495" t="s">
        <v>34</v>
      </c>
      <c r="U495" t="s">
        <v>314</v>
      </c>
      <c r="V495" t="s">
        <v>970</v>
      </c>
      <c r="W495" t="s">
        <v>147</v>
      </c>
      <c r="X495" t="s">
        <v>144</v>
      </c>
    </row>
    <row r="496" spans="1:24" x14ac:dyDescent="0.4">
      <c r="A496" t="s">
        <v>971</v>
      </c>
      <c r="B496" t="s">
        <v>171</v>
      </c>
      <c r="C496" t="s">
        <v>154</v>
      </c>
      <c r="D496" t="s">
        <v>46</v>
      </c>
      <c r="E496" t="s">
        <v>142</v>
      </c>
      <c r="F496" t="s">
        <v>25</v>
      </c>
      <c r="G496" t="s">
        <v>26</v>
      </c>
      <c r="H496" t="s">
        <v>953</v>
      </c>
      <c r="I496" t="s">
        <v>110</v>
      </c>
      <c r="J496" t="s">
        <v>111</v>
      </c>
      <c r="K496" t="s">
        <v>30</v>
      </c>
      <c r="L496" t="str">
        <f>_xlfn.XLOOKUP(Trade_Flows[[#This Row],[hardware_type]],Helper_sheet!$D$2:$D$15,Helper_sheet!$E$2:$E$15,0,0)</f>
        <v>Chip</v>
      </c>
      <c r="M496" t="s">
        <v>31</v>
      </c>
      <c r="N496" s="5">
        <v>3767</v>
      </c>
      <c r="O496" s="1">
        <v>230.24</v>
      </c>
      <c r="P496" t="s">
        <v>150</v>
      </c>
      <c r="Q496" t="s">
        <v>33</v>
      </c>
      <c r="R496" t="s">
        <v>144</v>
      </c>
      <c r="S496" t="s">
        <v>141</v>
      </c>
      <c r="T496" t="s">
        <v>34</v>
      </c>
      <c r="U496" t="s">
        <v>570</v>
      </c>
      <c r="V496" t="s">
        <v>972</v>
      </c>
      <c r="W496" t="s">
        <v>147</v>
      </c>
      <c r="X496" t="s">
        <v>144</v>
      </c>
    </row>
    <row r="497" spans="1:24" x14ac:dyDescent="0.4">
      <c r="A497" t="s">
        <v>973</v>
      </c>
      <c r="B497" t="s">
        <v>171</v>
      </c>
      <c r="C497" t="s">
        <v>158</v>
      </c>
      <c r="D497" t="s">
        <v>47</v>
      </c>
      <c r="E497" t="s">
        <v>142</v>
      </c>
      <c r="F497" t="s">
        <v>25</v>
      </c>
      <c r="G497" t="s">
        <v>26</v>
      </c>
      <c r="H497" t="s">
        <v>953</v>
      </c>
      <c r="I497" t="s">
        <v>110</v>
      </c>
      <c r="J497" t="s">
        <v>111</v>
      </c>
      <c r="K497" t="s">
        <v>30</v>
      </c>
      <c r="L497" t="str">
        <f>_xlfn.XLOOKUP(Trade_Flows[[#This Row],[hardware_type]],Helper_sheet!$D$2:$D$15,Helper_sheet!$E$2:$E$15,0,0)</f>
        <v>Chip</v>
      </c>
      <c r="M497" t="s">
        <v>31</v>
      </c>
      <c r="N497" s="5">
        <v>3177</v>
      </c>
      <c r="O497" s="1">
        <v>194.21</v>
      </c>
      <c r="P497" t="s">
        <v>40</v>
      </c>
      <c r="Q497" t="s">
        <v>33</v>
      </c>
      <c r="R497" t="s">
        <v>144</v>
      </c>
      <c r="S497" t="s">
        <v>141</v>
      </c>
      <c r="T497" t="s">
        <v>34</v>
      </c>
      <c r="U497" t="s">
        <v>384</v>
      </c>
      <c r="V497" t="s">
        <v>974</v>
      </c>
      <c r="W497" t="s">
        <v>147</v>
      </c>
      <c r="X497" t="s">
        <v>144</v>
      </c>
    </row>
    <row r="498" spans="1:24" x14ac:dyDescent="0.4">
      <c r="A498" t="s">
        <v>975</v>
      </c>
      <c r="B498" t="s">
        <v>182</v>
      </c>
      <c r="C498" t="s">
        <v>141</v>
      </c>
      <c r="D498" t="s">
        <v>48</v>
      </c>
      <c r="E498" t="s">
        <v>142</v>
      </c>
      <c r="F498" t="s">
        <v>25</v>
      </c>
      <c r="G498" t="s">
        <v>26</v>
      </c>
      <c r="H498" t="s">
        <v>953</v>
      </c>
      <c r="I498" t="s">
        <v>110</v>
      </c>
      <c r="J498" t="s">
        <v>111</v>
      </c>
      <c r="K498" t="s">
        <v>30</v>
      </c>
      <c r="L498" t="str">
        <f>_xlfn.XLOOKUP(Trade_Flows[[#This Row],[hardware_type]],Helper_sheet!$D$2:$D$15,Helper_sheet!$E$2:$E$15,0,0)</f>
        <v>Chip</v>
      </c>
      <c r="M498" t="s">
        <v>31</v>
      </c>
      <c r="N498" s="5">
        <v>3347</v>
      </c>
      <c r="O498" s="1">
        <v>204.59</v>
      </c>
      <c r="P498" t="s">
        <v>40</v>
      </c>
      <c r="Q498" t="s">
        <v>33</v>
      </c>
      <c r="R498" t="s">
        <v>144</v>
      </c>
      <c r="S498" t="s">
        <v>141</v>
      </c>
      <c r="T498" t="s">
        <v>34</v>
      </c>
      <c r="U498" t="s">
        <v>381</v>
      </c>
      <c r="V498" t="s">
        <v>976</v>
      </c>
      <c r="W498" t="s">
        <v>147</v>
      </c>
      <c r="X498" t="s">
        <v>144</v>
      </c>
    </row>
    <row r="499" spans="1:24" x14ac:dyDescent="0.4">
      <c r="A499" t="s">
        <v>977</v>
      </c>
      <c r="B499" t="s">
        <v>182</v>
      </c>
      <c r="C499" t="s">
        <v>149</v>
      </c>
      <c r="D499" t="s">
        <v>49</v>
      </c>
      <c r="E499" t="s">
        <v>142</v>
      </c>
      <c r="F499" t="s">
        <v>25</v>
      </c>
      <c r="G499" t="s">
        <v>26</v>
      </c>
      <c r="H499" t="s">
        <v>953</v>
      </c>
      <c r="I499" t="s">
        <v>110</v>
      </c>
      <c r="J499" t="s">
        <v>111</v>
      </c>
      <c r="K499" t="s">
        <v>30</v>
      </c>
      <c r="L499" t="str">
        <f>_xlfn.XLOOKUP(Trade_Flows[[#This Row],[hardware_type]],Helper_sheet!$D$2:$D$15,Helper_sheet!$E$2:$E$15,0,0)</f>
        <v>Chip</v>
      </c>
      <c r="M499" t="s">
        <v>31</v>
      </c>
      <c r="N499" s="5">
        <v>3811</v>
      </c>
      <c r="O499" s="1">
        <v>232.93</v>
      </c>
      <c r="P499" t="s">
        <v>40</v>
      </c>
      <c r="Q499" t="s">
        <v>33</v>
      </c>
      <c r="R499" t="s">
        <v>144</v>
      </c>
      <c r="S499" t="s">
        <v>141</v>
      </c>
      <c r="T499" t="s">
        <v>34</v>
      </c>
      <c r="U499" t="s">
        <v>284</v>
      </c>
      <c r="V499" t="s">
        <v>978</v>
      </c>
      <c r="W499" t="s">
        <v>147</v>
      </c>
      <c r="X499" t="s">
        <v>144</v>
      </c>
    </row>
    <row r="500" spans="1:24" x14ac:dyDescent="0.4">
      <c r="A500" t="s">
        <v>979</v>
      </c>
      <c r="B500" t="s">
        <v>182</v>
      </c>
      <c r="C500" t="s">
        <v>154</v>
      </c>
      <c r="D500" t="s">
        <v>50</v>
      </c>
      <c r="E500" t="s">
        <v>142</v>
      </c>
      <c r="F500" t="s">
        <v>25</v>
      </c>
      <c r="G500" t="s">
        <v>26</v>
      </c>
      <c r="H500" t="s">
        <v>953</v>
      </c>
      <c r="I500" t="s">
        <v>110</v>
      </c>
      <c r="J500" t="s">
        <v>111</v>
      </c>
      <c r="K500" t="s">
        <v>30</v>
      </c>
      <c r="L500" t="str">
        <f>_xlfn.XLOOKUP(Trade_Flows[[#This Row],[hardware_type]],Helper_sheet!$D$2:$D$15,Helper_sheet!$E$2:$E$15,0,0)</f>
        <v>Chip</v>
      </c>
      <c r="M500" t="s">
        <v>31</v>
      </c>
      <c r="N500" s="5">
        <v>4222</v>
      </c>
      <c r="O500" s="1">
        <v>258.04000000000002</v>
      </c>
      <c r="P500" t="s">
        <v>150</v>
      </c>
      <c r="Q500" t="s">
        <v>33</v>
      </c>
      <c r="R500" t="s">
        <v>144</v>
      </c>
      <c r="S500" t="s">
        <v>141</v>
      </c>
      <c r="T500" t="s">
        <v>34</v>
      </c>
      <c r="U500" t="s">
        <v>387</v>
      </c>
      <c r="V500" t="s">
        <v>980</v>
      </c>
      <c r="W500" t="s">
        <v>147</v>
      </c>
      <c r="X500" t="s">
        <v>144</v>
      </c>
    </row>
    <row r="501" spans="1:24" x14ac:dyDescent="0.4">
      <c r="A501" t="s">
        <v>981</v>
      </c>
      <c r="B501" t="s">
        <v>182</v>
      </c>
      <c r="C501" t="s">
        <v>158</v>
      </c>
      <c r="D501" t="s">
        <v>51</v>
      </c>
      <c r="E501" t="s">
        <v>142</v>
      </c>
      <c r="F501" t="s">
        <v>25</v>
      </c>
      <c r="G501" t="s">
        <v>26</v>
      </c>
      <c r="H501" t="s">
        <v>953</v>
      </c>
      <c r="I501" t="s">
        <v>110</v>
      </c>
      <c r="J501" t="s">
        <v>111</v>
      </c>
      <c r="K501" t="s">
        <v>30</v>
      </c>
      <c r="L501" t="str">
        <f>_xlfn.XLOOKUP(Trade_Flows[[#This Row],[hardware_type]],Helper_sheet!$D$2:$D$15,Helper_sheet!$E$2:$E$15,0,0)</f>
        <v>Chip</v>
      </c>
      <c r="M501" t="s">
        <v>31</v>
      </c>
      <c r="N501" s="5">
        <v>3597</v>
      </c>
      <c r="O501" s="1">
        <v>219.82</v>
      </c>
      <c r="P501" t="s">
        <v>40</v>
      </c>
      <c r="Q501" t="s">
        <v>33</v>
      </c>
      <c r="R501" t="s">
        <v>144</v>
      </c>
      <c r="S501" t="s">
        <v>141</v>
      </c>
      <c r="T501" t="s">
        <v>34</v>
      </c>
      <c r="U501" t="s">
        <v>291</v>
      </c>
      <c r="V501" t="s">
        <v>965</v>
      </c>
      <c r="W501" t="s">
        <v>147</v>
      </c>
      <c r="X501" t="s">
        <v>144</v>
      </c>
    </row>
    <row r="502" spans="1:24" x14ac:dyDescent="0.4">
      <c r="A502" t="s">
        <v>982</v>
      </c>
      <c r="B502" t="s">
        <v>193</v>
      </c>
      <c r="C502" t="s">
        <v>141</v>
      </c>
      <c r="D502" t="s">
        <v>52</v>
      </c>
      <c r="E502" t="s">
        <v>142</v>
      </c>
      <c r="F502" t="s">
        <v>25</v>
      </c>
      <c r="G502" t="s">
        <v>26</v>
      </c>
      <c r="H502" t="s">
        <v>953</v>
      </c>
      <c r="I502" t="s">
        <v>110</v>
      </c>
      <c r="J502" t="s">
        <v>111</v>
      </c>
      <c r="K502" t="s">
        <v>30</v>
      </c>
      <c r="L502" t="str">
        <f>_xlfn.XLOOKUP(Trade_Flows[[#This Row],[hardware_type]],Helper_sheet!$D$2:$D$15,Helper_sheet!$E$2:$E$15,0,0)</f>
        <v>Chip</v>
      </c>
      <c r="M502" t="s">
        <v>31</v>
      </c>
      <c r="N502" s="5">
        <v>3702</v>
      </c>
      <c r="O502" s="1">
        <v>226.26</v>
      </c>
      <c r="P502" t="s">
        <v>40</v>
      </c>
      <c r="Q502" t="s">
        <v>33</v>
      </c>
      <c r="R502" t="s">
        <v>144</v>
      </c>
      <c r="S502" t="s">
        <v>141</v>
      </c>
      <c r="T502" t="s">
        <v>34</v>
      </c>
      <c r="U502" t="s">
        <v>371</v>
      </c>
      <c r="V502" t="s">
        <v>954</v>
      </c>
      <c r="W502" t="s">
        <v>147</v>
      </c>
      <c r="X502" t="s">
        <v>144</v>
      </c>
    </row>
    <row r="503" spans="1:24" x14ac:dyDescent="0.4">
      <c r="A503" t="s">
        <v>983</v>
      </c>
      <c r="B503" t="s">
        <v>193</v>
      </c>
      <c r="C503" t="s">
        <v>149</v>
      </c>
      <c r="D503" t="s">
        <v>53</v>
      </c>
      <c r="E503" t="s">
        <v>142</v>
      </c>
      <c r="F503" t="s">
        <v>25</v>
      </c>
      <c r="G503" t="s">
        <v>26</v>
      </c>
      <c r="H503" t="s">
        <v>953</v>
      </c>
      <c r="I503" t="s">
        <v>110</v>
      </c>
      <c r="J503" t="s">
        <v>111</v>
      </c>
      <c r="K503" t="s">
        <v>30</v>
      </c>
      <c r="L503" t="str">
        <f>_xlfn.XLOOKUP(Trade_Flows[[#This Row],[hardware_type]],Helper_sheet!$D$2:$D$15,Helper_sheet!$E$2:$E$15,0,0)</f>
        <v>Chip</v>
      </c>
      <c r="M503" t="s">
        <v>31</v>
      </c>
      <c r="N503" s="5">
        <v>4051</v>
      </c>
      <c r="O503" s="1">
        <v>247.59</v>
      </c>
      <c r="P503" t="s">
        <v>32</v>
      </c>
      <c r="Q503" t="s">
        <v>33</v>
      </c>
      <c r="R503" t="s">
        <v>144</v>
      </c>
      <c r="S503" t="s">
        <v>141</v>
      </c>
      <c r="T503" t="s">
        <v>34</v>
      </c>
      <c r="U503" t="s">
        <v>291</v>
      </c>
      <c r="V503" t="s">
        <v>958</v>
      </c>
      <c r="W503" t="s">
        <v>147</v>
      </c>
      <c r="X503" t="s">
        <v>144</v>
      </c>
    </row>
    <row r="504" spans="1:24" x14ac:dyDescent="0.4">
      <c r="A504" t="s">
        <v>984</v>
      </c>
      <c r="B504" t="s">
        <v>193</v>
      </c>
      <c r="C504" t="s">
        <v>154</v>
      </c>
      <c r="D504" t="s">
        <v>54</v>
      </c>
      <c r="E504" t="s">
        <v>142</v>
      </c>
      <c r="F504" t="s">
        <v>25</v>
      </c>
      <c r="G504" t="s">
        <v>26</v>
      </c>
      <c r="H504" t="s">
        <v>953</v>
      </c>
      <c r="I504" t="s">
        <v>110</v>
      </c>
      <c r="J504" t="s">
        <v>111</v>
      </c>
      <c r="K504" t="s">
        <v>30</v>
      </c>
      <c r="L504" t="str">
        <f>_xlfn.XLOOKUP(Trade_Flows[[#This Row],[hardware_type]],Helper_sheet!$D$2:$D$15,Helper_sheet!$E$2:$E$15,0,0)</f>
        <v>Chip</v>
      </c>
      <c r="M504" t="s">
        <v>31</v>
      </c>
      <c r="N504" s="5">
        <v>4499</v>
      </c>
      <c r="O504" s="1">
        <v>274.97000000000003</v>
      </c>
      <c r="P504" t="s">
        <v>32</v>
      </c>
      <c r="Q504" t="s">
        <v>33</v>
      </c>
      <c r="R504" t="s">
        <v>144</v>
      </c>
      <c r="S504" t="s">
        <v>141</v>
      </c>
      <c r="T504" t="s">
        <v>34</v>
      </c>
      <c r="U504" t="s">
        <v>275</v>
      </c>
      <c r="V504" t="s">
        <v>985</v>
      </c>
      <c r="W504" t="s">
        <v>147</v>
      </c>
      <c r="X504" t="s">
        <v>144</v>
      </c>
    </row>
    <row r="505" spans="1:24" x14ac:dyDescent="0.4">
      <c r="A505" t="s">
        <v>986</v>
      </c>
      <c r="B505" t="s">
        <v>193</v>
      </c>
      <c r="C505" t="s">
        <v>158</v>
      </c>
      <c r="D505" t="s">
        <v>55</v>
      </c>
      <c r="E505" t="s">
        <v>142</v>
      </c>
      <c r="F505" t="s">
        <v>25</v>
      </c>
      <c r="G505" t="s">
        <v>26</v>
      </c>
      <c r="H505" t="s">
        <v>953</v>
      </c>
      <c r="I505" t="s">
        <v>110</v>
      </c>
      <c r="J505" t="s">
        <v>111</v>
      </c>
      <c r="K505" t="s">
        <v>30</v>
      </c>
      <c r="L505" t="str">
        <f>_xlfn.XLOOKUP(Trade_Flows[[#This Row],[hardware_type]],Helper_sheet!$D$2:$D$15,Helper_sheet!$E$2:$E$15,0,0)</f>
        <v>Chip</v>
      </c>
      <c r="M505" t="s">
        <v>31</v>
      </c>
      <c r="N505" s="5">
        <v>4135</v>
      </c>
      <c r="O505" s="1">
        <v>252.7</v>
      </c>
      <c r="P505" t="s">
        <v>40</v>
      </c>
      <c r="Q505" t="s">
        <v>33</v>
      </c>
      <c r="R505" t="s">
        <v>144</v>
      </c>
      <c r="S505" t="s">
        <v>141</v>
      </c>
      <c r="T505" t="s">
        <v>34</v>
      </c>
      <c r="U505" t="s">
        <v>172</v>
      </c>
      <c r="V505" t="s">
        <v>987</v>
      </c>
      <c r="W505" t="s">
        <v>147</v>
      </c>
      <c r="X505" t="s">
        <v>144</v>
      </c>
    </row>
    <row r="506" spans="1:24" x14ac:dyDescent="0.4">
      <c r="A506" t="s">
        <v>988</v>
      </c>
      <c r="B506" t="s">
        <v>202</v>
      </c>
      <c r="C506" t="s">
        <v>141</v>
      </c>
      <c r="D506" t="s">
        <v>56</v>
      </c>
      <c r="E506" t="s">
        <v>142</v>
      </c>
      <c r="F506" t="s">
        <v>25</v>
      </c>
      <c r="G506" t="s">
        <v>26</v>
      </c>
      <c r="H506" t="s">
        <v>953</v>
      </c>
      <c r="I506" t="s">
        <v>110</v>
      </c>
      <c r="J506" t="s">
        <v>111</v>
      </c>
      <c r="K506" t="s">
        <v>30</v>
      </c>
      <c r="L506" t="str">
        <f>_xlfn.XLOOKUP(Trade_Flows[[#This Row],[hardware_type]],Helper_sheet!$D$2:$D$15,Helper_sheet!$E$2:$E$15,0,0)</f>
        <v>Chip</v>
      </c>
      <c r="M506" t="s">
        <v>31</v>
      </c>
      <c r="N506" s="5">
        <v>3997</v>
      </c>
      <c r="O506" s="1">
        <v>244.3</v>
      </c>
      <c r="P506" t="s">
        <v>32</v>
      </c>
      <c r="Q506" t="s">
        <v>33</v>
      </c>
      <c r="R506" t="s">
        <v>144</v>
      </c>
      <c r="S506" t="s">
        <v>141</v>
      </c>
      <c r="T506" t="s">
        <v>34</v>
      </c>
      <c r="U506" t="s">
        <v>159</v>
      </c>
      <c r="V506" t="s">
        <v>989</v>
      </c>
      <c r="W506" t="s">
        <v>147</v>
      </c>
      <c r="X506" t="s">
        <v>144</v>
      </c>
    </row>
    <row r="507" spans="1:24" x14ac:dyDescent="0.4">
      <c r="A507" t="s">
        <v>990</v>
      </c>
      <c r="B507" t="s">
        <v>202</v>
      </c>
      <c r="C507" t="s">
        <v>149</v>
      </c>
      <c r="D507" t="s">
        <v>57</v>
      </c>
      <c r="E507" t="s">
        <v>142</v>
      </c>
      <c r="F507" t="s">
        <v>25</v>
      </c>
      <c r="G507" t="s">
        <v>26</v>
      </c>
      <c r="H507" t="s">
        <v>953</v>
      </c>
      <c r="I507" t="s">
        <v>110</v>
      </c>
      <c r="J507" t="s">
        <v>111</v>
      </c>
      <c r="K507" t="s">
        <v>30</v>
      </c>
      <c r="L507" t="str">
        <f>_xlfn.XLOOKUP(Trade_Flows[[#This Row],[hardware_type]],Helper_sheet!$D$2:$D$15,Helper_sheet!$E$2:$E$15,0,0)</f>
        <v>Chip</v>
      </c>
      <c r="M507" t="s">
        <v>31</v>
      </c>
      <c r="N507" s="5">
        <v>3631</v>
      </c>
      <c r="O507" s="1">
        <v>221.94</v>
      </c>
      <c r="P507" t="s">
        <v>32</v>
      </c>
      <c r="Q507" t="s">
        <v>33</v>
      </c>
      <c r="R507" t="s">
        <v>144</v>
      </c>
      <c r="S507" t="s">
        <v>141</v>
      </c>
      <c r="T507" t="s">
        <v>34</v>
      </c>
      <c r="U507" t="s">
        <v>308</v>
      </c>
      <c r="V507" t="s">
        <v>991</v>
      </c>
      <c r="W507" t="s">
        <v>147</v>
      </c>
      <c r="X507" t="s">
        <v>144</v>
      </c>
    </row>
    <row r="508" spans="1:24" x14ac:dyDescent="0.4">
      <c r="A508" t="s">
        <v>992</v>
      </c>
      <c r="B508" t="s">
        <v>202</v>
      </c>
      <c r="C508" t="s">
        <v>154</v>
      </c>
      <c r="D508" t="s">
        <v>58</v>
      </c>
      <c r="E508" t="s">
        <v>142</v>
      </c>
      <c r="F508" t="s">
        <v>25</v>
      </c>
      <c r="G508" t="s">
        <v>26</v>
      </c>
      <c r="H508" t="s">
        <v>953</v>
      </c>
      <c r="I508" t="s">
        <v>110</v>
      </c>
      <c r="J508" t="s">
        <v>111</v>
      </c>
      <c r="K508" t="s">
        <v>30</v>
      </c>
      <c r="L508" t="str">
        <f>_xlfn.XLOOKUP(Trade_Flows[[#This Row],[hardware_type]],Helper_sheet!$D$2:$D$15,Helper_sheet!$E$2:$E$15,0,0)</f>
        <v>Chip</v>
      </c>
      <c r="M508" t="s">
        <v>31</v>
      </c>
      <c r="N508" s="5">
        <v>4050</v>
      </c>
      <c r="O508" s="1">
        <v>247.54</v>
      </c>
      <c r="P508" t="s">
        <v>40</v>
      </c>
      <c r="Q508" t="s">
        <v>33</v>
      </c>
      <c r="R508" t="s">
        <v>144</v>
      </c>
      <c r="S508" t="s">
        <v>141</v>
      </c>
      <c r="T508" t="s">
        <v>34</v>
      </c>
      <c r="U508" t="s">
        <v>196</v>
      </c>
      <c r="V508" t="s">
        <v>978</v>
      </c>
      <c r="W508" t="s">
        <v>147</v>
      </c>
      <c r="X508" t="s">
        <v>144</v>
      </c>
    </row>
    <row r="509" spans="1:24" x14ac:dyDescent="0.4">
      <c r="A509" t="s">
        <v>993</v>
      </c>
      <c r="B509" t="s">
        <v>202</v>
      </c>
      <c r="C509" t="s">
        <v>158</v>
      </c>
      <c r="D509" t="s">
        <v>59</v>
      </c>
      <c r="E509" t="s">
        <v>142</v>
      </c>
      <c r="F509" t="s">
        <v>25</v>
      </c>
      <c r="G509" t="s">
        <v>26</v>
      </c>
      <c r="H509" t="s">
        <v>953</v>
      </c>
      <c r="I509" t="s">
        <v>110</v>
      </c>
      <c r="J509" t="s">
        <v>111</v>
      </c>
      <c r="K509" t="s">
        <v>30</v>
      </c>
      <c r="L509" t="str">
        <f>_xlfn.XLOOKUP(Trade_Flows[[#This Row],[hardware_type]],Helper_sheet!$D$2:$D$15,Helper_sheet!$E$2:$E$15,0,0)</f>
        <v>Chip</v>
      </c>
      <c r="M509" t="s">
        <v>31</v>
      </c>
      <c r="N509" s="5">
        <v>4197</v>
      </c>
      <c r="O509" s="1">
        <v>256.54000000000002</v>
      </c>
      <c r="P509" t="s">
        <v>150</v>
      </c>
      <c r="Q509" t="s">
        <v>33</v>
      </c>
      <c r="R509" t="s">
        <v>144</v>
      </c>
      <c r="S509" t="s">
        <v>141</v>
      </c>
      <c r="T509" t="s">
        <v>34</v>
      </c>
      <c r="U509" t="s">
        <v>291</v>
      </c>
      <c r="V509" t="s">
        <v>994</v>
      </c>
      <c r="W509" t="s">
        <v>147</v>
      </c>
      <c r="X509" t="s">
        <v>144</v>
      </c>
    </row>
    <row r="510" spans="1:24" x14ac:dyDescent="0.4">
      <c r="A510" t="s">
        <v>995</v>
      </c>
      <c r="B510" t="s">
        <v>212</v>
      </c>
      <c r="C510" t="s">
        <v>141</v>
      </c>
      <c r="D510" t="s">
        <v>60</v>
      </c>
      <c r="E510" t="s">
        <v>142</v>
      </c>
      <c r="F510" t="s">
        <v>25</v>
      </c>
      <c r="G510" t="s">
        <v>26</v>
      </c>
      <c r="H510" t="s">
        <v>953</v>
      </c>
      <c r="I510" t="s">
        <v>110</v>
      </c>
      <c r="J510" t="s">
        <v>111</v>
      </c>
      <c r="K510" t="s">
        <v>30</v>
      </c>
      <c r="L510" t="str">
        <f>_xlfn.XLOOKUP(Trade_Flows[[#This Row],[hardware_type]],Helper_sheet!$D$2:$D$15,Helper_sheet!$E$2:$E$15,0,0)</f>
        <v>Chip</v>
      </c>
      <c r="M510" t="s">
        <v>31</v>
      </c>
      <c r="N510" s="5">
        <v>4081</v>
      </c>
      <c r="O510" s="1">
        <v>249.4</v>
      </c>
      <c r="P510" t="s">
        <v>150</v>
      </c>
      <c r="Q510" t="s">
        <v>33</v>
      </c>
      <c r="R510" t="s">
        <v>144</v>
      </c>
      <c r="S510" t="s">
        <v>141</v>
      </c>
      <c r="T510" t="s">
        <v>34</v>
      </c>
      <c r="U510" t="s">
        <v>558</v>
      </c>
      <c r="V510" t="s">
        <v>996</v>
      </c>
      <c r="W510" t="s">
        <v>147</v>
      </c>
      <c r="X510" t="s">
        <v>144</v>
      </c>
    </row>
    <row r="511" spans="1:24" x14ac:dyDescent="0.4">
      <c r="A511" t="s">
        <v>997</v>
      </c>
      <c r="B511" t="s">
        <v>212</v>
      </c>
      <c r="C511" t="s">
        <v>149</v>
      </c>
      <c r="D511" t="s">
        <v>61</v>
      </c>
      <c r="E511" t="s">
        <v>142</v>
      </c>
      <c r="F511" t="s">
        <v>25</v>
      </c>
      <c r="G511" t="s">
        <v>26</v>
      </c>
      <c r="H511" t="s">
        <v>953</v>
      </c>
      <c r="I511" t="s">
        <v>110</v>
      </c>
      <c r="J511" t="s">
        <v>111</v>
      </c>
      <c r="K511" t="s">
        <v>30</v>
      </c>
      <c r="L511" t="str">
        <f>_xlfn.XLOOKUP(Trade_Flows[[#This Row],[hardware_type]],Helper_sheet!$D$2:$D$15,Helper_sheet!$E$2:$E$15,0,0)</f>
        <v>Chip</v>
      </c>
      <c r="M511" t="s">
        <v>31</v>
      </c>
      <c r="N511" s="5">
        <v>4463</v>
      </c>
      <c r="O511" s="1">
        <v>272.77</v>
      </c>
      <c r="P511" t="s">
        <v>40</v>
      </c>
      <c r="Q511" t="s">
        <v>33</v>
      </c>
      <c r="R511" t="s">
        <v>144</v>
      </c>
      <c r="S511" t="s">
        <v>141</v>
      </c>
      <c r="T511" t="s">
        <v>34</v>
      </c>
      <c r="U511" t="s">
        <v>213</v>
      </c>
      <c r="V511" t="s">
        <v>998</v>
      </c>
      <c r="W511" t="s">
        <v>147</v>
      </c>
      <c r="X511" t="s">
        <v>144</v>
      </c>
    </row>
    <row r="512" spans="1:24" x14ac:dyDescent="0.4">
      <c r="A512" t="s">
        <v>999</v>
      </c>
      <c r="B512" t="s">
        <v>212</v>
      </c>
      <c r="C512" t="s">
        <v>154</v>
      </c>
      <c r="D512" t="s">
        <v>62</v>
      </c>
      <c r="E512" t="s">
        <v>142</v>
      </c>
      <c r="F512" t="s">
        <v>25</v>
      </c>
      <c r="G512" t="s">
        <v>26</v>
      </c>
      <c r="H512" t="s">
        <v>953</v>
      </c>
      <c r="I512" t="s">
        <v>110</v>
      </c>
      <c r="J512" t="s">
        <v>111</v>
      </c>
      <c r="K512" t="s">
        <v>30</v>
      </c>
      <c r="L512" t="str">
        <f>_xlfn.XLOOKUP(Trade_Flows[[#This Row],[hardware_type]],Helper_sheet!$D$2:$D$15,Helper_sheet!$E$2:$E$15,0,0)</f>
        <v>Chip</v>
      </c>
      <c r="M512" t="s">
        <v>31</v>
      </c>
      <c r="N512" s="5">
        <v>4682</v>
      </c>
      <c r="O512" s="1">
        <v>286.18</v>
      </c>
      <c r="P512" t="s">
        <v>150</v>
      </c>
      <c r="Q512" t="s">
        <v>33</v>
      </c>
      <c r="R512" t="s">
        <v>144</v>
      </c>
      <c r="S512" t="s">
        <v>141</v>
      </c>
      <c r="T512" t="s">
        <v>34</v>
      </c>
      <c r="U512" t="s">
        <v>1000</v>
      </c>
      <c r="V512" t="s">
        <v>974</v>
      </c>
      <c r="W512" t="s">
        <v>147</v>
      </c>
      <c r="X512" t="s">
        <v>144</v>
      </c>
    </row>
    <row r="513" spans="1:24" x14ac:dyDescent="0.4">
      <c r="A513" t="s">
        <v>1001</v>
      </c>
      <c r="B513" t="s">
        <v>212</v>
      </c>
      <c r="C513" t="s">
        <v>158</v>
      </c>
      <c r="D513" t="s">
        <v>63</v>
      </c>
      <c r="E513" t="s">
        <v>142</v>
      </c>
      <c r="F513" t="s">
        <v>25</v>
      </c>
      <c r="G513" t="s">
        <v>26</v>
      </c>
      <c r="H513" t="s">
        <v>953</v>
      </c>
      <c r="I513" t="s">
        <v>110</v>
      </c>
      <c r="J513" t="s">
        <v>111</v>
      </c>
      <c r="K513" t="s">
        <v>30</v>
      </c>
      <c r="L513" t="str">
        <f>_xlfn.XLOOKUP(Trade_Flows[[#This Row],[hardware_type]],Helper_sheet!$D$2:$D$15,Helper_sheet!$E$2:$E$15,0,0)</f>
        <v>Chip</v>
      </c>
      <c r="M513" t="s">
        <v>31</v>
      </c>
      <c r="N513" s="5">
        <v>4084</v>
      </c>
      <c r="O513" s="1">
        <v>249.59</v>
      </c>
      <c r="P513" t="s">
        <v>32</v>
      </c>
      <c r="Q513" t="s">
        <v>33</v>
      </c>
      <c r="R513" t="s">
        <v>144</v>
      </c>
      <c r="S513" t="s">
        <v>141</v>
      </c>
      <c r="T513" t="s">
        <v>34</v>
      </c>
      <c r="U513" t="s">
        <v>633</v>
      </c>
      <c r="V513" t="s">
        <v>970</v>
      </c>
      <c r="W513" t="s">
        <v>147</v>
      </c>
      <c r="X513" t="s">
        <v>144</v>
      </c>
    </row>
    <row r="514" spans="1:24" x14ac:dyDescent="0.4">
      <c r="A514" t="s">
        <v>1002</v>
      </c>
      <c r="B514" t="s">
        <v>223</v>
      </c>
      <c r="C514" t="s">
        <v>141</v>
      </c>
      <c r="D514" t="s">
        <v>64</v>
      </c>
      <c r="E514" t="s">
        <v>142</v>
      </c>
      <c r="F514" t="s">
        <v>25</v>
      </c>
      <c r="G514" t="s">
        <v>26</v>
      </c>
      <c r="H514" t="s">
        <v>953</v>
      </c>
      <c r="I514" t="s">
        <v>110</v>
      </c>
      <c r="J514" t="s">
        <v>111</v>
      </c>
      <c r="K514" t="s">
        <v>30</v>
      </c>
      <c r="L514" t="str">
        <f>_xlfn.XLOOKUP(Trade_Flows[[#This Row],[hardware_type]],Helper_sheet!$D$2:$D$15,Helper_sheet!$E$2:$E$15,0,0)</f>
        <v>Chip</v>
      </c>
      <c r="M514" t="s">
        <v>31</v>
      </c>
      <c r="N514" s="5">
        <v>4235</v>
      </c>
      <c r="O514" s="1">
        <v>258.83</v>
      </c>
      <c r="P514" t="s">
        <v>40</v>
      </c>
      <c r="Q514" t="s">
        <v>33</v>
      </c>
      <c r="R514" t="s">
        <v>144</v>
      </c>
      <c r="S514" t="s">
        <v>141</v>
      </c>
      <c r="T514" t="s">
        <v>34</v>
      </c>
      <c r="U514" t="s">
        <v>325</v>
      </c>
      <c r="V514" t="s">
        <v>1003</v>
      </c>
      <c r="W514" t="s">
        <v>147</v>
      </c>
      <c r="X514" t="s">
        <v>144</v>
      </c>
    </row>
    <row r="515" spans="1:24" x14ac:dyDescent="0.4">
      <c r="A515" t="s">
        <v>1004</v>
      </c>
      <c r="B515" t="s">
        <v>223</v>
      </c>
      <c r="C515" t="s">
        <v>149</v>
      </c>
      <c r="D515" t="s">
        <v>65</v>
      </c>
      <c r="E515" t="s">
        <v>142</v>
      </c>
      <c r="F515" t="s">
        <v>25</v>
      </c>
      <c r="G515" t="s">
        <v>26</v>
      </c>
      <c r="H515" t="s">
        <v>953</v>
      </c>
      <c r="I515" t="s">
        <v>110</v>
      </c>
      <c r="J515" t="s">
        <v>111</v>
      </c>
      <c r="K515" t="s">
        <v>30</v>
      </c>
      <c r="L515" t="str">
        <f>_xlfn.XLOOKUP(Trade_Flows[[#This Row],[hardware_type]],Helper_sheet!$D$2:$D$15,Helper_sheet!$E$2:$E$15,0,0)</f>
        <v>Chip</v>
      </c>
      <c r="M515" t="s">
        <v>31</v>
      </c>
      <c r="N515" s="5">
        <v>5273</v>
      </c>
      <c r="O515" s="1">
        <v>322.25</v>
      </c>
      <c r="P515" t="s">
        <v>150</v>
      </c>
      <c r="Q515" t="s">
        <v>33</v>
      </c>
      <c r="R515" t="s">
        <v>144</v>
      </c>
      <c r="S515" t="s">
        <v>141</v>
      </c>
      <c r="T515" t="s">
        <v>34</v>
      </c>
      <c r="U515" t="s">
        <v>230</v>
      </c>
      <c r="V515" t="s">
        <v>994</v>
      </c>
      <c r="W515" t="s">
        <v>147</v>
      </c>
      <c r="X515" t="s">
        <v>144</v>
      </c>
    </row>
    <row r="516" spans="1:24" x14ac:dyDescent="0.4">
      <c r="A516" t="s">
        <v>1005</v>
      </c>
      <c r="B516" t="s">
        <v>223</v>
      </c>
      <c r="C516" t="s">
        <v>154</v>
      </c>
      <c r="D516" t="s">
        <v>66</v>
      </c>
      <c r="E516" t="s">
        <v>142</v>
      </c>
      <c r="F516" t="s">
        <v>25</v>
      </c>
      <c r="G516" t="s">
        <v>26</v>
      </c>
      <c r="H516" t="s">
        <v>953</v>
      </c>
      <c r="I516" t="s">
        <v>110</v>
      </c>
      <c r="J516" t="s">
        <v>111</v>
      </c>
      <c r="K516" t="s">
        <v>30</v>
      </c>
      <c r="L516" t="str">
        <f>_xlfn.XLOOKUP(Trade_Flows[[#This Row],[hardware_type]],Helper_sheet!$D$2:$D$15,Helper_sheet!$E$2:$E$15,0,0)</f>
        <v>Chip</v>
      </c>
      <c r="M516" t="s">
        <v>31</v>
      </c>
      <c r="N516" s="5">
        <v>5582</v>
      </c>
      <c r="O516" s="1">
        <v>341.14</v>
      </c>
      <c r="P516" t="s">
        <v>150</v>
      </c>
      <c r="Q516" t="s">
        <v>33</v>
      </c>
      <c r="R516" t="s">
        <v>144</v>
      </c>
      <c r="S516" t="s">
        <v>141</v>
      </c>
      <c r="T516" t="s">
        <v>34</v>
      </c>
      <c r="U516" t="s">
        <v>489</v>
      </c>
      <c r="V516" t="s">
        <v>961</v>
      </c>
      <c r="W516" t="s">
        <v>147</v>
      </c>
      <c r="X516" t="s">
        <v>144</v>
      </c>
    </row>
    <row r="517" spans="1:24" x14ac:dyDescent="0.4">
      <c r="A517" t="s">
        <v>1006</v>
      </c>
      <c r="B517" t="s">
        <v>223</v>
      </c>
      <c r="C517" t="s">
        <v>158</v>
      </c>
      <c r="D517" t="s">
        <v>67</v>
      </c>
      <c r="E517" t="s">
        <v>142</v>
      </c>
      <c r="F517" t="s">
        <v>25</v>
      </c>
      <c r="G517" t="s">
        <v>26</v>
      </c>
      <c r="H517" t="s">
        <v>953</v>
      </c>
      <c r="I517" t="s">
        <v>110</v>
      </c>
      <c r="J517" t="s">
        <v>111</v>
      </c>
      <c r="K517" t="s">
        <v>30</v>
      </c>
      <c r="L517" t="str">
        <f>_xlfn.XLOOKUP(Trade_Flows[[#This Row],[hardware_type]],Helper_sheet!$D$2:$D$15,Helper_sheet!$E$2:$E$15,0,0)</f>
        <v>Chip</v>
      </c>
      <c r="M517" t="s">
        <v>31</v>
      </c>
      <c r="N517" s="5">
        <v>4819</v>
      </c>
      <c r="O517" s="1">
        <v>294.51</v>
      </c>
      <c r="P517" t="s">
        <v>32</v>
      </c>
      <c r="Q517" t="s">
        <v>33</v>
      </c>
      <c r="R517" t="s">
        <v>144</v>
      </c>
      <c r="S517" t="s">
        <v>141</v>
      </c>
      <c r="T517" t="s">
        <v>34</v>
      </c>
      <c r="U517" t="s">
        <v>716</v>
      </c>
      <c r="V517" t="s">
        <v>1007</v>
      </c>
      <c r="W517" t="s">
        <v>147</v>
      </c>
      <c r="X517" t="s">
        <v>144</v>
      </c>
    </row>
    <row r="518" spans="1:24" x14ac:dyDescent="0.4">
      <c r="A518" t="s">
        <v>1008</v>
      </c>
      <c r="B518" t="s">
        <v>235</v>
      </c>
      <c r="C518" t="s">
        <v>141</v>
      </c>
      <c r="D518" t="s">
        <v>68</v>
      </c>
      <c r="E518" t="s">
        <v>142</v>
      </c>
      <c r="F518" t="s">
        <v>25</v>
      </c>
      <c r="G518" t="s">
        <v>26</v>
      </c>
      <c r="H518" t="s">
        <v>953</v>
      </c>
      <c r="I518" t="s">
        <v>110</v>
      </c>
      <c r="J518" t="s">
        <v>111</v>
      </c>
      <c r="K518" t="s">
        <v>30</v>
      </c>
      <c r="L518" t="str">
        <f>_xlfn.XLOOKUP(Trade_Flows[[#This Row],[hardware_type]],Helper_sheet!$D$2:$D$15,Helper_sheet!$E$2:$E$15,0,0)</f>
        <v>Chip</v>
      </c>
      <c r="M518" t="s">
        <v>31</v>
      </c>
      <c r="N518" s="5">
        <v>4557</v>
      </c>
      <c r="O518" s="1">
        <v>278.52999999999997</v>
      </c>
      <c r="P518" t="s">
        <v>40</v>
      </c>
      <c r="Q518" t="s">
        <v>33</v>
      </c>
      <c r="R518" t="s">
        <v>144</v>
      </c>
      <c r="S518" t="s">
        <v>141</v>
      </c>
      <c r="T518" t="s">
        <v>34</v>
      </c>
      <c r="U518" t="s">
        <v>334</v>
      </c>
      <c r="V518" t="s">
        <v>961</v>
      </c>
      <c r="W518" t="s">
        <v>147</v>
      </c>
      <c r="X518" t="s">
        <v>144</v>
      </c>
    </row>
    <row r="519" spans="1:24" x14ac:dyDescent="0.4">
      <c r="A519" t="s">
        <v>1009</v>
      </c>
      <c r="B519" t="s">
        <v>235</v>
      </c>
      <c r="C519" t="s">
        <v>149</v>
      </c>
      <c r="D519" t="s">
        <v>69</v>
      </c>
      <c r="E519" t="s">
        <v>142</v>
      </c>
      <c r="F519" t="s">
        <v>25</v>
      </c>
      <c r="G519" t="s">
        <v>26</v>
      </c>
      <c r="H519" t="s">
        <v>953</v>
      </c>
      <c r="I519" t="s">
        <v>110</v>
      </c>
      <c r="J519" t="s">
        <v>111</v>
      </c>
      <c r="K519" t="s">
        <v>30</v>
      </c>
      <c r="L519" t="str">
        <f>_xlfn.XLOOKUP(Trade_Flows[[#This Row],[hardware_type]],Helper_sheet!$D$2:$D$15,Helper_sheet!$E$2:$E$15,0,0)</f>
        <v>Chip</v>
      </c>
      <c r="M519" t="s">
        <v>31</v>
      </c>
      <c r="N519" s="5">
        <v>5992</v>
      </c>
      <c r="O519" s="1">
        <v>366.22</v>
      </c>
      <c r="P519" t="s">
        <v>40</v>
      </c>
      <c r="Q519" t="s">
        <v>33</v>
      </c>
      <c r="R519" t="s">
        <v>144</v>
      </c>
      <c r="S519" t="s">
        <v>141</v>
      </c>
      <c r="T519" t="s">
        <v>34</v>
      </c>
      <c r="U519" t="s">
        <v>345</v>
      </c>
      <c r="V519" t="s">
        <v>991</v>
      </c>
      <c r="W519" t="s">
        <v>147</v>
      </c>
      <c r="X519" t="s">
        <v>144</v>
      </c>
    </row>
    <row r="520" spans="1:24" x14ac:dyDescent="0.4">
      <c r="A520" t="s">
        <v>1010</v>
      </c>
      <c r="B520" t="s">
        <v>235</v>
      </c>
      <c r="C520" t="s">
        <v>154</v>
      </c>
      <c r="D520" t="s">
        <v>70</v>
      </c>
      <c r="E520" t="s">
        <v>142</v>
      </c>
      <c r="F520" t="s">
        <v>25</v>
      </c>
      <c r="G520" t="s">
        <v>26</v>
      </c>
      <c r="H520" t="s">
        <v>953</v>
      </c>
      <c r="I520" t="s">
        <v>110</v>
      </c>
      <c r="J520" t="s">
        <v>111</v>
      </c>
      <c r="K520" t="s">
        <v>30</v>
      </c>
      <c r="L520" t="str">
        <f>_xlfn.XLOOKUP(Trade_Flows[[#This Row],[hardware_type]],Helper_sheet!$D$2:$D$15,Helper_sheet!$E$2:$E$15,0,0)</f>
        <v>Chip</v>
      </c>
      <c r="M520" t="s">
        <v>31</v>
      </c>
      <c r="N520" s="5">
        <v>5731</v>
      </c>
      <c r="O520" s="1">
        <v>350.24</v>
      </c>
      <c r="P520" t="s">
        <v>32</v>
      </c>
      <c r="Q520" t="s">
        <v>33</v>
      </c>
      <c r="R520" t="s">
        <v>144</v>
      </c>
      <c r="S520" t="s">
        <v>141</v>
      </c>
      <c r="T520" t="s">
        <v>34</v>
      </c>
      <c r="U520" t="s">
        <v>495</v>
      </c>
      <c r="V520" t="s">
        <v>985</v>
      </c>
      <c r="W520" t="s">
        <v>147</v>
      </c>
      <c r="X520" t="s">
        <v>144</v>
      </c>
    </row>
    <row r="521" spans="1:24" x14ac:dyDescent="0.4">
      <c r="A521" t="s">
        <v>1011</v>
      </c>
      <c r="B521" t="s">
        <v>235</v>
      </c>
      <c r="C521" t="s">
        <v>158</v>
      </c>
      <c r="D521" t="s">
        <v>71</v>
      </c>
      <c r="E521" t="s">
        <v>142</v>
      </c>
      <c r="F521" t="s">
        <v>25</v>
      </c>
      <c r="G521" t="s">
        <v>26</v>
      </c>
      <c r="H521" t="s">
        <v>953</v>
      </c>
      <c r="I521" t="s">
        <v>110</v>
      </c>
      <c r="J521" t="s">
        <v>111</v>
      </c>
      <c r="K521" t="s">
        <v>30</v>
      </c>
      <c r="L521" t="str">
        <f>_xlfn.XLOOKUP(Trade_Flows[[#This Row],[hardware_type]],Helper_sheet!$D$2:$D$15,Helper_sheet!$E$2:$E$15,0,0)</f>
        <v>Chip</v>
      </c>
      <c r="M521" t="s">
        <v>31</v>
      </c>
      <c r="N521" s="5">
        <v>5284</v>
      </c>
      <c r="O521" s="1">
        <v>322.95</v>
      </c>
      <c r="P521" t="s">
        <v>40</v>
      </c>
      <c r="Q521" t="s">
        <v>33</v>
      </c>
      <c r="R521" t="s">
        <v>144</v>
      </c>
      <c r="S521" t="s">
        <v>141</v>
      </c>
      <c r="T521" t="s">
        <v>34</v>
      </c>
      <c r="U521" t="s">
        <v>345</v>
      </c>
      <c r="V521" t="s">
        <v>991</v>
      </c>
      <c r="W521" t="s">
        <v>147</v>
      </c>
      <c r="X521" t="s">
        <v>144</v>
      </c>
    </row>
    <row r="522" spans="1:24" x14ac:dyDescent="0.4">
      <c r="A522" t="s">
        <v>1012</v>
      </c>
      <c r="B522" t="s">
        <v>248</v>
      </c>
      <c r="C522" t="s">
        <v>141</v>
      </c>
      <c r="D522" t="s">
        <v>72</v>
      </c>
      <c r="E522" t="s">
        <v>142</v>
      </c>
      <c r="F522" t="s">
        <v>25</v>
      </c>
      <c r="G522" t="s">
        <v>26</v>
      </c>
      <c r="H522" t="s">
        <v>953</v>
      </c>
      <c r="I522" t="s">
        <v>110</v>
      </c>
      <c r="J522" t="s">
        <v>111</v>
      </c>
      <c r="K522" t="s">
        <v>30</v>
      </c>
      <c r="L522" t="str">
        <f>_xlfn.XLOOKUP(Trade_Flows[[#This Row],[hardware_type]],Helper_sheet!$D$2:$D$15,Helper_sheet!$E$2:$E$15,0,0)</f>
        <v>Chip</v>
      </c>
      <c r="M522" t="s">
        <v>31</v>
      </c>
      <c r="N522" s="5">
        <v>5728</v>
      </c>
      <c r="O522" s="1">
        <v>350.1</v>
      </c>
      <c r="P522" t="s">
        <v>40</v>
      </c>
      <c r="Q522" t="s">
        <v>33</v>
      </c>
      <c r="R522" t="s">
        <v>144</v>
      </c>
      <c r="S522" t="s">
        <v>141</v>
      </c>
      <c r="T522" t="s">
        <v>34</v>
      </c>
      <c r="U522" t="s">
        <v>579</v>
      </c>
      <c r="V522" t="s">
        <v>963</v>
      </c>
      <c r="W522" t="s">
        <v>147</v>
      </c>
      <c r="X522" t="s">
        <v>141</v>
      </c>
    </row>
    <row r="523" spans="1:24" x14ac:dyDescent="0.4">
      <c r="A523" t="s">
        <v>1013</v>
      </c>
      <c r="B523" t="s">
        <v>248</v>
      </c>
      <c r="C523" t="s">
        <v>149</v>
      </c>
      <c r="D523" t="s">
        <v>73</v>
      </c>
      <c r="E523" t="s">
        <v>142</v>
      </c>
      <c r="F523" t="s">
        <v>25</v>
      </c>
      <c r="G523" t="s">
        <v>26</v>
      </c>
      <c r="H523" t="s">
        <v>953</v>
      </c>
      <c r="I523" t="s">
        <v>110</v>
      </c>
      <c r="J523" t="s">
        <v>111</v>
      </c>
      <c r="K523" t="s">
        <v>30</v>
      </c>
      <c r="L523" t="str">
        <f>_xlfn.XLOOKUP(Trade_Flows[[#This Row],[hardware_type]],Helper_sheet!$D$2:$D$15,Helper_sheet!$E$2:$E$15,0,0)</f>
        <v>Chip</v>
      </c>
      <c r="M523" t="s">
        <v>31</v>
      </c>
      <c r="N523" s="5">
        <v>6419</v>
      </c>
      <c r="O523" s="1">
        <v>392.29</v>
      </c>
      <c r="P523" t="s">
        <v>32</v>
      </c>
      <c r="Q523" t="s">
        <v>33</v>
      </c>
      <c r="R523" t="s">
        <v>144</v>
      </c>
      <c r="S523" t="s">
        <v>141</v>
      </c>
      <c r="T523" t="s">
        <v>34</v>
      </c>
      <c r="U523" t="s">
        <v>416</v>
      </c>
      <c r="V523" t="s">
        <v>1014</v>
      </c>
      <c r="W523" t="s">
        <v>147</v>
      </c>
      <c r="X523" t="s">
        <v>141</v>
      </c>
    </row>
    <row r="524" spans="1:24" x14ac:dyDescent="0.4">
      <c r="A524" t="s">
        <v>1015</v>
      </c>
      <c r="B524" t="s">
        <v>248</v>
      </c>
      <c r="C524" t="s">
        <v>154</v>
      </c>
      <c r="D524" t="s">
        <v>74</v>
      </c>
      <c r="E524" t="s">
        <v>142</v>
      </c>
      <c r="F524" t="s">
        <v>25</v>
      </c>
      <c r="G524" t="s">
        <v>26</v>
      </c>
      <c r="H524" t="s">
        <v>953</v>
      </c>
      <c r="I524" t="s">
        <v>110</v>
      </c>
      <c r="J524" t="s">
        <v>111</v>
      </c>
      <c r="K524" t="s">
        <v>30</v>
      </c>
      <c r="L524" t="str">
        <f>_xlfn.XLOOKUP(Trade_Flows[[#This Row],[hardware_type]],Helper_sheet!$D$2:$D$15,Helper_sheet!$E$2:$E$15,0,0)</f>
        <v>Chip</v>
      </c>
      <c r="M524" t="s">
        <v>31</v>
      </c>
      <c r="N524" s="5">
        <v>7398</v>
      </c>
      <c r="O524" s="1">
        <v>452.12</v>
      </c>
      <c r="P524" t="s">
        <v>32</v>
      </c>
      <c r="Q524" t="s">
        <v>33</v>
      </c>
      <c r="R524" t="s">
        <v>144</v>
      </c>
      <c r="S524" t="s">
        <v>141</v>
      </c>
      <c r="T524" t="s">
        <v>34</v>
      </c>
      <c r="U524" t="s">
        <v>410</v>
      </c>
      <c r="V524" t="s">
        <v>980</v>
      </c>
      <c r="W524" t="s">
        <v>147</v>
      </c>
      <c r="X524" t="s">
        <v>141</v>
      </c>
    </row>
    <row r="525" spans="1:24" x14ac:dyDescent="0.4">
      <c r="A525" t="s">
        <v>1016</v>
      </c>
      <c r="B525" t="s">
        <v>248</v>
      </c>
      <c r="C525" t="s">
        <v>158</v>
      </c>
      <c r="D525" t="s">
        <v>75</v>
      </c>
      <c r="E525" t="s">
        <v>142</v>
      </c>
      <c r="F525" t="s">
        <v>25</v>
      </c>
      <c r="G525" t="s">
        <v>26</v>
      </c>
      <c r="H525" t="s">
        <v>953</v>
      </c>
      <c r="I525" t="s">
        <v>110</v>
      </c>
      <c r="J525" t="s">
        <v>111</v>
      </c>
      <c r="K525" t="s">
        <v>30</v>
      </c>
      <c r="L525" t="str">
        <f>_xlfn.XLOOKUP(Trade_Flows[[#This Row],[hardware_type]],Helper_sheet!$D$2:$D$15,Helper_sheet!$E$2:$E$15,0,0)</f>
        <v>Chip</v>
      </c>
      <c r="M525" t="s">
        <v>31</v>
      </c>
      <c r="N525" s="5">
        <v>6191</v>
      </c>
      <c r="O525" s="1">
        <v>378.37</v>
      </c>
      <c r="P525" t="s">
        <v>150</v>
      </c>
      <c r="Q525" t="s">
        <v>33</v>
      </c>
      <c r="R525" t="s">
        <v>144</v>
      </c>
      <c r="S525" t="s">
        <v>141</v>
      </c>
      <c r="T525" t="s">
        <v>34</v>
      </c>
      <c r="U525" t="s">
        <v>585</v>
      </c>
      <c r="V525" t="s">
        <v>1003</v>
      </c>
      <c r="W525" t="s">
        <v>147</v>
      </c>
      <c r="X525" t="s">
        <v>141</v>
      </c>
    </row>
    <row r="526" spans="1:24" x14ac:dyDescent="0.4">
      <c r="A526" t="s">
        <v>1017</v>
      </c>
      <c r="B526" t="s">
        <v>260</v>
      </c>
      <c r="C526" t="s">
        <v>141</v>
      </c>
      <c r="D526" t="s">
        <v>76</v>
      </c>
      <c r="E526" t="s">
        <v>142</v>
      </c>
      <c r="F526" t="s">
        <v>25</v>
      </c>
      <c r="G526" t="s">
        <v>26</v>
      </c>
      <c r="H526" t="s">
        <v>953</v>
      </c>
      <c r="I526" t="s">
        <v>110</v>
      </c>
      <c r="J526" t="s">
        <v>111</v>
      </c>
      <c r="K526" t="s">
        <v>30</v>
      </c>
      <c r="L526" t="str">
        <f>_xlfn.XLOOKUP(Trade_Flows[[#This Row],[hardware_type]],Helper_sheet!$D$2:$D$15,Helper_sheet!$E$2:$E$15,0,0)</f>
        <v>Chip</v>
      </c>
      <c r="M526" t="s">
        <v>31</v>
      </c>
      <c r="N526" s="5">
        <v>7140</v>
      </c>
      <c r="O526" s="1">
        <v>436.39</v>
      </c>
      <c r="P526" t="s">
        <v>40</v>
      </c>
      <c r="Q526" t="s">
        <v>33</v>
      </c>
      <c r="R526" t="s">
        <v>144</v>
      </c>
      <c r="S526" t="s">
        <v>141</v>
      </c>
      <c r="T526" t="s">
        <v>34</v>
      </c>
      <c r="U526" t="s">
        <v>266</v>
      </c>
      <c r="V526" t="s">
        <v>976</v>
      </c>
      <c r="W526" t="s">
        <v>147</v>
      </c>
      <c r="X526" t="s">
        <v>141</v>
      </c>
    </row>
    <row r="527" spans="1:24" x14ac:dyDescent="0.4">
      <c r="A527" t="s">
        <v>1018</v>
      </c>
      <c r="B527" t="s">
        <v>260</v>
      </c>
      <c r="C527" t="s">
        <v>149</v>
      </c>
      <c r="D527" t="s">
        <v>77</v>
      </c>
      <c r="E527" t="s">
        <v>142</v>
      </c>
      <c r="F527" t="s">
        <v>25</v>
      </c>
      <c r="G527" t="s">
        <v>26</v>
      </c>
      <c r="H527" t="s">
        <v>953</v>
      </c>
      <c r="I527" t="s">
        <v>110</v>
      </c>
      <c r="J527" t="s">
        <v>111</v>
      </c>
      <c r="K527" t="s">
        <v>30</v>
      </c>
      <c r="L527" t="str">
        <f>_xlfn.XLOOKUP(Trade_Flows[[#This Row],[hardware_type]],Helper_sheet!$D$2:$D$15,Helper_sheet!$E$2:$E$15,0,0)</f>
        <v>Chip</v>
      </c>
      <c r="M527" t="s">
        <v>31</v>
      </c>
      <c r="N527" s="5">
        <v>6972</v>
      </c>
      <c r="O527" s="1">
        <v>426.11</v>
      </c>
      <c r="P527" t="s">
        <v>32</v>
      </c>
      <c r="Q527" t="s">
        <v>33</v>
      </c>
      <c r="R527" t="s">
        <v>144</v>
      </c>
      <c r="S527" t="s">
        <v>141</v>
      </c>
      <c r="T527" t="s">
        <v>34</v>
      </c>
      <c r="U527" t="s">
        <v>255</v>
      </c>
      <c r="V527" t="s">
        <v>980</v>
      </c>
      <c r="W527" t="s">
        <v>147</v>
      </c>
      <c r="X527" t="s">
        <v>141</v>
      </c>
    </row>
    <row r="528" spans="1:24" x14ac:dyDescent="0.4">
      <c r="A528" t="s">
        <v>1019</v>
      </c>
      <c r="B528" t="s">
        <v>260</v>
      </c>
      <c r="C528" t="s">
        <v>154</v>
      </c>
      <c r="D528" t="s">
        <v>78</v>
      </c>
      <c r="E528" t="s">
        <v>142</v>
      </c>
      <c r="F528" t="s">
        <v>25</v>
      </c>
      <c r="G528" t="s">
        <v>26</v>
      </c>
      <c r="H528" t="s">
        <v>953</v>
      </c>
      <c r="I528" t="s">
        <v>110</v>
      </c>
      <c r="J528" t="s">
        <v>111</v>
      </c>
      <c r="K528" t="s">
        <v>30</v>
      </c>
      <c r="L528" t="str">
        <f>_xlfn.XLOOKUP(Trade_Flows[[#This Row],[hardware_type]],Helper_sheet!$D$2:$D$15,Helper_sheet!$E$2:$E$15,0,0)</f>
        <v>Chip</v>
      </c>
      <c r="M528" t="s">
        <v>31</v>
      </c>
      <c r="N528" s="5">
        <v>8301</v>
      </c>
      <c r="O528" s="1">
        <v>507.3</v>
      </c>
      <c r="P528" t="s">
        <v>150</v>
      </c>
      <c r="Q528" t="s">
        <v>33</v>
      </c>
      <c r="R528" t="s">
        <v>144</v>
      </c>
      <c r="S528" t="s">
        <v>141</v>
      </c>
      <c r="T528" t="s">
        <v>34</v>
      </c>
      <c r="U528" t="s">
        <v>655</v>
      </c>
      <c r="V528" t="s">
        <v>976</v>
      </c>
      <c r="W528" t="s">
        <v>147</v>
      </c>
      <c r="X528" t="s">
        <v>141</v>
      </c>
    </row>
    <row r="529" spans="1:24" x14ac:dyDescent="0.4">
      <c r="A529" t="s">
        <v>1020</v>
      </c>
      <c r="B529" t="s">
        <v>260</v>
      </c>
      <c r="C529" t="s">
        <v>158</v>
      </c>
      <c r="D529" t="s">
        <v>79</v>
      </c>
      <c r="E529" t="s">
        <v>142</v>
      </c>
      <c r="F529" t="s">
        <v>25</v>
      </c>
      <c r="G529" t="s">
        <v>26</v>
      </c>
      <c r="H529" t="s">
        <v>953</v>
      </c>
      <c r="I529" t="s">
        <v>110</v>
      </c>
      <c r="J529" t="s">
        <v>111</v>
      </c>
      <c r="K529" t="s">
        <v>30</v>
      </c>
      <c r="L529" t="str">
        <f>_xlfn.XLOOKUP(Trade_Flows[[#This Row],[hardware_type]],Helper_sheet!$D$2:$D$15,Helper_sheet!$E$2:$E$15,0,0)</f>
        <v>Chip</v>
      </c>
      <c r="M529" t="s">
        <v>31</v>
      </c>
      <c r="N529" s="5">
        <v>6941</v>
      </c>
      <c r="O529" s="1">
        <v>424.19</v>
      </c>
      <c r="P529" t="s">
        <v>40</v>
      </c>
      <c r="Q529" t="s">
        <v>33</v>
      </c>
      <c r="R529" t="s">
        <v>144</v>
      </c>
      <c r="S529" t="s">
        <v>141</v>
      </c>
      <c r="T529" t="s">
        <v>34</v>
      </c>
      <c r="U529" t="s">
        <v>514</v>
      </c>
      <c r="V529" t="s">
        <v>1021</v>
      </c>
      <c r="W529" t="s">
        <v>147</v>
      </c>
      <c r="X529" t="s">
        <v>141</v>
      </c>
    </row>
    <row r="530" spans="1:24" x14ac:dyDescent="0.4">
      <c r="A530" t="s">
        <v>1022</v>
      </c>
      <c r="B530" t="s">
        <v>140</v>
      </c>
      <c r="C530" t="s">
        <v>141</v>
      </c>
      <c r="D530" t="s">
        <v>23</v>
      </c>
      <c r="E530" t="s">
        <v>142</v>
      </c>
      <c r="F530" t="s">
        <v>25</v>
      </c>
      <c r="G530" t="s">
        <v>26</v>
      </c>
      <c r="H530" t="s">
        <v>953</v>
      </c>
      <c r="I530" t="s">
        <v>110</v>
      </c>
      <c r="J530" t="s">
        <v>111</v>
      </c>
      <c r="K530" t="s">
        <v>360</v>
      </c>
      <c r="L530" t="str">
        <f>_xlfn.XLOOKUP(Trade_Flows[[#This Row],[hardware_type]],Helper_sheet!$D$2:$D$15,Helper_sheet!$E$2:$E$15,0,0)</f>
        <v>Chip</v>
      </c>
      <c r="M530" t="s">
        <v>31</v>
      </c>
      <c r="N530" s="5">
        <v>2744</v>
      </c>
      <c r="O530" s="1">
        <v>167.73</v>
      </c>
      <c r="P530" t="s">
        <v>272</v>
      </c>
      <c r="Q530" t="s">
        <v>33</v>
      </c>
      <c r="R530" t="s">
        <v>144</v>
      </c>
      <c r="S530" t="s">
        <v>141</v>
      </c>
      <c r="T530" t="s">
        <v>34</v>
      </c>
      <c r="U530" t="s">
        <v>186</v>
      </c>
      <c r="V530" t="s">
        <v>974</v>
      </c>
      <c r="W530" t="s">
        <v>147</v>
      </c>
      <c r="X530" t="s">
        <v>144</v>
      </c>
    </row>
    <row r="531" spans="1:24" x14ac:dyDescent="0.4">
      <c r="A531" t="s">
        <v>1023</v>
      </c>
      <c r="B531" t="s">
        <v>140</v>
      </c>
      <c r="C531" t="s">
        <v>149</v>
      </c>
      <c r="D531" t="s">
        <v>35</v>
      </c>
      <c r="E531" t="s">
        <v>142</v>
      </c>
      <c r="F531" t="s">
        <v>25</v>
      </c>
      <c r="G531" t="s">
        <v>26</v>
      </c>
      <c r="H531" t="s">
        <v>953</v>
      </c>
      <c r="I531" t="s">
        <v>110</v>
      </c>
      <c r="J531" t="s">
        <v>111</v>
      </c>
      <c r="K531" t="s">
        <v>360</v>
      </c>
      <c r="L531" t="str">
        <f>_xlfn.XLOOKUP(Trade_Flows[[#This Row],[hardware_type]],Helper_sheet!$D$2:$D$15,Helper_sheet!$E$2:$E$15,0,0)</f>
        <v>Chip</v>
      </c>
      <c r="M531" t="s">
        <v>31</v>
      </c>
      <c r="N531" s="5">
        <v>2743</v>
      </c>
      <c r="O531" s="1">
        <v>167.66</v>
      </c>
      <c r="P531" t="s">
        <v>83</v>
      </c>
      <c r="Q531" t="s">
        <v>33</v>
      </c>
      <c r="R531" t="s">
        <v>144</v>
      </c>
      <c r="S531" t="s">
        <v>141</v>
      </c>
      <c r="T531" t="s">
        <v>34</v>
      </c>
      <c r="U531" t="s">
        <v>381</v>
      </c>
      <c r="V531" t="s">
        <v>987</v>
      </c>
      <c r="W531" t="s">
        <v>147</v>
      </c>
      <c r="X531" t="s">
        <v>144</v>
      </c>
    </row>
    <row r="532" spans="1:24" x14ac:dyDescent="0.4">
      <c r="A532" t="s">
        <v>1024</v>
      </c>
      <c r="B532" t="s">
        <v>140</v>
      </c>
      <c r="C532" t="s">
        <v>154</v>
      </c>
      <c r="D532" t="s">
        <v>37</v>
      </c>
      <c r="E532" t="s">
        <v>142</v>
      </c>
      <c r="F532" t="s">
        <v>25</v>
      </c>
      <c r="G532" t="s">
        <v>26</v>
      </c>
      <c r="H532" t="s">
        <v>953</v>
      </c>
      <c r="I532" t="s">
        <v>110</v>
      </c>
      <c r="J532" t="s">
        <v>111</v>
      </c>
      <c r="K532" t="s">
        <v>360</v>
      </c>
      <c r="L532" t="str">
        <f>_xlfn.XLOOKUP(Trade_Flows[[#This Row],[hardware_type]],Helper_sheet!$D$2:$D$15,Helper_sheet!$E$2:$E$15,0,0)</f>
        <v>Chip</v>
      </c>
      <c r="M532" t="s">
        <v>31</v>
      </c>
      <c r="N532" s="5">
        <v>3078</v>
      </c>
      <c r="O532" s="1">
        <v>188.16</v>
      </c>
      <c r="P532" t="s">
        <v>374</v>
      </c>
      <c r="Q532" t="s">
        <v>33</v>
      </c>
      <c r="R532" t="s">
        <v>144</v>
      </c>
      <c r="S532" t="s">
        <v>141</v>
      </c>
      <c r="T532" t="s">
        <v>34</v>
      </c>
      <c r="U532" t="s">
        <v>287</v>
      </c>
      <c r="V532" t="s">
        <v>970</v>
      </c>
      <c r="W532" t="s">
        <v>147</v>
      </c>
      <c r="X532" t="s">
        <v>144</v>
      </c>
    </row>
    <row r="533" spans="1:24" x14ac:dyDescent="0.4">
      <c r="A533" t="s">
        <v>1025</v>
      </c>
      <c r="B533" t="s">
        <v>140</v>
      </c>
      <c r="C533" t="s">
        <v>158</v>
      </c>
      <c r="D533" t="s">
        <v>38</v>
      </c>
      <c r="E533" t="s">
        <v>142</v>
      </c>
      <c r="F533" t="s">
        <v>25</v>
      </c>
      <c r="G533" t="s">
        <v>26</v>
      </c>
      <c r="H533" t="s">
        <v>953</v>
      </c>
      <c r="I533" t="s">
        <v>110</v>
      </c>
      <c r="J533" t="s">
        <v>111</v>
      </c>
      <c r="K533" t="s">
        <v>360</v>
      </c>
      <c r="L533" t="str">
        <f>_xlfn.XLOOKUP(Trade_Flows[[#This Row],[hardware_type]],Helper_sheet!$D$2:$D$15,Helper_sheet!$E$2:$E$15,0,0)</f>
        <v>Chip</v>
      </c>
      <c r="M533" t="s">
        <v>31</v>
      </c>
      <c r="N533" s="5">
        <v>2345</v>
      </c>
      <c r="O533" s="1">
        <v>143.35</v>
      </c>
      <c r="P533" t="s">
        <v>272</v>
      </c>
      <c r="Q533" t="s">
        <v>33</v>
      </c>
      <c r="R533" t="s">
        <v>144</v>
      </c>
      <c r="S533" t="s">
        <v>141</v>
      </c>
      <c r="T533" t="s">
        <v>34</v>
      </c>
      <c r="U533" t="s">
        <v>310</v>
      </c>
      <c r="V533" t="s">
        <v>1007</v>
      </c>
      <c r="W533" t="s">
        <v>147</v>
      </c>
      <c r="X533" t="s">
        <v>144</v>
      </c>
    </row>
    <row r="534" spans="1:24" x14ac:dyDescent="0.4">
      <c r="A534" t="s">
        <v>1026</v>
      </c>
      <c r="B534" t="s">
        <v>162</v>
      </c>
      <c r="C534" t="s">
        <v>141</v>
      </c>
      <c r="D534" t="s">
        <v>39</v>
      </c>
      <c r="E534" t="s">
        <v>142</v>
      </c>
      <c r="F534" t="s">
        <v>25</v>
      </c>
      <c r="G534" t="s">
        <v>26</v>
      </c>
      <c r="H534" t="s">
        <v>953</v>
      </c>
      <c r="I534" t="s">
        <v>110</v>
      </c>
      <c r="J534" t="s">
        <v>111</v>
      </c>
      <c r="K534" t="s">
        <v>360</v>
      </c>
      <c r="L534" t="str">
        <f>_xlfn.XLOOKUP(Trade_Flows[[#This Row],[hardware_type]],Helper_sheet!$D$2:$D$15,Helper_sheet!$E$2:$E$15,0,0)</f>
        <v>Chip</v>
      </c>
      <c r="M534" t="s">
        <v>31</v>
      </c>
      <c r="N534" s="5">
        <v>2633</v>
      </c>
      <c r="O534" s="1">
        <v>160.94999999999999</v>
      </c>
      <c r="P534" t="s">
        <v>84</v>
      </c>
      <c r="Q534" t="s">
        <v>33</v>
      </c>
      <c r="R534" t="s">
        <v>144</v>
      </c>
      <c r="S534" t="s">
        <v>141</v>
      </c>
      <c r="T534" t="s">
        <v>34</v>
      </c>
      <c r="U534" t="s">
        <v>282</v>
      </c>
      <c r="V534" t="s">
        <v>994</v>
      </c>
      <c r="W534" t="s">
        <v>147</v>
      </c>
      <c r="X534" t="s">
        <v>144</v>
      </c>
    </row>
    <row r="535" spans="1:24" x14ac:dyDescent="0.4">
      <c r="A535" t="s">
        <v>1027</v>
      </c>
      <c r="B535" t="s">
        <v>162</v>
      </c>
      <c r="C535" t="s">
        <v>149</v>
      </c>
      <c r="D535" t="s">
        <v>41</v>
      </c>
      <c r="E535" t="s">
        <v>142</v>
      </c>
      <c r="F535" t="s">
        <v>25</v>
      </c>
      <c r="G535" t="s">
        <v>26</v>
      </c>
      <c r="H535" t="s">
        <v>953</v>
      </c>
      <c r="I535" t="s">
        <v>110</v>
      </c>
      <c r="J535" t="s">
        <v>111</v>
      </c>
      <c r="K535" t="s">
        <v>360</v>
      </c>
      <c r="L535" t="str">
        <f>_xlfn.XLOOKUP(Trade_Flows[[#This Row],[hardware_type]],Helper_sheet!$D$2:$D$15,Helper_sheet!$E$2:$E$15,0,0)</f>
        <v>Chip</v>
      </c>
      <c r="M535" t="s">
        <v>31</v>
      </c>
      <c r="N535" s="5">
        <v>3483</v>
      </c>
      <c r="O535" s="1">
        <v>212.88</v>
      </c>
      <c r="P535" t="s">
        <v>86</v>
      </c>
      <c r="Q535" t="s">
        <v>33</v>
      </c>
      <c r="R535" t="s">
        <v>144</v>
      </c>
      <c r="S535" t="s">
        <v>141</v>
      </c>
      <c r="T535" t="s">
        <v>34</v>
      </c>
      <c r="U535" t="s">
        <v>163</v>
      </c>
      <c r="V535" t="s">
        <v>972</v>
      </c>
      <c r="W535" t="s">
        <v>147</v>
      </c>
      <c r="X535" t="s">
        <v>144</v>
      </c>
    </row>
    <row r="536" spans="1:24" x14ac:dyDescent="0.4">
      <c r="A536" t="s">
        <v>1028</v>
      </c>
      <c r="B536" t="s">
        <v>162</v>
      </c>
      <c r="C536" t="s">
        <v>154</v>
      </c>
      <c r="D536" t="s">
        <v>42</v>
      </c>
      <c r="E536" t="s">
        <v>142</v>
      </c>
      <c r="F536" t="s">
        <v>25</v>
      </c>
      <c r="G536" t="s">
        <v>26</v>
      </c>
      <c r="H536" t="s">
        <v>953</v>
      </c>
      <c r="I536" t="s">
        <v>110</v>
      </c>
      <c r="J536" t="s">
        <v>111</v>
      </c>
      <c r="K536" t="s">
        <v>360</v>
      </c>
      <c r="L536" t="str">
        <f>_xlfn.XLOOKUP(Trade_Flows[[#This Row],[hardware_type]],Helper_sheet!$D$2:$D$15,Helper_sheet!$E$2:$E$15,0,0)</f>
        <v>Chip</v>
      </c>
      <c r="M536" t="s">
        <v>31</v>
      </c>
      <c r="N536" s="5">
        <v>3116</v>
      </c>
      <c r="O536" s="1">
        <v>190.46</v>
      </c>
      <c r="P536" t="s">
        <v>84</v>
      </c>
      <c r="Q536" t="s">
        <v>33</v>
      </c>
      <c r="R536" t="s">
        <v>144</v>
      </c>
      <c r="S536" t="s">
        <v>141</v>
      </c>
      <c r="T536" t="s">
        <v>34</v>
      </c>
      <c r="U536" t="s">
        <v>291</v>
      </c>
      <c r="V536" t="s">
        <v>978</v>
      </c>
      <c r="W536" t="s">
        <v>147</v>
      </c>
      <c r="X536" t="s">
        <v>144</v>
      </c>
    </row>
    <row r="537" spans="1:24" x14ac:dyDescent="0.4">
      <c r="A537" t="s">
        <v>1029</v>
      </c>
      <c r="B537" t="s">
        <v>162</v>
      </c>
      <c r="C537" t="s">
        <v>158</v>
      </c>
      <c r="D537" t="s">
        <v>43</v>
      </c>
      <c r="E537" t="s">
        <v>142</v>
      </c>
      <c r="F537" t="s">
        <v>25</v>
      </c>
      <c r="G537" t="s">
        <v>26</v>
      </c>
      <c r="H537" t="s">
        <v>953</v>
      </c>
      <c r="I537" t="s">
        <v>110</v>
      </c>
      <c r="J537" t="s">
        <v>111</v>
      </c>
      <c r="K537" t="s">
        <v>360</v>
      </c>
      <c r="L537" t="str">
        <f>_xlfn.XLOOKUP(Trade_Flows[[#This Row],[hardware_type]],Helper_sheet!$D$2:$D$15,Helper_sheet!$E$2:$E$15,0,0)</f>
        <v>Chip</v>
      </c>
      <c r="M537" t="s">
        <v>31</v>
      </c>
      <c r="N537" s="5">
        <v>2951</v>
      </c>
      <c r="O537" s="1">
        <v>180.34</v>
      </c>
      <c r="P537" t="s">
        <v>83</v>
      </c>
      <c r="Q537" t="s">
        <v>33</v>
      </c>
      <c r="R537" t="s">
        <v>144</v>
      </c>
      <c r="S537" t="s">
        <v>141</v>
      </c>
      <c r="T537" t="s">
        <v>34</v>
      </c>
      <c r="U537" t="s">
        <v>282</v>
      </c>
      <c r="V537" t="s">
        <v>968</v>
      </c>
      <c r="W537" t="s">
        <v>147</v>
      </c>
      <c r="X537" t="s">
        <v>144</v>
      </c>
    </row>
    <row r="538" spans="1:24" x14ac:dyDescent="0.4">
      <c r="A538" t="s">
        <v>1030</v>
      </c>
      <c r="B538" t="s">
        <v>171</v>
      </c>
      <c r="C538" t="s">
        <v>141</v>
      </c>
      <c r="D538" t="s">
        <v>44</v>
      </c>
      <c r="E538" t="s">
        <v>142</v>
      </c>
      <c r="F538" t="s">
        <v>25</v>
      </c>
      <c r="G538" t="s">
        <v>26</v>
      </c>
      <c r="H538" t="s">
        <v>953</v>
      </c>
      <c r="I538" t="s">
        <v>110</v>
      </c>
      <c r="J538" t="s">
        <v>111</v>
      </c>
      <c r="K538" t="s">
        <v>360</v>
      </c>
      <c r="L538" t="str">
        <f>_xlfn.XLOOKUP(Trade_Flows[[#This Row],[hardware_type]],Helper_sheet!$D$2:$D$15,Helper_sheet!$E$2:$E$15,0,0)</f>
        <v>Chip</v>
      </c>
      <c r="M538" t="s">
        <v>31</v>
      </c>
      <c r="N538" s="5">
        <v>2913</v>
      </c>
      <c r="O538" s="1">
        <v>178.04</v>
      </c>
      <c r="P538" t="s">
        <v>83</v>
      </c>
      <c r="Q538" t="s">
        <v>33</v>
      </c>
      <c r="R538" t="s">
        <v>144</v>
      </c>
      <c r="S538" t="s">
        <v>141</v>
      </c>
      <c r="T538" t="s">
        <v>34</v>
      </c>
      <c r="U538" t="s">
        <v>275</v>
      </c>
      <c r="V538" t="s">
        <v>965</v>
      </c>
      <c r="W538" t="s">
        <v>147</v>
      </c>
      <c r="X538" t="s">
        <v>144</v>
      </c>
    </row>
    <row r="539" spans="1:24" x14ac:dyDescent="0.4">
      <c r="A539" t="s">
        <v>1031</v>
      </c>
      <c r="B539" t="s">
        <v>171</v>
      </c>
      <c r="C539" t="s">
        <v>149</v>
      </c>
      <c r="D539" t="s">
        <v>45</v>
      </c>
      <c r="E539" t="s">
        <v>142</v>
      </c>
      <c r="F539" t="s">
        <v>25</v>
      </c>
      <c r="G539" t="s">
        <v>26</v>
      </c>
      <c r="H539" t="s">
        <v>953</v>
      </c>
      <c r="I539" t="s">
        <v>110</v>
      </c>
      <c r="J539" t="s">
        <v>111</v>
      </c>
      <c r="K539" t="s">
        <v>360</v>
      </c>
      <c r="L539" t="str">
        <f>_xlfn.XLOOKUP(Trade_Flows[[#This Row],[hardware_type]],Helper_sheet!$D$2:$D$15,Helper_sheet!$E$2:$E$15,0,0)</f>
        <v>Chip</v>
      </c>
      <c r="M539" t="s">
        <v>31</v>
      </c>
      <c r="N539" s="5">
        <v>3685</v>
      </c>
      <c r="O539" s="1">
        <v>225.23</v>
      </c>
      <c r="P539" t="s">
        <v>83</v>
      </c>
      <c r="Q539" t="s">
        <v>33</v>
      </c>
      <c r="R539" t="s">
        <v>144</v>
      </c>
      <c r="S539" t="s">
        <v>141</v>
      </c>
      <c r="T539" t="s">
        <v>34</v>
      </c>
      <c r="U539" t="s">
        <v>275</v>
      </c>
      <c r="V539" t="s">
        <v>972</v>
      </c>
      <c r="W539" t="s">
        <v>147</v>
      </c>
      <c r="X539" t="s">
        <v>144</v>
      </c>
    </row>
    <row r="540" spans="1:24" x14ac:dyDescent="0.4">
      <c r="A540" t="s">
        <v>1032</v>
      </c>
      <c r="B540" t="s">
        <v>171</v>
      </c>
      <c r="C540" t="s">
        <v>154</v>
      </c>
      <c r="D540" t="s">
        <v>46</v>
      </c>
      <c r="E540" t="s">
        <v>142</v>
      </c>
      <c r="F540" t="s">
        <v>25</v>
      </c>
      <c r="G540" t="s">
        <v>26</v>
      </c>
      <c r="H540" t="s">
        <v>953</v>
      </c>
      <c r="I540" t="s">
        <v>110</v>
      </c>
      <c r="J540" t="s">
        <v>111</v>
      </c>
      <c r="K540" t="s">
        <v>360</v>
      </c>
      <c r="L540" t="str">
        <f>_xlfn.XLOOKUP(Trade_Flows[[#This Row],[hardware_type]],Helper_sheet!$D$2:$D$15,Helper_sheet!$E$2:$E$15,0,0)</f>
        <v>Chip</v>
      </c>
      <c r="M540" t="s">
        <v>31</v>
      </c>
      <c r="N540" s="5">
        <v>3578</v>
      </c>
      <c r="O540" s="1">
        <v>218.68</v>
      </c>
      <c r="P540" t="s">
        <v>83</v>
      </c>
      <c r="Q540" t="s">
        <v>33</v>
      </c>
      <c r="R540" t="s">
        <v>144</v>
      </c>
      <c r="S540" t="s">
        <v>141</v>
      </c>
      <c r="T540" t="s">
        <v>34</v>
      </c>
      <c r="U540" t="s">
        <v>387</v>
      </c>
      <c r="V540" t="s">
        <v>1033</v>
      </c>
      <c r="W540" t="s">
        <v>147</v>
      </c>
      <c r="X540" t="s">
        <v>144</v>
      </c>
    </row>
    <row r="541" spans="1:24" x14ac:dyDescent="0.4">
      <c r="A541" t="s">
        <v>1034</v>
      </c>
      <c r="B541" t="s">
        <v>171</v>
      </c>
      <c r="C541" t="s">
        <v>158</v>
      </c>
      <c r="D541" t="s">
        <v>47</v>
      </c>
      <c r="E541" t="s">
        <v>142</v>
      </c>
      <c r="F541" t="s">
        <v>25</v>
      </c>
      <c r="G541" t="s">
        <v>26</v>
      </c>
      <c r="H541" t="s">
        <v>953</v>
      </c>
      <c r="I541" t="s">
        <v>110</v>
      </c>
      <c r="J541" t="s">
        <v>111</v>
      </c>
      <c r="K541" t="s">
        <v>360</v>
      </c>
      <c r="L541" t="str">
        <f>_xlfn.XLOOKUP(Trade_Flows[[#This Row],[hardware_type]],Helper_sheet!$D$2:$D$15,Helper_sheet!$E$2:$E$15,0,0)</f>
        <v>Chip</v>
      </c>
      <c r="M541" t="s">
        <v>31</v>
      </c>
      <c r="N541" s="5">
        <v>3410</v>
      </c>
      <c r="O541" s="1">
        <v>208.43</v>
      </c>
      <c r="P541" t="s">
        <v>83</v>
      </c>
      <c r="Q541" t="s">
        <v>33</v>
      </c>
      <c r="R541" t="s">
        <v>144</v>
      </c>
      <c r="S541" t="s">
        <v>141</v>
      </c>
      <c r="T541" t="s">
        <v>34</v>
      </c>
      <c r="U541" t="s">
        <v>305</v>
      </c>
      <c r="V541" t="s">
        <v>987</v>
      </c>
      <c r="W541" t="s">
        <v>147</v>
      </c>
      <c r="X541" t="s">
        <v>144</v>
      </c>
    </row>
    <row r="542" spans="1:24" x14ac:dyDescent="0.4">
      <c r="A542" t="s">
        <v>1035</v>
      </c>
      <c r="B542" t="s">
        <v>182</v>
      </c>
      <c r="C542" t="s">
        <v>141</v>
      </c>
      <c r="D542" t="s">
        <v>48</v>
      </c>
      <c r="E542" t="s">
        <v>142</v>
      </c>
      <c r="F542" t="s">
        <v>25</v>
      </c>
      <c r="G542" t="s">
        <v>26</v>
      </c>
      <c r="H542" t="s">
        <v>953</v>
      </c>
      <c r="I542" t="s">
        <v>110</v>
      </c>
      <c r="J542" t="s">
        <v>111</v>
      </c>
      <c r="K542" t="s">
        <v>360</v>
      </c>
      <c r="L542" t="str">
        <f>_xlfn.XLOOKUP(Trade_Flows[[#This Row],[hardware_type]],Helper_sheet!$D$2:$D$15,Helper_sheet!$E$2:$E$15,0,0)</f>
        <v>Chip</v>
      </c>
      <c r="M542" t="s">
        <v>31</v>
      </c>
      <c r="N542" s="5">
        <v>3411</v>
      </c>
      <c r="O542" s="1">
        <v>208.45</v>
      </c>
      <c r="P542" t="s">
        <v>365</v>
      </c>
      <c r="Q542" t="s">
        <v>33</v>
      </c>
      <c r="R542" t="s">
        <v>144</v>
      </c>
      <c r="S542" t="s">
        <v>141</v>
      </c>
      <c r="T542" t="s">
        <v>34</v>
      </c>
      <c r="U542" t="s">
        <v>282</v>
      </c>
      <c r="V542" t="s">
        <v>1007</v>
      </c>
      <c r="W542" t="s">
        <v>147</v>
      </c>
      <c r="X542" t="s">
        <v>144</v>
      </c>
    </row>
    <row r="543" spans="1:24" x14ac:dyDescent="0.4">
      <c r="A543" t="s">
        <v>1036</v>
      </c>
      <c r="B543" t="s">
        <v>182</v>
      </c>
      <c r="C543" t="s">
        <v>149</v>
      </c>
      <c r="D543" t="s">
        <v>49</v>
      </c>
      <c r="E543" t="s">
        <v>142</v>
      </c>
      <c r="F543" t="s">
        <v>25</v>
      </c>
      <c r="G543" t="s">
        <v>26</v>
      </c>
      <c r="H543" t="s">
        <v>953</v>
      </c>
      <c r="I543" t="s">
        <v>110</v>
      </c>
      <c r="J543" t="s">
        <v>111</v>
      </c>
      <c r="K543" t="s">
        <v>360</v>
      </c>
      <c r="L543" t="str">
        <f>_xlfn.XLOOKUP(Trade_Flows[[#This Row],[hardware_type]],Helper_sheet!$D$2:$D$15,Helper_sheet!$E$2:$E$15,0,0)</f>
        <v>Chip</v>
      </c>
      <c r="M543" t="s">
        <v>31</v>
      </c>
      <c r="N543" s="5">
        <v>4362</v>
      </c>
      <c r="O543" s="1">
        <v>266.63</v>
      </c>
      <c r="P543" t="s">
        <v>85</v>
      </c>
      <c r="Q543" t="s">
        <v>33</v>
      </c>
      <c r="R543" t="s">
        <v>144</v>
      </c>
      <c r="S543" t="s">
        <v>141</v>
      </c>
      <c r="T543" t="s">
        <v>34</v>
      </c>
      <c r="U543" t="s">
        <v>151</v>
      </c>
      <c r="V543" t="s">
        <v>974</v>
      </c>
      <c r="W543" t="s">
        <v>147</v>
      </c>
      <c r="X543" t="s">
        <v>144</v>
      </c>
    </row>
    <row r="544" spans="1:24" x14ac:dyDescent="0.4">
      <c r="A544" t="s">
        <v>1037</v>
      </c>
      <c r="B544" t="s">
        <v>182</v>
      </c>
      <c r="C544" t="s">
        <v>154</v>
      </c>
      <c r="D544" t="s">
        <v>50</v>
      </c>
      <c r="E544" t="s">
        <v>142</v>
      </c>
      <c r="F544" t="s">
        <v>25</v>
      </c>
      <c r="G544" t="s">
        <v>26</v>
      </c>
      <c r="H544" t="s">
        <v>953</v>
      </c>
      <c r="I544" t="s">
        <v>110</v>
      </c>
      <c r="J544" t="s">
        <v>111</v>
      </c>
      <c r="K544" t="s">
        <v>360</v>
      </c>
      <c r="L544" t="str">
        <f>_xlfn.XLOOKUP(Trade_Flows[[#This Row],[hardware_type]],Helper_sheet!$D$2:$D$15,Helper_sheet!$E$2:$E$15,0,0)</f>
        <v>Chip</v>
      </c>
      <c r="M544" t="s">
        <v>31</v>
      </c>
      <c r="N544" s="5">
        <v>3824</v>
      </c>
      <c r="O544" s="1">
        <v>233.72</v>
      </c>
      <c r="P544" t="s">
        <v>374</v>
      </c>
      <c r="Q544" t="s">
        <v>33</v>
      </c>
      <c r="R544" t="s">
        <v>144</v>
      </c>
      <c r="S544" t="s">
        <v>141</v>
      </c>
      <c r="T544" t="s">
        <v>34</v>
      </c>
      <c r="U544" t="s">
        <v>275</v>
      </c>
      <c r="V544" t="s">
        <v>994</v>
      </c>
      <c r="W544" t="s">
        <v>147</v>
      </c>
      <c r="X544" t="s">
        <v>144</v>
      </c>
    </row>
    <row r="545" spans="1:24" x14ac:dyDescent="0.4">
      <c r="A545" t="s">
        <v>1038</v>
      </c>
      <c r="B545" t="s">
        <v>182</v>
      </c>
      <c r="C545" t="s">
        <v>158</v>
      </c>
      <c r="D545" t="s">
        <v>51</v>
      </c>
      <c r="E545" t="s">
        <v>142</v>
      </c>
      <c r="F545" t="s">
        <v>25</v>
      </c>
      <c r="G545" t="s">
        <v>26</v>
      </c>
      <c r="H545" t="s">
        <v>953</v>
      </c>
      <c r="I545" t="s">
        <v>110</v>
      </c>
      <c r="J545" t="s">
        <v>111</v>
      </c>
      <c r="K545" t="s">
        <v>360</v>
      </c>
      <c r="L545" t="str">
        <f>_xlfn.XLOOKUP(Trade_Flows[[#This Row],[hardware_type]],Helper_sheet!$D$2:$D$15,Helper_sheet!$E$2:$E$15,0,0)</f>
        <v>Chip</v>
      </c>
      <c r="M545" t="s">
        <v>31</v>
      </c>
      <c r="N545" s="5">
        <v>3585</v>
      </c>
      <c r="O545" s="1">
        <v>219.12</v>
      </c>
      <c r="P545" t="s">
        <v>272</v>
      </c>
      <c r="Q545" t="s">
        <v>33</v>
      </c>
      <c r="R545" t="s">
        <v>144</v>
      </c>
      <c r="S545" t="s">
        <v>141</v>
      </c>
      <c r="T545" t="s">
        <v>34</v>
      </c>
      <c r="U545" t="s">
        <v>210</v>
      </c>
      <c r="V545" t="s">
        <v>972</v>
      </c>
      <c r="W545" t="s">
        <v>147</v>
      </c>
      <c r="X545" t="s">
        <v>144</v>
      </c>
    </row>
    <row r="546" spans="1:24" x14ac:dyDescent="0.4">
      <c r="A546" t="s">
        <v>1039</v>
      </c>
      <c r="B546" t="s">
        <v>193</v>
      </c>
      <c r="C546" t="s">
        <v>141</v>
      </c>
      <c r="D546" t="s">
        <v>52</v>
      </c>
      <c r="E546" t="s">
        <v>142</v>
      </c>
      <c r="F546" t="s">
        <v>25</v>
      </c>
      <c r="G546" t="s">
        <v>26</v>
      </c>
      <c r="H546" t="s">
        <v>953</v>
      </c>
      <c r="I546" t="s">
        <v>110</v>
      </c>
      <c r="J546" t="s">
        <v>111</v>
      </c>
      <c r="K546" t="s">
        <v>360</v>
      </c>
      <c r="L546" t="str">
        <f>_xlfn.XLOOKUP(Trade_Flows[[#This Row],[hardware_type]],Helper_sheet!$D$2:$D$15,Helper_sheet!$E$2:$E$15,0,0)</f>
        <v>Chip</v>
      </c>
      <c r="M546" t="s">
        <v>31</v>
      </c>
      <c r="N546" s="5">
        <v>3831</v>
      </c>
      <c r="O546" s="1">
        <v>234.14</v>
      </c>
      <c r="P546" t="s">
        <v>83</v>
      </c>
      <c r="Q546" t="s">
        <v>33</v>
      </c>
      <c r="R546" t="s">
        <v>144</v>
      </c>
      <c r="S546" t="s">
        <v>141</v>
      </c>
      <c r="T546" t="s">
        <v>34</v>
      </c>
      <c r="U546" t="s">
        <v>172</v>
      </c>
      <c r="V546" t="s">
        <v>1040</v>
      </c>
      <c r="W546" t="s">
        <v>147</v>
      </c>
      <c r="X546" t="s">
        <v>144</v>
      </c>
    </row>
    <row r="547" spans="1:24" x14ac:dyDescent="0.4">
      <c r="A547" t="s">
        <v>1041</v>
      </c>
      <c r="B547" t="s">
        <v>193</v>
      </c>
      <c r="C547" t="s">
        <v>149</v>
      </c>
      <c r="D547" t="s">
        <v>53</v>
      </c>
      <c r="E547" t="s">
        <v>142</v>
      </c>
      <c r="F547" t="s">
        <v>25</v>
      </c>
      <c r="G547" t="s">
        <v>26</v>
      </c>
      <c r="H547" t="s">
        <v>953</v>
      </c>
      <c r="I547" t="s">
        <v>110</v>
      </c>
      <c r="J547" t="s">
        <v>111</v>
      </c>
      <c r="K547" t="s">
        <v>360</v>
      </c>
      <c r="L547" t="str">
        <f>_xlfn.XLOOKUP(Trade_Flows[[#This Row],[hardware_type]],Helper_sheet!$D$2:$D$15,Helper_sheet!$E$2:$E$15,0,0)</f>
        <v>Chip</v>
      </c>
      <c r="M547" t="s">
        <v>31</v>
      </c>
      <c r="N547" s="5">
        <v>3943</v>
      </c>
      <c r="O547" s="1">
        <v>241.01</v>
      </c>
      <c r="P547" t="s">
        <v>85</v>
      </c>
      <c r="Q547" t="s">
        <v>33</v>
      </c>
      <c r="R547" t="s">
        <v>144</v>
      </c>
      <c r="S547" t="s">
        <v>141</v>
      </c>
      <c r="T547" t="s">
        <v>34</v>
      </c>
      <c r="U547" t="s">
        <v>384</v>
      </c>
      <c r="V547" t="s">
        <v>1003</v>
      </c>
      <c r="W547" t="s">
        <v>147</v>
      </c>
      <c r="X547" t="s">
        <v>144</v>
      </c>
    </row>
    <row r="548" spans="1:24" x14ac:dyDescent="0.4">
      <c r="A548" t="s">
        <v>1042</v>
      </c>
      <c r="B548" t="s">
        <v>193</v>
      </c>
      <c r="C548" t="s">
        <v>154</v>
      </c>
      <c r="D548" t="s">
        <v>54</v>
      </c>
      <c r="E548" t="s">
        <v>142</v>
      </c>
      <c r="F548" t="s">
        <v>25</v>
      </c>
      <c r="G548" t="s">
        <v>26</v>
      </c>
      <c r="H548" t="s">
        <v>953</v>
      </c>
      <c r="I548" t="s">
        <v>110</v>
      </c>
      <c r="J548" t="s">
        <v>111</v>
      </c>
      <c r="K548" t="s">
        <v>360</v>
      </c>
      <c r="L548" t="str">
        <f>_xlfn.XLOOKUP(Trade_Flows[[#This Row],[hardware_type]],Helper_sheet!$D$2:$D$15,Helper_sheet!$E$2:$E$15,0,0)</f>
        <v>Chip</v>
      </c>
      <c r="M548" t="s">
        <v>31</v>
      </c>
      <c r="N548" s="5">
        <v>4936</v>
      </c>
      <c r="O548" s="1">
        <v>301.66000000000003</v>
      </c>
      <c r="P548" t="s">
        <v>84</v>
      </c>
      <c r="Q548" t="s">
        <v>33</v>
      </c>
      <c r="R548" t="s">
        <v>144</v>
      </c>
      <c r="S548" t="s">
        <v>141</v>
      </c>
      <c r="T548" t="s">
        <v>34</v>
      </c>
      <c r="U548" t="s">
        <v>196</v>
      </c>
      <c r="V548" t="s">
        <v>998</v>
      </c>
      <c r="W548" t="s">
        <v>147</v>
      </c>
      <c r="X548" t="s">
        <v>144</v>
      </c>
    </row>
    <row r="549" spans="1:24" x14ac:dyDescent="0.4">
      <c r="A549" t="s">
        <v>1043</v>
      </c>
      <c r="B549" t="s">
        <v>193</v>
      </c>
      <c r="C549" t="s">
        <v>158</v>
      </c>
      <c r="D549" t="s">
        <v>55</v>
      </c>
      <c r="E549" t="s">
        <v>142</v>
      </c>
      <c r="F549" t="s">
        <v>25</v>
      </c>
      <c r="G549" t="s">
        <v>26</v>
      </c>
      <c r="H549" t="s">
        <v>953</v>
      </c>
      <c r="I549" t="s">
        <v>110</v>
      </c>
      <c r="J549" t="s">
        <v>111</v>
      </c>
      <c r="K549" t="s">
        <v>360</v>
      </c>
      <c r="L549" t="str">
        <f>_xlfn.XLOOKUP(Trade_Flows[[#This Row],[hardware_type]],Helper_sheet!$D$2:$D$15,Helper_sheet!$E$2:$E$15,0,0)</f>
        <v>Chip</v>
      </c>
      <c r="M549" t="s">
        <v>31</v>
      </c>
      <c r="N549" s="5">
        <v>4207</v>
      </c>
      <c r="O549" s="1">
        <v>257.10000000000002</v>
      </c>
      <c r="P549" t="s">
        <v>85</v>
      </c>
      <c r="Q549" t="s">
        <v>33</v>
      </c>
      <c r="R549" t="s">
        <v>144</v>
      </c>
      <c r="S549" t="s">
        <v>141</v>
      </c>
      <c r="T549" t="s">
        <v>34</v>
      </c>
      <c r="U549" t="s">
        <v>275</v>
      </c>
      <c r="V549" t="s">
        <v>980</v>
      </c>
      <c r="W549" t="s">
        <v>147</v>
      </c>
      <c r="X549" t="s">
        <v>144</v>
      </c>
    </row>
    <row r="550" spans="1:24" x14ac:dyDescent="0.4">
      <c r="A550" t="s">
        <v>1044</v>
      </c>
      <c r="B550" t="s">
        <v>202</v>
      </c>
      <c r="C550" t="s">
        <v>141</v>
      </c>
      <c r="D550" t="s">
        <v>56</v>
      </c>
      <c r="E550" t="s">
        <v>142</v>
      </c>
      <c r="F550" t="s">
        <v>25</v>
      </c>
      <c r="G550" t="s">
        <v>26</v>
      </c>
      <c r="H550" t="s">
        <v>953</v>
      </c>
      <c r="I550" t="s">
        <v>110</v>
      </c>
      <c r="J550" t="s">
        <v>111</v>
      </c>
      <c r="K550" t="s">
        <v>360</v>
      </c>
      <c r="L550" t="str">
        <f>_xlfn.XLOOKUP(Trade_Flows[[#This Row],[hardware_type]],Helper_sheet!$D$2:$D$15,Helper_sheet!$E$2:$E$15,0,0)</f>
        <v>Chip</v>
      </c>
      <c r="M550" t="s">
        <v>31</v>
      </c>
      <c r="N550" s="5">
        <v>3248</v>
      </c>
      <c r="O550" s="1">
        <v>198.5</v>
      </c>
      <c r="P550" t="s">
        <v>83</v>
      </c>
      <c r="Q550" t="s">
        <v>33</v>
      </c>
      <c r="R550" t="s">
        <v>144</v>
      </c>
      <c r="S550" t="s">
        <v>141</v>
      </c>
      <c r="T550" t="s">
        <v>34</v>
      </c>
      <c r="U550" t="s">
        <v>210</v>
      </c>
      <c r="V550" t="s">
        <v>970</v>
      </c>
      <c r="W550" t="s">
        <v>147</v>
      </c>
      <c r="X550" t="s">
        <v>144</v>
      </c>
    </row>
    <row r="551" spans="1:24" x14ac:dyDescent="0.4">
      <c r="A551" t="s">
        <v>1045</v>
      </c>
      <c r="B551" t="s">
        <v>202</v>
      </c>
      <c r="C551" t="s">
        <v>149</v>
      </c>
      <c r="D551" t="s">
        <v>57</v>
      </c>
      <c r="E551" t="s">
        <v>142</v>
      </c>
      <c r="F551" t="s">
        <v>25</v>
      </c>
      <c r="G551" t="s">
        <v>26</v>
      </c>
      <c r="H551" t="s">
        <v>953</v>
      </c>
      <c r="I551" t="s">
        <v>110</v>
      </c>
      <c r="J551" t="s">
        <v>111</v>
      </c>
      <c r="K551" t="s">
        <v>360</v>
      </c>
      <c r="L551" t="str">
        <f>_xlfn.XLOOKUP(Trade_Flows[[#This Row],[hardware_type]],Helper_sheet!$D$2:$D$15,Helper_sheet!$E$2:$E$15,0,0)</f>
        <v>Chip</v>
      </c>
      <c r="M551" t="s">
        <v>31</v>
      </c>
      <c r="N551" s="5">
        <v>4440</v>
      </c>
      <c r="O551" s="1">
        <v>271.38</v>
      </c>
      <c r="P551" t="s">
        <v>86</v>
      </c>
      <c r="Q551" t="s">
        <v>33</v>
      </c>
      <c r="R551" t="s">
        <v>144</v>
      </c>
      <c r="S551" t="s">
        <v>141</v>
      </c>
      <c r="T551" t="s">
        <v>34</v>
      </c>
      <c r="U551" t="s">
        <v>210</v>
      </c>
      <c r="V551" t="s">
        <v>974</v>
      </c>
      <c r="W551" t="s">
        <v>147</v>
      </c>
      <c r="X551" t="s">
        <v>144</v>
      </c>
    </row>
    <row r="552" spans="1:24" x14ac:dyDescent="0.4">
      <c r="A552" t="s">
        <v>1046</v>
      </c>
      <c r="B552" t="s">
        <v>202</v>
      </c>
      <c r="C552" t="s">
        <v>154</v>
      </c>
      <c r="D552" t="s">
        <v>58</v>
      </c>
      <c r="E552" t="s">
        <v>142</v>
      </c>
      <c r="F552" t="s">
        <v>25</v>
      </c>
      <c r="G552" t="s">
        <v>26</v>
      </c>
      <c r="H552" t="s">
        <v>953</v>
      </c>
      <c r="I552" t="s">
        <v>110</v>
      </c>
      <c r="J552" t="s">
        <v>111</v>
      </c>
      <c r="K552" t="s">
        <v>360</v>
      </c>
      <c r="L552" t="str">
        <f>_xlfn.XLOOKUP(Trade_Flows[[#This Row],[hardware_type]],Helper_sheet!$D$2:$D$15,Helper_sheet!$E$2:$E$15,0,0)</f>
        <v>Chip</v>
      </c>
      <c r="M552" t="s">
        <v>31</v>
      </c>
      <c r="N552" s="5">
        <v>3835</v>
      </c>
      <c r="O552" s="1">
        <v>234.42</v>
      </c>
      <c r="P552" t="s">
        <v>272</v>
      </c>
      <c r="Q552" t="s">
        <v>33</v>
      </c>
      <c r="R552" t="s">
        <v>144</v>
      </c>
      <c r="S552" t="s">
        <v>141</v>
      </c>
      <c r="T552" t="s">
        <v>34</v>
      </c>
      <c r="U552" t="s">
        <v>165</v>
      </c>
      <c r="V552" t="s">
        <v>1047</v>
      </c>
      <c r="W552" t="s">
        <v>147</v>
      </c>
      <c r="X552" t="s">
        <v>144</v>
      </c>
    </row>
    <row r="553" spans="1:24" x14ac:dyDescent="0.4">
      <c r="A553" t="s">
        <v>1048</v>
      </c>
      <c r="B553" t="s">
        <v>202</v>
      </c>
      <c r="C553" t="s">
        <v>158</v>
      </c>
      <c r="D553" t="s">
        <v>59</v>
      </c>
      <c r="E553" t="s">
        <v>142</v>
      </c>
      <c r="F553" t="s">
        <v>25</v>
      </c>
      <c r="G553" t="s">
        <v>26</v>
      </c>
      <c r="H553" t="s">
        <v>953</v>
      </c>
      <c r="I553" t="s">
        <v>110</v>
      </c>
      <c r="J553" t="s">
        <v>111</v>
      </c>
      <c r="K553" t="s">
        <v>360</v>
      </c>
      <c r="L553" t="str">
        <f>_xlfn.XLOOKUP(Trade_Flows[[#This Row],[hardware_type]],Helper_sheet!$D$2:$D$15,Helper_sheet!$E$2:$E$15,0,0)</f>
        <v>Chip</v>
      </c>
      <c r="M553" t="s">
        <v>31</v>
      </c>
      <c r="N553" s="5">
        <v>3673</v>
      </c>
      <c r="O553" s="1">
        <v>224.52</v>
      </c>
      <c r="P553" t="s">
        <v>83</v>
      </c>
      <c r="Q553" t="s">
        <v>33</v>
      </c>
      <c r="R553" t="s">
        <v>144</v>
      </c>
      <c r="S553" t="s">
        <v>141</v>
      </c>
      <c r="T553" t="s">
        <v>34</v>
      </c>
      <c r="U553" t="s">
        <v>183</v>
      </c>
      <c r="V553" t="s">
        <v>1040</v>
      </c>
      <c r="W553" t="s">
        <v>147</v>
      </c>
      <c r="X553" t="s">
        <v>144</v>
      </c>
    </row>
    <row r="554" spans="1:24" x14ac:dyDescent="0.4">
      <c r="A554" t="s">
        <v>1049</v>
      </c>
      <c r="B554" t="s">
        <v>212</v>
      </c>
      <c r="C554" t="s">
        <v>141</v>
      </c>
      <c r="D554" t="s">
        <v>60</v>
      </c>
      <c r="E554" t="s">
        <v>142</v>
      </c>
      <c r="F554" t="s">
        <v>25</v>
      </c>
      <c r="G554" t="s">
        <v>26</v>
      </c>
      <c r="H554" t="s">
        <v>953</v>
      </c>
      <c r="I554" t="s">
        <v>110</v>
      </c>
      <c r="J554" t="s">
        <v>111</v>
      </c>
      <c r="K554" t="s">
        <v>360</v>
      </c>
      <c r="L554" t="str">
        <f>_xlfn.XLOOKUP(Trade_Flows[[#This Row],[hardware_type]],Helper_sheet!$D$2:$D$15,Helper_sheet!$E$2:$E$15,0,0)</f>
        <v>Chip</v>
      </c>
      <c r="M554" t="s">
        <v>31</v>
      </c>
      <c r="N554" s="5">
        <v>6636</v>
      </c>
      <c r="O554" s="1">
        <v>405.57</v>
      </c>
      <c r="P554" t="s">
        <v>85</v>
      </c>
      <c r="Q554" t="s">
        <v>33</v>
      </c>
      <c r="R554" t="s">
        <v>144</v>
      </c>
      <c r="S554" t="s">
        <v>141</v>
      </c>
      <c r="T554" t="s">
        <v>34</v>
      </c>
      <c r="U554" t="s">
        <v>503</v>
      </c>
      <c r="V554" t="s">
        <v>958</v>
      </c>
      <c r="W554" t="s">
        <v>147</v>
      </c>
      <c r="X554" t="s">
        <v>144</v>
      </c>
    </row>
    <row r="555" spans="1:24" x14ac:dyDescent="0.4">
      <c r="A555" t="s">
        <v>1050</v>
      </c>
      <c r="B555" t="s">
        <v>212</v>
      </c>
      <c r="C555" t="s">
        <v>149</v>
      </c>
      <c r="D555" t="s">
        <v>61</v>
      </c>
      <c r="E555" t="s">
        <v>142</v>
      </c>
      <c r="F555" t="s">
        <v>25</v>
      </c>
      <c r="G555" t="s">
        <v>26</v>
      </c>
      <c r="H555" t="s">
        <v>953</v>
      </c>
      <c r="I555" t="s">
        <v>110</v>
      </c>
      <c r="J555" t="s">
        <v>111</v>
      </c>
      <c r="K555" t="s">
        <v>360</v>
      </c>
      <c r="L555" t="str">
        <f>_xlfn.XLOOKUP(Trade_Flows[[#This Row],[hardware_type]],Helper_sheet!$D$2:$D$15,Helper_sheet!$E$2:$E$15,0,0)</f>
        <v>Chip</v>
      </c>
      <c r="M555" t="s">
        <v>31</v>
      </c>
      <c r="N555" s="5">
        <v>7393</v>
      </c>
      <c r="O555" s="1">
        <v>451.8</v>
      </c>
      <c r="P555" t="s">
        <v>84</v>
      </c>
      <c r="Q555" t="s">
        <v>33</v>
      </c>
      <c r="R555" t="s">
        <v>144</v>
      </c>
      <c r="S555" t="s">
        <v>141</v>
      </c>
      <c r="T555" t="s">
        <v>34</v>
      </c>
      <c r="U555" t="s">
        <v>1000</v>
      </c>
      <c r="V555" t="s">
        <v>1021</v>
      </c>
      <c r="W555" t="s">
        <v>147</v>
      </c>
      <c r="X555" t="s">
        <v>144</v>
      </c>
    </row>
    <row r="556" spans="1:24" x14ac:dyDescent="0.4">
      <c r="A556" t="s">
        <v>1051</v>
      </c>
      <c r="B556" t="s">
        <v>212</v>
      </c>
      <c r="C556" t="s">
        <v>154</v>
      </c>
      <c r="D556" t="s">
        <v>62</v>
      </c>
      <c r="E556" t="s">
        <v>142</v>
      </c>
      <c r="F556" t="s">
        <v>25</v>
      </c>
      <c r="G556" t="s">
        <v>26</v>
      </c>
      <c r="H556" t="s">
        <v>953</v>
      </c>
      <c r="I556" t="s">
        <v>110</v>
      </c>
      <c r="J556" t="s">
        <v>111</v>
      </c>
      <c r="K556" t="s">
        <v>360</v>
      </c>
      <c r="L556" t="str">
        <f>_xlfn.XLOOKUP(Trade_Flows[[#This Row],[hardware_type]],Helper_sheet!$D$2:$D$15,Helper_sheet!$E$2:$E$15,0,0)</f>
        <v>Chip</v>
      </c>
      <c r="M556" t="s">
        <v>31</v>
      </c>
      <c r="N556" s="5">
        <v>8637</v>
      </c>
      <c r="O556" s="1">
        <v>527.87</v>
      </c>
      <c r="P556" t="s">
        <v>85</v>
      </c>
      <c r="Q556" t="s">
        <v>33</v>
      </c>
      <c r="R556" t="s">
        <v>144</v>
      </c>
      <c r="S556" t="s">
        <v>141</v>
      </c>
      <c r="T556" t="s">
        <v>34</v>
      </c>
      <c r="U556" t="s">
        <v>396</v>
      </c>
      <c r="V556" t="s">
        <v>1033</v>
      </c>
      <c r="W556" t="s">
        <v>147</v>
      </c>
      <c r="X556" t="s">
        <v>144</v>
      </c>
    </row>
    <row r="557" spans="1:24" x14ac:dyDescent="0.4">
      <c r="A557" t="s">
        <v>1052</v>
      </c>
      <c r="B557" t="s">
        <v>212</v>
      </c>
      <c r="C557" t="s">
        <v>158</v>
      </c>
      <c r="D557" t="s">
        <v>63</v>
      </c>
      <c r="E557" t="s">
        <v>142</v>
      </c>
      <c r="F557" t="s">
        <v>25</v>
      </c>
      <c r="G557" t="s">
        <v>26</v>
      </c>
      <c r="H557" t="s">
        <v>953</v>
      </c>
      <c r="I557" t="s">
        <v>110</v>
      </c>
      <c r="J557" t="s">
        <v>111</v>
      </c>
      <c r="K557" t="s">
        <v>360</v>
      </c>
      <c r="L557" t="str">
        <f>_xlfn.XLOOKUP(Trade_Flows[[#This Row],[hardware_type]],Helper_sheet!$D$2:$D$15,Helper_sheet!$E$2:$E$15,0,0)</f>
        <v>Chip</v>
      </c>
      <c r="M557" t="s">
        <v>31</v>
      </c>
      <c r="N557" s="5">
        <v>7494</v>
      </c>
      <c r="O557" s="1">
        <v>458.03</v>
      </c>
      <c r="P557" t="s">
        <v>83</v>
      </c>
      <c r="Q557" t="s">
        <v>33</v>
      </c>
      <c r="R557" t="s">
        <v>144</v>
      </c>
      <c r="S557" t="s">
        <v>141</v>
      </c>
      <c r="T557" t="s">
        <v>34</v>
      </c>
      <c r="U557" t="s">
        <v>500</v>
      </c>
      <c r="V557" t="s">
        <v>1040</v>
      </c>
      <c r="W557" t="s">
        <v>147</v>
      </c>
      <c r="X557" t="s">
        <v>144</v>
      </c>
    </row>
    <row r="558" spans="1:24" x14ac:dyDescent="0.4">
      <c r="A558" t="s">
        <v>1053</v>
      </c>
      <c r="B558" t="s">
        <v>223</v>
      </c>
      <c r="C558" t="s">
        <v>141</v>
      </c>
      <c r="D558" t="s">
        <v>64</v>
      </c>
      <c r="E558" t="s">
        <v>142</v>
      </c>
      <c r="F558" t="s">
        <v>25</v>
      </c>
      <c r="G558" t="s">
        <v>26</v>
      </c>
      <c r="H558" t="s">
        <v>953</v>
      </c>
      <c r="I558" t="s">
        <v>110</v>
      </c>
      <c r="J558" t="s">
        <v>111</v>
      </c>
      <c r="K558" t="s">
        <v>360</v>
      </c>
      <c r="L558" t="str">
        <f>_xlfn.XLOOKUP(Trade_Flows[[#This Row],[hardware_type]],Helper_sheet!$D$2:$D$15,Helper_sheet!$E$2:$E$15,0,0)</f>
        <v>Chip</v>
      </c>
      <c r="M558" t="s">
        <v>31</v>
      </c>
      <c r="N558" s="5">
        <v>6662</v>
      </c>
      <c r="O558" s="1">
        <v>407.16</v>
      </c>
      <c r="P558" t="s">
        <v>374</v>
      </c>
      <c r="Q558" t="s">
        <v>33</v>
      </c>
      <c r="R558" t="s">
        <v>144</v>
      </c>
      <c r="S558" t="s">
        <v>141</v>
      </c>
      <c r="T558" t="s">
        <v>34</v>
      </c>
      <c r="U558" t="s">
        <v>708</v>
      </c>
      <c r="V558" t="s">
        <v>1054</v>
      </c>
      <c r="W558" t="s">
        <v>147</v>
      </c>
      <c r="X558" t="s">
        <v>144</v>
      </c>
    </row>
    <row r="559" spans="1:24" x14ac:dyDescent="0.4">
      <c r="A559" t="s">
        <v>1055</v>
      </c>
      <c r="B559" t="s">
        <v>223</v>
      </c>
      <c r="C559" t="s">
        <v>149</v>
      </c>
      <c r="D559" t="s">
        <v>65</v>
      </c>
      <c r="E559" t="s">
        <v>142</v>
      </c>
      <c r="F559" t="s">
        <v>25</v>
      </c>
      <c r="G559" t="s">
        <v>26</v>
      </c>
      <c r="H559" t="s">
        <v>953</v>
      </c>
      <c r="I559" t="s">
        <v>110</v>
      </c>
      <c r="J559" t="s">
        <v>111</v>
      </c>
      <c r="K559" t="s">
        <v>360</v>
      </c>
      <c r="L559" t="str">
        <f>_xlfn.XLOOKUP(Trade_Flows[[#This Row],[hardware_type]],Helper_sheet!$D$2:$D$15,Helper_sheet!$E$2:$E$15,0,0)</f>
        <v>Chip</v>
      </c>
      <c r="M559" t="s">
        <v>31</v>
      </c>
      <c r="N559" s="5">
        <v>9147</v>
      </c>
      <c r="O559" s="1">
        <v>559</v>
      </c>
      <c r="P559" t="s">
        <v>85</v>
      </c>
      <c r="Q559" t="s">
        <v>33</v>
      </c>
      <c r="R559" t="s">
        <v>144</v>
      </c>
      <c r="S559" t="s">
        <v>141</v>
      </c>
      <c r="T559" t="s">
        <v>34</v>
      </c>
      <c r="U559" t="s">
        <v>239</v>
      </c>
      <c r="V559" t="s">
        <v>968</v>
      </c>
      <c r="W559" t="s">
        <v>147</v>
      </c>
      <c r="X559" t="s">
        <v>144</v>
      </c>
    </row>
    <row r="560" spans="1:24" x14ac:dyDescent="0.4">
      <c r="A560" t="s">
        <v>1056</v>
      </c>
      <c r="B560" t="s">
        <v>223</v>
      </c>
      <c r="C560" t="s">
        <v>154</v>
      </c>
      <c r="D560" t="s">
        <v>66</v>
      </c>
      <c r="E560" t="s">
        <v>142</v>
      </c>
      <c r="F560" t="s">
        <v>25</v>
      </c>
      <c r="G560" t="s">
        <v>26</v>
      </c>
      <c r="H560" t="s">
        <v>953</v>
      </c>
      <c r="I560" t="s">
        <v>110</v>
      </c>
      <c r="J560" t="s">
        <v>111</v>
      </c>
      <c r="K560" t="s">
        <v>360</v>
      </c>
      <c r="L560" t="str">
        <f>_xlfn.XLOOKUP(Trade_Flows[[#This Row],[hardware_type]],Helper_sheet!$D$2:$D$15,Helper_sheet!$E$2:$E$15,0,0)</f>
        <v>Chip</v>
      </c>
      <c r="M560" t="s">
        <v>31</v>
      </c>
      <c r="N560" s="5">
        <v>9401</v>
      </c>
      <c r="O560" s="1">
        <v>574.54</v>
      </c>
      <c r="P560" t="s">
        <v>374</v>
      </c>
      <c r="Q560" t="s">
        <v>33</v>
      </c>
      <c r="R560" t="s">
        <v>144</v>
      </c>
      <c r="S560" t="s">
        <v>141</v>
      </c>
      <c r="T560" t="s">
        <v>34</v>
      </c>
      <c r="U560" t="s">
        <v>1057</v>
      </c>
      <c r="V560" t="s">
        <v>978</v>
      </c>
      <c r="W560" t="s">
        <v>147</v>
      </c>
      <c r="X560" t="s">
        <v>144</v>
      </c>
    </row>
    <row r="561" spans="1:24" x14ac:dyDescent="0.4">
      <c r="A561" t="s">
        <v>1058</v>
      </c>
      <c r="B561" t="s">
        <v>223</v>
      </c>
      <c r="C561" t="s">
        <v>158</v>
      </c>
      <c r="D561" t="s">
        <v>67</v>
      </c>
      <c r="E561" t="s">
        <v>142</v>
      </c>
      <c r="F561" t="s">
        <v>25</v>
      </c>
      <c r="G561" t="s">
        <v>26</v>
      </c>
      <c r="H561" t="s">
        <v>953</v>
      </c>
      <c r="I561" t="s">
        <v>110</v>
      </c>
      <c r="J561" t="s">
        <v>111</v>
      </c>
      <c r="K561" t="s">
        <v>360</v>
      </c>
      <c r="L561" t="str">
        <f>_xlfn.XLOOKUP(Trade_Flows[[#This Row],[hardware_type]],Helper_sheet!$D$2:$D$15,Helper_sheet!$E$2:$E$15,0,0)</f>
        <v>Chip</v>
      </c>
      <c r="M561" t="s">
        <v>31</v>
      </c>
      <c r="N561" s="5">
        <v>7561</v>
      </c>
      <c r="O561" s="1">
        <v>462.07</v>
      </c>
      <c r="P561" t="s">
        <v>83</v>
      </c>
      <c r="Q561" t="s">
        <v>33</v>
      </c>
      <c r="R561" t="s">
        <v>144</v>
      </c>
      <c r="S561" t="s">
        <v>141</v>
      </c>
      <c r="T561" t="s">
        <v>34</v>
      </c>
      <c r="U561" t="s">
        <v>481</v>
      </c>
      <c r="V561" t="s">
        <v>974</v>
      </c>
      <c r="W561" t="s">
        <v>147</v>
      </c>
      <c r="X561" t="s">
        <v>144</v>
      </c>
    </row>
    <row r="562" spans="1:24" x14ac:dyDescent="0.4">
      <c r="A562" t="s">
        <v>1059</v>
      </c>
      <c r="B562" t="s">
        <v>235</v>
      </c>
      <c r="C562" t="s">
        <v>141</v>
      </c>
      <c r="D562" t="s">
        <v>68</v>
      </c>
      <c r="E562" t="s">
        <v>142</v>
      </c>
      <c r="F562" t="s">
        <v>25</v>
      </c>
      <c r="G562" t="s">
        <v>26</v>
      </c>
      <c r="H562" t="s">
        <v>953</v>
      </c>
      <c r="I562" t="s">
        <v>110</v>
      </c>
      <c r="J562" t="s">
        <v>111</v>
      </c>
      <c r="K562" t="s">
        <v>360</v>
      </c>
      <c r="L562" t="str">
        <f>_xlfn.XLOOKUP(Trade_Flows[[#This Row],[hardware_type]],Helper_sheet!$D$2:$D$15,Helper_sheet!$E$2:$E$15,0,0)</f>
        <v>Chip</v>
      </c>
      <c r="M562" t="s">
        <v>31</v>
      </c>
      <c r="N562" s="5">
        <v>13803</v>
      </c>
      <c r="O562" s="1">
        <v>843.52</v>
      </c>
      <c r="P562" t="s">
        <v>85</v>
      </c>
      <c r="Q562" t="s">
        <v>33</v>
      </c>
      <c r="R562" t="s">
        <v>144</v>
      </c>
      <c r="S562" t="s">
        <v>141</v>
      </c>
      <c r="T562" t="s">
        <v>34</v>
      </c>
      <c r="U562" t="s">
        <v>650</v>
      </c>
      <c r="V562" t="s">
        <v>980</v>
      </c>
      <c r="W562" t="s">
        <v>147</v>
      </c>
      <c r="X562" t="s">
        <v>144</v>
      </c>
    </row>
    <row r="563" spans="1:24" x14ac:dyDescent="0.4">
      <c r="A563" t="s">
        <v>1060</v>
      </c>
      <c r="B563" t="s">
        <v>235</v>
      </c>
      <c r="C563" t="s">
        <v>149</v>
      </c>
      <c r="D563" t="s">
        <v>69</v>
      </c>
      <c r="E563" t="s">
        <v>142</v>
      </c>
      <c r="F563" t="s">
        <v>25</v>
      </c>
      <c r="G563" t="s">
        <v>26</v>
      </c>
      <c r="H563" t="s">
        <v>953</v>
      </c>
      <c r="I563" t="s">
        <v>110</v>
      </c>
      <c r="J563" t="s">
        <v>111</v>
      </c>
      <c r="K563" t="s">
        <v>360</v>
      </c>
      <c r="L563" t="str">
        <f>_xlfn.XLOOKUP(Trade_Flows[[#This Row],[hardware_type]],Helper_sheet!$D$2:$D$15,Helper_sheet!$E$2:$E$15,0,0)</f>
        <v>Chip</v>
      </c>
      <c r="M563" t="s">
        <v>31</v>
      </c>
      <c r="N563" s="5">
        <v>17647</v>
      </c>
      <c r="O563" s="1">
        <v>1078.47</v>
      </c>
      <c r="P563" t="s">
        <v>84</v>
      </c>
      <c r="Q563" t="s">
        <v>33</v>
      </c>
      <c r="R563" t="s">
        <v>144</v>
      </c>
      <c r="S563" t="s">
        <v>141</v>
      </c>
      <c r="T563" t="s">
        <v>34</v>
      </c>
      <c r="U563" t="s">
        <v>331</v>
      </c>
      <c r="V563" t="s">
        <v>965</v>
      </c>
      <c r="W563" t="s">
        <v>147</v>
      </c>
      <c r="X563" t="s">
        <v>144</v>
      </c>
    </row>
    <row r="564" spans="1:24" x14ac:dyDescent="0.4">
      <c r="A564" t="s">
        <v>1061</v>
      </c>
      <c r="B564" t="s">
        <v>235</v>
      </c>
      <c r="C564" t="s">
        <v>154</v>
      </c>
      <c r="D564" t="s">
        <v>70</v>
      </c>
      <c r="E564" t="s">
        <v>142</v>
      </c>
      <c r="F564" t="s">
        <v>25</v>
      </c>
      <c r="G564" t="s">
        <v>26</v>
      </c>
      <c r="H564" t="s">
        <v>953</v>
      </c>
      <c r="I564" t="s">
        <v>110</v>
      </c>
      <c r="J564" t="s">
        <v>111</v>
      </c>
      <c r="K564" t="s">
        <v>360</v>
      </c>
      <c r="L564" t="str">
        <f>_xlfn.XLOOKUP(Trade_Flows[[#This Row],[hardware_type]],Helper_sheet!$D$2:$D$15,Helper_sheet!$E$2:$E$15,0,0)</f>
        <v>Chip</v>
      </c>
      <c r="M564" t="s">
        <v>31</v>
      </c>
      <c r="N564" s="5">
        <v>18909</v>
      </c>
      <c r="O564" s="1">
        <v>1155.57</v>
      </c>
      <c r="P564" t="s">
        <v>365</v>
      </c>
      <c r="Q564" t="s">
        <v>33</v>
      </c>
      <c r="R564" t="s">
        <v>144</v>
      </c>
      <c r="S564" t="s">
        <v>141</v>
      </c>
      <c r="T564" t="s">
        <v>34</v>
      </c>
      <c r="U564" t="s">
        <v>242</v>
      </c>
      <c r="V564" t="s">
        <v>985</v>
      </c>
      <c r="W564" t="s">
        <v>147</v>
      </c>
      <c r="X564" t="s">
        <v>144</v>
      </c>
    </row>
    <row r="565" spans="1:24" x14ac:dyDescent="0.4">
      <c r="A565" t="s">
        <v>1062</v>
      </c>
      <c r="B565" t="s">
        <v>235</v>
      </c>
      <c r="C565" t="s">
        <v>158</v>
      </c>
      <c r="D565" t="s">
        <v>71</v>
      </c>
      <c r="E565" t="s">
        <v>142</v>
      </c>
      <c r="F565" t="s">
        <v>25</v>
      </c>
      <c r="G565" t="s">
        <v>26</v>
      </c>
      <c r="H565" t="s">
        <v>953</v>
      </c>
      <c r="I565" t="s">
        <v>110</v>
      </c>
      <c r="J565" t="s">
        <v>111</v>
      </c>
      <c r="K565" t="s">
        <v>360</v>
      </c>
      <c r="L565" t="str">
        <f>_xlfn.XLOOKUP(Trade_Flows[[#This Row],[hardware_type]],Helper_sheet!$D$2:$D$15,Helper_sheet!$E$2:$E$15,0,0)</f>
        <v>Chip</v>
      </c>
      <c r="M565" t="s">
        <v>31</v>
      </c>
      <c r="N565" s="5">
        <v>16080</v>
      </c>
      <c r="O565" s="1">
        <v>982.72</v>
      </c>
      <c r="P565" t="s">
        <v>365</v>
      </c>
      <c r="Q565" t="s">
        <v>33</v>
      </c>
      <c r="R565" t="s">
        <v>144</v>
      </c>
      <c r="S565" t="s">
        <v>141</v>
      </c>
      <c r="T565" t="s">
        <v>34</v>
      </c>
      <c r="U565" t="s">
        <v>644</v>
      </c>
      <c r="V565" t="s">
        <v>1021</v>
      </c>
      <c r="W565" t="s">
        <v>147</v>
      </c>
      <c r="X565" t="s">
        <v>144</v>
      </c>
    </row>
    <row r="566" spans="1:24" x14ac:dyDescent="0.4">
      <c r="A566" t="s">
        <v>1063</v>
      </c>
      <c r="B566" t="s">
        <v>248</v>
      </c>
      <c r="C566" t="s">
        <v>141</v>
      </c>
      <c r="D566" t="s">
        <v>72</v>
      </c>
      <c r="E566" t="s">
        <v>142</v>
      </c>
      <c r="F566" t="s">
        <v>25</v>
      </c>
      <c r="G566" t="s">
        <v>26</v>
      </c>
      <c r="H566" t="s">
        <v>953</v>
      </c>
      <c r="I566" t="s">
        <v>110</v>
      </c>
      <c r="J566" t="s">
        <v>111</v>
      </c>
      <c r="K566" t="s">
        <v>360</v>
      </c>
      <c r="L566" t="str">
        <f>_xlfn.XLOOKUP(Trade_Flows[[#This Row],[hardware_type]],Helper_sheet!$D$2:$D$15,Helper_sheet!$E$2:$E$15,0,0)</f>
        <v>Chip</v>
      </c>
      <c r="M566" t="s">
        <v>31</v>
      </c>
      <c r="N566" s="5">
        <v>16221</v>
      </c>
      <c r="O566" s="1">
        <v>991.3</v>
      </c>
      <c r="P566" t="s">
        <v>374</v>
      </c>
      <c r="Q566" t="s">
        <v>33</v>
      </c>
      <c r="R566" t="s">
        <v>144</v>
      </c>
      <c r="S566" t="s">
        <v>141</v>
      </c>
      <c r="T566" t="s">
        <v>34</v>
      </c>
      <c r="U566" t="s">
        <v>650</v>
      </c>
      <c r="V566" t="s">
        <v>1054</v>
      </c>
      <c r="W566" t="s">
        <v>147</v>
      </c>
      <c r="X566" t="s">
        <v>141</v>
      </c>
    </row>
    <row r="567" spans="1:24" x14ac:dyDescent="0.4">
      <c r="A567" t="s">
        <v>1064</v>
      </c>
      <c r="B567" t="s">
        <v>248</v>
      </c>
      <c r="C567" t="s">
        <v>149</v>
      </c>
      <c r="D567" t="s">
        <v>73</v>
      </c>
      <c r="E567" t="s">
        <v>142</v>
      </c>
      <c r="F567" t="s">
        <v>25</v>
      </c>
      <c r="G567" t="s">
        <v>26</v>
      </c>
      <c r="H567" t="s">
        <v>953</v>
      </c>
      <c r="I567" t="s">
        <v>110</v>
      </c>
      <c r="J567" t="s">
        <v>111</v>
      </c>
      <c r="K567" t="s">
        <v>360</v>
      </c>
      <c r="L567" t="str">
        <f>_xlfn.XLOOKUP(Trade_Flows[[#This Row],[hardware_type]],Helper_sheet!$D$2:$D$15,Helper_sheet!$E$2:$E$15,0,0)</f>
        <v>Chip</v>
      </c>
      <c r="M567" t="s">
        <v>31</v>
      </c>
      <c r="N567" s="5">
        <v>17031</v>
      </c>
      <c r="O567" s="1">
        <v>1040.82</v>
      </c>
      <c r="P567" t="s">
        <v>83</v>
      </c>
      <c r="Q567" t="s">
        <v>33</v>
      </c>
      <c r="R567" t="s">
        <v>144</v>
      </c>
      <c r="S567" t="s">
        <v>141</v>
      </c>
      <c r="T567" t="s">
        <v>34</v>
      </c>
      <c r="U567" t="s">
        <v>511</v>
      </c>
      <c r="V567" t="s">
        <v>970</v>
      </c>
      <c r="W567" t="s">
        <v>147</v>
      </c>
      <c r="X567" t="s">
        <v>141</v>
      </c>
    </row>
    <row r="568" spans="1:24" x14ac:dyDescent="0.4">
      <c r="A568" t="s">
        <v>1065</v>
      </c>
      <c r="B568" t="s">
        <v>248</v>
      </c>
      <c r="C568" t="s">
        <v>154</v>
      </c>
      <c r="D568" t="s">
        <v>74</v>
      </c>
      <c r="E568" t="s">
        <v>142</v>
      </c>
      <c r="F568" t="s">
        <v>25</v>
      </c>
      <c r="G568" t="s">
        <v>26</v>
      </c>
      <c r="H568" t="s">
        <v>953</v>
      </c>
      <c r="I568" t="s">
        <v>110</v>
      </c>
      <c r="J568" t="s">
        <v>111</v>
      </c>
      <c r="K568" t="s">
        <v>360</v>
      </c>
      <c r="L568" t="str">
        <f>_xlfn.XLOOKUP(Trade_Flows[[#This Row],[hardware_type]],Helper_sheet!$D$2:$D$15,Helper_sheet!$E$2:$E$15,0,0)</f>
        <v>Chip</v>
      </c>
      <c r="M568" t="s">
        <v>31</v>
      </c>
      <c r="N568" s="5">
        <v>22127</v>
      </c>
      <c r="O568" s="1">
        <v>1352.25</v>
      </c>
      <c r="P568" t="s">
        <v>374</v>
      </c>
      <c r="Q568" t="s">
        <v>33</v>
      </c>
      <c r="R568" t="s">
        <v>144</v>
      </c>
      <c r="S568" t="s">
        <v>141</v>
      </c>
      <c r="T568" t="s">
        <v>34</v>
      </c>
      <c r="U568" t="s">
        <v>896</v>
      </c>
      <c r="V568" t="s">
        <v>961</v>
      </c>
      <c r="W568" t="s">
        <v>147</v>
      </c>
      <c r="X568" t="s">
        <v>141</v>
      </c>
    </row>
    <row r="569" spans="1:24" x14ac:dyDescent="0.4">
      <c r="A569" t="s">
        <v>1066</v>
      </c>
      <c r="B569" t="s">
        <v>248</v>
      </c>
      <c r="C569" t="s">
        <v>158</v>
      </c>
      <c r="D569" t="s">
        <v>75</v>
      </c>
      <c r="E569" t="s">
        <v>142</v>
      </c>
      <c r="F569" t="s">
        <v>25</v>
      </c>
      <c r="G569" t="s">
        <v>26</v>
      </c>
      <c r="H569" t="s">
        <v>953</v>
      </c>
      <c r="I569" t="s">
        <v>110</v>
      </c>
      <c r="J569" t="s">
        <v>111</v>
      </c>
      <c r="K569" t="s">
        <v>360</v>
      </c>
      <c r="L569" t="str">
        <f>_xlfn.XLOOKUP(Trade_Flows[[#This Row],[hardware_type]],Helper_sheet!$D$2:$D$15,Helper_sheet!$E$2:$E$15,0,0)</f>
        <v>Chip</v>
      </c>
      <c r="M569" t="s">
        <v>31</v>
      </c>
      <c r="N569" s="5">
        <v>17255</v>
      </c>
      <c r="O569" s="1">
        <v>1054.48</v>
      </c>
      <c r="P569" t="s">
        <v>83</v>
      </c>
      <c r="Q569" t="s">
        <v>33</v>
      </c>
      <c r="R569" t="s">
        <v>144</v>
      </c>
      <c r="S569" t="s">
        <v>141</v>
      </c>
      <c r="T569" t="s">
        <v>34</v>
      </c>
      <c r="U569" t="s">
        <v>350</v>
      </c>
      <c r="V569" t="s">
        <v>1021</v>
      </c>
      <c r="W569" t="s">
        <v>147</v>
      </c>
      <c r="X569" t="s">
        <v>141</v>
      </c>
    </row>
    <row r="570" spans="1:24" x14ac:dyDescent="0.4">
      <c r="A570" t="s">
        <v>1067</v>
      </c>
      <c r="B570" t="s">
        <v>260</v>
      </c>
      <c r="C570" t="s">
        <v>141</v>
      </c>
      <c r="D570" t="s">
        <v>76</v>
      </c>
      <c r="E570" t="s">
        <v>142</v>
      </c>
      <c r="F570" t="s">
        <v>25</v>
      </c>
      <c r="G570" t="s">
        <v>26</v>
      </c>
      <c r="H570" t="s">
        <v>953</v>
      </c>
      <c r="I570" t="s">
        <v>110</v>
      </c>
      <c r="J570" t="s">
        <v>111</v>
      </c>
      <c r="K570" t="s">
        <v>360</v>
      </c>
      <c r="L570" t="str">
        <f>_xlfn.XLOOKUP(Trade_Flows[[#This Row],[hardware_type]],Helper_sheet!$D$2:$D$15,Helper_sheet!$E$2:$E$15,0,0)</f>
        <v>Chip</v>
      </c>
      <c r="M570" t="s">
        <v>31</v>
      </c>
      <c r="N570" s="5">
        <v>18644</v>
      </c>
      <c r="O570" s="1">
        <v>1139.3699999999999</v>
      </c>
      <c r="P570" t="s">
        <v>83</v>
      </c>
      <c r="Q570" t="s">
        <v>33</v>
      </c>
      <c r="R570" t="s">
        <v>144</v>
      </c>
      <c r="S570" t="s">
        <v>141</v>
      </c>
      <c r="T570" t="s">
        <v>34</v>
      </c>
      <c r="U570" t="s">
        <v>252</v>
      </c>
      <c r="V570" t="s">
        <v>980</v>
      </c>
      <c r="W570" t="s">
        <v>147</v>
      </c>
      <c r="X570" t="s">
        <v>141</v>
      </c>
    </row>
    <row r="571" spans="1:24" x14ac:dyDescent="0.4">
      <c r="A571" t="s">
        <v>1068</v>
      </c>
      <c r="B571" t="s">
        <v>260</v>
      </c>
      <c r="C571" t="s">
        <v>149</v>
      </c>
      <c r="D571" t="s">
        <v>77</v>
      </c>
      <c r="E571" t="s">
        <v>142</v>
      </c>
      <c r="F571" t="s">
        <v>25</v>
      </c>
      <c r="G571" t="s">
        <v>26</v>
      </c>
      <c r="H571" t="s">
        <v>953</v>
      </c>
      <c r="I571" t="s">
        <v>110</v>
      </c>
      <c r="J571" t="s">
        <v>111</v>
      </c>
      <c r="K571" t="s">
        <v>360</v>
      </c>
      <c r="L571" t="str">
        <f>_xlfn.XLOOKUP(Trade_Flows[[#This Row],[hardware_type]],Helper_sheet!$D$2:$D$15,Helper_sheet!$E$2:$E$15,0,0)</f>
        <v>Chip</v>
      </c>
      <c r="M571" t="s">
        <v>31</v>
      </c>
      <c r="N571" s="5">
        <v>20148</v>
      </c>
      <c r="O571" s="1">
        <v>1231.27</v>
      </c>
      <c r="P571" t="s">
        <v>365</v>
      </c>
      <c r="Q571" t="s">
        <v>33</v>
      </c>
      <c r="R571" t="s">
        <v>144</v>
      </c>
      <c r="S571" t="s">
        <v>141</v>
      </c>
      <c r="T571" t="s">
        <v>34</v>
      </c>
      <c r="U571" t="s">
        <v>591</v>
      </c>
      <c r="V571" t="s">
        <v>956</v>
      </c>
      <c r="W571" t="s">
        <v>147</v>
      </c>
      <c r="X571" t="s">
        <v>141</v>
      </c>
    </row>
    <row r="572" spans="1:24" x14ac:dyDescent="0.4">
      <c r="A572" t="s">
        <v>1069</v>
      </c>
      <c r="B572" t="s">
        <v>260</v>
      </c>
      <c r="C572" t="s">
        <v>154</v>
      </c>
      <c r="D572" t="s">
        <v>78</v>
      </c>
      <c r="E572" t="s">
        <v>142</v>
      </c>
      <c r="F572" t="s">
        <v>25</v>
      </c>
      <c r="G572" t="s">
        <v>26</v>
      </c>
      <c r="H572" t="s">
        <v>953</v>
      </c>
      <c r="I572" t="s">
        <v>110</v>
      </c>
      <c r="J572" t="s">
        <v>111</v>
      </c>
      <c r="K572" t="s">
        <v>360</v>
      </c>
      <c r="L572" t="str">
        <f>_xlfn.XLOOKUP(Trade_Flows[[#This Row],[hardware_type]],Helper_sheet!$D$2:$D$15,Helper_sheet!$E$2:$E$15,0,0)</f>
        <v>Chip</v>
      </c>
      <c r="M572" t="s">
        <v>31</v>
      </c>
      <c r="N572" s="5">
        <v>20768</v>
      </c>
      <c r="O572" s="1">
        <v>1269.19</v>
      </c>
      <c r="P572" t="s">
        <v>84</v>
      </c>
      <c r="Q572" t="s">
        <v>33</v>
      </c>
      <c r="R572" t="s">
        <v>144</v>
      </c>
      <c r="S572" t="s">
        <v>141</v>
      </c>
      <c r="T572" t="s">
        <v>34</v>
      </c>
      <c r="U572" t="s">
        <v>257</v>
      </c>
      <c r="V572" t="s">
        <v>963</v>
      </c>
      <c r="W572" t="s">
        <v>147</v>
      </c>
      <c r="X572" t="s">
        <v>141</v>
      </c>
    </row>
    <row r="573" spans="1:24" x14ac:dyDescent="0.4">
      <c r="A573" t="s">
        <v>1070</v>
      </c>
      <c r="B573" t="s">
        <v>260</v>
      </c>
      <c r="C573" t="s">
        <v>158</v>
      </c>
      <c r="D573" t="s">
        <v>79</v>
      </c>
      <c r="E573" t="s">
        <v>142</v>
      </c>
      <c r="F573" t="s">
        <v>25</v>
      </c>
      <c r="G573" t="s">
        <v>26</v>
      </c>
      <c r="H573" t="s">
        <v>953</v>
      </c>
      <c r="I573" t="s">
        <v>110</v>
      </c>
      <c r="J573" t="s">
        <v>111</v>
      </c>
      <c r="K573" t="s">
        <v>360</v>
      </c>
      <c r="L573" t="str">
        <f>_xlfn.XLOOKUP(Trade_Flows[[#This Row],[hardware_type]],Helper_sheet!$D$2:$D$15,Helper_sheet!$E$2:$E$15,0,0)</f>
        <v>Chip</v>
      </c>
      <c r="M573" t="s">
        <v>31</v>
      </c>
      <c r="N573" s="5">
        <v>19765</v>
      </c>
      <c r="O573" s="1">
        <v>1207.9100000000001</v>
      </c>
      <c r="P573" t="s">
        <v>84</v>
      </c>
      <c r="Q573" t="s">
        <v>33</v>
      </c>
      <c r="R573" t="s">
        <v>144</v>
      </c>
      <c r="S573" t="s">
        <v>141</v>
      </c>
      <c r="T573" t="s">
        <v>34</v>
      </c>
      <c r="U573" t="s">
        <v>257</v>
      </c>
      <c r="V573" t="s">
        <v>1033</v>
      </c>
      <c r="W573" t="s">
        <v>147</v>
      </c>
      <c r="X573" t="s">
        <v>141</v>
      </c>
    </row>
    <row r="574" spans="1:24" x14ac:dyDescent="0.4">
      <c r="A574" t="s">
        <v>1071</v>
      </c>
      <c r="B574" t="s">
        <v>140</v>
      </c>
      <c r="C574" t="s">
        <v>141</v>
      </c>
      <c r="D574" t="s">
        <v>23</v>
      </c>
      <c r="E574" t="s">
        <v>142</v>
      </c>
      <c r="F574" t="s">
        <v>25</v>
      </c>
      <c r="G574" t="s">
        <v>26</v>
      </c>
      <c r="H574" t="s">
        <v>1072</v>
      </c>
      <c r="I574" t="s">
        <v>113</v>
      </c>
      <c r="J574" t="s">
        <v>114</v>
      </c>
      <c r="K574" t="s">
        <v>30</v>
      </c>
      <c r="L574" t="str">
        <f>_xlfn.XLOOKUP(Trade_Flows[[#This Row],[hardware_type]],Helper_sheet!$D$2:$D$15,Helper_sheet!$E$2:$E$15,0,0)</f>
        <v>Chip</v>
      </c>
      <c r="M574" t="s">
        <v>31</v>
      </c>
      <c r="N574" s="5">
        <v>1301</v>
      </c>
      <c r="O574" s="1">
        <v>73.209999999999994</v>
      </c>
      <c r="P574" t="s">
        <v>40</v>
      </c>
      <c r="Q574" t="s">
        <v>89</v>
      </c>
      <c r="R574" t="s">
        <v>144</v>
      </c>
      <c r="S574" t="s">
        <v>141</v>
      </c>
      <c r="T574" t="s">
        <v>34</v>
      </c>
      <c r="U574" t="s">
        <v>490</v>
      </c>
      <c r="V574" t="s">
        <v>1073</v>
      </c>
      <c r="W574" t="s">
        <v>147</v>
      </c>
      <c r="X574" t="s">
        <v>144</v>
      </c>
    </row>
    <row r="575" spans="1:24" x14ac:dyDescent="0.4">
      <c r="A575" t="s">
        <v>1074</v>
      </c>
      <c r="B575" t="s">
        <v>140</v>
      </c>
      <c r="C575" t="s">
        <v>149</v>
      </c>
      <c r="D575" t="s">
        <v>35</v>
      </c>
      <c r="E575" t="s">
        <v>142</v>
      </c>
      <c r="F575" t="s">
        <v>25</v>
      </c>
      <c r="G575" t="s">
        <v>26</v>
      </c>
      <c r="H575" t="s">
        <v>1072</v>
      </c>
      <c r="I575" t="s">
        <v>113</v>
      </c>
      <c r="J575" t="s">
        <v>114</v>
      </c>
      <c r="K575" t="s">
        <v>30</v>
      </c>
      <c r="L575" t="str">
        <f>_xlfn.XLOOKUP(Trade_Flows[[#This Row],[hardware_type]],Helper_sheet!$D$2:$D$15,Helper_sheet!$E$2:$E$15,0,0)</f>
        <v>Chip</v>
      </c>
      <c r="M575" t="s">
        <v>31</v>
      </c>
      <c r="N575" s="5">
        <v>1559</v>
      </c>
      <c r="O575" s="1">
        <v>87.74</v>
      </c>
      <c r="P575" t="s">
        <v>40</v>
      </c>
      <c r="Q575" t="s">
        <v>89</v>
      </c>
      <c r="R575" t="s">
        <v>144</v>
      </c>
      <c r="S575" t="s">
        <v>141</v>
      </c>
      <c r="T575" t="s">
        <v>34</v>
      </c>
      <c r="U575" t="s">
        <v>186</v>
      </c>
      <c r="V575" t="s">
        <v>776</v>
      </c>
      <c r="W575" t="s">
        <v>147</v>
      </c>
      <c r="X575" t="s">
        <v>144</v>
      </c>
    </row>
    <row r="576" spans="1:24" x14ac:dyDescent="0.4">
      <c r="A576" t="s">
        <v>1075</v>
      </c>
      <c r="B576" t="s">
        <v>140</v>
      </c>
      <c r="C576" t="s">
        <v>154</v>
      </c>
      <c r="D576" t="s">
        <v>37</v>
      </c>
      <c r="E576" t="s">
        <v>142</v>
      </c>
      <c r="F576" t="s">
        <v>25</v>
      </c>
      <c r="G576" t="s">
        <v>26</v>
      </c>
      <c r="H576" t="s">
        <v>1072</v>
      </c>
      <c r="I576" t="s">
        <v>113</v>
      </c>
      <c r="J576" t="s">
        <v>114</v>
      </c>
      <c r="K576" t="s">
        <v>30</v>
      </c>
      <c r="L576" t="str">
        <f>_xlfn.XLOOKUP(Trade_Flows[[#This Row],[hardware_type]],Helper_sheet!$D$2:$D$15,Helper_sheet!$E$2:$E$15,0,0)</f>
        <v>Chip</v>
      </c>
      <c r="M576" t="s">
        <v>31</v>
      </c>
      <c r="N576" s="5">
        <v>1661</v>
      </c>
      <c r="O576" s="1">
        <v>93.47</v>
      </c>
      <c r="P576" t="s">
        <v>32</v>
      </c>
      <c r="Q576" t="s">
        <v>89</v>
      </c>
      <c r="R576" t="s">
        <v>144</v>
      </c>
      <c r="S576" t="s">
        <v>141</v>
      </c>
      <c r="T576" t="s">
        <v>34</v>
      </c>
      <c r="U576" t="s">
        <v>183</v>
      </c>
      <c r="V576" t="s">
        <v>1076</v>
      </c>
      <c r="W576" t="s">
        <v>147</v>
      </c>
      <c r="X576" t="s">
        <v>144</v>
      </c>
    </row>
    <row r="577" spans="1:24" x14ac:dyDescent="0.4">
      <c r="A577" t="s">
        <v>1077</v>
      </c>
      <c r="B577" t="s">
        <v>140</v>
      </c>
      <c r="C577" t="s">
        <v>158</v>
      </c>
      <c r="D577" t="s">
        <v>38</v>
      </c>
      <c r="E577" t="s">
        <v>142</v>
      </c>
      <c r="F577" t="s">
        <v>25</v>
      </c>
      <c r="G577" t="s">
        <v>26</v>
      </c>
      <c r="H577" t="s">
        <v>1072</v>
      </c>
      <c r="I577" t="s">
        <v>113</v>
      </c>
      <c r="J577" t="s">
        <v>114</v>
      </c>
      <c r="K577" t="s">
        <v>30</v>
      </c>
      <c r="L577" t="str">
        <f>_xlfn.XLOOKUP(Trade_Flows[[#This Row],[hardware_type]],Helper_sheet!$D$2:$D$15,Helper_sheet!$E$2:$E$15,0,0)</f>
        <v>Chip</v>
      </c>
      <c r="M577" t="s">
        <v>31</v>
      </c>
      <c r="N577" s="5">
        <v>1374</v>
      </c>
      <c r="O577" s="1">
        <v>77.319999999999993</v>
      </c>
      <c r="P577" t="s">
        <v>150</v>
      </c>
      <c r="Q577" t="s">
        <v>89</v>
      </c>
      <c r="R577" t="s">
        <v>144</v>
      </c>
      <c r="S577" t="s">
        <v>141</v>
      </c>
      <c r="T577" t="s">
        <v>34</v>
      </c>
      <c r="U577" t="s">
        <v>279</v>
      </c>
      <c r="V577" t="s">
        <v>1073</v>
      </c>
      <c r="W577" t="s">
        <v>147</v>
      </c>
      <c r="X577" t="s">
        <v>144</v>
      </c>
    </row>
    <row r="578" spans="1:24" x14ac:dyDescent="0.4">
      <c r="A578" t="s">
        <v>1078</v>
      </c>
      <c r="B578" t="s">
        <v>162</v>
      </c>
      <c r="C578" t="s">
        <v>141</v>
      </c>
      <c r="D578" t="s">
        <v>39</v>
      </c>
      <c r="E578" t="s">
        <v>142</v>
      </c>
      <c r="F578" t="s">
        <v>25</v>
      </c>
      <c r="G578" t="s">
        <v>26</v>
      </c>
      <c r="H578" t="s">
        <v>1072</v>
      </c>
      <c r="I578" t="s">
        <v>113</v>
      </c>
      <c r="J578" t="s">
        <v>114</v>
      </c>
      <c r="K578" t="s">
        <v>30</v>
      </c>
      <c r="L578" t="str">
        <f>_xlfn.XLOOKUP(Trade_Flows[[#This Row],[hardware_type]],Helper_sheet!$D$2:$D$15,Helper_sheet!$E$2:$E$15,0,0)</f>
        <v>Chip</v>
      </c>
      <c r="M578" t="s">
        <v>31</v>
      </c>
      <c r="N578" s="5">
        <v>1774</v>
      </c>
      <c r="O578" s="1">
        <v>99.81</v>
      </c>
      <c r="P578" t="s">
        <v>40</v>
      </c>
      <c r="Q578" t="s">
        <v>89</v>
      </c>
      <c r="R578" t="s">
        <v>144</v>
      </c>
      <c r="S578" t="s">
        <v>141</v>
      </c>
      <c r="T578" t="s">
        <v>34</v>
      </c>
      <c r="U578" t="s">
        <v>175</v>
      </c>
      <c r="V578" t="s">
        <v>783</v>
      </c>
      <c r="W578" t="s">
        <v>147</v>
      </c>
      <c r="X578" t="s">
        <v>144</v>
      </c>
    </row>
    <row r="579" spans="1:24" x14ac:dyDescent="0.4">
      <c r="A579" t="s">
        <v>1079</v>
      </c>
      <c r="B579" t="s">
        <v>162</v>
      </c>
      <c r="C579" t="s">
        <v>149</v>
      </c>
      <c r="D579" t="s">
        <v>41</v>
      </c>
      <c r="E579" t="s">
        <v>142</v>
      </c>
      <c r="F579" t="s">
        <v>25</v>
      </c>
      <c r="G579" t="s">
        <v>26</v>
      </c>
      <c r="H579" t="s">
        <v>1072</v>
      </c>
      <c r="I579" t="s">
        <v>113</v>
      </c>
      <c r="J579" t="s">
        <v>114</v>
      </c>
      <c r="K579" t="s">
        <v>30</v>
      </c>
      <c r="L579" t="str">
        <f>_xlfn.XLOOKUP(Trade_Flows[[#This Row],[hardware_type]],Helper_sheet!$D$2:$D$15,Helper_sheet!$E$2:$E$15,0,0)</f>
        <v>Chip</v>
      </c>
      <c r="M579" t="s">
        <v>31</v>
      </c>
      <c r="N579" s="5">
        <v>1941</v>
      </c>
      <c r="O579" s="1">
        <v>109.23</v>
      </c>
      <c r="P579" t="s">
        <v>40</v>
      </c>
      <c r="Q579" t="s">
        <v>89</v>
      </c>
      <c r="R579" t="s">
        <v>144</v>
      </c>
      <c r="S579" t="s">
        <v>141</v>
      </c>
      <c r="T579" t="s">
        <v>34</v>
      </c>
      <c r="U579" t="s">
        <v>275</v>
      </c>
      <c r="V579" t="s">
        <v>840</v>
      </c>
      <c r="W579" t="s">
        <v>147</v>
      </c>
      <c r="X579" t="s">
        <v>144</v>
      </c>
    </row>
    <row r="580" spans="1:24" x14ac:dyDescent="0.4">
      <c r="A580" t="s">
        <v>1080</v>
      </c>
      <c r="B580" t="s">
        <v>162</v>
      </c>
      <c r="C580" t="s">
        <v>154</v>
      </c>
      <c r="D580" t="s">
        <v>42</v>
      </c>
      <c r="E580" t="s">
        <v>142</v>
      </c>
      <c r="F580" t="s">
        <v>25</v>
      </c>
      <c r="G580" t="s">
        <v>26</v>
      </c>
      <c r="H580" t="s">
        <v>1072</v>
      </c>
      <c r="I580" t="s">
        <v>113</v>
      </c>
      <c r="J580" t="s">
        <v>114</v>
      </c>
      <c r="K580" t="s">
        <v>30</v>
      </c>
      <c r="L580" t="str">
        <f>_xlfn.XLOOKUP(Trade_Flows[[#This Row],[hardware_type]],Helper_sheet!$D$2:$D$15,Helper_sheet!$E$2:$E$15,0,0)</f>
        <v>Chip</v>
      </c>
      <c r="M580" t="s">
        <v>31</v>
      </c>
      <c r="N580" s="5">
        <v>1801</v>
      </c>
      <c r="O580" s="1">
        <v>101.33</v>
      </c>
      <c r="P580" t="s">
        <v>150</v>
      </c>
      <c r="Q580" t="s">
        <v>89</v>
      </c>
      <c r="R580" t="s">
        <v>144</v>
      </c>
      <c r="S580" t="s">
        <v>141</v>
      </c>
      <c r="T580" t="s">
        <v>34</v>
      </c>
      <c r="U580" t="s">
        <v>189</v>
      </c>
      <c r="V580" t="s">
        <v>840</v>
      </c>
      <c r="W580" t="s">
        <v>147</v>
      </c>
      <c r="X580" t="s">
        <v>144</v>
      </c>
    </row>
    <row r="581" spans="1:24" x14ac:dyDescent="0.4">
      <c r="A581" t="s">
        <v>1081</v>
      </c>
      <c r="B581" t="s">
        <v>162</v>
      </c>
      <c r="C581" t="s">
        <v>158</v>
      </c>
      <c r="D581" t="s">
        <v>43</v>
      </c>
      <c r="E581" t="s">
        <v>142</v>
      </c>
      <c r="F581" t="s">
        <v>25</v>
      </c>
      <c r="G581" t="s">
        <v>26</v>
      </c>
      <c r="H581" t="s">
        <v>1072</v>
      </c>
      <c r="I581" t="s">
        <v>113</v>
      </c>
      <c r="J581" t="s">
        <v>114</v>
      </c>
      <c r="K581" t="s">
        <v>30</v>
      </c>
      <c r="L581" t="str">
        <f>_xlfn.XLOOKUP(Trade_Flows[[#This Row],[hardware_type]],Helper_sheet!$D$2:$D$15,Helper_sheet!$E$2:$E$15,0,0)</f>
        <v>Chip</v>
      </c>
      <c r="M581" t="s">
        <v>31</v>
      </c>
      <c r="N581" s="5">
        <v>1613</v>
      </c>
      <c r="O581" s="1">
        <v>90.74</v>
      </c>
      <c r="P581" t="s">
        <v>40</v>
      </c>
      <c r="Q581" t="s">
        <v>89</v>
      </c>
      <c r="R581" t="s">
        <v>144</v>
      </c>
      <c r="S581" t="s">
        <v>141</v>
      </c>
      <c r="T581" t="s">
        <v>34</v>
      </c>
      <c r="U581" t="s">
        <v>291</v>
      </c>
      <c r="V581" t="s">
        <v>740</v>
      </c>
      <c r="W581" t="s">
        <v>147</v>
      </c>
      <c r="X581" t="s">
        <v>144</v>
      </c>
    </row>
    <row r="582" spans="1:24" x14ac:dyDescent="0.4">
      <c r="A582" t="s">
        <v>1082</v>
      </c>
      <c r="B582" t="s">
        <v>171</v>
      </c>
      <c r="C582" t="s">
        <v>141</v>
      </c>
      <c r="D582" t="s">
        <v>44</v>
      </c>
      <c r="E582" t="s">
        <v>142</v>
      </c>
      <c r="F582" t="s">
        <v>25</v>
      </c>
      <c r="G582" t="s">
        <v>26</v>
      </c>
      <c r="H582" t="s">
        <v>1072</v>
      </c>
      <c r="I582" t="s">
        <v>113</v>
      </c>
      <c r="J582" t="s">
        <v>114</v>
      </c>
      <c r="K582" t="s">
        <v>30</v>
      </c>
      <c r="L582" t="str">
        <f>_xlfn.XLOOKUP(Trade_Flows[[#This Row],[hardware_type]],Helper_sheet!$D$2:$D$15,Helper_sheet!$E$2:$E$15,0,0)</f>
        <v>Chip</v>
      </c>
      <c r="M582" t="s">
        <v>31</v>
      </c>
      <c r="N582" s="5">
        <v>1989</v>
      </c>
      <c r="O582" s="1">
        <v>111.89</v>
      </c>
      <c r="P582" t="s">
        <v>32</v>
      </c>
      <c r="Q582" t="s">
        <v>89</v>
      </c>
      <c r="R582" t="s">
        <v>144</v>
      </c>
      <c r="S582" t="s">
        <v>141</v>
      </c>
      <c r="T582" t="s">
        <v>34</v>
      </c>
      <c r="U582" t="s">
        <v>310</v>
      </c>
      <c r="V582" t="s">
        <v>1083</v>
      </c>
      <c r="W582" t="s">
        <v>147</v>
      </c>
      <c r="X582" t="s">
        <v>144</v>
      </c>
    </row>
    <row r="583" spans="1:24" x14ac:dyDescent="0.4">
      <c r="A583" t="s">
        <v>1084</v>
      </c>
      <c r="B583" t="s">
        <v>171</v>
      </c>
      <c r="C583" t="s">
        <v>149</v>
      </c>
      <c r="D583" t="s">
        <v>45</v>
      </c>
      <c r="E583" t="s">
        <v>142</v>
      </c>
      <c r="F583" t="s">
        <v>25</v>
      </c>
      <c r="G583" t="s">
        <v>26</v>
      </c>
      <c r="H583" t="s">
        <v>1072</v>
      </c>
      <c r="I583" t="s">
        <v>113</v>
      </c>
      <c r="J583" t="s">
        <v>114</v>
      </c>
      <c r="K583" t="s">
        <v>30</v>
      </c>
      <c r="L583" t="str">
        <f>_xlfn.XLOOKUP(Trade_Flows[[#This Row],[hardware_type]],Helper_sheet!$D$2:$D$15,Helper_sheet!$E$2:$E$15,0,0)</f>
        <v>Chip</v>
      </c>
      <c r="M583" t="s">
        <v>31</v>
      </c>
      <c r="N583" s="5">
        <v>1860</v>
      </c>
      <c r="O583" s="1">
        <v>104.65</v>
      </c>
      <c r="P583" t="s">
        <v>32</v>
      </c>
      <c r="Q583" t="s">
        <v>89</v>
      </c>
      <c r="R583" t="s">
        <v>144</v>
      </c>
      <c r="S583" t="s">
        <v>141</v>
      </c>
      <c r="T583" t="s">
        <v>34</v>
      </c>
      <c r="U583" t="s">
        <v>384</v>
      </c>
      <c r="V583" t="s">
        <v>766</v>
      </c>
      <c r="W583" t="s">
        <v>147</v>
      </c>
      <c r="X583" t="s">
        <v>144</v>
      </c>
    </row>
    <row r="584" spans="1:24" x14ac:dyDescent="0.4">
      <c r="A584" t="s">
        <v>1085</v>
      </c>
      <c r="B584" t="s">
        <v>171</v>
      </c>
      <c r="C584" t="s">
        <v>154</v>
      </c>
      <c r="D584" t="s">
        <v>46</v>
      </c>
      <c r="E584" t="s">
        <v>142</v>
      </c>
      <c r="F584" t="s">
        <v>25</v>
      </c>
      <c r="G584" t="s">
        <v>26</v>
      </c>
      <c r="H584" t="s">
        <v>1072</v>
      </c>
      <c r="I584" t="s">
        <v>113</v>
      </c>
      <c r="J584" t="s">
        <v>114</v>
      </c>
      <c r="K584" t="s">
        <v>30</v>
      </c>
      <c r="L584" t="str">
        <f>_xlfn.XLOOKUP(Trade_Flows[[#This Row],[hardware_type]],Helper_sheet!$D$2:$D$15,Helper_sheet!$E$2:$E$15,0,0)</f>
        <v>Chip</v>
      </c>
      <c r="M584" t="s">
        <v>31</v>
      </c>
      <c r="N584" s="5">
        <v>1954</v>
      </c>
      <c r="O584" s="1">
        <v>109.92</v>
      </c>
      <c r="P584" t="s">
        <v>32</v>
      </c>
      <c r="Q584" t="s">
        <v>89</v>
      </c>
      <c r="R584" t="s">
        <v>144</v>
      </c>
      <c r="S584" t="s">
        <v>141</v>
      </c>
      <c r="T584" t="s">
        <v>34</v>
      </c>
      <c r="U584" t="s">
        <v>203</v>
      </c>
      <c r="V584" t="s">
        <v>1083</v>
      </c>
      <c r="W584" t="s">
        <v>147</v>
      </c>
      <c r="X584" t="s">
        <v>144</v>
      </c>
    </row>
    <row r="585" spans="1:24" x14ac:dyDescent="0.4">
      <c r="A585" t="s">
        <v>1086</v>
      </c>
      <c r="B585" t="s">
        <v>171</v>
      </c>
      <c r="C585" t="s">
        <v>158</v>
      </c>
      <c r="D585" t="s">
        <v>47</v>
      </c>
      <c r="E585" t="s">
        <v>142</v>
      </c>
      <c r="F585" t="s">
        <v>25</v>
      </c>
      <c r="G585" t="s">
        <v>26</v>
      </c>
      <c r="H585" t="s">
        <v>1072</v>
      </c>
      <c r="I585" t="s">
        <v>113</v>
      </c>
      <c r="J585" t="s">
        <v>114</v>
      </c>
      <c r="K585" t="s">
        <v>30</v>
      </c>
      <c r="L585" t="str">
        <f>_xlfn.XLOOKUP(Trade_Flows[[#This Row],[hardware_type]],Helper_sheet!$D$2:$D$15,Helper_sheet!$E$2:$E$15,0,0)</f>
        <v>Chip</v>
      </c>
      <c r="M585" t="s">
        <v>31</v>
      </c>
      <c r="N585" s="5">
        <v>1776</v>
      </c>
      <c r="O585" s="1">
        <v>99.91</v>
      </c>
      <c r="P585" t="s">
        <v>40</v>
      </c>
      <c r="Q585" t="s">
        <v>89</v>
      </c>
      <c r="R585" t="s">
        <v>144</v>
      </c>
      <c r="S585" t="s">
        <v>141</v>
      </c>
      <c r="T585" t="s">
        <v>34</v>
      </c>
      <c r="U585" t="s">
        <v>275</v>
      </c>
      <c r="V585" t="s">
        <v>738</v>
      </c>
      <c r="W585" t="s">
        <v>147</v>
      </c>
      <c r="X585" t="s">
        <v>144</v>
      </c>
    </row>
    <row r="586" spans="1:24" x14ac:dyDescent="0.4">
      <c r="A586" t="s">
        <v>1087</v>
      </c>
      <c r="B586" t="s">
        <v>182</v>
      </c>
      <c r="C586" t="s">
        <v>141</v>
      </c>
      <c r="D586" t="s">
        <v>48</v>
      </c>
      <c r="E586" t="s">
        <v>142</v>
      </c>
      <c r="F586" t="s">
        <v>25</v>
      </c>
      <c r="G586" t="s">
        <v>26</v>
      </c>
      <c r="H586" t="s">
        <v>1072</v>
      </c>
      <c r="I586" t="s">
        <v>113</v>
      </c>
      <c r="J586" t="s">
        <v>114</v>
      </c>
      <c r="K586" t="s">
        <v>30</v>
      </c>
      <c r="L586" t="str">
        <f>_xlfn.XLOOKUP(Trade_Flows[[#This Row],[hardware_type]],Helper_sheet!$D$2:$D$15,Helper_sheet!$E$2:$E$15,0,0)</f>
        <v>Chip</v>
      </c>
      <c r="M586" t="s">
        <v>31</v>
      </c>
      <c r="N586" s="5">
        <v>1799</v>
      </c>
      <c r="O586" s="1">
        <v>101.23</v>
      </c>
      <c r="P586" t="s">
        <v>40</v>
      </c>
      <c r="Q586" t="s">
        <v>89</v>
      </c>
      <c r="R586" t="s">
        <v>144</v>
      </c>
      <c r="S586" t="s">
        <v>141</v>
      </c>
      <c r="T586" t="s">
        <v>34</v>
      </c>
      <c r="U586" t="s">
        <v>284</v>
      </c>
      <c r="V586" t="s">
        <v>1088</v>
      </c>
      <c r="W586" t="s">
        <v>147</v>
      </c>
      <c r="X586" t="s">
        <v>144</v>
      </c>
    </row>
    <row r="587" spans="1:24" x14ac:dyDescent="0.4">
      <c r="A587" t="s">
        <v>1089</v>
      </c>
      <c r="B587" t="s">
        <v>182</v>
      </c>
      <c r="C587" t="s">
        <v>149</v>
      </c>
      <c r="D587" t="s">
        <v>49</v>
      </c>
      <c r="E587" t="s">
        <v>142</v>
      </c>
      <c r="F587" t="s">
        <v>25</v>
      </c>
      <c r="G587" t="s">
        <v>26</v>
      </c>
      <c r="H587" t="s">
        <v>1072</v>
      </c>
      <c r="I587" t="s">
        <v>113</v>
      </c>
      <c r="J587" t="s">
        <v>114</v>
      </c>
      <c r="K587" t="s">
        <v>30</v>
      </c>
      <c r="L587" t="str">
        <f>_xlfn.XLOOKUP(Trade_Flows[[#This Row],[hardware_type]],Helper_sheet!$D$2:$D$15,Helper_sheet!$E$2:$E$15,0,0)</f>
        <v>Chip</v>
      </c>
      <c r="M587" t="s">
        <v>31</v>
      </c>
      <c r="N587" s="5">
        <v>2498</v>
      </c>
      <c r="O587" s="1">
        <v>140.52000000000001</v>
      </c>
      <c r="P587" t="s">
        <v>40</v>
      </c>
      <c r="Q587" t="s">
        <v>89</v>
      </c>
      <c r="R587" t="s">
        <v>144</v>
      </c>
      <c r="S587" t="s">
        <v>141</v>
      </c>
      <c r="T587" t="s">
        <v>34</v>
      </c>
      <c r="U587" t="s">
        <v>145</v>
      </c>
      <c r="V587" t="s">
        <v>758</v>
      </c>
      <c r="W587" t="s">
        <v>147</v>
      </c>
      <c r="X587" t="s">
        <v>144</v>
      </c>
    </row>
    <row r="588" spans="1:24" x14ac:dyDescent="0.4">
      <c r="A588" t="s">
        <v>1090</v>
      </c>
      <c r="B588" t="s">
        <v>182</v>
      </c>
      <c r="C588" t="s">
        <v>154</v>
      </c>
      <c r="D588" t="s">
        <v>50</v>
      </c>
      <c r="E588" t="s">
        <v>142</v>
      </c>
      <c r="F588" t="s">
        <v>25</v>
      </c>
      <c r="G588" t="s">
        <v>26</v>
      </c>
      <c r="H588" t="s">
        <v>1072</v>
      </c>
      <c r="I588" t="s">
        <v>113</v>
      </c>
      <c r="J588" t="s">
        <v>114</v>
      </c>
      <c r="K588" t="s">
        <v>30</v>
      </c>
      <c r="L588" t="str">
        <f>_xlfn.XLOOKUP(Trade_Flows[[#This Row],[hardware_type]],Helper_sheet!$D$2:$D$15,Helper_sheet!$E$2:$E$15,0,0)</f>
        <v>Chip</v>
      </c>
      <c r="M588" t="s">
        <v>31</v>
      </c>
      <c r="N588" s="5">
        <v>2212</v>
      </c>
      <c r="O588" s="1">
        <v>124.48</v>
      </c>
      <c r="P588" t="s">
        <v>40</v>
      </c>
      <c r="Q588" t="s">
        <v>89</v>
      </c>
      <c r="R588" t="s">
        <v>144</v>
      </c>
      <c r="S588" t="s">
        <v>141</v>
      </c>
      <c r="T588" t="s">
        <v>34</v>
      </c>
      <c r="U588" t="s">
        <v>275</v>
      </c>
      <c r="V588" t="s">
        <v>766</v>
      </c>
      <c r="W588" t="s">
        <v>147</v>
      </c>
      <c r="X588" t="s">
        <v>144</v>
      </c>
    </row>
    <row r="589" spans="1:24" x14ac:dyDescent="0.4">
      <c r="A589" t="s">
        <v>1091</v>
      </c>
      <c r="B589" t="s">
        <v>182</v>
      </c>
      <c r="C589" t="s">
        <v>158</v>
      </c>
      <c r="D589" t="s">
        <v>51</v>
      </c>
      <c r="E589" t="s">
        <v>142</v>
      </c>
      <c r="F589" t="s">
        <v>25</v>
      </c>
      <c r="G589" t="s">
        <v>26</v>
      </c>
      <c r="H589" t="s">
        <v>1072</v>
      </c>
      <c r="I589" t="s">
        <v>113</v>
      </c>
      <c r="J589" t="s">
        <v>114</v>
      </c>
      <c r="K589" t="s">
        <v>30</v>
      </c>
      <c r="L589" t="str">
        <f>_xlfn.XLOOKUP(Trade_Flows[[#This Row],[hardware_type]],Helper_sheet!$D$2:$D$15,Helper_sheet!$E$2:$E$15,0,0)</f>
        <v>Chip</v>
      </c>
      <c r="M589" t="s">
        <v>31</v>
      </c>
      <c r="N589" s="5">
        <v>2328</v>
      </c>
      <c r="O589" s="1">
        <v>130.96</v>
      </c>
      <c r="P589" t="s">
        <v>32</v>
      </c>
      <c r="Q589" t="s">
        <v>89</v>
      </c>
      <c r="R589" t="s">
        <v>144</v>
      </c>
      <c r="S589" t="s">
        <v>141</v>
      </c>
      <c r="T589" t="s">
        <v>34</v>
      </c>
      <c r="U589" t="s">
        <v>183</v>
      </c>
      <c r="V589" t="s">
        <v>758</v>
      </c>
      <c r="W589" t="s">
        <v>147</v>
      </c>
      <c r="X589" t="s">
        <v>144</v>
      </c>
    </row>
    <row r="590" spans="1:24" x14ac:dyDescent="0.4">
      <c r="A590" t="s">
        <v>1092</v>
      </c>
      <c r="B590" t="s">
        <v>193</v>
      </c>
      <c r="C590" t="s">
        <v>141</v>
      </c>
      <c r="D590" t="s">
        <v>52</v>
      </c>
      <c r="E590" t="s">
        <v>142</v>
      </c>
      <c r="F590" t="s">
        <v>25</v>
      </c>
      <c r="G590" t="s">
        <v>26</v>
      </c>
      <c r="H590" t="s">
        <v>1072</v>
      </c>
      <c r="I590" t="s">
        <v>113</v>
      </c>
      <c r="J590" t="s">
        <v>114</v>
      </c>
      <c r="K590" t="s">
        <v>30</v>
      </c>
      <c r="L590" t="str">
        <f>_xlfn.XLOOKUP(Trade_Flows[[#This Row],[hardware_type]],Helper_sheet!$D$2:$D$15,Helper_sheet!$E$2:$E$15,0,0)</f>
        <v>Chip</v>
      </c>
      <c r="M590" t="s">
        <v>31</v>
      </c>
      <c r="N590" s="5">
        <v>2000</v>
      </c>
      <c r="O590" s="1">
        <v>112.53</v>
      </c>
      <c r="P590" t="s">
        <v>150</v>
      </c>
      <c r="Q590" t="s">
        <v>89</v>
      </c>
      <c r="R590" t="s">
        <v>144</v>
      </c>
      <c r="S590" t="s">
        <v>141</v>
      </c>
      <c r="T590" t="s">
        <v>34</v>
      </c>
      <c r="U590" t="s">
        <v>273</v>
      </c>
      <c r="V590" t="s">
        <v>1093</v>
      </c>
      <c r="W590" t="s">
        <v>147</v>
      </c>
      <c r="X590" t="s">
        <v>144</v>
      </c>
    </row>
    <row r="591" spans="1:24" x14ac:dyDescent="0.4">
      <c r="A591" t="s">
        <v>1094</v>
      </c>
      <c r="B591" t="s">
        <v>193</v>
      </c>
      <c r="C591" t="s">
        <v>149</v>
      </c>
      <c r="D591" t="s">
        <v>53</v>
      </c>
      <c r="E591" t="s">
        <v>142</v>
      </c>
      <c r="F591" t="s">
        <v>25</v>
      </c>
      <c r="G591" t="s">
        <v>26</v>
      </c>
      <c r="H591" t="s">
        <v>1072</v>
      </c>
      <c r="I591" t="s">
        <v>113</v>
      </c>
      <c r="J591" t="s">
        <v>114</v>
      </c>
      <c r="K591" t="s">
        <v>30</v>
      </c>
      <c r="L591" t="str">
        <f>_xlfn.XLOOKUP(Trade_Flows[[#This Row],[hardware_type]],Helper_sheet!$D$2:$D$15,Helper_sheet!$E$2:$E$15,0,0)</f>
        <v>Chip</v>
      </c>
      <c r="M591" t="s">
        <v>31</v>
      </c>
      <c r="N591" s="5">
        <v>2481</v>
      </c>
      <c r="O591" s="1">
        <v>139.59</v>
      </c>
      <c r="P591" t="s">
        <v>32</v>
      </c>
      <c r="Q591" t="s">
        <v>89</v>
      </c>
      <c r="R591" t="s">
        <v>144</v>
      </c>
      <c r="S591" t="s">
        <v>141</v>
      </c>
      <c r="T591" t="s">
        <v>34</v>
      </c>
      <c r="U591" t="s">
        <v>291</v>
      </c>
      <c r="V591" t="s">
        <v>740</v>
      </c>
      <c r="W591" t="s">
        <v>147</v>
      </c>
      <c r="X591" t="s">
        <v>144</v>
      </c>
    </row>
    <row r="592" spans="1:24" x14ac:dyDescent="0.4">
      <c r="A592" t="s">
        <v>1095</v>
      </c>
      <c r="B592" t="s">
        <v>193</v>
      </c>
      <c r="C592" t="s">
        <v>154</v>
      </c>
      <c r="D592" t="s">
        <v>54</v>
      </c>
      <c r="E592" t="s">
        <v>142</v>
      </c>
      <c r="F592" t="s">
        <v>25</v>
      </c>
      <c r="G592" t="s">
        <v>26</v>
      </c>
      <c r="H592" t="s">
        <v>1072</v>
      </c>
      <c r="I592" t="s">
        <v>113</v>
      </c>
      <c r="J592" t="s">
        <v>114</v>
      </c>
      <c r="K592" t="s">
        <v>30</v>
      </c>
      <c r="L592" t="str">
        <f>_xlfn.XLOOKUP(Trade_Flows[[#This Row],[hardware_type]],Helper_sheet!$D$2:$D$15,Helper_sheet!$E$2:$E$15,0,0)</f>
        <v>Chip</v>
      </c>
      <c r="M592" t="s">
        <v>31</v>
      </c>
      <c r="N592" s="5">
        <v>2590</v>
      </c>
      <c r="O592" s="1">
        <v>145.72</v>
      </c>
      <c r="P592" t="s">
        <v>40</v>
      </c>
      <c r="Q592" t="s">
        <v>89</v>
      </c>
      <c r="R592" t="s">
        <v>144</v>
      </c>
      <c r="S592" t="s">
        <v>141</v>
      </c>
      <c r="T592" t="s">
        <v>34</v>
      </c>
      <c r="U592" t="s">
        <v>172</v>
      </c>
      <c r="V592" t="s">
        <v>1096</v>
      </c>
      <c r="W592" t="s">
        <v>147</v>
      </c>
      <c r="X592" t="s">
        <v>144</v>
      </c>
    </row>
    <row r="593" spans="1:24" x14ac:dyDescent="0.4">
      <c r="A593" t="s">
        <v>1097</v>
      </c>
      <c r="B593" t="s">
        <v>193</v>
      </c>
      <c r="C593" t="s">
        <v>158</v>
      </c>
      <c r="D593" t="s">
        <v>55</v>
      </c>
      <c r="E593" t="s">
        <v>142</v>
      </c>
      <c r="F593" t="s">
        <v>25</v>
      </c>
      <c r="G593" t="s">
        <v>26</v>
      </c>
      <c r="H593" t="s">
        <v>1072</v>
      </c>
      <c r="I593" t="s">
        <v>113</v>
      </c>
      <c r="J593" t="s">
        <v>114</v>
      </c>
      <c r="K593" t="s">
        <v>30</v>
      </c>
      <c r="L593" t="str">
        <f>_xlfn.XLOOKUP(Trade_Flows[[#This Row],[hardware_type]],Helper_sheet!$D$2:$D$15,Helper_sheet!$E$2:$E$15,0,0)</f>
        <v>Chip</v>
      </c>
      <c r="M593" t="s">
        <v>31</v>
      </c>
      <c r="N593" s="5">
        <v>2555</v>
      </c>
      <c r="O593" s="1">
        <v>143.76</v>
      </c>
      <c r="P593" t="s">
        <v>32</v>
      </c>
      <c r="Q593" t="s">
        <v>89</v>
      </c>
      <c r="R593" t="s">
        <v>144</v>
      </c>
      <c r="S593" t="s">
        <v>141</v>
      </c>
      <c r="T593" t="s">
        <v>34</v>
      </c>
      <c r="U593" t="s">
        <v>172</v>
      </c>
      <c r="V593" t="s">
        <v>783</v>
      </c>
      <c r="W593" t="s">
        <v>147</v>
      </c>
      <c r="X593" t="s">
        <v>144</v>
      </c>
    </row>
    <row r="594" spans="1:24" x14ac:dyDescent="0.4">
      <c r="A594" t="s">
        <v>1098</v>
      </c>
      <c r="B594" t="s">
        <v>202</v>
      </c>
      <c r="C594" t="s">
        <v>141</v>
      </c>
      <c r="D594" t="s">
        <v>56</v>
      </c>
      <c r="E594" t="s">
        <v>142</v>
      </c>
      <c r="F594" t="s">
        <v>25</v>
      </c>
      <c r="G594" t="s">
        <v>26</v>
      </c>
      <c r="H594" t="s">
        <v>1072</v>
      </c>
      <c r="I594" t="s">
        <v>113</v>
      </c>
      <c r="J594" t="s">
        <v>114</v>
      </c>
      <c r="K594" t="s">
        <v>30</v>
      </c>
      <c r="L594" t="str">
        <f>_xlfn.XLOOKUP(Trade_Flows[[#This Row],[hardware_type]],Helper_sheet!$D$2:$D$15,Helper_sheet!$E$2:$E$15,0,0)</f>
        <v>Chip</v>
      </c>
      <c r="M594" t="s">
        <v>31</v>
      </c>
      <c r="N594" s="5">
        <v>2231</v>
      </c>
      <c r="O594" s="1">
        <v>125.54</v>
      </c>
      <c r="P594" t="s">
        <v>150</v>
      </c>
      <c r="Q594" t="s">
        <v>89</v>
      </c>
      <c r="R594" t="s">
        <v>144</v>
      </c>
      <c r="S594" t="s">
        <v>141</v>
      </c>
      <c r="T594" t="s">
        <v>34</v>
      </c>
      <c r="U594" t="s">
        <v>381</v>
      </c>
      <c r="V594" t="s">
        <v>735</v>
      </c>
      <c r="W594" t="s">
        <v>147</v>
      </c>
      <c r="X594" t="s">
        <v>144</v>
      </c>
    </row>
    <row r="595" spans="1:24" x14ac:dyDescent="0.4">
      <c r="A595" t="s">
        <v>1099</v>
      </c>
      <c r="B595" t="s">
        <v>202</v>
      </c>
      <c r="C595" t="s">
        <v>149</v>
      </c>
      <c r="D595" t="s">
        <v>57</v>
      </c>
      <c r="E595" t="s">
        <v>142</v>
      </c>
      <c r="F595" t="s">
        <v>25</v>
      </c>
      <c r="G595" t="s">
        <v>26</v>
      </c>
      <c r="H595" t="s">
        <v>1072</v>
      </c>
      <c r="I595" t="s">
        <v>113</v>
      </c>
      <c r="J595" t="s">
        <v>114</v>
      </c>
      <c r="K595" t="s">
        <v>30</v>
      </c>
      <c r="L595" t="str">
        <f>_xlfn.XLOOKUP(Trade_Flows[[#This Row],[hardware_type]],Helper_sheet!$D$2:$D$15,Helper_sheet!$E$2:$E$15,0,0)</f>
        <v>Chip</v>
      </c>
      <c r="M595" t="s">
        <v>31</v>
      </c>
      <c r="N595" s="5">
        <v>2640</v>
      </c>
      <c r="O595" s="1">
        <v>148.51</v>
      </c>
      <c r="P595" t="s">
        <v>32</v>
      </c>
      <c r="Q595" t="s">
        <v>89</v>
      </c>
      <c r="R595" t="s">
        <v>144</v>
      </c>
      <c r="S595" t="s">
        <v>141</v>
      </c>
      <c r="T595" t="s">
        <v>34</v>
      </c>
      <c r="U595" t="s">
        <v>159</v>
      </c>
      <c r="V595" t="s">
        <v>1096</v>
      </c>
      <c r="W595" t="s">
        <v>147</v>
      </c>
      <c r="X595" t="s">
        <v>144</v>
      </c>
    </row>
    <row r="596" spans="1:24" x14ac:dyDescent="0.4">
      <c r="A596" t="s">
        <v>1100</v>
      </c>
      <c r="B596" t="s">
        <v>202</v>
      </c>
      <c r="C596" t="s">
        <v>154</v>
      </c>
      <c r="D596" t="s">
        <v>58</v>
      </c>
      <c r="E596" t="s">
        <v>142</v>
      </c>
      <c r="F596" t="s">
        <v>25</v>
      </c>
      <c r="G596" t="s">
        <v>26</v>
      </c>
      <c r="H596" t="s">
        <v>1072</v>
      </c>
      <c r="I596" t="s">
        <v>113</v>
      </c>
      <c r="J596" t="s">
        <v>114</v>
      </c>
      <c r="K596" t="s">
        <v>30</v>
      </c>
      <c r="L596" t="str">
        <f>_xlfn.XLOOKUP(Trade_Flows[[#This Row],[hardware_type]],Helper_sheet!$D$2:$D$15,Helper_sheet!$E$2:$E$15,0,0)</f>
        <v>Chip</v>
      </c>
      <c r="M596" t="s">
        <v>31</v>
      </c>
      <c r="N596" s="5">
        <v>2534</v>
      </c>
      <c r="O596" s="1">
        <v>142.55000000000001</v>
      </c>
      <c r="P596" t="s">
        <v>150</v>
      </c>
      <c r="Q596" t="s">
        <v>89</v>
      </c>
      <c r="R596" t="s">
        <v>144</v>
      </c>
      <c r="S596" t="s">
        <v>141</v>
      </c>
      <c r="T596" t="s">
        <v>34</v>
      </c>
      <c r="U596" t="s">
        <v>308</v>
      </c>
      <c r="V596" t="s">
        <v>724</v>
      </c>
      <c r="W596" t="s">
        <v>147</v>
      </c>
      <c r="X596" t="s">
        <v>144</v>
      </c>
    </row>
    <row r="597" spans="1:24" x14ac:dyDescent="0.4">
      <c r="A597" t="s">
        <v>1101</v>
      </c>
      <c r="B597" t="s">
        <v>202</v>
      </c>
      <c r="C597" t="s">
        <v>158</v>
      </c>
      <c r="D597" t="s">
        <v>59</v>
      </c>
      <c r="E597" t="s">
        <v>142</v>
      </c>
      <c r="F597" t="s">
        <v>25</v>
      </c>
      <c r="G597" t="s">
        <v>26</v>
      </c>
      <c r="H597" t="s">
        <v>1072</v>
      </c>
      <c r="I597" t="s">
        <v>113</v>
      </c>
      <c r="J597" t="s">
        <v>114</v>
      </c>
      <c r="K597" t="s">
        <v>30</v>
      </c>
      <c r="L597" t="str">
        <f>_xlfn.XLOOKUP(Trade_Flows[[#This Row],[hardware_type]],Helper_sheet!$D$2:$D$15,Helper_sheet!$E$2:$E$15,0,0)</f>
        <v>Chip</v>
      </c>
      <c r="M597" t="s">
        <v>31</v>
      </c>
      <c r="N597" s="5">
        <v>2466</v>
      </c>
      <c r="O597" s="1">
        <v>138.74</v>
      </c>
      <c r="P597" t="s">
        <v>40</v>
      </c>
      <c r="Q597" t="s">
        <v>89</v>
      </c>
      <c r="R597" t="s">
        <v>144</v>
      </c>
      <c r="S597" t="s">
        <v>141</v>
      </c>
      <c r="T597" t="s">
        <v>34</v>
      </c>
      <c r="U597" t="s">
        <v>308</v>
      </c>
      <c r="V597" t="s">
        <v>747</v>
      </c>
      <c r="W597" t="s">
        <v>147</v>
      </c>
      <c r="X597" t="s">
        <v>144</v>
      </c>
    </row>
    <row r="598" spans="1:24" x14ac:dyDescent="0.4">
      <c r="A598" t="s">
        <v>1102</v>
      </c>
      <c r="B598" t="s">
        <v>212</v>
      </c>
      <c r="C598" t="s">
        <v>141</v>
      </c>
      <c r="D598" t="s">
        <v>60</v>
      </c>
      <c r="E598" t="s">
        <v>142</v>
      </c>
      <c r="F598" t="s">
        <v>25</v>
      </c>
      <c r="G598" t="s">
        <v>26</v>
      </c>
      <c r="H598" t="s">
        <v>1072</v>
      </c>
      <c r="I598" t="s">
        <v>113</v>
      </c>
      <c r="J598" t="s">
        <v>114</v>
      </c>
      <c r="K598" t="s">
        <v>30</v>
      </c>
      <c r="L598" t="str">
        <f>_xlfn.XLOOKUP(Trade_Flows[[#This Row],[hardware_type]],Helper_sheet!$D$2:$D$15,Helper_sheet!$E$2:$E$15,0,0)</f>
        <v>Chip</v>
      </c>
      <c r="M598" t="s">
        <v>31</v>
      </c>
      <c r="N598" s="5">
        <v>2174</v>
      </c>
      <c r="O598" s="1">
        <v>122.3</v>
      </c>
      <c r="P598" t="s">
        <v>32</v>
      </c>
      <c r="Q598" t="s">
        <v>89</v>
      </c>
      <c r="R598" t="s">
        <v>144</v>
      </c>
      <c r="S598" t="s">
        <v>141</v>
      </c>
      <c r="T598" t="s">
        <v>34</v>
      </c>
      <c r="U598" t="s">
        <v>631</v>
      </c>
      <c r="V598" t="s">
        <v>1103</v>
      </c>
      <c r="W598" t="s">
        <v>147</v>
      </c>
      <c r="X598" t="s">
        <v>144</v>
      </c>
    </row>
    <row r="599" spans="1:24" x14ac:dyDescent="0.4">
      <c r="A599" t="s">
        <v>1104</v>
      </c>
      <c r="B599" t="s">
        <v>212</v>
      </c>
      <c r="C599" t="s">
        <v>149</v>
      </c>
      <c r="D599" t="s">
        <v>61</v>
      </c>
      <c r="E599" t="s">
        <v>142</v>
      </c>
      <c r="F599" t="s">
        <v>25</v>
      </c>
      <c r="G599" t="s">
        <v>26</v>
      </c>
      <c r="H599" t="s">
        <v>1072</v>
      </c>
      <c r="I599" t="s">
        <v>113</v>
      </c>
      <c r="J599" t="s">
        <v>114</v>
      </c>
      <c r="K599" t="s">
        <v>30</v>
      </c>
      <c r="L599" t="str">
        <f>_xlfn.XLOOKUP(Trade_Flows[[#This Row],[hardware_type]],Helper_sheet!$D$2:$D$15,Helper_sheet!$E$2:$E$15,0,0)</f>
        <v>Chip</v>
      </c>
      <c r="M599" t="s">
        <v>31</v>
      </c>
      <c r="N599" s="5">
        <v>2931</v>
      </c>
      <c r="O599" s="1">
        <v>164.89</v>
      </c>
      <c r="P599" t="s">
        <v>32</v>
      </c>
      <c r="Q599" t="s">
        <v>89</v>
      </c>
      <c r="R599" t="s">
        <v>144</v>
      </c>
      <c r="S599" t="s">
        <v>141</v>
      </c>
      <c r="T599" t="s">
        <v>34</v>
      </c>
      <c r="U599" t="s">
        <v>396</v>
      </c>
      <c r="V599" t="s">
        <v>724</v>
      </c>
      <c r="W599" t="s">
        <v>147</v>
      </c>
      <c r="X599" t="s">
        <v>144</v>
      </c>
    </row>
    <row r="600" spans="1:24" x14ac:dyDescent="0.4">
      <c r="A600" t="s">
        <v>1105</v>
      </c>
      <c r="B600" t="s">
        <v>212</v>
      </c>
      <c r="C600" t="s">
        <v>154</v>
      </c>
      <c r="D600" t="s">
        <v>62</v>
      </c>
      <c r="E600" t="s">
        <v>142</v>
      </c>
      <c r="F600" t="s">
        <v>25</v>
      </c>
      <c r="G600" t="s">
        <v>26</v>
      </c>
      <c r="H600" t="s">
        <v>1072</v>
      </c>
      <c r="I600" t="s">
        <v>113</v>
      </c>
      <c r="J600" t="s">
        <v>114</v>
      </c>
      <c r="K600" t="s">
        <v>30</v>
      </c>
      <c r="L600" t="str">
        <f>_xlfn.XLOOKUP(Trade_Flows[[#This Row],[hardware_type]],Helper_sheet!$D$2:$D$15,Helper_sheet!$E$2:$E$15,0,0)</f>
        <v>Chip</v>
      </c>
      <c r="M600" t="s">
        <v>31</v>
      </c>
      <c r="N600" s="5">
        <v>2586</v>
      </c>
      <c r="O600" s="1">
        <v>145.52000000000001</v>
      </c>
      <c r="P600" t="s">
        <v>32</v>
      </c>
      <c r="Q600" t="s">
        <v>89</v>
      </c>
      <c r="R600" t="s">
        <v>144</v>
      </c>
      <c r="S600" t="s">
        <v>141</v>
      </c>
      <c r="T600" t="s">
        <v>34</v>
      </c>
      <c r="U600" t="s">
        <v>196</v>
      </c>
      <c r="V600" t="s">
        <v>1076</v>
      </c>
      <c r="W600" t="s">
        <v>147</v>
      </c>
      <c r="X600" t="s">
        <v>144</v>
      </c>
    </row>
    <row r="601" spans="1:24" x14ac:dyDescent="0.4">
      <c r="A601" t="s">
        <v>1106</v>
      </c>
      <c r="B601" t="s">
        <v>212</v>
      </c>
      <c r="C601" t="s">
        <v>158</v>
      </c>
      <c r="D601" t="s">
        <v>63</v>
      </c>
      <c r="E601" t="s">
        <v>142</v>
      </c>
      <c r="F601" t="s">
        <v>25</v>
      </c>
      <c r="G601" t="s">
        <v>26</v>
      </c>
      <c r="H601" t="s">
        <v>1072</v>
      </c>
      <c r="I601" t="s">
        <v>113</v>
      </c>
      <c r="J601" t="s">
        <v>114</v>
      </c>
      <c r="K601" t="s">
        <v>30</v>
      </c>
      <c r="L601" t="str">
        <f>_xlfn.XLOOKUP(Trade_Flows[[#This Row],[hardware_type]],Helper_sheet!$D$2:$D$15,Helper_sheet!$E$2:$E$15,0,0)</f>
        <v>Chip</v>
      </c>
      <c r="M601" t="s">
        <v>31</v>
      </c>
      <c r="N601" s="5">
        <v>2297</v>
      </c>
      <c r="O601" s="1">
        <v>129.21</v>
      </c>
      <c r="P601" t="s">
        <v>32</v>
      </c>
      <c r="Q601" t="s">
        <v>89</v>
      </c>
      <c r="R601" t="s">
        <v>144</v>
      </c>
      <c r="S601" t="s">
        <v>141</v>
      </c>
      <c r="T601" t="s">
        <v>34</v>
      </c>
      <c r="U601" t="s">
        <v>189</v>
      </c>
      <c r="V601" t="s">
        <v>753</v>
      </c>
      <c r="W601" t="s">
        <v>147</v>
      </c>
      <c r="X601" t="s">
        <v>144</v>
      </c>
    </row>
    <row r="602" spans="1:24" x14ac:dyDescent="0.4">
      <c r="A602" t="s">
        <v>1107</v>
      </c>
      <c r="B602" t="s">
        <v>223</v>
      </c>
      <c r="C602" t="s">
        <v>141</v>
      </c>
      <c r="D602" t="s">
        <v>64</v>
      </c>
      <c r="E602" t="s">
        <v>142</v>
      </c>
      <c r="F602" t="s">
        <v>25</v>
      </c>
      <c r="G602" t="s">
        <v>26</v>
      </c>
      <c r="H602" t="s">
        <v>1072</v>
      </c>
      <c r="I602" t="s">
        <v>113</v>
      </c>
      <c r="J602" t="s">
        <v>114</v>
      </c>
      <c r="K602" t="s">
        <v>30</v>
      </c>
      <c r="L602" t="str">
        <f>_xlfn.XLOOKUP(Trade_Flows[[#This Row],[hardware_type]],Helper_sheet!$D$2:$D$15,Helper_sheet!$E$2:$E$15,0,0)</f>
        <v>Chip</v>
      </c>
      <c r="M602" t="s">
        <v>31</v>
      </c>
      <c r="N602" s="5">
        <v>3015</v>
      </c>
      <c r="O602" s="1">
        <v>169.63</v>
      </c>
      <c r="P602" t="s">
        <v>40</v>
      </c>
      <c r="Q602" t="s">
        <v>89</v>
      </c>
      <c r="R602" t="s">
        <v>144</v>
      </c>
      <c r="S602" t="s">
        <v>141</v>
      </c>
      <c r="T602" t="s">
        <v>34</v>
      </c>
      <c r="U602" t="s">
        <v>322</v>
      </c>
      <c r="V602" t="s">
        <v>756</v>
      </c>
      <c r="W602" t="s">
        <v>147</v>
      </c>
      <c r="X602" t="s">
        <v>144</v>
      </c>
    </row>
    <row r="603" spans="1:24" x14ac:dyDescent="0.4">
      <c r="A603" t="s">
        <v>1108</v>
      </c>
      <c r="B603" t="s">
        <v>223</v>
      </c>
      <c r="C603" t="s">
        <v>149</v>
      </c>
      <c r="D603" t="s">
        <v>65</v>
      </c>
      <c r="E603" t="s">
        <v>142</v>
      </c>
      <c r="F603" t="s">
        <v>25</v>
      </c>
      <c r="G603" t="s">
        <v>26</v>
      </c>
      <c r="H603" t="s">
        <v>1072</v>
      </c>
      <c r="I603" t="s">
        <v>113</v>
      </c>
      <c r="J603" t="s">
        <v>114</v>
      </c>
      <c r="K603" t="s">
        <v>30</v>
      </c>
      <c r="L603" t="str">
        <f>_xlfn.XLOOKUP(Trade_Flows[[#This Row],[hardware_type]],Helper_sheet!$D$2:$D$15,Helper_sheet!$E$2:$E$15,0,0)</f>
        <v>Chip</v>
      </c>
      <c r="M603" t="s">
        <v>31</v>
      </c>
      <c r="N603" s="5">
        <v>2954</v>
      </c>
      <c r="O603" s="1">
        <v>166.19</v>
      </c>
      <c r="P603" t="s">
        <v>150</v>
      </c>
      <c r="Q603" t="s">
        <v>89</v>
      </c>
      <c r="R603" t="s">
        <v>144</v>
      </c>
      <c r="S603" t="s">
        <v>141</v>
      </c>
      <c r="T603" t="s">
        <v>34</v>
      </c>
      <c r="U603" t="s">
        <v>224</v>
      </c>
      <c r="V603" t="s">
        <v>1083</v>
      </c>
      <c r="W603" t="s">
        <v>147</v>
      </c>
      <c r="X603" t="s">
        <v>144</v>
      </c>
    </row>
    <row r="604" spans="1:24" x14ac:dyDescent="0.4">
      <c r="A604" t="s">
        <v>1109</v>
      </c>
      <c r="B604" t="s">
        <v>223</v>
      </c>
      <c r="C604" t="s">
        <v>154</v>
      </c>
      <c r="D604" t="s">
        <v>66</v>
      </c>
      <c r="E604" t="s">
        <v>142</v>
      </c>
      <c r="F604" t="s">
        <v>25</v>
      </c>
      <c r="G604" t="s">
        <v>26</v>
      </c>
      <c r="H604" t="s">
        <v>1072</v>
      </c>
      <c r="I604" t="s">
        <v>113</v>
      </c>
      <c r="J604" t="s">
        <v>114</v>
      </c>
      <c r="K604" t="s">
        <v>30</v>
      </c>
      <c r="L604" t="str">
        <f>_xlfn.XLOOKUP(Trade_Flows[[#This Row],[hardware_type]],Helper_sheet!$D$2:$D$15,Helper_sheet!$E$2:$E$15,0,0)</f>
        <v>Chip</v>
      </c>
      <c r="M604" t="s">
        <v>31</v>
      </c>
      <c r="N604" s="5">
        <v>3381</v>
      </c>
      <c r="O604" s="1">
        <v>190.21</v>
      </c>
      <c r="P604" t="s">
        <v>150</v>
      </c>
      <c r="Q604" t="s">
        <v>89</v>
      </c>
      <c r="R604" t="s">
        <v>144</v>
      </c>
      <c r="S604" t="s">
        <v>141</v>
      </c>
      <c r="T604" t="s">
        <v>34</v>
      </c>
      <c r="U604" t="s">
        <v>509</v>
      </c>
      <c r="V604" t="s">
        <v>1103</v>
      </c>
      <c r="W604" t="s">
        <v>147</v>
      </c>
      <c r="X604" t="s">
        <v>144</v>
      </c>
    </row>
    <row r="605" spans="1:24" x14ac:dyDescent="0.4">
      <c r="A605" t="s">
        <v>1110</v>
      </c>
      <c r="B605" t="s">
        <v>223</v>
      </c>
      <c r="C605" t="s">
        <v>158</v>
      </c>
      <c r="D605" t="s">
        <v>67</v>
      </c>
      <c r="E605" t="s">
        <v>142</v>
      </c>
      <c r="F605" t="s">
        <v>25</v>
      </c>
      <c r="G605" t="s">
        <v>26</v>
      </c>
      <c r="H605" t="s">
        <v>1072</v>
      </c>
      <c r="I605" t="s">
        <v>113</v>
      </c>
      <c r="J605" t="s">
        <v>114</v>
      </c>
      <c r="K605" t="s">
        <v>30</v>
      </c>
      <c r="L605" t="str">
        <f>_xlfn.XLOOKUP(Trade_Flows[[#This Row],[hardware_type]],Helper_sheet!$D$2:$D$15,Helper_sheet!$E$2:$E$15,0,0)</f>
        <v>Chip</v>
      </c>
      <c r="M605" t="s">
        <v>31</v>
      </c>
      <c r="N605" s="5">
        <v>2590</v>
      </c>
      <c r="O605" s="1">
        <v>145.74</v>
      </c>
      <c r="P605" t="s">
        <v>32</v>
      </c>
      <c r="Q605" t="s">
        <v>89</v>
      </c>
      <c r="R605" t="s">
        <v>144</v>
      </c>
      <c r="S605" t="s">
        <v>141</v>
      </c>
      <c r="T605" t="s">
        <v>34</v>
      </c>
      <c r="U605" t="s">
        <v>325</v>
      </c>
      <c r="V605" t="s">
        <v>1083</v>
      </c>
      <c r="W605" t="s">
        <v>147</v>
      </c>
      <c r="X605" t="s">
        <v>144</v>
      </c>
    </row>
    <row r="606" spans="1:24" x14ac:dyDescent="0.4">
      <c r="A606" t="s">
        <v>1111</v>
      </c>
      <c r="B606" t="s">
        <v>235</v>
      </c>
      <c r="C606" t="s">
        <v>141</v>
      </c>
      <c r="D606" t="s">
        <v>68</v>
      </c>
      <c r="E606" t="s">
        <v>142</v>
      </c>
      <c r="F606" t="s">
        <v>25</v>
      </c>
      <c r="G606" t="s">
        <v>26</v>
      </c>
      <c r="H606" t="s">
        <v>1072</v>
      </c>
      <c r="I606" t="s">
        <v>113</v>
      </c>
      <c r="J606" t="s">
        <v>114</v>
      </c>
      <c r="K606" t="s">
        <v>30</v>
      </c>
      <c r="L606" t="str">
        <f>_xlfn.XLOOKUP(Trade_Flows[[#This Row],[hardware_type]],Helper_sheet!$D$2:$D$15,Helper_sheet!$E$2:$E$15,0,0)</f>
        <v>Chip</v>
      </c>
      <c r="M606" t="s">
        <v>31</v>
      </c>
      <c r="N606" s="5">
        <v>2862</v>
      </c>
      <c r="O606" s="1">
        <v>161</v>
      </c>
      <c r="P606" t="s">
        <v>40</v>
      </c>
      <c r="Q606" t="s">
        <v>89</v>
      </c>
      <c r="R606" t="s">
        <v>144</v>
      </c>
      <c r="S606" t="s">
        <v>141</v>
      </c>
      <c r="T606" t="s">
        <v>34</v>
      </c>
      <c r="U606" t="s">
        <v>239</v>
      </c>
      <c r="V606" t="s">
        <v>799</v>
      </c>
      <c r="W606" t="s">
        <v>147</v>
      </c>
      <c r="X606" t="s">
        <v>144</v>
      </c>
    </row>
    <row r="607" spans="1:24" x14ac:dyDescent="0.4">
      <c r="A607" t="s">
        <v>1112</v>
      </c>
      <c r="B607" t="s">
        <v>235</v>
      </c>
      <c r="C607" t="s">
        <v>149</v>
      </c>
      <c r="D607" t="s">
        <v>69</v>
      </c>
      <c r="E607" t="s">
        <v>142</v>
      </c>
      <c r="F607" t="s">
        <v>25</v>
      </c>
      <c r="G607" t="s">
        <v>26</v>
      </c>
      <c r="H607" t="s">
        <v>1072</v>
      </c>
      <c r="I607" t="s">
        <v>113</v>
      </c>
      <c r="J607" t="s">
        <v>114</v>
      </c>
      <c r="K607" t="s">
        <v>30</v>
      </c>
      <c r="L607" t="str">
        <f>_xlfn.XLOOKUP(Trade_Flows[[#This Row],[hardware_type]],Helper_sheet!$D$2:$D$15,Helper_sheet!$E$2:$E$15,0,0)</f>
        <v>Chip</v>
      </c>
      <c r="M607" t="s">
        <v>31</v>
      </c>
      <c r="N607" s="5">
        <v>3855</v>
      </c>
      <c r="O607" s="1">
        <v>216.9</v>
      </c>
      <c r="P607" t="s">
        <v>150</v>
      </c>
      <c r="Q607" t="s">
        <v>89</v>
      </c>
      <c r="R607" t="s">
        <v>144</v>
      </c>
      <c r="S607" t="s">
        <v>141</v>
      </c>
      <c r="T607" t="s">
        <v>34</v>
      </c>
      <c r="U607" t="s">
        <v>502</v>
      </c>
      <c r="V607" t="s">
        <v>1083</v>
      </c>
      <c r="W607" t="s">
        <v>147</v>
      </c>
      <c r="X607" t="s">
        <v>144</v>
      </c>
    </row>
    <row r="608" spans="1:24" x14ac:dyDescent="0.4">
      <c r="A608" t="s">
        <v>1113</v>
      </c>
      <c r="B608" t="s">
        <v>235</v>
      </c>
      <c r="C608" t="s">
        <v>154</v>
      </c>
      <c r="D608" t="s">
        <v>70</v>
      </c>
      <c r="E608" t="s">
        <v>142</v>
      </c>
      <c r="F608" t="s">
        <v>25</v>
      </c>
      <c r="G608" t="s">
        <v>26</v>
      </c>
      <c r="H608" t="s">
        <v>1072</v>
      </c>
      <c r="I608" t="s">
        <v>113</v>
      </c>
      <c r="J608" t="s">
        <v>114</v>
      </c>
      <c r="K608" t="s">
        <v>30</v>
      </c>
      <c r="L608" t="str">
        <f>_xlfn.XLOOKUP(Trade_Flows[[#This Row],[hardware_type]],Helper_sheet!$D$2:$D$15,Helper_sheet!$E$2:$E$15,0,0)</f>
        <v>Chip</v>
      </c>
      <c r="M608" t="s">
        <v>31</v>
      </c>
      <c r="N608" s="5">
        <v>3742</v>
      </c>
      <c r="O608" s="1">
        <v>210.49</v>
      </c>
      <c r="P608" t="s">
        <v>150</v>
      </c>
      <c r="Q608" t="s">
        <v>89</v>
      </c>
      <c r="R608" t="s">
        <v>144</v>
      </c>
      <c r="S608" t="s">
        <v>141</v>
      </c>
      <c r="T608" t="s">
        <v>34</v>
      </c>
      <c r="U608" t="s">
        <v>574</v>
      </c>
      <c r="V608" t="s">
        <v>738</v>
      </c>
      <c r="W608" t="s">
        <v>147</v>
      </c>
      <c r="X608" t="s">
        <v>144</v>
      </c>
    </row>
    <row r="609" spans="1:24" x14ac:dyDescent="0.4">
      <c r="A609" t="s">
        <v>1114</v>
      </c>
      <c r="B609" t="s">
        <v>235</v>
      </c>
      <c r="C609" t="s">
        <v>158</v>
      </c>
      <c r="D609" t="s">
        <v>71</v>
      </c>
      <c r="E609" t="s">
        <v>142</v>
      </c>
      <c r="F609" t="s">
        <v>25</v>
      </c>
      <c r="G609" t="s">
        <v>26</v>
      </c>
      <c r="H609" t="s">
        <v>1072</v>
      </c>
      <c r="I609" t="s">
        <v>113</v>
      </c>
      <c r="J609" t="s">
        <v>114</v>
      </c>
      <c r="K609" t="s">
        <v>30</v>
      </c>
      <c r="L609" t="str">
        <f>_xlfn.XLOOKUP(Trade_Flows[[#This Row],[hardware_type]],Helper_sheet!$D$2:$D$15,Helper_sheet!$E$2:$E$15,0,0)</f>
        <v>Chip</v>
      </c>
      <c r="M609" t="s">
        <v>31</v>
      </c>
      <c r="N609" s="5">
        <v>2909</v>
      </c>
      <c r="O609" s="1">
        <v>163.63999999999999</v>
      </c>
      <c r="P609" t="s">
        <v>150</v>
      </c>
      <c r="Q609" t="s">
        <v>89</v>
      </c>
      <c r="R609" t="s">
        <v>144</v>
      </c>
      <c r="S609" t="s">
        <v>141</v>
      </c>
      <c r="T609" t="s">
        <v>34</v>
      </c>
      <c r="U609" t="s">
        <v>497</v>
      </c>
      <c r="V609" t="s">
        <v>1083</v>
      </c>
      <c r="W609" t="s">
        <v>147</v>
      </c>
      <c r="X609" t="s">
        <v>144</v>
      </c>
    </row>
    <row r="610" spans="1:24" x14ac:dyDescent="0.4">
      <c r="A610" t="s">
        <v>1115</v>
      </c>
      <c r="B610" t="s">
        <v>248</v>
      </c>
      <c r="C610" t="s">
        <v>141</v>
      </c>
      <c r="D610" t="s">
        <v>72</v>
      </c>
      <c r="E610" t="s">
        <v>142</v>
      </c>
      <c r="F610" t="s">
        <v>25</v>
      </c>
      <c r="G610" t="s">
        <v>26</v>
      </c>
      <c r="H610" t="s">
        <v>1072</v>
      </c>
      <c r="I610" t="s">
        <v>113</v>
      </c>
      <c r="J610" t="s">
        <v>114</v>
      </c>
      <c r="K610" t="s">
        <v>30</v>
      </c>
      <c r="L610" t="str">
        <f>_xlfn.XLOOKUP(Trade_Flows[[#This Row],[hardware_type]],Helper_sheet!$D$2:$D$15,Helper_sheet!$E$2:$E$15,0,0)</f>
        <v>Chip</v>
      </c>
      <c r="M610" t="s">
        <v>31</v>
      </c>
      <c r="N610" s="5">
        <v>3640</v>
      </c>
      <c r="O610" s="1">
        <v>204.76</v>
      </c>
      <c r="P610" t="s">
        <v>150</v>
      </c>
      <c r="Q610" t="s">
        <v>89</v>
      </c>
      <c r="R610" t="s">
        <v>144</v>
      </c>
      <c r="S610" t="s">
        <v>141</v>
      </c>
      <c r="T610" t="s">
        <v>34</v>
      </c>
      <c r="U610" t="s">
        <v>896</v>
      </c>
      <c r="V610" t="s">
        <v>744</v>
      </c>
      <c r="W610" t="s">
        <v>147</v>
      </c>
      <c r="X610" t="s">
        <v>141</v>
      </c>
    </row>
    <row r="611" spans="1:24" x14ac:dyDescent="0.4">
      <c r="A611" t="s">
        <v>1116</v>
      </c>
      <c r="B611" t="s">
        <v>248</v>
      </c>
      <c r="C611" t="s">
        <v>149</v>
      </c>
      <c r="D611" t="s">
        <v>73</v>
      </c>
      <c r="E611" t="s">
        <v>142</v>
      </c>
      <c r="F611" t="s">
        <v>25</v>
      </c>
      <c r="G611" t="s">
        <v>26</v>
      </c>
      <c r="H611" t="s">
        <v>1072</v>
      </c>
      <c r="I611" t="s">
        <v>113</v>
      </c>
      <c r="J611" t="s">
        <v>114</v>
      </c>
      <c r="K611" t="s">
        <v>30</v>
      </c>
      <c r="L611" t="str">
        <f>_xlfn.XLOOKUP(Trade_Flows[[#This Row],[hardware_type]],Helper_sheet!$D$2:$D$15,Helper_sheet!$E$2:$E$15,0,0)</f>
        <v>Chip</v>
      </c>
      <c r="M611" t="s">
        <v>31</v>
      </c>
      <c r="N611" s="5">
        <v>4473</v>
      </c>
      <c r="O611" s="1">
        <v>251.63</v>
      </c>
      <c r="P611" t="s">
        <v>150</v>
      </c>
      <c r="Q611" t="s">
        <v>89</v>
      </c>
      <c r="R611" t="s">
        <v>144</v>
      </c>
      <c r="S611" t="s">
        <v>141</v>
      </c>
      <c r="T611" t="s">
        <v>34</v>
      </c>
      <c r="U611" t="s">
        <v>1117</v>
      </c>
      <c r="V611" t="s">
        <v>783</v>
      </c>
      <c r="W611" t="s">
        <v>147</v>
      </c>
      <c r="X611" t="s">
        <v>141</v>
      </c>
    </row>
    <row r="612" spans="1:24" x14ac:dyDescent="0.4">
      <c r="A612" t="s">
        <v>1118</v>
      </c>
      <c r="B612" t="s">
        <v>248</v>
      </c>
      <c r="C612" t="s">
        <v>154</v>
      </c>
      <c r="D612" t="s">
        <v>74</v>
      </c>
      <c r="E612" t="s">
        <v>142</v>
      </c>
      <c r="F612" t="s">
        <v>25</v>
      </c>
      <c r="G612" t="s">
        <v>26</v>
      </c>
      <c r="H612" t="s">
        <v>1072</v>
      </c>
      <c r="I612" t="s">
        <v>113</v>
      </c>
      <c r="J612" t="s">
        <v>114</v>
      </c>
      <c r="K612" t="s">
        <v>30</v>
      </c>
      <c r="L612" t="str">
        <f>_xlfn.XLOOKUP(Trade_Flows[[#This Row],[hardware_type]],Helper_sheet!$D$2:$D$15,Helper_sheet!$E$2:$E$15,0,0)</f>
        <v>Chip</v>
      </c>
      <c r="M612" t="s">
        <v>31</v>
      </c>
      <c r="N612" s="5">
        <v>4700</v>
      </c>
      <c r="O612" s="1">
        <v>264.38</v>
      </c>
      <c r="P612" t="s">
        <v>150</v>
      </c>
      <c r="Q612" t="s">
        <v>89</v>
      </c>
      <c r="R612" t="s">
        <v>144</v>
      </c>
      <c r="S612" t="s">
        <v>141</v>
      </c>
      <c r="T612" t="s">
        <v>34</v>
      </c>
      <c r="U612" t="s">
        <v>585</v>
      </c>
      <c r="V612" t="s">
        <v>733</v>
      </c>
      <c r="W612" t="s">
        <v>147</v>
      </c>
      <c r="X612" t="s">
        <v>141</v>
      </c>
    </row>
    <row r="613" spans="1:24" x14ac:dyDescent="0.4">
      <c r="A613" t="s">
        <v>1119</v>
      </c>
      <c r="B613" t="s">
        <v>248</v>
      </c>
      <c r="C613" t="s">
        <v>158</v>
      </c>
      <c r="D613" t="s">
        <v>75</v>
      </c>
      <c r="E613" t="s">
        <v>142</v>
      </c>
      <c r="F613" t="s">
        <v>25</v>
      </c>
      <c r="G613" t="s">
        <v>26</v>
      </c>
      <c r="H613" t="s">
        <v>1072</v>
      </c>
      <c r="I613" t="s">
        <v>113</v>
      </c>
      <c r="J613" t="s">
        <v>114</v>
      </c>
      <c r="K613" t="s">
        <v>30</v>
      </c>
      <c r="L613" t="str">
        <f>_xlfn.XLOOKUP(Trade_Flows[[#This Row],[hardware_type]],Helper_sheet!$D$2:$D$15,Helper_sheet!$E$2:$E$15,0,0)</f>
        <v>Chip</v>
      </c>
      <c r="M613" t="s">
        <v>31</v>
      </c>
      <c r="N613" s="5">
        <v>3933</v>
      </c>
      <c r="O613" s="1">
        <v>221.23</v>
      </c>
      <c r="P613" t="s">
        <v>40</v>
      </c>
      <c r="Q613" t="s">
        <v>89</v>
      </c>
      <c r="R613" t="s">
        <v>144</v>
      </c>
      <c r="S613" t="s">
        <v>141</v>
      </c>
      <c r="T613" t="s">
        <v>34</v>
      </c>
      <c r="U613" t="s">
        <v>1117</v>
      </c>
      <c r="V613" t="s">
        <v>724</v>
      </c>
      <c r="W613" t="s">
        <v>147</v>
      </c>
      <c r="X613" t="s">
        <v>141</v>
      </c>
    </row>
    <row r="614" spans="1:24" x14ac:dyDescent="0.4">
      <c r="A614" t="s">
        <v>1120</v>
      </c>
      <c r="B614" t="s">
        <v>260</v>
      </c>
      <c r="C614" t="s">
        <v>141</v>
      </c>
      <c r="D614" t="s">
        <v>76</v>
      </c>
      <c r="E614" t="s">
        <v>142</v>
      </c>
      <c r="F614" t="s">
        <v>25</v>
      </c>
      <c r="G614" t="s">
        <v>26</v>
      </c>
      <c r="H614" t="s">
        <v>1072</v>
      </c>
      <c r="I614" t="s">
        <v>113</v>
      </c>
      <c r="J614" t="s">
        <v>114</v>
      </c>
      <c r="K614" t="s">
        <v>30</v>
      </c>
      <c r="L614" t="str">
        <f>_xlfn.XLOOKUP(Trade_Flows[[#This Row],[hardware_type]],Helper_sheet!$D$2:$D$15,Helper_sheet!$E$2:$E$15,0,0)</f>
        <v>Chip</v>
      </c>
      <c r="M614" t="s">
        <v>31</v>
      </c>
      <c r="N614" s="5">
        <v>3646</v>
      </c>
      <c r="O614" s="1">
        <v>205.12</v>
      </c>
      <c r="P614" t="s">
        <v>32</v>
      </c>
      <c r="Q614" t="s">
        <v>89</v>
      </c>
      <c r="R614" t="s">
        <v>144</v>
      </c>
      <c r="S614" t="s">
        <v>141</v>
      </c>
      <c r="T614" t="s">
        <v>34</v>
      </c>
      <c r="U614" t="s">
        <v>353</v>
      </c>
      <c r="V614" t="s">
        <v>1121</v>
      </c>
      <c r="W614" t="s">
        <v>147</v>
      </c>
      <c r="X614" t="s">
        <v>141</v>
      </c>
    </row>
    <row r="615" spans="1:24" x14ac:dyDescent="0.4">
      <c r="A615" t="s">
        <v>1122</v>
      </c>
      <c r="B615" t="s">
        <v>260</v>
      </c>
      <c r="C615" t="s">
        <v>149</v>
      </c>
      <c r="D615" t="s">
        <v>77</v>
      </c>
      <c r="E615" t="s">
        <v>142</v>
      </c>
      <c r="F615" t="s">
        <v>25</v>
      </c>
      <c r="G615" t="s">
        <v>26</v>
      </c>
      <c r="H615" t="s">
        <v>1072</v>
      </c>
      <c r="I615" t="s">
        <v>113</v>
      </c>
      <c r="J615" t="s">
        <v>114</v>
      </c>
      <c r="K615" t="s">
        <v>30</v>
      </c>
      <c r="L615" t="str">
        <f>_xlfn.XLOOKUP(Trade_Flows[[#This Row],[hardware_type]],Helper_sheet!$D$2:$D$15,Helper_sheet!$E$2:$E$15,0,0)</f>
        <v>Chip</v>
      </c>
      <c r="M615" t="s">
        <v>31</v>
      </c>
      <c r="N615" s="5">
        <v>4273</v>
      </c>
      <c r="O615" s="1">
        <v>240.39</v>
      </c>
      <c r="P615" t="s">
        <v>150</v>
      </c>
      <c r="Q615" t="s">
        <v>89</v>
      </c>
      <c r="R615" t="s">
        <v>144</v>
      </c>
      <c r="S615" t="s">
        <v>141</v>
      </c>
      <c r="T615" t="s">
        <v>34</v>
      </c>
      <c r="U615" t="s">
        <v>1123</v>
      </c>
      <c r="V615" t="s">
        <v>840</v>
      </c>
      <c r="W615" t="s">
        <v>147</v>
      </c>
      <c r="X615" t="s">
        <v>141</v>
      </c>
    </row>
    <row r="616" spans="1:24" x14ac:dyDescent="0.4">
      <c r="A616" t="s">
        <v>1124</v>
      </c>
      <c r="B616" t="s">
        <v>260</v>
      </c>
      <c r="C616" t="s">
        <v>154</v>
      </c>
      <c r="D616" t="s">
        <v>78</v>
      </c>
      <c r="E616" t="s">
        <v>142</v>
      </c>
      <c r="F616" t="s">
        <v>25</v>
      </c>
      <c r="G616" t="s">
        <v>26</v>
      </c>
      <c r="H616" t="s">
        <v>1072</v>
      </c>
      <c r="I616" t="s">
        <v>113</v>
      </c>
      <c r="J616" t="s">
        <v>114</v>
      </c>
      <c r="K616" t="s">
        <v>30</v>
      </c>
      <c r="L616" t="str">
        <f>_xlfn.XLOOKUP(Trade_Flows[[#This Row],[hardware_type]],Helper_sheet!$D$2:$D$15,Helper_sheet!$E$2:$E$15,0,0)</f>
        <v>Chip</v>
      </c>
      <c r="M616" t="s">
        <v>31</v>
      </c>
      <c r="N616" s="5">
        <v>4726</v>
      </c>
      <c r="O616" s="1">
        <v>265.85000000000002</v>
      </c>
      <c r="P616" t="s">
        <v>40</v>
      </c>
      <c r="Q616" t="s">
        <v>89</v>
      </c>
      <c r="R616" t="s">
        <v>144</v>
      </c>
      <c r="S616" t="s">
        <v>141</v>
      </c>
      <c r="T616" t="s">
        <v>34</v>
      </c>
      <c r="U616" t="s">
        <v>514</v>
      </c>
      <c r="V616" t="s">
        <v>1121</v>
      </c>
      <c r="W616" t="s">
        <v>147</v>
      </c>
      <c r="X616" t="s">
        <v>141</v>
      </c>
    </row>
    <row r="617" spans="1:24" x14ac:dyDescent="0.4">
      <c r="A617" t="s">
        <v>1125</v>
      </c>
      <c r="B617" t="s">
        <v>260</v>
      </c>
      <c r="C617" t="s">
        <v>158</v>
      </c>
      <c r="D617" t="s">
        <v>79</v>
      </c>
      <c r="E617" t="s">
        <v>142</v>
      </c>
      <c r="F617" t="s">
        <v>25</v>
      </c>
      <c r="G617" t="s">
        <v>26</v>
      </c>
      <c r="H617" t="s">
        <v>1072</v>
      </c>
      <c r="I617" t="s">
        <v>113</v>
      </c>
      <c r="J617" t="s">
        <v>114</v>
      </c>
      <c r="K617" t="s">
        <v>30</v>
      </c>
      <c r="L617" t="str">
        <f>_xlfn.XLOOKUP(Trade_Flows[[#This Row],[hardware_type]],Helper_sheet!$D$2:$D$15,Helper_sheet!$E$2:$E$15,0,0)</f>
        <v>Chip</v>
      </c>
      <c r="M617" t="s">
        <v>31</v>
      </c>
      <c r="N617" s="5">
        <v>3961</v>
      </c>
      <c r="O617" s="1">
        <v>222.81</v>
      </c>
      <c r="P617" t="s">
        <v>40</v>
      </c>
      <c r="Q617" t="s">
        <v>89</v>
      </c>
      <c r="R617" t="s">
        <v>144</v>
      </c>
      <c r="S617" t="s">
        <v>141</v>
      </c>
      <c r="T617" t="s">
        <v>34</v>
      </c>
      <c r="U617" t="s">
        <v>342</v>
      </c>
      <c r="V617" t="s">
        <v>738</v>
      </c>
      <c r="W617" t="s">
        <v>147</v>
      </c>
      <c r="X617" t="s">
        <v>141</v>
      </c>
    </row>
    <row r="618" spans="1:24" x14ac:dyDescent="0.4">
      <c r="A618" t="s">
        <v>1126</v>
      </c>
      <c r="B618" t="s">
        <v>140</v>
      </c>
      <c r="C618" t="s">
        <v>141</v>
      </c>
      <c r="D618" t="s">
        <v>23</v>
      </c>
      <c r="E618" t="s">
        <v>142</v>
      </c>
      <c r="F618" t="s">
        <v>25</v>
      </c>
      <c r="G618" t="s">
        <v>26</v>
      </c>
      <c r="H618" t="s">
        <v>1072</v>
      </c>
      <c r="I618" t="s">
        <v>113</v>
      </c>
      <c r="J618" t="s">
        <v>114</v>
      </c>
      <c r="K618" t="s">
        <v>520</v>
      </c>
      <c r="L618" t="str">
        <f>_xlfn.XLOOKUP(Trade_Flows[[#This Row],[hardware_type]],Helper_sheet!$D$2:$D$15,Helper_sheet!$E$2:$E$15,0,0)</f>
        <v>Chip</v>
      </c>
      <c r="M618" t="s">
        <v>91</v>
      </c>
      <c r="N618" s="5">
        <v>1591</v>
      </c>
      <c r="O618" s="1">
        <v>89.51</v>
      </c>
      <c r="P618" t="s">
        <v>94</v>
      </c>
      <c r="Q618" t="s">
        <v>89</v>
      </c>
      <c r="R618" t="s">
        <v>144</v>
      </c>
      <c r="S618" t="s">
        <v>141</v>
      </c>
      <c r="T618" t="s">
        <v>34</v>
      </c>
      <c r="U618" t="s">
        <v>308</v>
      </c>
      <c r="V618" t="s">
        <v>783</v>
      </c>
      <c r="W618" t="s">
        <v>147</v>
      </c>
      <c r="X618" t="s">
        <v>144</v>
      </c>
    </row>
    <row r="619" spans="1:24" x14ac:dyDescent="0.4">
      <c r="A619" t="s">
        <v>1127</v>
      </c>
      <c r="B619" t="s">
        <v>140</v>
      </c>
      <c r="C619" t="s">
        <v>149</v>
      </c>
      <c r="D619" t="s">
        <v>35</v>
      </c>
      <c r="E619" t="s">
        <v>142</v>
      </c>
      <c r="F619" t="s">
        <v>25</v>
      </c>
      <c r="G619" t="s">
        <v>26</v>
      </c>
      <c r="H619" t="s">
        <v>1072</v>
      </c>
      <c r="I619" t="s">
        <v>113</v>
      </c>
      <c r="J619" t="s">
        <v>114</v>
      </c>
      <c r="K619" t="s">
        <v>520</v>
      </c>
      <c r="L619" t="str">
        <f>_xlfn.XLOOKUP(Trade_Flows[[#This Row],[hardware_type]],Helper_sheet!$D$2:$D$15,Helper_sheet!$E$2:$E$15,0,0)</f>
        <v>Chip</v>
      </c>
      <c r="M619" t="s">
        <v>91</v>
      </c>
      <c r="N619" s="5">
        <v>1790</v>
      </c>
      <c r="O619" s="1">
        <v>100.7</v>
      </c>
      <c r="P619" t="s">
        <v>94</v>
      </c>
      <c r="Q619" t="s">
        <v>89</v>
      </c>
      <c r="R619" t="s">
        <v>144</v>
      </c>
      <c r="S619" t="s">
        <v>141</v>
      </c>
      <c r="T619" t="s">
        <v>34</v>
      </c>
      <c r="U619" t="s">
        <v>155</v>
      </c>
      <c r="V619" t="s">
        <v>1128</v>
      </c>
      <c r="W619" t="s">
        <v>147</v>
      </c>
      <c r="X619" t="s">
        <v>144</v>
      </c>
    </row>
    <row r="620" spans="1:24" x14ac:dyDescent="0.4">
      <c r="A620" t="s">
        <v>1129</v>
      </c>
      <c r="B620" t="s">
        <v>140</v>
      </c>
      <c r="C620" t="s">
        <v>154</v>
      </c>
      <c r="D620" t="s">
        <v>37</v>
      </c>
      <c r="E620" t="s">
        <v>142</v>
      </c>
      <c r="F620" t="s">
        <v>25</v>
      </c>
      <c r="G620" t="s">
        <v>26</v>
      </c>
      <c r="H620" t="s">
        <v>1072</v>
      </c>
      <c r="I620" t="s">
        <v>113</v>
      </c>
      <c r="J620" t="s">
        <v>114</v>
      </c>
      <c r="K620" t="s">
        <v>520</v>
      </c>
      <c r="L620" t="str">
        <f>_xlfn.XLOOKUP(Trade_Flows[[#This Row],[hardware_type]],Helper_sheet!$D$2:$D$15,Helper_sheet!$E$2:$E$15,0,0)</f>
        <v>Chip</v>
      </c>
      <c r="M620" t="s">
        <v>91</v>
      </c>
      <c r="N620" s="5">
        <v>1919</v>
      </c>
      <c r="O620" s="1">
        <v>107.96</v>
      </c>
      <c r="P620" t="s">
        <v>93</v>
      </c>
      <c r="Q620" t="s">
        <v>89</v>
      </c>
      <c r="R620" t="s">
        <v>144</v>
      </c>
      <c r="S620" t="s">
        <v>141</v>
      </c>
      <c r="T620" t="s">
        <v>34</v>
      </c>
      <c r="U620" t="s">
        <v>203</v>
      </c>
      <c r="V620" t="s">
        <v>1083</v>
      </c>
      <c r="W620" t="s">
        <v>147</v>
      </c>
      <c r="X620" t="s">
        <v>144</v>
      </c>
    </row>
    <row r="621" spans="1:24" x14ac:dyDescent="0.4">
      <c r="A621" t="s">
        <v>1130</v>
      </c>
      <c r="B621" t="s">
        <v>140</v>
      </c>
      <c r="C621" t="s">
        <v>158</v>
      </c>
      <c r="D621" t="s">
        <v>38</v>
      </c>
      <c r="E621" t="s">
        <v>142</v>
      </c>
      <c r="F621" t="s">
        <v>25</v>
      </c>
      <c r="G621" t="s">
        <v>26</v>
      </c>
      <c r="H621" t="s">
        <v>1072</v>
      </c>
      <c r="I621" t="s">
        <v>113</v>
      </c>
      <c r="J621" t="s">
        <v>114</v>
      </c>
      <c r="K621" t="s">
        <v>520</v>
      </c>
      <c r="L621" t="str">
        <f>_xlfn.XLOOKUP(Trade_Flows[[#This Row],[hardware_type]],Helper_sheet!$D$2:$D$15,Helper_sheet!$E$2:$E$15,0,0)</f>
        <v>Chip</v>
      </c>
      <c r="M621" t="s">
        <v>91</v>
      </c>
      <c r="N621" s="5">
        <v>1521</v>
      </c>
      <c r="O621" s="1">
        <v>85.58</v>
      </c>
      <c r="P621" t="s">
        <v>94</v>
      </c>
      <c r="Q621" t="s">
        <v>89</v>
      </c>
      <c r="R621" t="s">
        <v>144</v>
      </c>
      <c r="S621" t="s">
        <v>141</v>
      </c>
      <c r="T621" t="s">
        <v>34</v>
      </c>
      <c r="U621" t="s">
        <v>314</v>
      </c>
      <c r="V621" t="s">
        <v>1093</v>
      </c>
      <c r="W621" t="s">
        <v>147</v>
      </c>
      <c r="X621" t="s">
        <v>144</v>
      </c>
    </row>
    <row r="622" spans="1:24" x14ac:dyDescent="0.4">
      <c r="A622" t="s">
        <v>1131</v>
      </c>
      <c r="B622" t="s">
        <v>162</v>
      </c>
      <c r="C622" t="s">
        <v>141</v>
      </c>
      <c r="D622" t="s">
        <v>39</v>
      </c>
      <c r="E622" t="s">
        <v>142</v>
      </c>
      <c r="F622" t="s">
        <v>25</v>
      </c>
      <c r="G622" t="s">
        <v>26</v>
      </c>
      <c r="H622" t="s">
        <v>1072</v>
      </c>
      <c r="I622" t="s">
        <v>113</v>
      </c>
      <c r="J622" t="s">
        <v>114</v>
      </c>
      <c r="K622" t="s">
        <v>520</v>
      </c>
      <c r="L622" t="str">
        <f>_xlfn.XLOOKUP(Trade_Flows[[#This Row],[hardware_type]],Helper_sheet!$D$2:$D$15,Helper_sheet!$E$2:$E$15,0,0)</f>
        <v>Chip</v>
      </c>
      <c r="M622" t="s">
        <v>91</v>
      </c>
      <c r="N622" s="5">
        <v>1759</v>
      </c>
      <c r="O622" s="1">
        <v>98.98</v>
      </c>
      <c r="P622" t="s">
        <v>94</v>
      </c>
      <c r="Q622" t="s">
        <v>89</v>
      </c>
      <c r="R622" t="s">
        <v>144</v>
      </c>
      <c r="S622" t="s">
        <v>141</v>
      </c>
      <c r="T622" t="s">
        <v>34</v>
      </c>
      <c r="U622" t="s">
        <v>387</v>
      </c>
      <c r="V622" t="s">
        <v>1103</v>
      </c>
      <c r="W622" t="s">
        <v>147</v>
      </c>
      <c r="X622" t="s">
        <v>144</v>
      </c>
    </row>
    <row r="623" spans="1:24" x14ac:dyDescent="0.4">
      <c r="A623" t="s">
        <v>1132</v>
      </c>
      <c r="B623" t="s">
        <v>162</v>
      </c>
      <c r="C623" t="s">
        <v>149</v>
      </c>
      <c r="D623" t="s">
        <v>41</v>
      </c>
      <c r="E623" t="s">
        <v>142</v>
      </c>
      <c r="F623" t="s">
        <v>25</v>
      </c>
      <c r="G623" t="s">
        <v>26</v>
      </c>
      <c r="H623" t="s">
        <v>1072</v>
      </c>
      <c r="I623" t="s">
        <v>113</v>
      </c>
      <c r="J623" t="s">
        <v>114</v>
      </c>
      <c r="K623" t="s">
        <v>520</v>
      </c>
      <c r="L623" t="str">
        <f>_xlfn.XLOOKUP(Trade_Flows[[#This Row],[hardware_type]],Helper_sheet!$D$2:$D$15,Helper_sheet!$E$2:$E$15,0,0)</f>
        <v>Chip</v>
      </c>
      <c r="M623" t="s">
        <v>91</v>
      </c>
      <c r="N623" s="5">
        <v>1906</v>
      </c>
      <c r="O623" s="1">
        <v>107.23</v>
      </c>
      <c r="P623" t="s">
        <v>521</v>
      </c>
      <c r="Q623" t="s">
        <v>89</v>
      </c>
      <c r="R623" t="s">
        <v>144</v>
      </c>
      <c r="S623" t="s">
        <v>141</v>
      </c>
      <c r="T623" t="s">
        <v>34</v>
      </c>
      <c r="U623" t="s">
        <v>287</v>
      </c>
      <c r="V623" t="s">
        <v>1121</v>
      </c>
      <c r="W623" t="s">
        <v>147</v>
      </c>
      <c r="X623" t="s">
        <v>144</v>
      </c>
    </row>
    <row r="624" spans="1:24" x14ac:dyDescent="0.4">
      <c r="A624" t="s">
        <v>1133</v>
      </c>
      <c r="B624" t="s">
        <v>162</v>
      </c>
      <c r="C624" t="s">
        <v>154</v>
      </c>
      <c r="D624" t="s">
        <v>42</v>
      </c>
      <c r="E624" t="s">
        <v>142</v>
      </c>
      <c r="F624" t="s">
        <v>25</v>
      </c>
      <c r="G624" t="s">
        <v>26</v>
      </c>
      <c r="H624" t="s">
        <v>1072</v>
      </c>
      <c r="I624" t="s">
        <v>113</v>
      </c>
      <c r="J624" t="s">
        <v>114</v>
      </c>
      <c r="K624" t="s">
        <v>520</v>
      </c>
      <c r="L624" t="str">
        <f>_xlfn.XLOOKUP(Trade_Flows[[#This Row],[hardware_type]],Helper_sheet!$D$2:$D$15,Helper_sheet!$E$2:$E$15,0,0)</f>
        <v>Chip</v>
      </c>
      <c r="M624" t="s">
        <v>91</v>
      </c>
      <c r="N624" s="5">
        <v>1759</v>
      </c>
      <c r="O624" s="1">
        <v>98.99</v>
      </c>
      <c r="P624" t="s">
        <v>521</v>
      </c>
      <c r="Q624" t="s">
        <v>89</v>
      </c>
      <c r="R624" t="s">
        <v>144</v>
      </c>
      <c r="S624" t="s">
        <v>141</v>
      </c>
      <c r="T624" t="s">
        <v>34</v>
      </c>
      <c r="U624" t="s">
        <v>151</v>
      </c>
      <c r="V624" t="s">
        <v>776</v>
      </c>
      <c r="W624" t="s">
        <v>147</v>
      </c>
      <c r="X624" t="s">
        <v>144</v>
      </c>
    </row>
    <row r="625" spans="1:24" x14ac:dyDescent="0.4">
      <c r="A625" t="s">
        <v>1134</v>
      </c>
      <c r="B625" t="s">
        <v>162</v>
      </c>
      <c r="C625" t="s">
        <v>158</v>
      </c>
      <c r="D625" t="s">
        <v>43</v>
      </c>
      <c r="E625" t="s">
        <v>142</v>
      </c>
      <c r="F625" t="s">
        <v>25</v>
      </c>
      <c r="G625" t="s">
        <v>26</v>
      </c>
      <c r="H625" t="s">
        <v>1072</v>
      </c>
      <c r="I625" t="s">
        <v>113</v>
      </c>
      <c r="J625" t="s">
        <v>114</v>
      </c>
      <c r="K625" t="s">
        <v>520</v>
      </c>
      <c r="L625" t="str">
        <f>_xlfn.XLOOKUP(Trade_Flows[[#This Row],[hardware_type]],Helper_sheet!$D$2:$D$15,Helper_sheet!$E$2:$E$15,0,0)</f>
        <v>Chip</v>
      </c>
      <c r="M625" t="s">
        <v>91</v>
      </c>
      <c r="N625" s="5">
        <v>1835</v>
      </c>
      <c r="O625" s="1">
        <v>103.23</v>
      </c>
      <c r="P625" t="s">
        <v>521</v>
      </c>
      <c r="Q625" t="s">
        <v>89</v>
      </c>
      <c r="R625" t="s">
        <v>144</v>
      </c>
      <c r="S625" t="s">
        <v>141</v>
      </c>
      <c r="T625" t="s">
        <v>34</v>
      </c>
      <c r="U625" t="s">
        <v>314</v>
      </c>
      <c r="V625" t="s">
        <v>738</v>
      </c>
      <c r="W625" t="s">
        <v>147</v>
      </c>
      <c r="X625" t="s">
        <v>144</v>
      </c>
    </row>
    <row r="626" spans="1:24" x14ac:dyDescent="0.4">
      <c r="A626" t="s">
        <v>1135</v>
      </c>
      <c r="B626" t="s">
        <v>171</v>
      </c>
      <c r="C626" t="s">
        <v>141</v>
      </c>
      <c r="D626" t="s">
        <v>44</v>
      </c>
      <c r="E626" t="s">
        <v>142</v>
      </c>
      <c r="F626" t="s">
        <v>25</v>
      </c>
      <c r="G626" t="s">
        <v>26</v>
      </c>
      <c r="H626" t="s">
        <v>1072</v>
      </c>
      <c r="I626" t="s">
        <v>113</v>
      </c>
      <c r="J626" t="s">
        <v>114</v>
      </c>
      <c r="K626" t="s">
        <v>520</v>
      </c>
      <c r="L626" t="str">
        <f>_xlfn.XLOOKUP(Trade_Flows[[#This Row],[hardware_type]],Helper_sheet!$D$2:$D$15,Helper_sheet!$E$2:$E$15,0,0)</f>
        <v>Chip</v>
      </c>
      <c r="M626" t="s">
        <v>91</v>
      </c>
      <c r="N626" s="5">
        <v>1846</v>
      </c>
      <c r="O626" s="1">
        <v>103.89</v>
      </c>
      <c r="P626" t="s">
        <v>93</v>
      </c>
      <c r="Q626" t="s">
        <v>89</v>
      </c>
      <c r="R626" t="s">
        <v>144</v>
      </c>
      <c r="S626" t="s">
        <v>141</v>
      </c>
      <c r="T626" t="s">
        <v>34</v>
      </c>
      <c r="U626" t="s">
        <v>314</v>
      </c>
      <c r="V626" t="s">
        <v>1093</v>
      </c>
      <c r="W626" t="s">
        <v>147</v>
      </c>
      <c r="X626" t="s">
        <v>144</v>
      </c>
    </row>
    <row r="627" spans="1:24" x14ac:dyDescent="0.4">
      <c r="A627" t="s">
        <v>1136</v>
      </c>
      <c r="B627" t="s">
        <v>171</v>
      </c>
      <c r="C627" t="s">
        <v>149</v>
      </c>
      <c r="D627" t="s">
        <v>45</v>
      </c>
      <c r="E627" t="s">
        <v>142</v>
      </c>
      <c r="F627" t="s">
        <v>25</v>
      </c>
      <c r="G627" t="s">
        <v>26</v>
      </c>
      <c r="H627" t="s">
        <v>1072</v>
      </c>
      <c r="I627" t="s">
        <v>113</v>
      </c>
      <c r="J627" t="s">
        <v>114</v>
      </c>
      <c r="K627" t="s">
        <v>520</v>
      </c>
      <c r="L627" t="str">
        <f>_xlfn.XLOOKUP(Trade_Flows[[#This Row],[hardware_type]],Helper_sheet!$D$2:$D$15,Helper_sheet!$E$2:$E$15,0,0)</f>
        <v>Chip</v>
      </c>
      <c r="M627" t="s">
        <v>91</v>
      </c>
      <c r="N627" s="5">
        <v>2129</v>
      </c>
      <c r="O627" s="1">
        <v>119.76</v>
      </c>
      <c r="P627" t="s">
        <v>93</v>
      </c>
      <c r="Q627" t="s">
        <v>89</v>
      </c>
      <c r="R627" t="s">
        <v>144</v>
      </c>
      <c r="S627" t="s">
        <v>141</v>
      </c>
      <c r="T627" t="s">
        <v>34</v>
      </c>
      <c r="U627" t="s">
        <v>175</v>
      </c>
      <c r="V627" t="s">
        <v>758</v>
      </c>
      <c r="W627" t="s">
        <v>147</v>
      </c>
      <c r="X627" t="s">
        <v>144</v>
      </c>
    </row>
    <row r="628" spans="1:24" x14ac:dyDescent="0.4">
      <c r="A628" t="s">
        <v>1137</v>
      </c>
      <c r="B628" t="s">
        <v>171</v>
      </c>
      <c r="C628" t="s">
        <v>154</v>
      </c>
      <c r="D628" t="s">
        <v>46</v>
      </c>
      <c r="E628" t="s">
        <v>142</v>
      </c>
      <c r="F628" t="s">
        <v>25</v>
      </c>
      <c r="G628" t="s">
        <v>26</v>
      </c>
      <c r="H628" t="s">
        <v>1072</v>
      </c>
      <c r="I628" t="s">
        <v>113</v>
      </c>
      <c r="J628" t="s">
        <v>114</v>
      </c>
      <c r="K628" t="s">
        <v>520</v>
      </c>
      <c r="L628" t="str">
        <f>_xlfn.XLOOKUP(Trade_Flows[[#This Row],[hardware_type]],Helper_sheet!$D$2:$D$15,Helper_sheet!$E$2:$E$15,0,0)</f>
        <v>Chip</v>
      </c>
      <c r="M628" t="s">
        <v>91</v>
      </c>
      <c r="N628" s="5">
        <v>2101</v>
      </c>
      <c r="O628" s="1">
        <v>118.22</v>
      </c>
      <c r="P628" t="s">
        <v>94</v>
      </c>
      <c r="Q628" t="s">
        <v>89</v>
      </c>
      <c r="R628" t="s">
        <v>144</v>
      </c>
      <c r="S628" t="s">
        <v>141</v>
      </c>
      <c r="T628" t="s">
        <v>34</v>
      </c>
      <c r="U628" t="s">
        <v>305</v>
      </c>
      <c r="V628" t="s">
        <v>1076</v>
      </c>
      <c r="W628" t="s">
        <v>147</v>
      </c>
      <c r="X628" t="s">
        <v>144</v>
      </c>
    </row>
    <row r="629" spans="1:24" x14ac:dyDescent="0.4">
      <c r="A629" t="s">
        <v>1138</v>
      </c>
      <c r="B629" t="s">
        <v>171</v>
      </c>
      <c r="C629" t="s">
        <v>158</v>
      </c>
      <c r="D629" t="s">
        <v>47</v>
      </c>
      <c r="E629" t="s">
        <v>142</v>
      </c>
      <c r="F629" t="s">
        <v>25</v>
      </c>
      <c r="G629" t="s">
        <v>26</v>
      </c>
      <c r="H629" t="s">
        <v>1072</v>
      </c>
      <c r="I629" t="s">
        <v>113</v>
      </c>
      <c r="J629" t="s">
        <v>114</v>
      </c>
      <c r="K629" t="s">
        <v>520</v>
      </c>
      <c r="L629" t="str">
        <f>_xlfn.XLOOKUP(Trade_Flows[[#This Row],[hardware_type]],Helper_sheet!$D$2:$D$15,Helper_sheet!$E$2:$E$15,0,0)</f>
        <v>Chip</v>
      </c>
      <c r="M629" t="s">
        <v>91</v>
      </c>
      <c r="N629" s="5">
        <v>2119</v>
      </c>
      <c r="O629" s="1">
        <v>119.25</v>
      </c>
      <c r="P629" t="s">
        <v>94</v>
      </c>
      <c r="Q629" t="s">
        <v>89</v>
      </c>
      <c r="R629" t="s">
        <v>144</v>
      </c>
      <c r="S629" t="s">
        <v>141</v>
      </c>
      <c r="T629" t="s">
        <v>34</v>
      </c>
      <c r="U629" t="s">
        <v>308</v>
      </c>
      <c r="V629" t="s">
        <v>1083</v>
      </c>
      <c r="W629" t="s">
        <v>147</v>
      </c>
      <c r="X629" t="s">
        <v>144</v>
      </c>
    </row>
    <row r="630" spans="1:24" x14ac:dyDescent="0.4">
      <c r="A630" t="s">
        <v>1139</v>
      </c>
      <c r="B630" t="s">
        <v>182</v>
      </c>
      <c r="C630" t="s">
        <v>141</v>
      </c>
      <c r="D630" t="s">
        <v>48</v>
      </c>
      <c r="E630" t="s">
        <v>142</v>
      </c>
      <c r="F630" t="s">
        <v>25</v>
      </c>
      <c r="G630" t="s">
        <v>26</v>
      </c>
      <c r="H630" t="s">
        <v>1072</v>
      </c>
      <c r="I630" t="s">
        <v>113</v>
      </c>
      <c r="J630" t="s">
        <v>114</v>
      </c>
      <c r="K630" t="s">
        <v>520</v>
      </c>
      <c r="L630" t="str">
        <f>_xlfn.XLOOKUP(Trade_Flows[[#This Row],[hardware_type]],Helper_sheet!$D$2:$D$15,Helper_sheet!$E$2:$E$15,0,0)</f>
        <v>Chip</v>
      </c>
      <c r="M630" t="s">
        <v>91</v>
      </c>
      <c r="N630" s="5">
        <v>1872</v>
      </c>
      <c r="O630" s="1">
        <v>105.31</v>
      </c>
      <c r="P630" t="s">
        <v>93</v>
      </c>
      <c r="Q630" t="s">
        <v>89</v>
      </c>
      <c r="R630" t="s">
        <v>144</v>
      </c>
      <c r="S630" t="s">
        <v>141</v>
      </c>
      <c r="T630" t="s">
        <v>34</v>
      </c>
      <c r="U630" t="s">
        <v>371</v>
      </c>
      <c r="V630" t="s">
        <v>753</v>
      </c>
      <c r="W630" t="s">
        <v>147</v>
      </c>
      <c r="X630" t="s">
        <v>144</v>
      </c>
    </row>
    <row r="631" spans="1:24" x14ac:dyDescent="0.4">
      <c r="A631" t="s">
        <v>1140</v>
      </c>
      <c r="B631" t="s">
        <v>182</v>
      </c>
      <c r="C631" t="s">
        <v>149</v>
      </c>
      <c r="D631" t="s">
        <v>49</v>
      </c>
      <c r="E631" t="s">
        <v>142</v>
      </c>
      <c r="F631" t="s">
        <v>25</v>
      </c>
      <c r="G631" t="s">
        <v>26</v>
      </c>
      <c r="H631" t="s">
        <v>1072</v>
      </c>
      <c r="I631" t="s">
        <v>113</v>
      </c>
      <c r="J631" t="s">
        <v>114</v>
      </c>
      <c r="K631" t="s">
        <v>520</v>
      </c>
      <c r="L631" t="str">
        <f>_xlfn.XLOOKUP(Trade_Flows[[#This Row],[hardware_type]],Helper_sheet!$D$2:$D$15,Helper_sheet!$E$2:$E$15,0,0)</f>
        <v>Chip</v>
      </c>
      <c r="M631" t="s">
        <v>91</v>
      </c>
      <c r="N631" s="5">
        <v>2187</v>
      </c>
      <c r="O631" s="1">
        <v>123.07</v>
      </c>
      <c r="P631" t="s">
        <v>93</v>
      </c>
      <c r="Q631" t="s">
        <v>89</v>
      </c>
      <c r="R631" t="s">
        <v>144</v>
      </c>
      <c r="S631" t="s">
        <v>141</v>
      </c>
      <c r="T631" t="s">
        <v>34</v>
      </c>
      <c r="U631" t="s">
        <v>310</v>
      </c>
      <c r="V631" t="s">
        <v>1073</v>
      </c>
      <c r="W631" t="s">
        <v>147</v>
      </c>
      <c r="X631" t="s">
        <v>144</v>
      </c>
    </row>
    <row r="632" spans="1:24" x14ac:dyDescent="0.4">
      <c r="A632" t="s">
        <v>1141</v>
      </c>
      <c r="B632" t="s">
        <v>182</v>
      </c>
      <c r="C632" t="s">
        <v>154</v>
      </c>
      <c r="D632" t="s">
        <v>50</v>
      </c>
      <c r="E632" t="s">
        <v>142</v>
      </c>
      <c r="F632" t="s">
        <v>25</v>
      </c>
      <c r="G632" t="s">
        <v>26</v>
      </c>
      <c r="H632" t="s">
        <v>1072</v>
      </c>
      <c r="I632" t="s">
        <v>113</v>
      </c>
      <c r="J632" t="s">
        <v>114</v>
      </c>
      <c r="K632" t="s">
        <v>520</v>
      </c>
      <c r="L632" t="str">
        <f>_xlfn.XLOOKUP(Trade_Flows[[#This Row],[hardware_type]],Helper_sheet!$D$2:$D$15,Helper_sheet!$E$2:$E$15,0,0)</f>
        <v>Chip</v>
      </c>
      <c r="M632" t="s">
        <v>91</v>
      </c>
      <c r="N632" s="5">
        <v>2206</v>
      </c>
      <c r="O632" s="1">
        <v>124.13</v>
      </c>
      <c r="P632" t="s">
        <v>521</v>
      </c>
      <c r="Q632" t="s">
        <v>89</v>
      </c>
      <c r="R632" t="s">
        <v>144</v>
      </c>
      <c r="S632" t="s">
        <v>141</v>
      </c>
      <c r="T632" t="s">
        <v>34</v>
      </c>
      <c r="U632" t="s">
        <v>384</v>
      </c>
      <c r="V632" t="s">
        <v>1142</v>
      </c>
      <c r="W632" t="s">
        <v>147</v>
      </c>
      <c r="X632" t="s">
        <v>144</v>
      </c>
    </row>
    <row r="633" spans="1:24" x14ac:dyDescent="0.4">
      <c r="A633" t="s">
        <v>1143</v>
      </c>
      <c r="B633" t="s">
        <v>182</v>
      </c>
      <c r="C633" t="s">
        <v>158</v>
      </c>
      <c r="D633" t="s">
        <v>51</v>
      </c>
      <c r="E633" t="s">
        <v>142</v>
      </c>
      <c r="F633" t="s">
        <v>25</v>
      </c>
      <c r="G633" t="s">
        <v>26</v>
      </c>
      <c r="H633" t="s">
        <v>1072</v>
      </c>
      <c r="I633" t="s">
        <v>113</v>
      </c>
      <c r="J633" t="s">
        <v>114</v>
      </c>
      <c r="K633" t="s">
        <v>520</v>
      </c>
      <c r="L633" t="str">
        <f>_xlfn.XLOOKUP(Trade_Flows[[#This Row],[hardware_type]],Helper_sheet!$D$2:$D$15,Helper_sheet!$E$2:$E$15,0,0)</f>
        <v>Chip</v>
      </c>
      <c r="M633" t="s">
        <v>91</v>
      </c>
      <c r="N633" s="5">
        <v>1997</v>
      </c>
      <c r="O633" s="1">
        <v>112.37</v>
      </c>
      <c r="P633" t="s">
        <v>93</v>
      </c>
      <c r="Q633" t="s">
        <v>89</v>
      </c>
      <c r="R633" t="s">
        <v>144</v>
      </c>
      <c r="S633" t="s">
        <v>141</v>
      </c>
      <c r="T633" t="s">
        <v>34</v>
      </c>
      <c r="U633" t="s">
        <v>305</v>
      </c>
      <c r="V633" t="s">
        <v>1093</v>
      </c>
      <c r="W633" t="s">
        <v>147</v>
      </c>
      <c r="X633" t="s">
        <v>144</v>
      </c>
    </row>
    <row r="634" spans="1:24" x14ac:dyDescent="0.4">
      <c r="A634" t="s">
        <v>1144</v>
      </c>
      <c r="B634" t="s">
        <v>193</v>
      </c>
      <c r="C634" t="s">
        <v>141</v>
      </c>
      <c r="D634" t="s">
        <v>52</v>
      </c>
      <c r="E634" t="s">
        <v>142</v>
      </c>
      <c r="F634" t="s">
        <v>25</v>
      </c>
      <c r="G634" t="s">
        <v>26</v>
      </c>
      <c r="H634" t="s">
        <v>1072</v>
      </c>
      <c r="I634" t="s">
        <v>113</v>
      </c>
      <c r="J634" t="s">
        <v>114</v>
      </c>
      <c r="K634" t="s">
        <v>520</v>
      </c>
      <c r="L634" t="str">
        <f>_xlfn.XLOOKUP(Trade_Flows[[#This Row],[hardware_type]],Helper_sheet!$D$2:$D$15,Helper_sheet!$E$2:$E$15,0,0)</f>
        <v>Chip</v>
      </c>
      <c r="M634" t="s">
        <v>91</v>
      </c>
      <c r="N634" s="5">
        <v>2244</v>
      </c>
      <c r="O634" s="1">
        <v>126.27</v>
      </c>
      <c r="P634" t="s">
        <v>93</v>
      </c>
      <c r="Q634" t="s">
        <v>89</v>
      </c>
      <c r="R634" t="s">
        <v>144</v>
      </c>
      <c r="S634" t="s">
        <v>141</v>
      </c>
      <c r="T634" t="s">
        <v>34</v>
      </c>
      <c r="U634" t="s">
        <v>163</v>
      </c>
      <c r="V634" t="s">
        <v>756</v>
      </c>
      <c r="W634" t="s">
        <v>147</v>
      </c>
      <c r="X634" t="s">
        <v>144</v>
      </c>
    </row>
    <row r="635" spans="1:24" x14ac:dyDescent="0.4">
      <c r="A635" t="s">
        <v>1145</v>
      </c>
      <c r="B635" t="s">
        <v>193</v>
      </c>
      <c r="C635" t="s">
        <v>149</v>
      </c>
      <c r="D635" t="s">
        <v>53</v>
      </c>
      <c r="E635" t="s">
        <v>142</v>
      </c>
      <c r="F635" t="s">
        <v>25</v>
      </c>
      <c r="G635" t="s">
        <v>26</v>
      </c>
      <c r="H635" t="s">
        <v>1072</v>
      </c>
      <c r="I635" t="s">
        <v>113</v>
      </c>
      <c r="J635" t="s">
        <v>114</v>
      </c>
      <c r="K635" t="s">
        <v>520</v>
      </c>
      <c r="L635" t="str">
        <f>_xlfn.XLOOKUP(Trade_Flows[[#This Row],[hardware_type]],Helper_sheet!$D$2:$D$15,Helper_sheet!$E$2:$E$15,0,0)</f>
        <v>Chip</v>
      </c>
      <c r="M635" t="s">
        <v>91</v>
      </c>
      <c r="N635" s="5">
        <v>2666</v>
      </c>
      <c r="O635" s="1">
        <v>149.96</v>
      </c>
      <c r="P635" t="s">
        <v>94</v>
      </c>
      <c r="Q635" t="s">
        <v>89</v>
      </c>
      <c r="R635" t="s">
        <v>144</v>
      </c>
      <c r="S635" t="s">
        <v>141</v>
      </c>
      <c r="T635" t="s">
        <v>34</v>
      </c>
      <c r="U635" t="s">
        <v>305</v>
      </c>
      <c r="V635" t="s">
        <v>753</v>
      </c>
      <c r="W635" t="s">
        <v>147</v>
      </c>
      <c r="X635" t="s">
        <v>144</v>
      </c>
    </row>
    <row r="636" spans="1:24" x14ac:dyDescent="0.4">
      <c r="A636" t="s">
        <v>1146</v>
      </c>
      <c r="B636" t="s">
        <v>193</v>
      </c>
      <c r="C636" t="s">
        <v>154</v>
      </c>
      <c r="D636" t="s">
        <v>54</v>
      </c>
      <c r="E636" t="s">
        <v>142</v>
      </c>
      <c r="F636" t="s">
        <v>25</v>
      </c>
      <c r="G636" t="s">
        <v>26</v>
      </c>
      <c r="H636" t="s">
        <v>1072</v>
      </c>
      <c r="I636" t="s">
        <v>113</v>
      </c>
      <c r="J636" t="s">
        <v>114</v>
      </c>
      <c r="K636" t="s">
        <v>520</v>
      </c>
      <c r="L636" t="str">
        <f>_xlfn.XLOOKUP(Trade_Flows[[#This Row],[hardware_type]],Helper_sheet!$D$2:$D$15,Helper_sheet!$E$2:$E$15,0,0)</f>
        <v>Chip</v>
      </c>
      <c r="M636" t="s">
        <v>91</v>
      </c>
      <c r="N636" s="5">
        <v>2779</v>
      </c>
      <c r="O636" s="1">
        <v>156.37</v>
      </c>
      <c r="P636" t="s">
        <v>94</v>
      </c>
      <c r="Q636" t="s">
        <v>89</v>
      </c>
      <c r="R636" t="s">
        <v>144</v>
      </c>
      <c r="S636" t="s">
        <v>141</v>
      </c>
      <c r="T636" t="s">
        <v>34</v>
      </c>
      <c r="U636" t="s">
        <v>159</v>
      </c>
      <c r="V636" t="s">
        <v>1093</v>
      </c>
      <c r="W636" t="s">
        <v>147</v>
      </c>
      <c r="X636" t="s">
        <v>144</v>
      </c>
    </row>
    <row r="637" spans="1:24" x14ac:dyDescent="0.4">
      <c r="A637" t="s">
        <v>1147</v>
      </c>
      <c r="B637" t="s">
        <v>193</v>
      </c>
      <c r="C637" t="s">
        <v>158</v>
      </c>
      <c r="D637" t="s">
        <v>55</v>
      </c>
      <c r="E637" t="s">
        <v>142</v>
      </c>
      <c r="F637" t="s">
        <v>25</v>
      </c>
      <c r="G637" t="s">
        <v>26</v>
      </c>
      <c r="H637" t="s">
        <v>1072</v>
      </c>
      <c r="I637" t="s">
        <v>113</v>
      </c>
      <c r="J637" t="s">
        <v>114</v>
      </c>
      <c r="K637" t="s">
        <v>520</v>
      </c>
      <c r="L637" t="str">
        <f>_xlfn.XLOOKUP(Trade_Flows[[#This Row],[hardware_type]],Helper_sheet!$D$2:$D$15,Helper_sheet!$E$2:$E$15,0,0)</f>
        <v>Chip</v>
      </c>
      <c r="M637" t="s">
        <v>91</v>
      </c>
      <c r="N637" s="5">
        <v>2139</v>
      </c>
      <c r="O637" s="1">
        <v>120.35</v>
      </c>
      <c r="P637" t="s">
        <v>521</v>
      </c>
      <c r="Q637" t="s">
        <v>89</v>
      </c>
      <c r="R637" t="s">
        <v>144</v>
      </c>
      <c r="S637" t="s">
        <v>141</v>
      </c>
      <c r="T637" t="s">
        <v>34</v>
      </c>
      <c r="U637" t="s">
        <v>145</v>
      </c>
      <c r="V637" t="s">
        <v>756</v>
      </c>
      <c r="W637" t="s">
        <v>147</v>
      </c>
      <c r="X637" t="s">
        <v>144</v>
      </c>
    </row>
    <row r="638" spans="1:24" x14ac:dyDescent="0.4">
      <c r="A638" t="s">
        <v>1148</v>
      </c>
      <c r="B638" t="s">
        <v>202</v>
      </c>
      <c r="C638" t="s">
        <v>141</v>
      </c>
      <c r="D638" t="s">
        <v>56</v>
      </c>
      <c r="E638" t="s">
        <v>142</v>
      </c>
      <c r="F638" t="s">
        <v>25</v>
      </c>
      <c r="G638" t="s">
        <v>26</v>
      </c>
      <c r="H638" t="s">
        <v>1072</v>
      </c>
      <c r="I638" t="s">
        <v>113</v>
      </c>
      <c r="J638" t="s">
        <v>114</v>
      </c>
      <c r="K638" t="s">
        <v>520</v>
      </c>
      <c r="L638" t="str">
        <f>_xlfn.XLOOKUP(Trade_Flows[[#This Row],[hardware_type]],Helper_sheet!$D$2:$D$15,Helper_sheet!$E$2:$E$15,0,0)</f>
        <v>Chip</v>
      </c>
      <c r="M638" t="s">
        <v>91</v>
      </c>
      <c r="N638" s="5">
        <v>2046</v>
      </c>
      <c r="O638" s="1">
        <v>115.13</v>
      </c>
      <c r="P638" t="s">
        <v>93</v>
      </c>
      <c r="Q638" t="s">
        <v>89</v>
      </c>
      <c r="R638" t="s">
        <v>144</v>
      </c>
      <c r="S638" t="s">
        <v>141</v>
      </c>
      <c r="T638" t="s">
        <v>34</v>
      </c>
      <c r="U638" t="s">
        <v>186</v>
      </c>
      <c r="V638" t="s">
        <v>783</v>
      </c>
      <c r="W638" t="s">
        <v>147</v>
      </c>
      <c r="X638" t="s">
        <v>144</v>
      </c>
    </row>
    <row r="639" spans="1:24" x14ac:dyDescent="0.4">
      <c r="A639" t="s">
        <v>1149</v>
      </c>
      <c r="B639" t="s">
        <v>202</v>
      </c>
      <c r="C639" t="s">
        <v>149</v>
      </c>
      <c r="D639" t="s">
        <v>57</v>
      </c>
      <c r="E639" t="s">
        <v>142</v>
      </c>
      <c r="F639" t="s">
        <v>25</v>
      </c>
      <c r="G639" t="s">
        <v>26</v>
      </c>
      <c r="H639" t="s">
        <v>1072</v>
      </c>
      <c r="I639" t="s">
        <v>113</v>
      </c>
      <c r="J639" t="s">
        <v>114</v>
      </c>
      <c r="K639" t="s">
        <v>520</v>
      </c>
      <c r="L639" t="str">
        <f>_xlfn.XLOOKUP(Trade_Flows[[#This Row],[hardware_type]],Helper_sheet!$D$2:$D$15,Helper_sheet!$E$2:$E$15,0,0)</f>
        <v>Chip</v>
      </c>
      <c r="M639" t="s">
        <v>91</v>
      </c>
      <c r="N639" s="5">
        <v>2661</v>
      </c>
      <c r="O639" s="1">
        <v>149.69</v>
      </c>
      <c r="P639" t="s">
        <v>94</v>
      </c>
      <c r="Q639" t="s">
        <v>89</v>
      </c>
      <c r="R639" t="s">
        <v>144</v>
      </c>
      <c r="S639" t="s">
        <v>141</v>
      </c>
      <c r="T639" t="s">
        <v>34</v>
      </c>
      <c r="U639" t="s">
        <v>287</v>
      </c>
      <c r="V639" t="s">
        <v>756</v>
      </c>
      <c r="W639" t="s">
        <v>147</v>
      </c>
      <c r="X639" t="s">
        <v>144</v>
      </c>
    </row>
    <row r="640" spans="1:24" x14ac:dyDescent="0.4">
      <c r="A640" t="s">
        <v>1150</v>
      </c>
      <c r="B640" t="s">
        <v>202</v>
      </c>
      <c r="C640" t="s">
        <v>154</v>
      </c>
      <c r="D640" t="s">
        <v>58</v>
      </c>
      <c r="E640" t="s">
        <v>142</v>
      </c>
      <c r="F640" t="s">
        <v>25</v>
      </c>
      <c r="G640" t="s">
        <v>26</v>
      </c>
      <c r="H640" t="s">
        <v>1072</v>
      </c>
      <c r="I640" t="s">
        <v>113</v>
      </c>
      <c r="J640" t="s">
        <v>114</v>
      </c>
      <c r="K640" t="s">
        <v>520</v>
      </c>
      <c r="L640" t="str">
        <f>_xlfn.XLOOKUP(Trade_Flows[[#This Row],[hardware_type]],Helper_sheet!$D$2:$D$15,Helper_sheet!$E$2:$E$15,0,0)</f>
        <v>Chip</v>
      </c>
      <c r="M640" t="s">
        <v>91</v>
      </c>
      <c r="N640" s="5">
        <v>2526</v>
      </c>
      <c r="O640" s="1">
        <v>142.11000000000001</v>
      </c>
      <c r="P640" t="s">
        <v>93</v>
      </c>
      <c r="Q640" t="s">
        <v>89</v>
      </c>
      <c r="R640" t="s">
        <v>144</v>
      </c>
      <c r="S640" t="s">
        <v>141</v>
      </c>
      <c r="T640" t="s">
        <v>34</v>
      </c>
      <c r="U640" t="s">
        <v>310</v>
      </c>
      <c r="V640" t="s">
        <v>1096</v>
      </c>
      <c r="W640" t="s">
        <v>147</v>
      </c>
      <c r="X640" t="s">
        <v>144</v>
      </c>
    </row>
    <row r="641" spans="1:24" x14ac:dyDescent="0.4">
      <c r="A641" t="s">
        <v>1151</v>
      </c>
      <c r="B641" t="s">
        <v>202</v>
      </c>
      <c r="C641" t="s">
        <v>158</v>
      </c>
      <c r="D641" t="s">
        <v>59</v>
      </c>
      <c r="E641" t="s">
        <v>142</v>
      </c>
      <c r="F641" t="s">
        <v>25</v>
      </c>
      <c r="G641" t="s">
        <v>26</v>
      </c>
      <c r="H641" t="s">
        <v>1072</v>
      </c>
      <c r="I641" t="s">
        <v>113</v>
      </c>
      <c r="J641" t="s">
        <v>114</v>
      </c>
      <c r="K641" t="s">
        <v>520</v>
      </c>
      <c r="L641" t="str">
        <f>_xlfn.XLOOKUP(Trade_Flows[[#This Row],[hardware_type]],Helper_sheet!$D$2:$D$15,Helper_sheet!$E$2:$E$15,0,0)</f>
        <v>Chip</v>
      </c>
      <c r="M641" t="s">
        <v>91</v>
      </c>
      <c r="N641" s="5">
        <v>2303</v>
      </c>
      <c r="O641" s="1">
        <v>129.55000000000001</v>
      </c>
      <c r="P641" t="s">
        <v>93</v>
      </c>
      <c r="Q641" t="s">
        <v>89</v>
      </c>
      <c r="R641" t="s">
        <v>144</v>
      </c>
      <c r="S641" t="s">
        <v>141</v>
      </c>
      <c r="T641" t="s">
        <v>34</v>
      </c>
      <c r="U641" t="s">
        <v>384</v>
      </c>
      <c r="V641" t="s">
        <v>740</v>
      </c>
      <c r="W641" t="s">
        <v>147</v>
      </c>
      <c r="X641" t="s">
        <v>144</v>
      </c>
    </row>
    <row r="642" spans="1:24" x14ac:dyDescent="0.4">
      <c r="A642" t="s">
        <v>1152</v>
      </c>
      <c r="B642" t="s">
        <v>212</v>
      </c>
      <c r="C642" t="s">
        <v>141</v>
      </c>
      <c r="D642" t="s">
        <v>60</v>
      </c>
      <c r="E642" t="s">
        <v>142</v>
      </c>
      <c r="F642" t="s">
        <v>25</v>
      </c>
      <c r="G642" t="s">
        <v>26</v>
      </c>
      <c r="H642" t="s">
        <v>1072</v>
      </c>
      <c r="I642" t="s">
        <v>113</v>
      </c>
      <c r="J642" t="s">
        <v>114</v>
      </c>
      <c r="K642" t="s">
        <v>520</v>
      </c>
      <c r="L642" t="str">
        <f>_xlfn.XLOOKUP(Trade_Flows[[#This Row],[hardware_type]],Helper_sheet!$D$2:$D$15,Helper_sheet!$E$2:$E$15,0,0)</f>
        <v>Chip</v>
      </c>
      <c r="M642" t="s">
        <v>91</v>
      </c>
      <c r="N642" s="5">
        <v>2540</v>
      </c>
      <c r="O642" s="1">
        <v>142.91</v>
      </c>
      <c r="P642" t="s">
        <v>521</v>
      </c>
      <c r="Q642" t="s">
        <v>89</v>
      </c>
      <c r="R642" t="s">
        <v>144</v>
      </c>
      <c r="S642" t="s">
        <v>141</v>
      </c>
      <c r="T642" t="s">
        <v>34</v>
      </c>
      <c r="U642" t="s">
        <v>314</v>
      </c>
      <c r="V642" t="s">
        <v>763</v>
      </c>
      <c r="W642" t="s">
        <v>147</v>
      </c>
      <c r="X642" t="s">
        <v>144</v>
      </c>
    </row>
    <row r="643" spans="1:24" x14ac:dyDescent="0.4">
      <c r="A643" t="s">
        <v>1153</v>
      </c>
      <c r="B643" t="s">
        <v>212</v>
      </c>
      <c r="C643" t="s">
        <v>149</v>
      </c>
      <c r="D643" t="s">
        <v>61</v>
      </c>
      <c r="E643" t="s">
        <v>142</v>
      </c>
      <c r="F643" t="s">
        <v>25</v>
      </c>
      <c r="G643" t="s">
        <v>26</v>
      </c>
      <c r="H643" t="s">
        <v>1072</v>
      </c>
      <c r="I643" t="s">
        <v>113</v>
      </c>
      <c r="J643" t="s">
        <v>114</v>
      </c>
      <c r="K643" t="s">
        <v>520</v>
      </c>
      <c r="L643" t="str">
        <f>_xlfn.XLOOKUP(Trade_Flows[[#This Row],[hardware_type]],Helper_sheet!$D$2:$D$15,Helper_sheet!$E$2:$E$15,0,0)</f>
        <v>Chip</v>
      </c>
      <c r="M643" t="s">
        <v>91</v>
      </c>
      <c r="N643" s="5">
        <v>2677</v>
      </c>
      <c r="O643" s="1">
        <v>150.59</v>
      </c>
      <c r="P643" t="s">
        <v>93</v>
      </c>
      <c r="Q643" t="s">
        <v>89</v>
      </c>
      <c r="R643" t="s">
        <v>144</v>
      </c>
      <c r="S643" t="s">
        <v>141</v>
      </c>
      <c r="T643" t="s">
        <v>34</v>
      </c>
      <c r="U643" t="s">
        <v>213</v>
      </c>
      <c r="V643" t="s">
        <v>793</v>
      </c>
      <c r="W643" t="s">
        <v>147</v>
      </c>
      <c r="X643" t="s">
        <v>144</v>
      </c>
    </row>
    <row r="644" spans="1:24" x14ac:dyDescent="0.4">
      <c r="A644" t="s">
        <v>1154</v>
      </c>
      <c r="B644" t="s">
        <v>212</v>
      </c>
      <c r="C644" t="s">
        <v>154</v>
      </c>
      <c r="D644" t="s">
        <v>62</v>
      </c>
      <c r="E644" t="s">
        <v>142</v>
      </c>
      <c r="F644" t="s">
        <v>25</v>
      </c>
      <c r="G644" t="s">
        <v>26</v>
      </c>
      <c r="H644" t="s">
        <v>1072</v>
      </c>
      <c r="I644" t="s">
        <v>113</v>
      </c>
      <c r="J644" t="s">
        <v>114</v>
      </c>
      <c r="K644" t="s">
        <v>520</v>
      </c>
      <c r="L644" t="str">
        <f>_xlfn.XLOOKUP(Trade_Flows[[#This Row],[hardware_type]],Helper_sheet!$D$2:$D$15,Helper_sheet!$E$2:$E$15,0,0)</f>
        <v>Chip</v>
      </c>
      <c r="M644" t="s">
        <v>91</v>
      </c>
      <c r="N644" s="5">
        <v>2968</v>
      </c>
      <c r="O644" s="1">
        <v>166.96</v>
      </c>
      <c r="P644" t="s">
        <v>521</v>
      </c>
      <c r="Q644" t="s">
        <v>89</v>
      </c>
      <c r="R644" t="s">
        <v>144</v>
      </c>
      <c r="S644" t="s">
        <v>141</v>
      </c>
      <c r="T644" t="s">
        <v>34</v>
      </c>
      <c r="U644" t="s">
        <v>824</v>
      </c>
      <c r="V644" t="s">
        <v>763</v>
      </c>
      <c r="W644" t="s">
        <v>147</v>
      </c>
      <c r="X644" t="s">
        <v>144</v>
      </c>
    </row>
    <row r="645" spans="1:24" x14ac:dyDescent="0.4">
      <c r="A645" t="s">
        <v>1155</v>
      </c>
      <c r="B645" t="s">
        <v>212</v>
      </c>
      <c r="C645" t="s">
        <v>158</v>
      </c>
      <c r="D645" t="s">
        <v>63</v>
      </c>
      <c r="E645" t="s">
        <v>142</v>
      </c>
      <c r="F645" t="s">
        <v>25</v>
      </c>
      <c r="G645" t="s">
        <v>26</v>
      </c>
      <c r="H645" t="s">
        <v>1072</v>
      </c>
      <c r="I645" t="s">
        <v>113</v>
      </c>
      <c r="J645" t="s">
        <v>114</v>
      </c>
      <c r="K645" t="s">
        <v>520</v>
      </c>
      <c r="L645" t="str">
        <f>_xlfn.XLOOKUP(Trade_Flows[[#This Row],[hardware_type]],Helper_sheet!$D$2:$D$15,Helper_sheet!$E$2:$E$15,0,0)</f>
        <v>Chip</v>
      </c>
      <c r="M645" t="s">
        <v>91</v>
      </c>
      <c r="N645" s="5">
        <v>2292</v>
      </c>
      <c r="O645" s="1">
        <v>128.96</v>
      </c>
      <c r="P645" t="s">
        <v>94</v>
      </c>
      <c r="Q645" t="s">
        <v>89</v>
      </c>
      <c r="R645" t="s">
        <v>144</v>
      </c>
      <c r="S645" t="s">
        <v>141</v>
      </c>
      <c r="T645" t="s">
        <v>34</v>
      </c>
      <c r="U645" t="s">
        <v>691</v>
      </c>
      <c r="V645" t="s">
        <v>733</v>
      </c>
      <c r="W645" t="s">
        <v>147</v>
      </c>
      <c r="X645" t="s">
        <v>144</v>
      </c>
    </row>
    <row r="646" spans="1:24" x14ac:dyDescent="0.4">
      <c r="A646" t="s">
        <v>1156</v>
      </c>
      <c r="B646" t="s">
        <v>223</v>
      </c>
      <c r="C646" t="s">
        <v>141</v>
      </c>
      <c r="D646" t="s">
        <v>64</v>
      </c>
      <c r="E646" t="s">
        <v>142</v>
      </c>
      <c r="F646" t="s">
        <v>25</v>
      </c>
      <c r="G646" t="s">
        <v>26</v>
      </c>
      <c r="H646" t="s">
        <v>1072</v>
      </c>
      <c r="I646" t="s">
        <v>113</v>
      </c>
      <c r="J646" t="s">
        <v>114</v>
      </c>
      <c r="K646" t="s">
        <v>520</v>
      </c>
      <c r="L646" t="str">
        <f>_xlfn.XLOOKUP(Trade_Flows[[#This Row],[hardware_type]],Helper_sheet!$D$2:$D$15,Helper_sheet!$E$2:$E$15,0,0)</f>
        <v>Chip</v>
      </c>
      <c r="M646" t="s">
        <v>91</v>
      </c>
      <c r="N646" s="5">
        <v>2757</v>
      </c>
      <c r="O646" s="1">
        <v>155.11000000000001</v>
      </c>
      <c r="P646" t="s">
        <v>94</v>
      </c>
      <c r="Q646" t="s">
        <v>89</v>
      </c>
      <c r="R646" t="s">
        <v>144</v>
      </c>
      <c r="S646" t="s">
        <v>141</v>
      </c>
      <c r="T646" t="s">
        <v>34</v>
      </c>
      <c r="U646" t="s">
        <v>487</v>
      </c>
      <c r="V646" t="s">
        <v>724</v>
      </c>
      <c r="W646" t="s">
        <v>147</v>
      </c>
      <c r="X646" t="s">
        <v>144</v>
      </c>
    </row>
    <row r="647" spans="1:24" x14ac:dyDescent="0.4">
      <c r="A647" t="s">
        <v>1157</v>
      </c>
      <c r="B647" t="s">
        <v>223</v>
      </c>
      <c r="C647" t="s">
        <v>149</v>
      </c>
      <c r="D647" t="s">
        <v>65</v>
      </c>
      <c r="E647" t="s">
        <v>142</v>
      </c>
      <c r="F647" t="s">
        <v>25</v>
      </c>
      <c r="G647" t="s">
        <v>26</v>
      </c>
      <c r="H647" t="s">
        <v>1072</v>
      </c>
      <c r="I647" t="s">
        <v>113</v>
      </c>
      <c r="J647" t="s">
        <v>114</v>
      </c>
      <c r="K647" t="s">
        <v>520</v>
      </c>
      <c r="L647" t="str">
        <f>_xlfn.XLOOKUP(Trade_Flows[[#This Row],[hardware_type]],Helper_sheet!$D$2:$D$15,Helper_sheet!$E$2:$E$15,0,0)</f>
        <v>Chip</v>
      </c>
      <c r="M647" t="s">
        <v>91</v>
      </c>
      <c r="N647" s="5">
        <v>3333</v>
      </c>
      <c r="O647" s="1">
        <v>187.51</v>
      </c>
      <c r="P647" t="s">
        <v>94</v>
      </c>
      <c r="Q647" t="s">
        <v>89</v>
      </c>
      <c r="R647" t="s">
        <v>144</v>
      </c>
      <c r="S647" t="s">
        <v>141</v>
      </c>
      <c r="T647" t="s">
        <v>34</v>
      </c>
      <c r="U647" t="s">
        <v>489</v>
      </c>
      <c r="V647" t="s">
        <v>1128</v>
      </c>
      <c r="W647" t="s">
        <v>147</v>
      </c>
      <c r="X647" t="s">
        <v>144</v>
      </c>
    </row>
    <row r="648" spans="1:24" x14ac:dyDescent="0.4">
      <c r="A648" t="s">
        <v>1158</v>
      </c>
      <c r="B648" t="s">
        <v>223</v>
      </c>
      <c r="C648" t="s">
        <v>154</v>
      </c>
      <c r="D648" t="s">
        <v>66</v>
      </c>
      <c r="E648" t="s">
        <v>142</v>
      </c>
      <c r="F648" t="s">
        <v>25</v>
      </c>
      <c r="G648" t="s">
        <v>26</v>
      </c>
      <c r="H648" t="s">
        <v>1072</v>
      </c>
      <c r="I648" t="s">
        <v>113</v>
      </c>
      <c r="J648" t="s">
        <v>114</v>
      </c>
      <c r="K648" t="s">
        <v>520</v>
      </c>
      <c r="L648" t="str">
        <f>_xlfn.XLOOKUP(Trade_Flows[[#This Row],[hardware_type]],Helper_sheet!$D$2:$D$15,Helper_sheet!$E$2:$E$15,0,0)</f>
        <v>Chip</v>
      </c>
      <c r="M648" t="s">
        <v>91</v>
      </c>
      <c r="N648" s="5">
        <v>3254</v>
      </c>
      <c r="O648" s="1">
        <v>183.04</v>
      </c>
      <c r="P648" t="s">
        <v>94</v>
      </c>
      <c r="Q648" t="s">
        <v>89</v>
      </c>
      <c r="R648" t="s">
        <v>144</v>
      </c>
      <c r="S648" t="s">
        <v>141</v>
      </c>
      <c r="T648" t="s">
        <v>34</v>
      </c>
      <c r="U648" t="s">
        <v>568</v>
      </c>
      <c r="V648" t="s">
        <v>799</v>
      </c>
      <c r="W648" t="s">
        <v>147</v>
      </c>
      <c r="X648" t="s">
        <v>144</v>
      </c>
    </row>
    <row r="649" spans="1:24" x14ac:dyDescent="0.4">
      <c r="A649" t="s">
        <v>1159</v>
      </c>
      <c r="B649" t="s">
        <v>223</v>
      </c>
      <c r="C649" t="s">
        <v>158</v>
      </c>
      <c r="D649" t="s">
        <v>67</v>
      </c>
      <c r="E649" t="s">
        <v>142</v>
      </c>
      <c r="F649" t="s">
        <v>25</v>
      </c>
      <c r="G649" t="s">
        <v>26</v>
      </c>
      <c r="H649" t="s">
        <v>1072</v>
      </c>
      <c r="I649" t="s">
        <v>113</v>
      </c>
      <c r="J649" t="s">
        <v>114</v>
      </c>
      <c r="K649" t="s">
        <v>520</v>
      </c>
      <c r="L649" t="str">
        <f>_xlfn.XLOOKUP(Trade_Flows[[#This Row],[hardware_type]],Helper_sheet!$D$2:$D$15,Helper_sheet!$E$2:$E$15,0,0)</f>
        <v>Chip</v>
      </c>
      <c r="M649" t="s">
        <v>91</v>
      </c>
      <c r="N649" s="5">
        <v>2753</v>
      </c>
      <c r="O649" s="1">
        <v>154.86000000000001</v>
      </c>
      <c r="P649" t="s">
        <v>521</v>
      </c>
      <c r="Q649" t="s">
        <v>89</v>
      </c>
      <c r="R649" t="s">
        <v>144</v>
      </c>
      <c r="S649" t="s">
        <v>141</v>
      </c>
      <c r="T649" t="s">
        <v>34</v>
      </c>
      <c r="U649" t="s">
        <v>716</v>
      </c>
      <c r="V649" t="s">
        <v>1076</v>
      </c>
      <c r="W649" t="s">
        <v>147</v>
      </c>
      <c r="X649" t="s">
        <v>144</v>
      </c>
    </row>
    <row r="650" spans="1:24" x14ac:dyDescent="0.4">
      <c r="A650" t="s">
        <v>1160</v>
      </c>
      <c r="B650" t="s">
        <v>235</v>
      </c>
      <c r="C650" t="s">
        <v>141</v>
      </c>
      <c r="D650" t="s">
        <v>68</v>
      </c>
      <c r="E650" t="s">
        <v>142</v>
      </c>
      <c r="F650" t="s">
        <v>25</v>
      </c>
      <c r="G650" t="s">
        <v>26</v>
      </c>
      <c r="H650" t="s">
        <v>1072</v>
      </c>
      <c r="I650" t="s">
        <v>113</v>
      </c>
      <c r="J650" t="s">
        <v>114</v>
      </c>
      <c r="K650" t="s">
        <v>520</v>
      </c>
      <c r="L650" t="str">
        <f>_xlfn.XLOOKUP(Trade_Flows[[#This Row],[hardware_type]],Helper_sheet!$D$2:$D$15,Helper_sheet!$E$2:$E$15,0,0)</f>
        <v>Chip</v>
      </c>
      <c r="M650" t="s">
        <v>91</v>
      </c>
      <c r="N650" s="5">
        <v>3243</v>
      </c>
      <c r="O650" s="1">
        <v>182.44</v>
      </c>
      <c r="P650" t="s">
        <v>521</v>
      </c>
      <c r="Q650" t="s">
        <v>89</v>
      </c>
      <c r="R650" t="s">
        <v>144</v>
      </c>
      <c r="S650" t="s">
        <v>141</v>
      </c>
      <c r="T650" t="s">
        <v>34</v>
      </c>
      <c r="U650" t="s">
        <v>642</v>
      </c>
      <c r="V650" t="s">
        <v>840</v>
      </c>
      <c r="W650" t="s">
        <v>147</v>
      </c>
      <c r="X650" t="s">
        <v>144</v>
      </c>
    </row>
    <row r="651" spans="1:24" x14ac:dyDescent="0.4">
      <c r="A651" t="s">
        <v>1161</v>
      </c>
      <c r="B651" t="s">
        <v>235</v>
      </c>
      <c r="C651" t="s">
        <v>149</v>
      </c>
      <c r="D651" t="s">
        <v>69</v>
      </c>
      <c r="E651" t="s">
        <v>142</v>
      </c>
      <c r="F651" t="s">
        <v>25</v>
      </c>
      <c r="G651" t="s">
        <v>26</v>
      </c>
      <c r="H651" t="s">
        <v>1072</v>
      </c>
      <c r="I651" t="s">
        <v>113</v>
      </c>
      <c r="J651" t="s">
        <v>114</v>
      </c>
      <c r="K651" t="s">
        <v>520</v>
      </c>
      <c r="L651" t="str">
        <f>_xlfn.XLOOKUP(Trade_Flows[[#This Row],[hardware_type]],Helper_sheet!$D$2:$D$15,Helper_sheet!$E$2:$E$15,0,0)</f>
        <v>Chip</v>
      </c>
      <c r="M651" t="s">
        <v>91</v>
      </c>
      <c r="N651" s="5">
        <v>3173</v>
      </c>
      <c r="O651" s="1">
        <v>178.5</v>
      </c>
      <c r="P651" t="s">
        <v>94</v>
      </c>
      <c r="Q651" t="s">
        <v>89</v>
      </c>
      <c r="R651" t="s">
        <v>144</v>
      </c>
      <c r="S651" t="s">
        <v>141</v>
      </c>
      <c r="T651" t="s">
        <v>34</v>
      </c>
      <c r="U651" t="s">
        <v>834</v>
      </c>
      <c r="V651" t="s">
        <v>840</v>
      </c>
      <c r="W651" t="s">
        <v>147</v>
      </c>
      <c r="X651" t="s">
        <v>144</v>
      </c>
    </row>
    <row r="652" spans="1:24" x14ac:dyDescent="0.4">
      <c r="A652" t="s">
        <v>1162</v>
      </c>
      <c r="B652" t="s">
        <v>235</v>
      </c>
      <c r="C652" t="s">
        <v>154</v>
      </c>
      <c r="D652" t="s">
        <v>70</v>
      </c>
      <c r="E652" t="s">
        <v>142</v>
      </c>
      <c r="F652" t="s">
        <v>25</v>
      </c>
      <c r="G652" t="s">
        <v>26</v>
      </c>
      <c r="H652" t="s">
        <v>1072</v>
      </c>
      <c r="I652" t="s">
        <v>113</v>
      </c>
      <c r="J652" t="s">
        <v>114</v>
      </c>
      <c r="K652" t="s">
        <v>520</v>
      </c>
      <c r="L652" t="str">
        <f>_xlfn.XLOOKUP(Trade_Flows[[#This Row],[hardware_type]],Helper_sheet!$D$2:$D$15,Helper_sheet!$E$2:$E$15,0,0)</f>
        <v>Chip</v>
      </c>
      <c r="M652" t="s">
        <v>91</v>
      </c>
      <c r="N652" s="5">
        <v>3274</v>
      </c>
      <c r="O652" s="1">
        <v>184.2</v>
      </c>
      <c r="P652" t="s">
        <v>94</v>
      </c>
      <c r="Q652" t="s">
        <v>89</v>
      </c>
      <c r="R652" t="s">
        <v>144</v>
      </c>
      <c r="S652" t="s">
        <v>141</v>
      </c>
      <c r="T652" t="s">
        <v>34</v>
      </c>
      <c r="U652" t="s">
        <v>704</v>
      </c>
      <c r="V652" t="s">
        <v>747</v>
      </c>
      <c r="W652" t="s">
        <v>147</v>
      </c>
      <c r="X652" t="s">
        <v>144</v>
      </c>
    </row>
    <row r="653" spans="1:24" x14ac:dyDescent="0.4">
      <c r="A653" t="s">
        <v>1163</v>
      </c>
      <c r="B653" t="s">
        <v>235</v>
      </c>
      <c r="C653" t="s">
        <v>158</v>
      </c>
      <c r="D653" t="s">
        <v>71</v>
      </c>
      <c r="E653" t="s">
        <v>142</v>
      </c>
      <c r="F653" t="s">
        <v>25</v>
      </c>
      <c r="G653" t="s">
        <v>26</v>
      </c>
      <c r="H653" t="s">
        <v>1072</v>
      </c>
      <c r="I653" t="s">
        <v>113</v>
      </c>
      <c r="J653" t="s">
        <v>114</v>
      </c>
      <c r="K653" t="s">
        <v>520</v>
      </c>
      <c r="L653" t="str">
        <f>_xlfn.XLOOKUP(Trade_Flows[[#This Row],[hardware_type]],Helper_sheet!$D$2:$D$15,Helper_sheet!$E$2:$E$15,0,0)</f>
        <v>Chip</v>
      </c>
      <c r="M653" t="s">
        <v>91</v>
      </c>
      <c r="N653" s="5">
        <v>3380</v>
      </c>
      <c r="O653" s="1">
        <v>190.18</v>
      </c>
      <c r="P653" t="s">
        <v>94</v>
      </c>
      <c r="Q653" t="s">
        <v>89</v>
      </c>
      <c r="R653" t="s">
        <v>144</v>
      </c>
      <c r="S653" t="s">
        <v>141</v>
      </c>
      <c r="T653" t="s">
        <v>34</v>
      </c>
      <c r="U653" t="s">
        <v>499</v>
      </c>
      <c r="V653" t="s">
        <v>1121</v>
      </c>
      <c r="W653" t="s">
        <v>147</v>
      </c>
      <c r="X653" t="s">
        <v>144</v>
      </c>
    </row>
    <row r="654" spans="1:24" x14ac:dyDescent="0.4">
      <c r="A654" t="s">
        <v>1164</v>
      </c>
      <c r="B654" t="s">
        <v>248</v>
      </c>
      <c r="C654" t="s">
        <v>141</v>
      </c>
      <c r="D654" t="s">
        <v>72</v>
      </c>
      <c r="E654" t="s">
        <v>142</v>
      </c>
      <c r="F654" t="s">
        <v>25</v>
      </c>
      <c r="G654" t="s">
        <v>26</v>
      </c>
      <c r="H654" t="s">
        <v>1072</v>
      </c>
      <c r="I654" t="s">
        <v>113</v>
      </c>
      <c r="J654" t="s">
        <v>114</v>
      </c>
      <c r="K654" t="s">
        <v>520</v>
      </c>
      <c r="L654" t="str">
        <f>_xlfn.XLOOKUP(Trade_Flows[[#This Row],[hardware_type]],Helper_sheet!$D$2:$D$15,Helper_sheet!$E$2:$E$15,0,0)</f>
        <v>Chip</v>
      </c>
      <c r="M654" t="s">
        <v>91</v>
      </c>
      <c r="N654" s="5">
        <v>3639</v>
      </c>
      <c r="O654" s="1">
        <v>204.7</v>
      </c>
      <c r="P654" t="s">
        <v>521</v>
      </c>
      <c r="Q654" t="s">
        <v>89</v>
      </c>
      <c r="R654" t="s">
        <v>144</v>
      </c>
      <c r="S654" t="s">
        <v>141</v>
      </c>
      <c r="T654" t="s">
        <v>34</v>
      </c>
      <c r="U654" t="s">
        <v>508</v>
      </c>
      <c r="V654" t="s">
        <v>763</v>
      </c>
      <c r="W654" t="s">
        <v>147</v>
      </c>
      <c r="X654" t="s">
        <v>141</v>
      </c>
    </row>
    <row r="655" spans="1:24" x14ac:dyDescent="0.4">
      <c r="A655" t="s">
        <v>1165</v>
      </c>
      <c r="B655" t="s">
        <v>248</v>
      </c>
      <c r="C655" t="s">
        <v>149</v>
      </c>
      <c r="D655" t="s">
        <v>73</v>
      </c>
      <c r="E655" t="s">
        <v>142</v>
      </c>
      <c r="F655" t="s">
        <v>25</v>
      </c>
      <c r="G655" t="s">
        <v>26</v>
      </c>
      <c r="H655" t="s">
        <v>1072</v>
      </c>
      <c r="I655" t="s">
        <v>113</v>
      </c>
      <c r="J655" t="s">
        <v>114</v>
      </c>
      <c r="K655" t="s">
        <v>520</v>
      </c>
      <c r="L655" t="str">
        <f>_xlfn.XLOOKUP(Trade_Flows[[#This Row],[hardware_type]],Helper_sheet!$D$2:$D$15,Helper_sheet!$E$2:$E$15,0,0)</f>
        <v>Chip</v>
      </c>
      <c r="M655" t="s">
        <v>91</v>
      </c>
      <c r="N655" s="5">
        <v>4297</v>
      </c>
      <c r="O655" s="1">
        <v>241.71</v>
      </c>
      <c r="P655" t="s">
        <v>94</v>
      </c>
      <c r="Q655" t="s">
        <v>89</v>
      </c>
      <c r="R655" t="s">
        <v>144</v>
      </c>
      <c r="S655" t="s">
        <v>141</v>
      </c>
      <c r="T655" t="s">
        <v>34</v>
      </c>
      <c r="U655" t="s">
        <v>650</v>
      </c>
      <c r="V655" t="s">
        <v>740</v>
      </c>
      <c r="W655" t="s">
        <v>147</v>
      </c>
      <c r="X655" t="s">
        <v>141</v>
      </c>
    </row>
    <row r="656" spans="1:24" x14ac:dyDescent="0.4">
      <c r="A656" t="s">
        <v>1166</v>
      </c>
      <c r="B656" t="s">
        <v>248</v>
      </c>
      <c r="C656" t="s">
        <v>154</v>
      </c>
      <c r="D656" t="s">
        <v>74</v>
      </c>
      <c r="E656" t="s">
        <v>142</v>
      </c>
      <c r="F656" t="s">
        <v>25</v>
      </c>
      <c r="G656" t="s">
        <v>26</v>
      </c>
      <c r="H656" t="s">
        <v>1072</v>
      </c>
      <c r="I656" t="s">
        <v>113</v>
      </c>
      <c r="J656" t="s">
        <v>114</v>
      </c>
      <c r="K656" t="s">
        <v>520</v>
      </c>
      <c r="L656" t="str">
        <f>_xlfn.XLOOKUP(Trade_Flows[[#This Row],[hardware_type]],Helper_sheet!$D$2:$D$15,Helper_sheet!$E$2:$E$15,0,0)</f>
        <v>Chip</v>
      </c>
      <c r="M656" t="s">
        <v>91</v>
      </c>
      <c r="N656" s="5">
        <v>4558</v>
      </c>
      <c r="O656" s="1">
        <v>256.41000000000003</v>
      </c>
      <c r="P656" t="s">
        <v>521</v>
      </c>
      <c r="Q656" t="s">
        <v>89</v>
      </c>
      <c r="R656" t="s">
        <v>144</v>
      </c>
      <c r="S656" t="s">
        <v>141</v>
      </c>
      <c r="T656" t="s">
        <v>34</v>
      </c>
      <c r="U656" t="s">
        <v>1167</v>
      </c>
      <c r="V656" t="s">
        <v>733</v>
      </c>
      <c r="W656" t="s">
        <v>147</v>
      </c>
      <c r="X656" t="s">
        <v>141</v>
      </c>
    </row>
    <row r="657" spans="1:24" x14ac:dyDescent="0.4">
      <c r="A657" t="s">
        <v>1168</v>
      </c>
      <c r="B657" t="s">
        <v>248</v>
      </c>
      <c r="C657" t="s">
        <v>158</v>
      </c>
      <c r="D657" t="s">
        <v>75</v>
      </c>
      <c r="E657" t="s">
        <v>142</v>
      </c>
      <c r="F657" t="s">
        <v>25</v>
      </c>
      <c r="G657" t="s">
        <v>26</v>
      </c>
      <c r="H657" t="s">
        <v>1072</v>
      </c>
      <c r="I657" t="s">
        <v>113</v>
      </c>
      <c r="J657" t="s">
        <v>114</v>
      </c>
      <c r="K657" t="s">
        <v>520</v>
      </c>
      <c r="L657" t="str">
        <f>_xlfn.XLOOKUP(Trade_Flows[[#This Row],[hardware_type]],Helper_sheet!$D$2:$D$15,Helper_sheet!$E$2:$E$15,0,0)</f>
        <v>Chip</v>
      </c>
      <c r="M657" t="s">
        <v>91</v>
      </c>
      <c r="N657" s="5">
        <v>3790</v>
      </c>
      <c r="O657" s="1">
        <v>213.2</v>
      </c>
      <c r="P657" t="s">
        <v>93</v>
      </c>
      <c r="Q657" t="s">
        <v>89</v>
      </c>
      <c r="R657" t="s">
        <v>144</v>
      </c>
      <c r="S657" t="s">
        <v>141</v>
      </c>
      <c r="T657" t="s">
        <v>34</v>
      </c>
      <c r="U657" t="s">
        <v>947</v>
      </c>
      <c r="V657" t="s">
        <v>756</v>
      </c>
      <c r="W657" t="s">
        <v>147</v>
      </c>
      <c r="X657" t="s">
        <v>141</v>
      </c>
    </row>
    <row r="658" spans="1:24" x14ac:dyDescent="0.4">
      <c r="A658" t="s">
        <v>1169</v>
      </c>
      <c r="B658" t="s">
        <v>260</v>
      </c>
      <c r="C658" t="s">
        <v>141</v>
      </c>
      <c r="D658" t="s">
        <v>76</v>
      </c>
      <c r="E658" t="s">
        <v>142</v>
      </c>
      <c r="F658" t="s">
        <v>25</v>
      </c>
      <c r="G658" t="s">
        <v>26</v>
      </c>
      <c r="H658" t="s">
        <v>1072</v>
      </c>
      <c r="I658" t="s">
        <v>113</v>
      </c>
      <c r="J658" t="s">
        <v>114</v>
      </c>
      <c r="K658" t="s">
        <v>520</v>
      </c>
      <c r="L658" t="str">
        <f>_xlfn.XLOOKUP(Trade_Flows[[#This Row],[hardware_type]],Helper_sheet!$D$2:$D$15,Helper_sheet!$E$2:$E$15,0,0)</f>
        <v>Chip</v>
      </c>
      <c r="M658" t="s">
        <v>91</v>
      </c>
      <c r="N658" s="5">
        <v>3844</v>
      </c>
      <c r="O658" s="1">
        <v>216.28</v>
      </c>
      <c r="P658" t="s">
        <v>94</v>
      </c>
      <c r="Q658" t="s">
        <v>89</v>
      </c>
      <c r="R658" t="s">
        <v>144</v>
      </c>
      <c r="S658" t="s">
        <v>141</v>
      </c>
      <c r="T658" t="s">
        <v>34</v>
      </c>
      <c r="U658" t="s">
        <v>255</v>
      </c>
      <c r="V658" t="s">
        <v>744</v>
      </c>
      <c r="W658" t="s">
        <v>147</v>
      </c>
      <c r="X658" t="s">
        <v>141</v>
      </c>
    </row>
    <row r="659" spans="1:24" x14ac:dyDescent="0.4">
      <c r="A659" t="s">
        <v>1170</v>
      </c>
      <c r="B659" t="s">
        <v>260</v>
      </c>
      <c r="C659" t="s">
        <v>149</v>
      </c>
      <c r="D659" t="s">
        <v>77</v>
      </c>
      <c r="E659" t="s">
        <v>142</v>
      </c>
      <c r="F659" t="s">
        <v>25</v>
      </c>
      <c r="G659" t="s">
        <v>26</v>
      </c>
      <c r="H659" t="s">
        <v>1072</v>
      </c>
      <c r="I659" t="s">
        <v>113</v>
      </c>
      <c r="J659" t="s">
        <v>114</v>
      </c>
      <c r="K659" t="s">
        <v>520</v>
      </c>
      <c r="L659" t="str">
        <f>_xlfn.XLOOKUP(Trade_Flows[[#This Row],[hardware_type]],Helper_sheet!$D$2:$D$15,Helper_sheet!$E$2:$E$15,0,0)</f>
        <v>Chip</v>
      </c>
      <c r="M659" t="s">
        <v>91</v>
      </c>
      <c r="N659" s="5">
        <v>4940</v>
      </c>
      <c r="O659" s="1">
        <v>277.89</v>
      </c>
      <c r="P659" t="s">
        <v>521</v>
      </c>
      <c r="Q659" t="s">
        <v>89</v>
      </c>
      <c r="R659" t="s">
        <v>144</v>
      </c>
      <c r="S659" t="s">
        <v>141</v>
      </c>
      <c r="T659" t="s">
        <v>34</v>
      </c>
      <c r="U659" t="s">
        <v>1171</v>
      </c>
      <c r="V659" t="s">
        <v>822</v>
      </c>
      <c r="W659" t="s">
        <v>147</v>
      </c>
      <c r="X659" t="s">
        <v>141</v>
      </c>
    </row>
    <row r="660" spans="1:24" x14ac:dyDescent="0.4">
      <c r="A660" t="s">
        <v>1172</v>
      </c>
      <c r="B660" t="s">
        <v>260</v>
      </c>
      <c r="C660" t="s">
        <v>154</v>
      </c>
      <c r="D660" t="s">
        <v>78</v>
      </c>
      <c r="E660" t="s">
        <v>142</v>
      </c>
      <c r="F660" t="s">
        <v>25</v>
      </c>
      <c r="G660" t="s">
        <v>26</v>
      </c>
      <c r="H660" t="s">
        <v>1072</v>
      </c>
      <c r="I660" t="s">
        <v>113</v>
      </c>
      <c r="J660" t="s">
        <v>114</v>
      </c>
      <c r="K660" t="s">
        <v>520</v>
      </c>
      <c r="L660" t="str">
        <f>_xlfn.XLOOKUP(Trade_Flows[[#This Row],[hardware_type]],Helper_sheet!$D$2:$D$15,Helper_sheet!$E$2:$E$15,0,0)</f>
        <v>Chip</v>
      </c>
      <c r="M660" t="s">
        <v>91</v>
      </c>
      <c r="N660" s="5">
        <v>4564</v>
      </c>
      <c r="O660" s="1">
        <v>256.74</v>
      </c>
      <c r="P660" t="s">
        <v>521</v>
      </c>
      <c r="Q660" t="s">
        <v>89</v>
      </c>
      <c r="R660" t="s">
        <v>144</v>
      </c>
      <c r="S660" t="s">
        <v>141</v>
      </c>
      <c r="T660" t="s">
        <v>34</v>
      </c>
      <c r="U660" t="s">
        <v>355</v>
      </c>
      <c r="V660" t="s">
        <v>735</v>
      </c>
      <c r="W660" t="s">
        <v>147</v>
      </c>
      <c r="X660" t="s">
        <v>141</v>
      </c>
    </row>
    <row r="661" spans="1:24" x14ac:dyDescent="0.4">
      <c r="A661" t="s">
        <v>1173</v>
      </c>
      <c r="B661" t="s">
        <v>260</v>
      </c>
      <c r="C661" t="s">
        <v>158</v>
      </c>
      <c r="D661" t="s">
        <v>79</v>
      </c>
      <c r="E661" t="s">
        <v>142</v>
      </c>
      <c r="F661" t="s">
        <v>25</v>
      </c>
      <c r="G661" t="s">
        <v>26</v>
      </c>
      <c r="H661" t="s">
        <v>1072</v>
      </c>
      <c r="I661" t="s">
        <v>113</v>
      </c>
      <c r="J661" t="s">
        <v>114</v>
      </c>
      <c r="K661" t="s">
        <v>520</v>
      </c>
      <c r="L661" t="str">
        <f>_xlfn.XLOOKUP(Trade_Flows[[#This Row],[hardware_type]],Helper_sheet!$D$2:$D$15,Helper_sheet!$E$2:$E$15,0,0)</f>
        <v>Chip</v>
      </c>
      <c r="M661" t="s">
        <v>91</v>
      </c>
      <c r="N661" s="5">
        <v>4152</v>
      </c>
      <c r="O661" s="1">
        <v>233.59</v>
      </c>
      <c r="P661" t="s">
        <v>521</v>
      </c>
      <c r="Q661" t="s">
        <v>89</v>
      </c>
      <c r="R661" t="s">
        <v>144</v>
      </c>
      <c r="S661" t="s">
        <v>141</v>
      </c>
      <c r="T661" t="s">
        <v>34</v>
      </c>
      <c r="U661" t="s">
        <v>266</v>
      </c>
      <c r="V661" t="s">
        <v>1128</v>
      </c>
      <c r="W661" t="s">
        <v>147</v>
      </c>
      <c r="X661" t="s">
        <v>141</v>
      </c>
    </row>
    <row r="662" spans="1:24" x14ac:dyDescent="0.4">
      <c r="A662" t="s">
        <v>1174</v>
      </c>
      <c r="B662" t="s">
        <v>140</v>
      </c>
      <c r="C662" t="s">
        <v>141</v>
      </c>
      <c r="D662" t="s">
        <v>23</v>
      </c>
      <c r="E662" t="s">
        <v>142</v>
      </c>
      <c r="F662" t="s">
        <v>25</v>
      </c>
      <c r="G662" t="s">
        <v>26</v>
      </c>
      <c r="H662" t="s">
        <v>1072</v>
      </c>
      <c r="I662" t="s">
        <v>113</v>
      </c>
      <c r="J662" t="s">
        <v>114</v>
      </c>
      <c r="K662" t="s">
        <v>97</v>
      </c>
      <c r="L662" t="str">
        <f>_xlfn.XLOOKUP(Trade_Flows[[#This Row],[hardware_type]],Helper_sheet!$D$2:$D$15,Helper_sheet!$E$2:$E$15,0,0)</f>
        <v>Chip</v>
      </c>
      <c r="M662" t="s">
        <v>91</v>
      </c>
      <c r="N662" s="5">
        <v>1346</v>
      </c>
      <c r="O662" s="1">
        <v>75.73</v>
      </c>
      <c r="P662" t="s">
        <v>98</v>
      </c>
      <c r="Q662" t="s">
        <v>89</v>
      </c>
      <c r="R662" t="s">
        <v>144</v>
      </c>
      <c r="S662" t="s">
        <v>141</v>
      </c>
      <c r="T662" t="s">
        <v>34</v>
      </c>
      <c r="U662" t="s">
        <v>172</v>
      </c>
      <c r="V662" t="s">
        <v>766</v>
      </c>
      <c r="W662" t="s">
        <v>147</v>
      </c>
      <c r="X662" t="s">
        <v>144</v>
      </c>
    </row>
    <row r="663" spans="1:24" x14ac:dyDescent="0.4">
      <c r="A663" t="s">
        <v>1175</v>
      </c>
      <c r="B663" t="s">
        <v>140</v>
      </c>
      <c r="C663" t="s">
        <v>149</v>
      </c>
      <c r="D663" t="s">
        <v>35</v>
      </c>
      <c r="E663" t="s">
        <v>142</v>
      </c>
      <c r="F663" t="s">
        <v>25</v>
      </c>
      <c r="G663" t="s">
        <v>26</v>
      </c>
      <c r="H663" t="s">
        <v>1072</v>
      </c>
      <c r="I663" t="s">
        <v>113</v>
      </c>
      <c r="J663" t="s">
        <v>114</v>
      </c>
      <c r="K663" t="s">
        <v>97</v>
      </c>
      <c r="L663" t="str">
        <f>_xlfn.XLOOKUP(Trade_Flows[[#This Row],[hardware_type]],Helper_sheet!$D$2:$D$15,Helper_sheet!$E$2:$E$15,0,0)</f>
        <v>Chip</v>
      </c>
      <c r="M663" t="s">
        <v>91</v>
      </c>
      <c r="N663" s="5">
        <v>1657</v>
      </c>
      <c r="O663" s="1">
        <v>93.22</v>
      </c>
      <c r="P663" t="s">
        <v>668</v>
      </c>
      <c r="Q663" t="s">
        <v>89</v>
      </c>
      <c r="R663" t="s">
        <v>144</v>
      </c>
      <c r="S663" t="s">
        <v>141</v>
      </c>
      <c r="T663" t="s">
        <v>34</v>
      </c>
      <c r="U663" t="s">
        <v>186</v>
      </c>
      <c r="V663" t="s">
        <v>799</v>
      </c>
      <c r="W663" t="s">
        <v>147</v>
      </c>
      <c r="X663" t="s">
        <v>144</v>
      </c>
    </row>
    <row r="664" spans="1:24" x14ac:dyDescent="0.4">
      <c r="A664" t="s">
        <v>1176</v>
      </c>
      <c r="B664" t="s">
        <v>140</v>
      </c>
      <c r="C664" t="s">
        <v>154</v>
      </c>
      <c r="D664" t="s">
        <v>37</v>
      </c>
      <c r="E664" t="s">
        <v>142</v>
      </c>
      <c r="F664" t="s">
        <v>25</v>
      </c>
      <c r="G664" t="s">
        <v>26</v>
      </c>
      <c r="H664" t="s">
        <v>1072</v>
      </c>
      <c r="I664" t="s">
        <v>113</v>
      </c>
      <c r="J664" t="s">
        <v>114</v>
      </c>
      <c r="K664" t="s">
        <v>97</v>
      </c>
      <c r="L664" t="str">
        <f>_xlfn.XLOOKUP(Trade_Flows[[#This Row],[hardware_type]],Helper_sheet!$D$2:$D$15,Helper_sheet!$E$2:$E$15,0,0)</f>
        <v>Chip</v>
      </c>
      <c r="M664" t="s">
        <v>91</v>
      </c>
      <c r="N664" s="5">
        <v>1839</v>
      </c>
      <c r="O664" s="1">
        <v>103.47</v>
      </c>
      <c r="P664" t="s">
        <v>100</v>
      </c>
      <c r="Q664" t="s">
        <v>89</v>
      </c>
      <c r="R664" t="s">
        <v>144</v>
      </c>
      <c r="S664" t="s">
        <v>141</v>
      </c>
      <c r="T664" t="s">
        <v>34</v>
      </c>
      <c r="U664" t="s">
        <v>279</v>
      </c>
      <c r="V664" t="s">
        <v>840</v>
      </c>
      <c r="W664" t="s">
        <v>147</v>
      </c>
      <c r="X664" t="s">
        <v>144</v>
      </c>
    </row>
    <row r="665" spans="1:24" x14ac:dyDescent="0.4">
      <c r="A665" t="s">
        <v>1177</v>
      </c>
      <c r="B665" t="s">
        <v>140</v>
      </c>
      <c r="C665" t="s">
        <v>158</v>
      </c>
      <c r="D665" t="s">
        <v>38</v>
      </c>
      <c r="E665" t="s">
        <v>142</v>
      </c>
      <c r="F665" t="s">
        <v>25</v>
      </c>
      <c r="G665" t="s">
        <v>26</v>
      </c>
      <c r="H665" t="s">
        <v>1072</v>
      </c>
      <c r="I665" t="s">
        <v>113</v>
      </c>
      <c r="J665" t="s">
        <v>114</v>
      </c>
      <c r="K665" t="s">
        <v>97</v>
      </c>
      <c r="L665" t="str">
        <f>_xlfn.XLOOKUP(Trade_Flows[[#This Row],[hardware_type]],Helper_sheet!$D$2:$D$15,Helper_sheet!$E$2:$E$15,0,0)</f>
        <v>Chip</v>
      </c>
      <c r="M665" t="s">
        <v>91</v>
      </c>
      <c r="N665" s="5">
        <v>1620</v>
      </c>
      <c r="O665" s="1">
        <v>91.16</v>
      </c>
      <c r="P665" t="s">
        <v>661</v>
      </c>
      <c r="Q665" t="s">
        <v>89</v>
      </c>
      <c r="R665" t="s">
        <v>144</v>
      </c>
      <c r="S665" t="s">
        <v>141</v>
      </c>
      <c r="T665" t="s">
        <v>34</v>
      </c>
      <c r="U665" t="s">
        <v>210</v>
      </c>
      <c r="V665" t="s">
        <v>1103</v>
      </c>
      <c r="W665" t="s">
        <v>147</v>
      </c>
      <c r="X665" t="s">
        <v>144</v>
      </c>
    </row>
    <row r="666" spans="1:24" x14ac:dyDescent="0.4">
      <c r="A666" t="s">
        <v>1178</v>
      </c>
      <c r="B666" t="s">
        <v>162</v>
      </c>
      <c r="C666" t="s">
        <v>141</v>
      </c>
      <c r="D666" t="s">
        <v>39</v>
      </c>
      <c r="E666" t="s">
        <v>142</v>
      </c>
      <c r="F666" t="s">
        <v>25</v>
      </c>
      <c r="G666" t="s">
        <v>26</v>
      </c>
      <c r="H666" t="s">
        <v>1072</v>
      </c>
      <c r="I666" t="s">
        <v>113</v>
      </c>
      <c r="J666" t="s">
        <v>114</v>
      </c>
      <c r="K666" t="s">
        <v>97</v>
      </c>
      <c r="L666" t="str">
        <f>_xlfn.XLOOKUP(Trade_Flows[[#This Row],[hardware_type]],Helper_sheet!$D$2:$D$15,Helper_sheet!$E$2:$E$15,0,0)</f>
        <v>Chip</v>
      </c>
      <c r="M666" t="s">
        <v>91</v>
      </c>
      <c r="N666" s="5">
        <v>1693</v>
      </c>
      <c r="O666" s="1">
        <v>95.28</v>
      </c>
      <c r="P666" t="s">
        <v>98</v>
      </c>
      <c r="Q666" t="s">
        <v>89</v>
      </c>
      <c r="R666" t="s">
        <v>144</v>
      </c>
      <c r="S666" t="s">
        <v>141</v>
      </c>
      <c r="T666" t="s">
        <v>34</v>
      </c>
      <c r="U666" t="s">
        <v>186</v>
      </c>
      <c r="V666" t="s">
        <v>1083</v>
      </c>
      <c r="W666" t="s">
        <v>147</v>
      </c>
      <c r="X666" t="s">
        <v>144</v>
      </c>
    </row>
    <row r="667" spans="1:24" x14ac:dyDescent="0.4">
      <c r="A667" t="s">
        <v>1179</v>
      </c>
      <c r="B667" t="s">
        <v>162</v>
      </c>
      <c r="C667" t="s">
        <v>149</v>
      </c>
      <c r="D667" t="s">
        <v>41</v>
      </c>
      <c r="E667" t="s">
        <v>142</v>
      </c>
      <c r="F667" t="s">
        <v>25</v>
      </c>
      <c r="G667" t="s">
        <v>26</v>
      </c>
      <c r="H667" t="s">
        <v>1072</v>
      </c>
      <c r="I667" t="s">
        <v>113</v>
      </c>
      <c r="J667" t="s">
        <v>114</v>
      </c>
      <c r="K667" t="s">
        <v>97</v>
      </c>
      <c r="L667" t="str">
        <f>_xlfn.XLOOKUP(Trade_Flows[[#This Row],[hardware_type]],Helper_sheet!$D$2:$D$15,Helper_sheet!$E$2:$E$15,0,0)</f>
        <v>Chip</v>
      </c>
      <c r="M667" t="s">
        <v>91</v>
      </c>
      <c r="N667" s="5">
        <v>1956</v>
      </c>
      <c r="O667" s="1">
        <v>110.08</v>
      </c>
      <c r="P667" t="s">
        <v>668</v>
      </c>
      <c r="Q667" t="s">
        <v>89</v>
      </c>
      <c r="R667" t="s">
        <v>144</v>
      </c>
      <c r="S667" t="s">
        <v>141</v>
      </c>
      <c r="T667" t="s">
        <v>34</v>
      </c>
      <c r="U667" t="s">
        <v>145</v>
      </c>
      <c r="V667" t="s">
        <v>799</v>
      </c>
      <c r="W667" t="s">
        <v>147</v>
      </c>
      <c r="X667" t="s">
        <v>144</v>
      </c>
    </row>
    <row r="668" spans="1:24" x14ac:dyDescent="0.4">
      <c r="A668" t="s">
        <v>1180</v>
      </c>
      <c r="B668" t="s">
        <v>162</v>
      </c>
      <c r="C668" t="s">
        <v>154</v>
      </c>
      <c r="D668" t="s">
        <v>42</v>
      </c>
      <c r="E668" t="s">
        <v>142</v>
      </c>
      <c r="F668" t="s">
        <v>25</v>
      </c>
      <c r="G668" t="s">
        <v>26</v>
      </c>
      <c r="H668" t="s">
        <v>1072</v>
      </c>
      <c r="I668" t="s">
        <v>113</v>
      </c>
      <c r="J668" t="s">
        <v>114</v>
      </c>
      <c r="K668" t="s">
        <v>97</v>
      </c>
      <c r="L668" t="str">
        <f>_xlfn.XLOOKUP(Trade_Flows[[#This Row],[hardware_type]],Helper_sheet!$D$2:$D$15,Helper_sheet!$E$2:$E$15,0,0)</f>
        <v>Chip</v>
      </c>
      <c r="M668" t="s">
        <v>91</v>
      </c>
      <c r="N668" s="5">
        <v>1766</v>
      </c>
      <c r="O668" s="1">
        <v>99.36</v>
      </c>
      <c r="P668" t="s">
        <v>661</v>
      </c>
      <c r="Q668" t="s">
        <v>89</v>
      </c>
      <c r="R668" t="s">
        <v>144</v>
      </c>
      <c r="S668" t="s">
        <v>141</v>
      </c>
      <c r="T668" t="s">
        <v>34</v>
      </c>
      <c r="U668" t="s">
        <v>203</v>
      </c>
      <c r="V668" t="s">
        <v>735</v>
      </c>
      <c r="W668" t="s">
        <v>147</v>
      </c>
      <c r="X668" t="s">
        <v>144</v>
      </c>
    </row>
    <row r="669" spans="1:24" x14ac:dyDescent="0.4">
      <c r="A669" t="s">
        <v>1181</v>
      </c>
      <c r="B669" t="s">
        <v>162</v>
      </c>
      <c r="C669" t="s">
        <v>158</v>
      </c>
      <c r="D669" t="s">
        <v>43</v>
      </c>
      <c r="E669" t="s">
        <v>142</v>
      </c>
      <c r="F669" t="s">
        <v>25</v>
      </c>
      <c r="G669" t="s">
        <v>26</v>
      </c>
      <c r="H669" t="s">
        <v>1072</v>
      </c>
      <c r="I669" t="s">
        <v>113</v>
      </c>
      <c r="J669" t="s">
        <v>114</v>
      </c>
      <c r="K669" t="s">
        <v>97</v>
      </c>
      <c r="L669" t="str">
        <f>_xlfn.XLOOKUP(Trade_Flows[[#This Row],[hardware_type]],Helper_sheet!$D$2:$D$15,Helper_sheet!$E$2:$E$15,0,0)</f>
        <v>Chip</v>
      </c>
      <c r="M669" t="s">
        <v>91</v>
      </c>
      <c r="N669" s="5">
        <v>1635</v>
      </c>
      <c r="O669" s="1">
        <v>91.97</v>
      </c>
      <c r="P669" t="s">
        <v>664</v>
      </c>
      <c r="Q669" t="s">
        <v>89</v>
      </c>
      <c r="R669" t="s">
        <v>144</v>
      </c>
      <c r="S669" t="s">
        <v>141</v>
      </c>
      <c r="T669" t="s">
        <v>34</v>
      </c>
      <c r="U669" t="s">
        <v>189</v>
      </c>
      <c r="V669" t="s">
        <v>729</v>
      </c>
      <c r="W669" t="s">
        <v>147</v>
      </c>
      <c r="X669" t="s">
        <v>144</v>
      </c>
    </row>
    <row r="670" spans="1:24" x14ac:dyDescent="0.4">
      <c r="A670" t="s">
        <v>1182</v>
      </c>
      <c r="B670" t="s">
        <v>171</v>
      </c>
      <c r="C670" t="s">
        <v>141</v>
      </c>
      <c r="D670" t="s">
        <v>44</v>
      </c>
      <c r="E670" t="s">
        <v>142</v>
      </c>
      <c r="F670" t="s">
        <v>25</v>
      </c>
      <c r="G670" t="s">
        <v>26</v>
      </c>
      <c r="H670" t="s">
        <v>1072</v>
      </c>
      <c r="I670" t="s">
        <v>113</v>
      </c>
      <c r="J670" t="s">
        <v>114</v>
      </c>
      <c r="K670" t="s">
        <v>97</v>
      </c>
      <c r="L670" t="str">
        <f>_xlfn.XLOOKUP(Trade_Flows[[#This Row],[hardware_type]],Helper_sheet!$D$2:$D$15,Helper_sheet!$E$2:$E$15,0,0)</f>
        <v>Chip</v>
      </c>
      <c r="M670" t="s">
        <v>91</v>
      </c>
      <c r="N670" s="5">
        <v>1743</v>
      </c>
      <c r="O670" s="1">
        <v>98.06</v>
      </c>
      <c r="P670" t="s">
        <v>668</v>
      </c>
      <c r="Q670" t="s">
        <v>89</v>
      </c>
      <c r="R670" t="s">
        <v>144</v>
      </c>
      <c r="S670" t="s">
        <v>141</v>
      </c>
      <c r="T670" t="s">
        <v>34</v>
      </c>
      <c r="U670" t="s">
        <v>210</v>
      </c>
      <c r="V670" t="s">
        <v>840</v>
      </c>
      <c r="W670" t="s">
        <v>147</v>
      </c>
      <c r="X670" t="s">
        <v>144</v>
      </c>
    </row>
    <row r="671" spans="1:24" x14ac:dyDescent="0.4">
      <c r="A671" t="s">
        <v>1183</v>
      </c>
      <c r="B671" t="s">
        <v>171</v>
      </c>
      <c r="C671" t="s">
        <v>149</v>
      </c>
      <c r="D671" t="s">
        <v>45</v>
      </c>
      <c r="E671" t="s">
        <v>142</v>
      </c>
      <c r="F671" t="s">
        <v>25</v>
      </c>
      <c r="G671" t="s">
        <v>26</v>
      </c>
      <c r="H671" t="s">
        <v>1072</v>
      </c>
      <c r="I671" t="s">
        <v>113</v>
      </c>
      <c r="J671" t="s">
        <v>114</v>
      </c>
      <c r="K671" t="s">
        <v>97</v>
      </c>
      <c r="L671" t="str">
        <f>_xlfn.XLOOKUP(Trade_Flows[[#This Row],[hardware_type]],Helper_sheet!$D$2:$D$15,Helper_sheet!$E$2:$E$15,0,0)</f>
        <v>Chip</v>
      </c>
      <c r="M671" t="s">
        <v>91</v>
      </c>
      <c r="N671" s="5">
        <v>2247</v>
      </c>
      <c r="O671" s="1">
        <v>126.43</v>
      </c>
      <c r="P671" t="s">
        <v>98</v>
      </c>
      <c r="Q671" t="s">
        <v>89</v>
      </c>
      <c r="R671" t="s">
        <v>144</v>
      </c>
      <c r="S671" t="s">
        <v>141</v>
      </c>
      <c r="T671" t="s">
        <v>34</v>
      </c>
      <c r="U671" t="s">
        <v>282</v>
      </c>
      <c r="V671" t="s">
        <v>758</v>
      </c>
      <c r="W671" t="s">
        <v>147</v>
      </c>
      <c r="X671" t="s">
        <v>144</v>
      </c>
    </row>
    <row r="672" spans="1:24" x14ac:dyDescent="0.4">
      <c r="A672" t="s">
        <v>1184</v>
      </c>
      <c r="B672" t="s">
        <v>171</v>
      </c>
      <c r="C672" t="s">
        <v>154</v>
      </c>
      <c r="D672" t="s">
        <v>46</v>
      </c>
      <c r="E672" t="s">
        <v>142</v>
      </c>
      <c r="F672" t="s">
        <v>25</v>
      </c>
      <c r="G672" t="s">
        <v>26</v>
      </c>
      <c r="H672" t="s">
        <v>1072</v>
      </c>
      <c r="I672" t="s">
        <v>113</v>
      </c>
      <c r="J672" t="s">
        <v>114</v>
      </c>
      <c r="K672" t="s">
        <v>97</v>
      </c>
      <c r="L672" t="str">
        <f>_xlfn.XLOOKUP(Trade_Flows[[#This Row],[hardware_type]],Helper_sheet!$D$2:$D$15,Helper_sheet!$E$2:$E$15,0,0)</f>
        <v>Chip</v>
      </c>
      <c r="M672" t="s">
        <v>91</v>
      </c>
      <c r="N672" s="5">
        <v>1961</v>
      </c>
      <c r="O672" s="1">
        <v>110.35</v>
      </c>
      <c r="P672" t="s">
        <v>668</v>
      </c>
      <c r="Q672" t="s">
        <v>89</v>
      </c>
      <c r="R672" t="s">
        <v>144</v>
      </c>
      <c r="S672" t="s">
        <v>141</v>
      </c>
      <c r="T672" t="s">
        <v>34</v>
      </c>
      <c r="U672" t="s">
        <v>282</v>
      </c>
      <c r="V672" t="s">
        <v>1096</v>
      </c>
      <c r="W672" t="s">
        <v>147</v>
      </c>
      <c r="X672" t="s">
        <v>144</v>
      </c>
    </row>
    <row r="673" spans="1:24" x14ac:dyDescent="0.4">
      <c r="A673" t="s">
        <v>1185</v>
      </c>
      <c r="B673" t="s">
        <v>171</v>
      </c>
      <c r="C673" t="s">
        <v>158</v>
      </c>
      <c r="D673" t="s">
        <v>47</v>
      </c>
      <c r="E673" t="s">
        <v>142</v>
      </c>
      <c r="F673" t="s">
        <v>25</v>
      </c>
      <c r="G673" t="s">
        <v>26</v>
      </c>
      <c r="H673" t="s">
        <v>1072</v>
      </c>
      <c r="I673" t="s">
        <v>113</v>
      </c>
      <c r="J673" t="s">
        <v>114</v>
      </c>
      <c r="K673" t="s">
        <v>97</v>
      </c>
      <c r="L673" t="str">
        <f>_xlfn.XLOOKUP(Trade_Flows[[#This Row],[hardware_type]],Helper_sheet!$D$2:$D$15,Helper_sheet!$E$2:$E$15,0,0)</f>
        <v>Chip</v>
      </c>
      <c r="M673" t="s">
        <v>91</v>
      </c>
      <c r="N673" s="5">
        <v>1777</v>
      </c>
      <c r="O673" s="1">
        <v>99.96</v>
      </c>
      <c r="P673" t="s">
        <v>668</v>
      </c>
      <c r="Q673" t="s">
        <v>89</v>
      </c>
      <c r="R673" t="s">
        <v>144</v>
      </c>
      <c r="S673" t="s">
        <v>141</v>
      </c>
      <c r="T673" t="s">
        <v>34</v>
      </c>
      <c r="U673" t="s">
        <v>275</v>
      </c>
      <c r="V673" t="s">
        <v>740</v>
      </c>
      <c r="W673" t="s">
        <v>147</v>
      </c>
      <c r="X673" t="s">
        <v>144</v>
      </c>
    </row>
    <row r="674" spans="1:24" x14ac:dyDescent="0.4">
      <c r="A674" t="s">
        <v>1186</v>
      </c>
      <c r="B674" t="s">
        <v>182</v>
      </c>
      <c r="C674" t="s">
        <v>141</v>
      </c>
      <c r="D674" t="s">
        <v>48</v>
      </c>
      <c r="E674" t="s">
        <v>142</v>
      </c>
      <c r="F674" t="s">
        <v>25</v>
      </c>
      <c r="G674" t="s">
        <v>26</v>
      </c>
      <c r="H674" t="s">
        <v>1072</v>
      </c>
      <c r="I674" t="s">
        <v>113</v>
      </c>
      <c r="J674" t="s">
        <v>114</v>
      </c>
      <c r="K674" t="s">
        <v>97</v>
      </c>
      <c r="L674" t="str">
        <f>_xlfn.XLOOKUP(Trade_Flows[[#This Row],[hardware_type]],Helper_sheet!$D$2:$D$15,Helper_sheet!$E$2:$E$15,0,0)</f>
        <v>Chip</v>
      </c>
      <c r="M674" t="s">
        <v>91</v>
      </c>
      <c r="N674" s="5">
        <v>1963</v>
      </c>
      <c r="O674" s="1">
        <v>110.46</v>
      </c>
      <c r="P674" t="s">
        <v>668</v>
      </c>
      <c r="Q674" t="s">
        <v>89</v>
      </c>
      <c r="R674" t="s">
        <v>144</v>
      </c>
      <c r="S674" t="s">
        <v>141</v>
      </c>
      <c r="T674" t="s">
        <v>34</v>
      </c>
      <c r="U674" t="s">
        <v>189</v>
      </c>
      <c r="V674" t="s">
        <v>744</v>
      </c>
      <c r="W674" t="s">
        <v>147</v>
      </c>
      <c r="X674" t="s">
        <v>144</v>
      </c>
    </row>
    <row r="675" spans="1:24" x14ac:dyDescent="0.4">
      <c r="A675" t="s">
        <v>1187</v>
      </c>
      <c r="B675" t="s">
        <v>182</v>
      </c>
      <c r="C675" t="s">
        <v>149</v>
      </c>
      <c r="D675" t="s">
        <v>49</v>
      </c>
      <c r="E675" t="s">
        <v>142</v>
      </c>
      <c r="F675" t="s">
        <v>25</v>
      </c>
      <c r="G675" t="s">
        <v>26</v>
      </c>
      <c r="H675" t="s">
        <v>1072</v>
      </c>
      <c r="I675" t="s">
        <v>113</v>
      </c>
      <c r="J675" t="s">
        <v>114</v>
      </c>
      <c r="K675" t="s">
        <v>97</v>
      </c>
      <c r="L675" t="str">
        <f>_xlfn.XLOOKUP(Trade_Flows[[#This Row],[hardware_type]],Helper_sheet!$D$2:$D$15,Helper_sheet!$E$2:$E$15,0,0)</f>
        <v>Chip</v>
      </c>
      <c r="M675" t="s">
        <v>91</v>
      </c>
      <c r="N675" s="5">
        <v>2421</v>
      </c>
      <c r="O675" s="1">
        <v>136.19</v>
      </c>
      <c r="P675" t="s">
        <v>100</v>
      </c>
      <c r="Q675" t="s">
        <v>89</v>
      </c>
      <c r="R675" t="s">
        <v>144</v>
      </c>
      <c r="S675" t="s">
        <v>141</v>
      </c>
      <c r="T675" t="s">
        <v>34</v>
      </c>
      <c r="U675" t="s">
        <v>145</v>
      </c>
      <c r="V675" t="s">
        <v>733</v>
      </c>
      <c r="W675" t="s">
        <v>147</v>
      </c>
      <c r="X675" t="s">
        <v>144</v>
      </c>
    </row>
    <row r="676" spans="1:24" x14ac:dyDescent="0.4">
      <c r="A676" t="s">
        <v>1188</v>
      </c>
      <c r="B676" t="s">
        <v>182</v>
      </c>
      <c r="C676" t="s">
        <v>154</v>
      </c>
      <c r="D676" t="s">
        <v>50</v>
      </c>
      <c r="E676" t="s">
        <v>142</v>
      </c>
      <c r="F676" t="s">
        <v>25</v>
      </c>
      <c r="G676" t="s">
        <v>26</v>
      </c>
      <c r="H676" t="s">
        <v>1072</v>
      </c>
      <c r="I676" t="s">
        <v>113</v>
      </c>
      <c r="J676" t="s">
        <v>114</v>
      </c>
      <c r="K676" t="s">
        <v>97</v>
      </c>
      <c r="L676" t="str">
        <f>_xlfn.XLOOKUP(Trade_Flows[[#This Row],[hardware_type]],Helper_sheet!$D$2:$D$15,Helper_sheet!$E$2:$E$15,0,0)</f>
        <v>Chip</v>
      </c>
      <c r="M676" t="s">
        <v>91</v>
      </c>
      <c r="N676" s="5">
        <v>2697</v>
      </c>
      <c r="O676" s="1">
        <v>151.74</v>
      </c>
      <c r="P676" t="s">
        <v>664</v>
      </c>
      <c r="Q676" t="s">
        <v>89</v>
      </c>
      <c r="R676" t="s">
        <v>144</v>
      </c>
      <c r="S676" t="s">
        <v>141</v>
      </c>
      <c r="T676" t="s">
        <v>34</v>
      </c>
      <c r="U676" t="s">
        <v>282</v>
      </c>
      <c r="V676" t="s">
        <v>840</v>
      </c>
      <c r="W676" t="s">
        <v>147</v>
      </c>
      <c r="X676" t="s">
        <v>144</v>
      </c>
    </row>
    <row r="677" spans="1:24" x14ac:dyDescent="0.4">
      <c r="A677" t="s">
        <v>1189</v>
      </c>
      <c r="B677" t="s">
        <v>182</v>
      </c>
      <c r="C677" t="s">
        <v>158</v>
      </c>
      <c r="D677" t="s">
        <v>51</v>
      </c>
      <c r="E677" t="s">
        <v>142</v>
      </c>
      <c r="F677" t="s">
        <v>25</v>
      </c>
      <c r="G677" t="s">
        <v>26</v>
      </c>
      <c r="H677" t="s">
        <v>1072</v>
      </c>
      <c r="I677" t="s">
        <v>113</v>
      </c>
      <c r="J677" t="s">
        <v>114</v>
      </c>
      <c r="K677" t="s">
        <v>97</v>
      </c>
      <c r="L677" t="str">
        <f>_xlfn.XLOOKUP(Trade_Flows[[#This Row],[hardware_type]],Helper_sheet!$D$2:$D$15,Helper_sheet!$E$2:$E$15,0,0)</f>
        <v>Chip</v>
      </c>
      <c r="M677" t="s">
        <v>91</v>
      </c>
      <c r="N677" s="5">
        <v>2026</v>
      </c>
      <c r="O677" s="1">
        <v>114</v>
      </c>
      <c r="P677" t="s">
        <v>98</v>
      </c>
      <c r="Q677" t="s">
        <v>89</v>
      </c>
      <c r="R677" t="s">
        <v>144</v>
      </c>
      <c r="S677" t="s">
        <v>141</v>
      </c>
      <c r="T677" t="s">
        <v>34</v>
      </c>
      <c r="U677" t="s">
        <v>310</v>
      </c>
      <c r="V677" t="s">
        <v>1088</v>
      </c>
      <c r="W677" t="s">
        <v>147</v>
      </c>
      <c r="X677" t="s">
        <v>144</v>
      </c>
    </row>
    <row r="678" spans="1:24" x14ac:dyDescent="0.4">
      <c r="A678" t="s">
        <v>1190</v>
      </c>
      <c r="B678" t="s">
        <v>193</v>
      </c>
      <c r="C678" t="s">
        <v>141</v>
      </c>
      <c r="D678" t="s">
        <v>52</v>
      </c>
      <c r="E678" t="s">
        <v>142</v>
      </c>
      <c r="F678" t="s">
        <v>25</v>
      </c>
      <c r="G678" t="s">
        <v>26</v>
      </c>
      <c r="H678" t="s">
        <v>1072</v>
      </c>
      <c r="I678" t="s">
        <v>113</v>
      </c>
      <c r="J678" t="s">
        <v>114</v>
      </c>
      <c r="K678" t="s">
        <v>97</v>
      </c>
      <c r="L678" t="str">
        <f>_xlfn.XLOOKUP(Trade_Flows[[#This Row],[hardware_type]],Helper_sheet!$D$2:$D$15,Helper_sheet!$E$2:$E$15,0,0)</f>
        <v>Chip</v>
      </c>
      <c r="M678" t="s">
        <v>91</v>
      </c>
      <c r="N678" s="5">
        <v>2056</v>
      </c>
      <c r="O678" s="1">
        <v>115.67</v>
      </c>
      <c r="P678" t="s">
        <v>98</v>
      </c>
      <c r="Q678" t="s">
        <v>89</v>
      </c>
      <c r="R678" t="s">
        <v>144</v>
      </c>
      <c r="S678" t="s">
        <v>141</v>
      </c>
      <c r="T678" t="s">
        <v>34</v>
      </c>
      <c r="U678" t="s">
        <v>387</v>
      </c>
      <c r="V678" t="s">
        <v>738</v>
      </c>
      <c r="W678" t="s">
        <v>147</v>
      </c>
      <c r="X678" t="s">
        <v>144</v>
      </c>
    </row>
    <row r="679" spans="1:24" x14ac:dyDescent="0.4">
      <c r="A679" t="s">
        <v>1191</v>
      </c>
      <c r="B679" t="s">
        <v>193</v>
      </c>
      <c r="C679" t="s">
        <v>149</v>
      </c>
      <c r="D679" t="s">
        <v>53</v>
      </c>
      <c r="E679" t="s">
        <v>142</v>
      </c>
      <c r="F679" t="s">
        <v>25</v>
      </c>
      <c r="G679" t="s">
        <v>26</v>
      </c>
      <c r="H679" t="s">
        <v>1072</v>
      </c>
      <c r="I679" t="s">
        <v>113</v>
      </c>
      <c r="J679" t="s">
        <v>114</v>
      </c>
      <c r="K679" t="s">
        <v>97</v>
      </c>
      <c r="L679" t="str">
        <f>_xlfn.XLOOKUP(Trade_Flows[[#This Row],[hardware_type]],Helper_sheet!$D$2:$D$15,Helper_sheet!$E$2:$E$15,0,0)</f>
        <v>Chip</v>
      </c>
      <c r="M679" t="s">
        <v>91</v>
      </c>
      <c r="N679" s="5">
        <v>2535</v>
      </c>
      <c r="O679" s="1">
        <v>142.6</v>
      </c>
      <c r="P679" t="s">
        <v>98</v>
      </c>
      <c r="Q679" t="s">
        <v>89</v>
      </c>
      <c r="R679" t="s">
        <v>144</v>
      </c>
      <c r="S679" t="s">
        <v>141</v>
      </c>
      <c r="T679" t="s">
        <v>34</v>
      </c>
      <c r="U679" t="s">
        <v>371</v>
      </c>
      <c r="V679" t="s">
        <v>1088</v>
      </c>
      <c r="W679" t="s">
        <v>147</v>
      </c>
      <c r="X679" t="s">
        <v>144</v>
      </c>
    </row>
    <row r="680" spans="1:24" x14ac:dyDescent="0.4">
      <c r="A680" t="s">
        <v>1192</v>
      </c>
      <c r="B680" t="s">
        <v>193</v>
      </c>
      <c r="C680" t="s">
        <v>154</v>
      </c>
      <c r="D680" t="s">
        <v>54</v>
      </c>
      <c r="E680" t="s">
        <v>142</v>
      </c>
      <c r="F680" t="s">
        <v>25</v>
      </c>
      <c r="G680" t="s">
        <v>26</v>
      </c>
      <c r="H680" t="s">
        <v>1072</v>
      </c>
      <c r="I680" t="s">
        <v>113</v>
      </c>
      <c r="J680" t="s">
        <v>114</v>
      </c>
      <c r="K680" t="s">
        <v>97</v>
      </c>
      <c r="L680" t="str">
        <f>_xlfn.XLOOKUP(Trade_Flows[[#This Row],[hardware_type]],Helper_sheet!$D$2:$D$15,Helper_sheet!$E$2:$E$15,0,0)</f>
        <v>Chip</v>
      </c>
      <c r="M680" t="s">
        <v>91</v>
      </c>
      <c r="N680" s="5">
        <v>2684</v>
      </c>
      <c r="O680" s="1">
        <v>150.97999999999999</v>
      </c>
      <c r="P680" t="s">
        <v>661</v>
      </c>
      <c r="Q680" t="s">
        <v>89</v>
      </c>
      <c r="R680" t="s">
        <v>144</v>
      </c>
      <c r="S680" t="s">
        <v>141</v>
      </c>
      <c r="T680" t="s">
        <v>34</v>
      </c>
      <c r="U680" t="s">
        <v>273</v>
      </c>
      <c r="V680" t="s">
        <v>793</v>
      </c>
      <c r="W680" t="s">
        <v>147</v>
      </c>
      <c r="X680" t="s">
        <v>144</v>
      </c>
    </row>
    <row r="681" spans="1:24" x14ac:dyDescent="0.4">
      <c r="A681" t="s">
        <v>1193</v>
      </c>
      <c r="B681" t="s">
        <v>193</v>
      </c>
      <c r="C681" t="s">
        <v>158</v>
      </c>
      <c r="D681" t="s">
        <v>55</v>
      </c>
      <c r="E681" t="s">
        <v>142</v>
      </c>
      <c r="F681" t="s">
        <v>25</v>
      </c>
      <c r="G681" t="s">
        <v>26</v>
      </c>
      <c r="H681" t="s">
        <v>1072</v>
      </c>
      <c r="I681" t="s">
        <v>113</v>
      </c>
      <c r="J681" t="s">
        <v>114</v>
      </c>
      <c r="K681" t="s">
        <v>97</v>
      </c>
      <c r="L681" t="str">
        <f>_xlfn.XLOOKUP(Trade_Flows[[#This Row],[hardware_type]],Helper_sheet!$D$2:$D$15,Helper_sheet!$E$2:$E$15,0,0)</f>
        <v>Chip</v>
      </c>
      <c r="M681" t="s">
        <v>91</v>
      </c>
      <c r="N681" s="5">
        <v>2111</v>
      </c>
      <c r="O681" s="1">
        <v>118.75</v>
      </c>
      <c r="P681" t="s">
        <v>98</v>
      </c>
      <c r="Q681" t="s">
        <v>89</v>
      </c>
      <c r="R681" t="s">
        <v>144</v>
      </c>
      <c r="S681" t="s">
        <v>141</v>
      </c>
      <c r="T681" t="s">
        <v>34</v>
      </c>
      <c r="U681" t="s">
        <v>284</v>
      </c>
      <c r="V681" t="s">
        <v>735</v>
      </c>
      <c r="W681" t="s">
        <v>147</v>
      </c>
      <c r="X681" t="s">
        <v>144</v>
      </c>
    </row>
    <row r="682" spans="1:24" x14ac:dyDescent="0.4">
      <c r="A682" t="s">
        <v>1194</v>
      </c>
      <c r="B682" t="s">
        <v>202</v>
      </c>
      <c r="C682" t="s">
        <v>141</v>
      </c>
      <c r="D682" t="s">
        <v>56</v>
      </c>
      <c r="E682" t="s">
        <v>142</v>
      </c>
      <c r="F682" t="s">
        <v>25</v>
      </c>
      <c r="G682" t="s">
        <v>26</v>
      </c>
      <c r="H682" t="s">
        <v>1072</v>
      </c>
      <c r="I682" t="s">
        <v>113</v>
      </c>
      <c r="J682" t="s">
        <v>114</v>
      </c>
      <c r="K682" t="s">
        <v>97</v>
      </c>
      <c r="L682" t="str">
        <f>_xlfn.XLOOKUP(Trade_Flows[[#This Row],[hardware_type]],Helper_sheet!$D$2:$D$15,Helper_sheet!$E$2:$E$15,0,0)</f>
        <v>Chip</v>
      </c>
      <c r="M682" t="s">
        <v>91</v>
      </c>
      <c r="N682" s="5">
        <v>2315</v>
      </c>
      <c r="O682" s="1">
        <v>130.22999999999999</v>
      </c>
      <c r="P682" t="s">
        <v>98</v>
      </c>
      <c r="Q682" t="s">
        <v>89</v>
      </c>
      <c r="R682" t="s">
        <v>144</v>
      </c>
      <c r="S682" t="s">
        <v>141</v>
      </c>
      <c r="T682" t="s">
        <v>34</v>
      </c>
      <c r="U682" t="s">
        <v>305</v>
      </c>
      <c r="V682" t="s">
        <v>822</v>
      </c>
      <c r="W682" t="s">
        <v>147</v>
      </c>
      <c r="X682" t="s">
        <v>144</v>
      </c>
    </row>
    <row r="683" spans="1:24" x14ac:dyDescent="0.4">
      <c r="A683" t="s">
        <v>1195</v>
      </c>
      <c r="B683" t="s">
        <v>202</v>
      </c>
      <c r="C683" t="s">
        <v>149</v>
      </c>
      <c r="D683" t="s">
        <v>57</v>
      </c>
      <c r="E683" t="s">
        <v>142</v>
      </c>
      <c r="F683" t="s">
        <v>25</v>
      </c>
      <c r="G683" t="s">
        <v>26</v>
      </c>
      <c r="H683" t="s">
        <v>1072</v>
      </c>
      <c r="I683" t="s">
        <v>113</v>
      </c>
      <c r="J683" t="s">
        <v>114</v>
      </c>
      <c r="K683" t="s">
        <v>97</v>
      </c>
      <c r="L683" t="str">
        <f>_xlfn.XLOOKUP(Trade_Flows[[#This Row],[hardware_type]],Helper_sheet!$D$2:$D$15,Helper_sheet!$E$2:$E$15,0,0)</f>
        <v>Chip</v>
      </c>
      <c r="M683" t="s">
        <v>91</v>
      </c>
      <c r="N683" s="5">
        <v>2214</v>
      </c>
      <c r="O683" s="1">
        <v>124.59</v>
      </c>
      <c r="P683" t="s">
        <v>664</v>
      </c>
      <c r="Q683" t="s">
        <v>89</v>
      </c>
      <c r="R683" t="s">
        <v>144</v>
      </c>
      <c r="S683" t="s">
        <v>141</v>
      </c>
      <c r="T683" t="s">
        <v>34</v>
      </c>
      <c r="U683" t="s">
        <v>155</v>
      </c>
      <c r="V683" t="s">
        <v>1093</v>
      </c>
      <c r="W683" t="s">
        <v>147</v>
      </c>
      <c r="X683" t="s">
        <v>144</v>
      </c>
    </row>
    <row r="684" spans="1:24" x14ac:dyDescent="0.4">
      <c r="A684" t="s">
        <v>1196</v>
      </c>
      <c r="B684" t="s">
        <v>202</v>
      </c>
      <c r="C684" t="s">
        <v>154</v>
      </c>
      <c r="D684" t="s">
        <v>58</v>
      </c>
      <c r="E684" t="s">
        <v>142</v>
      </c>
      <c r="F684" t="s">
        <v>25</v>
      </c>
      <c r="G684" t="s">
        <v>26</v>
      </c>
      <c r="H684" t="s">
        <v>1072</v>
      </c>
      <c r="I684" t="s">
        <v>113</v>
      </c>
      <c r="J684" t="s">
        <v>114</v>
      </c>
      <c r="K684" t="s">
        <v>97</v>
      </c>
      <c r="L684" t="str">
        <f>_xlfn.XLOOKUP(Trade_Flows[[#This Row],[hardware_type]],Helper_sheet!$D$2:$D$15,Helper_sheet!$E$2:$E$15,0,0)</f>
        <v>Chip</v>
      </c>
      <c r="M684" t="s">
        <v>91</v>
      </c>
      <c r="N684" s="5">
        <v>2292</v>
      </c>
      <c r="O684" s="1">
        <v>128.94999999999999</v>
      </c>
      <c r="P684" t="s">
        <v>661</v>
      </c>
      <c r="Q684" t="s">
        <v>89</v>
      </c>
      <c r="R684" t="s">
        <v>144</v>
      </c>
      <c r="S684" t="s">
        <v>141</v>
      </c>
      <c r="T684" t="s">
        <v>34</v>
      </c>
      <c r="U684" t="s">
        <v>490</v>
      </c>
      <c r="V684" t="s">
        <v>822</v>
      </c>
      <c r="W684" t="s">
        <v>147</v>
      </c>
      <c r="X684" t="s">
        <v>144</v>
      </c>
    </row>
    <row r="685" spans="1:24" x14ac:dyDescent="0.4">
      <c r="A685" t="s">
        <v>1197</v>
      </c>
      <c r="B685" t="s">
        <v>202</v>
      </c>
      <c r="C685" t="s">
        <v>158</v>
      </c>
      <c r="D685" t="s">
        <v>59</v>
      </c>
      <c r="E685" t="s">
        <v>142</v>
      </c>
      <c r="F685" t="s">
        <v>25</v>
      </c>
      <c r="G685" t="s">
        <v>26</v>
      </c>
      <c r="H685" t="s">
        <v>1072</v>
      </c>
      <c r="I685" t="s">
        <v>113</v>
      </c>
      <c r="J685" t="s">
        <v>114</v>
      </c>
      <c r="K685" t="s">
        <v>97</v>
      </c>
      <c r="L685" t="str">
        <f>_xlfn.XLOOKUP(Trade_Flows[[#This Row],[hardware_type]],Helper_sheet!$D$2:$D$15,Helper_sheet!$E$2:$E$15,0,0)</f>
        <v>Chip</v>
      </c>
      <c r="M685" t="s">
        <v>91</v>
      </c>
      <c r="N685" s="5">
        <v>2026</v>
      </c>
      <c r="O685" s="1">
        <v>114</v>
      </c>
      <c r="P685" t="s">
        <v>661</v>
      </c>
      <c r="Q685" t="s">
        <v>89</v>
      </c>
      <c r="R685" t="s">
        <v>144</v>
      </c>
      <c r="S685" t="s">
        <v>141</v>
      </c>
      <c r="T685" t="s">
        <v>34</v>
      </c>
      <c r="U685" t="s">
        <v>371</v>
      </c>
      <c r="V685" t="s">
        <v>758</v>
      </c>
      <c r="W685" t="s">
        <v>147</v>
      </c>
      <c r="X685" t="s">
        <v>144</v>
      </c>
    </row>
    <row r="686" spans="1:24" x14ac:dyDescent="0.4">
      <c r="A686" t="s">
        <v>1198</v>
      </c>
      <c r="B686" t="s">
        <v>212</v>
      </c>
      <c r="C686" t="s">
        <v>141</v>
      </c>
      <c r="D686" t="s">
        <v>60</v>
      </c>
      <c r="E686" t="s">
        <v>142</v>
      </c>
      <c r="F686" t="s">
        <v>25</v>
      </c>
      <c r="G686" t="s">
        <v>26</v>
      </c>
      <c r="H686" t="s">
        <v>1072</v>
      </c>
      <c r="I686" t="s">
        <v>113</v>
      </c>
      <c r="J686" t="s">
        <v>114</v>
      </c>
      <c r="K686" t="s">
        <v>97</v>
      </c>
      <c r="L686" t="str">
        <f>_xlfn.XLOOKUP(Trade_Flows[[#This Row],[hardware_type]],Helper_sheet!$D$2:$D$15,Helper_sheet!$E$2:$E$15,0,0)</f>
        <v>Chip</v>
      </c>
      <c r="M686" t="s">
        <v>91</v>
      </c>
      <c r="N686" s="5">
        <v>2232</v>
      </c>
      <c r="O686" s="1">
        <v>125.55</v>
      </c>
      <c r="P686" t="s">
        <v>668</v>
      </c>
      <c r="Q686" t="s">
        <v>89</v>
      </c>
      <c r="R686" t="s">
        <v>144</v>
      </c>
      <c r="S686" t="s">
        <v>141</v>
      </c>
      <c r="T686" t="s">
        <v>34</v>
      </c>
      <c r="U686" t="s">
        <v>700</v>
      </c>
      <c r="V686" t="s">
        <v>1128</v>
      </c>
      <c r="W686" t="s">
        <v>147</v>
      </c>
      <c r="X686" t="s">
        <v>144</v>
      </c>
    </row>
    <row r="687" spans="1:24" x14ac:dyDescent="0.4">
      <c r="A687" t="s">
        <v>1199</v>
      </c>
      <c r="B687" t="s">
        <v>212</v>
      </c>
      <c r="C687" t="s">
        <v>149</v>
      </c>
      <c r="D687" t="s">
        <v>61</v>
      </c>
      <c r="E687" t="s">
        <v>142</v>
      </c>
      <c r="F687" t="s">
        <v>25</v>
      </c>
      <c r="G687" t="s">
        <v>26</v>
      </c>
      <c r="H687" t="s">
        <v>1072</v>
      </c>
      <c r="I687" t="s">
        <v>113</v>
      </c>
      <c r="J687" t="s">
        <v>114</v>
      </c>
      <c r="K687" t="s">
        <v>97</v>
      </c>
      <c r="L687" t="str">
        <f>_xlfn.XLOOKUP(Trade_Flows[[#This Row],[hardware_type]],Helper_sheet!$D$2:$D$15,Helper_sheet!$E$2:$E$15,0,0)</f>
        <v>Chip</v>
      </c>
      <c r="M687" t="s">
        <v>91</v>
      </c>
      <c r="N687" s="5">
        <v>2885</v>
      </c>
      <c r="O687" s="1">
        <v>162.33000000000001</v>
      </c>
      <c r="P687" t="s">
        <v>100</v>
      </c>
      <c r="Q687" t="s">
        <v>89</v>
      </c>
      <c r="R687" t="s">
        <v>144</v>
      </c>
      <c r="S687" t="s">
        <v>141</v>
      </c>
      <c r="T687" t="s">
        <v>34</v>
      </c>
      <c r="U687" t="s">
        <v>824</v>
      </c>
      <c r="V687" t="s">
        <v>740</v>
      </c>
      <c r="W687" t="s">
        <v>147</v>
      </c>
      <c r="X687" t="s">
        <v>144</v>
      </c>
    </row>
    <row r="688" spans="1:24" x14ac:dyDescent="0.4">
      <c r="A688" t="s">
        <v>1200</v>
      </c>
      <c r="B688" t="s">
        <v>212</v>
      </c>
      <c r="C688" t="s">
        <v>154</v>
      </c>
      <c r="D688" t="s">
        <v>62</v>
      </c>
      <c r="E688" t="s">
        <v>142</v>
      </c>
      <c r="F688" t="s">
        <v>25</v>
      </c>
      <c r="G688" t="s">
        <v>26</v>
      </c>
      <c r="H688" t="s">
        <v>1072</v>
      </c>
      <c r="I688" t="s">
        <v>113</v>
      </c>
      <c r="J688" t="s">
        <v>114</v>
      </c>
      <c r="K688" t="s">
        <v>97</v>
      </c>
      <c r="L688" t="str">
        <f>_xlfn.XLOOKUP(Trade_Flows[[#This Row],[hardware_type]],Helper_sheet!$D$2:$D$15,Helper_sheet!$E$2:$E$15,0,0)</f>
        <v>Chip</v>
      </c>
      <c r="M688" t="s">
        <v>91</v>
      </c>
      <c r="N688" s="5">
        <v>3011</v>
      </c>
      <c r="O688" s="1">
        <v>169.42</v>
      </c>
      <c r="P688" t="s">
        <v>661</v>
      </c>
      <c r="Q688" t="s">
        <v>89</v>
      </c>
      <c r="R688" t="s">
        <v>144</v>
      </c>
      <c r="S688" t="s">
        <v>141</v>
      </c>
      <c r="T688" t="s">
        <v>34</v>
      </c>
      <c r="U688" t="s">
        <v>631</v>
      </c>
      <c r="V688" t="s">
        <v>799</v>
      </c>
      <c r="W688" t="s">
        <v>147</v>
      </c>
      <c r="X688" t="s">
        <v>144</v>
      </c>
    </row>
    <row r="689" spans="1:24" x14ac:dyDescent="0.4">
      <c r="A689" t="s">
        <v>1201</v>
      </c>
      <c r="B689" t="s">
        <v>212</v>
      </c>
      <c r="C689" t="s">
        <v>158</v>
      </c>
      <c r="D689" t="s">
        <v>63</v>
      </c>
      <c r="E689" t="s">
        <v>142</v>
      </c>
      <c r="F689" t="s">
        <v>25</v>
      </c>
      <c r="G689" t="s">
        <v>26</v>
      </c>
      <c r="H689" t="s">
        <v>1072</v>
      </c>
      <c r="I689" t="s">
        <v>113</v>
      </c>
      <c r="J689" t="s">
        <v>114</v>
      </c>
      <c r="K689" t="s">
        <v>97</v>
      </c>
      <c r="L689" t="str">
        <f>_xlfn.XLOOKUP(Trade_Flows[[#This Row],[hardware_type]],Helper_sheet!$D$2:$D$15,Helper_sheet!$E$2:$E$15,0,0)</f>
        <v>Chip</v>
      </c>
      <c r="M689" t="s">
        <v>91</v>
      </c>
      <c r="N689" s="5">
        <v>2567</v>
      </c>
      <c r="O689" s="1">
        <v>144.43</v>
      </c>
      <c r="P689" t="s">
        <v>661</v>
      </c>
      <c r="Q689" t="s">
        <v>89</v>
      </c>
      <c r="R689" t="s">
        <v>144</v>
      </c>
      <c r="S689" t="s">
        <v>141</v>
      </c>
      <c r="T689" t="s">
        <v>34</v>
      </c>
      <c r="U689" t="s">
        <v>213</v>
      </c>
      <c r="V689" t="s">
        <v>766</v>
      </c>
      <c r="W689" t="s">
        <v>147</v>
      </c>
      <c r="X689" t="s">
        <v>144</v>
      </c>
    </row>
    <row r="690" spans="1:24" x14ac:dyDescent="0.4">
      <c r="A690" t="s">
        <v>1202</v>
      </c>
      <c r="B690" t="s">
        <v>223</v>
      </c>
      <c r="C690" t="s">
        <v>141</v>
      </c>
      <c r="D690" t="s">
        <v>64</v>
      </c>
      <c r="E690" t="s">
        <v>142</v>
      </c>
      <c r="F690" t="s">
        <v>25</v>
      </c>
      <c r="G690" t="s">
        <v>26</v>
      </c>
      <c r="H690" t="s">
        <v>1072</v>
      </c>
      <c r="I690" t="s">
        <v>113</v>
      </c>
      <c r="J690" t="s">
        <v>114</v>
      </c>
      <c r="K690" t="s">
        <v>97</v>
      </c>
      <c r="L690" t="str">
        <f>_xlfn.XLOOKUP(Trade_Flows[[#This Row],[hardware_type]],Helper_sheet!$D$2:$D$15,Helper_sheet!$E$2:$E$15,0,0)</f>
        <v>Chip</v>
      </c>
      <c r="M690" t="s">
        <v>91</v>
      </c>
      <c r="N690" s="5">
        <v>2425</v>
      </c>
      <c r="O690" s="1">
        <v>136.44</v>
      </c>
      <c r="P690" t="s">
        <v>664</v>
      </c>
      <c r="Q690" t="s">
        <v>89</v>
      </c>
      <c r="R690" t="s">
        <v>144</v>
      </c>
      <c r="S690" t="s">
        <v>141</v>
      </c>
      <c r="T690" t="s">
        <v>34</v>
      </c>
      <c r="U690" t="s">
        <v>716</v>
      </c>
      <c r="V690" t="s">
        <v>738</v>
      </c>
      <c r="W690" t="s">
        <v>147</v>
      </c>
      <c r="X690" t="s">
        <v>144</v>
      </c>
    </row>
    <row r="691" spans="1:24" x14ac:dyDescent="0.4">
      <c r="A691" t="s">
        <v>1203</v>
      </c>
      <c r="B691" t="s">
        <v>223</v>
      </c>
      <c r="C691" t="s">
        <v>149</v>
      </c>
      <c r="D691" t="s">
        <v>65</v>
      </c>
      <c r="E691" t="s">
        <v>142</v>
      </c>
      <c r="F691" t="s">
        <v>25</v>
      </c>
      <c r="G691" t="s">
        <v>26</v>
      </c>
      <c r="H691" t="s">
        <v>1072</v>
      </c>
      <c r="I691" t="s">
        <v>113</v>
      </c>
      <c r="J691" t="s">
        <v>114</v>
      </c>
      <c r="K691" t="s">
        <v>97</v>
      </c>
      <c r="L691" t="str">
        <f>_xlfn.XLOOKUP(Trade_Flows[[#This Row],[hardware_type]],Helper_sheet!$D$2:$D$15,Helper_sheet!$E$2:$E$15,0,0)</f>
        <v>Chip</v>
      </c>
      <c r="M691" t="s">
        <v>91</v>
      </c>
      <c r="N691" s="5">
        <v>2926</v>
      </c>
      <c r="O691" s="1">
        <v>164.6</v>
      </c>
      <c r="P691" t="s">
        <v>98</v>
      </c>
      <c r="Q691" t="s">
        <v>89</v>
      </c>
      <c r="R691" t="s">
        <v>144</v>
      </c>
      <c r="S691" t="s">
        <v>141</v>
      </c>
      <c r="T691" t="s">
        <v>34</v>
      </c>
      <c r="U691" t="s">
        <v>481</v>
      </c>
      <c r="V691" t="s">
        <v>817</v>
      </c>
      <c r="W691" t="s">
        <v>147</v>
      </c>
      <c r="X691" t="s">
        <v>144</v>
      </c>
    </row>
    <row r="692" spans="1:24" x14ac:dyDescent="0.4">
      <c r="A692" t="s">
        <v>1204</v>
      </c>
      <c r="B692" t="s">
        <v>223</v>
      </c>
      <c r="C692" t="s">
        <v>154</v>
      </c>
      <c r="D692" t="s">
        <v>66</v>
      </c>
      <c r="E692" t="s">
        <v>142</v>
      </c>
      <c r="F692" t="s">
        <v>25</v>
      </c>
      <c r="G692" t="s">
        <v>26</v>
      </c>
      <c r="H692" t="s">
        <v>1072</v>
      </c>
      <c r="I692" t="s">
        <v>113</v>
      </c>
      <c r="J692" t="s">
        <v>114</v>
      </c>
      <c r="K692" t="s">
        <v>97</v>
      </c>
      <c r="L692" t="str">
        <f>_xlfn.XLOOKUP(Trade_Flows[[#This Row],[hardware_type]],Helper_sheet!$D$2:$D$15,Helper_sheet!$E$2:$E$15,0,0)</f>
        <v>Chip</v>
      </c>
      <c r="M692" t="s">
        <v>91</v>
      </c>
      <c r="N692" s="5">
        <v>3456</v>
      </c>
      <c r="O692" s="1">
        <v>194.4</v>
      </c>
      <c r="P692" t="s">
        <v>661</v>
      </c>
      <c r="Q692" t="s">
        <v>89</v>
      </c>
      <c r="R692" t="s">
        <v>144</v>
      </c>
      <c r="S692" t="s">
        <v>141</v>
      </c>
      <c r="T692" t="s">
        <v>34</v>
      </c>
      <c r="U692" t="s">
        <v>937</v>
      </c>
      <c r="V692" t="s">
        <v>738</v>
      </c>
      <c r="W692" t="s">
        <v>147</v>
      </c>
      <c r="X692" t="s">
        <v>144</v>
      </c>
    </row>
    <row r="693" spans="1:24" x14ac:dyDescent="0.4">
      <c r="A693" t="s">
        <v>1205</v>
      </c>
      <c r="B693" t="s">
        <v>223</v>
      </c>
      <c r="C693" t="s">
        <v>158</v>
      </c>
      <c r="D693" t="s">
        <v>67</v>
      </c>
      <c r="E693" t="s">
        <v>142</v>
      </c>
      <c r="F693" t="s">
        <v>25</v>
      </c>
      <c r="G693" t="s">
        <v>26</v>
      </c>
      <c r="H693" t="s">
        <v>1072</v>
      </c>
      <c r="I693" t="s">
        <v>113</v>
      </c>
      <c r="J693" t="s">
        <v>114</v>
      </c>
      <c r="K693" t="s">
        <v>97</v>
      </c>
      <c r="L693" t="str">
        <f>_xlfn.XLOOKUP(Trade_Flows[[#This Row],[hardware_type]],Helper_sheet!$D$2:$D$15,Helper_sheet!$E$2:$E$15,0,0)</f>
        <v>Chip</v>
      </c>
      <c r="M693" t="s">
        <v>91</v>
      </c>
      <c r="N693" s="5">
        <v>3127</v>
      </c>
      <c r="O693" s="1">
        <v>175.9</v>
      </c>
      <c r="P693" t="s">
        <v>661</v>
      </c>
      <c r="Q693" t="s">
        <v>89</v>
      </c>
      <c r="R693" t="s">
        <v>144</v>
      </c>
      <c r="S693" t="s">
        <v>141</v>
      </c>
      <c r="T693" t="s">
        <v>34</v>
      </c>
      <c r="U693" t="s">
        <v>239</v>
      </c>
      <c r="V693" t="s">
        <v>1206</v>
      </c>
      <c r="W693" t="s">
        <v>147</v>
      </c>
      <c r="X693" t="s">
        <v>144</v>
      </c>
    </row>
    <row r="694" spans="1:24" x14ac:dyDescent="0.4">
      <c r="A694" t="s">
        <v>1207</v>
      </c>
      <c r="B694" t="s">
        <v>235</v>
      </c>
      <c r="C694" t="s">
        <v>141</v>
      </c>
      <c r="D694" t="s">
        <v>68</v>
      </c>
      <c r="E694" t="s">
        <v>142</v>
      </c>
      <c r="F694" t="s">
        <v>25</v>
      </c>
      <c r="G694" t="s">
        <v>26</v>
      </c>
      <c r="H694" t="s">
        <v>1072</v>
      </c>
      <c r="I694" t="s">
        <v>113</v>
      </c>
      <c r="J694" t="s">
        <v>114</v>
      </c>
      <c r="K694" t="s">
        <v>97</v>
      </c>
      <c r="L694" t="str">
        <f>_xlfn.XLOOKUP(Trade_Flows[[#This Row],[hardware_type]],Helper_sheet!$D$2:$D$15,Helper_sheet!$E$2:$E$15,0,0)</f>
        <v>Chip</v>
      </c>
      <c r="M694" t="s">
        <v>91</v>
      </c>
      <c r="N694" s="5">
        <v>2843</v>
      </c>
      <c r="O694" s="1">
        <v>159.93</v>
      </c>
      <c r="P694" t="s">
        <v>100</v>
      </c>
      <c r="Q694" t="s">
        <v>89</v>
      </c>
      <c r="R694" t="s">
        <v>144</v>
      </c>
      <c r="S694" t="s">
        <v>141</v>
      </c>
      <c r="T694" t="s">
        <v>34</v>
      </c>
      <c r="U694" t="s">
        <v>1208</v>
      </c>
      <c r="V694" t="s">
        <v>1073</v>
      </c>
      <c r="W694" t="s">
        <v>147</v>
      </c>
      <c r="X694" t="s">
        <v>144</v>
      </c>
    </row>
    <row r="695" spans="1:24" x14ac:dyDescent="0.4">
      <c r="A695" t="s">
        <v>1209</v>
      </c>
      <c r="B695" t="s">
        <v>235</v>
      </c>
      <c r="C695" t="s">
        <v>149</v>
      </c>
      <c r="D695" t="s">
        <v>69</v>
      </c>
      <c r="E695" t="s">
        <v>142</v>
      </c>
      <c r="F695" t="s">
        <v>25</v>
      </c>
      <c r="G695" t="s">
        <v>26</v>
      </c>
      <c r="H695" t="s">
        <v>1072</v>
      </c>
      <c r="I695" t="s">
        <v>113</v>
      </c>
      <c r="J695" t="s">
        <v>114</v>
      </c>
      <c r="K695" t="s">
        <v>97</v>
      </c>
      <c r="L695" t="str">
        <f>_xlfn.XLOOKUP(Trade_Flows[[#This Row],[hardware_type]],Helper_sheet!$D$2:$D$15,Helper_sheet!$E$2:$E$15,0,0)</f>
        <v>Chip</v>
      </c>
      <c r="M695" t="s">
        <v>91</v>
      </c>
      <c r="N695" s="5">
        <v>3692</v>
      </c>
      <c r="O695" s="1">
        <v>207.73</v>
      </c>
      <c r="P695" t="s">
        <v>664</v>
      </c>
      <c r="Q695" t="s">
        <v>89</v>
      </c>
      <c r="R695" t="s">
        <v>144</v>
      </c>
      <c r="S695" t="s">
        <v>141</v>
      </c>
      <c r="T695" t="s">
        <v>34</v>
      </c>
      <c r="U695" t="s">
        <v>239</v>
      </c>
      <c r="V695" t="s">
        <v>799</v>
      </c>
      <c r="W695" t="s">
        <v>147</v>
      </c>
      <c r="X695" t="s">
        <v>144</v>
      </c>
    </row>
    <row r="696" spans="1:24" x14ac:dyDescent="0.4">
      <c r="A696" t="s">
        <v>1210</v>
      </c>
      <c r="B696" t="s">
        <v>235</v>
      </c>
      <c r="C696" t="s">
        <v>154</v>
      </c>
      <c r="D696" t="s">
        <v>70</v>
      </c>
      <c r="E696" t="s">
        <v>142</v>
      </c>
      <c r="F696" t="s">
        <v>25</v>
      </c>
      <c r="G696" t="s">
        <v>26</v>
      </c>
      <c r="H696" t="s">
        <v>1072</v>
      </c>
      <c r="I696" t="s">
        <v>113</v>
      </c>
      <c r="J696" t="s">
        <v>114</v>
      </c>
      <c r="K696" t="s">
        <v>97</v>
      </c>
      <c r="L696" t="str">
        <f>_xlfn.XLOOKUP(Trade_Flows[[#This Row],[hardware_type]],Helper_sheet!$D$2:$D$15,Helper_sheet!$E$2:$E$15,0,0)</f>
        <v>Chip</v>
      </c>
      <c r="M696" t="s">
        <v>91</v>
      </c>
      <c r="N696" s="5">
        <v>3601</v>
      </c>
      <c r="O696" s="1">
        <v>202.61</v>
      </c>
      <c r="P696" t="s">
        <v>100</v>
      </c>
      <c r="Q696" t="s">
        <v>89</v>
      </c>
      <c r="R696" t="s">
        <v>144</v>
      </c>
      <c r="S696" t="s">
        <v>141</v>
      </c>
      <c r="T696" t="s">
        <v>34</v>
      </c>
      <c r="U696" t="s">
        <v>249</v>
      </c>
      <c r="V696" t="s">
        <v>822</v>
      </c>
      <c r="W696" t="s">
        <v>147</v>
      </c>
      <c r="X696" t="s">
        <v>144</v>
      </c>
    </row>
    <row r="697" spans="1:24" x14ac:dyDescent="0.4">
      <c r="A697" t="s">
        <v>1211</v>
      </c>
      <c r="B697" t="s">
        <v>235</v>
      </c>
      <c r="C697" t="s">
        <v>158</v>
      </c>
      <c r="D697" t="s">
        <v>71</v>
      </c>
      <c r="E697" t="s">
        <v>142</v>
      </c>
      <c r="F697" t="s">
        <v>25</v>
      </c>
      <c r="G697" t="s">
        <v>26</v>
      </c>
      <c r="H697" t="s">
        <v>1072</v>
      </c>
      <c r="I697" t="s">
        <v>113</v>
      </c>
      <c r="J697" t="s">
        <v>114</v>
      </c>
      <c r="K697" t="s">
        <v>97</v>
      </c>
      <c r="L697" t="str">
        <f>_xlfn.XLOOKUP(Trade_Flows[[#This Row],[hardware_type]],Helper_sheet!$D$2:$D$15,Helper_sheet!$E$2:$E$15,0,0)</f>
        <v>Chip</v>
      </c>
      <c r="M697" t="s">
        <v>91</v>
      </c>
      <c r="N697" s="5">
        <v>3198</v>
      </c>
      <c r="O697" s="1">
        <v>179.91</v>
      </c>
      <c r="P697" t="s">
        <v>661</v>
      </c>
      <c r="Q697" t="s">
        <v>89</v>
      </c>
      <c r="R697" t="s">
        <v>144</v>
      </c>
      <c r="S697" t="s">
        <v>141</v>
      </c>
      <c r="T697" t="s">
        <v>34</v>
      </c>
      <c r="U697" t="s">
        <v>407</v>
      </c>
      <c r="V697" t="s">
        <v>724</v>
      </c>
      <c r="W697" t="s">
        <v>147</v>
      </c>
      <c r="X697" t="s">
        <v>144</v>
      </c>
    </row>
    <row r="698" spans="1:24" x14ac:dyDescent="0.4">
      <c r="A698" t="s">
        <v>1212</v>
      </c>
      <c r="B698" t="s">
        <v>248</v>
      </c>
      <c r="C698" t="s">
        <v>141</v>
      </c>
      <c r="D698" t="s">
        <v>72</v>
      </c>
      <c r="E698" t="s">
        <v>142</v>
      </c>
      <c r="F698" t="s">
        <v>25</v>
      </c>
      <c r="G698" t="s">
        <v>26</v>
      </c>
      <c r="H698" t="s">
        <v>1072</v>
      </c>
      <c r="I698" t="s">
        <v>113</v>
      </c>
      <c r="J698" t="s">
        <v>114</v>
      </c>
      <c r="K698" t="s">
        <v>97</v>
      </c>
      <c r="L698" t="str">
        <f>_xlfn.XLOOKUP(Trade_Flows[[#This Row],[hardware_type]],Helper_sheet!$D$2:$D$15,Helper_sheet!$E$2:$E$15,0,0)</f>
        <v>Chip</v>
      </c>
      <c r="M698" t="s">
        <v>91</v>
      </c>
      <c r="N698" s="5">
        <v>3790</v>
      </c>
      <c r="O698" s="1">
        <v>213.23</v>
      </c>
      <c r="P698" t="s">
        <v>661</v>
      </c>
      <c r="Q698" t="s">
        <v>89</v>
      </c>
      <c r="R698" t="s">
        <v>144</v>
      </c>
      <c r="S698" t="s">
        <v>141</v>
      </c>
      <c r="T698" t="s">
        <v>34</v>
      </c>
      <c r="U698" t="s">
        <v>1213</v>
      </c>
      <c r="V698" t="s">
        <v>1083</v>
      </c>
      <c r="W698" t="s">
        <v>147</v>
      </c>
      <c r="X698" t="s">
        <v>141</v>
      </c>
    </row>
    <row r="699" spans="1:24" x14ac:dyDescent="0.4">
      <c r="A699" t="s">
        <v>1214</v>
      </c>
      <c r="B699" t="s">
        <v>248</v>
      </c>
      <c r="C699" t="s">
        <v>149</v>
      </c>
      <c r="D699" t="s">
        <v>73</v>
      </c>
      <c r="E699" t="s">
        <v>142</v>
      </c>
      <c r="F699" t="s">
        <v>25</v>
      </c>
      <c r="G699" t="s">
        <v>26</v>
      </c>
      <c r="H699" t="s">
        <v>1072</v>
      </c>
      <c r="I699" t="s">
        <v>113</v>
      </c>
      <c r="J699" t="s">
        <v>114</v>
      </c>
      <c r="K699" t="s">
        <v>97</v>
      </c>
      <c r="L699" t="str">
        <f>_xlfn.XLOOKUP(Trade_Flows[[#This Row],[hardware_type]],Helper_sheet!$D$2:$D$15,Helper_sheet!$E$2:$E$15,0,0)</f>
        <v>Chip</v>
      </c>
      <c r="M699" t="s">
        <v>91</v>
      </c>
      <c r="N699" s="5">
        <v>4469</v>
      </c>
      <c r="O699" s="1">
        <v>251.42</v>
      </c>
      <c r="P699" t="s">
        <v>664</v>
      </c>
      <c r="Q699" t="s">
        <v>89</v>
      </c>
      <c r="R699" t="s">
        <v>144</v>
      </c>
      <c r="S699" t="s">
        <v>141</v>
      </c>
      <c r="T699" t="s">
        <v>34</v>
      </c>
      <c r="U699" t="s">
        <v>947</v>
      </c>
      <c r="V699" t="s">
        <v>822</v>
      </c>
      <c r="W699" t="s">
        <v>147</v>
      </c>
      <c r="X699" t="s">
        <v>141</v>
      </c>
    </row>
    <row r="700" spans="1:24" x14ac:dyDescent="0.4">
      <c r="A700" t="s">
        <v>1215</v>
      </c>
      <c r="B700" t="s">
        <v>248</v>
      </c>
      <c r="C700" t="s">
        <v>154</v>
      </c>
      <c r="D700" t="s">
        <v>74</v>
      </c>
      <c r="E700" t="s">
        <v>142</v>
      </c>
      <c r="F700" t="s">
        <v>25</v>
      </c>
      <c r="G700" t="s">
        <v>26</v>
      </c>
      <c r="H700" t="s">
        <v>1072</v>
      </c>
      <c r="I700" t="s">
        <v>113</v>
      </c>
      <c r="J700" t="s">
        <v>114</v>
      </c>
      <c r="K700" t="s">
        <v>97</v>
      </c>
      <c r="L700" t="str">
        <f>_xlfn.XLOOKUP(Trade_Flows[[#This Row],[hardware_type]],Helper_sheet!$D$2:$D$15,Helper_sheet!$E$2:$E$15,0,0)</f>
        <v>Chip</v>
      </c>
      <c r="M700" t="s">
        <v>91</v>
      </c>
      <c r="N700" s="5">
        <v>3999</v>
      </c>
      <c r="O700" s="1">
        <v>224.96</v>
      </c>
      <c r="P700" t="s">
        <v>668</v>
      </c>
      <c r="Q700" t="s">
        <v>89</v>
      </c>
      <c r="R700" t="s">
        <v>144</v>
      </c>
      <c r="S700" t="s">
        <v>141</v>
      </c>
      <c r="T700" t="s">
        <v>34</v>
      </c>
      <c r="U700" t="s">
        <v>1117</v>
      </c>
      <c r="V700" t="s">
        <v>733</v>
      </c>
      <c r="W700" t="s">
        <v>147</v>
      </c>
      <c r="X700" t="s">
        <v>141</v>
      </c>
    </row>
    <row r="701" spans="1:24" x14ac:dyDescent="0.4">
      <c r="A701" t="s">
        <v>1216</v>
      </c>
      <c r="B701" t="s">
        <v>248</v>
      </c>
      <c r="C701" t="s">
        <v>158</v>
      </c>
      <c r="D701" t="s">
        <v>75</v>
      </c>
      <c r="E701" t="s">
        <v>142</v>
      </c>
      <c r="F701" t="s">
        <v>25</v>
      </c>
      <c r="G701" t="s">
        <v>26</v>
      </c>
      <c r="H701" t="s">
        <v>1072</v>
      </c>
      <c r="I701" t="s">
        <v>113</v>
      </c>
      <c r="J701" t="s">
        <v>114</v>
      </c>
      <c r="K701" t="s">
        <v>97</v>
      </c>
      <c r="L701" t="str">
        <f>_xlfn.XLOOKUP(Trade_Flows[[#This Row],[hardware_type]],Helper_sheet!$D$2:$D$15,Helper_sheet!$E$2:$E$15,0,0)</f>
        <v>Chip</v>
      </c>
      <c r="M701" t="s">
        <v>91</v>
      </c>
      <c r="N701" s="5">
        <v>3831</v>
      </c>
      <c r="O701" s="1">
        <v>215.54</v>
      </c>
      <c r="P701" t="s">
        <v>668</v>
      </c>
      <c r="Q701" t="s">
        <v>89</v>
      </c>
      <c r="R701" t="s">
        <v>144</v>
      </c>
      <c r="S701" t="s">
        <v>141</v>
      </c>
      <c r="T701" t="s">
        <v>34</v>
      </c>
      <c r="U701" t="s">
        <v>1117</v>
      </c>
      <c r="V701" t="s">
        <v>740</v>
      </c>
      <c r="W701" t="s">
        <v>147</v>
      </c>
      <c r="X701" t="s">
        <v>141</v>
      </c>
    </row>
    <row r="702" spans="1:24" x14ac:dyDescent="0.4">
      <c r="A702" t="s">
        <v>1217</v>
      </c>
      <c r="B702" t="s">
        <v>260</v>
      </c>
      <c r="C702" t="s">
        <v>141</v>
      </c>
      <c r="D702" t="s">
        <v>76</v>
      </c>
      <c r="E702" t="s">
        <v>142</v>
      </c>
      <c r="F702" t="s">
        <v>25</v>
      </c>
      <c r="G702" t="s">
        <v>26</v>
      </c>
      <c r="H702" t="s">
        <v>1072</v>
      </c>
      <c r="I702" t="s">
        <v>113</v>
      </c>
      <c r="J702" t="s">
        <v>114</v>
      </c>
      <c r="K702" t="s">
        <v>97</v>
      </c>
      <c r="L702" t="str">
        <f>_xlfn.XLOOKUP(Trade_Flows[[#This Row],[hardware_type]],Helper_sheet!$D$2:$D$15,Helper_sheet!$E$2:$E$15,0,0)</f>
        <v>Chip</v>
      </c>
      <c r="M702" t="s">
        <v>91</v>
      </c>
      <c r="N702" s="5">
        <v>4402</v>
      </c>
      <c r="O702" s="1">
        <v>247.66</v>
      </c>
      <c r="P702" t="s">
        <v>661</v>
      </c>
      <c r="Q702" t="s">
        <v>89</v>
      </c>
      <c r="R702" t="s">
        <v>144</v>
      </c>
      <c r="S702" t="s">
        <v>141</v>
      </c>
      <c r="T702" t="s">
        <v>34</v>
      </c>
      <c r="U702" t="s">
        <v>655</v>
      </c>
      <c r="V702" t="s">
        <v>1103</v>
      </c>
      <c r="W702" t="s">
        <v>147</v>
      </c>
      <c r="X702" t="s">
        <v>141</v>
      </c>
    </row>
    <row r="703" spans="1:24" x14ac:dyDescent="0.4">
      <c r="A703" t="s">
        <v>1218</v>
      </c>
      <c r="B703" t="s">
        <v>260</v>
      </c>
      <c r="C703" t="s">
        <v>149</v>
      </c>
      <c r="D703" t="s">
        <v>77</v>
      </c>
      <c r="E703" t="s">
        <v>142</v>
      </c>
      <c r="F703" t="s">
        <v>25</v>
      </c>
      <c r="G703" t="s">
        <v>26</v>
      </c>
      <c r="H703" t="s">
        <v>1072</v>
      </c>
      <c r="I703" t="s">
        <v>113</v>
      </c>
      <c r="J703" t="s">
        <v>114</v>
      </c>
      <c r="K703" t="s">
        <v>97</v>
      </c>
      <c r="L703" t="str">
        <f>_xlfn.XLOOKUP(Trade_Flows[[#This Row],[hardware_type]],Helper_sheet!$D$2:$D$15,Helper_sheet!$E$2:$E$15,0,0)</f>
        <v>Chip</v>
      </c>
      <c r="M703" t="s">
        <v>91</v>
      </c>
      <c r="N703" s="5">
        <v>4791</v>
      </c>
      <c r="O703" s="1">
        <v>269.5</v>
      </c>
      <c r="P703" t="s">
        <v>661</v>
      </c>
      <c r="Q703" t="s">
        <v>89</v>
      </c>
      <c r="R703" t="s">
        <v>144</v>
      </c>
      <c r="S703" t="s">
        <v>141</v>
      </c>
      <c r="T703" t="s">
        <v>34</v>
      </c>
      <c r="U703" t="s">
        <v>424</v>
      </c>
      <c r="V703" t="s">
        <v>817</v>
      </c>
      <c r="W703" t="s">
        <v>147</v>
      </c>
      <c r="X703" t="s">
        <v>141</v>
      </c>
    </row>
    <row r="704" spans="1:24" x14ac:dyDescent="0.4">
      <c r="A704" t="s">
        <v>1219</v>
      </c>
      <c r="B704" t="s">
        <v>260</v>
      </c>
      <c r="C704" t="s">
        <v>154</v>
      </c>
      <c r="D704" t="s">
        <v>78</v>
      </c>
      <c r="E704" t="s">
        <v>142</v>
      </c>
      <c r="F704" t="s">
        <v>25</v>
      </c>
      <c r="G704" t="s">
        <v>26</v>
      </c>
      <c r="H704" t="s">
        <v>1072</v>
      </c>
      <c r="I704" t="s">
        <v>113</v>
      </c>
      <c r="J704" t="s">
        <v>114</v>
      </c>
      <c r="K704" t="s">
        <v>97</v>
      </c>
      <c r="L704" t="str">
        <f>_xlfn.XLOOKUP(Trade_Flows[[#This Row],[hardware_type]],Helper_sheet!$D$2:$D$15,Helper_sheet!$E$2:$E$15,0,0)</f>
        <v>Chip</v>
      </c>
      <c r="M704" t="s">
        <v>91</v>
      </c>
      <c r="N704" s="5">
        <v>5207</v>
      </c>
      <c r="O704" s="1">
        <v>292.89999999999998</v>
      </c>
      <c r="P704" t="s">
        <v>100</v>
      </c>
      <c r="Q704" t="s">
        <v>89</v>
      </c>
      <c r="R704" t="s">
        <v>144</v>
      </c>
      <c r="S704" t="s">
        <v>141</v>
      </c>
      <c r="T704" t="s">
        <v>34</v>
      </c>
      <c r="U704" t="s">
        <v>261</v>
      </c>
      <c r="V704" t="s">
        <v>735</v>
      </c>
      <c r="W704" t="s">
        <v>147</v>
      </c>
      <c r="X704" t="s">
        <v>141</v>
      </c>
    </row>
    <row r="705" spans="1:24" x14ac:dyDescent="0.4">
      <c r="A705" t="s">
        <v>1220</v>
      </c>
      <c r="B705" t="s">
        <v>260</v>
      </c>
      <c r="C705" t="s">
        <v>158</v>
      </c>
      <c r="D705" t="s">
        <v>79</v>
      </c>
      <c r="E705" t="s">
        <v>142</v>
      </c>
      <c r="F705" t="s">
        <v>25</v>
      </c>
      <c r="G705" t="s">
        <v>26</v>
      </c>
      <c r="H705" t="s">
        <v>1072</v>
      </c>
      <c r="I705" t="s">
        <v>113</v>
      </c>
      <c r="J705" t="s">
        <v>114</v>
      </c>
      <c r="K705" t="s">
        <v>97</v>
      </c>
      <c r="L705" t="str">
        <f>_xlfn.XLOOKUP(Trade_Flows[[#This Row],[hardware_type]],Helper_sheet!$D$2:$D$15,Helper_sheet!$E$2:$E$15,0,0)</f>
        <v>Chip</v>
      </c>
      <c r="M705" t="s">
        <v>91</v>
      </c>
      <c r="N705" s="5">
        <v>4714</v>
      </c>
      <c r="O705" s="1">
        <v>265.17</v>
      </c>
      <c r="P705" t="s">
        <v>100</v>
      </c>
      <c r="Q705" t="s">
        <v>89</v>
      </c>
      <c r="R705" t="s">
        <v>144</v>
      </c>
      <c r="S705" t="s">
        <v>141</v>
      </c>
      <c r="T705" t="s">
        <v>34</v>
      </c>
      <c r="U705" t="s">
        <v>342</v>
      </c>
      <c r="V705" t="s">
        <v>738</v>
      </c>
      <c r="W705" t="s">
        <v>147</v>
      </c>
      <c r="X705" t="s">
        <v>141</v>
      </c>
    </row>
    <row r="706" spans="1:24" x14ac:dyDescent="0.4">
      <c r="A706" t="s">
        <v>1221</v>
      </c>
      <c r="B706" t="s">
        <v>140</v>
      </c>
      <c r="C706" t="s">
        <v>141</v>
      </c>
      <c r="D706" t="s">
        <v>23</v>
      </c>
      <c r="E706" t="s">
        <v>142</v>
      </c>
      <c r="F706" t="s">
        <v>25</v>
      </c>
      <c r="G706" t="s">
        <v>26</v>
      </c>
      <c r="H706" t="s">
        <v>1222</v>
      </c>
      <c r="I706" t="s">
        <v>116</v>
      </c>
      <c r="J706" t="s">
        <v>117</v>
      </c>
      <c r="K706" t="s">
        <v>30</v>
      </c>
      <c r="L706" t="str">
        <f>_xlfn.XLOOKUP(Trade_Flows[[#This Row],[hardware_type]],Helper_sheet!$D$2:$D$15,Helper_sheet!$E$2:$E$15,0,0)</f>
        <v>Chip</v>
      </c>
      <c r="M706" t="s">
        <v>31</v>
      </c>
      <c r="N706" s="5">
        <v>1009</v>
      </c>
      <c r="O706" s="1">
        <v>56.77</v>
      </c>
      <c r="P706" t="s">
        <v>32</v>
      </c>
      <c r="Q706" t="s">
        <v>118</v>
      </c>
      <c r="R706" t="s">
        <v>144</v>
      </c>
      <c r="S706" t="s">
        <v>141</v>
      </c>
      <c r="T706" t="s">
        <v>119</v>
      </c>
      <c r="U706" t="s">
        <v>189</v>
      </c>
      <c r="V706" t="s">
        <v>1223</v>
      </c>
      <c r="W706" t="s">
        <v>147</v>
      </c>
      <c r="X706" t="s">
        <v>144</v>
      </c>
    </row>
    <row r="707" spans="1:24" x14ac:dyDescent="0.4">
      <c r="A707" t="s">
        <v>1224</v>
      </c>
      <c r="B707" t="s">
        <v>140</v>
      </c>
      <c r="C707" t="s">
        <v>149</v>
      </c>
      <c r="D707" t="s">
        <v>35</v>
      </c>
      <c r="E707" t="s">
        <v>142</v>
      </c>
      <c r="F707" t="s">
        <v>25</v>
      </c>
      <c r="G707" t="s">
        <v>26</v>
      </c>
      <c r="H707" t="s">
        <v>1222</v>
      </c>
      <c r="I707" t="s">
        <v>116</v>
      </c>
      <c r="J707" t="s">
        <v>117</v>
      </c>
      <c r="K707" t="s">
        <v>30</v>
      </c>
      <c r="L707" t="str">
        <f>_xlfn.XLOOKUP(Trade_Flows[[#This Row],[hardware_type]],Helper_sheet!$D$2:$D$15,Helper_sheet!$E$2:$E$15,0,0)</f>
        <v>Chip</v>
      </c>
      <c r="M707" t="s">
        <v>31</v>
      </c>
      <c r="N707" s="5">
        <v>1143</v>
      </c>
      <c r="O707" s="1">
        <v>64.34</v>
      </c>
      <c r="P707" t="s">
        <v>150</v>
      </c>
      <c r="Q707" t="s">
        <v>118</v>
      </c>
      <c r="R707" t="s">
        <v>144</v>
      </c>
      <c r="S707" t="s">
        <v>141</v>
      </c>
      <c r="T707" t="s">
        <v>119</v>
      </c>
      <c r="U707" t="s">
        <v>381</v>
      </c>
      <c r="V707" t="s">
        <v>1225</v>
      </c>
      <c r="W707" t="s">
        <v>147</v>
      </c>
      <c r="X707" t="s">
        <v>144</v>
      </c>
    </row>
    <row r="708" spans="1:24" x14ac:dyDescent="0.4">
      <c r="A708" t="s">
        <v>1226</v>
      </c>
      <c r="B708" t="s">
        <v>140</v>
      </c>
      <c r="C708" t="s">
        <v>154</v>
      </c>
      <c r="D708" t="s">
        <v>37</v>
      </c>
      <c r="E708" t="s">
        <v>142</v>
      </c>
      <c r="F708" t="s">
        <v>25</v>
      </c>
      <c r="G708" t="s">
        <v>26</v>
      </c>
      <c r="H708" t="s">
        <v>1222</v>
      </c>
      <c r="I708" t="s">
        <v>116</v>
      </c>
      <c r="J708" t="s">
        <v>117</v>
      </c>
      <c r="K708" t="s">
        <v>30</v>
      </c>
      <c r="L708" t="str">
        <f>_xlfn.XLOOKUP(Trade_Flows[[#This Row],[hardware_type]],Helper_sheet!$D$2:$D$15,Helper_sheet!$E$2:$E$15,0,0)</f>
        <v>Chip</v>
      </c>
      <c r="M708" t="s">
        <v>31</v>
      </c>
      <c r="N708" s="5">
        <v>1177</v>
      </c>
      <c r="O708" s="1">
        <v>66.22</v>
      </c>
      <c r="P708" t="s">
        <v>40</v>
      </c>
      <c r="Q708" t="s">
        <v>118</v>
      </c>
      <c r="R708" t="s">
        <v>144</v>
      </c>
      <c r="S708" t="s">
        <v>141</v>
      </c>
      <c r="T708" t="s">
        <v>119</v>
      </c>
      <c r="U708" t="s">
        <v>155</v>
      </c>
      <c r="V708" t="s">
        <v>1227</v>
      </c>
      <c r="W708" t="s">
        <v>147</v>
      </c>
      <c r="X708" t="s">
        <v>144</v>
      </c>
    </row>
    <row r="709" spans="1:24" x14ac:dyDescent="0.4">
      <c r="A709" t="s">
        <v>1228</v>
      </c>
      <c r="B709" t="s">
        <v>140</v>
      </c>
      <c r="C709" t="s">
        <v>158</v>
      </c>
      <c r="D709" t="s">
        <v>38</v>
      </c>
      <c r="E709" t="s">
        <v>142</v>
      </c>
      <c r="F709" t="s">
        <v>25</v>
      </c>
      <c r="G709" t="s">
        <v>26</v>
      </c>
      <c r="H709" t="s">
        <v>1222</v>
      </c>
      <c r="I709" t="s">
        <v>116</v>
      </c>
      <c r="J709" t="s">
        <v>117</v>
      </c>
      <c r="K709" t="s">
        <v>30</v>
      </c>
      <c r="L709" t="str">
        <f>_xlfn.XLOOKUP(Trade_Flows[[#This Row],[hardware_type]],Helper_sheet!$D$2:$D$15,Helper_sheet!$E$2:$E$15,0,0)</f>
        <v>Chip</v>
      </c>
      <c r="M709" t="s">
        <v>31</v>
      </c>
      <c r="N709" s="5">
        <v>1153</v>
      </c>
      <c r="O709" s="1">
        <v>64.88</v>
      </c>
      <c r="P709" t="s">
        <v>150</v>
      </c>
      <c r="Q709" t="s">
        <v>118</v>
      </c>
      <c r="R709" t="s">
        <v>144</v>
      </c>
      <c r="S709" t="s">
        <v>141</v>
      </c>
      <c r="T709" t="s">
        <v>119</v>
      </c>
      <c r="U709" t="s">
        <v>145</v>
      </c>
      <c r="V709" t="s">
        <v>1229</v>
      </c>
      <c r="W709" t="s">
        <v>147</v>
      </c>
      <c r="X709" t="s">
        <v>144</v>
      </c>
    </row>
    <row r="710" spans="1:24" x14ac:dyDescent="0.4">
      <c r="A710" t="s">
        <v>1230</v>
      </c>
      <c r="B710" t="s">
        <v>162</v>
      </c>
      <c r="C710" t="s">
        <v>141</v>
      </c>
      <c r="D710" t="s">
        <v>39</v>
      </c>
      <c r="E710" t="s">
        <v>142</v>
      </c>
      <c r="F710" t="s">
        <v>25</v>
      </c>
      <c r="G710" t="s">
        <v>26</v>
      </c>
      <c r="H710" t="s">
        <v>1222</v>
      </c>
      <c r="I710" t="s">
        <v>116</v>
      </c>
      <c r="J710" t="s">
        <v>117</v>
      </c>
      <c r="K710" t="s">
        <v>30</v>
      </c>
      <c r="L710" t="str">
        <f>_xlfn.XLOOKUP(Trade_Flows[[#This Row],[hardware_type]],Helper_sheet!$D$2:$D$15,Helper_sheet!$E$2:$E$15,0,0)</f>
        <v>Chip</v>
      </c>
      <c r="M710" t="s">
        <v>31</v>
      </c>
      <c r="N710" s="5">
        <v>1381</v>
      </c>
      <c r="O710" s="1">
        <v>77.7</v>
      </c>
      <c r="P710" t="s">
        <v>40</v>
      </c>
      <c r="Q710" t="s">
        <v>118</v>
      </c>
      <c r="R710" t="s">
        <v>144</v>
      </c>
      <c r="S710" t="s">
        <v>141</v>
      </c>
      <c r="T710" t="s">
        <v>119</v>
      </c>
      <c r="U710" t="s">
        <v>387</v>
      </c>
      <c r="V710" t="s">
        <v>1231</v>
      </c>
      <c r="W710" t="s">
        <v>147</v>
      </c>
      <c r="X710" t="s">
        <v>144</v>
      </c>
    </row>
    <row r="711" spans="1:24" x14ac:dyDescent="0.4">
      <c r="A711" t="s">
        <v>1232</v>
      </c>
      <c r="B711" t="s">
        <v>162</v>
      </c>
      <c r="C711" t="s">
        <v>149</v>
      </c>
      <c r="D711" t="s">
        <v>41</v>
      </c>
      <c r="E711" t="s">
        <v>142</v>
      </c>
      <c r="F711" t="s">
        <v>25</v>
      </c>
      <c r="G711" t="s">
        <v>26</v>
      </c>
      <c r="H711" t="s">
        <v>1222</v>
      </c>
      <c r="I711" t="s">
        <v>116</v>
      </c>
      <c r="J711" t="s">
        <v>117</v>
      </c>
      <c r="K711" t="s">
        <v>30</v>
      </c>
      <c r="L711" t="str">
        <f>_xlfn.XLOOKUP(Trade_Flows[[#This Row],[hardware_type]],Helper_sheet!$D$2:$D$15,Helper_sheet!$E$2:$E$15,0,0)</f>
        <v>Chip</v>
      </c>
      <c r="M711" t="s">
        <v>31</v>
      </c>
      <c r="N711" s="5">
        <v>1301</v>
      </c>
      <c r="O711" s="1">
        <v>73.180000000000007</v>
      </c>
      <c r="P711" t="s">
        <v>40</v>
      </c>
      <c r="Q711" t="s">
        <v>118</v>
      </c>
      <c r="R711" t="s">
        <v>144</v>
      </c>
      <c r="S711" t="s">
        <v>141</v>
      </c>
      <c r="T711" t="s">
        <v>119</v>
      </c>
      <c r="U711" t="s">
        <v>155</v>
      </c>
      <c r="V711" t="s">
        <v>1229</v>
      </c>
      <c r="W711" t="s">
        <v>147</v>
      </c>
      <c r="X711" t="s">
        <v>144</v>
      </c>
    </row>
    <row r="712" spans="1:24" x14ac:dyDescent="0.4">
      <c r="A712" t="s">
        <v>1233</v>
      </c>
      <c r="B712" t="s">
        <v>162</v>
      </c>
      <c r="C712" t="s">
        <v>154</v>
      </c>
      <c r="D712" t="s">
        <v>42</v>
      </c>
      <c r="E712" t="s">
        <v>142</v>
      </c>
      <c r="F712" t="s">
        <v>25</v>
      </c>
      <c r="G712" t="s">
        <v>26</v>
      </c>
      <c r="H712" t="s">
        <v>1222</v>
      </c>
      <c r="I712" t="s">
        <v>116</v>
      </c>
      <c r="J712" t="s">
        <v>117</v>
      </c>
      <c r="K712" t="s">
        <v>30</v>
      </c>
      <c r="L712" t="str">
        <f>_xlfn.XLOOKUP(Trade_Flows[[#This Row],[hardware_type]],Helper_sheet!$D$2:$D$15,Helper_sheet!$E$2:$E$15,0,0)</f>
        <v>Chip</v>
      </c>
      <c r="M712" t="s">
        <v>31</v>
      </c>
      <c r="N712" s="5">
        <v>1362</v>
      </c>
      <c r="O712" s="1">
        <v>76.63</v>
      </c>
      <c r="P712" t="s">
        <v>40</v>
      </c>
      <c r="Q712" t="s">
        <v>118</v>
      </c>
      <c r="R712" t="s">
        <v>144</v>
      </c>
      <c r="S712" t="s">
        <v>141</v>
      </c>
      <c r="T712" t="s">
        <v>119</v>
      </c>
      <c r="U712" t="s">
        <v>570</v>
      </c>
      <c r="V712" t="s">
        <v>1234</v>
      </c>
      <c r="W712" t="s">
        <v>147</v>
      </c>
      <c r="X712" t="s">
        <v>144</v>
      </c>
    </row>
    <row r="713" spans="1:24" x14ac:dyDescent="0.4">
      <c r="A713" t="s">
        <v>1235</v>
      </c>
      <c r="B713" t="s">
        <v>162</v>
      </c>
      <c r="C713" t="s">
        <v>158</v>
      </c>
      <c r="D713" t="s">
        <v>43</v>
      </c>
      <c r="E713" t="s">
        <v>142</v>
      </c>
      <c r="F713" t="s">
        <v>25</v>
      </c>
      <c r="G713" t="s">
        <v>26</v>
      </c>
      <c r="H713" t="s">
        <v>1222</v>
      </c>
      <c r="I713" t="s">
        <v>116</v>
      </c>
      <c r="J713" t="s">
        <v>117</v>
      </c>
      <c r="K713" t="s">
        <v>30</v>
      </c>
      <c r="L713" t="str">
        <f>_xlfn.XLOOKUP(Trade_Flows[[#This Row],[hardware_type]],Helper_sheet!$D$2:$D$15,Helper_sheet!$E$2:$E$15,0,0)</f>
        <v>Chip</v>
      </c>
      <c r="M713" t="s">
        <v>31</v>
      </c>
      <c r="N713" s="5">
        <v>1314</v>
      </c>
      <c r="O713" s="1">
        <v>73.92</v>
      </c>
      <c r="P713" t="s">
        <v>150</v>
      </c>
      <c r="Q713" t="s">
        <v>118</v>
      </c>
      <c r="R713" t="s">
        <v>144</v>
      </c>
      <c r="S713" t="s">
        <v>141</v>
      </c>
      <c r="T713" t="s">
        <v>119</v>
      </c>
      <c r="U713" t="s">
        <v>310</v>
      </c>
      <c r="V713" t="s">
        <v>1236</v>
      </c>
      <c r="W713" t="s">
        <v>147</v>
      </c>
      <c r="X713" t="s">
        <v>144</v>
      </c>
    </row>
    <row r="714" spans="1:24" x14ac:dyDescent="0.4">
      <c r="A714" t="s">
        <v>1237</v>
      </c>
      <c r="B714" t="s">
        <v>171</v>
      </c>
      <c r="C714" t="s">
        <v>141</v>
      </c>
      <c r="D714" t="s">
        <v>44</v>
      </c>
      <c r="E714" t="s">
        <v>142</v>
      </c>
      <c r="F714" t="s">
        <v>25</v>
      </c>
      <c r="G714" t="s">
        <v>26</v>
      </c>
      <c r="H714" t="s">
        <v>1222</v>
      </c>
      <c r="I714" t="s">
        <v>116</v>
      </c>
      <c r="J714" t="s">
        <v>117</v>
      </c>
      <c r="K714" t="s">
        <v>30</v>
      </c>
      <c r="L714" t="str">
        <f>_xlfn.XLOOKUP(Trade_Flows[[#This Row],[hardware_type]],Helper_sheet!$D$2:$D$15,Helper_sheet!$E$2:$E$15,0,0)</f>
        <v>Chip</v>
      </c>
      <c r="M714" t="s">
        <v>31</v>
      </c>
      <c r="N714" s="5">
        <v>1243</v>
      </c>
      <c r="O714" s="1">
        <v>69.95</v>
      </c>
      <c r="P714" t="s">
        <v>40</v>
      </c>
      <c r="Q714" t="s">
        <v>118</v>
      </c>
      <c r="R714" t="s">
        <v>144</v>
      </c>
      <c r="S714" t="s">
        <v>141</v>
      </c>
      <c r="T714" t="s">
        <v>119</v>
      </c>
      <c r="U714" t="s">
        <v>310</v>
      </c>
      <c r="V714" t="s">
        <v>1238</v>
      </c>
      <c r="W714" t="s">
        <v>147</v>
      </c>
      <c r="X714" t="s">
        <v>144</v>
      </c>
    </row>
    <row r="715" spans="1:24" x14ac:dyDescent="0.4">
      <c r="A715" t="s">
        <v>1239</v>
      </c>
      <c r="B715" t="s">
        <v>171</v>
      </c>
      <c r="C715" t="s">
        <v>149</v>
      </c>
      <c r="D715" t="s">
        <v>45</v>
      </c>
      <c r="E715" t="s">
        <v>142</v>
      </c>
      <c r="F715" t="s">
        <v>25</v>
      </c>
      <c r="G715" t="s">
        <v>26</v>
      </c>
      <c r="H715" t="s">
        <v>1222</v>
      </c>
      <c r="I715" t="s">
        <v>116</v>
      </c>
      <c r="J715" t="s">
        <v>117</v>
      </c>
      <c r="K715" t="s">
        <v>30</v>
      </c>
      <c r="L715" t="str">
        <f>_xlfn.XLOOKUP(Trade_Flows[[#This Row],[hardware_type]],Helper_sheet!$D$2:$D$15,Helper_sheet!$E$2:$E$15,0,0)</f>
        <v>Chip</v>
      </c>
      <c r="M715" t="s">
        <v>31</v>
      </c>
      <c r="N715" s="5">
        <v>1716</v>
      </c>
      <c r="O715" s="1">
        <v>96.56</v>
      </c>
      <c r="P715" t="s">
        <v>40</v>
      </c>
      <c r="Q715" t="s">
        <v>118</v>
      </c>
      <c r="R715" t="s">
        <v>144</v>
      </c>
      <c r="S715" t="s">
        <v>141</v>
      </c>
      <c r="T715" t="s">
        <v>119</v>
      </c>
      <c r="U715" t="s">
        <v>314</v>
      </c>
      <c r="V715" t="s">
        <v>1240</v>
      </c>
      <c r="W715" t="s">
        <v>147</v>
      </c>
      <c r="X715" t="s">
        <v>144</v>
      </c>
    </row>
    <row r="716" spans="1:24" x14ac:dyDescent="0.4">
      <c r="A716" t="s">
        <v>1241</v>
      </c>
      <c r="B716" t="s">
        <v>171</v>
      </c>
      <c r="C716" t="s">
        <v>154</v>
      </c>
      <c r="D716" t="s">
        <v>46</v>
      </c>
      <c r="E716" t="s">
        <v>142</v>
      </c>
      <c r="F716" t="s">
        <v>25</v>
      </c>
      <c r="G716" t="s">
        <v>26</v>
      </c>
      <c r="H716" t="s">
        <v>1222</v>
      </c>
      <c r="I716" t="s">
        <v>116</v>
      </c>
      <c r="J716" t="s">
        <v>117</v>
      </c>
      <c r="K716" t="s">
        <v>30</v>
      </c>
      <c r="L716" t="str">
        <f>_xlfn.XLOOKUP(Trade_Flows[[#This Row],[hardware_type]],Helper_sheet!$D$2:$D$15,Helper_sheet!$E$2:$E$15,0,0)</f>
        <v>Chip</v>
      </c>
      <c r="M716" t="s">
        <v>31</v>
      </c>
      <c r="N716" s="5">
        <v>1740</v>
      </c>
      <c r="O716" s="1">
        <v>97.9</v>
      </c>
      <c r="P716" t="s">
        <v>32</v>
      </c>
      <c r="Q716" t="s">
        <v>118</v>
      </c>
      <c r="R716" t="s">
        <v>144</v>
      </c>
      <c r="S716" t="s">
        <v>141</v>
      </c>
      <c r="T716" t="s">
        <v>119</v>
      </c>
      <c r="U716" t="s">
        <v>165</v>
      </c>
      <c r="V716" t="s">
        <v>1242</v>
      </c>
      <c r="W716" t="s">
        <v>147</v>
      </c>
      <c r="X716" t="s">
        <v>144</v>
      </c>
    </row>
    <row r="717" spans="1:24" x14ac:dyDescent="0.4">
      <c r="A717" t="s">
        <v>1243</v>
      </c>
      <c r="B717" t="s">
        <v>171</v>
      </c>
      <c r="C717" t="s">
        <v>158</v>
      </c>
      <c r="D717" t="s">
        <v>47</v>
      </c>
      <c r="E717" t="s">
        <v>142</v>
      </c>
      <c r="F717" t="s">
        <v>25</v>
      </c>
      <c r="G717" t="s">
        <v>26</v>
      </c>
      <c r="H717" t="s">
        <v>1222</v>
      </c>
      <c r="I717" t="s">
        <v>116</v>
      </c>
      <c r="J717" t="s">
        <v>117</v>
      </c>
      <c r="K717" t="s">
        <v>30</v>
      </c>
      <c r="L717" t="str">
        <f>_xlfn.XLOOKUP(Trade_Flows[[#This Row],[hardware_type]],Helper_sheet!$D$2:$D$15,Helper_sheet!$E$2:$E$15,0,0)</f>
        <v>Chip</v>
      </c>
      <c r="M717" t="s">
        <v>31</v>
      </c>
      <c r="N717" s="5">
        <v>1571</v>
      </c>
      <c r="O717" s="1">
        <v>88.42</v>
      </c>
      <c r="P717" t="s">
        <v>32</v>
      </c>
      <c r="Q717" t="s">
        <v>118</v>
      </c>
      <c r="R717" t="s">
        <v>144</v>
      </c>
      <c r="S717" t="s">
        <v>141</v>
      </c>
      <c r="T717" t="s">
        <v>119</v>
      </c>
      <c r="U717" t="s">
        <v>371</v>
      </c>
      <c r="V717" t="s">
        <v>1244</v>
      </c>
      <c r="W717" t="s">
        <v>147</v>
      </c>
      <c r="X717" t="s">
        <v>144</v>
      </c>
    </row>
    <row r="718" spans="1:24" x14ac:dyDescent="0.4">
      <c r="A718" t="s">
        <v>1245</v>
      </c>
      <c r="B718" t="s">
        <v>182</v>
      </c>
      <c r="C718" t="s">
        <v>141</v>
      </c>
      <c r="D718" t="s">
        <v>48</v>
      </c>
      <c r="E718" t="s">
        <v>142</v>
      </c>
      <c r="F718" t="s">
        <v>25</v>
      </c>
      <c r="G718" t="s">
        <v>26</v>
      </c>
      <c r="H718" t="s">
        <v>1222</v>
      </c>
      <c r="I718" t="s">
        <v>116</v>
      </c>
      <c r="J718" t="s">
        <v>117</v>
      </c>
      <c r="K718" t="s">
        <v>30</v>
      </c>
      <c r="L718" t="str">
        <f>_xlfn.XLOOKUP(Trade_Flows[[#This Row],[hardware_type]],Helper_sheet!$D$2:$D$15,Helper_sheet!$E$2:$E$15,0,0)</f>
        <v>Chip</v>
      </c>
      <c r="M718" t="s">
        <v>31</v>
      </c>
      <c r="N718" s="5">
        <v>1526</v>
      </c>
      <c r="O718" s="1">
        <v>85.88</v>
      </c>
      <c r="P718" t="s">
        <v>40</v>
      </c>
      <c r="Q718" t="s">
        <v>118</v>
      </c>
      <c r="R718" t="s">
        <v>144</v>
      </c>
      <c r="S718" t="s">
        <v>141</v>
      </c>
      <c r="T718" t="s">
        <v>119</v>
      </c>
      <c r="U718" t="s">
        <v>314</v>
      </c>
      <c r="V718" t="s">
        <v>1246</v>
      </c>
      <c r="W718" t="s">
        <v>147</v>
      </c>
      <c r="X718" t="s">
        <v>144</v>
      </c>
    </row>
    <row r="719" spans="1:24" x14ac:dyDescent="0.4">
      <c r="A719" t="s">
        <v>1247</v>
      </c>
      <c r="B719" t="s">
        <v>182</v>
      </c>
      <c r="C719" t="s">
        <v>149</v>
      </c>
      <c r="D719" t="s">
        <v>49</v>
      </c>
      <c r="E719" t="s">
        <v>142</v>
      </c>
      <c r="F719" t="s">
        <v>25</v>
      </c>
      <c r="G719" t="s">
        <v>26</v>
      </c>
      <c r="H719" t="s">
        <v>1222</v>
      </c>
      <c r="I719" t="s">
        <v>116</v>
      </c>
      <c r="J719" t="s">
        <v>117</v>
      </c>
      <c r="K719" t="s">
        <v>30</v>
      </c>
      <c r="L719" t="str">
        <f>_xlfn.XLOOKUP(Trade_Flows[[#This Row],[hardware_type]],Helper_sheet!$D$2:$D$15,Helper_sheet!$E$2:$E$15,0,0)</f>
        <v>Chip</v>
      </c>
      <c r="M719" t="s">
        <v>31</v>
      </c>
      <c r="N719" s="5">
        <v>1610</v>
      </c>
      <c r="O719" s="1">
        <v>90.58</v>
      </c>
      <c r="P719" t="s">
        <v>32</v>
      </c>
      <c r="Q719" t="s">
        <v>118</v>
      </c>
      <c r="R719" t="s">
        <v>144</v>
      </c>
      <c r="S719" t="s">
        <v>141</v>
      </c>
      <c r="T719" t="s">
        <v>119</v>
      </c>
      <c r="U719" t="s">
        <v>490</v>
      </c>
      <c r="V719" t="s">
        <v>1248</v>
      </c>
      <c r="W719" t="s">
        <v>147</v>
      </c>
      <c r="X719" t="s">
        <v>144</v>
      </c>
    </row>
    <row r="720" spans="1:24" x14ac:dyDescent="0.4">
      <c r="A720" t="s">
        <v>1249</v>
      </c>
      <c r="B720" t="s">
        <v>182</v>
      </c>
      <c r="C720" t="s">
        <v>154</v>
      </c>
      <c r="D720" t="s">
        <v>50</v>
      </c>
      <c r="E720" t="s">
        <v>142</v>
      </c>
      <c r="F720" t="s">
        <v>25</v>
      </c>
      <c r="G720" t="s">
        <v>26</v>
      </c>
      <c r="H720" t="s">
        <v>1222</v>
      </c>
      <c r="I720" t="s">
        <v>116</v>
      </c>
      <c r="J720" t="s">
        <v>117</v>
      </c>
      <c r="K720" t="s">
        <v>30</v>
      </c>
      <c r="L720" t="str">
        <f>_xlfn.XLOOKUP(Trade_Flows[[#This Row],[hardware_type]],Helper_sheet!$D$2:$D$15,Helper_sheet!$E$2:$E$15,0,0)</f>
        <v>Chip</v>
      </c>
      <c r="M720" t="s">
        <v>31</v>
      </c>
      <c r="N720" s="5">
        <v>1655</v>
      </c>
      <c r="O720" s="1">
        <v>93.13</v>
      </c>
      <c r="P720" t="s">
        <v>150</v>
      </c>
      <c r="Q720" t="s">
        <v>118</v>
      </c>
      <c r="R720" t="s">
        <v>144</v>
      </c>
      <c r="S720" t="s">
        <v>141</v>
      </c>
      <c r="T720" t="s">
        <v>119</v>
      </c>
      <c r="U720" t="s">
        <v>284</v>
      </c>
      <c r="V720" t="s">
        <v>1250</v>
      </c>
      <c r="W720" t="s">
        <v>147</v>
      </c>
      <c r="X720" t="s">
        <v>144</v>
      </c>
    </row>
    <row r="721" spans="1:24" x14ac:dyDescent="0.4">
      <c r="A721" t="s">
        <v>1251</v>
      </c>
      <c r="B721" t="s">
        <v>182</v>
      </c>
      <c r="C721" t="s">
        <v>158</v>
      </c>
      <c r="D721" t="s">
        <v>51</v>
      </c>
      <c r="E721" t="s">
        <v>142</v>
      </c>
      <c r="F721" t="s">
        <v>25</v>
      </c>
      <c r="G721" t="s">
        <v>26</v>
      </c>
      <c r="H721" t="s">
        <v>1222</v>
      </c>
      <c r="I721" t="s">
        <v>116</v>
      </c>
      <c r="J721" t="s">
        <v>117</v>
      </c>
      <c r="K721" t="s">
        <v>30</v>
      </c>
      <c r="L721" t="str">
        <f>_xlfn.XLOOKUP(Trade_Flows[[#This Row],[hardware_type]],Helper_sheet!$D$2:$D$15,Helper_sheet!$E$2:$E$15,0,0)</f>
        <v>Chip</v>
      </c>
      <c r="M721" t="s">
        <v>31</v>
      </c>
      <c r="N721" s="5">
        <v>1553</v>
      </c>
      <c r="O721" s="1">
        <v>87.41</v>
      </c>
      <c r="P721" t="s">
        <v>40</v>
      </c>
      <c r="Q721" t="s">
        <v>118</v>
      </c>
      <c r="R721" t="s">
        <v>144</v>
      </c>
      <c r="S721" t="s">
        <v>141</v>
      </c>
      <c r="T721" t="s">
        <v>119</v>
      </c>
      <c r="U721" t="s">
        <v>371</v>
      </c>
      <c r="V721" t="s">
        <v>1252</v>
      </c>
      <c r="W721" t="s">
        <v>147</v>
      </c>
      <c r="X721" t="s">
        <v>144</v>
      </c>
    </row>
    <row r="722" spans="1:24" x14ac:dyDescent="0.4">
      <c r="A722" t="s">
        <v>1253</v>
      </c>
      <c r="B722" t="s">
        <v>193</v>
      </c>
      <c r="C722" t="s">
        <v>141</v>
      </c>
      <c r="D722" t="s">
        <v>52</v>
      </c>
      <c r="E722" t="s">
        <v>142</v>
      </c>
      <c r="F722" t="s">
        <v>25</v>
      </c>
      <c r="G722" t="s">
        <v>26</v>
      </c>
      <c r="H722" t="s">
        <v>1222</v>
      </c>
      <c r="I722" t="s">
        <v>116</v>
      </c>
      <c r="J722" t="s">
        <v>117</v>
      </c>
      <c r="K722" t="s">
        <v>30</v>
      </c>
      <c r="L722" t="str">
        <f>_xlfn.XLOOKUP(Trade_Flows[[#This Row],[hardware_type]],Helper_sheet!$D$2:$D$15,Helper_sheet!$E$2:$E$15,0,0)</f>
        <v>Chip</v>
      </c>
      <c r="M722" t="s">
        <v>31</v>
      </c>
      <c r="N722" s="5">
        <v>1697</v>
      </c>
      <c r="O722" s="1">
        <v>95.48</v>
      </c>
      <c r="P722" t="s">
        <v>150</v>
      </c>
      <c r="Q722" t="s">
        <v>118</v>
      </c>
      <c r="R722" t="s">
        <v>144</v>
      </c>
      <c r="S722" t="s">
        <v>141</v>
      </c>
      <c r="T722" t="s">
        <v>119</v>
      </c>
      <c r="U722" t="s">
        <v>308</v>
      </c>
      <c r="V722" t="s">
        <v>1244</v>
      </c>
      <c r="W722" t="s">
        <v>147</v>
      </c>
      <c r="X722" t="s">
        <v>144</v>
      </c>
    </row>
    <row r="723" spans="1:24" x14ac:dyDescent="0.4">
      <c r="A723" t="s">
        <v>1254</v>
      </c>
      <c r="B723" t="s">
        <v>193</v>
      </c>
      <c r="C723" t="s">
        <v>149</v>
      </c>
      <c r="D723" t="s">
        <v>53</v>
      </c>
      <c r="E723" t="s">
        <v>142</v>
      </c>
      <c r="F723" t="s">
        <v>25</v>
      </c>
      <c r="G723" t="s">
        <v>26</v>
      </c>
      <c r="H723" t="s">
        <v>1222</v>
      </c>
      <c r="I723" t="s">
        <v>116</v>
      </c>
      <c r="J723" t="s">
        <v>117</v>
      </c>
      <c r="K723" t="s">
        <v>30</v>
      </c>
      <c r="L723" t="str">
        <f>_xlfn.XLOOKUP(Trade_Flows[[#This Row],[hardware_type]],Helper_sheet!$D$2:$D$15,Helper_sheet!$E$2:$E$15,0,0)</f>
        <v>Chip</v>
      </c>
      <c r="M723" t="s">
        <v>31</v>
      </c>
      <c r="N723" s="5">
        <v>2025</v>
      </c>
      <c r="O723" s="1">
        <v>113.93</v>
      </c>
      <c r="P723" t="s">
        <v>32</v>
      </c>
      <c r="Q723" t="s">
        <v>118</v>
      </c>
      <c r="R723" t="s">
        <v>144</v>
      </c>
      <c r="S723" t="s">
        <v>141</v>
      </c>
      <c r="T723" t="s">
        <v>119</v>
      </c>
      <c r="U723" t="s">
        <v>371</v>
      </c>
      <c r="V723" t="s">
        <v>1255</v>
      </c>
      <c r="W723" t="s">
        <v>147</v>
      </c>
      <c r="X723" t="s">
        <v>144</v>
      </c>
    </row>
    <row r="724" spans="1:24" x14ac:dyDescent="0.4">
      <c r="A724" t="s">
        <v>1256</v>
      </c>
      <c r="B724" t="s">
        <v>193</v>
      </c>
      <c r="C724" t="s">
        <v>154</v>
      </c>
      <c r="D724" t="s">
        <v>54</v>
      </c>
      <c r="E724" t="s">
        <v>142</v>
      </c>
      <c r="F724" t="s">
        <v>25</v>
      </c>
      <c r="G724" t="s">
        <v>26</v>
      </c>
      <c r="H724" t="s">
        <v>1222</v>
      </c>
      <c r="I724" t="s">
        <v>116</v>
      </c>
      <c r="J724" t="s">
        <v>117</v>
      </c>
      <c r="K724" t="s">
        <v>30</v>
      </c>
      <c r="L724" t="str">
        <f>_xlfn.XLOOKUP(Trade_Flows[[#This Row],[hardware_type]],Helper_sheet!$D$2:$D$15,Helper_sheet!$E$2:$E$15,0,0)</f>
        <v>Chip</v>
      </c>
      <c r="M724" t="s">
        <v>31</v>
      </c>
      <c r="N724" s="5">
        <v>2025</v>
      </c>
      <c r="O724" s="1">
        <v>113.92</v>
      </c>
      <c r="P724" t="s">
        <v>32</v>
      </c>
      <c r="Q724" t="s">
        <v>118</v>
      </c>
      <c r="R724" t="s">
        <v>144</v>
      </c>
      <c r="S724" t="s">
        <v>141</v>
      </c>
      <c r="T724" t="s">
        <v>119</v>
      </c>
      <c r="U724" t="s">
        <v>186</v>
      </c>
      <c r="V724" t="s">
        <v>1223</v>
      </c>
      <c r="W724" t="s">
        <v>147</v>
      </c>
      <c r="X724" t="s">
        <v>144</v>
      </c>
    </row>
    <row r="725" spans="1:24" x14ac:dyDescent="0.4">
      <c r="A725" t="s">
        <v>1257</v>
      </c>
      <c r="B725" t="s">
        <v>193</v>
      </c>
      <c r="C725" t="s">
        <v>158</v>
      </c>
      <c r="D725" t="s">
        <v>55</v>
      </c>
      <c r="E725" t="s">
        <v>142</v>
      </c>
      <c r="F725" t="s">
        <v>25</v>
      </c>
      <c r="G725" t="s">
        <v>26</v>
      </c>
      <c r="H725" t="s">
        <v>1222</v>
      </c>
      <c r="I725" t="s">
        <v>116</v>
      </c>
      <c r="J725" t="s">
        <v>117</v>
      </c>
      <c r="K725" t="s">
        <v>30</v>
      </c>
      <c r="L725" t="str">
        <f>_xlfn.XLOOKUP(Trade_Flows[[#This Row],[hardware_type]],Helper_sheet!$D$2:$D$15,Helper_sheet!$E$2:$E$15,0,0)</f>
        <v>Chip</v>
      </c>
      <c r="M725" t="s">
        <v>31</v>
      </c>
      <c r="N725" s="5">
        <v>1655</v>
      </c>
      <c r="O725" s="1">
        <v>93.12</v>
      </c>
      <c r="P725" t="s">
        <v>150</v>
      </c>
      <c r="Q725" t="s">
        <v>118</v>
      </c>
      <c r="R725" t="s">
        <v>144</v>
      </c>
      <c r="S725" t="s">
        <v>141</v>
      </c>
      <c r="T725" t="s">
        <v>119</v>
      </c>
      <c r="U725" t="s">
        <v>490</v>
      </c>
      <c r="V725" t="s">
        <v>1258</v>
      </c>
      <c r="W725" t="s">
        <v>147</v>
      </c>
      <c r="X725" t="s">
        <v>144</v>
      </c>
    </row>
    <row r="726" spans="1:24" x14ac:dyDescent="0.4">
      <c r="A726" t="s">
        <v>1259</v>
      </c>
      <c r="B726" t="s">
        <v>202</v>
      </c>
      <c r="C726" t="s">
        <v>141</v>
      </c>
      <c r="D726" t="s">
        <v>56</v>
      </c>
      <c r="E726" t="s">
        <v>142</v>
      </c>
      <c r="F726" t="s">
        <v>25</v>
      </c>
      <c r="G726" t="s">
        <v>26</v>
      </c>
      <c r="H726" t="s">
        <v>1222</v>
      </c>
      <c r="I726" t="s">
        <v>116</v>
      </c>
      <c r="J726" t="s">
        <v>117</v>
      </c>
      <c r="K726" t="s">
        <v>30</v>
      </c>
      <c r="L726" t="str">
        <f>_xlfn.XLOOKUP(Trade_Flows[[#This Row],[hardware_type]],Helper_sheet!$D$2:$D$15,Helper_sheet!$E$2:$E$15,0,0)</f>
        <v>Chip</v>
      </c>
      <c r="M726" t="s">
        <v>31</v>
      </c>
      <c r="N726" s="5">
        <v>1476</v>
      </c>
      <c r="O726" s="1">
        <v>83.06</v>
      </c>
      <c r="P726" t="s">
        <v>40</v>
      </c>
      <c r="Q726" t="s">
        <v>118</v>
      </c>
      <c r="R726" t="s">
        <v>144</v>
      </c>
      <c r="S726" t="s">
        <v>141</v>
      </c>
      <c r="T726" t="s">
        <v>119</v>
      </c>
      <c r="U726" t="s">
        <v>155</v>
      </c>
      <c r="V726" t="s">
        <v>1260</v>
      </c>
      <c r="W726" t="s">
        <v>147</v>
      </c>
      <c r="X726" t="s">
        <v>144</v>
      </c>
    </row>
    <row r="727" spans="1:24" x14ac:dyDescent="0.4">
      <c r="A727" t="s">
        <v>1261</v>
      </c>
      <c r="B727" t="s">
        <v>202</v>
      </c>
      <c r="C727" t="s">
        <v>149</v>
      </c>
      <c r="D727" t="s">
        <v>57</v>
      </c>
      <c r="E727" t="s">
        <v>142</v>
      </c>
      <c r="F727" t="s">
        <v>25</v>
      </c>
      <c r="G727" t="s">
        <v>26</v>
      </c>
      <c r="H727" t="s">
        <v>1222</v>
      </c>
      <c r="I727" t="s">
        <v>116</v>
      </c>
      <c r="J727" t="s">
        <v>117</v>
      </c>
      <c r="K727" t="s">
        <v>30</v>
      </c>
      <c r="L727" t="str">
        <f>_xlfn.XLOOKUP(Trade_Flows[[#This Row],[hardware_type]],Helper_sheet!$D$2:$D$15,Helper_sheet!$E$2:$E$15,0,0)</f>
        <v>Chip</v>
      </c>
      <c r="M727" t="s">
        <v>31</v>
      </c>
      <c r="N727" s="5">
        <v>1978</v>
      </c>
      <c r="O727" s="1">
        <v>111.29</v>
      </c>
      <c r="P727" t="s">
        <v>32</v>
      </c>
      <c r="Q727" t="s">
        <v>118</v>
      </c>
      <c r="R727" t="s">
        <v>144</v>
      </c>
      <c r="S727" t="s">
        <v>141</v>
      </c>
      <c r="T727" t="s">
        <v>119</v>
      </c>
      <c r="U727" t="s">
        <v>203</v>
      </c>
      <c r="V727" t="s">
        <v>1231</v>
      </c>
      <c r="W727" t="s">
        <v>147</v>
      </c>
      <c r="X727" t="s">
        <v>144</v>
      </c>
    </row>
    <row r="728" spans="1:24" x14ac:dyDescent="0.4">
      <c r="A728" t="s">
        <v>1262</v>
      </c>
      <c r="B728" t="s">
        <v>202</v>
      </c>
      <c r="C728" t="s">
        <v>154</v>
      </c>
      <c r="D728" t="s">
        <v>58</v>
      </c>
      <c r="E728" t="s">
        <v>142</v>
      </c>
      <c r="F728" t="s">
        <v>25</v>
      </c>
      <c r="G728" t="s">
        <v>26</v>
      </c>
      <c r="H728" t="s">
        <v>1222</v>
      </c>
      <c r="I728" t="s">
        <v>116</v>
      </c>
      <c r="J728" t="s">
        <v>117</v>
      </c>
      <c r="K728" t="s">
        <v>30</v>
      </c>
      <c r="L728" t="str">
        <f>_xlfn.XLOOKUP(Trade_Flows[[#This Row],[hardware_type]],Helper_sheet!$D$2:$D$15,Helper_sheet!$E$2:$E$15,0,0)</f>
        <v>Chip</v>
      </c>
      <c r="M728" t="s">
        <v>31</v>
      </c>
      <c r="N728" s="5">
        <v>2007</v>
      </c>
      <c r="O728" s="1">
        <v>112.94</v>
      </c>
      <c r="P728" t="s">
        <v>32</v>
      </c>
      <c r="Q728" t="s">
        <v>118</v>
      </c>
      <c r="R728" t="s">
        <v>144</v>
      </c>
      <c r="S728" t="s">
        <v>141</v>
      </c>
      <c r="T728" t="s">
        <v>119</v>
      </c>
      <c r="U728" t="s">
        <v>279</v>
      </c>
      <c r="V728" t="s">
        <v>1263</v>
      </c>
      <c r="W728" t="s">
        <v>147</v>
      </c>
      <c r="X728" t="s">
        <v>144</v>
      </c>
    </row>
    <row r="729" spans="1:24" x14ac:dyDescent="0.4">
      <c r="A729" t="s">
        <v>1264</v>
      </c>
      <c r="B729" t="s">
        <v>202</v>
      </c>
      <c r="C729" t="s">
        <v>158</v>
      </c>
      <c r="D729" t="s">
        <v>59</v>
      </c>
      <c r="E729" t="s">
        <v>142</v>
      </c>
      <c r="F729" t="s">
        <v>25</v>
      </c>
      <c r="G729" t="s">
        <v>26</v>
      </c>
      <c r="H729" t="s">
        <v>1222</v>
      </c>
      <c r="I729" t="s">
        <v>116</v>
      </c>
      <c r="J729" t="s">
        <v>117</v>
      </c>
      <c r="K729" t="s">
        <v>30</v>
      </c>
      <c r="L729" t="str">
        <f>_xlfn.XLOOKUP(Trade_Flows[[#This Row],[hardware_type]],Helper_sheet!$D$2:$D$15,Helper_sheet!$E$2:$E$15,0,0)</f>
        <v>Chip</v>
      </c>
      <c r="M729" t="s">
        <v>31</v>
      </c>
      <c r="N729" s="5">
        <v>1573</v>
      </c>
      <c r="O729" s="1">
        <v>88.49</v>
      </c>
      <c r="P729" t="s">
        <v>32</v>
      </c>
      <c r="Q729" t="s">
        <v>118</v>
      </c>
      <c r="R729" t="s">
        <v>144</v>
      </c>
      <c r="S729" t="s">
        <v>141</v>
      </c>
      <c r="T729" t="s">
        <v>119</v>
      </c>
      <c r="U729" t="s">
        <v>159</v>
      </c>
      <c r="V729" t="s">
        <v>1263</v>
      </c>
      <c r="W729" t="s">
        <v>147</v>
      </c>
      <c r="X729" t="s">
        <v>144</v>
      </c>
    </row>
    <row r="730" spans="1:24" x14ac:dyDescent="0.4">
      <c r="A730" t="s">
        <v>1265</v>
      </c>
      <c r="B730" t="s">
        <v>212</v>
      </c>
      <c r="C730" t="s">
        <v>141</v>
      </c>
      <c r="D730" t="s">
        <v>60</v>
      </c>
      <c r="E730" t="s">
        <v>142</v>
      </c>
      <c r="F730" t="s">
        <v>25</v>
      </c>
      <c r="G730" t="s">
        <v>26</v>
      </c>
      <c r="H730" t="s">
        <v>1222</v>
      </c>
      <c r="I730" t="s">
        <v>116</v>
      </c>
      <c r="J730" t="s">
        <v>117</v>
      </c>
      <c r="K730" t="s">
        <v>30</v>
      </c>
      <c r="L730" t="str">
        <f>_xlfn.XLOOKUP(Trade_Flows[[#This Row],[hardware_type]],Helper_sheet!$D$2:$D$15,Helper_sheet!$E$2:$E$15,0,0)</f>
        <v>Chip</v>
      </c>
      <c r="M730" t="s">
        <v>31</v>
      </c>
      <c r="N730" s="5">
        <v>1886</v>
      </c>
      <c r="O730" s="1">
        <v>106.14</v>
      </c>
      <c r="P730" t="s">
        <v>150</v>
      </c>
      <c r="Q730" t="s">
        <v>118</v>
      </c>
      <c r="R730" t="s">
        <v>144</v>
      </c>
      <c r="S730" t="s">
        <v>141</v>
      </c>
      <c r="T730" t="s">
        <v>119</v>
      </c>
      <c r="U730" t="s">
        <v>700</v>
      </c>
      <c r="V730" t="s">
        <v>1266</v>
      </c>
      <c r="W730" t="s">
        <v>147</v>
      </c>
      <c r="X730" t="s">
        <v>144</v>
      </c>
    </row>
    <row r="731" spans="1:24" x14ac:dyDescent="0.4">
      <c r="A731" t="s">
        <v>1267</v>
      </c>
      <c r="B731" t="s">
        <v>212</v>
      </c>
      <c r="C731" t="s">
        <v>149</v>
      </c>
      <c r="D731" t="s">
        <v>61</v>
      </c>
      <c r="E731" t="s">
        <v>142</v>
      </c>
      <c r="F731" t="s">
        <v>25</v>
      </c>
      <c r="G731" t="s">
        <v>26</v>
      </c>
      <c r="H731" t="s">
        <v>1222</v>
      </c>
      <c r="I731" t="s">
        <v>116</v>
      </c>
      <c r="J731" t="s">
        <v>117</v>
      </c>
      <c r="K731" t="s">
        <v>30</v>
      </c>
      <c r="L731" t="str">
        <f>_xlfn.XLOOKUP(Trade_Flows[[#This Row],[hardware_type]],Helper_sheet!$D$2:$D$15,Helper_sheet!$E$2:$E$15,0,0)</f>
        <v>Chip</v>
      </c>
      <c r="M731" t="s">
        <v>31</v>
      </c>
      <c r="N731" s="5">
        <v>2212</v>
      </c>
      <c r="O731" s="1">
        <v>124.47</v>
      </c>
      <c r="P731" t="s">
        <v>150</v>
      </c>
      <c r="Q731" t="s">
        <v>118</v>
      </c>
      <c r="R731" t="s">
        <v>144</v>
      </c>
      <c r="S731" t="s">
        <v>141</v>
      </c>
      <c r="T731" t="s">
        <v>119</v>
      </c>
      <c r="U731" t="s">
        <v>213</v>
      </c>
      <c r="V731" t="s">
        <v>1223</v>
      </c>
      <c r="W731" t="s">
        <v>147</v>
      </c>
      <c r="X731" t="s">
        <v>144</v>
      </c>
    </row>
    <row r="732" spans="1:24" x14ac:dyDescent="0.4">
      <c r="A732" t="s">
        <v>1268</v>
      </c>
      <c r="B732" t="s">
        <v>212</v>
      </c>
      <c r="C732" t="s">
        <v>154</v>
      </c>
      <c r="D732" t="s">
        <v>62</v>
      </c>
      <c r="E732" t="s">
        <v>142</v>
      </c>
      <c r="F732" t="s">
        <v>25</v>
      </c>
      <c r="G732" t="s">
        <v>26</v>
      </c>
      <c r="H732" t="s">
        <v>1222</v>
      </c>
      <c r="I732" t="s">
        <v>116</v>
      </c>
      <c r="J732" t="s">
        <v>117</v>
      </c>
      <c r="K732" t="s">
        <v>30</v>
      </c>
      <c r="L732" t="str">
        <f>_xlfn.XLOOKUP(Trade_Flows[[#This Row],[hardware_type]],Helper_sheet!$D$2:$D$15,Helper_sheet!$E$2:$E$15,0,0)</f>
        <v>Chip</v>
      </c>
      <c r="M732" t="s">
        <v>31</v>
      </c>
      <c r="N732" s="5">
        <v>2054</v>
      </c>
      <c r="O732" s="1">
        <v>115.57</v>
      </c>
      <c r="P732" t="s">
        <v>32</v>
      </c>
      <c r="Q732" t="s">
        <v>118</v>
      </c>
      <c r="R732" t="s">
        <v>144</v>
      </c>
      <c r="S732" t="s">
        <v>141</v>
      </c>
      <c r="T732" t="s">
        <v>119</v>
      </c>
      <c r="U732" t="s">
        <v>568</v>
      </c>
      <c r="V732" t="s">
        <v>1223</v>
      </c>
      <c r="W732" t="s">
        <v>147</v>
      </c>
      <c r="X732" t="s">
        <v>144</v>
      </c>
    </row>
    <row r="733" spans="1:24" x14ac:dyDescent="0.4">
      <c r="A733" t="s">
        <v>1269</v>
      </c>
      <c r="B733" t="s">
        <v>212</v>
      </c>
      <c r="C733" t="s">
        <v>158</v>
      </c>
      <c r="D733" t="s">
        <v>63</v>
      </c>
      <c r="E733" t="s">
        <v>142</v>
      </c>
      <c r="F733" t="s">
        <v>25</v>
      </c>
      <c r="G733" t="s">
        <v>26</v>
      </c>
      <c r="H733" t="s">
        <v>1222</v>
      </c>
      <c r="I733" t="s">
        <v>116</v>
      </c>
      <c r="J733" t="s">
        <v>117</v>
      </c>
      <c r="K733" t="s">
        <v>30</v>
      </c>
      <c r="L733" t="str">
        <f>_xlfn.XLOOKUP(Trade_Flows[[#This Row],[hardware_type]],Helper_sheet!$D$2:$D$15,Helper_sheet!$E$2:$E$15,0,0)</f>
        <v>Chip</v>
      </c>
      <c r="M733" t="s">
        <v>31</v>
      </c>
      <c r="N733" s="5">
        <v>1947</v>
      </c>
      <c r="O733" s="1">
        <v>109.57</v>
      </c>
      <c r="P733" t="s">
        <v>40</v>
      </c>
      <c r="Q733" t="s">
        <v>118</v>
      </c>
      <c r="R733" t="s">
        <v>144</v>
      </c>
      <c r="S733" t="s">
        <v>141</v>
      </c>
      <c r="T733" t="s">
        <v>119</v>
      </c>
      <c r="U733" t="s">
        <v>196</v>
      </c>
      <c r="V733" t="s">
        <v>1229</v>
      </c>
      <c r="W733" t="s">
        <v>147</v>
      </c>
      <c r="X733" t="s">
        <v>144</v>
      </c>
    </row>
    <row r="734" spans="1:24" x14ac:dyDescent="0.4">
      <c r="A734" t="s">
        <v>1270</v>
      </c>
      <c r="B734" t="s">
        <v>223</v>
      </c>
      <c r="C734" t="s">
        <v>141</v>
      </c>
      <c r="D734" t="s">
        <v>64</v>
      </c>
      <c r="E734" t="s">
        <v>142</v>
      </c>
      <c r="F734" t="s">
        <v>25</v>
      </c>
      <c r="G734" t="s">
        <v>26</v>
      </c>
      <c r="H734" t="s">
        <v>1222</v>
      </c>
      <c r="I734" t="s">
        <v>116</v>
      </c>
      <c r="J734" t="s">
        <v>117</v>
      </c>
      <c r="K734" t="s">
        <v>30</v>
      </c>
      <c r="L734" t="str">
        <f>_xlfn.XLOOKUP(Trade_Flows[[#This Row],[hardware_type]],Helper_sheet!$D$2:$D$15,Helper_sheet!$E$2:$E$15,0,0)</f>
        <v>Chip</v>
      </c>
      <c r="M734" t="s">
        <v>31</v>
      </c>
      <c r="N734" s="5">
        <v>2019</v>
      </c>
      <c r="O734" s="1">
        <v>113.57</v>
      </c>
      <c r="P734" t="s">
        <v>150</v>
      </c>
      <c r="Q734" t="s">
        <v>118</v>
      </c>
      <c r="R734" t="s">
        <v>144</v>
      </c>
      <c r="S734" t="s">
        <v>141</v>
      </c>
      <c r="T734" t="s">
        <v>119</v>
      </c>
      <c r="U734" t="s">
        <v>239</v>
      </c>
      <c r="V734" t="s">
        <v>1240</v>
      </c>
      <c r="W734" t="s">
        <v>147</v>
      </c>
      <c r="X734" t="s">
        <v>144</v>
      </c>
    </row>
    <row r="735" spans="1:24" x14ac:dyDescent="0.4">
      <c r="A735" t="s">
        <v>1271</v>
      </c>
      <c r="B735" t="s">
        <v>223</v>
      </c>
      <c r="C735" t="s">
        <v>149</v>
      </c>
      <c r="D735" t="s">
        <v>65</v>
      </c>
      <c r="E735" t="s">
        <v>142</v>
      </c>
      <c r="F735" t="s">
        <v>25</v>
      </c>
      <c r="G735" t="s">
        <v>26</v>
      </c>
      <c r="H735" t="s">
        <v>1222</v>
      </c>
      <c r="I735" t="s">
        <v>116</v>
      </c>
      <c r="J735" t="s">
        <v>117</v>
      </c>
      <c r="K735" t="s">
        <v>30</v>
      </c>
      <c r="L735" t="str">
        <f>_xlfn.XLOOKUP(Trade_Flows[[#This Row],[hardware_type]],Helper_sheet!$D$2:$D$15,Helper_sheet!$E$2:$E$15,0,0)</f>
        <v>Chip</v>
      </c>
      <c r="M735" t="s">
        <v>31</v>
      </c>
      <c r="N735" s="5">
        <v>2262</v>
      </c>
      <c r="O735" s="1">
        <v>127.28</v>
      </c>
      <c r="P735" t="s">
        <v>40</v>
      </c>
      <c r="Q735" t="s">
        <v>118</v>
      </c>
      <c r="R735" t="s">
        <v>144</v>
      </c>
      <c r="S735" t="s">
        <v>141</v>
      </c>
      <c r="T735" t="s">
        <v>119</v>
      </c>
      <c r="U735" t="s">
        <v>331</v>
      </c>
      <c r="V735" t="s">
        <v>1272</v>
      </c>
      <c r="W735" t="s">
        <v>147</v>
      </c>
      <c r="X735" t="s">
        <v>144</v>
      </c>
    </row>
    <row r="736" spans="1:24" x14ac:dyDescent="0.4">
      <c r="A736" t="s">
        <v>1273</v>
      </c>
      <c r="B736" t="s">
        <v>223</v>
      </c>
      <c r="C736" t="s">
        <v>154</v>
      </c>
      <c r="D736" t="s">
        <v>66</v>
      </c>
      <c r="E736" t="s">
        <v>142</v>
      </c>
      <c r="F736" t="s">
        <v>25</v>
      </c>
      <c r="G736" t="s">
        <v>26</v>
      </c>
      <c r="H736" t="s">
        <v>1222</v>
      </c>
      <c r="I736" t="s">
        <v>116</v>
      </c>
      <c r="J736" t="s">
        <v>117</v>
      </c>
      <c r="K736" t="s">
        <v>30</v>
      </c>
      <c r="L736" t="str">
        <f>_xlfn.XLOOKUP(Trade_Flows[[#This Row],[hardware_type]],Helper_sheet!$D$2:$D$15,Helper_sheet!$E$2:$E$15,0,0)</f>
        <v>Chip</v>
      </c>
      <c r="M736" t="s">
        <v>31</v>
      </c>
      <c r="N736" s="5">
        <v>2396</v>
      </c>
      <c r="O736" s="1">
        <v>134.79</v>
      </c>
      <c r="P736" t="s">
        <v>150</v>
      </c>
      <c r="Q736" t="s">
        <v>118</v>
      </c>
      <c r="R736" t="s">
        <v>144</v>
      </c>
      <c r="S736" t="s">
        <v>141</v>
      </c>
      <c r="T736" t="s">
        <v>119</v>
      </c>
      <c r="U736" t="s">
        <v>693</v>
      </c>
      <c r="V736" t="s">
        <v>1252</v>
      </c>
      <c r="W736" t="s">
        <v>147</v>
      </c>
      <c r="X736" t="s">
        <v>144</v>
      </c>
    </row>
    <row r="737" spans="1:24" x14ac:dyDescent="0.4">
      <c r="A737" t="s">
        <v>1274</v>
      </c>
      <c r="B737" t="s">
        <v>223</v>
      </c>
      <c r="C737" t="s">
        <v>158</v>
      </c>
      <c r="D737" t="s">
        <v>67</v>
      </c>
      <c r="E737" t="s">
        <v>142</v>
      </c>
      <c r="F737" t="s">
        <v>25</v>
      </c>
      <c r="G737" t="s">
        <v>26</v>
      </c>
      <c r="H737" t="s">
        <v>1222</v>
      </c>
      <c r="I737" t="s">
        <v>116</v>
      </c>
      <c r="J737" t="s">
        <v>117</v>
      </c>
      <c r="K737" t="s">
        <v>30</v>
      </c>
      <c r="L737" t="str">
        <f>_xlfn.XLOOKUP(Trade_Flows[[#This Row],[hardware_type]],Helper_sheet!$D$2:$D$15,Helper_sheet!$E$2:$E$15,0,0)</f>
        <v>Chip</v>
      </c>
      <c r="M737" t="s">
        <v>31</v>
      </c>
      <c r="N737" s="5">
        <v>2366</v>
      </c>
      <c r="O737" s="1">
        <v>133.1</v>
      </c>
      <c r="P737" t="s">
        <v>150</v>
      </c>
      <c r="Q737" t="s">
        <v>118</v>
      </c>
      <c r="R737" t="s">
        <v>144</v>
      </c>
      <c r="S737" t="s">
        <v>141</v>
      </c>
      <c r="T737" t="s">
        <v>119</v>
      </c>
      <c r="U737" t="s">
        <v>489</v>
      </c>
      <c r="V737" t="s">
        <v>1266</v>
      </c>
      <c r="W737" t="s">
        <v>147</v>
      </c>
      <c r="X737" t="s">
        <v>144</v>
      </c>
    </row>
    <row r="738" spans="1:24" x14ac:dyDescent="0.4">
      <c r="A738" t="s">
        <v>1275</v>
      </c>
      <c r="B738" t="s">
        <v>235</v>
      </c>
      <c r="C738" t="s">
        <v>141</v>
      </c>
      <c r="D738" t="s">
        <v>68</v>
      </c>
      <c r="E738" t="s">
        <v>142</v>
      </c>
      <c r="F738" t="s">
        <v>25</v>
      </c>
      <c r="G738" t="s">
        <v>26</v>
      </c>
      <c r="H738" t="s">
        <v>1222</v>
      </c>
      <c r="I738" t="s">
        <v>116</v>
      </c>
      <c r="J738" t="s">
        <v>117</v>
      </c>
      <c r="K738" t="s">
        <v>30</v>
      </c>
      <c r="L738" t="str">
        <f>_xlfn.XLOOKUP(Trade_Flows[[#This Row],[hardware_type]],Helper_sheet!$D$2:$D$15,Helper_sheet!$E$2:$E$15,0,0)</f>
        <v>Chip</v>
      </c>
      <c r="M738" t="s">
        <v>31</v>
      </c>
      <c r="N738" s="5">
        <v>2161</v>
      </c>
      <c r="O738" s="1">
        <v>121.59</v>
      </c>
      <c r="P738" t="s">
        <v>40</v>
      </c>
      <c r="Q738" t="s">
        <v>118</v>
      </c>
      <c r="R738" t="s">
        <v>144</v>
      </c>
      <c r="S738" t="s">
        <v>141</v>
      </c>
      <c r="T738" t="s">
        <v>119</v>
      </c>
      <c r="U738" t="s">
        <v>249</v>
      </c>
      <c r="V738" t="s">
        <v>1276</v>
      </c>
      <c r="W738" t="s">
        <v>147</v>
      </c>
      <c r="X738" t="s">
        <v>144</v>
      </c>
    </row>
    <row r="739" spans="1:24" x14ac:dyDescent="0.4">
      <c r="A739" t="s">
        <v>1277</v>
      </c>
      <c r="B739" t="s">
        <v>235</v>
      </c>
      <c r="C739" t="s">
        <v>149</v>
      </c>
      <c r="D739" t="s">
        <v>69</v>
      </c>
      <c r="E739" t="s">
        <v>142</v>
      </c>
      <c r="F739" t="s">
        <v>25</v>
      </c>
      <c r="G739" t="s">
        <v>26</v>
      </c>
      <c r="H739" t="s">
        <v>1222</v>
      </c>
      <c r="I739" t="s">
        <v>116</v>
      </c>
      <c r="J739" t="s">
        <v>117</v>
      </c>
      <c r="K739" t="s">
        <v>30</v>
      </c>
      <c r="L739" t="str">
        <f>_xlfn.XLOOKUP(Trade_Flows[[#This Row],[hardware_type]],Helper_sheet!$D$2:$D$15,Helper_sheet!$E$2:$E$15,0,0)</f>
        <v>Chip</v>
      </c>
      <c r="M739" t="s">
        <v>31</v>
      </c>
      <c r="N739" s="5">
        <v>2790</v>
      </c>
      <c r="O739" s="1">
        <v>156.94999999999999</v>
      </c>
      <c r="P739" t="s">
        <v>40</v>
      </c>
      <c r="Q739" t="s">
        <v>118</v>
      </c>
      <c r="R739" t="s">
        <v>144</v>
      </c>
      <c r="S739" t="s">
        <v>141</v>
      </c>
      <c r="T739" t="s">
        <v>119</v>
      </c>
      <c r="U739" t="s">
        <v>239</v>
      </c>
      <c r="V739" t="s">
        <v>1255</v>
      </c>
      <c r="W739" t="s">
        <v>147</v>
      </c>
      <c r="X739" t="s">
        <v>144</v>
      </c>
    </row>
    <row r="740" spans="1:24" x14ac:dyDescent="0.4">
      <c r="A740" t="s">
        <v>1278</v>
      </c>
      <c r="B740" t="s">
        <v>235</v>
      </c>
      <c r="C740" t="s">
        <v>154</v>
      </c>
      <c r="D740" t="s">
        <v>70</v>
      </c>
      <c r="E740" t="s">
        <v>142</v>
      </c>
      <c r="F740" t="s">
        <v>25</v>
      </c>
      <c r="G740" t="s">
        <v>26</v>
      </c>
      <c r="H740" t="s">
        <v>1222</v>
      </c>
      <c r="I740" t="s">
        <v>116</v>
      </c>
      <c r="J740" t="s">
        <v>117</v>
      </c>
      <c r="K740" t="s">
        <v>30</v>
      </c>
      <c r="L740" t="str">
        <f>_xlfn.XLOOKUP(Trade_Flows[[#This Row],[hardware_type]],Helper_sheet!$D$2:$D$15,Helper_sheet!$E$2:$E$15,0,0)</f>
        <v>Chip</v>
      </c>
      <c r="M740" t="s">
        <v>31</v>
      </c>
      <c r="N740" s="5">
        <v>2873</v>
      </c>
      <c r="O740" s="1">
        <v>161.62</v>
      </c>
      <c r="P740" t="s">
        <v>40</v>
      </c>
      <c r="Q740" t="s">
        <v>118</v>
      </c>
      <c r="R740" t="s">
        <v>144</v>
      </c>
      <c r="S740" t="s">
        <v>141</v>
      </c>
      <c r="T740" t="s">
        <v>119</v>
      </c>
      <c r="U740" t="s">
        <v>502</v>
      </c>
      <c r="V740" t="s">
        <v>1248</v>
      </c>
      <c r="W740" t="s">
        <v>147</v>
      </c>
      <c r="X740" t="s">
        <v>144</v>
      </c>
    </row>
    <row r="741" spans="1:24" x14ac:dyDescent="0.4">
      <c r="A741" t="s">
        <v>1279</v>
      </c>
      <c r="B741" t="s">
        <v>235</v>
      </c>
      <c r="C741" t="s">
        <v>158</v>
      </c>
      <c r="D741" t="s">
        <v>71</v>
      </c>
      <c r="E741" t="s">
        <v>142</v>
      </c>
      <c r="F741" t="s">
        <v>25</v>
      </c>
      <c r="G741" t="s">
        <v>26</v>
      </c>
      <c r="H741" t="s">
        <v>1222</v>
      </c>
      <c r="I741" t="s">
        <v>116</v>
      </c>
      <c r="J741" t="s">
        <v>117</v>
      </c>
      <c r="K741" t="s">
        <v>30</v>
      </c>
      <c r="L741" t="str">
        <f>_xlfn.XLOOKUP(Trade_Flows[[#This Row],[hardware_type]],Helper_sheet!$D$2:$D$15,Helper_sheet!$E$2:$E$15,0,0)</f>
        <v>Chip</v>
      </c>
      <c r="M741" t="s">
        <v>31</v>
      </c>
      <c r="N741" s="5">
        <v>2274</v>
      </c>
      <c r="O741" s="1">
        <v>127.92</v>
      </c>
      <c r="P741" t="s">
        <v>150</v>
      </c>
      <c r="Q741" t="s">
        <v>118</v>
      </c>
      <c r="R741" t="s">
        <v>144</v>
      </c>
      <c r="S741" t="s">
        <v>141</v>
      </c>
      <c r="T741" t="s">
        <v>119</v>
      </c>
      <c r="U741" t="s">
        <v>511</v>
      </c>
      <c r="V741" t="s">
        <v>1272</v>
      </c>
      <c r="W741" t="s">
        <v>147</v>
      </c>
      <c r="X741" t="s">
        <v>144</v>
      </c>
    </row>
    <row r="742" spans="1:24" x14ac:dyDescent="0.4">
      <c r="A742" t="s">
        <v>1280</v>
      </c>
      <c r="B742" t="s">
        <v>248</v>
      </c>
      <c r="C742" t="s">
        <v>141</v>
      </c>
      <c r="D742" t="s">
        <v>72</v>
      </c>
      <c r="E742" t="s">
        <v>142</v>
      </c>
      <c r="F742" t="s">
        <v>25</v>
      </c>
      <c r="G742" t="s">
        <v>26</v>
      </c>
      <c r="H742" t="s">
        <v>1222</v>
      </c>
      <c r="I742" t="s">
        <v>116</v>
      </c>
      <c r="J742" t="s">
        <v>117</v>
      </c>
      <c r="K742" t="s">
        <v>30</v>
      </c>
      <c r="L742" t="str">
        <f>_xlfn.XLOOKUP(Trade_Flows[[#This Row],[hardware_type]],Helper_sheet!$D$2:$D$15,Helper_sheet!$E$2:$E$15,0,0)</f>
        <v>Chip</v>
      </c>
      <c r="M742" t="s">
        <v>31</v>
      </c>
      <c r="N742" s="5">
        <v>2768</v>
      </c>
      <c r="O742" s="1">
        <v>155.69999999999999</v>
      </c>
      <c r="P742" t="s">
        <v>40</v>
      </c>
      <c r="Q742" t="s">
        <v>118</v>
      </c>
      <c r="R742" t="s">
        <v>144</v>
      </c>
      <c r="S742" t="s">
        <v>141</v>
      </c>
      <c r="T742" t="s">
        <v>119</v>
      </c>
      <c r="U742" t="s">
        <v>896</v>
      </c>
      <c r="V742" t="s">
        <v>1272</v>
      </c>
      <c r="W742" t="s">
        <v>147</v>
      </c>
      <c r="X742" t="s">
        <v>141</v>
      </c>
    </row>
    <row r="743" spans="1:24" x14ac:dyDescent="0.4">
      <c r="A743" t="s">
        <v>1281</v>
      </c>
      <c r="B743" t="s">
        <v>248</v>
      </c>
      <c r="C743" t="s">
        <v>149</v>
      </c>
      <c r="D743" t="s">
        <v>73</v>
      </c>
      <c r="E743" t="s">
        <v>142</v>
      </c>
      <c r="F743" t="s">
        <v>25</v>
      </c>
      <c r="G743" t="s">
        <v>26</v>
      </c>
      <c r="H743" t="s">
        <v>1222</v>
      </c>
      <c r="I743" t="s">
        <v>116</v>
      </c>
      <c r="J743" t="s">
        <v>117</v>
      </c>
      <c r="K743" t="s">
        <v>30</v>
      </c>
      <c r="L743" t="str">
        <f>_xlfn.XLOOKUP(Trade_Flows[[#This Row],[hardware_type]],Helper_sheet!$D$2:$D$15,Helper_sheet!$E$2:$E$15,0,0)</f>
        <v>Chip</v>
      </c>
      <c r="M743" t="s">
        <v>31</v>
      </c>
      <c r="N743" s="5">
        <v>2829</v>
      </c>
      <c r="O743" s="1">
        <v>159.13999999999999</v>
      </c>
      <c r="P743" t="s">
        <v>40</v>
      </c>
      <c r="Q743" t="s">
        <v>118</v>
      </c>
      <c r="R743" t="s">
        <v>144</v>
      </c>
      <c r="S743" t="s">
        <v>141</v>
      </c>
      <c r="T743" t="s">
        <v>119</v>
      </c>
      <c r="U743" t="s">
        <v>345</v>
      </c>
      <c r="V743" t="s">
        <v>1242</v>
      </c>
      <c r="W743" t="s">
        <v>147</v>
      </c>
      <c r="X743" t="s">
        <v>141</v>
      </c>
    </row>
    <row r="744" spans="1:24" x14ac:dyDescent="0.4">
      <c r="A744" t="s">
        <v>1282</v>
      </c>
      <c r="B744" t="s">
        <v>248</v>
      </c>
      <c r="C744" t="s">
        <v>154</v>
      </c>
      <c r="D744" t="s">
        <v>74</v>
      </c>
      <c r="E744" t="s">
        <v>142</v>
      </c>
      <c r="F744" t="s">
        <v>25</v>
      </c>
      <c r="G744" t="s">
        <v>26</v>
      </c>
      <c r="H744" t="s">
        <v>1222</v>
      </c>
      <c r="I744" t="s">
        <v>116</v>
      </c>
      <c r="J744" t="s">
        <v>117</v>
      </c>
      <c r="K744" t="s">
        <v>30</v>
      </c>
      <c r="L744" t="str">
        <f>_xlfn.XLOOKUP(Trade_Flows[[#This Row],[hardware_type]],Helper_sheet!$D$2:$D$15,Helper_sheet!$E$2:$E$15,0,0)</f>
        <v>Chip</v>
      </c>
      <c r="M744" t="s">
        <v>31</v>
      </c>
      <c r="N744" s="5">
        <v>3010</v>
      </c>
      <c r="O744" s="1">
        <v>169.33</v>
      </c>
      <c r="P744" t="s">
        <v>40</v>
      </c>
      <c r="Q744" t="s">
        <v>118</v>
      </c>
      <c r="R744" t="s">
        <v>144</v>
      </c>
      <c r="S744" t="s">
        <v>141</v>
      </c>
      <c r="T744" t="s">
        <v>119</v>
      </c>
      <c r="U744" t="s">
        <v>585</v>
      </c>
      <c r="V744" t="s">
        <v>1263</v>
      </c>
      <c r="W744" t="s">
        <v>147</v>
      </c>
      <c r="X744" t="s">
        <v>141</v>
      </c>
    </row>
    <row r="745" spans="1:24" x14ac:dyDescent="0.4">
      <c r="A745" t="s">
        <v>1283</v>
      </c>
      <c r="B745" t="s">
        <v>248</v>
      </c>
      <c r="C745" t="s">
        <v>158</v>
      </c>
      <c r="D745" t="s">
        <v>75</v>
      </c>
      <c r="E745" t="s">
        <v>142</v>
      </c>
      <c r="F745" t="s">
        <v>25</v>
      </c>
      <c r="G745" t="s">
        <v>26</v>
      </c>
      <c r="H745" t="s">
        <v>1222</v>
      </c>
      <c r="I745" t="s">
        <v>116</v>
      </c>
      <c r="J745" t="s">
        <v>117</v>
      </c>
      <c r="K745" t="s">
        <v>30</v>
      </c>
      <c r="L745" t="str">
        <f>_xlfn.XLOOKUP(Trade_Flows[[#This Row],[hardware_type]],Helper_sheet!$D$2:$D$15,Helper_sheet!$E$2:$E$15,0,0)</f>
        <v>Chip</v>
      </c>
      <c r="M745" t="s">
        <v>31</v>
      </c>
      <c r="N745" s="5">
        <v>2650</v>
      </c>
      <c r="O745" s="1">
        <v>149.08000000000001</v>
      </c>
      <c r="P745" t="s">
        <v>40</v>
      </c>
      <c r="Q745" t="s">
        <v>118</v>
      </c>
      <c r="R745" t="s">
        <v>144</v>
      </c>
      <c r="S745" t="s">
        <v>141</v>
      </c>
      <c r="T745" t="s">
        <v>119</v>
      </c>
      <c r="U745" t="s">
        <v>653</v>
      </c>
      <c r="V745" t="s">
        <v>1284</v>
      </c>
      <c r="W745" t="s">
        <v>147</v>
      </c>
      <c r="X745" t="s">
        <v>141</v>
      </c>
    </row>
    <row r="746" spans="1:24" x14ac:dyDescent="0.4">
      <c r="A746" t="s">
        <v>1285</v>
      </c>
      <c r="B746" t="s">
        <v>260</v>
      </c>
      <c r="C746" t="s">
        <v>141</v>
      </c>
      <c r="D746" t="s">
        <v>76</v>
      </c>
      <c r="E746" t="s">
        <v>142</v>
      </c>
      <c r="F746" t="s">
        <v>25</v>
      </c>
      <c r="G746" t="s">
        <v>26</v>
      </c>
      <c r="H746" t="s">
        <v>1222</v>
      </c>
      <c r="I746" t="s">
        <v>116</v>
      </c>
      <c r="J746" t="s">
        <v>117</v>
      </c>
      <c r="K746" t="s">
        <v>30</v>
      </c>
      <c r="L746" t="str">
        <f>_xlfn.XLOOKUP(Trade_Flows[[#This Row],[hardware_type]],Helper_sheet!$D$2:$D$15,Helper_sheet!$E$2:$E$15,0,0)</f>
        <v>Chip</v>
      </c>
      <c r="M746" t="s">
        <v>31</v>
      </c>
      <c r="N746" s="5">
        <v>3293</v>
      </c>
      <c r="O746" s="1">
        <v>185.25</v>
      </c>
      <c r="P746" t="s">
        <v>40</v>
      </c>
      <c r="Q746" t="s">
        <v>118</v>
      </c>
      <c r="R746" t="s">
        <v>144</v>
      </c>
      <c r="S746" t="s">
        <v>141</v>
      </c>
      <c r="T746" t="s">
        <v>119</v>
      </c>
      <c r="U746" t="s">
        <v>266</v>
      </c>
      <c r="V746" t="s">
        <v>1223</v>
      </c>
      <c r="W746" t="s">
        <v>147</v>
      </c>
      <c r="X746" t="s">
        <v>141</v>
      </c>
    </row>
    <row r="747" spans="1:24" x14ac:dyDescent="0.4">
      <c r="A747" t="s">
        <v>1286</v>
      </c>
      <c r="B747" t="s">
        <v>260</v>
      </c>
      <c r="C747" t="s">
        <v>149</v>
      </c>
      <c r="D747" t="s">
        <v>77</v>
      </c>
      <c r="E747" t="s">
        <v>142</v>
      </c>
      <c r="F747" t="s">
        <v>25</v>
      </c>
      <c r="G747" t="s">
        <v>26</v>
      </c>
      <c r="H747" t="s">
        <v>1222</v>
      </c>
      <c r="I747" t="s">
        <v>116</v>
      </c>
      <c r="J747" t="s">
        <v>117</v>
      </c>
      <c r="K747" t="s">
        <v>30</v>
      </c>
      <c r="L747" t="str">
        <f>_xlfn.XLOOKUP(Trade_Flows[[#This Row],[hardware_type]],Helper_sheet!$D$2:$D$15,Helper_sheet!$E$2:$E$15,0,0)</f>
        <v>Chip</v>
      </c>
      <c r="M747" t="s">
        <v>31</v>
      </c>
      <c r="N747" s="5">
        <v>3508</v>
      </c>
      <c r="O747" s="1">
        <v>197.37</v>
      </c>
      <c r="P747" t="s">
        <v>40</v>
      </c>
      <c r="Q747" t="s">
        <v>118</v>
      </c>
      <c r="R747" t="s">
        <v>144</v>
      </c>
      <c r="S747" t="s">
        <v>141</v>
      </c>
      <c r="T747" t="s">
        <v>119</v>
      </c>
      <c r="U747" t="s">
        <v>261</v>
      </c>
      <c r="V747" t="s">
        <v>1238</v>
      </c>
      <c r="W747" t="s">
        <v>147</v>
      </c>
      <c r="X747" t="s">
        <v>141</v>
      </c>
    </row>
    <row r="748" spans="1:24" x14ac:dyDescent="0.4">
      <c r="A748" t="s">
        <v>1287</v>
      </c>
      <c r="B748" t="s">
        <v>260</v>
      </c>
      <c r="C748" t="s">
        <v>154</v>
      </c>
      <c r="D748" t="s">
        <v>78</v>
      </c>
      <c r="E748" t="s">
        <v>142</v>
      </c>
      <c r="F748" t="s">
        <v>25</v>
      </c>
      <c r="G748" t="s">
        <v>26</v>
      </c>
      <c r="H748" t="s">
        <v>1222</v>
      </c>
      <c r="I748" t="s">
        <v>116</v>
      </c>
      <c r="J748" t="s">
        <v>117</v>
      </c>
      <c r="K748" t="s">
        <v>30</v>
      </c>
      <c r="L748" t="str">
        <f>_xlfn.XLOOKUP(Trade_Flows[[#This Row],[hardware_type]],Helper_sheet!$D$2:$D$15,Helper_sheet!$E$2:$E$15,0,0)</f>
        <v>Chip</v>
      </c>
      <c r="M748" t="s">
        <v>31</v>
      </c>
      <c r="N748" s="5">
        <v>3233</v>
      </c>
      <c r="O748" s="1">
        <v>181.89</v>
      </c>
      <c r="P748" t="s">
        <v>40</v>
      </c>
      <c r="Q748" t="s">
        <v>118</v>
      </c>
      <c r="R748" t="s">
        <v>144</v>
      </c>
      <c r="S748" t="s">
        <v>141</v>
      </c>
      <c r="T748" t="s">
        <v>119</v>
      </c>
      <c r="U748" t="s">
        <v>263</v>
      </c>
      <c r="V748" t="s">
        <v>1227</v>
      </c>
      <c r="W748" t="s">
        <v>147</v>
      </c>
      <c r="X748" t="s">
        <v>141</v>
      </c>
    </row>
    <row r="749" spans="1:24" x14ac:dyDescent="0.4">
      <c r="A749" t="s">
        <v>1288</v>
      </c>
      <c r="B749" t="s">
        <v>260</v>
      </c>
      <c r="C749" t="s">
        <v>158</v>
      </c>
      <c r="D749" t="s">
        <v>79</v>
      </c>
      <c r="E749" t="s">
        <v>142</v>
      </c>
      <c r="F749" t="s">
        <v>25</v>
      </c>
      <c r="G749" t="s">
        <v>26</v>
      </c>
      <c r="H749" t="s">
        <v>1222</v>
      </c>
      <c r="I749" t="s">
        <v>116</v>
      </c>
      <c r="J749" t="s">
        <v>117</v>
      </c>
      <c r="K749" t="s">
        <v>30</v>
      </c>
      <c r="L749" t="str">
        <f>_xlfn.XLOOKUP(Trade_Flows[[#This Row],[hardware_type]],Helper_sheet!$D$2:$D$15,Helper_sheet!$E$2:$E$15,0,0)</f>
        <v>Chip</v>
      </c>
      <c r="M749" t="s">
        <v>31</v>
      </c>
      <c r="N749" s="5">
        <v>2814</v>
      </c>
      <c r="O749" s="1">
        <v>158.30000000000001</v>
      </c>
      <c r="P749" t="s">
        <v>150</v>
      </c>
      <c r="Q749" t="s">
        <v>118</v>
      </c>
      <c r="R749" t="s">
        <v>144</v>
      </c>
      <c r="S749" t="s">
        <v>141</v>
      </c>
      <c r="T749" t="s">
        <v>119</v>
      </c>
      <c r="U749" t="s">
        <v>1289</v>
      </c>
      <c r="V749" t="s">
        <v>1290</v>
      </c>
      <c r="W749" t="s">
        <v>147</v>
      </c>
      <c r="X749" t="s">
        <v>141</v>
      </c>
    </row>
    <row r="750" spans="1:24" x14ac:dyDescent="0.4">
      <c r="A750" t="s">
        <v>1291</v>
      </c>
      <c r="B750" t="s">
        <v>140</v>
      </c>
      <c r="C750" t="s">
        <v>141</v>
      </c>
      <c r="D750" t="s">
        <v>23</v>
      </c>
      <c r="E750" t="s">
        <v>142</v>
      </c>
      <c r="F750" t="s">
        <v>25</v>
      </c>
      <c r="G750" t="s">
        <v>26</v>
      </c>
      <c r="H750" t="s">
        <v>1222</v>
      </c>
      <c r="I750" t="s">
        <v>116</v>
      </c>
      <c r="J750" t="s">
        <v>117</v>
      </c>
      <c r="K750" t="s">
        <v>360</v>
      </c>
      <c r="L750" t="str">
        <f>_xlfn.XLOOKUP(Trade_Flows[[#This Row],[hardware_type]],Helper_sheet!$D$2:$D$15,Helper_sheet!$E$2:$E$15,0,0)</f>
        <v>Chip</v>
      </c>
      <c r="M750" t="s">
        <v>31</v>
      </c>
      <c r="N750" s="5">
        <v>1185</v>
      </c>
      <c r="O750" s="1">
        <v>66.67</v>
      </c>
      <c r="P750" t="s">
        <v>374</v>
      </c>
      <c r="Q750" t="s">
        <v>118</v>
      </c>
      <c r="R750" t="s">
        <v>144</v>
      </c>
      <c r="S750" t="s">
        <v>141</v>
      </c>
      <c r="T750" t="s">
        <v>119</v>
      </c>
      <c r="U750" t="s">
        <v>275</v>
      </c>
      <c r="V750" t="s">
        <v>1258</v>
      </c>
      <c r="W750" t="s">
        <v>147</v>
      </c>
      <c r="X750" t="s">
        <v>144</v>
      </c>
    </row>
    <row r="751" spans="1:24" x14ac:dyDescent="0.4">
      <c r="A751" t="s">
        <v>1292</v>
      </c>
      <c r="B751" t="s">
        <v>140</v>
      </c>
      <c r="C751" t="s">
        <v>149</v>
      </c>
      <c r="D751" t="s">
        <v>35</v>
      </c>
      <c r="E751" t="s">
        <v>142</v>
      </c>
      <c r="F751" t="s">
        <v>25</v>
      </c>
      <c r="G751" t="s">
        <v>26</v>
      </c>
      <c r="H751" t="s">
        <v>1222</v>
      </c>
      <c r="I751" t="s">
        <v>116</v>
      </c>
      <c r="J751" t="s">
        <v>117</v>
      </c>
      <c r="K751" t="s">
        <v>360</v>
      </c>
      <c r="L751" t="str">
        <f>_xlfn.XLOOKUP(Trade_Flows[[#This Row],[hardware_type]],Helper_sheet!$D$2:$D$15,Helper_sheet!$E$2:$E$15,0,0)</f>
        <v>Chip</v>
      </c>
      <c r="M751" t="s">
        <v>31</v>
      </c>
      <c r="N751" s="5">
        <v>1347</v>
      </c>
      <c r="O751" s="1">
        <v>75.78</v>
      </c>
      <c r="P751" t="s">
        <v>272</v>
      </c>
      <c r="Q751" t="s">
        <v>118</v>
      </c>
      <c r="R751" t="s">
        <v>144</v>
      </c>
      <c r="S751" t="s">
        <v>141</v>
      </c>
      <c r="T751" t="s">
        <v>119</v>
      </c>
      <c r="U751" t="s">
        <v>175</v>
      </c>
      <c r="V751" t="s">
        <v>1272</v>
      </c>
      <c r="W751" t="s">
        <v>147</v>
      </c>
      <c r="X751" t="s">
        <v>144</v>
      </c>
    </row>
    <row r="752" spans="1:24" x14ac:dyDescent="0.4">
      <c r="A752" t="s">
        <v>1293</v>
      </c>
      <c r="B752" t="s">
        <v>140</v>
      </c>
      <c r="C752" t="s">
        <v>154</v>
      </c>
      <c r="D752" t="s">
        <v>37</v>
      </c>
      <c r="E752" t="s">
        <v>142</v>
      </c>
      <c r="F752" t="s">
        <v>25</v>
      </c>
      <c r="G752" t="s">
        <v>26</v>
      </c>
      <c r="H752" t="s">
        <v>1222</v>
      </c>
      <c r="I752" t="s">
        <v>116</v>
      </c>
      <c r="J752" t="s">
        <v>117</v>
      </c>
      <c r="K752" t="s">
        <v>360</v>
      </c>
      <c r="L752" t="str">
        <f>_xlfn.XLOOKUP(Trade_Flows[[#This Row],[hardware_type]],Helper_sheet!$D$2:$D$15,Helper_sheet!$E$2:$E$15,0,0)</f>
        <v>Chip</v>
      </c>
      <c r="M752" t="s">
        <v>31</v>
      </c>
      <c r="N752" s="5">
        <v>1180</v>
      </c>
      <c r="O752" s="1">
        <v>66.400000000000006</v>
      </c>
      <c r="P752" t="s">
        <v>83</v>
      </c>
      <c r="Q752" t="s">
        <v>118</v>
      </c>
      <c r="R752" t="s">
        <v>144</v>
      </c>
      <c r="S752" t="s">
        <v>141</v>
      </c>
      <c r="T752" t="s">
        <v>119</v>
      </c>
      <c r="U752" t="s">
        <v>189</v>
      </c>
      <c r="V752" t="s">
        <v>1223</v>
      </c>
      <c r="W752" t="s">
        <v>147</v>
      </c>
      <c r="X752" t="s">
        <v>144</v>
      </c>
    </row>
    <row r="753" spans="1:24" x14ac:dyDescent="0.4">
      <c r="A753" t="s">
        <v>1294</v>
      </c>
      <c r="B753" t="s">
        <v>140</v>
      </c>
      <c r="C753" t="s">
        <v>158</v>
      </c>
      <c r="D753" t="s">
        <v>38</v>
      </c>
      <c r="E753" t="s">
        <v>142</v>
      </c>
      <c r="F753" t="s">
        <v>25</v>
      </c>
      <c r="G753" t="s">
        <v>26</v>
      </c>
      <c r="H753" t="s">
        <v>1222</v>
      </c>
      <c r="I753" t="s">
        <v>116</v>
      </c>
      <c r="J753" t="s">
        <v>117</v>
      </c>
      <c r="K753" t="s">
        <v>360</v>
      </c>
      <c r="L753" t="str">
        <f>_xlfn.XLOOKUP(Trade_Flows[[#This Row],[hardware_type]],Helper_sheet!$D$2:$D$15,Helper_sheet!$E$2:$E$15,0,0)</f>
        <v>Chip</v>
      </c>
      <c r="M753" t="s">
        <v>31</v>
      </c>
      <c r="N753" s="5">
        <v>1243</v>
      </c>
      <c r="O753" s="1">
        <v>69.92</v>
      </c>
      <c r="P753" t="s">
        <v>84</v>
      </c>
      <c r="Q753" t="s">
        <v>118</v>
      </c>
      <c r="R753" t="s">
        <v>144</v>
      </c>
      <c r="S753" t="s">
        <v>141</v>
      </c>
      <c r="T753" t="s">
        <v>119</v>
      </c>
      <c r="U753" t="s">
        <v>155</v>
      </c>
      <c r="V753" t="s">
        <v>1234</v>
      </c>
      <c r="W753" t="s">
        <v>147</v>
      </c>
      <c r="X753" t="s">
        <v>144</v>
      </c>
    </row>
    <row r="754" spans="1:24" x14ac:dyDescent="0.4">
      <c r="A754" t="s">
        <v>1295</v>
      </c>
      <c r="B754" t="s">
        <v>162</v>
      </c>
      <c r="C754" t="s">
        <v>141</v>
      </c>
      <c r="D754" t="s">
        <v>39</v>
      </c>
      <c r="E754" t="s">
        <v>142</v>
      </c>
      <c r="F754" t="s">
        <v>25</v>
      </c>
      <c r="G754" t="s">
        <v>26</v>
      </c>
      <c r="H754" t="s">
        <v>1222</v>
      </c>
      <c r="I754" t="s">
        <v>116</v>
      </c>
      <c r="J754" t="s">
        <v>117</v>
      </c>
      <c r="K754" t="s">
        <v>360</v>
      </c>
      <c r="L754" t="str">
        <f>_xlfn.XLOOKUP(Trade_Flows[[#This Row],[hardware_type]],Helper_sheet!$D$2:$D$15,Helper_sheet!$E$2:$E$15,0,0)</f>
        <v>Chip</v>
      </c>
      <c r="M754" t="s">
        <v>31</v>
      </c>
      <c r="N754" s="5">
        <v>1242</v>
      </c>
      <c r="O754" s="1">
        <v>69.91</v>
      </c>
      <c r="P754" t="s">
        <v>272</v>
      </c>
      <c r="Q754" t="s">
        <v>118</v>
      </c>
      <c r="R754" t="s">
        <v>144</v>
      </c>
      <c r="S754" t="s">
        <v>141</v>
      </c>
      <c r="T754" t="s">
        <v>119</v>
      </c>
      <c r="U754" t="s">
        <v>381</v>
      </c>
      <c r="V754" t="s">
        <v>1246</v>
      </c>
      <c r="W754" t="s">
        <v>147</v>
      </c>
      <c r="X754" t="s">
        <v>144</v>
      </c>
    </row>
    <row r="755" spans="1:24" x14ac:dyDescent="0.4">
      <c r="A755" t="s">
        <v>1296</v>
      </c>
      <c r="B755" t="s">
        <v>162</v>
      </c>
      <c r="C755" t="s">
        <v>149</v>
      </c>
      <c r="D755" t="s">
        <v>41</v>
      </c>
      <c r="E755" t="s">
        <v>142</v>
      </c>
      <c r="F755" t="s">
        <v>25</v>
      </c>
      <c r="G755" t="s">
        <v>26</v>
      </c>
      <c r="H755" t="s">
        <v>1222</v>
      </c>
      <c r="I755" t="s">
        <v>116</v>
      </c>
      <c r="J755" t="s">
        <v>117</v>
      </c>
      <c r="K755" t="s">
        <v>360</v>
      </c>
      <c r="L755" t="str">
        <f>_xlfn.XLOOKUP(Trade_Flows[[#This Row],[hardware_type]],Helper_sheet!$D$2:$D$15,Helper_sheet!$E$2:$E$15,0,0)</f>
        <v>Chip</v>
      </c>
      <c r="M755" t="s">
        <v>31</v>
      </c>
      <c r="N755" s="5">
        <v>1392</v>
      </c>
      <c r="O755" s="1">
        <v>78.31</v>
      </c>
      <c r="P755" t="s">
        <v>85</v>
      </c>
      <c r="Q755" t="s">
        <v>118</v>
      </c>
      <c r="R755" t="s">
        <v>144</v>
      </c>
      <c r="S755" t="s">
        <v>141</v>
      </c>
      <c r="T755" t="s">
        <v>119</v>
      </c>
      <c r="U755" t="s">
        <v>210</v>
      </c>
      <c r="V755" t="s">
        <v>1225</v>
      </c>
      <c r="W755" t="s">
        <v>147</v>
      </c>
      <c r="X755" t="s">
        <v>144</v>
      </c>
    </row>
    <row r="756" spans="1:24" x14ac:dyDescent="0.4">
      <c r="A756" t="s">
        <v>1297</v>
      </c>
      <c r="B756" t="s">
        <v>162</v>
      </c>
      <c r="C756" t="s">
        <v>154</v>
      </c>
      <c r="D756" t="s">
        <v>42</v>
      </c>
      <c r="E756" t="s">
        <v>142</v>
      </c>
      <c r="F756" t="s">
        <v>25</v>
      </c>
      <c r="G756" t="s">
        <v>26</v>
      </c>
      <c r="H756" t="s">
        <v>1222</v>
      </c>
      <c r="I756" t="s">
        <v>116</v>
      </c>
      <c r="J756" t="s">
        <v>117</v>
      </c>
      <c r="K756" t="s">
        <v>360</v>
      </c>
      <c r="L756" t="str">
        <f>_xlfn.XLOOKUP(Trade_Flows[[#This Row],[hardware_type]],Helper_sheet!$D$2:$D$15,Helper_sheet!$E$2:$E$15,0,0)</f>
        <v>Chip</v>
      </c>
      <c r="M756" t="s">
        <v>31</v>
      </c>
      <c r="N756" s="5">
        <v>1622</v>
      </c>
      <c r="O756" s="1">
        <v>91.24</v>
      </c>
      <c r="P756" t="s">
        <v>365</v>
      </c>
      <c r="Q756" t="s">
        <v>118</v>
      </c>
      <c r="R756" t="s">
        <v>144</v>
      </c>
      <c r="S756" t="s">
        <v>141</v>
      </c>
      <c r="T756" t="s">
        <v>119</v>
      </c>
      <c r="U756" t="s">
        <v>381</v>
      </c>
      <c r="V756" t="s">
        <v>1225</v>
      </c>
      <c r="W756" t="s">
        <v>147</v>
      </c>
      <c r="X756" t="s">
        <v>144</v>
      </c>
    </row>
    <row r="757" spans="1:24" x14ac:dyDescent="0.4">
      <c r="A757" t="s">
        <v>1298</v>
      </c>
      <c r="B757" t="s">
        <v>162</v>
      </c>
      <c r="C757" t="s">
        <v>158</v>
      </c>
      <c r="D757" t="s">
        <v>43</v>
      </c>
      <c r="E757" t="s">
        <v>142</v>
      </c>
      <c r="F757" t="s">
        <v>25</v>
      </c>
      <c r="G757" t="s">
        <v>26</v>
      </c>
      <c r="H757" t="s">
        <v>1222</v>
      </c>
      <c r="I757" t="s">
        <v>116</v>
      </c>
      <c r="J757" t="s">
        <v>117</v>
      </c>
      <c r="K757" t="s">
        <v>360</v>
      </c>
      <c r="L757" t="str">
        <f>_xlfn.XLOOKUP(Trade_Flows[[#This Row],[hardware_type]],Helper_sheet!$D$2:$D$15,Helper_sheet!$E$2:$E$15,0,0)</f>
        <v>Chip</v>
      </c>
      <c r="M757" t="s">
        <v>31</v>
      </c>
      <c r="N757" s="5">
        <v>1346</v>
      </c>
      <c r="O757" s="1">
        <v>75.75</v>
      </c>
      <c r="P757" t="s">
        <v>83</v>
      </c>
      <c r="Q757" t="s">
        <v>118</v>
      </c>
      <c r="R757" t="s">
        <v>144</v>
      </c>
      <c r="S757" t="s">
        <v>141</v>
      </c>
      <c r="T757" t="s">
        <v>119</v>
      </c>
      <c r="U757" t="s">
        <v>175</v>
      </c>
      <c r="V757" t="s">
        <v>1299</v>
      </c>
      <c r="W757" t="s">
        <v>147</v>
      </c>
      <c r="X757" t="s">
        <v>144</v>
      </c>
    </row>
    <row r="758" spans="1:24" x14ac:dyDescent="0.4">
      <c r="A758" t="s">
        <v>1300</v>
      </c>
      <c r="B758" t="s">
        <v>171</v>
      </c>
      <c r="C758" t="s">
        <v>141</v>
      </c>
      <c r="D758" t="s">
        <v>44</v>
      </c>
      <c r="E758" t="s">
        <v>142</v>
      </c>
      <c r="F758" t="s">
        <v>25</v>
      </c>
      <c r="G758" t="s">
        <v>26</v>
      </c>
      <c r="H758" t="s">
        <v>1222</v>
      </c>
      <c r="I758" t="s">
        <v>116</v>
      </c>
      <c r="J758" t="s">
        <v>117</v>
      </c>
      <c r="K758" t="s">
        <v>360</v>
      </c>
      <c r="L758" t="str">
        <f>_xlfn.XLOOKUP(Trade_Flows[[#This Row],[hardware_type]],Helper_sheet!$D$2:$D$15,Helper_sheet!$E$2:$E$15,0,0)</f>
        <v>Chip</v>
      </c>
      <c r="M758" t="s">
        <v>31</v>
      </c>
      <c r="N758" s="5">
        <v>1296</v>
      </c>
      <c r="O758" s="1">
        <v>72.900000000000006</v>
      </c>
      <c r="P758" t="s">
        <v>272</v>
      </c>
      <c r="Q758" t="s">
        <v>118</v>
      </c>
      <c r="R758" t="s">
        <v>144</v>
      </c>
      <c r="S758" t="s">
        <v>141</v>
      </c>
      <c r="T758" t="s">
        <v>119</v>
      </c>
      <c r="U758" t="s">
        <v>279</v>
      </c>
      <c r="V758" t="s">
        <v>1272</v>
      </c>
      <c r="W758" t="s">
        <v>147</v>
      </c>
      <c r="X758" t="s">
        <v>144</v>
      </c>
    </row>
    <row r="759" spans="1:24" x14ac:dyDescent="0.4">
      <c r="A759" t="s">
        <v>1301</v>
      </c>
      <c r="B759" t="s">
        <v>171</v>
      </c>
      <c r="C759" t="s">
        <v>149</v>
      </c>
      <c r="D759" t="s">
        <v>45</v>
      </c>
      <c r="E759" t="s">
        <v>142</v>
      </c>
      <c r="F759" t="s">
        <v>25</v>
      </c>
      <c r="G759" t="s">
        <v>26</v>
      </c>
      <c r="H759" t="s">
        <v>1222</v>
      </c>
      <c r="I759" t="s">
        <v>116</v>
      </c>
      <c r="J759" t="s">
        <v>117</v>
      </c>
      <c r="K759" t="s">
        <v>360</v>
      </c>
      <c r="L759" t="str">
        <f>_xlfn.XLOOKUP(Trade_Flows[[#This Row],[hardware_type]],Helper_sheet!$D$2:$D$15,Helper_sheet!$E$2:$E$15,0,0)</f>
        <v>Chip</v>
      </c>
      <c r="M759" t="s">
        <v>31</v>
      </c>
      <c r="N759" s="5">
        <v>1536</v>
      </c>
      <c r="O759" s="1">
        <v>86.46</v>
      </c>
      <c r="P759" t="s">
        <v>86</v>
      </c>
      <c r="Q759" t="s">
        <v>118</v>
      </c>
      <c r="R759" t="s">
        <v>144</v>
      </c>
      <c r="S759" t="s">
        <v>141</v>
      </c>
      <c r="T759" t="s">
        <v>119</v>
      </c>
      <c r="U759" t="s">
        <v>279</v>
      </c>
      <c r="V759" t="s">
        <v>1223</v>
      </c>
      <c r="W759" t="s">
        <v>147</v>
      </c>
      <c r="X759" t="s">
        <v>144</v>
      </c>
    </row>
    <row r="760" spans="1:24" x14ac:dyDescent="0.4">
      <c r="A760" t="s">
        <v>1302</v>
      </c>
      <c r="B760" t="s">
        <v>171</v>
      </c>
      <c r="C760" t="s">
        <v>154</v>
      </c>
      <c r="D760" t="s">
        <v>46</v>
      </c>
      <c r="E760" t="s">
        <v>142</v>
      </c>
      <c r="F760" t="s">
        <v>25</v>
      </c>
      <c r="G760" t="s">
        <v>26</v>
      </c>
      <c r="H760" t="s">
        <v>1222</v>
      </c>
      <c r="I760" t="s">
        <v>116</v>
      </c>
      <c r="J760" t="s">
        <v>117</v>
      </c>
      <c r="K760" t="s">
        <v>360</v>
      </c>
      <c r="L760" t="str">
        <f>_xlfn.XLOOKUP(Trade_Flows[[#This Row],[hardware_type]],Helper_sheet!$D$2:$D$15,Helper_sheet!$E$2:$E$15,0,0)</f>
        <v>Chip</v>
      </c>
      <c r="M760" t="s">
        <v>31</v>
      </c>
      <c r="N760" s="5">
        <v>1835</v>
      </c>
      <c r="O760" s="1">
        <v>103.27</v>
      </c>
      <c r="P760" t="s">
        <v>83</v>
      </c>
      <c r="Q760" t="s">
        <v>118</v>
      </c>
      <c r="R760" t="s">
        <v>144</v>
      </c>
      <c r="S760" t="s">
        <v>141</v>
      </c>
      <c r="T760" t="s">
        <v>119</v>
      </c>
      <c r="U760" t="s">
        <v>175</v>
      </c>
      <c r="V760" t="s">
        <v>1252</v>
      </c>
      <c r="W760" t="s">
        <v>147</v>
      </c>
      <c r="X760" t="s">
        <v>144</v>
      </c>
    </row>
    <row r="761" spans="1:24" x14ac:dyDescent="0.4">
      <c r="A761" t="s">
        <v>1303</v>
      </c>
      <c r="B761" t="s">
        <v>171</v>
      </c>
      <c r="C761" t="s">
        <v>158</v>
      </c>
      <c r="D761" t="s">
        <v>47</v>
      </c>
      <c r="E761" t="s">
        <v>142</v>
      </c>
      <c r="F761" t="s">
        <v>25</v>
      </c>
      <c r="G761" t="s">
        <v>26</v>
      </c>
      <c r="H761" t="s">
        <v>1222</v>
      </c>
      <c r="I761" t="s">
        <v>116</v>
      </c>
      <c r="J761" t="s">
        <v>117</v>
      </c>
      <c r="K761" t="s">
        <v>360</v>
      </c>
      <c r="L761" t="str">
        <f>_xlfn.XLOOKUP(Trade_Flows[[#This Row],[hardware_type]],Helper_sheet!$D$2:$D$15,Helper_sheet!$E$2:$E$15,0,0)</f>
        <v>Chip</v>
      </c>
      <c r="M761" t="s">
        <v>31</v>
      </c>
      <c r="N761" s="5">
        <v>1461</v>
      </c>
      <c r="O761" s="1">
        <v>82.2</v>
      </c>
      <c r="P761" t="s">
        <v>272</v>
      </c>
      <c r="Q761" t="s">
        <v>118</v>
      </c>
      <c r="R761" t="s">
        <v>144</v>
      </c>
      <c r="S761" t="s">
        <v>141</v>
      </c>
      <c r="T761" t="s">
        <v>119</v>
      </c>
      <c r="U761" t="s">
        <v>308</v>
      </c>
      <c r="V761" t="s">
        <v>1258</v>
      </c>
      <c r="W761" t="s">
        <v>147</v>
      </c>
      <c r="X761" t="s">
        <v>144</v>
      </c>
    </row>
    <row r="762" spans="1:24" x14ac:dyDescent="0.4">
      <c r="A762" t="s">
        <v>1304</v>
      </c>
      <c r="B762" t="s">
        <v>182</v>
      </c>
      <c r="C762" t="s">
        <v>141</v>
      </c>
      <c r="D762" t="s">
        <v>48</v>
      </c>
      <c r="E762" t="s">
        <v>142</v>
      </c>
      <c r="F762" t="s">
        <v>25</v>
      </c>
      <c r="G762" t="s">
        <v>26</v>
      </c>
      <c r="H762" t="s">
        <v>1222</v>
      </c>
      <c r="I762" t="s">
        <v>116</v>
      </c>
      <c r="J762" t="s">
        <v>117</v>
      </c>
      <c r="K762" t="s">
        <v>360</v>
      </c>
      <c r="L762" t="str">
        <f>_xlfn.XLOOKUP(Trade_Flows[[#This Row],[hardware_type]],Helper_sheet!$D$2:$D$15,Helper_sheet!$E$2:$E$15,0,0)</f>
        <v>Chip</v>
      </c>
      <c r="M762" t="s">
        <v>31</v>
      </c>
      <c r="N762" s="5">
        <v>1438</v>
      </c>
      <c r="O762" s="1">
        <v>80.930000000000007</v>
      </c>
      <c r="P762" t="s">
        <v>86</v>
      </c>
      <c r="Q762" t="s">
        <v>118</v>
      </c>
      <c r="R762" t="s">
        <v>144</v>
      </c>
      <c r="S762" t="s">
        <v>141</v>
      </c>
      <c r="T762" t="s">
        <v>119</v>
      </c>
      <c r="U762" t="s">
        <v>291</v>
      </c>
      <c r="V762" t="s">
        <v>1242</v>
      </c>
      <c r="W762" t="s">
        <v>147</v>
      </c>
      <c r="X762" t="s">
        <v>144</v>
      </c>
    </row>
    <row r="763" spans="1:24" x14ac:dyDescent="0.4">
      <c r="A763" t="s">
        <v>1305</v>
      </c>
      <c r="B763" t="s">
        <v>182</v>
      </c>
      <c r="C763" t="s">
        <v>149</v>
      </c>
      <c r="D763" t="s">
        <v>49</v>
      </c>
      <c r="E763" t="s">
        <v>142</v>
      </c>
      <c r="F763" t="s">
        <v>25</v>
      </c>
      <c r="G763" t="s">
        <v>26</v>
      </c>
      <c r="H763" t="s">
        <v>1222</v>
      </c>
      <c r="I763" t="s">
        <v>116</v>
      </c>
      <c r="J763" t="s">
        <v>117</v>
      </c>
      <c r="K763" t="s">
        <v>360</v>
      </c>
      <c r="L763" t="str">
        <f>_xlfn.XLOOKUP(Trade_Flows[[#This Row],[hardware_type]],Helper_sheet!$D$2:$D$15,Helper_sheet!$E$2:$E$15,0,0)</f>
        <v>Chip</v>
      </c>
      <c r="M763" t="s">
        <v>31</v>
      </c>
      <c r="N763" s="5">
        <v>1556</v>
      </c>
      <c r="O763" s="1">
        <v>87.56</v>
      </c>
      <c r="P763" t="s">
        <v>272</v>
      </c>
      <c r="Q763" t="s">
        <v>118</v>
      </c>
      <c r="R763" t="s">
        <v>144</v>
      </c>
      <c r="S763" t="s">
        <v>141</v>
      </c>
      <c r="T763" t="s">
        <v>119</v>
      </c>
      <c r="U763" t="s">
        <v>186</v>
      </c>
      <c r="V763" t="s">
        <v>1306</v>
      </c>
      <c r="W763" t="s">
        <v>147</v>
      </c>
      <c r="X763" t="s">
        <v>144</v>
      </c>
    </row>
    <row r="764" spans="1:24" x14ac:dyDescent="0.4">
      <c r="A764" t="s">
        <v>1307</v>
      </c>
      <c r="B764" t="s">
        <v>182</v>
      </c>
      <c r="C764" t="s">
        <v>154</v>
      </c>
      <c r="D764" t="s">
        <v>50</v>
      </c>
      <c r="E764" t="s">
        <v>142</v>
      </c>
      <c r="F764" t="s">
        <v>25</v>
      </c>
      <c r="G764" t="s">
        <v>26</v>
      </c>
      <c r="H764" t="s">
        <v>1222</v>
      </c>
      <c r="I764" t="s">
        <v>116</v>
      </c>
      <c r="J764" t="s">
        <v>117</v>
      </c>
      <c r="K764" t="s">
        <v>360</v>
      </c>
      <c r="L764" t="str">
        <f>_xlfn.XLOOKUP(Trade_Flows[[#This Row],[hardware_type]],Helper_sheet!$D$2:$D$15,Helper_sheet!$E$2:$E$15,0,0)</f>
        <v>Chip</v>
      </c>
      <c r="M764" t="s">
        <v>31</v>
      </c>
      <c r="N764" s="5">
        <v>2038</v>
      </c>
      <c r="O764" s="1">
        <v>114.66</v>
      </c>
      <c r="P764" t="s">
        <v>365</v>
      </c>
      <c r="Q764" t="s">
        <v>118</v>
      </c>
      <c r="R764" t="s">
        <v>144</v>
      </c>
      <c r="S764" t="s">
        <v>141</v>
      </c>
      <c r="T764" t="s">
        <v>119</v>
      </c>
      <c r="U764" t="s">
        <v>273</v>
      </c>
      <c r="V764" t="s">
        <v>1242</v>
      </c>
      <c r="W764" t="s">
        <v>147</v>
      </c>
      <c r="X764" t="s">
        <v>144</v>
      </c>
    </row>
    <row r="765" spans="1:24" x14ac:dyDescent="0.4">
      <c r="A765" t="s">
        <v>1308</v>
      </c>
      <c r="B765" t="s">
        <v>182</v>
      </c>
      <c r="C765" t="s">
        <v>158</v>
      </c>
      <c r="D765" t="s">
        <v>51</v>
      </c>
      <c r="E765" t="s">
        <v>142</v>
      </c>
      <c r="F765" t="s">
        <v>25</v>
      </c>
      <c r="G765" t="s">
        <v>26</v>
      </c>
      <c r="H765" t="s">
        <v>1222</v>
      </c>
      <c r="I765" t="s">
        <v>116</v>
      </c>
      <c r="J765" t="s">
        <v>117</v>
      </c>
      <c r="K765" t="s">
        <v>360</v>
      </c>
      <c r="L765" t="str">
        <f>_xlfn.XLOOKUP(Trade_Flows[[#This Row],[hardware_type]],Helper_sheet!$D$2:$D$15,Helper_sheet!$E$2:$E$15,0,0)</f>
        <v>Chip</v>
      </c>
      <c r="M765" t="s">
        <v>31</v>
      </c>
      <c r="N765" s="5">
        <v>1495</v>
      </c>
      <c r="O765" s="1">
        <v>84.1</v>
      </c>
      <c r="P765" t="s">
        <v>365</v>
      </c>
      <c r="Q765" t="s">
        <v>118</v>
      </c>
      <c r="R765" t="s">
        <v>144</v>
      </c>
      <c r="S765" t="s">
        <v>141</v>
      </c>
      <c r="T765" t="s">
        <v>119</v>
      </c>
      <c r="U765" t="s">
        <v>175</v>
      </c>
      <c r="V765" t="s">
        <v>1306</v>
      </c>
      <c r="W765" t="s">
        <v>147</v>
      </c>
      <c r="X765" t="s">
        <v>144</v>
      </c>
    </row>
    <row r="766" spans="1:24" x14ac:dyDescent="0.4">
      <c r="A766" t="s">
        <v>1309</v>
      </c>
      <c r="B766" t="s">
        <v>193</v>
      </c>
      <c r="C766" t="s">
        <v>141</v>
      </c>
      <c r="D766" t="s">
        <v>52</v>
      </c>
      <c r="E766" t="s">
        <v>142</v>
      </c>
      <c r="F766" t="s">
        <v>25</v>
      </c>
      <c r="G766" t="s">
        <v>26</v>
      </c>
      <c r="H766" t="s">
        <v>1222</v>
      </c>
      <c r="I766" t="s">
        <v>116</v>
      </c>
      <c r="J766" t="s">
        <v>117</v>
      </c>
      <c r="K766" t="s">
        <v>360</v>
      </c>
      <c r="L766" t="str">
        <f>_xlfn.XLOOKUP(Trade_Flows[[#This Row],[hardware_type]],Helper_sheet!$D$2:$D$15,Helper_sheet!$E$2:$E$15,0,0)</f>
        <v>Chip</v>
      </c>
      <c r="M766" t="s">
        <v>31</v>
      </c>
      <c r="N766" s="5">
        <v>1522</v>
      </c>
      <c r="O766" s="1">
        <v>85.66</v>
      </c>
      <c r="P766" t="s">
        <v>86</v>
      </c>
      <c r="Q766" t="s">
        <v>118</v>
      </c>
      <c r="R766" t="s">
        <v>144</v>
      </c>
      <c r="S766" t="s">
        <v>141</v>
      </c>
      <c r="T766" t="s">
        <v>119</v>
      </c>
      <c r="U766" t="s">
        <v>279</v>
      </c>
      <c r="V766" t="s">
        <v>1310</v>
      </c>
      <c r="W766" t="s">
        <v>147</v>
      </c>
      <c r="X766" t="s">
        <v>144</v>
      </c>
    </row>
    <row r="767" spans="1:24" x14ac:dyDescent="0.4">
      <c r="A767" t="s">
        <v>1311</v>
      </c>
      <c r="B767" t="s">
        <v>193</v>
      </c>
      <c r="C767" t="s">
        <v>149</v>
      </c>
      <c r="D767" t="s">
        <v>53</v>
      </c>
      <c r="E767" t="s">
        <v>142</v>
      </c>
      <c r="F767" t="s">
        <v>25</v>
      </c>
      <c r="G767" t="s">
        <v>26</v>
      </c>
      <c r="H767" t="s">
        <v>1222</v>
      </c>
      <c r="I767" t="s">
        <v>116</v>
      </c>
      <c r="J767" t="s">
        <v>117</v>
      </c>
      <c r="K767" t="s">
        <v>360</v>
      </c>
      <c r="L767" t="str">
        <f>_xlfn.XLOOKUP(Trade_Flows[[#This Row],[hardware_type]],Helper_sheet!$D$2:$D$15,Helper_sheet!$E$2:$E$15,0,0)</f>
        <v>Chip</v>
      </c>
      <c r="M767" t="s">
        <v>31</v>
      </c>
      <c r="N767" s="5">
        <v>1650</v>
      </c>
      <c r="O767" s="1">
        <v>92.86</v>
      </c>
      <c r="P767" t="s">
        <v>272</v>
      </c>
      <c r="Q767" t="s">
        <v>118</v>
      </c>
      <c r="R767" t="s">
        <v>144</v>
      </c>
      <c r="S767" t="s">
        <v>141</v>
      </c>
      <c r="T767" t="s">
        <v>119</v>
      </c>
      <c r="U767" t="s">
        <v>284</v>
      </c>
      <c r="V767" t="s">
        <v>1284</v>
      </c>
      <c r="W767" t="s">
        <v>147</v>
      </c>
      <c r="X767" t="s">
        <v>144</v>
      </c>
    </row>
    <row r="768" spans="1:24" x14ac:dyDescent="0.4">
      <c r="A768" t="s">
        <v>1312</v>
      </c>
      <c r="B768" t="s">
        <v>193</v>
      </c>
      <c r="C768" t="s">
        <v>154</v>
      </c>
      <c r="D768" t="s">
        <v>54</v>
      </c>
      <c r="E768" t="s">
        <v>142</v>
      </c>
      <c r="F768" t="s">
        <v>25</v>
      </c>
      <c r="G768" t="s">
        <v>26</v>
      </c>
      <c r="H768" t="s">
        <v>1222</v>
      </c>
      <c r="I768" t="s">
        <v>116</v>
      </c>
      <c r="J768" t="s">
        <v>117</v>
      </c>
      <c r="K768" t="s">
        <v>360</v>
      </c>
      <c r="L768" t="str">
        <f>_xlfn.XLOOKUP(Trade_Flows[[#This Row],[hardware_type]],Helper_sheet!$D$2:$D$15,Helper_sheet!$E$2:$E$15,0,0)</f>
        <v>Chip</v>
      </c>
      <c r="M768" t="s">
        <v>31</v>
      </c>
      <c r="N768" s="5">
        <v>1777</v>
      </c>
      <c r="O768" s="1">
        <v>99.98</v>
      </c>
      <c r="P768" t="s">
        <v>84</v>
      </c>
      <c r="Q768" t="s">
        <v>118</v>
      </c>
      <c r="R768" t="s">
        <v>144</v>
      </c>
      <c r="S768" t="s">
        <v>141</v>
      </c>
      <c r="T768" t="s">
        <v>119</v>
      </c>
      <c r="U768" t="s">
        <v>273</v>
      </c>
      <c r="V768" t="s">
        <v>1227</v>
      </c>
      <c r="W768" t="s">
        <v>147</v>
      </c>
      <c r="X768" t="s">
        <v>144</v>
      </c>
    </row>
    <row r="769" spans="1:24" x14ac:dyDescent="0.4">
      <c r="A769" t="s">
        <v>1313</v>
      </c>
      <c r="B769" t="s">
        <v>193</v>
      </c>
      <c r="C769" t="s">
        <v>158</v>
      </c>
      <c r="D769" t="s">
        <v>55</v>
      </c>
      <c r="E769" t="s">
        <v>142</v>
      </c>
      <c r="F769" t="s">
        <v>25</v>
      </c>
      <c r="G769" t="s">
        <v>26</v>
      </c>
      <c r="H769" t="s">
        <v>1222</v>
      </c>
      <c r="I769" t="s">
        <v>116</v>
      </c>
      <c r="J769" t="s">
        <v>117</v>
      </c>
      <c r="K769" t="s">
        <v>360</v>
      </c>
      <c r="L769" t="str">
        <f>_xlfn.XLOOKUP(Trade_Flows[[#This Row],[hardware_type]],Helper_sheet!$D$2:$D$15,Helper_sheet!$E$2:$E$15,0,0)</f>
        <v>Chip</v>
      </c>
      <c r="M769" t="s">
        <v>31</v>
      </c>
      <c r="N769" s="5">
        <v>1757</v>
      </c>
      <c r="O769" s="1">
        <v>98.88</v>
      </c>
      <c r="P769" t="s">
        <v>365</v>
      </c>
      <c r="Q769" t="s">
        <v>118</v>
      </c>
      <c r="R769" t="s">
        <v>144</v>
      </c>
      <c r="S769" t="s">
        <v>141</v>
      </c>
      <c r="T769" t="s">
        <v>119</v>
      </c>
      <c r="U769" t="s">
        <v>279</v>
      </c>
      <c r="V769" t="s">
        <v>1263</v>
      </c>
      <c r="W769" t="s">
        <v>147</v>
      </c>
      <c r="X769" t="s">
        <v>144</v>
      </c>
    </row>
    <row r="770" spans="1:24" x14ac:dyDescent="0.4">
      <c r="A770" t="s">
        <v>1314</v>
      </c>
      <c r="B770" t="s">
        <v>202</v>
      </c>
      <c r="C770" t="s">
        <v>141</v>
      </c>
      <c r="D770" t="s">
        <v>56</v>
      </c>
      <c r="E770" t="s">
        <v>142</v>
      </c>
      <c r="F770" t="s">
        <v>25</v>
      </c>
      <c r="G770" t="s">
        <v>26</v>
      </c>
      <c r="H770" t="s">
        <v>1222</v>
      </c>
      <c r="I770" t="s">
        <v>116</v>
      </c>
      <c r="J770" t="s">
        <v>117</v>
      </c>
      <c r="K770" t="s">
        <v>360</v>
      </c>
      <c r="L770" t="str">
        <f>_xlfn.XLOOKUP(Trade_Flows[[#This Row],[hardware_type]],Helper_sheet!$D$2:$D$15,Helper_sheet!$E$2:$E$15,0,0)</f>
        <v>Chip</v>
      </c>
      <c r="M770" t="s">
        <v>31</v>
      </c>
      <c r="N770" s="5">
        <v>1767</v>
      </c>
      <c r="O770" s="1">
        <v>99.43</v>
      </c>
      <c r="P770" t="s">
        <v>365</v>
      </c>
      <c r="Q770" t="s">
        <v>118</v>
      </c>
      <c r="R770" t="s">
        <v>144</v>
      </c>
      <c r="S770" t="s">
        <v>141</v>
      </c>
      <c r="T770" t="s">
        <v>119</v>
      </c>
      <c r="U770" t="s">
        <v>384</v>
      </c>
      <c r="V770" t="s">
        <v>1272</v>
      </c>
      <c r="W770" t="s">
        <v>147</v>
      </c>
      <c r="X770" t="s">
        <v>144</v>
      </c>
    </row>
    <row r="771" spans="1:24" x14ac:dyDescent="0.4">
      <c r="A771" t="s">
        <v>1315</v>
      </c>
      <c r="B771" t="s">
        <v>202</v>
      </c>
      <c r="C771" t="s">
        <v>149</v>
      </c>
      <c r="D771" t="s">
        <v>57</v>
      </c>
      <c r="E771" t="s">
        <v>142</v>
      </c>
      <c r="F771" t="s">
        <v>25</v>
      </c>
      <c r="G771" t="s">
        <v>26</v>
      </c>
      <c r="H771" t="s">
        <v>1222</v>
      </c>
      <c r="I771" t="s">
        <v>116</v>
      </c>
      <c r="J771" t="s">
        <v>117</v>
      </c>
      <c r="K771" t="s">
        <v>360</v>
      </c>
      <c r="L771" t="str">
        <f>_xlfn.XLOOKUP(Trade_Flows[[#This Row],[hardware_type]],Helper_sheet!$D$2:$D$15,Helper_sheet!$E$2:$E$15,0,0)</f>
        <v>Chip</v>
      </c>
      <c r="M771" t="s">
        <v>31</v>
      </c>
      <c r="N771" s="5">
        <v>1881</v>
      </c>
      <c r="O771" s="1">
        <v>105.85</v>
      </c>
      <c r="P771" t="s">
        <v>365</v>
      </c>
      <c r="Q771" t="s">
        <v>118</v>
      </c>
      <c r="R771" t="s">
        <v>144</v>
      </c>
      <c r="S771" t="s">
        <v>141</v>
      </c>
      <c r="T771" t="s">
        <v>119</v>
      </c>
      <c r="U771" t="s">
        <v>183</v>
      </c>
      <c r="V771" t="s">
        <v>1246</v>
      </c>
      <c r="W771" t="s">
        <v>147</v>
      </c>
      <c r="X771" t="s">
        <v>144</v>
      </c>
    </row>
    <row r="772" spans="1:24" x14ac:dyDescent="0.4">
      <c r="A772" t="s">
        <v>1316</v>
      </c>
      <c r="B772" t="s">
        <v>202</v>
      </c>
      <c r="C772" t="s">
        <v>154</v>
      </c>
      <c r="D772" t="s">
        <v>58</v>
      </c>
      <c r="E772" t="s">
        <v>142</v>
      </c>
      <c r="F772" t="s">
        <v>25</v>
      </c>
      <c r="G772" t="s">
        <v>26</v>
      </c>
      <c r="H772" t="s">
        <v>1222</v>
      </c>
      <c r="I772" t="s">
        <v>116</v>
      </c>
      <c r="J772" t="s">
        <v>117</v>
      </c>
      <c r="K772" t="s">
        <v>360</v>
      </c>
      <c r="L772" t="str">
        <f>_xlfn.XLOOKUP(Trade_Flows[[#This Row],[hardware_type]],Helper_sheet!$D$2:$D$15,Helper_sheet!$E$2:$E$15,0,0)</f>
        <v>Chip</v>
      </c>
      <c r="M772" t="s">
        <v>31</v>
      </c>
      <c r="N772" s="5">
        <v>1921</v>
      </c>
      <c r="O772" s="1">
        <v>108.1</v>
      </c>
      <c r="P772" t="s">
        <v>374</v>
      </c>
      <c r="Q772" t="s">
        <v>118</v>
      </c>
      <c r="R772" t="s">
        <v>144</v>
      </c>
      <c r="S772" t="s">
        <v>141</v>
      </c>
      <c r="T772" t="s">
        <v>119</v>
      </c>
      <c r="U772" t="s">
        <v>155</v>
      </c>
      <c r="V772" t="s">
        <v>1317</v>
      </c>
      <c r="W772" t="s">
        <v>147</v>
      </c>
      <c r="X772" t="s">
        <v>144</v>
      </c>
    </row>
    <row r="773" spans="1:24" x14ac:dyDescent="0.4">
      <c r="A773" t="s">
        <v>1318</v>
      </c>
      <c r="B773" t="s">
        <v>202</v>
      </c>
      <c r="C773" t="s">
        <v>158</v>
      </c>
      <c r="D773" t="s">
        <v>59</v>
      </c>
      <c r="E773" t="s">
        <v>142</v>
      </c>
      <c r="F773" t="s">
        <v>25</v>
      </c>
      <c r="G773" t="s">
        <v>26</v>
      </c>
      <c r="H773" t="s">
        <v>1222</v>
      </c>
      <c r="I773" t="s">
        <v>116</v>
      </c>
      <c r="J773" t="s">
        <v>117</v>
      </c>
      <c r="K773" t="s">
        <v>360</v>
      </c>
      <c r="L773" t="str">
        <f>_xlfn.XLOOKUP(Trade_Flows[[#This Row],[hardware_type]],Helper_sheet!$D$2:$D$15,Helper_sheet!$E$2:$E$15,0,0)</f>
        <v>Chip</v>
      </c>
      <c r="M773" t="s">
        <v>31</v>
      </c>
      <c r="N773" s="5">
        <v>1771</v>
      </c>
      <c r="O773" s="1">
        <v>99.65</v>
      </c>
      <c r="P773" t="s">
        <v>83</v>
      </c>
      <c r="Q773" t="s">
        <v>118</v>
      </c>
      <c r="R773" t="s">
        <v>144</v>
      </c>
      <c r="S773" t="s">
        <v>141</v>
      </c>
      <c r="T773" t="s">
        <v>119</v>
      </c>
      <c r="U773" t="s">
        <v>287</v>
      </c>
      <c r="V773" t="s">
        <v>1250</v>
      </c>
      <c r="W773" t="s">
        <v>147</v>
      </c>
      <c r="X773" t="s">
        <v>144</v>
      </c>
    </row>
    <row r="774" spans="1:24" x14ac:dyDescent="0.4">
      <c r="A774" t="s">
        <v>1319</v>
      </c>
      <c r="B774" t="s">
        <v>212</v>
      </c>
      <c r="C774" t="s">
        <v>141</v>
      </c>
      <c r="D774" t="s">
        <v>60</v>
      </c>
      <c r="E774" t="s">
        <v>142</v>
      </c>
      <c r="F774" t="s">
        <v>25</v>
      </c>
      <c r="G774" t="s">
        <v>26</v>
      </c>
      <c r="H774" t="s">
        <v>1222</v>
      </c>
      <c r="I774" t="s">
        <v>116</v>
      </c>
      <c r="J774" t="s">
        <v>117</v>
      </c>
      <c r="K774" t="s">
        <v>360</v>
      </c>
      <c r="L774" t="str">
        <f>_xlfn.XLOOKUP(Trade_Flows[[#This Row],[hardware_type]],Helper_sheet!$D$2:$D$15,Helper_sheet!$E$2:$E$15,0,0)</f>
        <v>Chip</v>
      </c>
      <c r="M774" t="s">
        <v>31</v>
      </c>
      <c r="N774" s="5">
        <v>2754</v>
      </c>
      <c r="O774" s="1">
        <v>154.94</v>
      </c>
      <c r="P774" t="s">
        <v>272</v>
      </c>
      <c r="Q774" t="s">
        <v>118</v>
      </c>
      <c r="R774" t="s">
        <v>144</v>
      </c>
      <c r="S774" t="s">
        <v>141</v>
      </c>
      <c r="T774" t="s">
        <v>119</v>
      </c>
      <c r="U774" t="s">
        <v>633</v>
      </c>
      <c r="V774" t="s">
        <v>1229</v>
      </c>
      <c r="W774" t="s">
        <v>147</v>
      </c>
      <c r="X774" t="s">
        <v>144</v>
      </c>
    </row>
    <row r="775" spans="1:24" x14ac:dyDescent="0.4">
      <c r="A775" t="s">
        <v>1320</v>
      </c>
      <c r="B775" t="s">
        <v>212</v>
      </c>
      <c r="C775" t="s">
        <v>149</v>
      </c>
      <c r="D775" t="s">
        <v>61</v>
      </c>
      <c r="E775" t="s">
        <v>142</v>
      </c>
      <c r="F775" t="s">
        <v>25</v>
      </c>
      <c r="G775" t="s">
        <v>26</v>
      </c>
      <c r="H775" t="s">
        <v>1222</v>
      </c>
      <c r="I775" t="s">
        <v>116</v>
      </c>
      <c r="J775" t="s">
        <v>117</v>
      </c>
      <c r="K775" t="s">
        <v>360</v>
      </c>
      <c r="L775" t="str">
        <f>_xlfn.XLOOKUP(Trade_Flows[[#This Row],[hardware_type]],Helper_sheet!$D$2:$D$15,Helper_sheet!$E$2:$E$15,0,0)</f>
        <v>Chip</v>
      </c>
      <c r="M775" t="s">
        <v>31</v>
      </c>
      <c r="N775" s="5">
        <v>3256</v>
      </c>
      <c r="O775" s="1">
        <v>183.2</v>
      </c>
      <c r="P775" t="s">
        <v>84</v>
      </c>
      <c r="Q775" t="s">
        <v>118</v>
      </c>
      <c r="R775" t="s">
        <v>144</v>
      </c>
      <c r="S775" t="s">
        <v>141</v>
      </c>
      <c r="T775" t="s">
        <v>119</v>
      </c>
      <c r="U775" t="s">
        <v>568</v>
      </c>
      <c r="V775" t="s">
        <v>1299</v>
      </c>
      <c r="W775" t="s">
        <v>147</v>
      </c>
      <c r="X775" t="s">
        <v>144</v>
      </c>
    </row>
    <row r="776" spans="1:24" x14ac:dyDescent="0.4">
      <c r="A776" t="s">
        <v>1321</v>
      </c>
      <c r="B776" t="s">
        <v>212</v>
      </c>
      <c r="C776" t="s">
        <v>154</v>
      </c>
      <c r="D776" t="s">
        <v>62</v>
      </c>
      <c r="E776" t="s">
        <v>142</v>
      </c>
      <c r="F776" t="s">
        <v>25</v>
      </c>
      <c r="G776" t="s">
        <v>26</v>
      </c>
      <c r="H776" t="s">
        <v>1222</v>
      </c>
      <c r="I776" t="s">
        <v>116</v>
      </c>
      <c r="J776" t="s">
        <v>117</v>
      </c>
      <c r="K776" t="s">
        <v>360</v>
      </c>
      <c r="L776" t="str">
        <f>_xlfn.XLOOKUP(Trade_Flows[[#This Row],[hardware_type]],Helper_sheet!$D$2:$D$15,Helper_sheet!$E$2:$E$15,0,0)</f>
        <v>Chip</v>
      </c>
      <c r="M776" t="s">
        <v>31</v>
      </c>
      <c r="N776" s="5">
        <v>3578</v>
      </c>
      <c r="O776" s="1">
        <v>201.28</v>
      </c>
      <c r="P776" t="s">
        <v>365</v>
      </c>
      <c r="Q776" t="s">
        <v>118</v>
      </c>
      <c r="R776" t="s">
        <v>144</v>
      </c>
      <c r="S776" t="s">
        <v>141</v>
      </c>
      <c r="T776" t="s">
        <v>119</v>
      </c>
      <c r="U776" t="s">
        <v>503</v>
      </c>
      <c r="V776" t="s">
        <v>1248</v>
      </c>
      <c r="W776" t="s">
        <v>147</v>
      </c>
      <c r="X776" t="s">
        <v>144</v>
      </c>
    </row>
    <row r="777" spans="1:24" x14ac:dyDescent="0.4">
      <c r="A777" t="s">
        <v>1322</v>
      </c>
      <c r="B777" t="s">
        <v>212</v>
      </c>
      <c r="C777" t="s">
        <v>158</v>
      </c>
      <c r="D777" t="s">
        <v>63</v>
      </c>
      <c r="E777" t="s">
        <v>142</v>
      </c>
      <c r="F777" t="s">
        <v>25</v>
      </c>
      <c r="G777" t="s">
        <v>26</v>
      </c>
      <c r="H777" t="s">
        <v>1222</v>
      </c>
      <c r="I777" t="s">
        <v>116</v>
      </c>
      <c r="J777" t="s">
        <v>117</v>
      </c>
      <c r="K777" t="s">
        <v>360</v>
      </c>
      <c r="L777" t="str">
        <f>_xlfn.XLOOKUP(Trade_Flows[[#This Row],[hardware_type]],Helper_sheet!$D$2:$D$15,Helper_sheet!$E$2:$E$15,0,0)</f>
        <v>Chip</v>
      </c>
      <c r="M777" t="s">
        <v>31</v>
      </c>
      <c r="N777" s="5">
        <v>3407</v>
      </c>
      <c r="O777" s="1">
        <v>191.67</v>
      </c>
      <c r="P777" t="s">
        <v>374</v>
      </c>
      <c r="Q777" t="s">
        <v>118</v>
      </c>
      <c r="R777" t="s">
        <v>144</v>
      </c>
      <c r="S777" t="s">
        <v>141</v>
      </c>
      <c r="T777" t="s">
        <v>119</v>
      </c>
      <c r="U777" t="s">
        <v>506</v>
      </c>
      <c r="V777" t="s">
        <v>1310</v>
      </c>
      <c r="W777" t="s">
        <v>147</v>
      </c>
      <c r="X777" t="s">
        <v>144</v>
      </c>
    </row>
    <row r="778" spans="1:24" x14ac:dyDescent="0.4">
      <c r="A778" t="s">
        <v>1323</v>
      </c>
      <c r="B778" t="s">
        <v>223</v>
      </c>
      <c r="C778" t="s">
        <v>141</v>
      </c>
      <c r="D778" t="s">
        <v>64</v>
      </c>
      <c r="E778" t="s">
        <v>142</v>
      </c>
      <c r="F778" t="s">
        <v>25</v>
      </c>
      <c r="G778" t="s">
        <v>26</v>
      </c>
      <c r="H778" t="s">
        <v>1222</v>
      </c>
      <c r="I778" t="s">
        <v>116</v>
      </c>
      <c r="J778" t="s">
        <v>117</v>
      </c>
      <c r="K778" t="s">
        <v>360</v>
      </c>
      <c r="L778" t="str">
        <f>_xlfn.XLOOKUP(Trade_Flows[[#This Row],[hardware_type]],Helper_sheet!$D$2:$D$15,Helper_sheet!$E$2:$E$15,0,0)</f>
        <v>Chip</v>
      </c>
      <c r="M778" t="s">
        <v>31</v>
      </c>
      <c r="N778" s="5">
        <v>3368</v>
      </c>
      <c r="O778" s="1">
        <v>189.46</v>
      </c>
      <c r="P778" t="s">
        <v>83</v>
      </c>
      <c r="Q778" t="s">
        <v>118</v>
      </c>
      <c r="R778" t="s">
        <v>144</v>
      </c>
      <c r="S778" t="s">
        <v>141</v>
      </c>
      <c r="T778" t="s">
        <v>119</v>
      </c>
      <c r="U778" t="s">
        <v>568</v>
      </c>
      <c r="V778" t="s">
        <v>1306</v>
      </c>
      <c r="W778" t="s">
        <v>147</v>
      </c>
      <c r="X778" t="s">
        <v>144</v>
      </c>
    </row>
    <row r="779" spans="1:24" x14ac:dyDescent="0.4">
      <c r="A779" t="s">
        <v>1324</v>
      </c>
      <c r="B779" t="s">
        <v>223</v>
      </c>
      <c r="C779" t="s">
        <v>149</v>
      </c>
      <c r="D779" t="s">
        <v>65</v>
      </c>
      <c r="E779" t="s">
        <v>142</v>
      </c>
      <c r="F779" t="s">
        <v>25</v>
      </c>
      <c r="G779" t="s">
        <v>26</v>
      </c>
      <c r="H779" t="s">
        <v>1222</v>
      </c>
      <c r="I779" t="s">
        <v>116</v>
      </c>
      <c r="J779" t="s">
        <v>117</v>
      </c>
      <c r="K779" t="s">
        <v>360</v>
      </c>
      <c r="L779" t="str">
        <f>_xlfn.XLOOKUP(Trade_Flows[[#This Row],[hardware_type]],Helper_sheet!$D$2:$D$15,Helper_sheet!$E$2:$E$15,0,0)</f>
        <v>Chip</v>
      </c>
      <c r="M779" t="s">
        <v>31</v>
      </c>
      <c r="N779" s="5">
        <v>3333</v>
      </c>
      <c r="O779" s="1">
        <v>187.5</v>
      </c>
      <c r="P779" t="s">
        <v>85</v>
      </c>
      <c r="Q779" t="s">
        <v>118</v>
      </c>
      <c r="R779" t="s">
        <v>144</v>
      </c>
      <c r="S779" t="s">
        <v>141</v>
      </c>
      <c r="T779" t="s">
        <v>119</v>
      </c>
      <c r="U779" t="s">
        <v>487</v>
      </c>
      <c r="V779" t="s">
        <v>1299</v>
      </c>
      <c r="W779" t="s">
        <v>147</v>
      </c>
      <c r="X779" t="s">
        <v>144</v>
      </c>
    </row>
    <row r="780" spans="1:24" x14ac:dyDescent="0.4">
      <c r="A780" t="s">
        <v>1325</v>
      </c>
      <c r="B780" t="s">
        <v>223</v>
      </c>
      <c r="C780" t="s">
        <v>154</v>
      </c>
      <c r="D780" t="s">
        <v>66</v>
      </c>
      <c r="E780" t="s">
        <v>142</v>
      </c>
      <c r="F780" t="s">
        <v>25</v>
      </c>
      <c r="G780" t="s">
        <v>26</v>
      </c>
      <c r="H780" t="s">
        <v>1222</v>
      </c>
      <c r="I780" t="s">
        <v>116</v>
      </c>
      <c r="J780" t="s">
        <v>117</v>
      </c>
      <c r="K780" t="s">
        <v>360</v>
      </c>
      <c r="L780" t="str">
        <f>_xlfn.XLOOKUP(Trade_Flows[[#This Row],[hardware_type]],Helper_sheet!$D$2:$D$15,Helper_sheet!$E$2:$E$15,0,0)</f>
        <v>Chip</v>
      </c>
      <c r="M780" t="s">
        <v>31</v>
      </c>
      <c r="N780" s="5">
        <v>3545</v>
      </c>
      <c r="O780" s="1">
        <v>199.41</v>
      </c>
      <c r="P780" t="s">
        <v>86</v>
      </c>
      <c r="Q780" t="s">
        <v>118</v>
      </c>
      <c r="R780" t="s">
        <v>144</v>
      </c>
      <c r="S780" t="s">
        <v>141</v>
      </c>
      <c r="T780" t="s">
        <v>119</v>
      </c>
      <c r="U780" t="s">
        <v>1326</v>
      </c>
      <c r="V780" t="s">
        <v>1242</v>
      </c>
      <c r="W780" t="s">
        <v>147</v>
      </c>
      <c r="X780" t="s">
        <v>144</v>
      </c>
    </row>
    <row r="781" spans="1:24" x14ac:dyDescent="0.4">
      <c r="A781" t="s">
        <v>1327</v>
      </c>
      <c r="B781" t="s">
        <v>223</v>
      </c>
      <c r="C781" t="s">
        <v>158</v>
      </c>
      <c r="D781" t="s">
        <v>67</v>
      </c>
      <c r="E781" t="s">
        <v>142</v>
      </c>
      <c r="F781" t="s">
        <v>25</v>
      </c>
      <c r="G781" t="s">
        <v>26</v>
      </c>
      <c r="H781" t="s">
        <v>1222</v>
      </c>
      <c r="I781" t="s">
        <v>116</v>
      </c>
      <c r="J781" t="s">
        <v>117</v>
      </c>
      <c r="K781" t="s">
        <v>360</v>
      </c>
      <c r="L781" t="str">
        <f>_xlfn.XLOOKUP(Trade_Flows[[#This Row],[hardware_type]],Helper_sheet!$D$2:$D$15,Helper_sheet!$E$2:$E$15,0,0)</f>
        <v>Chip</v>
      </c>
      <c r="M781" t="s">
        <v>31</v>
      </c>
      <c r="N781" s="5">
        <v>3332</v>
      </c>
      <c r="O781" s="1">
        <v>187.45</v>
      </c>
      <c r="P781" t="s">
        <v>85</v>
      </c>
      <c r="Q781" t="s">
        <v>118</v>
      </c>
      <c r="R781" t="s">
        <v>144</v>
      </c>
      <c r="S781" t="s">
        <v>141</v>
      </c>
      <c r="T781" t="s">
        <v>119</v>
      </c>
      <c r="U781" t="s">
        <v>477</v>
      </c>
      <c r="V781" t="s">
        <v>1229</v>
      </c>
      <c r="W781" t="s">
        <v>147</v>
      </c>
      <c r="X781" t="s">
        <v>144</v>
      </c>
    </row>
    <row r="782" spans="1:24" x14ac:dyDescent="0.4">
      <c r="A782" t="s">
        <v>1328</v>
      </c>
      <c r="B782" t="s">
        <v>235</v>
      </c>
      <c r="C782" t="s">
        <v>141</v>
      </c>
      <c r="D782" t="s">
        <v>68</v>
      </c>
      <c r="E782" t="s">
        <v>142</v>
      </c>
      <c r="F782" t="s">
        <v>25</v>
      </c>
      <c r="G782" t="s">
        <v>26</v>
      </c>
      <c r="H782" t="s">
        <v>1222</v>
      </c>
      <c r="I782" t="s">
        <v>116</v>
      </c>
      <c r="J782" t="s">
        <v>117</v>
      </c>
      <c r="K782" t="s">
        <v>360</v>
      </c>
      <c r="L782" t="str">
        <f>_xlfn.XLOOKUP(Trade_Flows[[#This Row],[hardware_type]],Helper_sheet!$D$2:$D$15,Helper_sheet!$E$2:$E$15,0,0)</f>
        <v>Chip</v>
      </c>
      <c r="M782" t="s">
        <v>31</v>
      </c>
      <c r="N782" s="5">
        <v>6754</v>
      </c>
      <c r="O782" s="1">
        <v>379.91</v>
      </c>
      <c r="P782" t="s">
        <v>365</v>
      </c>
      <c r="Q782" t="s">
        <v>118</v>
      </c>
      <c r="R782" t="s">
        <v>144</v>
      </c>
      <c r="S782" t="s">
        <v>141</v>
      </c>
      <c r="T782" t="s">
        <v>119</v>
      </c>
      <c r="U782" t="s">
        <v>227</v>
      </c>
      <c r="V782" t="s">
        <v>1258</v>
      </c>
      <c r="W782" t="s">
        <v>147</v>
      </c>
      <c r="X782" t="s">
        <v>144</v>
      </c>
    </row>
    <row r="783" spans="1:24" x14ac:dyDescent="0.4">
      <c r="A783" t="s">
        <v>1329</v>
      </c>
      <c r="B783" t="s">
        <v>235</v>
      </c>
      <c r="C783" t="s">
        <v>149</v>
      </c>
      <c r="D783" t="s">
        <v>69</v>
      </c>
      <c r="E783" t="s">
        <v>142</v>
      </c>
      <c r="F783" t="s">
        <v>25</v>
      </c>
      <c r="G783" t="s">
        <v>26</v>
      </c>
      <c r="H783" t="s">
        <v>1222</v>
      </c>
      <c r="I783" t="s">
        <v>116</v>
      </c>
      <c r="J783" t="s">
        <v>117</v>
      </c>
      <c r="K783" t="s">
        <v>360</v>
      </c>
      <c r="L783" t="str">
        <f>_xlfn.XLOOKUP(Trade_Flows[[#This Row],[hardware_type]],Helper_sheet!$D$2:$D$15,Helper_sheet!$E$2:$E$15,0,0)</f>
        <v>Chip</v>
      </c>
      <c r="M783" t="s">
        <v>31</v>
      </c>
      <c r="N783" s="5">
        <v>7026</v>
      </c>
      <c r="O783" s="1">
        <v>395.23</v>
      </c>
      <c r="P783" t="s">
        <v>84</v>
      </c>
      <c r="Q783" t="s">
        <v>118</v>
      </c>
      <c r="R783" t="s">
        <v>144</v>
      </c>
      <c r="S783" t="s">
        <v>141</v>
      </c>
      <c r="T783" t="s">
        <v>119</v>
      </c>
      <c r="U783" t="s">
        <v>410</v>
      </c>
      <c r="V783" t="s">
        <v>1223</v>
      </c>
      <c r="W783" t="s">
        <v>147</v>
      </c>
      <c r="X783" t="s">
        <v>144</v>
      </c>
    </row>
    <row r="784" spans="1:24" x14ac:dyDescent="0.4">
      <c r="A784" t="s">
        <v>1330</v>
      </c>
      <c r="B784" t="s">
        <v>235</v>
      </c>
      <c r="C784" t="s">
        <v>154</v>
      </c>
      <c r="D784" t="s">
        <v>70</v>
      </c>
      <c r="E784" t="s">
        <v>142</v>
      </c>
      <c r="F784" t="s">
        <v>25</v>
      </c>
      <c r="G784" t="s">
        <v>26</v>
      </c>
      <c r="H784" t="s">
        <v>1222</v>
      </c>
      <c r="I784" t="s">
        <v>116</v>
      </c>
      <c r="J784" t="s">
        <v>117</v>
      </c>
      <c r="K784" t="s">
        <v>360</v>
      </c>
      <c r="L784" t="str">
        <f>_xlfn.XLOOKUP(Trade_Flows[[#This Row],[hardware_type]],Helper_sheet!$D$2:$D$15,Helper_sheet!$E$2:$E$15,0,0)</f>
        <v>Chip</v>
      </c>
      <c r="M784" t="s">
        <v>31</v>
      </c>
      <c r="N784" s="5">
        <v>7957</v>
      </c>
      <c r="O784" s="1">
        <v>447.59</v>
      </c>
      <c r="P784" t="s">
        <v>84</v>
      </c>
      <c r="Q784" t="s">
        <v>118</v>
      </c>
      <c r="R784" t="s">
        <v>144</v>
      </c>
      <c r="S784" t="s">
        <v>141</v>
      </c>
      <c r="T784" t="s">
        <v>119</v>
      </c>
      <c r="U784" t="s">
        <v>574</v>
      </c>
      <c r="V784" t="s">
        <v>1225</v>
      </c>
      <c r="W784" t="s">
        <v>147</v>
      </c>
      <c r="X784" t="s">
        <v>144</v>
      </c>
    </row>
    <row r="785" spans="1:24" x14ac:dyDescent="0.4">
      <c r="A785" t="s">
        <v>1331</v>
      </c>
      <c r="B785" t="s">
        <v>235</v>
      </c>
      <c r="C785" t="s">
        <v>158</v>
      </c>
      <c r="D785" t="s">
        <v>71</v>
      </c>
      <c r="E785" t="s">
        <v>142</v>
      </c>
      <c r="F785" t="s">
        <v>25</v>
      </c>
      <c r="G785" t="s">
        <v>26</v>
      </c>
      <c r="H785" t="s">
        <v>1222</v>
      </c>
      <c r="I785" t="s">
        <v>116</v>
      </c>
      <c r="J785" t="s">
        <v>117</v>
      </c>
      <c r="K785" t="s">
        <v>360</v>
      </c>
      <c r="L785" t="str">
        <f>_xlfn.XLOOKUP(Trade_Flows[[#This Row],[hardware_type]],Helper_sheet!$D$2:$D$15,Helper_sheet!$E$2:$E$15,0,0)</f>
        <v>Chip</v>
      </c>
      <c r="M785" t="s">
        <v>31</v>
      </c>
      <c r="N785" s="5">
        <v>5929</v>
      </c>
      <c r="O785" s="1">
        <v>333.56</v>
      </c>
      <c r="P785" t="s">
        <v>83</v>
      </c>
      <c r="Q785" t="s">
        <v>118</v>
      </c>
      <c r="R785" t="s">
        <v>144</v>
      </c>
      <c r="S785" t="s">
        <v>141</v>
      </c>
      <c r="T785" t="s">
        <v>119</v>
      </c>
      <c r="U785" t="s">
        <v>334</v>
      </c>
      <c r="V785" t="s">
        <v>1236</v>
      </c>
      <c r="W785" t="s">
        <v>147</v>
      </c>
      <c r="X785" t="s">
        <v>144</v>
      </c>
    </row>
    <row r="786" spans="1:24" x14ac:dyDescent="0.4">
      <c r="A786" t="s">
        <v>1332</v>
      </c>
      <c r="B786" t="s">
        <v>248</v>
      </c>
      <c r="C786" t="s">
        <v>141</v>
      </c>
      <c r="D786" t="s">
        <v>72</v>
      </c>
      <c r="E786" t="s">
        <v>142</v>
      </c>
      <c r="F786" t="s">
        <v>25</v>
      </c>
      <c r="G786" t="s">
        <v>26</v>
      </c>
      <c r="H786" t="s">
        <v>1222</v>
      </c>
      <c r="I786" t="s">
        <v>116</v>
      </c>
      <c r="J786" t="s">
        <v>117</v>
      </c>
      <c r="K786" t="s">
        <v>360</v>
      </c>
      <c r="L786" t="str">
        <f>_xlfn.XLOOKUP(Trade_Flows[[#This Row],[hardware_type]],Helper_sheet!$D$2:$D$15,Helper_sheet!$E$2:$E$15,0,0)</f>
        <v>Chip</v>
      </c>
      <c r="M786" t="s">
        <v>31</v>
      </c>
      <c r="N786" s="5">
        <v>7588</v>
      </c>
      <c r="O786" s="1">
        <v>426.87</v>
      </c>
      <c r="P786" t="s">
        <v>83</v>
      </c>
      <c r="Q786" t="s">
        <v>118</v>
      </c>
      <c r="R786" t="s">
        <v>144</v>
      </c>
      <c r="S786" t="s">
        <v>141</v>
      </c>
      <c r="T786" t="s">
        <v>119</v>
      </c>
      <c r="U786" t="s">
        <v>255</v>
      </c>
      <c r="V786" t="s">
        <v>1252</v>
      </c>
      <c r="W786" t="s">
        <v>147</v>
      </c>
      <c r="X786" t="s">
        <v>141</v>
      </c>
    </row>
    <row r="787" spans="1:24" x14ac:dyDescent="0.4">
      <c r="A787" t="s">
        <v>1333</v>
      </c>
      <c r="B787" t="s">
        <v>248</v>
      </c>
      <c r="C787" t="s">
        <v>149</v>
      </c>
      <c r="D787" t="s">
        <v>73</v>
      </c>
      <c r="E787" t="s">
        <v>142</v>
      </c>
      <c r="F787" t="s">
        <v>25</v>
      </c>
      <c r="G787" t="s">
        <v>26</v>
      </c>
      <c r="H787" t="s">
        <v>1222</v>
      </c>
      <c r="I787" t="s">
        <v>116</v>
      </c>
      <c r="J787" t="s">
        <v>117</v>
      </c>
      <c r="K787" t="s">
        <v>360</v>
      </c>
      <c r="L787" t="str">
        <f>_xlfn.XLOOKUP(Trade_Flows[[#This Row],[hardware_type]],Helper_sheet!$D$2:$D$15,Helper_sheet!$E$2:$E$15,0,0)</f>
        <v>Chip</v>
      </c>
      <c r="M787" t="s">
        <v>31</v>
      </c>
      <c r="N787" s="5">
        <v>7675</v>
      </c>
      <c r="O787" s="1">
        <v>431.76</v>
      </c>
      <c r="P787" t="s">
        <v>272</v>
      </c>
      <c r="Q787" t="s">
        <v>118</v>
      </c>
      <c r="R787" t="s">
        <v>144</v>
      </c>
      <c r="S787" t="s">
        <v>141</v>
      </c>
      <c r="T787" t="s">
        <v>119</v>
      </c>
      <c r="U787" t="s">
        <v>257</v>
      </c>
      <c r="V787" t="s">
        <v>1258</v>
      </c>
      <c r="W787" t="s">
        <v>147</v>
      </c>
      <c r="X787" t="s">
        <v>141</v>
      </c>
    </row>
    <row r="788" spans="1:24" x14ac:dyDescent="0.4">
      <c r="A788" t="s">
        <v>1334</v>
      </c>
      <c r="B788" t="s">
        <v>248</v>
      </c>
      <c r="C788" t="s">
        <v>154</v>
      </c>
      <c r="D788" t="s">
        <v>74</v>
      </c>
      <c r="E788" t="s">
        <v>142</v>
      </c>
      <c r="F788" t="s">
        <v>25</v>
      </c>
      <c r="G788" t="s">
        <v>26</v>
      </c>
      <c r="H788" t="s">
        <v>1222</v>
      </c>
      <c r="I788" t="s">
        <v>116</v>
      </c>
      <c r="J788" t="s">
        <v>117</v>
      </c>
      <c r="K788" t="s">
        <v>360</v>
      </c>
      <c r="L788" t="str">
        <f>_xlfn.XLOOKUP(Trade_Flows[[#This Row],[hardware_type]],Helper_sheet!$D$2:$D$15,Helper_sheet!$E$2:$E$15,0,0)</f>
        <v>Chip</v>
      </c>
      <c r="M788" t="s">
        <v>31</v>
      </c>
      <c r="N788" s="5">
        <v>8922</v>
      </c>
      <c r="O788" s="1">
        <v>501.92</v>
      </c>
      <c r="P788" t="s">
        <v>86</v>
      </c>
      <c r="Q788" t="s">
        <v>118</v>
      </c>
      <c r="R788" t="s">
        <v>144</v>
      </c>
      <c r="S788" t="s">
        <v>141</v>
      </c>
      <c r="T788" t="s">
        <v>119</v>
      </c>
      <c r="U788" t="s">
        <v>650</v>
      </c>
      <c r="V788" t="s">
        <v>1310</v>
      </c>
      <c r="W788" t="s">
        <v>147</v>
      </c>
      <c r="X788" t="s">
        <v>141</v>
      </c>
    </row>
    <row r="789" spans="1:24" x14ac:dyDescent="0.4">
      <c r="A789" t="s">
        <v>1335</v>
      </c>
      <c r="B789" t="s">
        <v>248</v>
      </c>
      <c r="C789" t="s">
        <v>158</v>
      </c>
      <c r="D789" t="s">
        <v>75</v>
      </c>
      <c r="E789" t="s">
        <v>142</v>
      </c>
      <c r="F789" t="s">
        <v>25</v>
      </c>
      <c r="G789" t="s">
        <v>26</v>
      </c>
      <c r="H789" t="s">
        <v>1222</v>
      </c>
      <c r="I789" t="s">
        <v>116</v>
      </c>
      <c r="J789" t="s">
        <v>117</v>
      </c>
      <c r="K789" t="s">
        <v>360</v>
      </c>
      <c r="L789" t="str">
        <f>_xlfn.XLOOKUP(Trade_Flows[[#This Row],[hardware_type]],Helper_sheet!$D$2:$D$15,Helper_sheet!$E$2:$E$15,0,0)</f>
        <v>Chip</v>
      </c>
      <c r="M789" t="s">
        <v>31</v>
      </c>
      <c r="N789" s="5">
        <v>7649</v>
      </c>
      <c r="O789" s="1">
        <v>430.28</v>
      </c>
      <c r="P789" t="s">
        <v>86</v>
      </c>
      <c r="Q789" t="s">
        <v>118</v>
      </c>
      <c r="R789" t="s">
        <v>144</v>
      </c>
      <c r="S789" t="s">
        <v>141</v>
      </c>
      <c r="T789" t="s">
        <v>119</v>
      </c>
      <c r="U789" t="s">
        <v>350</v>
      </c>
      <c r="V789" t="s">
        <v>1317</v>
      </c>
      <c r="W789" t="s">
        <v>147</v>
      </c>
      <c r="X789" t="s">
        <v>141</v>
      </c>
    </row>
    <row r="790" spans="1:24" x14ac:dyDescent="0.4">
      <c r="A790" t="s">
        <v>1336</v>
      </c>
      <c r="B790" t="s">
        <v>260</v>
      </c>
      <c r="C790" t="s">
        <v>141</v>
      </c>
      <c r="D790" t="s">
        <v>76</v>
      </c>
      <c r="E790" t="s">
        <v>142</v>
      </c>
      <c r="F790" t="s">
        <v>25</v>
      </c>
      <c r="G790" t="s">
        <v>26</v>
      </c>
      <c r="H790" t="s">
        <v>1222</v>
      </c>
      <c r="I790" t="s">
        <v>116</v>
      </c>
      <c r="J790" t="s">
        <v>117</v>
      </c>
      <c r="K790" t="s">
        <v>360</v>
      </c>
      <c r="L790" t="str">
        <f>_xlfn.XLOOKUP(Trade_Flows[[#This Row],[hardware_type]],Helper_sheet!$D$2:$D$15,Helper_sheet!$E$2:$E$15,0,0)</f>
        <v>Chip</v>
      </c>
      <c r="M790" t="s">
        <v>31</v>
      </c>
      <c r="N790" s="5">
        <v>8564</v>
      </c>
      <c r="O790" s="1">
        <v>481.74</v>
      </c>
      <c r="P790" t="s">
        <v>365</v>
      </c>
      <c r="Q790" t="s">
        <v>118</v>
      </c>
      <c r="R790" t="s">
        <v>144</v>
      </c>
      <c r="S790" t="s">
        <v>141</v>
      </c>
      <c r="T790" t="s">
        <v>119</v>
      </c>
      <c r="U790" t="s">
        <v>255</v>
      </c>
      <c r="V790" t="s">
        <v>1250</v>
      </c>
      <c r="W790" t="s">
        <v>147</v>
      </c>
      <c r="X790" t="s">
        <v>141</v>
      </c>
    </row>
    <row r="791" spans="1:24" x14ac:dyDescent="0.4">
      <c r="A791" t="s">
        <v>1337</v>
      </c>
      <c r="B791" t="s">
        <v>260</v>
      </c>
      <c r="C791" t="s">
        <v>149</v>
      </c>
      <c r="D791" t="s">
        <v>77</v>
      </c>
      <c r="E791" t="s">
        <v>142</v>
      </c>
      <c r="F791" t="s">
        <v>25</v>
      </c>
      <c r="G791" t="s">
        <v>26</v>
      </c>
      <c r="H791" t="s">
        <v>1222</v>
      </c>
      <c r="I791" t="s">
        <v>116</v>
      </c>
      <c r="J791" t="s">
        <v>117</v>
      </c>
      <c r="K791" t="s">
        <v>360</v>
      </c>
      <c r="L791" t="str">
        <f>_xlfn.XLOOKUP(Trade_Flows[[#This Row],[hardware_type]],Helper_sheet!$D$2:$D$15,Helper_sheet!$E$2:$E$15,0,0)</f>
        <v>Chip</v>
      </c>
      <c r="M791" t="s">
        <v>31</v>
      </c>
      <c r="N791" s="5">
        <v>9744</v>
      </c>
      <c r="O791" s="1">
        <v>548.15</v>
      </c>
      <c r="P791" t="s">
        <v>85</v>
      </c>
      <c r="Q791" t="s">
        <v>118</v>
      </c>
      <c r="R791" t="s">
        <v>144</v>
      </c>
      <c r="S791" t="s">
        <v>141</v>
      </c>
      <c r="T791" t="s">
        <v>119</v>
      </c>
      <c r="U791" t="s">
        <v>353</v>
      </c>
      <c r="V791" t="s">
        <v>1252</v>
      </c>
      <c r="W791" t="s">
        <v>147</v>
      </c>
      <c r="X791" t="s">
        <v>141</v>
      </c>
    </row>
    <row r="792" spans="1:24" x14ac:dyDescent="0.4">
      <c r="A792" t="s">
        <v>1338</v>
      </c>
      <c r="B792" t="s">
        <v>260</v>
      </c>
      <c r="C792" t="s">
        <v>154</v>
      </c>
      <c r="D792" t="s">
        <v>78</v>
      </c>
      <c r="E792" t="s">
        <v>142</v>
      </c>
      <c r="F792" t="s">
        <v>25</v>
      </c>
      <c r="G792" t="s">
        <v>26</v>
      </c>
      <c r="H792" t="s">
        <v>1222</v>
      </c>
      <c r="I792" t="s">
        <v>116</v>
      </c>
      <c r="J792" t="s">
        <v>117</v>
      </c>
      <c r="K792" t="s">
        <v>360</v>
      </c>
      <c r="L792" t="str">
        <f>_xlfn.XLOOKUP(Trade_Flows[[#This Row],[hardware_type]],Helper_sheet!$D$2:$D$15,Helper_sheet!$E$2:$E$15,0,0)</f>
        <v>Chip</v>
      </c>
      <c r="M792" t="s">
        <v>31</v>
      </c>
      <c r="N792" s="5">
        <v>10439</v>
      </c>
      <c r="O792" s="1">
        <v>587.23</v>
      </c>
      <c r="P792" t="s">
        <v>272</v>
      </c>
      <c r="Q792" t="s">
        <v>118</v>
      </c>
      <c r="R792" t="s">
        <v>144</v>
      </c>
      <c r="S792" t="s">
        <v>141</v>
      </c>
      <c r="T792" t="s">
        <v>119</v>
      </c>
      <c r="U792" t="s">
        <v>517</v>
      </c>
      <c r="V792" t="s">
        <v>1299</v>
      </c>
      <c r="W792" t="s">
        <v>147</v>
      </c>
      <c r="X792" t="s">
        <v>141</v>
      </c>
    </row>
    <row r="793" spans="1:24" x14ac:dyDescent="0.4">
      <c r="A793" t="s">
        <v>1339</v>
      </c>
      <c r="B793" t="s">
        <v>260</v>
      </c>
      <c r="C793" t="s">
        <v>158</v>
      </c>
      <c r="D793" t="s">
        <v>79</v>
      </c>
      <c r="E793" t="s">
        <v>142</v>
      </c>
      <c r="F793" t="s">
        <v>25</v>
      </c>
      <c r="G793" t="s">
        <v>26</v>
      </c>
      <c r="H793" t="s">
        <v>1222</v>
      </c>
      <c r="I793" t="s">
        <v>116</v>
      </c>
      <c r="J793" t="s">
        <v>117</v>
      </c>
      <c r="K793" t="s">
        <v>360</v>
      </c>
      <c r="L793" t="str">
        <f>_xlfn.XLOOKUP(Trade_Flows[[#This Row],[hardware_type]],Helper_sheet!$D$2:$D$15,Helper_sheet!$E$2:$E$15,0,0)</f>
        <v>Chip</v>
      </c>
      <c r="M793" t="s">
        <v>31</v>
      </c>
      <c r="N793" s="5">
        <v>8721</v>
      </c>
      <c r="O793" s="1">
        <v>490.57</v>
      </c>
      <c r="P793" t="s">
        <v>84</v>
      </c>
      <c r="Q793" t="s">
        <v>118</v>
      </c>
      <c r="R793" t="s">
        <v>144</v>
      </c>
      <c r="S793" t="s">
        <v>141</v>
      </c>
      <c r="T793" t="s">
        <v>119</v>
      </c>
      <c r="U793" t="s">
        <v>1340</v>
      </c>
      <c r="V793" t="s">
        <v>1306</v>
      </c>
      <c r="W793" t="s">
        <v>147</v>
      </c>
      <c r="X793" t="s">
        <v>141</v>
      </c>
    </row>
    <row r="794" spans="1:24" x14ac:dyDescent="0.4">
      <c r="A794" t="s">
        <v>1341</v>
      </c>
      <c r="B794" t="s">
        <v>140</v>
      </c>
      <c r="C794" t="s">
        <v>141</v>
      </c>
      <c r="D794" t="s">
        <v>23</v>
      </c>
      <c r="E794" t="s">
        <v>142</v>
      </c>
      <c r="F794" t="s">
        <v>25</v>
      </c>
      <c r="G794" t="s">
        <v>26</v>
      </c>
      <c r="H794" t="s">
        <v>1342</v>
      </c>
      <c r="I794" t="s">
        <v>120</v>
      </c>
      <c r="J794" t="s">
        <v>111</v>
      </c>
      <c r="K794" t="s">
        <v>30</v>
      </c>
      <c r="L794" t="str">
        <f>_xlfn.XLOOKUP(Trade_Flows[[#This Row],[hardware_type]],Helper_sheet!$D$2:$D$15,Helper_sheet!$E$2:$E$15,0,0)</f>
        <v>Chip</v>
      </c>
      <c r="M794" t="s">
        <v>31</v>
      </c>
      <c r="N794" s="5">
        <v>1301</v>
      </c>
      <c r="O794" s="1">
        <v>78.09</v>
      </c>
      <c r="P794" t="s">
        <v>150</v>
      </c>
      <c r="Q794" t="s">
        <v>33</v>
      </c>
      <c r="R794" t="s">
        <v>144</v>
      </c>
      <c r="S794" t="s">
        <v>141</v>
      </c>
      <c r="T794" t="s">
        <v>34</v>
      </c>
      <c r="U794" t="s">
        <v>172</v>
      </c>
      <c r="V794" t="s">
        <v>1343</v>
      </c>
      <c r="W794" t="s">
        <v>147</v>
      </c>
      <c r="X794" t="s">
        <v>144</v>
      </c>
    </row>
    <row r="795" spans="1:24" x14ac:dyDescent="0.4">
      <c r="A795" t="s">
        <v>1344</v>
      </c>
      <c r="B795" t="s">
        <v>140</v>
      </c>
      <c r="C795" t="s">
        <v>149</v>
      </c>
      <c r="D795" t="s">
        <v>35</v>
      </c>
      <c r="E795" t="s">
        <v>142</v>
      </c>
      <c r="F795" t="s">
        <v>25</v>
      </c>
      <c r="G795" t="s">
        <v>26</v>
      </c>
      <c r="H795" t="s">
        <v>1342</v>
      </c>
      <c r="I795" t="s">
        <v>120</v>
      </c>
      <c r="J795" t="s">
        <v>111</v>
      </c>
      <c r="K795" t="s">
        <v>30</v>
      </c>
      <c r="L795" t="str">
        <f>_xlfn.XLOOKUP(Trade_Flows[[#This Row],[hardware_type]],Helper_sheet!$D$2:$D$15,Helper_sheet!$E$2:$E$15,0,0)</f>
        <v>Chip</v>
      </c>
      <c r="M795" t="s">
        <v>31</v>
      </c>
      <c r="N795" s="5">
        <v>1671</v>
      </c>
      <c r="O795" s="1">
        <v>100.3</v>
      </c>
      <c r="P795" t="s">
        <v>40</v>
      </c>
      <c r="Q795" t="s">
        <v>33</v>
      </c>
      <c r="R795" t="s">
        <v>144</v>
      </c>
      <c r="S795" t="s">
        <v>141</v>
      </c>
      <c r="T795" t="s">
        <v>34</v>
      </c>
      <c r="U795" t="s">
        <v>314</v>
      </c>
      <c r="V795" t="s">
        <v>1345</v>
      </c>
      <c r="W795" t="s">
        <v>147</v>
      </c>
      <c r="X795" t="s">
        <v>144</v>
      </c>
    </row>
    <row r="796" spans="1:24" x14ac:dyDescent="0.4">
      <c r="A796" t="s">
        <v>1346</v>
      </c>
      <c r="B796" t="s">
        <v>140</v>
      </c>
      <c r="C796" t="s">
        <v>154</v>
      </c>
      <c r="D796" t="s">
        <v>37</v>
      </c>
      <c r="E796" t="s">
        <v>142</v>
      </c>
      <c r="F796" t="s">
        <v>25</v>
      </c>
      <c r="G796" t="s">
        <v>26</v>
      </c>
      <c r="H796" t="s">
        <v>1342</v>
      </c>
      <c r="I796" t="s">
        <v>120</v>
      </c>
      <c r="J796" t="s">
        <v>111</v>
      </c>
      <c r="K796" t="s">
        <v>30</v>
      </c>
      <c r="L796" t="str">
        <f>_xlfn.XLOOKUP(Trade_Flows[[#This Row],[hardware_type]],Helper_sheet!$D$2:$D$15,Helper_sheet!$E$2:$E$15,0,0)</f>
        <v>Chip</v>
      </c>
      <c r="M796" t="s">
        <v>31</v>
      </c>
      <c r="N796" s="5">
        <v>1798</v>
      </c>
      <c r="O796" s="1">
        <v>107.91</v>
      </c>
      <c r="P796" t="s">
        <v>32</v>
      </c>
      <c r="Q796" t="s">
        <v>33</v>
      </c>
      <c r="R796" t="s">
        <v>144</v>
      </c>
      <c r="S796" t="s">
        <v>141</v>
      </c>
      <c r="T796" t="s">
        <v>34</v>
      </c>
      <c r="U796" t="s">
        <v>381</v>
      </c>
      <c r="V796" t="s">
        <v>1347</v>
      </c>
      <c r="W796" t="s">
        <v>147</v>
      </c>
      <c r="X796" t="s">
        <v>144</v>
      </c>
    </row>
    <row r="797" spans="1:24" x14ac:dyDescent="0.4">
      <c r="A797" t="s">
        <v>1348</v>
      </c>
      <c r="B797" t="s">
        <v>140</v>
      </c>
      <c r="C797" t="s">
        <v>158</v>
      </c>
      <c r="D797" t="s">
        <v>38</v>
      </c>
      <c r="E797" t="s">
        <v>142</v>
      </c>
      <c r="F797" t="s">
        <v>25</v>
      </c>
      <c r="G797" t="s">
        <v>26</v>
      </c>
      <c r="H797" t="s">
        <v>1342</v>
      </c>
      <c r="I797" t="s">
        <v>120</v>
      </c>
      <c r="J797" t="s">
        <v>111</v>
      </c>
      <c r="K797" t="s">
        <v>30</v>
      </c>
      <c r="L797" t="str">
        <f>_xlfn.XLOOKUP(Trade_Flows[[#This Row],[hardware_type]],Helper_sheet!$D$2:$D$15,Helper_sheet!$E$2:$E$15,0,0)</f>
        <v>Chip</v>
      </c>
      <c r="M797" t="s">
        <v>31</v>
      </c>
      <c r="N797" s="5">
        <v>1468</v>
      </c>
      <c r="O797" s="1">
        <v>88.1</v>
      </c>
      <c r="P797" t="s">
        <v>32</v>
      </c>
      <c r="Q797" t="s">
        <v>33</v>
      </c>
      <c r="R797" t="s">
        <v>144</v>
      </c>
      <c r="S797" t="s">
        <v>141</v>
      </c>
      <c r="T797" t="s">
        <v>34</v>
      </c>
      <c r="U797" t="s">
        <v>291</v>
      </c>
      <c r="V797" t="s">
        <v>1349</v>
      </c>
      <c r="W797" t="s">
        <v>147</v>
      </c>
      <c r="X797" t="s">
        <v>144</v>
      </c>
    </row>
    <row r="798" spans="1:24" x14ac:dyDescent="0.4">
      <c r="A798" t="s">
        <v>1350</v>
      </c>
      <c r="B798" t="s">
        <v>162</v>
      </c>
      <c r="C798" t="s">
        <v>141</v>
      </c>
      <c r="D798" t="s">
        <v>39</v>
      </c>
      <c r="E798" t="s">
        <v>142</v>
      </c>
      <c r="F798" t="s">
        <v>25</v>
      </c>
      <c r="G798" t="s">
        <v>26</v>
      </c>
      <c r="H798" t="s">
        <v>1342</v>
      </c>
      <c r="I798" t="s">
        <v>120</v>
      </c>
      <c r="J798" t="s">
        <v>111</v>
      </c>
      <c r="K798" t="s">
        <v>30</v>
      </c>
      <c r="L798" t="str">
        <f>_xlfn.XLOOKUP(Trade_Flows[[#This Row],[hardware_type]],Helper_sheet!$D$2:$D$15,Helper_sheet!$E$2:$E$15,0,0)</f>
        <v>Chip</v>
      </c>
      <c r="M798" t="s">
        <v>31</v>
      </c>
      <c r="N798" s="5">
        <v>1623</v>
      </c>
      <c r="O798" s="1">
        <v>97.4</v>
      </c>
      <c r="P798" t="s">
        <v>40</v>
      </c>
      <c r="Q798" t="s">
        <v>33</v>
      </c>
      <c r="R798" t="s">
        <v>144</v>
      </c>
      <c r="S798" t="s">
        <v>141</v>
      </c>
      <c r="T798" t="s">
        <v>34</v>
      </c>
      <c r="U798" t="s">
        <v>490</v>
      </c>
      <c r="V798" t="s">
        <v>1351</v>
      </c>
      <c r="W798" t="s">
        <v>147</v>
      </c>
      <c r="X798" t="s">
        <v>144</v>
      </c>
    </row>
    <row r="799" spans="1:24" x14ac:dyDescent="0.4">
      <c r="A799" t="s">
        <v>1352</v>
      </c>
      <c r="B799" t="s">
        <v>162</v>
      </c>
      <c r="C799" t="s">
        <v>149</v>
      </c>
      <c r="D799" t="s">
        <v>41</v>
      </c>
      <c r="E799" t="s">
        <v>142</v>
      </c>
      <c r="F799" t="s">
        <v>25</v>
      </c>
      <c r="G799" t="s">
        <v>26</v>
      </c>
      <c r="H799" t="s">
        <v>1342</v>
      </c>
      <c r="I799" t="s">
        <v>120</v>
      </c>
      <c r="J799" t="s">
        <v>111</v>
      </c>
      <c r="K799" t="s">
        <v>30</v>
      </c>
      <c r="L799" t="str">
        <f>_xlfn.XLOOKUP(Trade_Flows[[#This Row],[hardware_type]],Helper_sheet!$D$2:$D$15,Helper_sheet!$E$2:$E$15,0,0)</f>
        <v>Chip</v>
      </c>
      <c r="M799" t="s">
        <v>31</v>
      </c>
      <c r="N799" s="5">
        <v>1626</v>
      </c>
      <c r="O799" s="1">
        <v>97.6</v>
      </c>
      <c r="P799" t="s">
        <v>40</v>
      </c>
      <c r="Q799" t="s">
        <v>33</v>
      </c>
      <c r="R799" t="s">
        <v>144</v>
      </c>
      <c r="S799" t="s">
        <v>141</v>
      </c>
      <c r="T799" t="s">
        <v>34</v>
      </c>
      <c r="U799" t="s">
        <v>381</v>
      </c>
      <c r="V799" t="s">
        <v>1353</v>
      </c>
      <c r="W799" t="s">
        <v>147</v>
      </c>
      <c r="X799" t="s">
        <v>144</v>
      </c>
    </row>
    <row r="800" spans="1:24" x14ac:dyDescent="0.4">
      <c r="A800" t="s">
        <v>1354</v>
      </c>
      <c r="B800" t="s">
        <v>162</v>
      </c>
      <c r="C800" t="s">
        <v>154</v>
      </c>
      <c r="D800" t="s">
        <v>42</v>
      </c>
      <c r="E800" t="s">
        <v>142</v>
      </c>
      <c r="F800" t="s">
        <v>25</v>
      </c>
      <c r="G800" t="s">
        <v>26</v>
      </c>
      <c r="H800" t="s">
        <v>1342</v>
      </c>
      <c r="I800" t="s">
        <v>120</v>
      </c>
      <c r="J800" t="s">
        <v>111</v>
      </c>
      <c r="K800" t="s">
        <v>30</v>
      </c>
      <c r="L800" t="str">
        <f>_xlfn.XLOOKUP(Trade_Flows[[#This Row],[hardware_type]],Helper_sheet!$D$2:$D$15,Helper_sheet!$E$2:$E$15,0,0)</f>
        <v>Chip</v>
      </c>
      <c r="M800" t="s">
        <v>31</v>
      </c>
      <c r="N800" s="5">
        <v>2026</v>
      </c>
      <c r="O800" s="1">
        <v>121.59</v>
      </c>
      <c r="P800" t="s">
        <v>32</v>
      </c>
      <c r="Q800" t="s">
        <v>33</v>
      </c>
      <c r="R800" t="s">
        <v>144</v>
      </c>
      <c r="S800" t="s">
        <v>141</v>
      </c>
      <c r="T800" t="s">
        <v>34</v>
      </c>
      <c r="U800" t="s">
        <v>273</v>
      </c>
      <c r="V800" t="s">
        <v>1355</v>
      </c>
      <c r="W800" t="s">
        <v>147</v>
      </c>
      <c r="X800" t="s">
        <v>144</v>
      </c>
    </row>
    <row r="801" spans="1:24" x14ac:dyDescent="0.4">
      <c r="A801" t="s">
        <v>1356</v>
      </c>
      <c r="B801" t="s">
        <v>162</v>
      </c>
      <c r="C801" t="s">
        <v>158</v>
      </c>
      <c r="D801" t="s">
        <v>43</v>
      </c>
      <c r="E801" t="s">
        <v>142</v>
      </c>
      <c r="F801" t="s">
        <v>25</v>
      </c>
      <c r="G801" t="s">
        <v>26</v>
      </c>
      <c r="H801" t="s">
        <v>1342</v>
      </c>
      <c r="I801" t="s">
        <v>120</v>
      </c>
      <c r="J801" t="s">
        <v>111</v>
      </c>
      <c r="K801" t="s">
        <v>30</v>
      </c>
      <c r="L801" t="str">
        <f>_xlfn.XLOOKUP(Trade_Flows[[#This Row],[hardware_type]],Helper_sheet!$D$2:$D$15,Helper_sheet!$E$2:$E$15,0,0)</f>
        <v>Chip</v>
      </c>
      <c r="M801" t="s">
        <v>31</v>
      </c>
      <c r="N801" s="5">
        <v>1446</v>
      </c>
      <c r="O801" s="1">
        <v>86.77</v>
      </c>
      <c r="P801" t="s">
        <v>150</v>
      </c>
      <c r="Q801" t="s">
        <v>33</v>
      </c>
      <c r="R801" t="s">
        <v>144</v>
      </c>
      <c r="S801" t="s">
        <v>141</v>
      </c>
      <c r="T801" t="s">
        <v>34</v>
      </c>
      <c r="U801" t="s">
        <v>308</v>
      </c>
      <c r="V801" t="s">
        <v>1357</v>
      </c>
      <c r="W801" t="s">
        <v>147</v>
      </c>
      <c r="X801" t="s">
        <v>144</v>
      </c>
    </row>
    <row r="802" spans="1:24" x14ac:dyDescent="0.4">
      <c r="A802" t="s">
        <v>1358</v>
      </c>
      <c r="B802" t="s">
        <v>171</v>
      </c>
      <c r="C802" t="s">
        <v>141</v>
      </c>
      <c r="D802" t="s">
        <v>44</v>
      </c>
      <c r="E802" t="s">
        <v>142</v>
      </c>
      <c r="F802" t="s">
        <v>25</v>
      </c>
      <c r="G802" t="s">
        <v>26</v>
      </c>
      <c r="H802" t="s">
        <v>1342</v>
      </c>
      <c r="I802" t="s">
        <v>120</v>
      </c>
      <c r="J802" t="s">
        <v>111</v>
      </c>
      <c r="K802" t="s">
        <v>30</v>
      </c>
      <c r="L802" t="str">
        <f>_xlfn.XLOOKUP(Trade_Flows[[#This Row],[hardware_type]],Helper_sheet!$D$2:$D$15,Helper_sheet!$E$2:$E$15,0,0)</f>
        <v>Chip</v>
      </c>
      <c r="M802" t="s">
        <v>31</v>
      </c>
      <c r="N802" s="5">
        <v>1662</v>
      </c>
      <c r="O802" s="1">
        <v>99.77</v>
      </c>
      <c r="P802" t="s">
        <v>150</v>
      </c>
      <c r="Q802" t="s">
        <v>33</v>
      </c>
      <c r="R802" t="s">
        <v>144</v>
      </c>
      <c r="S802" t="s">
        <v>141</v>
      </c>
      <c r="T802" t="s">
        <v>34</v>
      </c>
      <c r="U802" t="s">
        <v>282</v>
      </c>
      <c r="V802" t="s">
        <v>1359</v>
      </c>
      <c r="W802" t="s">
        <v>147</v>
      </c>
      <c r="X802" t="s">
        <v>144</v>
      </c>
    </row>
    <row r="803" spans="1:24" x14ac:dyDescent="0.4">
      <c r="A803" t="s">
        <v>1360</v>
      </c>
      <c r="B803" t="s">
        <v>171</v>
      </c>
      <c r="C803" t="s">
        <v>149</v>
      </c>
      <c r="D803" t="s">
        <v>45</v>
      </c>
      <c r="E803" t="s">
        <v>142</v>
      </c>
      <c r="F803" t="s">
        <v>25</v>
      </c>
      <c r="G803" t="s">
        <v>26</v>
      </c>
      <c r="H803" t="s">
        <v>1342</v>
      </c>
      <c r="I803" t="s">
        <v>120</v>
      </c>
      <c r="J803" t="s">
        <v>111</v>
      </c>
      <c r="K803" t="s">
        <v>30</v>
      </c>
      <c r="L803" t="str">
        <f>_xlfn.XLOOKUP(Trade_Flows[[#This Row],[hardware_type]],Helper_sheet!$D$2:$D$15,Helper_sheet!$E$2:$E$15,0,0)</f>
        <v>Chip</v>
      </c>
      <c r="M803" t="s">
        <v>31</v>
      </c>
      <c r="N803" s="5">
        <v>1886</v>
      </c>
      <c r="O803" s="1">
        <v>113.19</v>
      </c>
      <c r="P803" t="s">
        <v>32</v>
      </c>
      <c r="Q803" t="s">
        <v>33</v>
      </c>
      <c r="R803" t="s">
        <v>144</v>
      </c>
      <c r="S803" t="s">
        <v>141</v>
      </c>
      <c r="T803" t="s">
        <v>34</v>
      </c>
      <c r="U803" t="s">
        <v>387</v>
      </c>
      <c r="V803" t="s">
        <v>1349</v>
      </c>
      <c r="W803" t="s">
        <v>147</v>
      </c>
      <c r="X803" t="s">
        <v>144</v>
      </c>
    </row>
    <row r="804" spans="1:24" x14ac:dyDescent="0.4">
      <c r="A804" t="s">
        <v>1361</v>
      </c>
      <c r="B804" t="s">
        <v>171</v>
      </c>
      <c r="C804" t="s">
        <v>154</v>
      </c>
      <c r="D804" t="s">
        <v>46</v>
      </c>
      <c r="E804" t="s">
        <v>142</v>
      </c>
      <c r="F804" t="s">
        <v>25</v>
      </c>
      <c r="G804" t="s">
        <v>26</v>
      </c>
      <c r="H804" t="s">
        <v>1342</v>
      </c>
      <c r="I804" t="s">
        <v>120</v>
      </c>
      <c r="J804" t="s">
        <v>111</v>
      </c>
      <c r="K804" t="s">
        <v>30</v>
      </c>
      <c r="L804" t="str">
        <f>_xlfn.XLOOKUP(Trade_Flows[[#This Row],[hardware_type]],Helper_sheet!$D$2:$D$15,Helper_sheet!$E$2:$E$15,0,0)</f>
        <v>Chip</v>
      </c>
      <c r="M804" t="s">
        <v>31</v>
      </c>
      <c r="N804" s="5">
        <v>2003</v>
      </c>
      <c r="O804" s="1">
        <v>120.22</v>
      </c>
      <c r="P804" t="s">
        <v>32</v>
      </c>
      <c r="Q804" t="s">
        <v>33</v>
      </c>
      <c r="R804" t="s">
        <v>144</v>
      </c>
      <c r="S804" t="s">
        <v>141</v>
      </c>
      <c r="T804" t="s">
        <v>34</v>
      </c>
      <c r="U804" t="s">
        <v>284</v>
      </c>
      <c r="V804" t="s">
        <v>886</v>
      </c>
      <c r="W804" t="s">
        <v>147</v>
      </c>
      <c r="X804" t="s">
        <v>144</v>
      </c>
    </row>
    <row r="805" spans="1:24" x14ac:dyDescent="0.4">
      <c r="A805" t="s">
        <v>1362</v>
      </c>
      <c r="B805" t="s">
        <v>171</v>
      </c>
      <c r="C805" t="s">
        <v>158</v>
      </c>
      <c r="D805" t="s">
        <v>47</v>
      </c>
      <c r="E805" t="s">
        <v>142</v>
      </c>
      <c r="F805" t="s">
        <v>25</v>
      </c>
      <c r="G805" t="s">
        <v>26</v>
      </c>
      <c r="H805" t="s">
        <v>1342</v>
      </c>
      <c r="I805" t="s">
        <v>120</v>
      </c>
      <c r="J805" t="s">
        <v>111</v>
      </c>
      <c r="K805" t="s">
        <v>30</v>
      </c>
      <c r="L805" t="str">
        <f>_xlfn.XLOOKUP(Trade_Flows[[#This Row],[hardware_type]],Helper_sheet!$D$2:$D$15,Helper_sheet!$E$2:$E$15,0,0)</f>
        <v>Chip</v>
      </c>
      <c r="M805" t="s">
        <v>31</v>
      </c>
      <c r="N805" s="5">
        <v>1803</v>
      </c>
      <c r="O805" s="1">
        <v>108.23</v>
      </c>
      <c r="P805" t="s">
        <v>32</v>
      </c>
      <c r="Q805" t="s">
        <v>33</v>
      </c>
      <c r="R805" t="s">
        <v>144</v>
      </c>
      <c r="S805" t="s">
        <v>141</v>
      </c>
      <c r="T805" t="s">
        <v>34</v>
      </c>
      <c r="U805" t="s">
        <v>490</v>
      </c>
      <c r="V805" t="s">
        <v>1353</v>
      </c>
      <c r="W805" t="s">
        <v>147</v>
      </c>
      <c r="X805" t="s">
        <v>144</v>
      </c>
    </row>
    <row r="806" spans="1:24" x14ac:dyDescent="0.4">
      <c r="A806" t="s">
        <v>1363</v>
      </c>
      <c r="B806" t="s">
        <v>182</v>
      </c>
      <c r="C806" t="s">
        <v>141</v>
      </c>
      <c r="D806" t="s">
        <v>48</v>
      </c>
      <c r="E806" t="s">
        <v>142</v>
      </c>
      <c r="F806" t="s">
        <v>25</v>
      </c>
      <c r="G806" t="s">
        <v>26</v>
      </c>
      <c r="H806" t="s">
        <v>1342</v>
      </c>
      <c r="I806" t="s">
        <v>120</v>
      </c>
      <c r="J806" t="s">
        <v>111</v>
      </c>
      <c r="K806" t="s">
        <v>30</v>
      </c>
      <c r="L806" t="str">
        <f>_xlfn.XLOOKUP(Trade_Flows[[#This Row],[hardware_type]],Helper_sheet!$D$2:$D$15,Helper_sheet!$E$2:$E$15,0,0)</f>
        <v>Chip</v>
      </c>
      <c r="M806" t="s">
        <v>31</v>
      </c>
      <c r="N806" s="5">
        <v>1904</v>
      </c>
      <c r="O806" s="1">
        <v>114.26</v>
      </c>
      <c r="P806" t="s">
        <v>150</v>
      </c>
      <c r="Q806" t="s">
        <v>33</v>
      </c>
      <c r="R806" t="s">
        <v>144</v>
      </c>
      <c r="S806" t="s">
        <v>141</v>
      </c>
      <c r="T806" t="s">
        <v>34</v>
      </c>
      <c r="U806" t="s">
        <v>159</v>
      </c>
      <c r="V806" t="s">
        <v>1364</v>
      </c>
      <c r="W806" t="s">
        <v>147</v>
      </c>
      <c r="X806" t="s">
        <v>144</v>
      </c>
    </row>
    <row r="807" spans="1:24" x14ac:dyDescent="0.4">
      <c r="A807" t="s">
        <v>1365</v>
      </c>
      <c r="B807" t="s">
        <v>182</v>
      </c>
      <c r="C807" t="s">
        <v>149</v>
      </c>
      <c r="D807" t="s">
        <v>49</v>
      </c>
      <c r="E807" t="s">
        <v>142</v>
      </c>
      <c r="F807" t="s">
        <v>25</v>
      </c>
      <c r="G807" t="s">
        <v>26</v>
      </c>
      <c r="H807" t="s">
        <v>1342</v>
      </c>
      <c r="I807" t="s">
        <v>120</v>
      </c>
      <c r="J807" t="s">
        <v>111</v>
      </c>
      <c r="K807" t="s">
        <v>30</v>
      </c>
      <c r="L807" t="str">
        <f>_xlfn.XLOOKUP(Trade_Flows[[#This Row],[hardware_type]],Helper_sheet!$D$2:$D$15,Helper_sheet!$E$2:$E$15,0,0)</f>
        <v>Chip</v>
      </c>
      <c r="M807" t="s">
        <v>31</v>
      </c>
      <c r="N807" s="5">
        <v>2427</v>
      </c>
      <c r="O807" s="1">
        <v>145.63</v>
      </c>
      <c r="P807" t="s">
        <v>150</v>
      </c>
      <c r="Q807" t="s">
        <v>33</v>
      </c>
      <c r="R807" t="s">
        <v>144</v>
      </c>
      <c r="S807" t="s">
        <v>141</v>
      </c>
      <c r="T807" t="s">
        <v>34</v>
      </c>
      <c r="U807" t="s">
        <v>384</v>
      </c>
      <c r="V807" t="s">
        <v>1366</v>
      </c>
      <c r="W807" t="s">
        <v>147</v>
      </c>
      <c r="X807" t="s">
        <v>144</v>
      </c>
    </row>
    <row r="808" spans="1:24" x14ac:dyDescent="0.4">
      <c r="A808" t="s">
        <v>1367</v>
      </c>
      <c r="B808" t="s">
        <v>182</v>
      </c>
      <c r="C808" t="s">
        <v>154</v>
      </c>
      <c r="D808" t="s">
        <v>50</v>
      </c>
      <c r="E808" t="s">
        <v>142</v>
      </c>
      <c r="F808" t="s">
        <v>25</v>
      </c>
      <c r="G808" t="s">
        <v>26</v>
      </c>
      <c r="H808" t="s">
        <v>1342</v>
      </c>
      <c r="I808" t="s">
        <v>120</v>
      </c>
      <c r="J808" t="s">
        <v>111</v>
      </c>
      <c r="K808" t="s">
        <v>30</v>
      </c>
      <c r="L808" t="str">
        <f>_xlfn.XLOOKUP(Trade_Flows[[#This Row],[hardware_type]],Helper_sheet!$D$2:$D$15,Helper_sheet!$E$2:$E$15,0,0)</f>
        <v>Chip</v>
      </c>
      <c r="M808" t="s">
        <v>31</v>
      </c>
      <c r="N808" s="5">
        <v>2031</v>
      </c>
      <c r="O808" s="1">
        <v>121.88</v>
      </c>
      <c r="P808" t="s">
        <v>32</v>
      </c>
      <c r="Q808" t="s">
        <v>33</v>
      </c>
      <c r="R808" t="s">
        <v>144</v>
      </c>
      <c r="S808" t="s">
        <v>141</v>
      </c>
      <c r="T808" t="s">
        <v>34</v>
      </c>
      <c r="U808" t="s">
        <v>384</v>
      </c>
      <c r="V808" t="s">
        <v>1355</v>
      </c>
      <c r="W808" t="s">
        <v>147</v>
      </c>
      <c r="X808" t="s">
        <v>144</v>
      </c>
    </row>
    <row r="809" spans="1:24" x14ac:dyDescent="0.4">
      <c r="A809" t="s">
        <v>1368</v>
      </c>
      <c r="B809" t="s">
        <v>182</v>
      </c>
      <c r="C809" t="s">
        <v>158</v>
      </c>
      <c r="D809" t="s">
        <v>51</v>
      </c>
      <c r="E809" t="s">
        <v>142</v>
      </c>
      <c r="F809" t="s">
        <v>25</v>
      </c>
      <c r="G809" t="s">
        <v>26</v>
      </c>
      <c r="H809" t="s">
        <v>1342</v>
      </c>
      <c r="I809" t="s">
        <v>120</v>
      </c>
      <c r="J809" t="s">
        <v>111</v>
      </c>
      <c r="K809" t="s">
        <v>30</v>
      </c>
      <c r="L809" t="str">
        <f>_xlfn.XLOOKUP(Trade_Flows[[#This Row],[hardware_type]],Helper_sheet!$D$2:$D$15,Helper_sheet!$E$2:$E$15,0,0)</f>
        <v>Chip</v>
      </c>
      <c r="M809" t="s">
        <v>31</v>
      </c>
      <c r="N809" s="5">
        <v>1785</v>
      </c>
      <c r="O809" s="1">
        <v>107.12</v>
      </c>
      <c r="P809" t="s">
        <v>40</v>
      </c>
      <c r="Q809" t="s">
        <v>33</v>
      </c>
      <c r="R809" t="s">
        <v>144</v>
      </c>
      <c r="S809" t="s">
        <v>141</v>
      </c>
      <c r="T809" t="s">
        <v>34</v>
      </c>
      <c r="U809" t="s">
        <v>210</v>
      </c>
      <c r="V809" t="s">
        <v>1369</v>
      </c>
      <c r="W809" t="s">
        <v>147</v>
      </c>
      <c r="X809" t="s">
        <v>144</v>
      </c>
    </row>
    <row r="810" spans="1:24" x14ac:dyDescent="0.4">
      <c r="A810" t="s">
        <v>1370</v>
      </c>
      <c r="B810" t="s">
        <v>193</v>
      </c>
      <c r="C810" t="s">
        <v>141</v>
      </c>
      <c r="D810" t="s">
        <v>52</v>
      </c>
      <c r="E810" t="s">
        <v>142</v>
      </c>
      <c r="F810" t="s">
        <v>25</v>
      </c>
      <c r="G810" t="s">
        <v>26</v>
      </c>
      <c r="H810" t="s">
        <v>1342</v>
      </c>
      <c r="I810" t="s">
        <v>120</v>
      </c>
      <c r="J810" t="s">
        <v>111</v>
      </c>
      <c r="K810" t="s">
        <v>30</v>
      </c>
      <c r="L810" t="str">
        <f>_xlfn.XLOOKUP(Trade_Flows[[#This Row],[hardware_type]],Helper_sheet!$D$2:$D$15,Helper_sheet!$E$2:$E$15,0,0)</f>
        <v>Chip</v>
      </c>
      <c r="M810" t="s">
        <v>31</v>
      </c>
      <c r="N810" s="5">
        <v>1943</v>
      </c>
      <c r="O810" s="1">
        <v>116.64</v>
      </c>
      <c r="P810" t="s">
        <v>32</v>
      </c>
      <c r="Q810" t="s">
        <v>33</v>
      </c>
      <c r="R810" t="s">
        <v>144</v>
      </c>
      <c r="S810" t="s">
        <v>141</v>
      </c>
      <c r="T810" t="s">
        <v>34</v>
      </c>
      <c r="U810" t="s">
        <v>189</v>
      </c>
      <c r="V810" t="s">
        <v>1371</v>
      </c>
      <c r="W810" t="s">
        <v>147</v>
      </c>
      <c r="X810" t="s">
        <v>144</v>
      </c>
    </row>
    <row r="811" spans="1:24" x14ac:dyDescent="0.4">
      <c r="A811" t="s">
        <v>1372</v>
      </c>
      <c r="B811" t="s">
        <v>193</v>
      </c>
      <c r="C811" t="s">
        <v>149</v>
      </c>
      <c r="D811" t="s">
        <v>53</v>
      </c>
      <c r="E811" t="s">
        <v>142</v>
      </c>
      <c r="F811" t="s">
        <v>25</v>
      </c>
      <c r="G811" t="s">
        <v>26</v>
      </c>
      <c r="H811" t="s">
        <v>1342</v>
      </c>
      <c r="I811" t="s">
        <v>120</v>
      </c>
      <c r="J811" t="s">
        <v>111</v>
      </c>
      <c r="K811" t="s">
        <v>30</v>
      </c>
      <c r="L811" t="str">
        <f>_xlfn.XLOOKUP(Trade_Flows[[#This Row],[hardware_type]],Helper_sheet!$D$2:$D$15,Helper_sheet!$E$2:$E$15,0,0)</f>
        <v>Chip</v>
      </c>
      <c r="M811" t="s">
        <v>31</v>
      </c>
      <c r="N811" s="5">
        <v>2596</v>
      </c>
      <c r="O811" s="1">
        <v>155.76</v>
      </c>
      <c r="P811" t="s">
        <v>32</v>
      </c>
      <c r="Q811" t="s">
        <v>33</v>
      </c>
      <c r="R811" t="s">
        <v>144</v>
      </c>
      <c r="S811" t="s">
        <v>141</v>
      </c>
      <c r="T811" t="s">
        <v>34</v>
      </c>
      <c r="U811" t="s">
        <v>165</v>
      </c>
      <c r="V811" t="s">
        <v>1373</v>
      </c>
      <c r="W811" t="s">
        <v>147</v>
      </c>
      <c r="X811" t="s">
        <v>144</v>
      </c>
    </row>
    <row r="812" spans="1:24" x14ac:dyDescent="0.4">
      <c r="A812" t="s">
        <v>1374</v>
      </c>
      <c r="B812" t="s">
        <v>193</v>
      </c>
      <c r="C812" t="s">
        <v>154</v>
      </c>
      <c r="D812" t="s">
        <v>54</v>
      </c>
      <c r="E812" t="s">
        <v>142</v>
      </c>
      <c r="F812" t="s">
        <v>25</v>
      </c>
      <c r="G812" t="s">
        <v>26</v>
      </c>
      <c r="H812" t="s">
        <v>1342</v>
      </c>
      <c r="I812" t="s">
        <v>120</v>
      </c>
      <c r="J812" t="s">
        <v>111</v>
      </c>
      <c r="K812" t="s">
        <v>30</v>
      </c>
      <c r="L812" t="str">
        <f>_xlfn.XLOOKUP(Trade_Flows[[#This Row],[hardware_type]],Helper_sheet!$D$2:$D$15,Helper_sheet!$E$2:$E$15,0,0)</f>
        <v>Chip</v>
      </c>
      <c r="M812" t="s">
        <v>31</v>
      </c>
      <c r="N812" s="5">
        <v>2513</v>
      </c>
      <c r="O812" s="1">
        <v>150.79</v>
      </c>
      <c r="P812" t="s">
        <v>150</v>
      </c>
      <c r="Q812" t="s">
        <v>33</v>
      </c>
      <c r="R812" t="s">
        <v>144</v>
      </c>
      <c r="S812" t="s">
        <v>141</v>
      </c>
      <c r="T812" t="s">
        <v>34</v>
      </c>
      <c r="U812" t="s">
        <v>314</v>
      </c>
      <c r="V812" t="s">
        <v>886</v>
      </c>
      <c r="W812" t="s">
        <v>147</v>
      </c>
      <c r="X812" t="s">
        <v>144</v>
      </c>
    </row>
    <row r="813" spans="1:24" x14ac:dyDescent="0.4">
      <c r="A813" t="s">
        <v>1375</v>
      </c>
      <c r="B813" t="s">
        <v>193</v>
      </c>
      <c r="C813" t="s">
        <v>158</v>
      </c>
      <c r="D813" t="s">
        <v>55</v>
      </c>
      <c r="E813" t="s">
        <v>142</v>
      </c>
      <c r="F813" t="s">
        <v>25</v>
      </c>
      <c r="G813" t="s">
        <v>26</v>
      </c>
      <c r="H813" t="s">
        <v>1342</v>
      </c>
      <c r="I813" t="s">
        <v>120</v>
      </c>
      <c r="J813" t="s">
        <v>111</v>
      </c>
      <c r="K813" t="s">
        <v>30</v>
      </c>
      <c r="L813" t="str">
        <f>_xlfn.XLOOKUP(Trade_Flows[[#This Row],[hardware_type]],Helper_sheet!$D$2:$D$15,Helper_sheet!$E$2:$E$15,0,0)</f>
        <v>Chip</v>
      </c>
      <c r="M813" t="s">
        <v>31</v>
      </c>
      <c r="N813" s="5">
        <v>2050</v>
      </c>
      <c r="O813" s="1">
        <v>123.02</v>
      </c>
      <c r="P813" t="s">
        <v>32</v>
      </c>
      <c r="Q813" t="s">
        <v>33</v>
      </c>
      <c r="R813" t="s">
        <v>144</v>
      </c>
      <c r="S813" t="s">
        <v>141</v>
      </c>
      <c r="T813" t="s">
        <v>34</v>
      </c>
      <c r="U813" t="s">
        <v>145</v>
      </c>
      <c r="V813" t="s">
        <v>1359</v>
      </c>
      <c r="W813" t="s">
        <v>147</v>
      </c>
      <c r="X813" t="s">
        <v>144</v>
      </c>
    </row>
    <row r="814" spans="1:24" x14ac:dyDescent="0.4">
      <c r="A814" t="s">
        <v>1376</v>
      </c>
      <c r="B814" t="s">
        <v>202</v>
      </c>
      <c r="C814" t="s">
        <v>141</v>
      </c>
      <c r="D814" t="s">
        <v>56</v>
      </c>
      <c r="E814" t="s">
        <v>142</v>
      </c>
      <c r="F814" t="s">
        <v>25</v>
      </c>
      <c r="G814" t="s">
        <v>26</v>
      </c>
      <c r="H814" t="s">
        <v>1342</v>
      </c>
      <c r="I814" t="s">
        <v>120</v>
      </c>
      <c r="J814" t="s">
        <v>111</v>
      </c>
      <c r="K814" t="s">
        <v>30</v>
      </c>
      <c r="L814" t="str">
        <f>_xlfn.XLOOKUP(Trade_Flows[[#This Row],[hardware_type]],Helper_sheet!$D$2:$D$15,Helper_sheet!$E$2:$E$15,0,0)</f>
        <v>Chip</v>
      </c>
      <c r="M814" t="s">
        <v>31</v>
      </c>
      <c r="N814" s="5">
        <v>1946</v>
      </c>
      <c r="O814" s="1">
        <v>116.82</v>
      </c>
      <c r="P814" t="s">
        <v>150</v>
      </c>
      <c r="Q814" t="s">
        <v>33</v>
      </c>
      <c r="R814" t="s">
        <v>144</v>
      </c>
      <c r="S814" t="s">
        <v>141</v>
      </c>
      <c r="T814" t="s">
        <v>34</v>
      </c>
      <c r="U814" t="s">
        <v>273</v>
      </c>
      <c r="V814" t="s">
        <v>1377</v>
      </c>
      <c r="W814" t="s">
        <v>147</v>
      </c>
      <c r="X814" t="s">
        <v>144</v>
      </c>
    </row>
    <row r="815" spans="1:24" x14ac:dyDescent="0.4">
      <c r="A815" t="s">
        <v>1378</v>
      </c>
      <c r="B815" t="s">
        <v>202</v>
      </c>
      <c r="C815" t="s">
        <v>149</v>
      </c>
      <c r="D815" t="s">
        <v>57</v>
      </c>
      <c r="E815" t="s">
        <v>142</v>
      </c>
      <c r="F815" t="s">
        <v>25</v>
      </c>
      <c r="G815" t="s">
        <v>26</v>
      </c>
      <c r="H815" t="s">
        <v>1342</v>
      </c>
      <c r="I815" t="s">
        <v>120</v>
      </c>
      <c r="J815" t="s">
        <v>111</v>
      </c>
      <c r="K815" t="s">
        <v>30</v>
      </c>
      <c r="L815" t="str">
        <f>_xlfn.XLOOKUP(Trade_Flows[[#This Row],[hardware_type]],Helper_sheet!$D$2:$D$15,Helper_sheet!$E$2:$E$15,0,0)</f>
        <v>Chip</v>
      </c>
      <c r="M815" t="s">
        <v>31</v>
      </c>
      <c r="N815" s="5">
        <v>2098</v>
      </c>
      <c r="O815" s="1">
        <v>125.89</v>
      </c>
      <c r="P815" t="s">
        <v>40</v>
      </c>
      <c r="Q815" t="s">
        <v>33</v>
      </c>
      <c r="R815" t="s">
        <v>144</v>
      </c>
      <c r="S815" t="s">
        <v>141</v>
      </c>
      <c r="T815" t="s">
        <v>34</v>
      </c>
      <c r="U815" t="s">
        <v>305</v>
      </c>
      <c r="V815" t="s">
        <v>1377</v>
      </c>
      <c r="W815" t="s">
        <v>147</v>
      </c>
      <c r="X815" t="s">
        <v>144</v>
      </c>
    </row>
    <row r="816" spans="1:24" x14ac:dyDescent="0.4">
      <c r="A816" t="s">
        <v>1379</v>
      </c>
      <c r="B816" t="s">
        <v>202</v>
      </c>
      <c r="C816" t="s">
        <v>154</v>
      </c>
      <c r="D816" t="s">
        <v>58</v>
      </c>
      <c r="E816" t="s">
        <v>142</v>
      </c>
      <c r="F816" t="s">
        <v>25</v>
      </c>
      <c r="G816" t="s">
        <v>26</v>
      </c>
      <c r="H816" t="s">
        <v>1342</v>
      </c>
      <c r="I816" t="s">
        <v>120</v>
      </c>
      <c r="J816" t="s">
        <v>111</v>
      </c>
      <c r="K816" t="s">
        <v>30</v>
      </c>
      <c r="L816" t="str">
        <f>_xlfn.XLOOKUP(Trade_Flows[[#This Row],[hardware_type]],Helper_sheet!$D$2:$D$15,Helper_sheet!$E$2:$E$15,0,0)</f>
        <v>Chip</v>
      </c>
      <c r="M816" t="s">
        <v>31</v>
      </c>
      <c r="N816" s="5">
        <v>2548</v>
      </c>
      <c r="O816" s="1">
        <v>152.91999999999999</v>
      </c>
      <c r="P816" t="s">
        <v>32</v>
      </c>
      <c r="Q816" t="s">
        <v>33</v>
      </c>
      <c r="R816" t="s">
        <v>144</v>
      </c>
      <c r="S816" t="s">
        <v>141</v>
      </c>
      <c r="T816" t="s">
        <v>34</v>
      </c>
      <c r="U816" t="s">
        <v>314</v>
      </c>
      <c r="V816" t="s">
        <v>1343</v>
      </c>
      <c r="W816" t="s">
        <v>147</v>
      </c>
      <c r="X816" t="s">
        <v>144</v>
      </c>
    </row>
    <row r="817" spans="1:24" x14ac:dyDescent="0.4">
      <c r="A817" t="s">
        <v>1380</v>
      </c>
      <c r="B817" t="s">
        <v>202</v>
      </c>
      <c r="C817" t="s">
        <v>158</v>
      </c>
      <c r="D817" t="s">
        <v>59</v>
      </c>
      <c r="E817" t="s">
        <v>142</v>
      </c>
      <c r="F817" t="s">
        <v>25</v>
      </c>
      <c r="G817" t="s">
        <v>26</v>
      </c>
      <c r="H817" t="s">
        <v>1342</v>
      </c>
      <c r="I817" t="s">
        <v>120</v>
      </c>
      <c r="J817" t="s">
        <v>111</v>
      </c>
      <c r="K817" t="s">
        <v>30</v>
      </c>
      <c r="L817" t="str">
        <f>_xlfn.XLOOKUP(Trade_Flows[[#This Row],[hardware_type]],Helper_sheet!$D$2:$D$15,Helper_sheet!$E$2:$E$15,0,0)</f>
        <v>Chip</v>
      </c>
      <c r="M817" t="s">
        <v>31</v>
      </c>
      <c r="N817" s="5">
        <v>2011</v>
      </c>
      <c r="O817" s="1">
        <v>120.71</v>
      </c>
      <c r="P817" t="s">
        <v>40</v>
      </c>
      <c r="Q817" t="s">
        <v>33</v>
      </c>
      <c r="R817" t="s">
        <v>144</v>
      </c>
      <c r="S817" t="s">
        <v>141</v>
      </c>
      <c r="T817" t="s">
        <v>34</v>
      </c>
      <c r="U817" t="s">
        <v>203</v>
      </c>
      <c r="V817" t="s">
        <v>1381</v>
      </c>
      <c r="W817" t="s">
        <v>147</v>
      </c>
      <c r="X817" t="s">
        <v>144</v>
      </c>
    </row>
    <row r="818" spans="1:24" x14ac:dyDescent="0.4">
      <c r="A818" t="s">
        <v>1382</v>
      </c>
      <c r="B818" t="s">
        <v>212</v>
      </c>
      <c r="C818" t="s">
        <v>141</v>
      </c>
      <c r="D818" t="s">
        <v>60</v>
      </c>
      <c r="E818" t="s">
        <v>142</v>
      </c>
      <c r="F818" t="s">
        <v>25</v>
      </c>
      <c r="G818" t="s">
        <v>26</v>
      </c>
      <c r="H818" t="s">
        <v>1342</v>
      </c>
      <c r="I818" t="s">
        <v>120</v>
      </c>
      <c r="J818" t="s">
        <v>111</v>
      </c>
      <c r="K818" t="s">
        <v>30</v>
      </c>
      <c r="L818" t="str">
        <f>_xlfn.XLOOKUP(Trade_Flows[[#This Row],[hardware_type]],Helper_sheet!$D$2:$D$15,Helper_sheet!$E$2:$E$15,0,0)</f>
        <v>Chip</v>
      </c>
      <c r="M818" t="s">
        <v>31</v>
      </c>
      <c r="N818" s="5">
        <v>2033</v>
      </c>
      <c r="O818" s="1">
        <v>122.01</v>
      </c>
      <c r="P818" t="s">
        <v>32</v>
      </c>
      <c r="Q818" t="s">
        <v>33</v>
      </c>
      <c r="R818" t="s">
        <v>144</v>
      </c>
      <c r="S818" t="s">
        <v>141</v>
      </c>
      <c r="T818" t="s">
        <v>34</v>
      </c>
      <c r="U818" t="s">
        <v>221</v>
      </c>
      <c r="V818" t="s">
        <v>1383</v>
      </c>
      <c r="W818" t="s">
        <v>147</v>
      </c>
      <c r="X818" t="s">
        <v>144</v>
      </c>
    </row>
    <row r="819" spans="1:24" x14ac:dyDescent="0.4">
      <c r="A819" t="s">
        <v>1384</v>
      </c>
      <c r="B819" t="s">
        <v>212</v>
      </c>
      <c r="C819" t="s">
        <v>149</v>
      </c>
      <c r="D819" t="s">
        <v>61</v>
      </c>
      <c r="E819" t="s">
        <v>142</v>
      </c>
      <c r="F819" t="s">
        <v>25</v>
      </c>
      <c r="G819" t="s">
        <v>26</v>
      </c>
      <c r="H819" t="s">
        <v>1342</v>
      </c>
      <c r="I819" t="s">
        <v>120</v>
      </c>
      <c r="J819" t="s">
        <v>111</v>
      </c>
      <c r="K819" t="s">
        <v>30</v>
      </c>
      <c r="L819" t="str">
        <f>_xlfn.XLOOKUP(Trade_Flows[[#This Row],[hardware_type]],Helper_sheet!$D$2:$D$15,Helper_sheet!$E$2:$E$15,0,0)</f>
        <v>Chip</v>
      </c>
      <c r="M819" t="s">
        <v>31</v>
      </c>
      <c r="N819" s="5">
        <v>2891</v>
      </c>
      <c r="O819" s="1">
        <v>173.46</v>
      </c>
      <c r="P819" t="s">
        <v>40</v>
      </c>
      <c r="Q819" t="s">
        <v>33</v>
      </c>
      <c r="R819" t="s">
        <v>144</v>
      </c>
      <c r="S819" t="s">
        <v>141</v>
      </c>
      <c r="T819" t="s">
        <v>34</v>
      </c>
      <c r="U819" t="s">
        <v>691</v>
      </c>
      <c r="V819" t="s">
        <v>1347</v>
      </c>
      <c r="W819" t="s">
        <v>147</v>
      </c>
      <c r="X819" t="s">
        <v>144</v>
      </c>
    </row>
    <row r="820" spans="1:24" x14ac:dyDescent="0.4">
      <c r="A820" t="s">
        <v>1385</v>
      </c>
      <c r="B820" t="s">
        <v>212</v>
      </c>
      <c r="C820" t="s">
        <v>154</v>
      </c>
      <c r="D820" t="s">
        <v>62</v>
      </c>
      <c r="E820" t="s">
        <v>142</v>
      </c>
      <c r="F820" t="s">
        <v>25</v>
      </c>
      <c r="G820" t="s">
        <v>26</v>
      </c>
      <c r="H820" t="s">
        <v>1342</v>
      </c>
      <c r="I820" t="s">
        <v>120</v>
      </c>
      <c r="J820" t="s">
        <v>111</v>
      </c>
      <c r="K820" t="s">
        <v>30</v>
      </c>
      <c r="L820" t="str">
        <f>_xlfn.XLOOKUP(Trade_Flows[[#This Row],[hardware_type]],Helper_sheet!$D$2:$D$15,Helper_sheet!$E$2:$E$15,0,0)</f>
        <v>Chip</v>
      </c>
      <c r="M820" t="s">
        <v>31</v>
      </c>
      <c r="N820" s="5">
        <v>2777</v>
      </c>
      <c r="O820" s="1">
        <v>166.66</v>
      </c>
      <c r="P820" t="s">
        <v>150</v>
      </c>
      <c r="Q820" t="s">
        <v>33</v>
      </c>
      <c r="R820" t="s">
        <v>144</v>
      </c>
      <c r="S820" t="s">
        <v>141</v>
      </c>
      <c r="T820" t="s">
        <v>34</v>
      </c>
      <c r="U820" t="s">
        <v>145</v>
      </c>
      <c r="V820" t="s">
        <v>1343</v>
      </c>
      <c r="W820" t="s">
        <v>147</v>
      </c>
      <c r="X820" t="s">
        <v>144</v>
      </c>
    </row>
    <row r="821" spans="1:24" x14ac:dyDescent="0.4">
      <c r="A821" t="s">
        <v>1386</v>
      </c>
      <c r="B821" t="s">
        <v>212</v>
      </c>
      <c r="C821" t="s">
        <v>158</v>
      </c>
      <c r="D821" t="s">
        <v>63</v>
      </c>
      <c r="E821" t="s">
        <v>142</v>
      </c>
      <c r="F821" t="s">
        <v>25</v>
      </c>
      <c r="G821" t="s">
        <v>26</v>
      </c>
      <c r="H821" t="s">
        <v>1342</v>
      </c>
      <c r="I821" t="s">
        <v>120</v>
      </c>
      <c r="J821" t="s">
        <v>111</v>
      </c>
      <c r="K821" t="s">
        <v>30</v>
      </c>
      <c r="L821" t="str">
        <f>_xlfn.XLOOKUP(Trade_Flows[[#This Row],[hardware_type]],Helper_sheet!$D$2:$D$15,Helper_sheet!$E$2:$E$15,0,0)</f>
        <v>Chip</v>
      </c>
      <c r="M821" t="s">
        <v>31</v>
      </c>
      <c r="N821" s="5">
        <v>2472</v>
      </c>
      <c r="O821" s="1">
        <v>148.36000000000001</v>
      </c>
      <c r="P821" t="s">
        <v>32</v>
      </c>
      <c r="Q821" t="s">
        <v>33</v>
      </c>
      <c r="R821" t="s">
        <v>144</v>
      </c>
      <c r="S821" t="s">
        <v>141</v>
      </c>
      <c r="T821" t="s">
        <v>34</v>
      </c>
      <c r="U821" t="s">
        <v>396</v>
      </c>
      <c r="V821" t="s">
        <v>1359</v>
      </c>
      <c r="W821" t="s">
        <v>147</v>
      </c>
      <c r="X821" t="s">
        <v>144</v>
      </c>
    </row>
    <row r="822" spans="1:24" x14ac:dyDescent="0.4">
      <c r="A822" t="s">
        <v>1387</v>
      </c>
      <c r="B822" t="s">
        <v>223</v>
      </c>
      <c r="C822" t="s">
        <v>141</v>
      </c>
      <c r="D822" t="s">
        <v>64</v>
      </c>
      <c r="E822" t="s">
        <v>142</v>
      </c>
      <c r="F822" t="s">
        <v>25</v>
      </c>
      <c r="G822" t="s">
        <v>26</v>
      </c>
      <c r="H822" t="s">
        <v>1342</v>
      </c>
      <c r="I822" t="s">
        <v>120</v>
      </c>
      <c r="J822" t="s">
        <v>111</v>
      </c>
      <c r="K822" t="s">
        <v>30</v>
      </c>
      <c r="L822" t="str">
        <f>_xlfn.XLOOKUP(Trade_Flows[[#This Row],[hardware_type]],Helper_sheet!$D$2:$D$15,Helper_sheet!$E$2:$E$15,0,0)</f>
        <v>Chip</v>
      </c>
      <c r="M822" t="s">
        <v>31</v>
      </c>
      <c r="N822" s="5">
        <v>2849</v>
      </c>
      <c r="O822" s="1">
        <v>171</v>
      </c>
      <c r="P822" t="s">
        <v>32</v>
      </c>
      <c r="Q822" t="s">
        <v>33</v>
      </c>
      <c r="R822" t="s">
        <v>144</v>
      </c>
      <c r="S822" t="s">
        <v>141</v>
      </c>
      <c r="T822" t="s">
        <v>34</v>
      </c>
      <c r="U822" t="s">
        <v>239</v>
      </c>
      <c r="V822" t="s">
        <v>1357</v>
      </c>
      <c r="W822" t="s">
        <v>147</v>
      </c>
      <c r="X822" t="s">
        <v>144</v>
      </c>
    </row>
    <row r="823" spans="1:24" x14ac:dyDescent="0.4">
      <c r="A823" t="s">
        <v>1388</v>
      </c>
      <c r="B823" t="s">
        <v>223</v>
      </c>
      <c r="C823" t="s">
        <v>149</v>
      </c>
      <c r="D823" t="s">
        <v>65</v>
      </c>
      <c r="E823" t="s">
        <v>142</v>
      </c>
      <c r="F823" t="s">
        <v>25</v>
      </c>
      <c r="G823" t="s">
        <v>26</v>
      </c>
      <c r="H823" t="s">
        <v>1342</v>
      </c>
      <c r="I823" t="s">
        <v>120</v>
      </c>
      <c r="J823" t="s">
        <v>111</v>
      </c>
      <c r="K823" t="s">
        <v>30</v>
      </c>
      <c r="L823" t="str">
        <f>_xlfn.XLOOKUP(Trade_Flows[[#This Row],[hardware_type]],Helper_sheet!$D$2:$D$15,Helper_sheet!$E$2:$E$15,0,0)</f>
        <v>Chip</v>
      </c>
      <c r="M823" t="s">
        <v>31</v>
      </c>
      <c r="N823" s="5">
        <v>2960</v>
      </c>
      <c r="O823" s="1">
        <v>177.63</v>
      </c>
      <c r="P823" t="s">
        <v>40</v>
      </c>
      <c r="Q823" t="s">
        <v>33</v>
      </c>
      <c r="R823" t="s">
        <v>144</v>
      </c>
      <c r="S823" t="s">
        <v>141</v>
      </c>
      <c r="T823" t="s">
        <v>34</v>
      </c>
      <c r="U823" t="s">
        <v>403</v>
      </c>
      <c r="V823" t="s">
        <v>1381</v>
      </c>
      <c r="W823" t="s">
        <v>147</v>
      </c>
      <c r="X823" t="s">
        <v>144</v>
      </c>
    </row>
    <row r="824" spans="1:24" x14ac:dyDescent="0.4">
      <c r="A824" t="s">
        <v>1389</v>
      </c>
      <c r="B824" t="s">
        <v>223</v>
      </c>
      <c r="C824" t="s">
        <v>154</v>
      </c>
      <c r="D824" t="s">
        <v>66</v>
      </c>
      <c r="E824" t="s">
        <v>142</v>
      </c>
      <c r="F824" t="s">
        <v>25</v>
      </c>
      <c r="G824" t="s">
        <v>26</v>
      </c>
      <c r="H824" t="s">
        <v>1342</v>
      </c>
      <c r="I824" t="s">
        <v>120</v>
      </c>
      <c r="J824" t="s">
        <v>111</v>
      </c>
      <c r="K824" t="s">
        <v>30</v>
      </c>
      <c r="L824" t="str">
        <f>_xlfn.XLOOKUP(Trade_Flows[[#This Row],[hardware_type]],Helper_sheet!$D$2:$D$15,Helper_sheet!$E$2:$E$15,0,0)</f>
        <v>Chip</v>
      </c>
      <c r="M824" t="s">
        <v>31</v>
      </c>
      <c r="N824" s="5">
        <v>2975</v>
      </c>
      <c r="O824" s="1">
        <v>178.51</v>
      </c>
      <c r="P824" t="s">
        <v>150</v>
      </c>
      <c r="Q824" t="s">
        <v>33</v>
      </c>
      <c r="R824" t="s">
        <v>144</v>
      </c>
      <c r="S824" t="s">
        <v>141</v>
      </c>
      <c r="T824" t="s">
        <v>34</v>
      </c>
      <c r="U824" t="s">
        <v>693</v>
      </c>
      <c r="V824" t="s">
        <v>1369</v>
      </c>
      <c r="W824" t="s">
        <v>147</v>
      </c>
      <c r="X824" t="s">
        <v>144</v>
      </c>
    </row>
    <row r="825" spans="1:24" x14ac:dyDescent="0.4">
      <c r="A825" t="s">
        <v>1390</v>
      </c>
      <c r="B825" t="s">
        <v>223</v>
      </c>
      <c r="C825" t="s">
        <v>158</v>
      </c>
      <c r="D825" t="s">
        <v>67</v>
      </c>
      <c r="E825" t="s">
        <v>142</v>
      </c>
      <c r="F825" t="s">
        <v>25</v>
      </c>
      <c r="G825" t="s">
        <v>26</v>
      </c>
      <c r="H825" t="s">
        <v>1342</v>
      </c>
      <c r="I825" t="s">
        <v>120</v>
      </c>
      <c r="J825" t="s">
        <v>111</v>
      </c>
      <c r="K825" t="s">
        <v>30</v>
      </c>
      <c r="L825" t="str">
        <f>_xlfn.XLOOKUP(Trade_Flows[[#This Row],[hardware_type]],Helper_sheet!$D$2:$D$15,Helper_sheet!$E$2:$E$15,0,0)</f>
        <v>Chip</v>
      </c>
      <c r="M825" t="s">
        <v>31</v>
      </c>
      <c r="N825" s="5">
        <v>2715</v>
      </c>
      <c r="O825" s="1">
        <v>162.94999999999999</v>
      </c>
      <c r="P825" t="s">
        <v>40</v>
      </c>
      <c r="Q825" t="s">
        <v>33</v>
      </c>
      <c r="R825" t="s">
        <v>144</v>
      </c>
      <c r="S825" t="s">
        <v>141</v>
      </c>
      <c r="T825" t="s">
        <v>34</v>
      </c>
      <c r="U825" t="s">
        <v>515</v>
      </c>
      <c r="V825" t="s">
        <v>1391</v>
      </c>
      <c r="W825" t="s">
        <v>147</v>
      </c>
      <c r="X825" t="s">
        <v>144</v>
      </c>
    </row>
    <row r="826" spans="1:24" x14ac:dyDescent="0.4">
      <c r="A826" t="s">
        <v>1392</v>
      </c>
      <c r="B826" t="s">
        <v>235</v>
      </c>
      <c r="C826" t="s">
        <v>141</v>
      </c>
      <c r="D826" t="s">
        <v>68</v>
      </c>
      <c r="E826" t="s">
        <v>142</v>
      </c>
      <c r="F826" t="s">
        <v>25</v>
      </c>
      <c r="G826" t="s">
        <v>26</v>
      </c>
      <c r="H826" t="s">
        <v>1342</v>
      </c>
      <c r="I826" t="s">
        <v>120</v>
      </c>
      <c r="J826" t="s">
        <v>111</v>
      </c>
      <c r="K826" t="s">
        <v>30</v>
      </c>
      <c r="L826" t="str">
        <f>_xlfn.XLOOKUP(Trade_Flows[[#This Row],[hardware_type]],Helper_sheet!$D$2:$D$15,Helper_sheet!$E$2:$E$15,0,0)</f>
        <v>Chip</v>
      </c>
      <c r="M826" t="s">
        <v>31</v>
      </c>
      <c r="N826" s="5">
        <v>3123</v>
      </c>
      <c r="O826" s="1">
        <v>187.39</v>
      </c>
      <c r="P826" t="s">
        <v>40</v>
      </c>
      <c r="Q826" t="s">
        <v>33</v>
      </c>
      <c r="R826" t="s">
        <v>144</v>
      </c>
      <c r="S826" t="s">
        <v>141</v>
      </c>
      <c r="T826" t="s">
        <v>34</v>
      </c>
      <c r="U826" t="s">
        <v>339</v>
      </c>
      <c r="V826" t="s">
        <v>1377</v>
      </c>
      <c r="W826" t="s">
        <v>147</v>
      </c>
      <c r="X826" t="s">
        <v>144</v>
      </c>
    </row>
    <row r="827" spans="1:24" x14ac:dyDescent="0.4">
      <c r="A827" t="s">
        <v>1393</v>
      </c>
      <c r="B827" t="s">
        <v>235</v>
      </c>
      <c r="C827" t="s">
        <v>149</v>
      </c>
      <c r="D827" t="s">
        <v>69</v>
      </c>
      <c r="E827" t="s">
        <v>142</v>
      </c>
      <c r="F827" t="s">
        <v>25</v>
      </c>
      <c r="G827" t="s">
        <v>26</v>
      </c>
      <c r="H827" t="s">
        <v>1342</v>
      </c>
      <c r="I827" t="s">
        <v>120</v>
      </c>
      <c r="J827" t="s">
        <v>111</v>
      </c>
      <c r="K827" t="s">
        <v>30</v>
      </c>
      <c r="L827" t="str">
        <f>_xlfn.XLOOKUP(Trade_Flows[[#This Row],[hardware_type]],Helper_sheet!$D$2:$D$15,Helper_sheet!$E$2:$E$15,0,0)</f>
        <v>Chip</v>
      </c>
      <c r="M827" t="s">
        <v>31</v>
      </c>
      <c r="N827" s="5">
        <v>3538</v>
      </c>
      <c r="O827" s="1">
        <v>212.31</v>
      </c>
      <c r="P827" t="s">
        <v>150</v>
      </c>
      <c r="Q827" t="s">
        <v>33</v>
      </c>
      <c r="R827" t="s">
        <v>144</v>
      </c>
      <c r="S827" t="s">
        <v>141</v>
      </c>
      <c r="T827" t="s">
        <v>34</v>
      </c>
      <c r="U827" t="s">
        <v>331</v>
      </c>
      <c r="V827" t="s">
        <v>1394</v>
      </c>
      <c r="W827" t="s">
        <v>147</v>
      </c>
      <c r="X827" t="s">
        <v>144</v>
      </c>
    </row>
    <row r="828" spans="1:24" x14ac:dyDescent="0.4">
      <c r="A828" t="s">
        <v>1395</v>
      </c>
      <c r="B828" t="s">
        <v>235</v>
      </c>
      <c r="C828" t="s">
        <v>154</v>
      </c>
      <c r="D828" t="s">
        <v>70</v>
      </c>
      <c r="E828" t="s">
        <v>142</v>
      </c>
      <c r="F828" t="s">
        <v>25</v>
      </c>
      <c r="G828" t="s">
        <v>26</v>
      </c>
      <c r="H828" t="s">
        <v>1342</v>
      </c>
      <c r="I828" t="s">
        <v>120</v>
      </c>
      <c r="J828" t="s">
        <v>111</v>
      </c>
      <c r="K828" t="s">
        <v>30</v>
      </c>
      <c r="L828" t="str">
        <f>_xlfn.XLOOKUP(Trade_Flows[[#This Row],[hardware_type]],Helper_sheet!$D$2:$D$15,Helper_sheet!$E$2:$E$15,0,0)</f>
        <v>Chip</v>
      </c>
      <c r="M828" t="s">
        <v>31</v>
      </c>
      <c r="N828" s="5">
        <v>3099</v>
      </c>
      <c r="O828" s="1">
        <v>185.97</v>
      </c>
      <c r="P828" t="s">
        <v>40</v>
      </c>
      <c r="Q828" t="s">
        <v>33</v>
      </c>
      <c r="R828" t="s">
        <v>144</v>
      </c>
      <c r="S828" t="s">
        <v>141</v>
      </c>
      <c r="T828" t="s">
        <v>34</v>
      </c>
      <c r="U828" t="s">
        <v>892</v>
      </c>
      <c r="V828" t="s">
        <v>1383</v>
      </c>
      <c r="W828" t="s">
        <v>147</v>
      </c>
      <c r="X828" t="s">
        <v>144</v>
      </c>
    </row>
    <row r="829" spans="1:24" x14ac:dyDescent="0.4">
      <c r="A829" t="s">
        <v>1396</v>
      </c>
      <c r="B829" t="s">
        <v>235</v>
      </c>
      <c r="C829" t="s">
        <v>158</v>
      </c>
      <c r="D829" t="s">
        <v>71</v>
      </c>
      <c r="E829" t="s">
        <v>142</v>
      </c>
      <c r="F829" t="s">
        <v>25</v>
      </c>
      <c r="G829" t="s">
        <v>26</v>
      </c>
      <c r="H829" t="s">
        <v>1342</v>
      </c>
      <c r="I829" t="s">
        <v>120</v>
      </c>
      <c r="J829" t="s">
        <v>111</v>
      </c>
      <c r="K829" t="s">
        <v>30</v>
      </c>
      <c r="L829" t="str">
        <f>_xlfn.XLOOKUP(Trade_Flows[[#This Row],[hardware_type]],Helper_sheet!$D$2:$D$15,Helper_sheet!$E$2:$E$15,0,0)</f>
        <v>Chip</v>
      </c>
      <c r="M829" t="s">
        <v>31</v>
      </c>
      <c r="N829" s="5">
        <v>3271</v>
      </c>
      <c r="O829" s="1">
        <v>196.29</v>
      </c>
      <c r="P829" t="s">
        <v>40</v>
      </c>
      <c r="Q829" t="s">
        <v>33</v>
      </c>
      <c r="R829" t="s">
        <v>144</v>
      </c>
      <c r="S829" t="s">
        <v>141</v>
      </c>
      <c r="T829" t="s">
        <v>34</v>
      </c>
      <c r="U829" t="s">
        <v>410</v>
      </c>
      <c r="V829" t="s">
        <v>1353</v>
      </c>
      <c r="W829" t="s">
        <v>147</v>
      </c>
      <c r="X829" t="s">
        <v>144</v>
      </c>
    </row>
    <row r="830" spans="1:24" x14ac:dyDescent="0.4">
      <c r="A830" t="s">
        <v>1397</v>
      </c>
      <c r="B830" t="s">
        <v>248</v>
      </c>
      <c r="C830" t="s">
        <v>141</v>
      </c>
      <c r="D830" t="s">
        <v>72</v>
      </c>
      <c r="E830" t="s">
        <v>142</v>
      </c>
      <c r="F830" t="s">
        <v>25</v>
      </c>
      <c r="G830" t="s">
        <v>26</v>
      </c>
      <c r="H830" t="s">
        <v>1342</v>
      </c>
      <c r="I830" t="s">
        <v>120</v>
      </c>
      <c r="J830" t="s">
        <v>111</v>
      </c>
      <c r="K830" t="s">
        <v>30</v>
      </c>
      <c r="L830" t="str">
        <f>_xlfn.XLOOKUP(Trade_Flows[[#This Row],[hardware_type]],Helper_sheet!$D$2:$D$15,Helper_sheet!$E$2:$E$15,0,0)</f>
        <v>Chip</v>
      </c>
      <c r="M830" t="s">
        <v>31</v>
      </c>
      <c r="N830" s="5">
        <v>3269</v>
      </c>
      <c r="O830" s="1">
        <v>196.15</v>
      </c>
      <c r="P830" t="s">
        <v>32</v>
      </c>
      <c r="Q830" t="s">
        <v>33</v>
      </c>
      <c r="R830" t="s">
        <v>144</v>
      </c>
      <c r="S830" t="s">
        <v>141</v>
      </c>
      <c r="T830" t="s">
        <v>34</v>
      </c>
      <c r="U830" t="s">
        <v>342</v>
      </c>
      <c r="V830" t="s">
        <v>1364</v>
      </c>
      <c r="W830" t="s">
        <v>147</v>
      </c>
      <c r="X830" t="s">
        <v>141</v>
      </c>
    </row>
    <row r="831" spans="1:24" x14ac:dyDescent="0.4">
      <c r="A831" t="s">
        <v>1398</v>
      </c>
      <c r="B831" t="s">
        <v>248</v>
      </c>
      <c r="C831" t="s">
        <v>149</v>
      </c>
      <c r="D831" t="s">
        <v>73</v>
      </c>
      <c r="E831" t="s">
        <v>142</v>
      </c>
      <c r="F831" t="s">
        <v>25</v>
      </c>
      <c r="G831" t="s">
        <v>26</v>
      </c>
      <c r="H831" t="s">
        <v>1342</v>
      </c>
      <c r="I831" t="s">
        <v>120</v>
      </c>
      <c r="J831" t="s">
        <v>111</v>
      </c>
      <c r="K831" t="s">
        <v>30</v>
      </c>
      <c r="L831" t="str">
        <f>_xlfn.XLOOKUP(Trade_Flows[[#This Row],[hardware_type]],Helper_sheet!$D$2:$D$15,Helper_sheet!$E$2:$E$15,0,0)</f>
        <v>Chip</v>
      </c>
      <c r="M831" t="s">
        <v>31</v>
      </c>
      <c r="N831" s="5">
        <v>4098</v>
      </c>
      <c r="O831" s="1">
        <v>245.94</v>
      </c>
      <c r="P831" t="s">
        <v>40</v>
      </c>
      <c r="Q831" t="s">
        <v>33</v>
      </c>
      <c r="R831" t="s">
        <v>144</v>
      </c>
      <c r="S831" t="s">
        <v>141</v>
      </c>
      <c r="T831" t="s">
        <v>34</v>
      </c>
      <c r="U831" t="s">
        <v>585</v>
      </c>
      <c r="V831" t="s">
        <v>1351</v>
      </c>
      <c r="W831" t="s">
        <v>147</v>
      </c>
      <c r="X831" t="s">
        <v>141</v>
      </c>
    </row>
    <row r="832" spans="1:24" x14ac:dyDescent="0.4">
      <c r="A832" t="s">
        <v>1399</v>
      </c>
      <c r="B832" t="s">
        <v>248</v>
      </c>
      <c r="C832" t="s">
        <v>154</v>
      </c>
      <c r="D832" t="s">
        <v>74</v>
      </c>
      <c r="E832" t="s">
        <v>142</v>
      </c>
      <c r="F832" t="s">
        <v>25</v>
      </c>
      <c r="G832" t="s">
        <v>26</v>
      </c>
      <c r="H832" t="s">
        <v>1342</v>
      </c>
      <c r="I832" t="s">
        <v>120</v>
      </c>
      <c r="J832" t="s">
        <v>111</v>
      </c>
      <c r="K832" t="s">
        <v>30</v>
      </c>
      <c r="L832" t="str">
        <f>_xlfn.XLOOKUP(Trade_Flows[[#This Row],[hardware_type]],Helper_sheet!$D$2:$D$15,Helper_sheet!$E$2:$E$15,0,0)</f>
        <v>Chip</v>
      </c>
      <c r="M832" t="s">
        <v>31</v>
      </c>
      <c r="N832" s="5">
        <v>3748</v>
      </c>
      <c r="O832" s="1">
        <v>224.89</v>
      </c>
      <c r="P832" t="s">
        <v>32</v>
      </c>
      <c r="Q832" t="s">
        <v>33</v>
      </c>
      <c r="R832" t="s">
        <v>144</v>
      </c>
      <c r="S832" t="s">
        <v>141</v>
      </c>
      <c r="T832" t="s">
        <v>34</v>
      </c>
      <c r="U832" t="s">
        <v>947</v>
      </c>
      <c r="V832" t="s">
        <v>1400</v>
      </c>
      <c r="W832" t="s">
        <v>147</v>
      </c>
      <c r="X832" t="s">
        <v>141</v>
      </c>
    </row>
    <row r="833" spans="1:24" x14ac:dyDescent="0.4">
      <c r="A833" t="s">
        <v>1401</v>
      </c>
      <c r="B833" t="s">
        <v>248</v>
      </c>
      <c r="C833" t="s">
        <v>158</v>
      </c>
      <c r="D833" t="s">
        <v>75</v>
      </c>
      <c r="E833" t="s">
        <v>142</v>
      </c>
      <c r="F833" t="s">
        <v>25</v>
      </c>
      <c r="G833" t="s">
        <v>26</v>
      </c>
      <c r="H833" t="s">
        <v>1342</v>
      </c>
      <c r="I833" t="s">
        <v>120</v>
      </c>
      <c r="J833" t="s">
        <v>111</v>
      </c>
      <c r="K833" t="s">
        <v>30</v>
      </c>
      <c r="L833" t="str">
        <f>_xlfn.XLOOKUP(Trade_Flows[[#This Row],[hardware_type]],Helper_sheet!$D$2:$D$15,Helper_sheet!$E$2:$E$15,0,0)</f>
        <v>Chip</v>
      </c>
      <c r="M833" t="s">
        <v>31</v>
      </c>
      <c r="N833" s="5">
        <v>3385</v>
      </c>
      <c r="O833" s="1">
        <v>203.11</v>
      </c>
      <c r="P833" t="s">
        <v>150</v>
      </c>
      <c r="Q833" t="s">
        <v>33</v>
      </c>
      <c r="R833" t="s">
        <v>144</v>
      </c>
      <c r="S833" t="s">
        <v>141</v>
      </c>
      <c r="T833" t="s">
        <v>34</v>
      </c>
      <c r="U833" t="s">
        <v>944</v>
      </c>
      <c r="V833" t="s">
        <v>1364</v>
      </c>
      <c r="W833" t="s">
        <v>147</v>
      </c>
      <c r="X833" t="s">
        <v>141</v>
      </c>
    </row>
    <row r="834" spans="1:24" x14ac:dyDescent="0.4">
      <c r="A834" t="s">
        <v>1402</v>
      </c>
      <c r="B834" t="s">
        <v>260</v>
      </c>
      <c r="C834" t="s">
        <v>141</v>
      </c>
      <c r="D834" t="s">
        <v>76</v>
      </c>
      <c r="E834" t="s">
        <v>142</v>
      </c>
      <c r="F834" t="s">
        <v>25</v>
      </c>
      <c r="G834" t="s">
        <v>26</v>
      </c>
      <c r="H834" t="s">
        <v>1342</v>
      </c>
      <c r="I834" t="s">
        <v>120</v>
      </c>
      <c r="J834" t="s">
        <v>111</v>
      </c>
      <c r="K834" t="s">
        <v>30</v>
      </c>
      <c r="L834" t="str">
        <f>_xlfn.XLOOKUP(Trade_Flows[[#This Row],[hardware_type]],Helper_sheet!$D$2:$D$15,Helper_sheet!$E$2:$E$15,0,0)</f>
        <v>Chip</v>
      </c>
      <c r="M834" t="s">
        <v>31</v>
      </c>
      <c r="N834" s="5">
        <v>3823</v>
      </c>
      <c r="O834" s="1">
        <v>229.4</v>
      </c>
      <c r="P834" t="s">
        <v>40</v>
      </c>
      <c r="Q834" t="s">
        <v>33</v>
      </c>
      <c r="R834" t="s">
        <v>144</v>
      </c>
      <c r="S834" t="s">
        <v>141</v>
      </c>
      <c r="T834" t="s">
        <v>34</v>
      </c>
      <c r="U834" t="s">
        <v>266</v>
      </c>
      <c r="V834" t="s">
        <v>1391</v>
      </c>
      <c r="W834" t="s">
        <v>147</v>
      </c>
      <c r="X834" t="s">
        <v>141</v>
      </c>
    </row>
    <row r="835" spans="1:24" x14ac:dyDescent="0.4">
      <c r="A835" t="s">
        <v>1403</v>
      </c>
      <c r="B835" t="s">
        <v>260</v>
      </c>
      <c r="C835" t="s">
        <v>149</v>
      </c>
      <c r="D835" t="s">
        <v>77</v>
      </c>
      <c r="E835" t="s">
        <v>142</v>
      </c>
      <c r="F835" t="s">
        <v>25</v>
      </c>
      <c r="G835" t="s">
        <v>26</v>
      </c>
      <c r="H835" t="s">
        <v>1342</v>
      </c>
      <c r="I835" t="s">
        <v>120</v>
      </c>
      <c r="J835" t="s">
        <v>111</v>
      </c>
      <c r="K835" t="s">
        <v>30</v>
      </c>
      <c r="L835" t="str">
        <f>_xlfn.XLOOKUP(Trade_Flows[[#This Row],[hardware_type]],Helper_sheet!$D$2:$D$15,Helper_sheet!$E$2:$E$15,0,0)</f>
        <v>Chip</v>
      </c>
      <c r="M835" t="s">
        <v>31</v>
      </c>
      <c r="N835" s="5">
        <v>4194</v>
      </c>
      <c r="O835" s="1">
        <v>251.69</v>
      </c>
      <c r="P835" t="s">
        <v>150</v>
      </c>
      <c r="Q835" t="s">
        <v>33</v>
      </c>
      <c r="R835" t="s">
        <v>144</v>
      </c>
      <c r="S835" t="s">
        <v>141</v>
      </c>
      <c r="T835" t="s">
        <v>34</v>
      </c>
      <c r="U835" t="s">
        <v>517</v>
      </c>
      <c r="V835" t="s">
        <v>1400</v>
      </c>
      <c r="W835" t="s">
        <v>147</v>
      </c>
      <c r="X835" t="s">
        <v>141</v>
      </c>
    </row>
    <row r="836" spans="1:24" x14ac:dyDescent="0.4">
      <c r="A836" t="s">
        <v>1404</v>
      </c>
      <c r="B836" t="s">
        <v>260</v>
      </c>
      <c r="C836" t="s">
        <v>154</v>
      </c>
      <c r="D836" t="s">
        <v>78</v>
      </c>
      <c r="E836" t="s">
        <v>142</v>
      </c>
      <c r="F836" t="s">
        <v>25</v>
      </c>
      <c r="G836" t="s">
        <v>26</v>
      </c>
      <c r="H836" t="s">
        <v>1342</v>
      </c>
      <c r="I836" t="s">
        <v>120</v>
      </c>
      <c r="J836" t="s">
        <v>111</v>
      </c>
      <c r="K836" t="s">
        <v>30</v>
      </c>
      <c r="L836" t="str">
        <f>_xlfn.XLOOKUP(Trade_Flows[[#This Row],[hardware_type]],Helper_sheet!$D$2:$D$15,Helper_sheet!$E$2:$E$15,0,0)</f>
        <v>Chip</v>
      </c>
      <c r="M836" t="s">
        <v>31</v>
      </c>
      <c r="N836" s="5">
        <v>4575</v>
      </c>
      <c r="O836" s="1">
        <v>274.54000000000002</v>
      </c>
      <c r="P836" t="s">
        <v>32</v>
      </c>
      <c r="Q836" t="s">
        <v>33</v>
      </c>
      <c r="R836" t="s">
        <v>144</v>
      </c>
      <c r="S836" t="s">
        <v>141</v>
      </c>
      <c r="T836" t="s">
        <v>34</v>
      </c>
      <c r="U836" t="s">
        <v>842</v>
      </c>
      <c r="V836" t="s">
        <v>1381</v>
      </c>
      <c r="W836" t="s">
        <v>147</v>
      </c>
      <c r="X836" t="s">
        <v>141</v>
      </c>
    </row>
    <row r="837" spans="1:24" x14ac:dyDescent="0.4">
      <c r="A837" t="s">
        <v>1405</v>
      </c>
      <c r="B837" t="s">
        <v>260</v>
      </c>
      <c r="C837" t="s">
        <v>158</v>
      </c>
      <c r="D837" t="s">
        <v>79</v>
      </c>
      <c r="E837" t="s">
        <v>142</v>
      </c>
      <c r="F837" t="s">
        <v>25</v>
      </c>
      <c r="G837" t="s">
        <v>26</v>
      </c>
      <c r="H837" t="s">
        <v>1342</v>
      </c>
      <c r="I837" t="s">
        <v>120</v>
      </c>
      <c r="J837" t="s">
        <v>111</v>
      </c>
      <c r="K837" t="s">
        <v>30</v>
      </c>
      <c r="L837" t="str">
        <f>_xlfn.XLOOKUP(Trade_Flows[[#This Row],[hardware_type]],Helper_sheet!$D$2:$D$15,Helper_sheet!$E$2:$E$15,0,0)</f>
        <v>Chip</v>
      </c>
      <c r="M837" t="s">
        <v>31</v>
      </c>
      <c r="N837" s="5">
        <v>3588</v>
      </c>
      <c r="O837" s="1">
        <v>215.32</v>
      </c>
      <c r="P837" t="s">
        <v>32</v>
      </c>
      <c r="Q837" t="s">
        <v>33</v>
      </c>
      <c r="R837" t="s">
        <v>144</v>
      </c>
      <c r="S837" t="s">
        <v>141</v>
      </c>
      <c r="T837" t="s">
        <v>34</v>
      </c>
      <c r="U837" t="s">
        <v>266</v>
      </c>
      <c r="V837" t="s">
        <v>1343</v>
      </c>
      <c r="W837" t="s">
        <v>147</v>
      </c>
      <c r="X837" t="s">
        <v>141</v>
      </c>
    </row>
    <row r="838" spans="1:24" x14ac:dyDescent="0.4">
      <c r="A838" t="s">
        <v>1406</v>
      </c>
      <c r="B838" t="s">
        <v>140</v>
      </c>
      <c r="C838" t="s">
        <v>141</v>
      </c>
      <c r="D838" t="s">
        <v>23</v>
      </c>
      <c r="E838" t="s">
        <v>142</v>
      </c>
      <c r="F838" t="s">
        <v>25</v>
      </c>
      <c r="G838" t="s">
        <v>26</v>
      </c>
      <c r="H838" t="s">
        <v>1342</v>
      </c>
      <c r="I838" t="s">
        <v>120</v>
      </c>
      <c r="J838" t="s">
        <v>111</v>
      </c>
      <c r="K838" t="s">
        <v>103</v>
      </c>
      <c r="L838" t="str">
        <f>_xlfn.XLOOKUP(Trade_Flows[[#This Row],[hardware_type]],Helper_sheet!$D$2:$D$15,Helper_sheet!$E$2:$E$15,0,0)</f>
        <v>Equipment</v>
      </c>
      <c r="M838" t="s">
        <v>91</v>
      </c>
      <c r="N838" s="5">
        <v>1478</v>
      </c>
      <c r="O838" s="1">
        <v>88.72</v>
      </c>
      <c r="P838" t="s">
        <v>802</v>
      </c>
      <c r="Q838" t="s">
        <v>33</v>
      </c>
      <c r="R838" t="s">
        <v>144</v>
      </c>
      <c r="S838" t="s">
        <v>141</v>
      </c>
      <c r="T838" t="s">
        <v>34</v>
      </c>
      <c r="U838" t="s">
        <v>189</v>
      </c>
      <c r="V838" t="s">
        <v>1407</v>
      </c>
      <c r="W838" t="s">
        <v>147</v>
      </c>
      <c r="X838" t="s">
        <v>144</v>
      </c>
    </row>
    <row r="839" spans="1:24" x14ac:dyDescent="0.4">
      <c r="A839" t="s">
        <v>1408</v>
      </c>
      <c r="B839" t="s">
        <v>140</v>
      </c>
      <c r="C839" t="s">
        <v>149</v>
      </c>
      <c r="D839" t="s">
        <v>35</v>
      </c>
      <c r="E839" t="s">
        <v>142</v>
      </c>
      <c r="F839" t="s">
        <v>25</v>
      </c>
      <c r="G839" t="s">
        <v>26</v>
      </c>
      <c r="H839" t="s">
        <v>1342</v>
      </c>
      <c r="I839" t="s">
        <v>120</v>
      </c>
      <c r="J839" t="s">
        <v>111</v>
      </c>
      <c r="K839" t="s">
        <v>103</v>
      </c>
      <c r="L839" t="str">
        <f>_xlfn.XLOOKUP(Trade_Flows[[#This Row],[hardware_type]],Helper_sheet!$D$2:$D$15,Helper_sheet!$E$2:$E$15,0,0)</f>
        <v>Equipment</v>
      </c>
      <c r="M839" t="s">
        <v>91</v>
      </c>
      <c r="N839" s="5">
        <v>1703</v>
      </c>
      <c r="O839" s="1">
        <v>102.21</v>
      </c>
      <c r="P839" t="s">
        <v>790</v>
      </c>
      <c r="Q839" t="s">
        <v>33</v>
      </c>
      <c r="R839" t="s">
        <v>144</v>
      </c>
      <c r="S839" t="s">
        <v>141</v>
      </c>
      <c r="T839" t="s">
        <v>34</v>
      </c>
      <c r="U839" t="s">
        <v>381</v>
      </c>
      <c r="V839" t="s">
        <v>1364</v>
      </c>
      <c r="W839" t="s">
        <v>147</v>
      </c>
      <c r="X839" t="s">
        <v>144</v>
      </c>
    </row>
    <row r="840" spans="1:24" x14ac:dyDescent="0.4">
      <c r="A840" t="s">
        <v>1409</v>
      </c>
      <c r="B840" t="s">
        <v>140</v>
      </c>
      <c r="C840" t="s">
        <v>154</v>
      </c>
      <c r="D840" t="s">
        <v>37</v>
      </c>
      <c r="E840" t="s">
        <v>142</v>
      </c>
      <c r="F840" t="s">
        <v>25</v>
      </c>
      <c r="G840" t="s">
        <v>26</v>
      </c>
      <c r="H840" t="s">
        <v>1342</v>
      </c>
      <c r="I840" t="s">
        <v>120</v>
      </c>
      <c r="J840" t="s">
        <v>111</v>
      </c>
      <c r="K840" t="s">
        <v>103</v>
      </c>
      <c r="L840" t="str">
        <f>_xlfn.XLOOKUP(Trade_Flows[[#This Row],[hardware_type]],Helper_sheet!$D$2:$D$15,Helper_sheet!$E$2:$E$15,0,0)</f>
        <v>Equipment</v>
      </c>
      <c r="M840" t="s">
        <v>91</v>
      </c>
      <c r="N840" s="5">
        <v>1684</v>
      </c>
      <c r="O840" s="1">
        <v>101.08</v>
      </c>
      <c r="P840" t="s">
        <v>790</v>
      </c>
      <c r="Q840" t="s">
        <v>33</v>
      </c>
      <c r="R840" t="s">
        <v>144</v>
      </c>
      <c r="S840" t="s">
        <v>141</v>
      </c>
      <c r="T840" t="s">
        <v>34</v>
      </c>
      <c r="U840" t="s">
        <v>196</v>
      </c>
      <c r="V840" t="s">
        <v>1366</v>
      </c>
      <c r="W840" t="s">
        <v>147</v>
      </c>
      <c r="X840" t="s">
        <v>144</v>
      </c>
    </row>
    <row r="841" spans="1:24" x14ac:dyDescent="0.4">
      <c r="A841" t="s">
        <v>1410</v>
      </c>
      <c r="B841" t="s">
        <v>140</v>
      </c>
      <c r="C841" t="s">
        <v>158</v>
      </c>
      <c r="D841" t="s">
        <v>38</v>
      </c>
      <c r="E841" t="s">
        <v>142</v>
      </c>
      <c r="F841" t="s">
        <v>25</v>
      </c>
      <c r="G841" t="s">
        <v>26</v>
      </c>
      <c r="H841" t="s">
        <v>1342</v>
      </c>
      <c r="I841" t="s">
        <v>120</v>
      </c>
      <c r="J841" t="s">
        <v>111</v>
      </c>
      <c r="K841" t="s">
        <v>103</v>
      </c>
      <c r="L841" t="str">
        <f>_xlfn.XLOOKUP(Trade_Flows[[#This Row],[hardware_type]],Helper_sheet!$D$2:$D$15,Helper_sheet!$E$2:$E$15,0,0)</f>
        <v>Equipment</v>
      </c>
      <c r="M841" t="s">
        <v>91</v>
      </c>
      <c r="N841" s="5">
        <v>1431</v>
      </c>
      <c r="O841" s="1">
        <v>85.92</v>
      </c>
      <c r="P841" t="s">
        <v>106</v>
      </c>
      <c r="Q841" t="s">
        <v>33</v>
      </c>
      <c r="R841" t="s">
        <v>144</v>
      </c>
      <c r="S841" t="s">
        <v>141</v>
      </c>
      <c r="T841" t="s">
        <v>34</v>
      </c>
      <c r="U841" t="s">
        <v>490</v>
      </c>
      <c r="V841" t="s">
        <v>1411</v>
      </c>
      <c r="W841" t="s">
        <v>147</v>
      </c>
      <c r="X841" t="s">
        <v>144</v>
      </c>
    </row>
    <row r="842" spans="1:24" x14ac:dyDescent="0.4">
      <c r="A842" t="s">
        <v>1412</v>
      </c>
      <c r="B842" t="s">
        <v>162</v>
      </c>
      <c r="C842" t="s">
        <v>141</v>
      </c>
      <c r="D842" t="s">
        <v>39</v>
      </c>
      <c r="E842" t="s">
        <v>142</v>
      </c>
      <c r="F842" t="s">
        <v>25</v>
      </c>
      <c r="G842" t="s">
        <v>26</v>
      </c>
      <c r="H842" t="s">
        <v>1342</v>
      </c>
      <c r="I842" t="s">
        <v>120</v>
      </c>
      <c r="J842" t="s">
        <v>111</v>
      </c>
      <c r="K842" t="s">
        <v>103</v>
      </c>
      <c r="L842" t="str">
        <f>_xlfn.XLOOKUP(Trade_Flows[[#This Row],[hardware_type]],Helper_sheet!$D$2:$D$15,Helper_sheet!$E$2:$E$15,0,0)</f>
        <v>Equipment</v>
      </c>
      <c r="M842" t="s">
        <v>91</v>
      </c>
      <c r="N842" s="5">
        <v>1618</v>
      </c>
      <c r="O842" s="1">
        <v>97.11</v>
      </c>
      <c r="P842" t="s">
        <v>106</v>
      </c>
      <c r="Q842" t="s">
        <v>33</v>
      </c>
      <c r="R842" t="s">
        <v>144</v>
      </c>
      <c r="S842" t="s">
        <v>141</v>
      </c>
      <c r="T842" t="s">
        <v>34</v>
      </c>
      <c r="U842" t="s">
        <v>186</v>
      </c>
      <c r="V842" t="s">
        <v>1413</v>
      </c>
      <c r="W842" t="s">
        <v>147</v>
      </c>
      <c r="X842" t="s">
        <v>144</v>
      </c>
    </row>
    <row r="843" spans="1:24" x14ac:dyDescent="0.4">
      <c r="A843" t="s">
        <v>1414</v>
      </c>
      <c r="B843" t="s">
        <v>162</v>
      </c>
      <c r="C843" t="s">
        <v>149</v>
      </c>
      <c r="D843" t="s">
        <v>41</v>
      </c>
      <c r="E843" t="s">
        <v>142</v>
      </c>
      <c r="F843" t="s">
        <v>25</v>
      </c>
      <c r="G843" t="s">
        <v>26</v>
      </c>
      <c r="H843" t="s">
        <v>1342</v>
      </c>
      <c r="I843" t="s">
        <v>120</v>
      </c>
      <c r="J843" t="s">
        <v>111</v>
      </c>
      <c r="K843" t="s">
        <v>103</v>
      </c>
      <c r="L843" t="str">
        <f>_xlfn.XLOOKUP(Trade_Flows[[#This Row],[hardware_type]],Helper_sheet!$D$2:$D$15,Helper_sheet!$E$2:$E$15,0,0)</f>
        <v>Equipment</v>
      </c>
      <c r="M843" t="s">
        <v>91</v>
      </c>
      <c r="N843" s="5">
        <v>1708</v>
      </c>
      <c r="O843" s="1">
        <v>102.48</v>
      </c>
      <c r="P843" t="s">
        <v>106</v>
      </c>
      <c r="Q843" t="s">
        <v>33</v>
      </c>
      <c r="R843" t="s">
        <v>144</v>
      </c>
      <c r="S843" t="s">
        <v>141</v>
      </c>
      <c r="T843" t="s">
        <v>34</v>
      </c>
      <c r="U843" t="s">
        <v>172</v>
      </c>
      <c r="V843" t="s">
        <v>1383</v>
      </c>
      <c r="W843" t="s">
        <v>147</v>
      </c>
      <c r="X843" t="s">
        <v>144</v>
      </c>
    </row>
    <row r="844" spans="1:24" x14ac:dyDescent="0.4">
      <c r="A844" t="s">
        <v>1415</v>
      </c>
      <c r="B844" t="s">
        <v>162</v>
      </c>
      <c r="C844" t="s">
        <v>154</v>
      </c>
      <c r="D844" t="s">
        <v>42</v>
      </c>
      <c r="E844" t="s">
        <v>142</v>
      </c>
      <c r="F844" t="s">
        <v>25</v>
      </c>
      <c r="G844" t="s">
        <v>26</v>
      </c>
      <c r="H844" t="s">
        <v>1342</v>
      </c>
      <c r="I844" t="s">
        <v>120</v>
      </c>
      <c r="J844" t="s">
        <v>111</v>
      </c>
      <c r="K844" t="s">
        <v>103</v>
      </c>
      <c r="L844" t="str">
        <f>_xlfn.XLOOKUP(Trade_Flows[[#This Row],[hardware_type]],Helper_sheet!$D$2:$D$15,Helper_sheet!$E$2:$E$15,0,0)</f>
        <v>Equipment</v>
      </c>
      <c r="M844" t="s">
        <v>91</v>
      </c>
      <c r="N844" s="5">
        <v>1724</v>
      </c>
      <c r="O844" s="1">
        <v>103.46</v>
      </c>
      <c r="P844" t="s">
        <v>790</v>
      </c>
      <c r="Q844" t="s">
        <v>33</v>
      </c>
      <c r="R844" t="s">
        <v>144</v>
      </c>
      <c r="S844" t="s">
        <v>141</v>
      </c>
      <c r="T844" t="s">
        <v>34</v>
      </c>
      <c r="U844" t="s">
        <v>145</v>
      </c>
      <c r="V844" t="s">
        <v>1416</v>
      </c>
      <c r="W844" t="s">
        <v>147</v>
      </c>
      <c r="X844" t="s">
        <v>144</v>
      </c>
    </row>
    <row r="845" spans="1:24" x14ac:dyDescent="0.4">
      <c r="A845" t="s">
        <v>1417</v>
      </c>
      <c r="B845" t="s">
        <v>162</v>
      </c>
      <c r="C845" t="s">
        <v>158</v>
      </c>
      <c r="D845" t="s">
        <v>43</v>
      </c>
      <c r="E845" t="s">
        <v>142</v>
      </c>
      <c r="F845" t="s">
        <v>25</v>
      </c>
      <c r="G845" t="s">
        <v>26</v>
      </c>
      <c r="H845" t="s">
        <v>1342</v>
      </c>
      <c r="I845" t="s">
        <v>120</v>
      </c>
      <c r="J845" t="s">
        <v>111</v>
      </c>
      <c r="K845" t="s">
        <v>103</v>
      </c>
      <c r="L845" t="str">
        <f>_xlfn.XLOOKUP(Trade_Flows[[#This Row],[hardware_type]],Helper_sheet!$D$2:$D$15,Helper_sheet!$E$2:$E$15,0,0)</f>
        <v>Equipment</v>
      </c>
      <c r="M845" t="s">
        <v>91</v>
      </c>
      <c r="N845" s="5">
        <v>1826</v>
      </c>
      <c r="O845" s="1">
        <v>109.62</v>
      </c>
      <c r="P845" t="s">
        <v>802</v>
      </c>
      <c r="Q845" t="s">
        <v>33</v>
      </c>
      <c r="R845" t="s">
        <v>144</v>
      </c>
      <c r="S845" t="s">
        <v>141</v>
      </c>
      <c r="T845" t="s">
        <v>34</v>
      </c>
      <c r="U845" t="s">
        <v>387</v>
      </c>
      <c r="V845" t="s">
        <v>1418</v>
      </c>
      <c r="W845" t="s">
        <v>147</v>
      </c>
      <c r="X845" t="s">
        <v>144</v>
      </c>
    </row>
    <row r="846" spans="1:24" x14ac:dyDescent="0.4">
      <c r="A846" t="s">
        <v>1419</v>
      </c>
      <c r="B846" t="s">
        <v>171</v>
      </c>
      <c r="C846" t="s">
        <v>141</v>
      </c>
      <c r="D846" t="s">
        <v>44</v>
      </c>
      <c r="E846" t="s">
        <v>142</v>
      </c>
      <c r="F846" t="s">
        <v>25</v>
      </c>
      <c r="G846" t="s">
        <v>26</v>
      </c>
      <c r="H846" t="s">
        <v>1342</v>
      </c>
      <c r="I846" t="s">
        <v>120</v>
      </c>
      <c r="J846" t="s">
        <v>111</v>
      </c>
      <c r="K846" t="s">
        <v>103</v>
      </c>
      <c r="L846" t="str">
        <f>_xlfn.XLOOKUP(Trade_Flows[[#This Row],[hardware_type]],Helper_sheet!$D$2:$D$15,Helper_sheet!$E$2:$E$15,0,0)</f>
        <v>Equipment</v>
      </c>
      <c r="M846" t="s">
        <v>91</v>
      </c>
      <c r="N846" s="5">
        <v>1643</v>
      </c>
      <c r="O846" s="1">
        <v>98.63</v>
      </c>
      <c r="P846" t="s">
        <v>802</v>
      </c>
      <c r="Q846" t="s">
        <v>33</v>
      </c>
      <c r="R846" t="s">
        <v>144</v>
      </c>
      <c r="S846" t="s">
        <v>141</v>
      </c>
      <c r="T846" t="s">
        <v>34</v>
      </c>
      <c r="U846" t="s">
        <v>570</v>
      </c>
      <c r="V846" t="s">
        <v>1411</v>
      </c>
      <c r="W846" t="s">
        <v>147</v>
      </c>
      <c r="X846" t="s">
        <v>144</v>
      </c>
    </row>
    <row r="847" spans="1:24" x14ac:dyDescent="0.4">
      <c r="A847" t="s">
        <v>1420</v>
      </c>
      <c r="B847" t="s">
        <v>171</v>
      </c>
      <c r="C847" t="s">
        <v>149</v>
      </c>
      <c r="D847" t="s">
        <v>45</v>
      </c>
      <c r="E847" t="s">
        <v>142</v>
      </c>
      <c r="F847" t="s">
        <v>25</v>
      </c>
      <c r="G847" t="s">
        <v>26</v>
      </c>
      <c r="H847" t="s">
        <v>1342</v>
      </c>
      <c r="I847" t="s">
        <v>120</v>
      </c>
      <c r="J847" t="s">
        <v>111</v>
      </c>
      <c r="K847" t="s">
        <v>103</v>
      </c>
      <c r="L847" t="str">
        <f>_xlfn.XLOOKUP(Trade_Flows[[#This Row],[hardware_type]],Helper_sheet!$D$2:$D$15,Helper_sheet!$E$2:$E$15,0,0)</f>
        <v>Equipment</v>
      </c>
      <c r="M847" t="s">
        <v>91</v>
      </c>
      <c r="N847" s="5">
        <v>2134</v>
      </c>
      <c r="O847" s="1">
        <v>128.07</v>
      </c>
      <c r="P847" t="s">
        <v>107</v>
      </c>
      <c r="Q847" t="s">
        <v>33</v>
      </c>
      <c r="R847" t="s">
        <v>144</v>
      </c>
      <c r="S847" t="s">
        <v>141</v>
      </c>
      <c r="T847" t="s">
        <v>34</v>
      </c>
      <c r="U847" t="s">
        <v>310</v>
      </c>
      <c r="V847" t="s">
        <v>1353</v>
      </c>
      <c r="W847" t="s">
        <v>147</v>
      </c>
      <c r="X847" t="s">
        <v>144</v>
      </c>
    </row>
    <row r="848" spans="1:24" x14ac:dyDescent="0.4">
      <c r="A848" t="s">
        <v>1421</v>
      </c>
      <c r="B848" t="s">
        <v>171</v>
      </c>
      <c r="C848" t="s">
        <v>154</v>
      </c>
      <c r="D848" t="s">
        <v>46</v>
      </c>
      <c r="E848" t="s">
        <v>142</v>
      </c>
      <c r="F848" t="s">
        <v>25</v>
      </c>
      <c r="G848" t="s">
        <v>26</v>
      </c>
      <c r="H848" t="s">
        <v>1342</v>
      </c>
      <c r="I848" t="s">
        <v>120</v>
      </c>
      <c r="J848" t="s">
        <v>111</v>
      </c>
      <c r="K848" t="s">
        <v>103</v>
      </c>
      <c r="L848" t="str">
        <f>_xlfn.XLOOKUP(Trade_Flows[[#This Row],[hardware_type]],Helper_sheet!$D$2:$D$15,Helper_sheet!$E$2:$E$15,0,0)</f>
        <v>Equipment</v>
      </c>
      <c r="M848" t="s">
        <v>91</v>
      </c>
      <c r="N848" s="5">
        <v>2196</v>
      </c>
      <c r="O848" s="1">
        <v>131.82</v>
      </c>
      <c r="P848" t="s">
        <v>105</v>
      </c>
      <c r="Q848" t="s">
        <v>33</v>
      </c>
      <c r="R848" t="s">
        <v>144</v>
      </c>
      <c r="S848" t="s">
        <v>141</v>
      </c>
      <c r="T848" t="s">
        <v>34</v>
      </c>
      <c r="U848" t="s">
        <v>210</v>
      </c>
      <c r="V848" t="s">
        <v>1422</v>
      </c>
      <c r="W848" t="s">
        <v>147</v>
      </c>
      <c r="X848" t="s">
        <v>144</v>
      </c>
    </row>
    <row r="849" spans="1:24" x14ac:dyDescent="0.4">
      <c r="A849" t="s">
        <v>1423</v>
      </c>
      <c r="B849" t="s">
        <v>171</v>
      </c>
      <c r="C849" t="s">
        <v>158</v>
      </c>
      <c r="D849" t="s">
        <v>47</v>
      </c>
      <c r="E849" t="s">
        <v>142</v>
      </c>
      <c r="F849" t="s">
        <v>25</v>
      </c>
      <c r="G849" t="s">
        <v>26</v>
      </c>
      <c r="H849" t="s">
        <v>1342</v>
      </c>
      <c r="I849" t="s">
        <v>120</v>
      </c>
      <c r="J849" t="s">
        <v>111</v>
      </c>
      <c r="K849" t="s">
        <v>103</v>
      </c>
      <c r="L849" t="str">
        <f>_xlfn.XLOOKUP(Trade_Flows[[#This Row],[hardware_type]],Helper_sheet!$D$2:$D$15,Helper_sheet!$E$2:$E$15,0,0)</f>
        <v>Equipment</v>
      </c>
      <c r="M849" t="s">
        <v>91</v>
      </c>
      <c r="N849" s="5">
        <v>1940</v>
      </c>
      <c r="O849" s="1">
        <v>116.43</v>
      </c>
      <c r="P849" t="s">
        <v>802</v>
      </c>
      <c r="Q849" t="s">
        <v>33</v>
      </c>
      <c r="R849" t="s">
        <v>144</v>
      </c>
      <c r="S849" t="s">
        <v>141</v>
      </c>
      <c r="T849" t="s">
        <v>34</v>
      </c>
      <c r="U849" t="s">
        <v>314</v>
      </c>
      <c r="V849" t="s">
        <v>1349</v>
      </c>
      <c r="W849" t="s">
        <v>147</v>
      </c>
      <c r="X849" t="s">
        <v>144</v>
      </c>
    </row>
    <row r="850" spans="1:24" x14ac:dyDescent="0.4">
      <c r="A850" t="s">
        <v>1424</v>
      </c>
      <c r="B850" t="s">
        <v>182</v>
      </c>
      <c r="C850" t="s">
        <v>141</v>
      </c>
      <c r="D850" t="s">
        <v>48</v>
      </c>
      <c r="E850" t="s">
        <v>142</v>
      </c>
      <c r="F850" t="s">
        <v>25</v>
      </c>
      <c r="G850" t="s">
        <v>26</v>
      </c>
      <c r="H850" t="s">
        <v>1342</v>
      </c>
      <c r="I850" t="s">
        <v>120</v>
      </c>
      <c r="J850" t="s">
        <v>111</v>
      </c>
      <c r="K850" t="s">
        <v>103</v>
      </c>
      <c r="L850" t="str">
        <f>_xlfn.XLOOKUP(Trade_Flows[[#This Row],[hardware_type]],Helper_sheet!$D$2:$D$15,Helper_sheet!$E$2:$E$15,0,0)</f>
        <v>Equipment</v>
      </c>
      <c r="M850" t="s">
        <v>91</v>
      </c>
      <c r="N850" s="5">
        <v>1722</v>
      </c>
      <c r="O850" s="1">
        <v>103.34</v>
      </c>
      <c r="P850" t="s">
        <v>106</v>
      </c>
      <c r="Q850" t="s">
        <v>33</v>
      </c>
      <c r="R850" t="s">
        <v>144</v>
      </c>
      <c r="S850" t="s">
        <v>141</v>
      </c>
      <c r="T850" t="s">
        <v>34</v>
      </c>
      <c r="U850" t="s">
        <v>279</v>
      </c>
      <c r="V850" t="s">
        <v>1407</v>
      </c>
      <c r="W850" t="s">
        <v>147</v>
      </c>
      <c r="X850" t="s">
        <v>144</v>
      </c>
    </row>
    <row r="851" spans="1:24" x14ac:dyDescent="0.4">
      <c r="A851" t="s">
        <v>1425</v>
      </c>
      <c r="B851" t="s">
        <v>182</v>
      </c>
      <c r="C851" t="s">
        <v>149</v>
      </c>
      <c r="D851" t="s">
        <v>49</v>
      </c>
      <c r="E851" t="s">
        <v>142</v>
      </c>
      <c r="F851" t="s">
        <v>25</v>
      </c>
      <c r="G851" t="s">
        <v>26</v>
      </c>
      <c r="H851" t="s">
        <v>1342</v>
      </c>
      <c r="I851" t="s">
        <v>120</v>
      </c>
      <c r="J851" t="s">
        <v>111</v>
      </c>
      <c r="K851" t="s">
        <v>103</v>
      </c>
      <c r="L851" t="str">
        <f>_xlfn.XLOOKUP(Trade_Flows[[#This Row],[hardware_type]],Helper_sheet!$D$2:$D$15,Helper_sheet!$E$2:$E$15,0,0)</f>
        <v>Equipment</v>
      </c>
      <c r="M851" t="s">
        <v>91</v>
      </c>
      <c r="N851" s="5">
        <v>2135</v>
      </c>
      <c r="O851" s="1">
        <v>128.13</v>
      </c>
      <c r="P851" t="s">
        <v>107</v>
      </c>
      <c r="Q851" t="s">
        <v>33</v>
      </c>
      <c r="R851" t="s">
        <v>144</v>
      </c>
      <c r="S851" t="s">
        <v>141</v>
      </c>
      <c r="T851" t="s">
        <v>34</v>
      </c>
      <c r="U851" t="s">
        <v>384</v>
      </c>
      <c r="V851" t="s">
        <v>1407</v>
      </c>
      <c r="W851" t="s">
        <v>147</v>
      </c>
      <c r="X851" t="s">
        <v>144</v>
      </c>
    </row>
    <row r="852" spans="1:24" x14ac:dyDescent="0.4">
      <c r="A852" t="s">
        <v>1426</v>
      </c>
      <c r="B852" t="s">
        <v>182</v>
      </c>
      <c r="C852" t="s">
        <v>154</v>
      </c>
      <c r="D852" t="s">
        <v>50</v>
      </c>
      <c r="E852" t="s">
        <v>142</v>
      </c>
      <c r="F852" t="s">
        <v>25</v>
      </c>
      <c r="G852" t="s">
        <v>26</v>
      </c>
      <c r="H852" t="s">
        <v>1342</v>
      </c>
      <c r="I852" t="s">
        <v>120</v>
      </c>
      <c r="J852" t="s">
        <v>111</v>
      </c>
      <c r="K852" t="s">
        <v>103</v>
      </c>
      <c r="L852" t="str">
        <f>_xlfn.XLOOKUP(Trade_Flows[[#This Row],[hardware_type]],Helper_sheet!$D$2:$D$15,Helper_sheet!$E$2:$E$15,0,0)</f>
        <v>Equipment</v>
      </c>
      <c r="M852" t="s">
        <v>91</v>
      </c>
      <c r="N852" s="5">
        <v>2205</v>
      </c>
      <c r="O852" s="1">
        <v>132.36000000000001</v>
      </c>
      <c r="P852" t="s">
        <v>106</v>
      </c>
      <c r="Q852" t="s">
        <v>33</v>
      </c>
      <c r="R852" t="s">
        <v>144</v>
      </c>
      <c r="S852" t="s">
        <v>141</v>
      </c>
      <c r="T852" t="s">
        <v>34</v>
      </c>
      <c r="U852" t="s">
        <v>183</v>
      </c>
      <c r="V852" t="s">
        <v>1394</v>
      </c>
      <c r="W852" t="s">
        <v>147</v>
      </c>
      <c r="X852" t="s">
        <v>144</v>
      </c>
    </row>
    <row r="853" spans="1:24" x14ac:dyDescent="0.4">
      <c r="A853" t="s">
        <v>1427</v>
      </c>
      <c r="B853" t="s">
        <v>182</v>
      </c>
      <c r="C853" t="s">
        <v>158</v>
      </c>
      <c r="D853" t="s">
        <v>51</v>
      </c>
      <c r="E853" t="s">
        <v>142</v>
      </c>
      <c r="F853" t="s">
        <v>25</v>
      </c>
      <c r="G853" t="s">
        <v>26</v>
      </c>
      <c r="H853" t="s">
        <v>1342</v>
      </c>
      <c r="I853" t="s">
        <v>120</v>
      </c>
      <c r="J853" t="s">
        <v>111</v>
      </c>
      <c r="K853" t="s">
        <v>103</v>
      </c>
      <c r="L853" t="str">
        <f>_xlfn.XLOOKUP(Trade_Flows[[#This Row],[hardware_type]],Helper_sheet!$D$2:$D$15,Helper_sheet!$E$2:$E$15,0,0)</f>
        <v>Equipment</v>
      </c>
      <c r="M853" t="s">
        <v>91</v>
      </c>
      <c r="N853" s="5">
        <v>2232</v>
      </c>
      <c r="O853" s="1">
        <v>133.96</v>
      </c>
      <c r="P853" t="s">
        <v>790</v>
      </c>
      <c r="Q853" t="s">
        <v>33</v>
      </c>
      <c r="R853" t="s">
        <v>144</v>
      </c>
      <c r="S853" t="s">
        <v>141</v>
      </c>
      <c r="T853" t="s">
        <v>34</v>
      </c>
      <c r="U853" t="s">
        <v>282</v>
      </c>
      <c r="V853" t="s">
        <v>1391</v>
      </c>
      <c r="W853" t="s">
        <v>147</v>
      </c>
      <c r="X853" t="s">
        <v>144</v>
      </c>
    </row>
    <row r="854" spans="1:24" x14ac:dyDescent="0.4">
      <c r="A854" t="s">
        <v>1428</v>
      </c>
      <c r="B854" t="s">
        <v>193</v>
      </c>
      <c r="C854" t="s">
        <v>141</v>
      </c>
      <c r="D854" t="s">
        <v>52</v>
      </c>
      <c r="E854" t="s">
        <v>142</v>
      </c>
      <c r="F854" t="s">
        <v>25</v>
      </c>
      <c r="G854" t="s">
        <v>26</v>
      </c>
      <c r="H854" t="s">
        <v>1342</v>
      </c>
      <c r="I854" t="s">
        <v>120</v>
      </c>
      <c r="J854" t="s">
        <v>111</v>
      </c>
      <c r="K854" t="s">
        <v>103</v>
      </c>
      <c r="L854" t="str">
        <f>_xlfn.XLOOKUP(Trade_Flows[[#This Row],[hardware_type]],Helper_sheet!$D$2:$D$15,Helper_sheet!$E$2:$E$15,0,0)</f>
        <v>Equipment</v>
      </c>
      <c r="M854" t="s">
        <v>91</v>
      </c>
      <c r="N854" s="5">
        <v>2058</v>
      </c>
      <c r="O854" s="1">
        <v>123.52</v>
      </c>
      <c r="P854" t="s">
        <v>790</v>
      </c>
      <c r="Q854" t="s">
        <v>33</v>
      </c>
      <c r="R854" t="s">
        <v>144</v>
      </c>
      <c r="S854" t="s">
        <v>141</v>
      </c>
      <c r="T854" t="s">
        <v>34</v>
      </c>
      <c r="U854" t="s">
        <v>165</v>
      </c>
      <c r="V854" t="s">
        <v>1407</v>
      </c>
      <c r="W854" t="s">
        <v>147</v>
      </c>
      <c r="X854" t="s">
        <v>144</v>
      </c>
    </row>
    <row r="855" spans="1:24" x14ac:dyDescent="0.4">
      <c r="A855" t="s">
        <v>1429</v>
      </c>
      <c r="B855" t="s">
        <v>193</v>
      </c>
      <c r="C855" t="s">
        <v>149</v>
      </c>
      <c r="D855" t="s">
        <v>53</v>
      </c>
      <c r="E855" t="s">
        <v>142</v>
      </c>
      <c r="F855" t="s">
        <v>25</v>
      </c>
      <c r="G855" t="s">
        <v>26</v>
      </c>
      <c r="H855" t="s">
        <v>1342</v>
      </c>
      <c r="I855" t="s">
        <v>120</v>
      </c>
      <c r="J855" t="s">
        <v>111</v>
      </c>
      <c r="K855" t="s">
        <v>103</v>
      </c>
      <c r="L855" t="str">
        <f>_xlfn.XLOOKUP(Trade_Flows[[#This Row],[hardware_type]],Helper_sheet!$D$2:$D$15,Helper_sheet!$E$2:$E$15,0,0)</f>
        <v>Equipment</v>
      </c>
      <c r="M855" t="s">
        <v>91</v>
      </c>
      <c r="N855" s="5">
        <v>2340</v>
      </c>
      <c r="O855" s="1">
        <v>140.41999999999999</v>
      </c>
      <c r="P855" t="s">
        <v>106</v>
      </c>
      <c r="Q855" t="s">
        <v>33</v>
      </c>
      <c r="R855" t="s">
        <v>144</v>
      </c>
      <c r="S855" t="s">
        <v>141</v>
      </c>
      <c r="T855" t="s">
        <v>34</v>
      </c>
      <c r="U855" t="s">
        <v>172</v>
      </c>
      <c r="V855" t="s">
        <v>1430</v>
      </c>
      <c r="W855" t="s">
        <v>147</v>
      </c>
      <c r="X855" t="s">
        <v>144</v>
      </c>
    </row>
    <row r="856" spans="1:24" x14ac:dyDescent="0.4">
      <c r="A856" t="s">
        <v>1431</v>
      </c>
      <c r="B856" t="s">
        <v>193</v>
      </c>
      <c r="C856" t="s">
        <v>154</v>
      </c>
      <c r="D856" t="s">
        <v>54</v>
      </c>
      <c r="E856" t="s">
        <v>142</v>
      </c>
      <c r="F856" t="s">
        <v>25</v>
      </c>
      <c r="G856" t="s">
        <v>26</v>
      </c>
      <c r="H856" t="s">
        <v>1342</v>
      </c>
      <c r="I856" t="s">
        <v>120</v>
      </c>
      <c r="J856" t="s">
        <v>111</v>
      </c>
      <c r="K856" t="s">
        <v>103</v>
      </c>
      <c r="L856" t="str">
        <f>_xlfn.XLOOKUP(Trade_Flows[[#This Row],[hardware_type]],Helper_sheet!$D$2:$D$15,Helper_sheet!$E$2:$E$15,0,0)</f>
        <v>Equipment</v>
      </c>
      <c r="M856" t="s">
        <v>91</v>
      </c>
      <c r="N856" s="5">
        <v>2187</v>
      </c>
      <c r="O856" s="1">
        <v>131.27000000000001</v>
      </c>
      <c r="P856" t="s">
        <v>802</v>
      </c>
      <c r="Q856" t="s">
        <v>33</v>
      </c>
      <c r="R856" t="s">
        <v>144</v>
      </c>
      <c r="S856" t="s">
        <v>141</v>
      </c>
      <c r="T856" t="s">
        <v>34</v>
      </c>
      <c r="U856" t="s">
        <v>282</v>
      </c>
      <c r="V856" t="s">
        <v>1359</v>
      </c>
      <c r="W856" t="s">
        <v>147</v>
      </c>
      <c r="X856" t="s">
        <v>144</v>
      </c>
    </row>
    <row r="857" spans="1:24" x14ac:dyDescent="0.4">
      <c r="A857" t="s">
        <v>1432</v>
      </c>
      <c r="B857" t="s">
        <v>193</v>
      </c>
      <c r="C857" t="s">
        <v>158</v>
      </c>
      <c r="D857" t="s">
        <v>55</v>
      </c>
      <c r="E857" t="s">
        <v>142</v>
      </c>
      <c r="F857" t="s">
        <v>25</v>
      </c>
      <c r="G857" t="s">
        <v>26</v>
      </c>
      <c r="H857" t="s">
        <v>1342</v>
      </c>
      <c r="I857" t="s">
        <v>120</v>
      </c>
      <c r="J857" t="s">
        <v>111</v>
      </c>
      <c r="K857" t="s">
        <v>103</v>
      </c>
      <c r="L857" t="str">
        <f>_xlfn.XLOOKUP(Trade_Flows[[#This Row],[hardware_type]],Helper_sheet!$D$2:$D$15,Helper_sheet!$E$2:$E$15,0,0)</f>
        <v>Equipment</v>
      </c>
      <c r="M857" t="s">
        <v>91</v>
      </c>
      <c r="N857" s="5">
        <v>2053</v>
      </c>
      <c r="O857" s="1">
        <v>123.23</v>
      </c>
      <c r="P857" t="s">
        <v>105</v>
      </c>
      <c r="Q857" t="s">
        <v>33</v>
      </c>
      <c r="R857" t="s">
        <v>144</v>
      </c>
      <c r="S857" t="s">
        <v>141</v>
      </c>
      <c r="T857" t="s">
        <v>34</v>
      </c>
      <c r="U857" t="s">
        <v>284</v>
      </c>
      <c r="V857" t="s">
        <v>1383</v>
      </c>
      <c r="W857" t="s">
        <v>147</v>
      </c>
      <c r="X857" t="s">
        <v>144</v>
      </c>
    </row>
    <row r="858" spans="1:24" x14ac:dyDescent="0.4">
      <c r="A858" t="s">
        <v>1433</v>
      </c>
      <c r="B858" t="s">
        <v>202</v>
      </c>
      <c r="C858" t="s">
        <v>141</v>
      </c>
      <c r="D858" t="s">
        <v>56</v>
      </c>
      <c r="E858" t="s">
        <v>142</v>
      </c>
      <c r="F858" t="s">
        <v>25</v>
      </c>
      <c r="G858" t="s">
        <v>26</v>
      </c>
      <c r="H858" t="s">
        <v>1342</v>
      </c>
      <c r="I858" t="s">
        <v>120</v>
      </c>
      <c r="J858" t="s">
        <v>111</v>
      </c>
      <c r="K858" t="s">
        <v>103</v>
      </c>
      <c r="L858" t="str">
        <f>_xlfn.XLOOKUP(Trade_Flows[[#This Row],[hardware_type]],Helper_sheet!$D$2:$D$15,Helper_sheet!$E$2:$E$15,0,0)</f>
        <v>Equipment</v>
      </c>
      <c r="M858" t="s">
        <v>91</v>
      </c>
      <c r="N858" s="5">
        <v>2147</v>
      </c>
      <c r="O858" s="1">
        <v>128.87</v>
      </c>
      <c r="P858" t="s">
        <v>106</v>
      </c>
      <c r="Q858" t="s">
        <v>33</v>
      </c>
      <c r="R858" t="s">
        <v>144</v>
      </c>
      <c r="S858" t="s">
        <v>141</v>
      </c>
      <c r="T858" t="s">
        <v>34</v>
      </c>
      <c r="U858" t="s">
        <v>196</v>
      </c>
      <c r="V858" t="s">
        <v>1359</v>
      </c>
      <c r="W858" t="s">
        <v>147</v>
      </c>
      <c r="X858" t="s">
        <v>144</v>
      </c>
    </row>
    <row r="859" spans="1:24" x14ac:dyDescent="0.4">
      <c r="A859" t="s">
        <v>1434</v>
      </c>
      <c r="B859" t="s">
        <v>202</v>
      </c>
      <c r="C859" t="s">
        <v>149</v>
      </c>
      <c r="D859" t="s">
        <v>57</v>
      </c>
      <c r="E859" t="s">
        <v>142</v>
      </c>
      <c r="F859" t="s">
        <v>25</v>
      </c>
      <c r="G859" t="s">
        <v>26</v>
      </c>
      <c r="H859" t="s">
        <v>1342</v>
      </c>
      <c r="I859" t="s">
        <v>120</v>
      </c>
      <c r="J859" t="s">
        <v>111</v>
      </c>
      <c r="K859" t="s">
        <v>103</v>
      </c>
      <c r="L859" t="str">
        <f>_xlfn.XLOOKUP(Trade_Flows[[#This Row],[hardware_type]],Helper_sheet!$D$2:$D$15,Helper_sheet!$E$2:$E$15,0,0)</f>
        <v>Equipment</v>
      </c>
      <c r="M859" t="s">
        <v>91</v>
      </c>
      <c r="N859" s="5">
        <v>2511</v>
      </c>
      <c r="O859" s="1">
        <v>150.66</v>
      </c>
      <c r="P859" t="s">
        <v>802</v>
      </c>
      <c r="Q859" t="s">
        <v>33</v>
      </c>
      <c r="R859" t="s">
        <v>144</v>
      </c>
      <c r="S859" t="s">
        <v>141</v>
      </c>
      <c r="T859" t="s">
        <v>34</v>
      </c>
      <c r="U859" t="s">
        <v>273</v>
      </c>
      <c r="V859" t="s">
        <v>1369</v>
      </c>
      <c r="W859" t="s">
        <v>147</v>
      </c>
      <c r="X859" t="s">
        <v>144</v>
      </c>
    </row>
    <row r="860" spans="1:24" x14ac:dyDescent="0.4">
      <c r="A860" t="s">
        <v>1435</v>
      </c>
      <c r="B860" t="s">
        <v>202</v>
      </c>
      <c r="C860" t="s">
        <v>154</v>
      </c>
      <c r="D860" t="s">
        <v>58</v>
      </c>
      <c r="E860" t="s">
        <v>142</v>
      </c>
      <c r="F860" t="s">
        <v>25</v>
      </c>
      <c r="G860" t="s">
        <v>26</v>
      </c>
      <c r="H860" t="s">
        <v>1342</v>
      </c>
      <c r="I860" t="s">
        <v>120</v>
      </c>
      <c r="J860" t="s">
        <v>111</v>
      </c>
      <c r="K860" t="s">
        <v>103</v>
      </c>
      <c r="L860" t="str">
        <f>_xlfn.XLOOKUP(Trade_Flows[[#This Row],[hardware_type]],Helper_sheet!$D$2:$D$15,Helper_sheet!$E$2:$E$15,0,0)</f>
        <v>Equipment</v>
      </c>
      <c r="M860" t="s">
        <v>91</v>
      </c>
      <c r="N860" s="5">
        <v>2240</v>
      </c>
      <c r="O860" s="1">
        <v>134.41999999999999</v>
      </c>
      <c r="P860" t="s">
        <v>107</v>
      </c>
      <c r="Q860" t="s">
        <v>33</v>
      </c>
      <c r="R860" t="s">
        <v>144</v>
      </c>
      <c r="S860" t="s">
        <v>141</v>
      </c>
      <c r="T860" t="s">
        <v>34</v>
      </c>
      <c r="U860" t="s">
        <v>308</v>
      </c>
      <c r="V860" t="s">
        <v>1391</v>
      </c>
      <c r="W860" t="s">
        <v>147</v>
      </c>
      <c r="X860" t="s">
        <v>144</v>
      </c>
    </row>
    <row r="861" spans="1:24" x14ac:dyDescent="0.4">
      <c r="A861" t="s">
        <v>1436</v>
      </c>
      <c r="B861" t="s">
        <v>202</v>
      </c>
      <c r="C861" t="s">
        <v>158</v>
      </c>
      <c r="D861" t="s">
        <v>59</v>
      </c>
      <c r="E861" t="s">
        <v>142</v>
      </c>
      <c r="F861" t="s">
        <v>25</v>
      </c>
      <c r="G861" t="s">
        <v>26</v>
      </c>
      <c r="H861" t="s">
        <v>1342</v>
      </c>
      <c r="I861" t="s">
        <v>120</v>
      </c>
      <c r="J861" t="s">
        <v>111</v>
      </c>
      <c r="K861" t="s">
        <v>103</v>
      </c>
      <c r="L861" t="str">
        <f>_xlfn.XLOOKUP(Trade_Flows[[#This Row],[hardware_type]],Helper_sheet!$D$2:$D$15,Helper_sheet!$E$2:$E$15,0,0)</f>
        <v>Equipment</v>
      </c>
      <c r="M861" t="s">
        <v>91</v>
      </c>
      <c r="N861" s="5">
        <v>2164</v>
      </c>
      <c r="O861" s="1">
        <v>129.87</v>
      </c>
      <c r="P861" t="s">
        <v>106</v>
      </c>
      <c r="Q861" t="s">
        <v>33</v>
      </c>
      <c r="R861" t="s">
        <v>144</v>
      </c>
      <c r="S861" t="s">
        <v>141</v>
      </c>
      <c r="T861" t="s">
        <v>34</v>
      </c>
      <c r="U861" t="s">
        <v>291</v>
      </c>
      <c r="V861" t="s">
        <v>1357</v>
      </c>
      <c r="W861" t="s">
        <v>147</v>
      </c>
      <c r="X861" t="s">
        <v>144</v>
      </c>
    </row>
    <row r="862" spans="1:24" x14ac:dyDescent="0.4">
      <c r="A862" t="s">
        <v>1437</v>
      </c>
      <c r="B862" t="s">
        <v>212</v>
      </c>
      <c r="C862" t="s">
        <v>141</v>
      </c>
      <c r="D862" t="s">
        <v>60</v>
      </c>
      <c r="E862" t="s">
        <v>142</v>
      </c>
      <c r="F862" t="s">
        <v>25</v>
      </c>
      <c r="G862" t="s">
        <v>26</v>
      </c>
      <c r="H862" t="s">
        <v>1342</v>
      </c>
      <c r="I862" t="s">
        <v>120</v>
      </c>
      <c r="J862" t="s">
        <v>111</v>
      </c>
      <c r="K862" t="s">
        <v>103</v>
      </c>
      <c r="L862" t="str">
        <f>_xlfn.XLOOKUP(Trade_Flows[[#This Row],[hardware_type]],Helper_sheet!$D$2:$D$15,Helper_sheet!$E$2:$E$15,0,0)</f>
        <v>Equipment</v>
      </c>
      <c r="M862" t="s">
        <v>91</v>
      </c>
      <c r="N862" s="5">
        <v>2069</v>
      </c>
      <c r="O862" s="1">
        <v>124.15</v>
      </c>
      <c r="P862" t="s">
        <v>107</v>
      </c>
      <c r="Q862" t="s">
        <v>33</v>
      </c>
      <c r="R862" t="s">
        <v>144</v>
      </c>
      <c r="S862" t="s">
        <v>141</v>
      </c>
      <c r="T862" t="s">
        <v>34</v>
      </c>
      <c r="U862" t="s">
        <v>568</v>
      </c>
      <c r="V862" t="s">
        <v>1364</v>
      </c>
      <c r="W862" t="s">
        <v>147</v>
      </c>
      <c r="X862" t="s">
        <v>144</v>
      </c>
    </row>
    <row r="863" spans="1:24" x14ac:dyDescent="0.4">
      <c r="A863" t="s">
        <v>1438</v>
      </c>
      <c r="B863" t="s">
        <v>212</v>
      </c>
      <c r="C863" t="s">
        <v>149</v>
      </c>
      <c r="D863" t="s">
        <v>61</v>
      </c>
      <c r="E863" t="s">
        <v>142</v>
      </c>
      <c r="F863" t="s">
        <v>25</v>
      </c>
      <c r="G863" t="s">
        <v>26</v>
      </c>
      <c r="H863" t="s">
        <v>1342</v>
      </c>
      <c r="I863" t="s">
        <v>120</v>
      </c>
      <c r="J863" t="s">
        <v>111</v>
      </c>
      <c r="K863" t="s">
        <v>103</v>
      </c>
      <c r="L863" t="str">
        <f>_xlfn.XLOOKUP(Trade_Flows[[#This Row],[hardware_type]],Helper_sheet!$D$2:$D$15,Helper_sheet!$E$2:$E$15,0,0)</f>
        <v>Equipment</v>
      </c>
      <c r="M863" t="s">
        <v>91</v>
      </c>
      <c r="N863" s="5">
        <v>2568</v>
      </c>
      <c r="O863" s="1">
        <v>154.1</v>
      </c>
      <c r="P863" t="s">
        <v>802</v>
      </c>
      <c r="Q863" t="s">
        <v>33</v>
      </c>
      <c r="R863" t="s">
        <v>144</v>
      </c>
      <c r="S863" t="s">
        <v>141</v>
      </c>
      <c r="T863" t="s">
        <v>34</v>
      </c>
      <c r="U863" t="s">
        <v>1000</v>
      </c>
      <c r="V863" t="s">
        <v>1357</v>
      </c>
      <c r="W863" t="s">
        <v>147</v>
      </c>
      <c r="X863" t="s">
        <v>144</v>
      </c>
    </row>
    <row r="864" spans="1:24" x14ac:dyDescent="0.4">
      <c r="A864" t="s">
        <v>1439</v>
      </c>
      <c r="B864" t="s">
        <v>212</v>
      </c>
      <c r="C864" t="s">
        <v>154</v>
      </c>
      <c r="D864" t="s">
        <v>62</v>
      </c>
      <c r="E864" t="s">
        <v>142</v>
      </c>
      <c r="F864" t="s">
        <v>25</v>
      </c>
      <c r="G864" t="s">
        <v>26</v>
      </c>
      <c r="H864" t="s">
        <v>1342</v>
      </c>
      <c r="I864" t="s">
        <v>120</v>
      </c>
      <c r="J864" t="s">
        <v>111</v>
      </c>
      <c r="K864" t="s">
        <v>103</v>
      </c>
      <c r="L864" t="str">
        <f>_xlfn.XLOOKUP(Trade_Flows[[#This Row],[hardware_type]],Helper_sheet!$D$2:$D$15,Helper_sheet!$E$2:$E$15,0,0)</f>
        <v>Equipment</v>
      </c>
      <c r="M864" t="s">
        <v>91</v>
      </c>
      <c r="N864" s="5">
        <v>2444</v>
      </c>
      <c r="O864" s="1">
        <v>146.69999999999999</v>
      </c>
      <c r="P864" t="s">
        <v>802</v>
      </c>
      <c r="Q864" t="s">
        <v>33</v>
      </c>
      <c r="R864" t="s">
        <v>144</v>
      </c>
      <c r="S864" t="s">
        <v>141</v>
      </c>
      <c r="T864" t="s">
        <v>34</v>
      </c>
      <c r="U864" t="s">
        <v>1440</v>
      </c>
      <c r="V864" t="s">
        <v>1441</v>
      </c>
      <c r="W864" t="s">
        <v>147</v>
      </c>
      <c r="X864" t="s">
        <v>144</v>
      </c>
    </row>
    <row r="865" spans="1:24" x14ac:dyDescent="0.4">
      <c r="A865" t="s">
        <v>1442</v>
      </c>
      <c r="B865" t="s">
        <v>212</v>
      </c>
      <c r="C865" t="s">
        <v>158</v>
      </c>
      <c r="D865" t="s">
        <v>63</v>
      </c>
      <c r="E865" t="s">
        <v>142</v>
      </c>
      <c r="F865" t="s">
        <v>25</v>
      </c>
      <c r="G865" t="s">
        <v>26</v>
      </c>
      <c r="H865" t="s">
        <v>1342</v>
      </c>
      <c r="I865" t="s">
        <v>120</v>
      </c>
      <c r="J865" t="s">
        <v>111</v>
      </c>
      <c r="K865" t="s">
        <v>103</v>
      </c>
      <c r="L865" t="str">
        <f>_xlfn.XLOOKUP(Trade_Flows[[#This Row],[hardware_type]],Helper_sheet!$D$2:$D$15,Helper_sheet!$E$2:$E$15,0,0)</f>
        <v>Equipment</v>
      </c>
      <c r="M865" t="s">
        <v>91</v>
      </c>
      <c r="N865" s="5">
        <v>2523</v>
      </c>
      <c r="O865" s="1">
        <v>151.38999999999999</v>
      </c>
      <c r="P865" t="s">
        <v>802</v>
      </c>
      <c r="Q865" t="s">
        <v>33</v>
      </c>
      <c r="R865" t="s">
        <v>144</v>
      </c>
      <c r="S865" t="s">
        <v>141</v>
      </c>
      <c r="T865" t="s">
        <v>34</v>
      </c>
      <c r="U865" t="s">
        <v>506</v>
      </c>
      <c r="V865" t="s">
        <v>1394</v>
      </c>
      <c r="W865" t="s">
        <v>147</v>
      </c>
      <c r="X865" t="s">
        <v>144</v>
      </c>
    </row>
    <row r="866" spans="1:24" x14ac:dyDescent="0.4">
      <c r="A866" t="s">
        <v>1443</v>
      </c>
      <c r="B866" t="s">
        <v>223</v>
      </c>
      <c r="C866" t="s">
        <v>141</v>
      </c>
      <c r="D866" t="s">
        <v>64</v>
      </c>
      <c r="E866" t="s">
        <v>142</v>
      </c>
      <c r="F866" t="s">
        <v>25</v>
      </c>
      <c r="G866" t="s">
        <v>26</v>
      </c>
      <c r="H866" t="s">
        <v>1342</v>
      </c>
      <c r="I866" t="s">
        <v>120</v>
      </c>
      <c r="J866" t="s">
        <v>111</v>
      </c>
      <c r="K866" t="s">
        <v>103</v>
      </c>
      <c r="L866" t="str">
        <f>_xlfn.XLOOKUP(Trade_Flows[[#This Row],[hardware_type]],Helper_sheet!$D$2:$D$15,Helper_sheet!$E$2:$E$15,0,0)</f>
        <v>Equipment</v>
      </c>
      <c r="M866" t="s">
        <v>91</v>
      </c>
      <c r="N866" s="5">
        <v>2580</v>
      </c>
      <c r="O866" s="1">
        <v>154.81</v>
      </c>
      <c r="P866" t="s">
        <v>802</v>
      </c>
      <c r="Q866" t="s">
        <v>33</v>
      </c>
      <c r="R866" t="s">
        <v>144</v>
      </c>
      <c r="S866" t="s">
        <v>141</v>
      </c>
      <c r="T866" t="s">
        <v>34</v>
      </c>
      <c r="U866" t="s">
        <v>937</v>
      </c>
      <c r="V866" t="s">
        <v>1353</v>
      </c>
      <c r="W866" t="s">
        <v>147</v>
      </c>
      <c r="X866" t="s">
        <v>144</v>
      </c>
    </row>
    <row r="867" spans="1:24" x14ac:dyDescent="0.4">
      <c r="A867" t="s">
        <v>1444</v>
      </c>
      <c r="B867" t="s">
        <v>223</v>
      </c>
      <c r="C867" t="s">
        <v>149</v>
      </c>
      <c r="D867" t="s">
        <v>65</v>
      </c>
      <c r="E867" t="s">
        <v>142</v>
      </c>
      <c r="F867" t="s">
        <v>25</v>
      </c>
      <c r="G867" t="s">
        <v>26</v>
      </c>
      <c r="H867" t="s">
        <v>1342</v>
      </c>
      <c r="I867" t="s">
        <v>120</v>
      </c>
      <c r="J867" t="s">
        <v>111</v>
      </c>
      <c r="K867" t="s">
        <v>103</v>
      </c>
      <c r="L867" t="str">
        <f>_xlfn.XLOOKUP(Trade_Flows[[#This Row],[hardware_type]],Helper_sheet!$D$2:$D$15,Helper_sheet!$E$2:$E$15,0,0)</f>
        <v>Equipment</v>
      </c>
      <c r="M867" t="s">
        <v>91</v>
      </c>
      <c r="N867" s="5">
        <v>3104</v>
      </c>
      <c r="O867" s="1">
        <v>186.27</v>
      </c>
      <c r="P867" t="s">
        <v>790</v>
      </c>
      <c r="Q867" t="s">
        <v>33</v>
      </c>
      <c r="R867" t="s">
        <v>144</v>
      </c>
      <c r="S867" t="s">
        <v>141</v>
      </c>
      <c r="T867" t="s">
        <v>34</v>
      </c>
      <c r="U867" t="s">
        <v>489</v>
      </c>
      <c r="V867" t="s">
        <v>1364</v>
      </c>
      <c r="W867" t="s">
        <v>147</v>
      </c>
      <c r="X867" t="s">
        <v>144</v>
      </c>
    </row>
    <row r="868" spans="1:24" x14ac:dyDescent="0.4">
      <c r="A868" t="s">
        <v>1445</v>
      </c>
      <c r="B868" t="s">
        <v>223</v>
      </c>
      <c r="C868" t="s">
        <v>154</v>
      </c>
      <c r="D868" t="s">
        <v>66</v>
      </c>
      <c r="E868" t="s">
        <v>142</v>
      </c>
      <c r="F868" t="s">
        <v>25</v>
      </c>
      <c r="G868" t="s">
        <v>26</v>
      </c>
      <c r="H868" t="s">
        <v>1342</v>
      </c>
      <c r="I868" t="s">
        <v>120</v>
      </c>
      <c r="J868" t="s">
        <v>111</v>
      </c>
      <c r="K868" t="s">
        <v>103</v>
      </c>
      <c r="L868" t="str">
        <f>_xlfn.XLOOKUP(Trade_Flows[[#This Row],[hardware_type]],Helper_sheet!$D$2:$D$15,Helper_sheet!$E$2:$E$15,0,0)</f>
        <v>Equipment</v>
      </c>
      <c r="M868" t="s">
        <v>91</v>
      </c>
      <c r="N868" s="5">
        <v>2893</v>
      </c>
      <c r="O868" s="1">
        <v>173.64</v>
      </c>
      <c r="P868" t="s">
        <v>802</v>
      </c>
      <c r="Q868" t="s">
        <v>33</v>
      </c>
      <c r="R868" t="s">
        <v>144</v>
      </c>
      <c r="S868" t="s">
        <v>141</v>
      </c>
      <c r="T868" t="s">
        <v>34</v>
      </c>
      <c r="U868" t="s">
        <v>477</v>
      </c>
      <c r="V868" t="s">
        <v>1357</v>
      </c>
      <c r="W868" t="s">
        <v>147</v>
      </c>
      <c r="X868" t="s">
        <v>144</v>
      </c>
    </row>
    <row r="869" spans="1:24" x14ac:dyDescent="0.4">
      <c r="A869" t="s">
        <v>1446</v>
      </c>
      <c r="B869" t="s">
        <v>223</v>
      </c>
      <c r="C869" t="s">
        <v>158</v>
      </c>
      <c r="D869" t="s">
        <v>67</v>
      </c>
      <c r="E869" t="s">
        <v>142</v>
      </c>
      <c r="F869" t="s">
        <v>25</v>
      </c>
      <c r="G869" t="s">
        <v>26</v>
      </c>
      <c r="H869" t="s">
        <v>1342</v>
      </c>
      <c r="I869" t="s">
        <v>120</v>
      </c>
      <c r="J869" t="s">
        <v>111</v>
      </c>
      <c r="K869" t="s">
        <v>103</v>
      </c>
      <c r="L869" t="str">
        <f>_xlfn.XLOOKUP(Trade_Flows[[#This Row],[hardware_type]],Helper_sheet!$D$2:$D$15,Helper_sheet!$E$2:$E$15,0,0)</f>
        <v>Equipment</v>
      </c>
      <c r="M869" t="s">
        <v>91</v>
      </c>
      <c r="N869" s="5">
        <v>2400</v>
      </c>
      <c r="O869" s="1">
        <v>144.03</v>
      </c>
      <c r="P869" t="s">
        <v>790</v>
      </c>
      <c r="Q869" t="s">
        <v>33</v>
      </c>
      <c r="R869" t="s">
        <v>144</v>
      </c>
      <c r="S869" t="s">
        <v>141</v>
      </c>
      <c r="T869" t="s">
        <v>34</v>
      </c>
      <c r="U869" t="s">
        <v>322</v>
      </c>
      <c r="V869" t="s">
        <v>1347</v>
      </c>
      <c r="W869" t="s">
        <v>147</v>
      </c>
      <c r="X869" t="s">
        <v>144</v>
      </c>
    </row>
    <row r="870" spans="1:24" x14ac:dyDescent="0.4">
      <c r="A870" t="s">
        <v>1447</v>
      </c>
      <c r="B870" t="s">
        <v>235</v>
      </c>
      <c r="C870" t="s">
        <v>141</v>
      </c>
      <c r="D870" t="s">
        <v>68</v>
      </c>
      <c r="E870" t="s">
        <v>142</v>
      </c>
      <c r="F870" t="s">
        <v>25</v>
      </c>
      <c r="G870" t="s">
        <v>26</v>
      </c>
      <c r="H870" t="s">
        <v>1342</v>
      </c>
      <c r="I870" t="s">
        <v>120</v>
      </c>
      <c r="J870" t="s">
        <v>111</v>
      </c>
      <c r="K870" t="s">
        <v>103</v>
      </c>
      <c r="L870" t="str">
        <f>_xlfn.XLOOKUP(Trade_Flows[[#This Row],[hardware_type]],Helper_sheet!$D$2:$D$15,Helper_sheet!$E$2:$E$15,0,0)</f>
        <v>Equipment</v>
      </c>
      <c r="M870" t="s">
        <v>91</v>
      </c>
      <c r="N870" s="5">
        <v>2502</v>
      </c>
      <c r="O870" s="1">
        <v>150.16</v>
      </c>
      <c r="P870" t="s">
        <v>105</v>
      </c>
      <c r="Q870" t="s">
        <v>33</v>
      </c>
      <c r="R870" t="s">
        <v>144</v>
      </c>
      <c r="S870" t="s">
        <v>141</v>
      </c>
      <c r="T870" t="s">
        <v>34</v>
      </c>
      <c r="U870" t="s">
        <v>242</v>
      </c>
      <c r="V870" t="s">
        <v>1366</v>
      </c>
      <c r="W870" t="s">
        <v>147</v>
      </c>
      <c r="X870" t="s">
        <v>144</v>
      </c>
    </row>
    <row r="871" spans="1:24" x14ac:dyDescent="0.4">
      <c r="A871" t="s">
        <v>1448</v>
      </c>
      <c r="B871" t="s">
        <v>235</v>
      </c>
      <c r="C871" t="s">
        <v>149</v>
      </c>
      <c r="D871" t="s">
        <v>69</v>
      </c>
      <c r="E871" t="s">
        <v>142</v>
      </c>
      <c r="F871" t="s">
        <v>25</v>
      </c>
      <c r="G871" t="s">
        <v>26</v>
      </c>
      <c r="H871" t="s">
        <v>1342</v>
      </c>
      <c r="I871" t="s">
        <v>120</v>
      </c>
      <c r="J871" t="s">
        <v>111</v>
      </c>
      <c r="K871" t="s">
        <v>103</v>
      </c>
      <c r="L871" t="str">
        <f>_xlfn.XLOOKUP(Trade_Flows[[#This Row],[hardware_type]],Helper_sheet!$D$2:$D$15,Helper_sheet!$E$2:$E$15,0,0)</f>
        <v>Equipment</v>
      </c>
      <c r="M871" t="s">
        <v>91</v>
      </c>
      <c r="N871" s="5">
        <v>3075</v>
      </c>
      <c r="O871" s="1">
        <v>184.52</v>
      </c>
      <c r="P871" t="s">
        <v>790</v>
      </c>
      <c r="Q871" t="s">
        <v>33</v>
      </c>
      <c r="R871" t="s">
        <v>144</v>
      </c>
      <c r="S871" t="s">
        <v>141</v>
      </c>
      <c r="T871" t="s">
        <v>34</v>
      </c>
      <c r="U871" t="s">
        <v>1449</v>
      </c>
      <c r="V871" t="s">
        <v>1407</v>
      </c>
      <c r="W871" t="s">
        <v>147</v>
      </c>
      <c r="X871" t="s">
        <v>144</v>
      </c>
    </row>
    <row r="872" spans="1:24" x14ac:dyDescent="0.4">
      <c r="A872" t="s">
        <v>1450</v>
      </c>
      <c r="B872" t="s">
        <v>235</v>
      </c>
      <c r="C872" t="s">
        <v>154</v>
      </c>
      <c r="D872" t="s">
        <v>70</v>
      </c>
      <c r="E872" t="s">
        <v>142</v>
      </c>
      <c r="F872" t="s">
        <v>25</v>
      </c>
      <c r="G872" t="s">
        <v>26</v>
      </c>
      <c r="H872" t="s">
        <v>1342</v>
      </c>
      <c r="I872" t="s">
        <v>120</v>
      </c>
      <c r="J872" t="s">
        <v>111</v>
      </c>
      <c r="K872" t="s">
        <v>103</v>
      </c>
      <c r="L872" t="str">
        <f>_xlfn.XLOOKUP(Trade_Flows[[#This Row],[hardware_type]],Helper_sheet!$D$2:$D$15,Helper_sheet!$E$2:$E$15,0,0)</f>
        <v>Equipment</v>
      </c>
      <c r="M872" t="s">
        <v>91</v>
      </c>
      <c r="N872" s="5">
        <v>3683</v>
      </c>
      <c r="O872" s="1">
        <v>221.02</v>
      </c>
      <c r="P872" t="s">
        <v>107</v>
      </c>
      <c r="Q872" t="s">
        <v>33</v>
      </c>
      <c r="R872" t="s">
        <v>144</v>
      </c>
      <c r="S872" t="s">
        <v>141</v>
      </c>
      <c r="T872" t="s">
        <v>34</v>
      </c>
      <c r="U872" t="s">
        <v>708</v>
      </c>
      <c r="V872" t="s">
        <v>1441</v>
      </c>
      <c r="W872" t="s">
        <v>147</v>
      </c>
      <c r="X872" t="s">
        <v>144</v>
      </c>
    </row>
    <row r="873" spans="1:24" x14ac:dyDescent="0.4">
      <c r="A873" t="s">
        <v>1451</v>
      </c>
      <c r="B873" t="s">
        <v>235</v>
      </c>
      <c r="C873" t="s">
        <v>158</v>
      </c>
      <c r="D873" t="s">
        <v>71</v>
      </c>
      <c r="E873" t="s">
        <v>142</v>
      </c>
      <c r="F873" t="s">
        <v>25</v>
      </c>
      <c r="G873" t="s">
        <v>26</v>
      </c>
      <c r="H873" t="s">
        <v>1342</v>
      </c>
      <c r="I873" t="s">
        <v>120</v>
      </c>
      <c r="J873" t="s">
        <v>111</v>
      </c>
      <c r="K873" t="s">
        <v>103</v>
      </c>
      <c r="L873" t="str">
        <f>_xlfn.XLOOKUP(Trade_Flows[[#This Row],[hardware_type]],Helper_sheet!$D$2:$D$15,Helper_sheet!$E$2:$E$15,0,0)</f>
        <v>Equipment</v>
      </c>
      <c r="M873" t="s">
        <v>91</v>
      </c>
      <c r="N873" s="5">
        <v>3173</v>
      </c>
      <c r="O873" s="1">
        <v>190.41</v>
      </c>
      <c r="P873" t="s">
        <v>105</v>
      </c>
      <c r="Q873" t="s">
        <v>33</v>
      </c>
      <c r="R873" t="s">
        <v>144</v>
      </c>
      <c r="S873" t="s">
        <v>141</v>
      </c>
      <c r="T873" t="s">
        <v>34</v>
      </c>
      <c r="U873" t="s">
        <v>502</v>
      </c>
      <c r="V873" t="s">
        <v>1371</v>
      </c>
      <c r="W873" t="s">
        <v>147</v>
      </c>
      <c r="X873" t="s">
        <v>144</v>
      </c>
    </row>
    <row r="874" spans="1:24" x14ac:dyDescent="0.4">
      <c r="A874" t="s">
        <v>1452</v>
      </c>
      <c r="B874" t="s">
        <v>248</v>
      </c>
      <c r="C874" t="s">
        <v>141</v>
      </c>
      <c r="D874" t="s">
        <v>72</v>
      </c>
      <c r="E874" t="s">
        <v>142</v>
      </c>
      <c r="F874" t="s">
        <v>25</v>
      </c>
      <c r="G874" t="s">
        <v>26</v>
      </c>
      <c r="H874" t="s">
        <v>1342</v>
      </c>
      <c r="I874" t="s">
        <v>120</v>
      </c>
      <c r="J874" t="s">
        <v>111</v>
      </c>
      <c r="K874" t="s">
        <v>103</v>
      </c>
      <c r="L874" t="str">
        <f>_xlfn.XLOOKUP(Trade_Flows[[#This Row],[hardware_type]],Helper_sheet!$D$2:$D$15,Helper_sheet!$E$2:$E$15,0,0)</f>
        <v>Equipment</v>
      </c>
      <c r="M874" t="s">
        <v>91</v>
      </c>
      <c r="N874" s="5">
        <v>3188</v>
      </c>
      <c r="O874" s="1">
        <v>191.29</v>
      </c>
      <c r="P874" t="s">
        <v>107</v>
      </c>
      <c r="Q874" t="s">
        <v>33</v>
      </c>
      <c r="R874" t="s">
        <v>144</v>
      </c>
      <c r="S874" t="s">
        <v>141</v>
      </c>
      <c r="T874" t="s">
        <v>34</v>
      </c>
      <c r="U874" t="s">
        <v>418</v>
      </c>
      <c r="V874" t="s">
        <v>1418</v>
      </c>
      <c r="W874" t="s">
        <v>147</v>
      </c>
      <c r="X874" t="s">
        <v>141</v>
      </c>
    </row>
    <row r="875" spans="1:24" x14ac:dyDescent="0.4">
      <c r="A875" t="s">
        <v>1453</v>
      </c>
      <c r="B875" t="s">
        <v>248</v>
      </c>
      <c r="C875" t="s">
        <v>149</v>
      </c>
      <c r="D875" t="s">
        <v>73</v>
      </c>
      <c r="E875" t="s">
        <v>142</v>
      </c>
      <c r="F875" t="s">
        <v>25</v>
      </c>
      <c r="G875" t="s">
        <v>26</v>
      </c>
      <c r="H875" t="s">
        <v>1342</v>
      </c>
      <c r="I875" t="s">
        <v>120</v>
      </c>
      <c r="J875" t="s">
        <v>111</v>
      </c>
      <c r="K875" t="s">
        <v>103</v>
      </c>
      <c r="L875" t="str">
        <f>_xlfn.XLOOKUP(Trade_Flows[[#This Row],[hardware_type]],Helper_sheet!$D$2:$D$15,Helper_sheet!$E$2:$E$15,0,0)</f>
        <v>Equipment</v>
      </c>
      <c r="M875" t="s">
        <v>91</v>
      </c>
      <c r="N875" s="5">
        <v>3601</v>
      </c>
      <c r="O875" s="1">
        <v>216.07</v>
      </c>
      <c r="P875" t="s">
        <v>106</v>
      </c>
      <c r="Q875" t="s">
        <v>33</v>
      </c>
      <c r="R875" t="s">
        <v>144</v>
      </c>
      <c r="S875" t="s">
        <v>141</v>
      </c>
      <c r="T875" t="s">
        <v>34</v>
      </c>
      <c r="U875" t="s">
        <v>1117</v>
      </c>
      <c r="V875" t="s">
        <v>1373</v>
      </c>
      <c r="W875" t="s">
        <v>147</v>
      </c>
      <c r="X875" t="s">
        <v>141</v>
      </c>
    </row>
    <row r="876" spans="1:24" x14ac:dyDescent="0.4">
      <c r="A876" t="s">
        <v>1454</v>
      </c>
      <c r="B876" t="s">
        <v>248</v>
      </c>
      <c r="C876" t="s">
        <v>154</v>
      </c>
      <c r="D876" t="s">
        <v>74</v>
      </c>
      <c r="E876" t="s">
        <v>142</v>
      </c>
      <c r="F876" t="s">
        <v>25</v>
      </c>
      <c r="G876" t="s">
        <v>26</v>
      </c>
      <c r="H876" t="s">
        <v>1342</v>
      </c>
      <c r="I876" t="s">
        <v>120</v>
      </c>
      <c r="J876" t="s">
        <v>111</v>
      </c>
      <c r="K876" t="s">
        <v>103</v>
      </c>
      <c r="L876" t="str">
        <f>_xlfn.XLOOKUP(Trade_Flows[[#This Row],[hardware_type]],Helper_sheet!$D$2:$D$15,Helper_sheet!$E$2:$E$15,0,0)</f>
        <v>Equipment</v>
      </c>
      <c r="M876" t="s">
        <v>91</v>
      </c>
      <c r="N876" s="5">
        <v>3888</v>
      </c>
      <c r="O876" s="1">
        <v>233.31</v>
      </c>
      <c r="P876" t="s">
        <v>106</v>
      </c>
      <c r="Q876" t="s">
        <v>33</v>
      </c>
      <c r="R876" t="s">
        <v>144</v>
      </c>
      <c r="S876" t="s">
        <v>141</v>
      </c>
      <c r="T876" t="s">
        <v>34</v>
      </c>
      <c r="U876" t="s">
        <v>257</v>
      </c>
      <c r="V876" t="s">
        <v>1351</v>
      </c>
      <c r="W876" t="s">
        <v>147</v>
      </c>
      <c r="X876" t="s">
        <v>141</v>
      </c>
    </row>
    <row r="877" spans="1:24" x14ac:dyDescent="0.4">
      <c r="A877" t="s">
        <v>1455</v>
      </c>
      <c r="B877" t="s">
        <v>248</v>
      </c>
      <c r="C877" t="s">
        <v>158</v>
      </c>
      <c r="D877" t="s">
        <v>75</v>
      </c>
      <c r="E877" t="s">
        <v>142</v>
      </c>
      <c r="F877" t="s">
        <v>25</v>
      </c>
      <c r="G877" t="s">
        <v>26</v>
      </c>
      <c r="H877" t="s">
        <v>1342</v>
      </c>
      <c r="I877" t="s">
        <v>120</v>
      </c>
      <c r="J877" t="s">
        <v>111</v>
      </c>
      <c r="K877" t="s">
        <v>103</v>
      </c>
      <c r="L877" t="str">
        <f>_xlfn.XLOOKUP(Trade_Flows[[#This Row],[hardware_type]],Helper_sheet!$D$2:$D$15,Helper_sheet!$E$2:$E$15,0,0)</f>
        <v>Equipment</v>
      </c>
      <c r="M877" t="s">
        <v>91</v>
      </c>
      <c r="N877" s="5">
        <v>3867</v>
      </c>
      <c r="O877" s="1">
        <v>232.06</v>
      </c>
      <c r="P877" t="s">
        <v>790</v>
      </c>
      <c r="Q877" t="s">
        <v>33</v>
      </c>
      <c r="R877" t="s">
        <v>144</v>
      </c>
      <c r="S877" t="s">
        <v>141</v>
      </c>
      <c r="T877" t="s">
        <v>34</v>
      </c>
      <c r="U877" t="s">
        <v>410</v>
      </c>
      <c r="V877" t="s">
        <v>1430</v>
      </c>
      <c r="W877" t="s">
        <v>147</v>
      </c>
      <c r="X877" t="s">
        <v>141</v>
      </c>
    </row>
    <row r="878" spans="1:24" x14ac:dyDescent="0.4">
      <c r="A878" t="s">
        <v>1456</v>
      </c>
      <c r="B878" t="s">
        <v>260</v>
      </c>
      <c r="C878" t="s">
        <v>141</v>
      </c>
      <c r="D878" t="s">
        <v>76</v>
      </c>
      <c r="E878" t="s">
        <v>142</v>
      </c>
      <c r="F878" t="s">
        <v>25</v>
      </c>
      <c r="G878" t="s">
        <v>26</v>
      </c>
      <c r="H878" t="s">
        <v>1342</v>
      </c>
      <c r="I878" t="s">
        <v>120</v>
      </c>
      <c r="J878" t="s">
        <v>111</v>
      </c>
      <c r="K878" t="s">
        <v>103</v>
      </c>
      <c r="L878" t="str">
        <f>_xlfn.XLOOKUP(Trade_Flows[[#This Row],[hardware_type]],Helper_sheet!$D$2:$D$15,Helper_sheet!$E$2:$E$15,0,0)</f>
        <v>Equipment</v>
      </c>
      <c r="M878" t="s">
        <v>91</v>
      </c>
      <c r="N878" s="5">
        <v>3748</v>
      </c>
      <c r="O878" s="1">
        <v>224.89</v>
      </c>
      <c r="P878" t="s">
        <v>107</v>
      </c>
      <c r="Q878" t="s">
        <v>33</v>
      </c>
      <c r="R878" t="s">
        <v>144</v>
      </c>
      <c r="S878" t="s">
        <v>141</v>
      </c>
      <c r="T878" t="s">
        <v>34</v>
      </c>
      <c r="U878" t="s">
        <v>430</v>
      </c>
      <c r="V878" t="s">
        <v>1357</v>
      </c>
      <c r="W878" t="s">
        <v>147</v>
      </c>
      <c r="X878" t="s">
        <v>141</v>
      </c>
    </row>
    <row r="879" spans="1:24" x14ac:dyDescent="0.4">
      <c r="A879" t="s">
        <v>1457</v>
      </c>
      <c r="B879" t="s">
        <v>260</v>
      </c>
      <c r="C879" t="s">
        <v>149</v>
      </c>
      <c r="D879" t="s">
        <v>77</v>
      </c>
      <c r="E879" t="s">
        <v>142</v>
      </c>
      <c r="F879" t="s">
        <v>25</v>
      </c>
      <c r="G879" t="s">
        <v>26</v>
      </c>
      <c r="H879" t="s">
        <v>1342</v>
      </c>
      <c r="I879" t="s">
        <v>120</v>
      </c>
      <c r="J879" t="s">
        <v>111</v>
      </c>
      <c r="K879" t="s">
        <v>103</v>
      </c>
      <c r="L879" t="str">
        <f>_xlfn.XLOOKUP(Trade_Flows[[#This Row],[hardware_type]],Helper_sheet!$D$2:$D$15,Helper_sheet!$E$2:$E$15,0,0)</f>
        <v>Equipment</v>
      </c>
      <c r="M879" t="s">
        <v>91</v>
      </c>
      <c r="N879" s="5">
        <v>4499</v>
      </c>
      <c r="O879" s="1">
        <v>269.99</v>
      </c>
      <c r="P879" t="s">
        <v>106</v>
      </c>
      <c r="Q879" t="s">
        <v>33</v>
      </c>
      <c r="R879" t="s">
        <v>144</v>
      </c>
      <c r="S879" t="s">
        <v>141</v>
      </c>
      <c r="T879" t="s">
        <v>34</v>
      </c>
      <c r="U879" t="s">
        <v>416</v>
      </c>
      <c r="V879" t="s">
        <v>1355</v>
      </c>
      <c r="W879" t="s">
        <v>147</v>
      </c>
      <c r="X879" t="s">
        <v>141</v>
      </c>
    </row>
    <row r="880" spans="1:24" x14ac:dyDescent="0.4">
      <c r="A880" t="s">
        <v>1458</v>
      </c>
      <c r="B880" t="s">
        <v>260</v>
      </c>
      <c r="C880" t="s">
        <v>154</v>
      </c>
      <c r="D880" t="s">
        <v>78</v>
      </c>
      <c r="E880" t="s">
        <v>142</v>
      </c>
      <c r="F880" t="s">
        <v>25</v>
      </c>
      <c r="G880" t="s">
        <v>26</v>
      </c>
      <c r="H880" t="s">
        <v>1342</v>
      </c>
      <c r="I880" t="s">
        <v>120</v>
      </c>
      <c r="J880" t="s">
        <v>111</v>
      </c>
      <c r="K880" t="s">
        <v>103</v>
      </c>
      <c r="L880" t="str">
        <f>_xlfn.XLOOKUP(Trade_Flows[[#This Row],[hardware_type]],Helper_sheet!$D$2:$D$15,Helper_sheet!$E$2:$E$15,0,0)</f>
        <v>Equipment</v>
      </c>
      <c r="M880" t="s">
        <v>91</v>
      </c>
      <c r="N880" s="5">
        <v>4726</v>
      </c>
      <c r="O880" s="1">
        <v>283.57</v>
      </c>
      <c r="P880" t="s">
        <v>106</v>
      </c>
      <c r="Q880" t="s">
        <v>33</v>
      </c>
      <c r="R880" t="s">
        <v>144</v>
      </c>
      <c r="S880" t="s">
        <v>141</v>
      </c>
      <c r="T880" t="s">
        <v>34</v>
      </c>
      <c r="U880" t="s">
        <v>1340</v>
      </c>
      <c r="V880" t="s">
        <v>1391</v>
      </c>
      <c r="W880" t="s">
        <v>147</v>
      </c>
      <c r="X880" t="s">
        <v>141</v>
      </c>
    </row>
    <row r="881" spans="1:24" x14ac:dyDescent="0.4">
      <c r="A881" t="s">
        <v>1459</v>
      </c>
      <c r="B881" t="s">
        <v>260</v>
      </c>
      <c r="C881" t="s">
        <v>158</v>
      </c>
      <c r="D881" t="s">
        <v>79</v>
      </c>
      <c r="E881" t="s">
        <v>142</v>
      </c>
      <c r="F881" t="s">
        <v>25</v>
      </c>
      <c r="G881" t="s">
        <v>26</v>
      </c>
      <c r="H881" t="s">
        <v>1342</v>
      </c>
      <c r="I881" t="s">
        <v>120</v>
      </c>
      <c r="J881" t="s">
        <v>111</v>
      </c>
      <c r="K881" t="s">
        <v>103</v>
      </c>
      <c r="L881" t="str">
        <f>_xlfn.XLOOKUP(Trade_Flows[[#This Row],[hardware_type]],Helper_sheet!$D$2:$D$15,Helper_sheet!$E$2:$E$15,0,0)</f>
        <v>Equipment</v>
      </c>
      <c r="M881" t="s">
        <v>91</v>
      </c>
      <c r="N881" s="5">
        <v>4208</v>
      </c>
      <c r="O881" s="1">
        <v>252.49</v>
      </c>
      <c r="P881" t="s">
        <v>106</v>
      </c>
      <c r="Q881" t="s">
        <v>33</v>
      </c>
      <c r="R881" t="s">
        <v>144</v>
      </c>
      <c r="S881" t="s">
        <v>141</v>
      </c>
      <c r="T881" t="s">
        <v>34</v>
      </c>
      <c r="U881" t="s">
        <v>842</v>
      </c>
      <c r="V881" t="s">
        <v>1430</v>
      </c>
      <c r="W881" t="s">
        <v>147</v>
      </c>
      <c r="X881" t="s">
        <v>141</v>
      </c>
    </row>
    <row r="882" spans="1:24" x14ac:dyDescent="0.4">
      <c r="A882" t="s">
        <v>1460</v>
      </c>
      <c r="B882" t="s">
        <v>140</v>
      </c>
      <c r="C882" t="s">
        <v>141</v>
      </c>
      <c r="D882" t="s">
        <v>23</v>
      </c>
      <c r="E882" t="s">
        <v>142</v>
      </c>
      <c r="F882" t="s">
        <v>25</v>
      </c>
      <c r="G882" t="s">
        <v>26</v>
      </c>
      <c r="H882" t="s">
        <v>1461</v>
      </c>
      <c r="I882" t="s">
        <v>122</v>
      </c>
      <c r="J882" t="s">
        <v>117</v>
      </c>
      <c r="K882" t="s">
        <v>30</v>
      </c>
      <c r="L882" t="str">
        <f>_xlfn.XLOOKUP(Trade_Flows[[#This Row],[hardware_type]],Helper_sheet!$D$2:$D$15,Helper_sheet!$E$2:$E$15,0,0)</f>
        <v>Chip</v>
      </c>
      <c r="M882" t="s">
        <v>31</v>
      </c>
      <c r="N882" s="5">
        <v>779</v>
      </c>
      <c r="O882" s="1">
        <v>45.46</v>
      </c>
      <c r="P882" t="s">
        <v>150</v>
      </c>
      <c r="Q882" t="s">
        <v>118</v>
      </c>
      <c r="R882" t="s">
        <v>144</v>
      </c>
      <c r="S882" t="s">
        <v>141</v>
      </c>
      <c r="T882" t="s">
        <v>119</v>
      </c>
      <c r="U882" t="s">
        <v>183</v>
      </c>
      <c r="V882" t="s">
        <v>1462</v>
      </c>
      <c r="W882" t="s">
        <v>147</v>
      </c>
      <c r="X882" t="s">
        <v>144</v>
      </c>
    </row>
    <row r="883" spans="1:24" x14ac:dyDescent="0.4">
      <c r="A883" t="s">
        <v>1463</v>
      </c>
      <c r="B883" t="s">
        <v>140</v>
      </c>
      <c r="C883" t="s">
        <v>149</v>
      </c>
      <c r="D883" t="s">
        <v>35</v>
      </c>
      <c r="E883" t="s">
        <v>142</v>
      </c>
      <c r="F883" t="s">
        <v>25</v>
      </c>
      <c r="G883" t="s">
        <v>26</v>
      </c>
      <c r="H883" t="s">
        <v>1461</v>
      </c>
      <c r="I883" t="s">
        <v>122</v>
      </c>
      <c r="J883" t="s">
        <v>117</v>
      </c>
      <c r="K883" t="s">
        <v>30</v>
      </c>
      <c r="L883" t="str">
        <f>_xlfn.XLOOKUP(Trade_Flows[[#This Row],[hardware_type]],Helper_sheet!$D$2:$D$15,Helper_sheet!$E$2:$E$15,0,0)</f>
        <v>Chip</v>
      </c>
      <c r="M883" t="s">
        <v>31</v>
      </c>
      <c r="N883" s="5">
        <v>968</v>
      </c>
      <c r="O883" s="1">
        <v>56.49</v>
      </c>
      <c r="P883" t="s">
        <v>150</v>
      </c>
      <c r="Q883" t="s">
        <v>118</v>
      </c>
      <c r="R883" t="s">
        <v>144</v>
      </c>
      <c r="S883" t="s">
        <v>141</v>
      </c>
      <c r="T883" t="s">
        <v>119</v>
      </c>
      <c r="U883" t="s">
        <v>159</v>
      </c>
      <c r="V883" t="s">
        <v>1464</v>
      </c>
      <c r="W883" t="s">
        <v>147</v>
      </c>
      <c r="X883" t="s">
        <v>144</v>
      </c>
    </row>
    <row r="884" spans="1:24" x14ac:dyDescent="0.4">
      <c r="A884" t="s">
        <v>1465</v>
      </c>
      <c r="B884" t="s">
        <v>140</v>
      </c>
      <c r="C884" t="s">
        <v>154</v>
      </c>
      <c r="D884" t="s">
        <v>37</v>
      </c>
      <c r="E884" t="s">
        <v>142</v>
      </c>
      <c r="F884" t="s">
        <v>25</v>
      </c>
      <c r="G884" t="s">
        <v>26</v>
      </c>
      <c r="H884" t="s">
        <v>1461</v>
      </c>
      <c r="I884" t="s">
        <v>122</v>
      </c>
      <c r="J884" t="s">
        <v>117</v>
      </c>
      <c r="K884" t="s">
        <v>30</v>
      </c>
      <c r="L884" t="str">
        <f>_xlfn.XLOOKUP(Trade_Flows[[#This Row],[hardware_type]],Helper_sheet!$D$2:$D$15,Helper_sheet!$E$2:$E$15,0,0)</f>
        <v>Chip</v>
      </c>
      <c r="M884" t="s">
        <v>31</v>
      </c>
      <c r="N884" s="5">
        <v>1088</v>
      </c>
      <c r="O884" s="1">
        <v>63.5</v>
      </c>
      <c r="P884" t="s">
        <v>40</v>
      </c>
      <c r="Q884" t="s">
        <v>118</v>
      </c>
      <c r="R884" t="s">
        <v>144</v>
      </c>
      <c r="S884" t="s">
        <v>141</v>
      </c>
      <c r="T884" t="s">
        <v>119</v>
      </c>
      <c r="U884" t="s">
        <v>279</v>
      </c>
      <c r="V884" t="s">
        <v>1466</v>
      </c>
      <c r="W884" t="s">
        <v>147</v>
      </c>
      <c r="X884" t="s">
        <v>144</v>
      </c>
    </row>
    <row r="885" spans="1:24" x14ac:dyDescent="0.4">
      <c r="A885" t="s">
        <v>1467</v>
      </c>
      <c r="B885" t="s">
        <v>140</v>
      </c>
      <c r="C885" t="s">
        <v>158</v>
      </c>
      <c r="D885" t="s">
        <v>38</v>
      </c>
      <c r="E885" t="s">
        <v>142</v>
      </c>
      <c r="F885" t="s">
        <v>25</v>
      </c>
      <c r="G885" t="s">
        <v>26</v>
      </c>
      <c r="H885" t="s">
        <v>1461</v>
      </c>
      <c r="I885" t="s">
        <v>122</v>
      </c>
      <c r="J885" t="s">
        <v>117</v>
      </c>
      <c r="K885" t="s">
        <v>30</v>
      </c>
      <c r="L885" t="str">
        <f>_xlfn.XLOOKUP(Trade_Flows[[#This Row],[hardware_type]],Helper_sheet!$D$2:$D$15,Helper_sheet!$E$2:$E$15,0,0)</f>
        <v>Chip</v>
      </c>
      <c r="M885" t="s">
        <v>31</v>
      </c>
      <c r="N885" s="5">
        <v>855</v>
      </c>
      <c r="O885" s="1">
        <v>49.89</v>
      </c>
      <c r="P885" t="s">
        <v>150</v>
      </c>
      <c r="Q885" t="s">
        <v>118</v>
      </c>
      <c r="R885" t="s">
        <v>144</v>
      </c>
      <c r="S885" t="s">
        <v>141</v>
      </c>
      <c r="T885" t="s">
        <v>119</v>
      </c>
      <c r="U885" t="s">
        <v>163</v>
      </c>
      <c r="V885" t="s">
        <v>1464</v>
      </c>
      <c r="W885" t="s">
        <v>147</v>
      </c>
      <c r="X885" t="s">
        <v>144</v>
      </c>
    </row>
    <row r="886" spans="1:24" x14ac:dyDescent="0.4">
      <c r="A886" t="s">
        <v>1468</v>
      </c>
      <c r="B886" t="s">
        <v>162</v>
      </c>
      <c r="C886" t="s">
        <v>141</v>
      </c>
      <c r="D886" t="s">
        <v>39</v>
      </c>
      <c r="E886" t="s">
        <v>142</v>
      </c>
      <c r="F886" t="s">
        <v>25</v>
      </c>
      <c r="G886" t="s">
        <v>26</v>
      </c>
      <c r="H886" t="s">
        <v>1461</v>
      </c>
      <c r="I886" t="s">
        <v>122</v>
      </c>
      <c r="J886" t="s">
        <v>117</v>
      </c>
      <c r="K886" t="s">
        <v>30</v>
      </c>
      <c r="L886" t="str">
        <f>_xlfn.XLOOKUP(Trade_Flows[[#This Row],[hardware_type]],Helper_sheet!$D$2:$D$15,Helper_sheet!$E$2:$E$15,0,0)</f>
        <v>Chip</v>
      </c>
      <c r="M886" t="s">
        <v>31</v>
      </c>
      <c r="N886" s="5">
        <v>899</v>
      </c>
      <c r="O886" s="1">
        <v>52.45</v>
      </c>
      <c r="P886" t="s">
        <v>40</v>
      </c>
      <c r="Q886" t="s">
        <v>118</v>
      </c>
      <c r="R886" t="s">
        <v>144</v>
      </c>
      <c r="S886" t="s">
        <v>141</v>
      </c>
      <c r="T886" t="s">
        <v>119</v>
      </c>
      <c r="U886" t="s">
        <v>282</v>
      </c>
      <c r="V886" t="s">
        <v>1462</v>
      </c>
      <c r="W886" t="s">
        <v>147</v>
      </c>
      <c r="X886" t="s">
        <v>144</v>
      </c>
    </row>
    <row r="887" spans="1:24" x14ac:dyDescent="0.4">
      <c r="A887" t="s">
        <v>1469</v>
      </c>
      <c r="B887" t="s">
        <v>162</v>
      </c>
      <c r="C887" t="s">
        <v>149</v>
      </c>
      <c r="D887" t="s">
        <v>41</v>
      </c>
      <c r="E887" t="s">
        <v>142</v>
      </c>
      <c r="F887" t="s">
        <v>25</v>
      </c>
      <c r="G887" t="s">
        <v>26</v>
      </c>
      <c r="H887" t="s">
        <v>1461</v>
      </c>
      <c r="I887" t="s">
        <v>122</v>
      </c>
      <c r="J887" t="s">
        <v>117</v>
      </c>
      <c r="K887" t="s">
        <v>30</v>
      </c>
      <c r="L887" t="str">
        <f>_xlfn.XLOOKUP(Trade_Flows[[#This Row],[hardware_type]],Helper_sheet!$D$2:$D$15,Helper_sheet!$E$2:$E$15,0,0)</f>
        <v>Chip</v>
      </c>
      <c r="M887" t="s">
        <v>31</v>
      </c>
      <c r="N887" s="5">
        <v>1039</v>
      </c>
      <c r="O887" s="1">
        <v>60.64</v>
      </c>
      <c r="P887" t="s">
        <v>32</v>
      </c>
      <c r="Q887" t="s">
        <v>118</v>
      </c>
      <c r="R887" t="s">
        <v>144</v>
      </c>
      <c r="S887" t="s">
        <v>141</v>
      </c>
      <c r="T887" t="s">
        <v>119</v>
      </c>
      <c r="U887" t="s">
        <v>314</v>
      </c>
      <c r="V887" t="s">
        <v>1470</v>
      </c>
      <c r="W887" t="s">
        <v>147</v>
      </c>
      <c r="X887" t="s">
        <v>144</v>
      </c>
    </row>
    <row r="888" spans="1:24" x14ac:dyDescent="0.4">
      <c r="A888" t="s">
        <v>1471</v>
      </c>
      <c r="B888" t="s">
        <v>162</v>
      </c>
      <c r="C888" t="s">
        <v>154</v>
      </c>
      <c r="D888" t="s">
        <v>42</v>
      </c>
      <c r="E888" t="s">
        <v>142</v>
      </c>
      <c r="F888" t="s">
        <v>25</v>
      </c>
      <c r="G888" t="s">
        <v>26</v>
      </c>
      <c r="H888" t="s">
        <v>1461</v>
      </c>
      <c r="I888" t="s">
        <v>122</v>
      </c>
      <c r="J888" t="s">
        <v>117</v>
      </c>
      <c r="K888" t="s">
        <v>30</v>
      </c>
      <c r="L888" t="str">
        <f>_xlfn.XLOOKUP(Trade_Flows[[#This Row],[hardware_type]],Helper_sheet!$D$2:$D$15,Helper_sheet!$E$2:$E$15,0,0)</f>
        <v>Chip</v>
      </c>
      <c r="M888" t="s">
        <v>31</v>
      </c>
      <c r="N888" s="5">
        <v>1034</v>
      </c>
      <c r="O888" s="1">
        <v>60.37</v>
      </c>
      <c r="P888" t="s">
        <v>150</v>
      </c>
      <c r="Q888" t="s">
        <v>118</v>
      </c>
      <c r="R888" t="s">
        <v>144</v>
      </c>
      <c r="S888" t="s">
        <v>141</v>
      </c>
      <c r="T888" t="s">
        <v>119</v>
      </c>
      <c r="U888" t="s">
        <v>387</v>
      </c>
      <c r="V888" t="s">
        <v>1472</v>
      </c>
      <c r="W888" t="s">
        <v>147</v>
      </c>
      <c r="X888" t="s">
        <v>144</v>
      </c>
    </row>
    <row r="889" spans="1:24" x14ac:dyDescent="0.4">
      <c r="A889" t="s">
        <v>1473</v>
      </c>
      <c r="B889" t="s">
        <v>162</v>
      </c>
      <c r="C889" t="s">
        <v>158</v>
      </c>
      <c r="D889" t="s">
        <v>43</v>
      </c>
      <c r="E889" t="s">
        <v>142</v>
      </c>
      <c r="F889" t="s">
        <v>25</v>
      </c>
      <c r="G889" t="s">
        <v>26</v>
      </c>
      <c r="H889" t="s">
        <v>1461</v>
      </c>
      <c r="I889" t="s">
        <v>122</v>
      </c>
      <c r="J889" t="s">
        <v>117</v>
      </c>
      <c r="K889" t="s">
        <v>30</v>
      </c>
      <c r="L889" t="str">
        <f>_xlfn.XLOOKUP(Trade_Flows[[#This Row],[hardware_type]],Helper_sheet!$D$2:$D$15,Helper_sheet!$E$2:$E$15,0,0)</f>
        <v>Chip</v>
      </c>
      <c r="M889" t="s">
        <v>31</v>
      </c>
      <c r="N889" s="5">
        <v>1068</v>
      </c>
      <c r="O889" s="1">
        <v>62.33</v>
      </c>
      <c r="P889" t="s">
        <v>40</v>
      </c>
      <c r="Q889" t="s">
        <v>118</v>
      </c>
      <c r="R889" t="s">
        <v>144</v>
      </c>
      <c r="S889" t="s">
        <v>141</v>
      </c>
      <c r="T889" t="s">
        <v>119</v>
      </c>
      <c r="U889" t="s">
        <v>163</v>
      </c>
      <c r="V889" t="s">
        <v>1474</v>
      </c>
      <c r="W889" t="s">
        <v>147</v>
      </c>
      <c r="X889" t="s">
        <v>144</v>
      </c>
    </row>
    <row r="890" spans="1:24" x14ac:dyDescent="0.4">
      <c r="A890" t="s">
        <v>1475</v>
      </c>
      <c r="B890" t="s">
        <v>171</v>
      </c>
      <c r="C890" t="s">
        <v>141</v>
      </c>
      <c r="D890" t="s">
        <v>44</v>
      </c>
      <c r="E890" t="s">
        <v>142</v>
      </c>
      <c r="F890" t="s">
        <v>25</v>
      </c>
      <c r="G890" t="s">
        <v>26</v>
      </c>
      <c r="H890" t="s">
        <v>1461</v>
      </c>
      <c r="I890" t="s">
        <v>122</v>
      </c>
      <c r="J890" t="s">
        <v>117</v>
      </c>
      <c r="K890" t="s">
        <v>30</v>
      </c>
      <c r="L890" t="str">
        <f>_xlfn.XLOOKUP(Trade_Flows[[#This Row],[hardware_type]],Helper_sheet!$D$2:$D$15,Helper_sheet!$E$2:$E$15,0,0)</f>
        <v>Chip</v>
      </c>
      <c r="M890" t="s">
        <v>31</v>
      </c>
      <c r="N890" s="5">
        <v>1064</v>
      </c>
      <c r="O890" s="1">
        <v>62.08</v>
      </c>
      <c r="P890" t="s">
        <v>32</v>
      </c>
      <c r="Q890" t="s">
        <v>118</v>
      </c>
      <c r="R890" t="s">
        <v>144</v>
      </c>
      <c r="S890" t="s">
        <v>141</v>
      </c>
      <c r="T890" t="s">
        <v>119</v>
      </c>
      <c r="U890" t="s">
        <v>165</v>
      </c>
      <c r="V890" t="s">
        <v>1142</v>
      </c>
      <c r="W890" t="s">
        <v>147</v>
      </c>
      <c r="X890" t="s">
        <v>144</v>
      </c>
    </row>
    <row r="891" spans="1:24" x14ac:dyDescent="0.4">
      <c r="A891" t="s">
        <v>1476</v>
      </c>
      <c r="B891" t="s">
        <v>171</v>
      </c>
      <c r="C891" t="s">
        <v>149</v>
      </c>
      <c r="D891" t="s">
        <v>45</v>
      </c>
      <c r="E891" t="s">
        <v>142</v>
      </c>
      <c r="F891" t="s">
        <v>25</v>
      </c>
      <c r="G891" t="s">
        <v>26</v>
      </c>
      <c r="H891" t="s">
        <v>1461</v>
      </c>
      <c r="I891" t="s">
        <v>122</v>
      </c>
      <c r="J891" t="s">
        <v>117</v>
      </c>
      <c r="K891" t="s">
        <v>30</v>
      </c>
      <c r="L891" t="str">
        <f>_xlfn.XLOOKUP(Trade_Flows[[#This Row],[hardware_type]],Helper_sheet!$D$2:$D$15,Helper_sheet!$E$2:$E$15,0,0)</f>
        <v>Chip</v>
      </c>
      <c r="M891" t="s">
        <v>31</v>
      </c>
      <c r="N891" s="5">
        <v>1228</v>
      </c>
      <c r="O891" s="1">
        <v>71.680000000000007</v>
      </c>
      <c r="P891" t="s">
        <v>32</v>
      </c>
      <c r="Q891" t="s">
        <v>118</v>
      </c>
      <c r="R891" t="s">
        <v>144</v>
      </c>
      <c r="S891" t="s">
        <v>141</v>
      </c>
      <c r="T891" t="s">
        <v>119</v>
      </c>
      <c r="U891" t="s">
        <v>310</v>
      </c>
      <c r="V891" t="s">
        <v>1088</v>
      </c>
      <c r="W891" t="s">
        <v>147</v>
      </c>
      <c r="X891" t="s">
        <v>144</v>
      </c>
    </row>
    <row r="892" spans="1:24" x14ac:dyDescent="0.4">
      <c r="A892" t="s">
        <v>1477</v>
      </c>
      <c r="B892" t="s">
        <v>171</v>
      </c>
      <c r="C892" t="s">
        <v>154</v>
      </c>
      <c r="D892" t="s">
        <v>46</v>
      </c>
      <c r="E892" t="s">
        <v>142</v>
      </c>
      <c r="F892" t="s">
        <v>25</v>
      </c>
      <c r="G892" t="s">
        <v>26</v>
      </c>
      <c r="H892" t="s">
        <v>1461</v>
      </c>
      <c r="I892" t="s">
        <v>122</v>
      </c>
      <c r="J892" t="s">
        <v>117</v>
      </c>
      <c r="K892" t="s">
        <v>30</v>
      </c>
      <c r="L892" t="str">
        <f>_xlfn.XLOOKUP(Trade_Flows[[#This Row],[hardware_type]],Helper_sheet!$D$2:$D$15,Helper_sheet!$E$2:$E$15,0,0)</f>
        <v>Chip</v>
      </c>
      <c r="M892" t="s">
        <v>31</v>
      </c>
      <c r="N892" s="5">
        <v>1285</v>
      </c>
      <c r="O892" s="1">
        <v>75</v>
      </c>
      <c r="P892" t="s">
        <v>40</v>
      </c>
      <c r="Q892" t="s">
        <v>118</v>
      </c>
      <c r="R892" t="s">
        <v>144</v>
      </c>
      <c r="S892" t="s">
        <v>141</v>
      </c>
      <c r="T892" t="s">
        <v>119</v>
      </c>
      <c r="U892" t="s">
        <v>384</v>
      </c>
      <c r="V892" t="s">
        <v>1478</v>
      </c>
      <c r="W892" t="s">
        <v>147</v>
      </c>
      <c r="X892" t="s">
        <v>144</v>
      </c>
    </row>
    <row r="893" spans="1:24" x14ac:dyDescent="0.4">
      <c r="A893" t="s">
        <v>1479</v>
      </c>
      <c r="B893" t="s">
        <v>171</v>
      </c>
      <c r="C893" t="s">
        <v>158</v>
      </c>
      <c r="D893" t="s">
        <v>47</v>
      </c>
      <c r="E893" t="s">
        <v>142</v>
      </c>
      <c r="F893" t="s">
        <v>25</v>
      </c>
      <c r="G893" t="s">
        <v>26</v>
      </c>
      <c r="H893" t="s">
        <v>1461</v>
      </c>
      <c r="I893" t="s">
        <v>122</v>
      </c>
      <c r="J893" t="s">
        <v>117</v>
      </c>
      <c r="K893" t="s">
        <v>30</v>
      </c>
      <c r="L893" t="str">
        <f>_xlfn.XLOOKUP(Trade_Flows[[#This Row],[hardware_type]],Helper_sheet!$D$2:$D$15,Helper_sheet!$E$2:$E$15,0,0)</f>
        <v>Chip</v>
      </c>
      <c r="M893" t="s">
        <v>31</v>
      </c>
      <c r="N893" s="5">
        <v>1015</v>
      </c>
      <c r="O893" s="1">
        <v>59.23</v>
      </c>
      <c r="P893" t="s">
        <v>40</v>
      </c>
      <c r="Q893" t="s">
        <v>118</v>
      </c>
      <c r="R893" t="s">
        <v>144</v>
      </c>
      <c r="S893" t="s">
        <v>141</v>
      </c>
      <c r="T893" t="s">
        <v>119</v>
      </c>
      <c r="U893" t="s">
        <v>189</v>
      </c>
      <c r="V893" t="s">
        <v>1088</v>
      </c>
      <c r="W893" t="s">
        <v>147</v>
      </c>
      <c r="X893" t="s">
        <v>144</v>
      </c>
    </row>
    <row r="894" spans="1:24" x14ac:dyDescent="0.4">
      <c r="A894" t="s">
        <v>1480</v>
      </c>
      <c r="B894" t="s">
        <v>182</v>
      </c>
      <c r="C894" t="s">
        <v>141</v>
      </c>
      <c r="D894" t="s">
        <v>48</v>
      </c>
      <c r="E894" t="s">
        <v>142</v>
      </c>
      <c r="F894" t="s">
        <v>25</v>
      </c>
      <c r="G894" t="s">
        <v>26</v>
      </c>
      <c r="H894" t="s">
        <v>1461</v>
      </c>
      <c r="I894" t="s">
        <v>122</v>
      </c>
      <c r="J894" t="s">
        <v>117</v>
      </c>
      <c r="K894" t="s">
        <v>30</v>
      </c>
      <c r="L894" t="str">
        <f>_xlfn.XLOOKUP(Trade_Flows[[#This Row],[hardware_type]],Helper_sheet!$D$2:$D$15,Helper_sheet!$E$2:$E$15,0,0)</f>
        <v>Chip</v>
      </c>
      <c r="M894" t="s">
        <v>31</v>
      </c>
      <c r="N894" s="5">
        <v>1110</v>
      </c>
      <c r="O894" s="1">
        <v>64.760000000000005</v>
      </c>
      <c r="P894" t="s">
        <v>32</v>
      </c>
      <c r="Q894" t="s">
        <v>118</v>
      </c>
      <c r="R894" t="s">
        <v>144</v>
      </c>
      <c r="S894" t="s">
        <v>141</v>
      </c>
      <c r="T894" t="s">
        <v>119</v>
      </c>
      <c r="U894" t="s">
        <v>282</v>
      </c>
      <c r="V894" t="s">
        <v>1083</v>
      </c>
      <c r="W894" t="s">
        <v>147</v>
      </c>
      <c r="X894" t="s">
        <v>144</v>
      </c>
    </row>
    <row r="895" spans="1:24" x14ac:dyDescent="0.4">
      <c r="A895" t="s">
        <v>1481</v>
      </c>
      <c r="B895" t="s">
        <v>182</v>
      </c>
      <c r="C895" t="s">
        <v>149</v>
      </c>
      <c r="D895" t="s">
        <v>49</v>
      </c>
      <c r="E895" t="s">
        <v>142</v>
      </c>
      <c r="F895" t="s">
        <v>25</v>
      </c>
      <c r="G895" t="s">
        <v>26</v>
      </c>
      <c r="H895" t="s">
        <v>1461</v>
      </c>
      <c r="I895" t="s">
        <v>122</v>
      </c>
      <c r="J895" t="s">
        <v>117</v>
      </c>
      <c r="K895" t="s">
        <v>30</v>
      </c>
      <c r="L895" t="str">
        <f>_xlfn.XLOOKUP(Trade_Flows[[#This Row],[hardware_type]],Helper_sheet!$D$2:$D$15,Helper_sheet!$E$2:$E$15,0,0)</f>
        <v>Chip</v>
      </c>
      <c r="M895" t="s">
        <v>31</v>
      </c>
      <c r="N895" s="5">
        <v>1315</v>
      </c>
      <c r="O895" s="1">
        <v>76.73</v>
      </c>
      <c r="P895" t="s">
        <v>32</v>
      </c>
      <c r="Q895" t="s">
        <v>118</v>
      </c>
      <c r="R895" t="s">
        <v>144</v>
      </c>
      <c r="S895" t="s">
        <v>141</v>
      </c>
      <c r="T895" t="s">
        <v>119</v>
      </c>
      <c r="U895" t="s">
        <v>203</v>
      </c>
      <c r="V895" t="s">
        <v>1482</v>
      </c>
      <c r="W895" t="s">
        <v>147</v>
      </c>
      <c r="X895" t="s">
        <v>144</v>
      </c>
    </row>
    <row r="896" spans="1:24" x14ac:dyDescent="0.4">
      <c r="A896" t="s">
        <v>1483</v>
      </c>
      <c r="B896" t="s">
        <v>182</v>
      </c>
      <c r="C896" t="s">
        <v>154</v>
      </c>
      <c r="D896" t="s">
        <v>50</v>
      </c>
      <c r="E896" t="s">
        <v>142</v>
      </c>
      <c r="F896" t="s">
        <v>25</v>
      </c>
      <c r="G896" t="s">
        <v>26</v>
      </c>
      <c r="H896" t="s">
        <v>1461</v>
      </c>
      <c r="I896" t="s">
        <v>122</v>
      </c>
      <c r="J896" t="s">
        <v>117</v>
      </c>
      <c r="K896" t="s">
        <v>30</v>
      </c>
      <c r="L896" t="str">
        <f>_xlfn.XLOOKUP(Trade_Flows[[#This Row],[hardware_type]],Helper_sheet!$D$2:$D$15,Helper_sheet!$E$2:$E$15,0,0)</f>
        <v>Chip</v>
      </c>
      <c r="M896" t="s">
        <v>31</v>
      </c>
      <c r="N896" s="5">
        <v>1213</v>
      </c>
      <c r="O896" s="1">
        <v>70.78</v>
      </c>
      <c r="P896" t="s">
        <v>40</v>
      </c>
      <c r="Q896" t="s">
        <v>118</v>
      </c>
      <c r="R896" t="s">
        <v>144</v>
      </c>
      <c r="S896" t="s">
        <v>141</v>
      </c>
      <c r="T896" t="s">
        <v>119</v>
      </c>
      <c r="U896" t="s">
        <v>291</v>
      </c>
      <c r="V896" t="s">
        <v>1073</v>
      </c>
      <c r="W896" t="s">
        <v>147</v>
      </c>
      <c r="X896" t="s">
        <v>144</v>
      </c>
    </row>
    <row r="897" spans="1:24" x14ac:dyDescent="0.4">
      <c r="A897" t="s">
        <v>1484</v>
      </c>
      <c r="B897" t="s">
        <v>182</v>
      </c>
      <c r="C897" t="s">
        <v>158</v>
      </c>
      <c r="D897" t="s">
        <v>51</v>
      </c>
      <c r="E897" t="s">
        <v>142</v>
      </c>
      <c r="F897" t="s">
        <v>25</v>
      </c>
      <c r="G897" t="s">
        <v>26</v>
      </c>
      <c r="H897" t="s">
        <v>1461</v>
      </c>
      <c r="I897" t="s">
        <v>122</v>
      </c>
      <c r="J897" t="s">
        <v>117</v>
      </c>
      <c r="K897" t="s">
        <v>30</v>
      </c>
      <c r="L897" t="str">
        <f>_xlfn.XLOOKUP(Trade_Flows[[#This Row],[hardware_type]],Helper_sheet!$D$2:$D$15,Helper_sheet!$E$2:$E$15,0,0)</f>
        <v>Chip</v>
      </c>
      <c r="M897" t="s">
        <v>31</v>
      </c>
      <c r="N897" s="5">
        <v>1070</v>
      </c>
      <c r="O897" s="1">
        <v>62.42</v>
      </c>
      <c r="P897" t="s">
        <v>40</v>
      </c>
      <c r="Q897" t="s">
        <v>118</v>
      </c>
      <c r="R897" t="s">
        <v>144</v>
      </c>
      <c r="S897" t="s">
        <v>141</v>
      </c>
      <c r="T897" t="s">
        <v>119</v>
      </c>
      <c r="U897" t="s">
        <v>186</v>
      </c>
      <c r="V897" t="s">
        <v>1485</v>
      </c>
      <c r="W897" t="s">
        <v>147</v>
      </c>
      <c r="X897" t="s">
        <v>144</v>
      </c>
    </row>
    <row r="898" spans="1:24" x14ac:dyDescent="0.4">
      <c r="A898" t="s">
        <v>1486</v>
      </c>
      <c r="B898" t="s">
        <v>193</v>
      </c>
      <c r="C898" t="s">
        <v>141</v>
      </c>
      <c r="D898" t="s">
        <v>52</v>
      </c>
      <c r="E898" t="s">
        <v>142</v>
      </c>
      <c r="F898" t="s">
        <v>25</v>
      </c>
      <c r="G898" t="s">
        <v>26</v>
      </c>
      <c r="H898" t="s">
        <v>1461</v>
      </c>
      <c r="I898" t="s">
        <v>122</v>
      </c>
      <c r="J898" t="s">
        <v>117</v>
      </c>
      <c r="K898" t="s">
        <v>30</v>
      </c>
      <c r="L898" t="str">
        <f>_xlfn.XLOOKUP(Trade_Flows[[#This Row],[hardware_type]],Helper_sheet!$D$2:$D$15,Helper_sheet!$E$2:$E$15,0,0)</f>
        <v>Chip</v>
      </c>
      <c r="M898" t="s">
        <v>31</v>
      </c>
      <c r="N898" s="5">
        <v>1226</v>
      </c>
      <c r="O898" s="1">
        <v>71.540000000000006</v>
      </c>
      <c r="P898" t="s">
        <v>32</v>
      </c>
      <c r="Q898" t="s">
        <v>118</v>
      </c>
      <c r="R898" t="s">
        <v>144</v>
      </c>
      <c r="S898" t="s">
        <v>141</v>
      </c>
      <c r="T898" t="s">
        <v>119</v>
      </c>
      <c r="U898" t="s">
        <v>384</v>
      </c>
      <c r="V898" t="s">
        <v>1487</v>
      </c>
      <c r="W898" t="s">
        <v>147</v>
      </c>
      <c r="X898" t="s">
        <v>144</v>
      </c>
    </row>
    <row r="899" spans="1:24" x14ac:dyDescent="0.4">
      <c r="A899" t="s">
        <v>1488</v>
      </c>
      <c r="B899" t="s">
        <v>193</v>
      </c>
      <c r="C899" t="s">
        <v>149</v>
      </c>
      <c r="D899" t="s">
        <v>53</v>
      </c>
      <c r="E899" t="s">
        <v>142</v>
      </c>
      <c r="F899" t="s">
        <v>25</v>
      </c>
      <c r="G899" t="s">
        <v>26</v>
      </c>
      <c r="H899" t="s">
        <v>1461</v>
      </c>
      <c r="I899" t="s">
        <v>122</v>
      </c>
      <c r="J899" t="s">
        <v>117</v>
      </c>
      <c r="K899" t="s">
        <v>30</v>
      </c>
      <c r="L899" t="str">
        <f>_xlfn.XLOOKUP(Trade_Flows[[#This Row],[hardware_type]],Helper_sheet!$D$2:$D$15,Helper_sheet!$E$2:$E$15,0,0)</f>
        <v>Chip</v>
      </c>
      <c r="M899" t="s">
        <v>31</v>
      </c>
      <c r="N899" s="5">
        <v>1436</v>
      </c>
      <c r="O899" s="1">
        <v>83.77</v>
      </c>
      <c r="P899" t="s">
        <v>32</v>
      </c>
      <c r="Q899" t="s">
        <v>118</v>
      </c>
      <c r="R899" t="s">
        <v>144</v>
      </c>
      <c r="S899" t="s">
        <v>141</v>
      </c>
      <c r="T899" t="s">
        <v>119</v>
      </c>
      <c r="U899" t="s">
        <v>570</v>
      </c>
      <c r="V899" t="s">
        <v>1472</v>
      </c>
      <c r="W899" t="s">
        <v>147</v>
      </c>
      <c r="X899" t="s">
        <v>144</v>
      </c>
    </row>
    <row r="900" spans="1:24" x14ac:dyDescent="0.4">
      <c r="A900" t="s">
        <v>1489</v>
      </c>
      <c r="B900" t="s">
        <v>193</v>
      </c>
      <c r="C900" t="s">
        <v>154</v>
      </c>
      <c r="D900" t="s">
        <v>54</v>
      </c>
      <c r="E900" t="s">
        <v>142</v>
      </c>
      <c r="F900" t="s">
        <v>25</v>
      </c>
      <c r="G900" t="s">
        <v>26</v>
      </c>
      <c r="H900" t="s">
        <v>1461</v>
      </c>
      <c r="I900" t="s">
        <v>122</v>
      </c>
      <c r="J900" t="s">
        <v>117</v>
      </c>
      <c r="K900" t="s">
        <v>30</v>
      </c>
      <c r="L900" t="str">
        <f>_xlfn.XLOOKUP(Trade_Flows[[#This Row],[hardware_type]],Helper_sheet!$D$2:$D$15,Helper_sheet!$E$2:$E$15,0,0)</f>
        <v>Chip</v>
      </c>
      <c r="M900" t="s">
        <v>31</v>
      </c>
      <c r="N900" s="5">
        <v>1635</v>
      </c>
      <c r="O900" s="1">
        <v>95.39</v>
      </c>
      <c r="P900" t="s">
        <v>40</v>
      </c>
      <c r="Q900" t="s">
        <v>118</v>
      </c>
      <c r="R900" t="s">
        <v>144</v>
      </c>
      <c r="S900" t="s">
        <v>141</v>
      </c>
      <c r="T900" t="s">
        <v>119</v>
      </c>
      <c r="U900" t="s">
        <v>275</v>
      </c>
      <c r="V900" t="s">
        <v>1474</v>
      </c>
      <c r="W900" t="s">
        <v>147</v>
      </c>
      <c r="X900" t="s">
        <v>144</v>
      </c>
    </row>
    <row r="901" spans="1:24" x14ac:dyDescent="0.4">
      <c r="A901" t="s">
        <v>1490</v>
      </c>
      <c r="B901" t="s">
        <v>193</v>
      </c>
      <c r="C901" t="s">
        <v>158</v>
      </c>
      <c r="D901" t="s">
        <v>55</v>
      </c>
      <c r="E901" t="s">
        <v>142</v>
      </c>
      <c r="F901" t="s">
        <v>25</v>
      </c>
      <c r="G901" t="s">
        <v>26</v>
      </c>
      <c r="H901" t="s">
        <v>1461</v>
      </c>
      <c r="I901" t="s">
        <v>122</v>
      </c>
      <c r="J901" t="s">
        <v>117</v>
      </c>
      <c r="K901" t="s">
        <v>30</v>
      </c>
      <c r="L901" t="str">
        <f>_xlfn.XLOOKUP(Trade_Flows[[#This Row],[hardware_type]],Helper_sheet!$D$2:$D$15,Helper_sheet!$E$2:$E$15,0,0)</f>
        <v>Chip</v>
      </c>
      <c r="M901" t="s">
        <v>31</v>
      </c>
      <c r="N901" s="5">
        <v>1237</v>
      </c>
      <c r="O901" s="1">
        <v>72.19</v>
      </c>
      <c r="P901" t="s">
        <v>40</v>
      </c>
      <c r="Q901" t="s">
        <v>118</v>
      </c>
      <c r="R901" t="s">
        <v>144</v>
      </c>
      <c r="S901" t="s">
        <v>141</v>
      </c>
      <c r="T901" t="s">
        <v>119</v>
      </c>
      <c r="U901" t="s">
        <v>210</v>
      </c>
      <c r="V901" t="s">
        <v>1462</v>
      </c>
      <c r="W901" t="s">
        <v>147</v>
      </c>
      <c r="X901" t="s">
        <v>144</v>
      </c>
    </row>
    <row r="902" spans="1:24" x14ac:dyDescent="0.4">
      <c r="A902" t="s">
        <v>1491</v>
      </c>
      <c r="B902" t="s">
        <v>202</v>
      </c>
      <c r="C902" t="s">
        <v>141</v>
      </c>
      <c r="D902" t="s">
        <v>56</v>
      </c>
      <c r="E902" t="s">
        <v>142</v>
      </c>
      <c r="F902" t="s">
        <v>25</v>
      </c>
      <c r="G902" t="s">
        <v>26</v>
      </c>
      <c r="H902" t="s">
        <v>1461</v>
      </c>
      <c r="I902" t="s">
        <v>122</v>
      </c>
      <c r="J902" t="s">
        <v>117</v>
      </c>
      <c r="K902" t="s">
        <v>30</v>
      </c>
      <c r="L902" t="str">
        <f>_xlfn.XLOOKUP(Trade_Flows[[#This Row],[hardware_type]],Helper_sheet!$D$2:$D$15,Helper_sheet!$E$2:$E$15,0,0)</f>
        <v>Chip</v>
      </c>
      <c r="M902" t="s">
        <v>31</v>
      </c>
      <c r="N902" s="5">
        <v>1207</v>
      </c>
      <c r="O902" s="1">
        <v>70.430000000000007</v>
      </c>
      <c r="P902" t="s">
        <v>32</v>
      </c>
      <c r="Q902" t="s">
        <v>118</v>
      </c>
      <c r="R902" t="s">
        <v>144</v>
      </c>
      <c r="S902" t="s">
        <v>141</v>
      </c>
      <c r="T902" t="s">
        <v>119</v>
      </c>
      <c r="U902" t="s">
        <v>145</v>
      </c>
      <c r="V902" t="s">
        <v>1142</v>
      </c>
      <c r="W902" t="s">
        <v>147</v>
      </c>
      <c r="X902" t="s">
        <v>144</v>
      </c>
    </row>
    <row r="903" spans="1:24" x14ac:dyDescent="0.4">
      <c r="A903" t="s">
        <v>1492</v>
      </c>
      <c r="B903" t="s">
        <v>202</v>
      </c>
      <c r="C903" t="s">
        <v>149</v>
      </c>
      <c r="D903" t="s">
        <v>57</v>
      </c>
      <c r="E903" t="s">
        <v>142</v>
      </c>
      <c r="F903" t="s">
        <v>25</v>
      </c>
      <c r="G903" t="s">
        <v>26</v>
      </c>
      <c r="H903" t="s">
        <v>1461</v>
      </c>
      <c r="I903" t="s">
        <v>122</v>
      </c>
      <c r="J903" t="s">
        <v>117</v>
      </c>
      <c r="K903" t="s">
        <v>30</v>
      </c>
      <c r="L903" t="str">
        <f>_xlfn.XLOOKUP(Trade_Flows[[#This Row],[hardware_type]],Helper_sheet!$D$2:$D$15,Helper_sheet!$E$2:$E$15,0,0)</f>
        <v>Chip</v>
      </c>
      <c r="M903" t="s">
        <v>31</v>
      </c>
      <c r="N903" s="5">
        <v>1213</v>
      </c>
      <c r="O903" s="1">
        <v>70.8</v>
      </c>
      <c r="P903" t="s">
        <v>40</v>
      </c>
      <c r="Q903" t="s">
        <v>118</v>
      </c>
      <c r="R903" t="s">
        <v>144</v>
      </c>
      <c r="S903" t="s">
        <v>141</v>
      </c>
      <c r="T903" t="s">
        <v>119</v>
      </c>
      <c r="U903" t="s">
        <v>210</v>
      </c>
      <c r="V903" t="s">
        <v>1493</v>
      </c>
      <c r="W903" t="s">
        <v>147</v>
      </c>
      <c r="X903" t="s">
        <v>144</v>
      </c>
    </row>
    <row r="904" spans="1:24" x14ac:dyDescent="0.4">
      <c r="A904" t="s">
        <v>1494</v>
      </c>
      <c r="B904" t="s">
        <v>202</v>
      </c>
      <c r="C904" t="s">
        <v>154</v>
      </c>
      <c r="D904" t="s">
        <v>58</v>
      </c>
      <c r="E904" t="s">
        <v>142</v>
      </c>
      <c r="F904" t="s">
        <v>25</v>
      </c>
      <c r="G904" t="s">
        <v>26</v>
      </c>
      <c r="H904" t="s">
        <v>1461</v>
      </c>
      <c r="I904" t="s">
        <v>122</v>
      </c>
      <c r="J904" t="s">
        <v>117</v>
      </c>
      <c r="K904" t="s">
        <v>30</v>
      </c>
      <c r="L904" t="str">
        <f>_xlfn.XLOOKUP(Trade_Flows[[#This Row],[hardware_type]],Helper_sheet!$D$2:$D$15,Helper_sheet!$E$2:$E$15,0,0)</f>
        <v>Chip</v>
      </c>
      <c r="M904" t="s">
        <v>31</v>
      </c>
      <c r="N904" s="5">
        <v>1307</v>
      </c>
      <c r="O904" s="1">
        <v>76.28</v>
      </c>
      <c r="P904" t="s">
        <v>40</v>
      </c>
      <c r="Q904" t="s">
        <v>118</v>
      </c>
      <c r="R904" t="s">
        <v>144</v>
      </c>
      <c r="S904" t="s">
        <v>141</v>
      </c>
      <c r="T904" t="s">
        <v>119</v>
      </c>
      <c r="U904" t="s">
        <v>203</v>
      </c>
      <c r="V904" t="s">
        <v>1076</v>
      </c>
      <c r="W904" t="s">
        <v>147</v>
      </c>
      <c r="X904" t="s">
        <v>144</v>
      </c>
    </row>
    <row r="905" spans="1:24" x14ac:dyDescent="0.4">
      <c r="A905" t="s">
        <v>1495</v>
      </c>
      <c r="B905" t="s">
        <v>202</v>
      </c>
      <c r="C905" t="s">
        <v>158</v>
      </c>
      <c r="D905" t="s">
        <v>59</v>
      </c>
      <c r="E905" t="s">
        <v>142</v>
      </c>
      <c r="F905" t="s">
        <v>25</v>
      </c>
      <c r="G905" t="s">
        <v>26</v>
      </c>
      <c r="H905" t="s">
        <v>1461</v>
      </c>
      <c r="I905" t="s">
        <v>122</v>
      </c>
      <c r="J905" t="s">
        <v>117</v>
      </c>
      <c r="K905" t="s">
        <v>30</v>
      </c>
      <c r="L905" t="str">
        <f>_xlfn.XLOOKUP(Trade_Flows[[#This Row],[hardware_type]],Helper_sheet!$D$2:$D$15,Helper_sheet!$E$2:$E$15,0,0)</f>
        <v>Chip</v>
      </c>
      <c r="M905" t="s">
        <v>31</v>
      </c>
      <c r="N905" s="5">
        <v>1204</v>
      </c>
      <c r="O905" s="1">
        <v>70.25</v>
      </c>
      <c r="P905" t="s">
        <v>40</v>
      </c>
      <c r="Q905" t="s">
        <v>118</v>
      </c>
      <c r="R905" t="s">
        <v>144</v>
      </c>
      <c r="S905" t="s">
        <v>141</v>
      </c>
      <c r="T905" t="s">
        <v>119</v>
      </c>
      <c r="U905" t="s">
        <v>210</v>
      </c>
      <c r="V905" t="s">
        <v>1487</v>
      </c>
      <c r="W905" t="s">
        <v>147</v>
      </c>
      <c r="X905" t="s">
        <v>144</v>
      </c>
    </row>
    <row r="906" spans="1:24" x14ac:dyDescent="0.4">
      <c r="A906" t="s">
        <v>1496</v>
      </c>
      <c r="B906" t="s">
        <v>212</v>
      </c>
      <c r="C906" t="s">
        <v>141</v>
      </c>
      <c r="D906" t="s">
        <v>60</v>
      </c>
      <c r="E906" t="s">
        <v>142</v>
      </c>
      <c r="F906" t="s">
        <v>25</v>
      </c>
      <c r="G906" t="s">
        <v>26</v>
      </c>
      <c r="H906" t="s">
        <v>1461</v>
      </c>
      <c r="I906" t="s">
        <v>122</v>
      </c>
      <c r="J906" t="s">
        <v>117</v>
      </c>
      <c r="K906" t="s">
        <v>30</v>
      </c>
      <c r="L906" t="str">
        <f>_xlfn.XLOOKUP(Trade_Flows[[#This Row],[hardware_type]],Helper_sheet!$D$2:$D$15,Helper_sheet!$E$2:$E$15,0,0)</f>
        <v>Chip</v>
      </c>
      <c r="M906" t="s">
        <v>31</v>
      </c>
      <c r="N906" s="5">
        <v>1315</v>
      </c>
      <c r="O906" s="1">
        <v>76.72</v>
      </c>
      <c r="P906" t="s">
        <v>40</v>
      </c>
      <c r="Q906" t="s">
        <v>118</v>
      </c>
      <c r="R906" t="s">
        <v>144</v>
      </c>
      <c r="S906" t="s">
        <v>141</v>
      </c>
      <c r="T906" t="s">
        <v>119</v>
      </c>
      <c r="U906" t="s">
        <v>563</v>
      </c>
      <c r="V906" t="s">
        <v>724</v>
      </c>
      <c r="W906" t="s">
        <v>147</v>
      </c>
      <c r="X906" t="s">
        <v>144</v>
      </c>
    </row>
    <row r="907" spans="1:24" x14ac:dyDescent="0.4">
      <c r="A907" t="s">
        <v>1497</v>
      </c>
      <c r="B907" t="s">
        <v>212</v>
      </c>
      <c r="C907" t="s">
        <v>149</v>
      </c>
      <c r="D907" t="s">
        <v>61</v>
      </c>
      <c r="E907" t="s">
        <v>142</v>
      </c>
      <c r="F907" t="s">
        <v>25</v>
      </c>
      <c r="G907" t="s">
        <v>26</v>
      </c>
      <c r="H907" t="s">
        <v>1461</v>
      </c>
      <c r="I907" t="s">
        <v>122</v>
      </c>
      <c r="J907" t="s">
        <v>117</v>
      </c>
      <c r="K907" t="s">
        <v>30</v>
      </c>
      <c r="L907" t="str">
        <f>_xlfn.XLOOKUP(Trade_Flows[[#This Row],[hardware_type]],Helper_sheet!$D$2:$D$15,Helper_sheet!$E$2:$E$15,0,0)</f>
        <v>Chip</v>
      </c>
      <c r="M907" t="s">
        <v>31</v>
      </c>
      <c r="N907" s="5">
        <v>1485</v>
      </c>
      <c r="O907" s="1">
        <v>86.63</v>
      </c>
      <c r="P907" t="s">
        <v>150</v>
      </c>
      <c r="Q907" t="s">
        <v>118</v>
      </c>
      <c r="R907" t="s">
        <v>144</v>
      </c>
      <c r="S907" t="s">
        <v>141</v>
      </c>
      <c r="T907" t="s">
        <v>119</v>
      </c>
      <c r="U907" t="s">
        <v>401</v>
      </c>
      <c r="V907" t="s">
        <v>1498</v>
      </c>
      <c r="W907" t="s">
        <v>147</v>
      </c>
      <c r="X907" t="s">
        <v>144</v>
      </c>
    </row>
    <row r="908" spans="1:24" x14ac:dyDescent="0.4">
      <c r="A908" t="s">
        <v>1499</v>
      </c>
      <c r="B908" t="s">
        <v>212</v>
      </c>
      <c r="C908" t="s">
        <v>154</v>
      </c>
      <c r="D908" t="s">
        <v>62</v>
      </c>
      <c r="E908" t="s">
        <v>142</v>
      </c>
      <c r="F908" t="s">
        <v>25</v>
      </c>
      <c r="G908" t="s">
        <v>26</v>
      </c>
      <c r="H908" t="s">
        <v>1461</v>
      </c>
      <c r="I908" t="s">
        <v>122</v>
      </c>
      <c r="J908" t="s">
        <v>117</v>
      </c>
      <c r="K908" t="s">
        <v>30</v>
      </c>
      <c r="L908" t="str">
        <f>_xlfn.XLOOKUP(Trade_Flows[[#This Row],[hardware_type]],Helper_sheet!$D$2:$D$15,Helper_sheet!$E$2:$E$15,0,0)</f>
        <v>Chip</v>
      </c>
      <c r="M908" t="s">
        <v>31</v>
      </c>
      <c r="N908" s="5">
        <v>1771</v>
      </c>
      <c r="O908" s="1">
        <v>103.32</v>
      </c>
      <c r="P908" t="s">
        <v>150</v>
      </c>
      <c r="Q908" t="s">
        <v>118</v>
      </c>
      <c r="R908" t="s">
        <v>144</v>
      </c>
      <c r="S908" t="s">
        <v>141</v>
      </c>
      <c r="T908" t="s">
        <v>119</v>
      </c>
      <c r="U908" t="s">
        <v>155</v>
      </c>
      <c r="V908" t="s">
        <v>1500</v>
      </c>
      <c r="W908" t="s">
        <v>147</v>
      </c>
      <c r="X908" t="s">
        <v>144</v>
      </c>
    </row>
    <row r="909" spans="1:24" x14ac:dyDescent="0.4">
      <c r="A909" t="s">
        <v>1501</v>
      </c>
      <c r="B909" t="s">
        <v>212</v>
      </c>
      <c r="C909" t="s">
        <v>158</v>
      </c>
      <c r="D909" t="s">
        <v>63</v>
      </c>
      <c r="E909" t="s">
        <v>142</v>
      </c>
      <c r="F909" t="s">
        <v>25</v>
      </c>
      <c r="G909" t="s">
        <v>26</v>
      </c>
      <c r="H909" t="s">
        <v>1461</v>
      </c>
      <c r="I909" t="s">
        <v>122</v>
      </c>
      <c r="J909" t="s">
        <v>117</v>
      </c>
      <c r="K909" t="s">
        <v>30</v>
      </c>
      <c r="L909" t="str">
        <f>_xlfn.XLOOKUP(Trade_Flows[[#This Row],[hardware_type]],Helper_sheet!$D$2:$D$15,Helper_sheet!$E$2:$E$15,0,0)</f>
        <v>Chip</v>
      </c>
      <c r="M909" t="s">
        <v>31</v>
      </c>
      <c r="N909" s="5">
        <v>1537</v>
      </c>
      <c r="O909" s="1">
        <v>89.71</v>
      </c>
      <c r="P909" t="s">
        <v>32</v>
      </c>
      <c r="Q909" t="s">
        <v>118</v>
      </c>
      <c r="R909" t="s">
        <v>144</v>
      </c>
      <c r="S909" t="s">
        <v>141</v>
      </c>
      <c r="T909" t="s">
        <v>119</v>
      </c>
      <c r="U909" t="s">
        <v>216</v>
      </c>
      <c r="V909" t="s">
        <v>1472</v>
      </c>
      <c r="W909" t="s">
        <v>147</v>
      </c>
      <c r="X909" t="s">
        <v>144</v>
      </c>
    </row>
    <row r="910" spans="1:24" x14ac:dyDescent="0.4">
      <c r="A910" t="s">
        <v>1502</v>
      </c>
      <c r="B910" t="s">
        <v>223</v>
      </c>
      <c r="C910" t="s">
        <v>141</v>
      </c>
      <c r="D910" t="s">
        <v>64</v>
      </c>
      <c r="E910" t="s">
        <v>142</v>
      </c>
      <c r="F910" t="s">
        <v>25</v>
      </c>
      <c r="G910" t="s">
        <v>26</v>
      </c>
      <c r="H910" t="s">
        <v>1461</v>
      </c>
      <c r="I910" t="s">
        <v>122</v>
      </c>
      <c r="J910" t="s">
        <v>117</v>
      </c>
      <c r="K910" t="s">
        <v>30</v>
      </c>
      <c r="L910" t="str">
        <f>_xlfn.XLOOKUP(Trade_Flows[[#This Row],[hardware_type]],Helper_sheet!$D$2:$D$15,Helper_sheet!$E$2:$E$15,0,0)</f>
        <v>Chip</v>
      </c>
      <c r="M910" t="s">
        <v>31</v>
      </c>
      <c r="N910" s="5">
        <v>1491</v>
      </c>
      <c r="O910" s="1">
        <v>87</v>
      </c>
      <c r="P910" t="s">
        <v>150</v>
      </c>
      <c r="Q910" t="s">
        <v>118</v>
      </c>
      <c r="R910" t="s">
        <v>144</v>
      </c>
      <c r="S910" t="s">
        <v>141</v>
      </c>
      <c r="T910" t="s">
        <v>119</v>
      </c>
      <c r="U910" t="s">
        <v>1057</v>
      </c>
      <c r="V910" t="s">
        <v>1093</v>
      </c>
      <c r="W910" t="s">
        <v>147</v>
      </c>
      <c r="X910" t="s">
        <v>144</v>
      </c>
    </row>
    <row r="911" spans="1:24" x14ac:dyDescent="0.4">
      <c r="A911" t="s">
        <v>1503</v>
      </c>
      <c r="B911" t="s">
        <v>223</v>
      </c>
      <c r="C911" t="s">
        <v>149</v>
      </c>
      <c r="D911" t="s">
        <v>65</v>
      </c>
      <c r="E911" t="s">
        <v>142</v>
      </c>
      <c r="F911" t="s">
        <v>25</v>
      </c>
      <c r="G911" t="s">
        <v>26</v>
      </c>
      <c r="H911" t="s">
        <v>1461</v>
      </c>
      <c r="I911" t="s">
        <v>122</v>
      </c>
      <c r="J911" t="s">
        <v>117</v>
      </c>
      <c r="K911" t="s">
        <v>30</v>
      </c>
      <c r="L911" t="str">
        <f>_xlfn.XLOOKUP(Trade_Flows[[#This Row],[hardware_type]],Helper_sheet!$D$2:$D$15,Helper_sheet!$E$2:$E$15,0,0)</f>
        <v>Chip</v>
      </c>
      <c r="M911" t="s">
        <v>31</v>
      </c>
      <c r="N911" s="5">
        <v>1633</v>
      </c>
      <c r="O911" s="1">
        <v>95.27</v>
      </c>
      <c r="P911" t="s">
        <v>40</v>
      </c>
      <c r="Q911" t="s">
        <v>118</v>
      </c>
      <c r="R911" t="s">
        <v>144</v>
      </c>
      <c r="S911" t="s">
        <v>141</v>
      </c>
      <c r="T911" t="s">
        <v>119</v>
      </c>
      <c r="U911" t="s">
        <v>515</v>
      </c>
      <c r="V911" t="s">
        <v>1504</v>
      </c>
      <c r="W911" t="s">
        <v>147</v>
      </c>
      <c r="X911" t="s">
        <v>144</v>
      </c>
    </row>
    <row r="912" spans="1:24" x14ac:dyDescent="0.4">
      <c r="A912" t="s">
        <v>1505</v>
      </c>
      <c r="B912" t="s">
        <v>223</v>
      </c>
      <c r="C912" t="s">
        <v>154</v>
      </c>
      <c r="D912" t="s">
        <v>66</v>
      </c>
      <c r="E912" t="s">
        <v>142</v>
      </c>
      <c r="F912" t="s">
        <v>25</v>
      </c>
      <c r="G912" t="s">
        <v>26</v>
      </c>
      <c r="H912" t="s">
        <v>1461</v>
      </c>
      <c r="I912" t="s">
        <v>122</v>
      </c>
      <c r="J912" t="s">
        <v>117</v>
      </c>
      <c r="K912" t="s">
        <v>30</v>
      </c>
      <c r="L912" t="str">
        <f>_xlfn.XLOOKUP(Trade_Flows[[#This Row],[hardware_type]],Helper_sheet!$D$2:$D$15,Helper_sheet!$E$2:$E$15,0,0)</f>
        <v>Chip</v>
      </c>
      <c r="M912" t="s">
        <v>31</v>
      </c>
      <c r="N912" s="5">
        <v>1939</v>
      </c>
      <c r="O912" s="1">
        <v>113.16</v>
      </c>
      <c r="P912" t="s">
        <v>150</v>
      </c>
      <c r="Q912" t="s">
        <v>118</v>
      </c>
      <c r="R912" t="s">
        <v>144</v>
      </c>
      <c r="S912" t="s">
        <v>141</v>
      </c>
      <c r="T912" t="s">
        <v>119</v>
      </c>
      <c r="U912" t="s">
        <v>492</v>
      </c>
      <c r="V912" t="s">
        <v>1093</v>
      </c>
      <c r="W912" t="s">
        <v>147</v>
      </c>
      <c r="X912" t="s">
        <v>144</v>
      </c>
    </row>
    <row r="913" spans="1:24" x14ac:dyDescent="0.4">
      <c r="A913" t="s">
        <v>1506</v>
      </c>
      <c r="B913" t="s">
        <v>223</v>
      </c>
      <c r="C913" t="s">
        <v>158</v>
      </c>
      <c r="D913" t="s">
        <v>67</v>
      </c>
      <c r="E913" t="s">
        <v>142</v>
      </c>
      <c r="F913" t="s">
        <v>25</v>
      </c>
      <c r="G913" t="s">
        <v>26</v>
      </c>
      <c r="H913" t="s">
        <v>1461</v>
      </c>
      <c r="I913" t="s">
        <v>122</v>
      </c>
      <c r="J913" t="s">
        <v>117</v>
      </c>
      <c r="K913" t="s">
        <v>30</v>
      </c>
      <c r="L913" t="str">
        <f>_xlfn.XLOOKUP(Trade_Flows[[#This Row],[hardware_type]],Helper_sheet!$D$2:$D$15,Helper_sheet!$E$2:$E$15,0,0)</f>
        <v>Chip</v>
      </c>
      <c r="M913" t="s">
        <v>31</v>
      </c>
      <c r="N913" s="5">
        <v>1789</v>
      </c>
      <c r="O913" s="1">
        <v>104.42</v>
      </c>
      <c r="P913" t="s">
        <v>32</v>
      </c>
      <c r="Q913" t="s">
        <v>118</v>
      </c>
      <c r="R913" t="s">
        <v>144</v>
      </c>
      <c r="S913" t="s">
        <v>141</v>
      </c>
      <c r="T913" t="s">
        <v>119</v>
      </c>
      <c r="U913" t="s">
        <v>407</v>
      </c>
      <c r="V913" t="s">
        <v>1493</v>
      </c>
      <c r="W913" t="s">
        <v>147</v>
      </c>
      <c r="X913" t="s">
        <v>144</v>
      </c>
    </row>
    <row r="914" spans="1:24" x14ac:dyDescent="0.4">
      <c r="A914" t="s">
        <v>1507</v>
      </c>
      <c r="B914" t="s">
        <v>235</v>
      </c>
      <c r="C914" t="s">
        <v>141</v>
      </c>
      <c r="D914" t="s">
        <v>68</v>
      </c>
      <c r="E914" t="s">
        <v>142</v>
      </c>
      <c r="F914" t="s">
        <v>25</v>
      </c>
      <c r="G914" t="s">
        <v>26</v>
      </c>
      <c r="H914" t="s">
        <v>1461</v>
      </c>
      <c r="I914" t="s">
        <v>122</v>
      </c>
      <c r="J914" t="s">
        <v>117</v>
      </c>
      <c r="K914" t="s">
        <v>30</v>
      </c>
      <c r="L914" t="str">
        <f>_xlfn.XLOOKUP(Trade_Flows[[#This Row],[hardware_type]],Helper_sheet!$D$2:$D$15,Helper_sheet!$E$2:$E$15,0,0)</f>
        <v>Chip</v>
      </c>
      <c r="M914" t="s">
        <v>31</v>
      </c>
      <c r="N914" s="5">
        <v>1907</v>
      </c>
      <c r="O914" s="1">
        <v>111.27</v>
      </c>
      <c r="P914" t="s">
        <v>32</v>
      </c>
      <c r="Q914" t="s">
        <v>118</v>
      </c>
      <c r="R914" t="s">
        <v>144</v>
      </c>
      <c r="S914" t="s">
        <v>141</v>
      </c>
      <c r="T914" t="s">
        <v>119</v>
      </c>
      <c r="U914" t="s">
        <v>642</v>
      </c>
      <c r="V914" t="s">
        <v>1498</v>
      </c>
      <c r="W914" t="s">
        <v>147</v>
      </c>
      <c r="X914" t="s">
        <v>144</v>
      </c>
    </row>
    <row r="915" spans="1:24" x14ac:dyDescent="0.4">
      <c r="A915" t="s">
        <v>1508</v>
      </c>
      <c r="B915" t="s">
        <v>235</v>
      </c>
      <c r="C915" t="s">
        <v>149</v>
      </c>
      <c r="D915" t="s">
        <v>69</v>
      </c>
      <c r="E915" t="s">
        <v>142</v>
      </c>
      <c r="F915" t="s">
        <v>25</v>
      </c>
      <c r="G915" t="s">
        <v>26</v>
      </c>
      <c r="H915" t="s">
        <v>1461</v>
      </c>
      <c r="I915" t="s">
        <v>122</v>
      </c>
      <c r="J915" t="s">
        <v>117</v>
      </c>
      <c r="K915" t="s">
        <v>30</v>
      </c>
      <c r="L915" t="str">
        <f>_xlfn.XLOOKUP(Trade_Flows[[#This Row],[hardware_type]],Helper_sheet!$D$2:$D$15,Helper_sheet!$E$2:$E$15,0,0)</f>
        <v>Chip</v>
      </c>
      <c r="M915" t="s">
        <v>31</v>
      </c>
      <c r="N915" s="5">
        <v>1751</v>
      </c>
      <c r="O915" s="1">
        <v>102.16</v>
      </c>
      <c r="P915" t="s">
        <v>32</v>
      </c>
      <c r="Q915" t="s">
        <v>118</v>
      </c>
      <c r="R915" t="s">
        <v>144</v>
      </c>
      <c r="S915" t="s">
        <v>141</v>
      </c>
      <c r="T915" t="s">
        <v>119</v>
      </c>
      <c r="U915" t="s">
        <v>574</v>
      </c>
      <c r="V915" t="s">
        <v>1096</v>
      </c>
      <c r="W915" t="s">
        <v>147</v>
      </c>
      <c r="X915" t="s">
        <v>144</v>
      </c>
    </row>
    <row r="916" spans="1:24" x14ac:dyDescent="0.4">
      <c r="A916" t="s">
        <v>1509</v>
      </c>
      <c r="B916" t="s">
        <v>235</v>
      </c>
      <c r="C916" t="s">
        <v>154</v>
      </c>
      <c r="D916" t="s">
        <v>70</v>
      </c>
      <c r="E916" t="s">
        <v>142</v>
      </c>
      <c r="F916" t="s">
        <v>25</v>
      </c>
      <c r="G916" t="s">
        <v>26</v>
      </c>
      <c r="H916" t="s">
        <v>1461</v>
      </c>
      <c r="I916" t="s">
        <v>122</v>
      </c>
      <c r="J916" t="s">
        <v>117</v>
      </c>
      <c r="K916" t="s">
        <v>30</v>
      </c>
      <c r="L916" t="str">
        <f>_xlfn.XLOOKUP(Trade_Flows[[#This Row],[hardware_type]],Helper_sheet!$D$2:$D$15,Helper_sheet!$E$2:$E$15,0,0)</f>
        <v>Chip</v>
      </c>
      <c r="M916" t="s">
        <v>31</v>
      </c>
      <c r="N916" s="5">
        <v>1894</v>
      </c>
      <c r="O916" s="1">
        <v>110.52</v>
      </c>
      <c r="P916" t="s">
        <v>150</v>
      </c>
      <c r="Q916" t="s">
        <v>118</v>
      </c>
      <c r="R916" t="s">
        <v>144</v>
      </c>
      <c r="S916" t="s">
        <v>141</v>
      </c>
      <c r="T916" t="s">
        <v>119</v>
      </c>
      <c r="U916" t="s">
        <v>331</v>
      </c>
      <c r="V916" t="s">
        <v>1510</v>
      </c>
      <c r="W916" t="s">
        <v>147</v>
      </c>
      <c r="X916" t="s">
        <v>144</v>
      </c>
    </row>
    <row r="917" spans="1:24" x14ac:dyDescent="0.4">
      <c r="A917" t="s">
        <v>1511</v>
      </c>
      <c r="B917" t="s">
        <v>235</v>
      </c>
      <c r="C917" t="s">
        <v>158</v>
      </c>
      <c r="D917" t="s">
        <v>71</v>
      </c>
      <c r="E917" t="s">
        <v>142</v>
      </c>
      <c r="F917" t="s">
        <v>25</v>
      </c>
      <c r="G917" t="s">
        <v>26</v>
      </c>
      <c r="H917" t="s">
        <v>1461</v>
      </c>
      <c r="I917" t="s">
        <v>122</v>
      </c>
      <c r="J917" t="s">
        <v>117</v>
      </c>
      <c r="K917" t="s">
        <v>30</v>
      </c>
      <c r="L917" t="str">
        <f>_xlfn.XLOOKUP(Trade_Flows[[#This Row],[hardware_type]],Helper_sheet!$D$2:$D$15,Helper_sheet!$E$2:$E$15,0,0)</f>
        <v>Chip</v>
      </c>
      <c r="M917" t="s">
        <v>31</v>
      </c>
      <c r="N917" s="5">
        <v>1921</v>
      </c>
      <c r="O917" s="1">
        <v>112.09</v>
      </c>
      <c r="P917" t="s">
        <v>150</v>
      </c>
      <c r="Q917" t="s">
        <v>118</v>
      </c>
      <c r="R917" t="s">
        <v>144</v>
      </c>
      <c r="S917" t="s">
        <v>141</v>
      </c>
      <c r="T917" t="s">
        <v>119</v>
      </c>
      <c r="U917" t="s">
        <v>337</v>
      </c>
      <c r="V917" t="s">
        <v>1142</v>
      </c>
      <c r="W917" t="s">
        <v>147</v>
      </c>
      <c r="X917" t="s">
        <v>144</v>
      </c>
    </row>
    <row r="918" spans="1:24" x14ac:dyDescent="0.4">
      <c r="A918" t="s">
        <v>1512</v>
      </c>
      <c r="B918" t="s">
        <v>248</v>
      </c>
      <c r="C918" t="s">
        <v>141</v>
      </c>
      <c r="D918" t="s">
        <v>72</v>
      </c>
      <c r="E918" t="s">
        <v>142</v>
      </c>
      <c r="F918" t="s">
        <v>25</v>
      </c>
      <c r="G918" t="s">
        <v>26</v>
      </c>
      <c r="H918" t="s">
        <v>1461</v>
      </c>
      <c r="I918" t="s">
        <v>122</v>
      </c>
      <c r="J918" t="s">
        <v>117</v>
      </c>
      <c r="K918" t="s">
        <v>30</v>
      </c>
      <c r="L918" t="str">
        <f>_xlfn.XLOOKUP(Trade_Flows[[#This Row],[hardware_type]],Helper_sheet!$D$2:$D$15,Helper_sheet!$E$2:$E$15,0,0)</f>
        <v>Chip</v>
      </c>
      <c r="M918" t="s">
        <v>31</v>
      </c>
      <c r="N918" s="5">
        <v>2127</v>
      </c>
      <c r="O918" s="1">
        <v>124.08</v>
      </c>
      <c r="P918" t="s">
        <v>150</v>
      </c>
      <c r="Q918" t="s">
        <v>118</v>
      </c>
      <c r="R918" t="s">
        <v>144</v>
      </c>
      <c r="S918" t="s">
        <v>141</v>
      </c>
      <c r="T918" t="s">
        <v>119</v>
      </c>
      <c r="U918" t="s">
        <v>421</v>
      </c>
      <c r="V918" t="s">
        <v>1485</v>
      </c>
      <c r="W918" t="s">
        <v>147</v>
      </c>
      <c r="X918" t="s">
        <v>141</v>
      </c>
    </row>
    <row r="919" spans="1:24" x14ac:dyDescent="0.4">
      <c r="A919" t="s">
        <v>1513</v>
      </c>
      <c r="B919" t="s">
        <v>248</v>
      </c>
      <c r="C919" t="s">
        <v>149</v>
      </c>
      <c r="D919" t="s">
        <v>73</v>
      </c>
      <c r="E919" t="s">
        <v>142</v>
      </c>
      <c r="F919" t="s">
        <v>25</v>
      </c>
      <c r="G919" t="s">
        <v>26</v>
      </c>
      <c r="H919" t="s">
        <v>1461</v>
      </c>
      <c r="I919" t="s">
        <v>122</v>
      </c>
      <c r="J919" t="s">
        <v>117</v>
      </c>
      <c r="K919" t="s">
        <v>30</v>
      </c>
      <c r="L919" t="str">
        <f>_xlfn.XLOOKUP(Trade_Flows[[#This Row],[hardware_type]],Helper_sheet!$D$2:$D$15,Helper_sheet!$E$2:$E$15,0,0)</f>
        <v>Chip</v>
      </c>
      <c r="M919" t="s">
        <v>31</v>
      </c>
      <c r="N919" s="5">
        <v>2356</v>
      </c>
      <c r="O919" s="1">
        <v>137.46</v>
      </c>
      <c r="P919" t="s">
        <v>32</v>
      </c>
      <c r="Q919" t="s">
        <v>118</v>
      </c>
      <c r="R919" t="s">
        <v>144</v>
      </c>
      <c r="S919" t="s">
        <v>141</v>
      </c>
      <c r="T919" t="s">
        <v>119</v>
      </c>
      <c r="U919" t="s">
        <v>418</v>
      </c>
      <c r="V919" t="s">
        <v>1073</v>
      </c>
      <c r="W919" t="s">
        <v>147</v>
      </c>
      <c r="X919" t="s">
        <v>141</v>
      </c>
    </row>
    <row r="920" spans="1:24" x14ac:dyDescent="0.4">
      <c r="A920" t="s">
        <v>1514</v>
      </c>
      <c r="B920" t="s">
        <v>248</v>
      </c>
      <c r="C920" t="s">
        <v>154</v>
      </c>
      <c r="D920" t="s">
        <v>74</v>
      </c>
      <c r="E920" t="s">
        <v>142</v>
      </c>
      <c r="F920" t="s">
        <v>25</v>
      </c>
      <c r="G920" t="s">
        <v>26</v>
      </c>
      <c r="H920" t="s">
        <v>1461</v>
      </c>
      <c r="I920" t="s">
        <v>122</v>
      </c>
      <c r="J920" t="s">
        <v>117</v>
      </c>
      <c r="K920" t="s">
        <v>30</v>
      </c>
      <c r="L920" t="str">
        <f>_xlfn.XLOOKUP(Trade_Flows[[#This Row],[hardware_type]],Helper_sheet!$D$2:$D$15,Helper_sheet!$E$2:$E$15,0,0)</f>
        <v>Chip</v>
      </c>
      <c r="M920" t="s">
        <v>31</v>
      </c>
      <c r="N920" s="5">
        <v>2608</v>
      </c>
      <c r="O920" s="1">
        <v>152.15</v>
      </c>
      <c r="P920" t="s">
        <v>40</v>
      </c>
      <c r="Q920" t="s">
        <v>118</v>
      </c>
      <c r="R920" t="s">
        <v>144</v>
      </c>
      <c r="S920" t="s">
        <v>141</v>
      </c>
      <c r="T920" t="s">
        <v>119</v>
      </c>
      <c r="U920" t="s">
        <v>350</v>
      </c>
      <c r="V920" t="s">
        <v>1472</v>
      </c>
      <c r="W920" t="s">
        <v>147</v>
      </c>
      <c r="X920" t="s">
        <v>141</v>
      </c>
    </row>
    <row r="921" spans="1:24" x14ac:dyDescent="0.4">
      <c r="A921" t="s">
        <v>1515</v>
      </c>
      <c r="B921" t="s">
        <v>248</v>
      </c>
      <c r="C921" t="s">
        <v>158</v>
      </c>
      <c r="D921" t="s">
        <v>75</v>
      </c>
      <c r="E921" t="s">
        <v>142</v>
      </c>
      <c r="F921" t="s">
        <v>25</v>
      </c>
      <c r="G921" t="s">
        <v>26</v>
      </c>
      <c r="H921" t="s">
        <v>1461</v>
      </c>
      <c r="I921" t="s">
        <v>122</v>
      </c>
      <c r="J921" t="s">
        <v>117</v>
      </c>
      <c r="K921" t="s">
        <v>30</v>
      </c>
      <c r="L921" t="str">
        <f>_xlfn.XLOOKUP(Trade_Flows[[#This Row],[hardware_type]],Helper_sheet!$D$2:$D$15,Helper_sheet!$E$2:$E$15,0,0)</f>
        <v>Chip</v>
      </c>
      <c r="M921" t="s">
        <v>31</v>
      </c>
      <c r="N921" s="5">
        <v>2283</v>
      </c>
      <c r="O921" s="1">
        <v>133.19999999999999</v>
      </c>
      <c r="P921" t="s">
        <v>40</v>
      </c>
      <c r="Q921" t="s">
        <v>118</v>
      </c>
      <c r="R921" t="s">
        <v>144</v>
      </c>
      <c r="S921" t="s">
        <v>141</v>
      </c>
      <c r="T921" t="s">
        <v>119</v>
      </c>
      <c r="U921" t="s">
        <v>898</v>
      </c>
      <c r="V921" t="s">
        <v>1093</v>
      </c>
      <c r="W921" t="s">
        <v>147</v>
      </c>
      <c r="X921" t="s">
        <v>141</v>
      </c>
    </row>
    <row r="922" spans="1:24" x14ac:dyDescent="0.4">
      <c r="A922" t="s">
        <v>1516</v>
      </c>
      <c r="B922" t="s">
        <v>260</v>
      </c>
      <c r="C922" t="s">
        <v>141</v>
      </c>
      <c r="D922" t="s">
        <v>76</v>
      </c>
      <c r="E922" t="s">
        <v>142</v>
      </c>
      <c r="F922" t="s">
        <v>25</v>
      </c>
      <c r="G922" t="s">
        <v>26</v>
      </c>
      <c r="H922" t="s">
        <v>1461</v>
      </c>
      <c r="I922" t="s">
        <v>122</v>
      </c>
      <c r="J922" t="s">
        <v>117</v>
      </c>
      <c r="K922" t="s">
        <v>30</v>
      </c>
      <c r="L922" t="str">
        <f>_xlfn.XLOOKUP(Trade_Flows[[#This Row],[hardware_type]],Helper_sheet!$D$2:$D$15,Helper_sheet!$E$2:$E$15,0,0)</f>
        <v>Chip</v>
      </c>
      <c r="M922" t="s">
        <v>31</v>
      </c>
      <c r="N922" s="5">
        <v>2061</v>
      </c>
      <c r="O922" s="1">
        <v>120.26</v>
      </c>
      <c r="P922" t="s">
        <v>32</v>
      </c>
      <c r="Q922" t="s">
        <v>118</v>
      </c>
      <c r="R922" t="s">
        <v>144</v>
      </c>
      <c r="S922" t="s">
        <v>141</v>
      </c>
      <c r="T922" t="s">
        <v>119</v>
      </c>
      <c r="U922" t="s">
        <v>416</v>
      </c>
      <c r="V922" t="s">
        <v>1510</v>
      </c>
      <c r="W922" t="s">
        <v>147</v>
      </c>
      <c r="X922" t="s">
        <v>141</v>
      </c>
    </row>
    <row r="923" spans="1:24" x14ac:dyDescent="0.4">
      <c r="A923" t="s">
        <v>1517</v>
      </c>
      <c r="B923" t="s">
        <v>260</v>
      </c>
      <c r="C923" t="s">
        <v>149</v>
      </c>
      <c r="D923" t="s">
        <v>77</v>
      </c>
      <c r="E923" t="s">
        <v>142</v>
      </c>
      <c r="F923" t="s">
        <v>25</v>
      </c>
      <c r="G923" t="s">
        <v>26</v>
      </c>
      <c r="H923" t="s">
        <v>1461</v>
      </c>
      <c r="I923" t="s">
        <v>122</v>
      </c>
      <c r="J923" t="s">
        <v>117</v>
      </c>
      <c r="K923" t="s">
        <v>30</v>
      </c>
      <c r="L923" t="str">
        <f>_xlfn.XLOOKUP(Trade_Flows[[#This Row],[hardware_type]],Helper_sheet!$D$2:$D$15,Helper_sheet!$E$2:$E$15,0,0)</f>
        <v>Chip</v>
      </c>
      <c r="M923" t="s">
        <v>31</v>
      </c>
      <c r="N923" s="5">
        <v>2541</v>
      </c>
      <c r="O923" s="1">
        <v>148.26</v>
      </c>
      <c r="P923" t="s">
        <v>32</v>
      </c>
      <c r="Q923" t="s">
        <v>118</v>
      </c>
      <c r="R923" t="s">
        <v>144</v>
      </c>
      <c r="S923" t="s">
        <v>141</v>
      </c>
      <c r="T923" t="s">
        <v>119</v>
      </c>
      <c r="U923" t="s">
        <v>342</v>
      </c>
      <c r="V923" t="s">
        <v>1498</v>
      </c>
      <c r="W923" t="s">
        <v>147</v>
      </c>
      <c r="X923" t="s">
        <v>141</v>
      </c>
    </row>
    <row r="924" spans="1:24" x14ac:dyDescent="0.4">
      <c r="A924" t="s">
        <v>1518</v>
      </c>
      <c r="B924" t="s">
        <v>260</v>
      </c>
      <c r="C924" t="s">
        <v>154</v>
      </c>
      <c r="D924" t="s">
        <v>78</v>
      </c>
      <c r="E924" t="s">
        <v>142</v>
      </c>
      <c r="F924" t="s">
        <v>25</v>
      </c>
      <c r="G924" t="s">
        <v>26</v>
      </c>
      <c r="H924" t="s">
        <v>1461</v>
      </c>
      <c r="I924" t="s">
        <v>122</v>
      </c>
      <c r="J924" t="s">
        <v>117</v>
      </c>
      <c r="K924" t="s">
        <v>30</v>
      </c>
      <c r="L924" t="str">
        <f>_xlfn.XLOOKUP(Trade_Flows[[#This Row],[hardware_type]],Helper_sheet!$D$2:$D$15,Helper_sheet!$E$2:$E$15,0,0)</f>
        <v>Chip</v>
      </c>
      <c r="M924" t="s">
        <v>31</v>
      </c>
      <c r="N924" s="5">
        <v>2716</v>
      </c>
      <c r="O924" s="1">
        <v>158.49</v>
      </c>
      <c r="P924" t="s">
        <v>32</v>
      </c>
      <c r="Q924" t="s">
        <v>118</v>
      </c>
      <c r="R924" t="s">
        <v>144</v>
      </c>
      <c r="S924" t="s">
        <v>141</v>
      </c>
      <c r="T924" t="s">
        <v>119</v>
      </c>
      <c r="U924" t="s">
        <v>263</v>
      </c>
      <c r="V924" t="s">
        <v>1504</v>
      </c>
      <c r="W924" t="s">
        <v>147</v>
      </c>
      <c r="X924" t="s">
        <v>141</v>
      </c>
    </row>
    <row r="925" spans="1:24" x14ac:dyDescent="0.4">
      <c r="A925" t="s">
        <v>1519</v>
      </c>
      <c r="B925" t="s">
        <v>260</v>
      </c>
      <c r="C925" t="s">
        <v>158</v>
      </c>
      <c r="D925" t="s">
        <v>79</v>
      </c>
      <c r="E925" t="s">
        <v>142</v>
      </c>
      <c r="F925" t="s">
        <v>25</v>
      </c>
      <c r="G925" t="s">
        <v>26</v>
      </c>
      <c r="H925" t="s">
        <v>1461</v>
      </c>
      <c r="I925" t="s">
        <v>122</v>
      </c>
      <c r="J925" t="s">
        <v>117</v>
      </c>
      <c r="K925" t="s">
        <v>30</v>
      </c>
      <c r="L925" t="str">
        <f>_xlfn.XLOOKUP(Trade_Flows[[#This Row],[hardware_type]],Helper_sheet!$D$2:$D$15,Helper_sheet!$E$2:$E$15,0,0)</f>
        <v>Chip</v>
      </c>
      <c r="M925" t="s">
        <v>31</v>
      </c>
      <c r="N925" s="5">
        <v>2478</v>
      </c>
      <c r="O925" s="1">
        <v>144.57</v>
      </c>
      <c r="P925" t="s">
        <v>32</v>
      </c>
      <c r="Q925" t="s">
        <v>118</v>
      </c>
      <c r="R925" t="s">
        <v>144</v>
      </c>
      <c r="S925" t="s">
        <v>141</v>
      </c>
      <c r="T925" t="s">
        <v>119</v>
      </c>
      <c r="U925" t="s">
        <v>257</v>
      </c>
      <c r="V925" t="s">
        <v>1121</v>
      </c>
      <c r="W925" t="s">
        <v>147</v>
      </c>
      <c r="X925" t="s">
        <v>141</v>
      </c>
    </row>
    <row r="926" spans="1:24" x14ac:dyDescent="0.4">
      <c r="A926" t="s">
        <v>1520</v>
      </c>
      <c r="B926" t="s">
        <v>140</v>
      </c>
      <c r="C926" t="s">
        <v>141</v>
      </c>
      <c r="D926" t="s">
        <v>23</v>
      </c>
      <c r="E926" t="s">
        <v>142</v>
      </c>
      <c r="F926" t="s">
        <v>25</v>
      </c>
      <c r="G926" t="s">
        <v>26</v>
      </c>
      <c r="H926" t="s">
        <v>1461</v>
      </c>
      <c r="I926" t="s">
        <v>122</v>
      </c>
      <c r="J926" t="s">
        <v>117</v>
      </c>
      <c r="K926" t="s">
        <v>360</v>
      </c>
      <c r="L926" t="str">
        <f>_xlfn.XLOOKUP(Trade_Flows[[#This Row],[hardware_type]],Helper_sheet!$D$2:$D$15,Helper_sheet!$E$2:$E$15,0,0)</f>
        <v>Chip</v>
      </c>
      <c r="M926" t="s">
        <v>31</v>
      </c>
      <c r="N926" s="5">
        <v>879</v>
      </c>
      <c r="O926" s="1">
        <v>51.29</v>
      </c>
      <c r="P926" t="s">
        <v>85</v>
      </c>
      <c r="Q926" t="s">
        <v>118</v>
      </c>
      <c r="R926" t="s">
        <v>144</v>
      </c>
      <c r="S926" t="s">
        <v>141</v>
      </c>
      <c r="T926" t="s">
        <v>119</v>
      </c>
      <c r="U926" t="s">
        <v>371</v>
      </c>
      <c r="V926" t="s">
        <v>1487</v>
      </c>
      <c r="W926" t="s">
        <v>147</v>
      </c>
      <c r="X926" t="s">
        <v>144</v>
      </c>
    </row>
    <row r="927" spans="1:24" x14ac:dyDescent="0.4">
      <c r="A927" t="s">
        <v>1521</v>
      </c>
      <c r="B927" t="s">
        <v>140</v>
      </c>
      <c r="C927" t="s">
        <v>149</v>
      </c>
      <c r="D927" t="s">
        <v>35</v>
      </c>
      <c r="E927" t="s">
        <v>142</v>
      </c>
      <c r="F927" t="s">
        <v>25</v>
      </c>
      <c r="G927" t="s">
        <v>26</v>
      </c>
      <c r="H927" t="s">
        <v>1461</v>
      </c>
      <c r="I927" t="s">
        <v>122</v>
      </c>
      <c r="J927" t="s">
        <v>117</v>
      </c>
      <c r="K927" t="s">
        <v>360</v>
      </c>
      <c r="L927" t="str">
        <f>_xlfn.XLOOKUP(Trade_Flows[[#This Row],[hardware_type]],Helper_sheet!$D$2:$D$15,Helper_sheet!$E$2:$E$15,0,0)</f>
        <v>Chip</v>
      </c>
      <c r="M927" t="s">
        <v>31</v>
      </c>
      <c r="N927" s="5">
        <v>920</v>
      </c>
      <c r="O927" s="1">
        <v>53.72</v>
      </c>
      <c r="P927" t="s">
        <v>272</v>
      </c>
      <c r="Q927" t="s">
        <v>118</v>
      </c>
      <c r="R927" t="s">
        <v>144</v>
      </c>
      <c r="S927" t="s">
        <v>141</v>
      </c>
      <c r="T927" t="s">
        <v>119</v>
      </c>
      <c r="U927" t="s">
        <v>159</v>
      </c>
      <c r="V927" t="s">
        <v>1128</v>
      </c>
      <c r="W927" t="s">
        <v>147</v>
      </c>
      <c r="X927" t="s">
        <v>144</v>
      </c>
    </row>
    <row r="928" spans="1:24" x14ac:dyDescent="0.4">
      <c r="A928" t="s">
        <v>1522</v>
      </c>
      <c r="B928" t="s">
        <v>140</v>
      </c>
      <c r="C928" t="s">
        <v>154</v>
      </c>
      <c r="D928" t="s">
        <v>37</v>
      </c>
      <c r="E928" t="s">
        <v>142</v>
      </c>
      <c r="F928" t="s">
        <v>25</v>
      </c>
      <c r="G928" t="s">
        <v>26</v>
      </c>
      <c r="H928" t="s">
        <v>1461</v>
      </c>
      <c r="I928" t="s">
        <v>122</v>
      </c>
      <c r="J928" t="s">
        <v>117</v>
      </c>
      <c r="K928" t="s">
        <v>360</v>
      </c>
      <c r="L928" t="str">
        <f>_xlfn.XLOOKUP(Trade_Flows[[#This Row],[hardware_type]],Helper_sheet!$D$2:$D$15,Helper_sheet!$E$2:$E$15,0,0)</f>
        <v>Chip</v>
      </c>
      <c r="M928" t="s">
        <v>31</v>
      </c>
      <c r="N928" s="5">
        <v>968</v>
      </c>
      <c r="O928" s="1">
        <v>56.48</v>
      </c>
      <c r="P928" t="s">
        <v>86</v>
      </c>
      <c r="Q928" t="s">
        <v>118</v>
      </c>
      <c r="R928" t="s">
        <v>144</v>
      </c>
      <c r="S928" t="s">
        <v>141</v>
      </c>
      <c r="T928" t="s">
        <v>119</v>
      </c>
      <c r="U928" t="s">
        <v>163</v>
      </c>
      <c r="V928" t="s">
        <v>1076</v>
      </c>
      <c r="W928" t="s">
        <v>147</v>
      </c>
      <c r="X928" t="s">
        <v>144</v>
      </c>
    </row>
    <row r="929" spans="1:24" x14ac:dyDescent="0.4">
      <c r="A929" t="s">
        <v>1523</v>
      </c>
      <c r="B929" t="s">
        <v>140</v>
      </c>
      <c r="C929" t="s">
        <v>158</v>
      </c>
      <c r="D929" t="s">
        <v>38</v>
      </c>
      <c r="E929" t="s">
        <v>142</v>
      </c>
      <c r="F929" t="s">
        <v>25</v>
      </c>
      <c r="G929" t="s">
        <v>26</v>
      </c>
      <c r="H929" t="s">
        <v>1461</v>
      </c>
      <c r="I929" t="s">
        <v>122</v>
      </c>
      <c r="J929" t="s">
        <v>117</v>
      </c>
      <c r="K929" t="s">
        <v>360</v>
      </c>
      <c r="L929" t="str">
        <f>_xlfn.XLOOKUP(Trade_Flows[[#This Row],[hardware_type]],Helper_sheet!$D$2:$D$15,Helper_sheet!$E$2:$E$15,0,0)</f>
        <v>Chip</v>
      </c>
      <c r="M929" t="s">
        <v>31</v>
      </c>
      <c r="N929" s="5">
        <v>935</v>
      </c>
      <c r="O929" s="1">
        <v>54.56</v>
      </c>
      <c r="P929" t="s">
        <v>365</v>
      </c>
      <c r="Q929" t="s">
        <v>118</v>
      </c>
      <c r="R929" t="s">
        <v>144</v>
      </c>
      <c r="S929" t="s">
        <v>141</v>
      </c>
      <c r="T929" t="s">
        <v>119</v>
      </c>
      <c r="U929" t="s">
        <v>145</v>
      </c>
      <c r="V929" t="s">
        <v>1493</v>
      </c>
      <c r="W929" t="s">
        <v>147</v>
      </c>
      <c r="X929" t="s">
        <v>144</v>
      </c>
    </row>
    <row r="930" spans="1:24" x14ac:dyDescent="0.4">
      <c r="A930" t="s">
        <v>1524</v>
      </c>
      <c r="B930" t="s">
        <v>162</v>
      </c>
      <c r="C930" t="s">
        <v>141</v>
      </c>
      <c r="D930" t="s">
        <v>39</v>
      </c>
      <c r="E930" t="s">
        <v>142</v>
      </c>
      <c r="F930" t="s">
        <v>25</v>
      </c>
      <c r="G930" t="s">
        <v>26</v>
      </c>
      <c r="H930" t="s">
        <v>1461</v>
      </c>
      <c r="I930" t="s">
        <v>122</v>
      </c>
      <c r="J930" t="s">
        <v>117</v>
      </c>
      <c r="K930" t="s">
        <v>360</v>
      </c>
      <c r="L930" t="str">
        <f>_xlfn.XLOOKUP(Trade_Flows[[#This Row],[hardware_type]],Helper_sheet!$D$2:$D$15,Helper_sheet!$E$2:$E$15,0,0)</f>
        <v>Chip</v>
      </c>
      <c r="M930" t="s">
        <v>31</v>
      </c>
      <c r="N930" s="5">
        <v>1007</v>
      </c>
      <c r="O930" s="1">
        <v>58.74</v>
      </c>
      <c r="P930" t="s">
        <v>85</v>
      </c>
      <c r="Q930" t="s">
        <v>118</v>
      </c>
      <c r="R930" t="s">
        <v>144</v>
      </c>
      <c r="S930" t="s">
        <v>141</v>
      </c>
      <c r="T930" t="s">
        <v>119</v>
      </c>
      <c r="U930" t="s">
        <v>284</v>
      </c>
      <c r="V930" t="s">
        <v>1498</v>
      </c>
      <c r="W930" t="s">
        <v>147</v>
      </c>
      <c r="X930" t="s">
        <v>144</v>
      </c>
    </row>
    <row r="931" spans="1:24" x14ac:dyDescent="0.4">
      <c r="A931" t="s">
        <v>1525</v>
      </c>
      <c r="B931" t="s">
        <v>162</v>
      </c>
      <c r="C931" t="s">
        <v>149</v>
      </c>
      <c r="D931" t="s">
        <v>41</v>
      </c>
      <c r="E931" t="s">
        <v>142</v>
      </c>
      <c r="F931" t="s">
        <v>25</v>
      </c>
      <c r="G931" t="s">
        <v>26</v>
      </c>
      <c r="H931" t="s">
        <v>1461</v>
      </c>
      <c r="I931" t="s">
        <v>122</v>
      </c>
      <c r="J931" t="s">
        <v>117</v>
      </c>
      <c r="K931" t="s">
        <v>360</v>
      </c>
      <c r="L931" t="str">
        <f>_xlfn.XLOOKUP(Trade_Flows[[#This Row],[hardware_type]],Helper_sheet!$D$2:$D$15,Helper_sheet!$E$2:$E$15,0,0)</f>
        <v>Chip</v>
      </c>
      <c r="M931" t="s">
        <v>31</v>
      </c>
      <c r="N931" s="5">
        <v>983</v>
      </c>
      <c r="O931" s="1">
        <v>57.38</v>
      </c>
      <c r="P931" t="s">
        <v>365</v>
      </c>
      <c r="Q931" t="s">
        <v>118</v>
      </c>
      <c r="R931" t="s">
        <v>144</v>
      </c>
      <c r="S931" t="s">
        <v>141</v>
      </c>
      <c r="T931" t="s">
        <v>119</v>
      </c>
      <c r="U931" t="s">
        <v>145</v>
      </c>
      <c r="V931" t="s">
        <v>1526</v>
      </c>
      <c r="W931" t="s">
        <v>147</v>
      </c>
      <c r="X931" t="s">
        <v>144</v>
      </c>
    </row>
    <row r="932" spans="1:24" x14ac:dyDescent="0.4">
      <c r="A932" t="s">
        <v>1527</v>
      </c>
      <c r="B932" t="s">
        <v>162</v>
      </c>
      <c r="C932" t="s">
        <v>154</v>
      </c>
      <c r="D932" t="s">
        <v>42</v>
      </c>
      <c r="E932" t="s">
        <v>142</v>
      </c>
      <c r="F932" t="s">
        <v>25</v>
      </c>
      <c r="G932" t="s">
        <v>26</v>
      </c>
      <c r="H932" t="s">
        <v>1461</v>
      </c>
      <c r="I932" t="s">
        <v>122</v>
      </c>
      <c r="J932" t="s">
        <v>117</v>
      </c>
      <c r="K932" t="s">
        <v>360</v>
      </c>
      <c r="L932" t="str">
        <f>_xlfn.XLOOKUP(Trade_Flows[[#This Row],[hardware_type]],Helper_sheet!$D$2:$D$15,Helper_sheet!$E$2:$E$15,0,0)</f>
        <v>Chip</v>
      </c>
      <c r="M932" t="s">
        <v>31</v>
      </c>
      <c r="N932" s="5">
        <v>1168</v>
      </c>
      <c r="O932" s="1">
        <v>68.150000000000006</v>
      </c>
      <c r="P932" t="s">
        <v>85</v>
      </c>
      <c r="Q932" t="s">
        <v>118</v>
      </c>
      <c r="R932" t="s">
        <v>144</v>
      </c>
      <c r="S932" t="s">
        <v>141</v>
      </c>
      <c r="T932" t="s">
        <v>119</v>
      </c>
      <c r="U932" t="s">
        <v>145</v>
      </c>
      <c r="V932" t="s">
        <v>1528</v>
      </c>
      <c r="W932" t="s">
        <v>147</v>
      </c>
      <c r="X932" t="s">
        <v>144</v>
      </c>
    </row>
    <row r="933" spans="1:24" x14ac:dyDescent="0.4">
      <c r="A933" t="s">
        <v>1529</v>
      </c>
      <c r="B933" t="s">
        <v>162</v>
      </c>
      <c r="C933" t="s">
        <v>158</v>
      </c>
      <c r="D933" t="s">
        <v>43</v>
      </c>
      <c r="E933" t="s">
        <v>142</v>
      </c>
      <c r="F933" t="s">
        <v>25</v>
      </c>
      <c r="G933" t="s">
        <v>26</v>
      </c>
      <c r="H933" t="s">
        <v>1461</v>
      </c>
      <c r="I933" t="s">
        <v>122</v>
      </c>
      <c r="J933" t="s">
        <v>117</v>
      </c>
      <c r="K933" t="s">
        <v>360</v>
      </c>
      <c r="L933" t="str">
        <f>_xlfn.XLOOKUP(Trade_Flows[[#This Row],[hardware_type]],Helper_sheet!$D$2:$D$15,Helper_sheet!$E$2:$E$15,0,0)</f>
        <v>Chip</v>
      </c>
      <c r="M933" t="s">
        <v>31</v>
      </c>
      <c r="N933" s="5">
        <v>922</v>
      </c>
      <c r="O933" s="1">
        <v>53.82</v>
      </c>
      <c r="P933" t="s">
        <v>365</v>
      </c>
      <c r="Q933" t="s">
        <v>118</v>
      </c>
      <c r="R933" t="s">
        <v>144</v>
      </c>
      <c r="S933" t="s">
        <v>141</v>
      </c>
      <c r="T933" t="s">
        <v>119</v>
      </c>
      <c r="U933" t="s">
        <v>381</v>
      </c>
      <c r="V933" t="s">
        <v>1530</v>
      </c>
      <c r="W933" t="s">
        <v>147</v>
      </c>
      <c r="X933" t="s">
        <v>144</v>
      </c>
    </row>
    <row r="934" spans="1:24" x14ac:dyDescent="0.4">
      <c r="A934" t="s">
        <v>1531</v>
      </c>
      <c r="B934" t="s">
        <v>171</v>
      </c>
      <c r="C934" t="s">
        <v>141</v>
      </c>
      <c r="D934" t="s">
        <v>44</v>
      </c>
      <c r="E934" t="s">
        <v>142</v>
      </c>
      <c r="F934" t="s">
        <v>25</v>
      </c>
      <c r="G934" t="s">
        <v>26</v>
      </c>
      <c r="H934" t="s">
        <v>1461</v>
      </c>
      <c r="I934" t="s">
        <v>122</v>
      </c>
      <c r="J934" t="s">
        <v>117</v>
      </c>
      <c r="K934" t="s">
        <v>360</v>
      </c>
      <c r="L934" t="str">
        <f>_xlfn.XLOOKUP(Trade_Flows[[#This Row],[hardware_type]],Helper_sheet!$D$2:$D$15,Helper_sheet!$E$2:$E$15,0,0)</f>
        <v>Chip</v>
      </c>
      <c r="M934" t="s">
        <v>31</v>
      </c>
      <c r="N934" s="5">
        <v>931</v>
      </c>
      <c r="O934" s="1">
        <v>54.31</v>
      </c>
      <c r="P934" t="s">
        <v>85</v>
      </c>
      <c r="Q934" t="s">
        <v>118</v>
      </c>
      <c r="R934" t="s">
        <v>144</v>
      </c>
      <c r="S934" t="s">
        <v>141</v>
      </c>
      <c r="T934" t="s">
        <v>119</v>
      </c>
      <c r="U934" t="s">
        <v>308</v>
      </c>
      <c r="V934" t="s">
        <v>1498</v>
      </c>
      <c r="W934" t="s">
        <v>147</v>
      </c>
      <c r="X934" t="s">
        <v>144</v>
      </c>
    </row>
    <row r="935" spans="1:24" x14ac:dyDescent="0.4">
      <c r="A935" t="s">
        <v>1532</v>
      </c>
      <c r="B935" t="s">
        <v>171</v>
      </c>
      <c r="C935" t="s">
        <v>149</v>
      </c>
      <c r="D935" t="s">
        <v>45</v>
      </c>
      <c r="E935" t="s">
        <v>142</v>
      </c>
      <c r="F935" t="s">
        <v>25</v>
      </c>
      <c r="G935" t="s">
        <v>26</v>
      </c>
      <c r="H935" t="s">
        <v>1461</v>
      </c>
      <c r="I935" t="s">
        <v>122</v>
      </c>
      <c r="J935" t="s">
        <v>117</v>
      </c>
      <c r="K935" t="s">
        <v>360</v>
      </c>
      <c r="L935" t="str">
        <f>_xlfn.XLOOKUP(Trade_Flows[[#This Row],[hardware_type]],Helper_sheet!$D$2:$D$15,Helper_sheet!$E$2:$E$15,0,0)</f>
        <v>Chip</v>
      </c>
      <c r="M935" t="s">
        <v>31</v>
      </c>
      <c r="N935" s="5">
        <v>1097</v>
      </c>
      <c r="O935" s="1">
        <v>64.02</v>
      </c>
      <c r="P935" t="s">
        <v>272</v>
      </c>
      <c r="Q935" t="s">
        <v>118</v>
      </c>
      <c r="R935" t="s">
        <v>144</v>
      </c>
      <c r="S935" t="s">
        <v>141</v>
      </c>
      <c r="T935" t="s">
        <v>119</v>
      </c>
      <c r="U935" t="s">
        <v>172</v>
      </c>
      <c r="V935" t="s">
        <v>1500</v>
      </c>
      <c r="W935" t="s">
        <v>147</v>
      </c>
      <c r="X935" t="s">
        <v>144</v>
      </c>
    </row>
    <row r="936" spans="1:24" x14ac:dyDescent="0.4">
      <c r="A936" t="s">
        <v>1533</v>
      </c>
      <c r="B936" t="s">
        <v>171</v>
      </c>
      <c r="C936" t="s">
        <v>154</v>
      </c>
      <c r="D936" t="s">
        <v>46</v>
      </c>
      <c r="E936" t="s">
        <v>142</v>
      </c>
      <c r="F936" t="s">
        <v>25</v>
      </c>
      <c r="G936" t="s">
        <v>26</v>
      </c>
      <c r="H936" t="s">
        <v>1461</v>
      </c>
      <c r="I936" t="s">
        <v>122</v>
      </c>
      <c r="J936" t="s">
        <v>117</v>
      </c>
      <c r="K936" t="s">
        <v>360</v>
      </c>
      <c r="L936" t="str">
        <f>_xlfn.XLOOKUP(Trade_Flows[[#This Row],[hardware_type]],Helper_sheet!$D$2:$D$15,Helper_sheet!$E$2:$E$15,0,0)</f>
        <v>Chip</v>
      </c>
      <c r="M936" t="s">
        <v>31</v>
      </c>
      <c r="N936" s="5">
        <v>1374</v>
      </c>
      <c r="O936" s="1">
        <v>80.2</v>
      </c>
      <c r="P936" t="s">
        <v>83</v>
      </c>
      <c r="Q936" t="s">
        <v>118</v>
      </c>
      <c r="R936" t="s">
        <v>144</v>
      </c>
      <c r="S936" t="s">
        <v>141</v>
      </c>
      <c r="T936" t="s">
        <v>119</v>
      </c>
      <c r="U936" t="s">
        <v>145</v>
      </c>
      <c r="V936" t="s">
        <v>1487</v>
      </c>
      <c r="W936" t="s">
        <v>147</v>
      </c>
      <c r="X936" t="s">
        <v>144</v>
      </c>
    </row>
    <row r="937" spans="1:24" x14ac:dyDescent="0.4">
      <c r="A937" t="s">
        <v>1534</v>
      </c>
      <c r="B937" t="s">
        <v>171</v>
      </c>
      <c r="C937" t="s">
        <v>158</v>
      </c>
      <c r="D937" t="s">
        <v>47</v>
      </c>
      <c r="E937" t="s">
        <v>142</v>
      </c>
      <c r="F937" t="s">
        <v>25</v>
      </c>
      <c r="G937" t="s">
        <v>26</v>
      </c>
      <c r="H937" t="s">
        <v>1461</v>
      </c>
      <c r="I937" t="s">
        <v>122</v>
      </c>
      <c r="J937" t="s">
        <v>117</v>
      </c>
      <c r="K937" t="s">
        <v>360</v>
      </c>
      <c r="L937" t="str">
        <f>_xlfn.XLOOKUP(Trade_Flows[[#This Row],[hardware_type]],Helper_sheet!$D$2:$D$15,Helper_sheet!$E$2:$E$15,0,0)</f>
        <v>Chip</v>
      </c>
      <c r="M937" t="s">
        <v>31</v>
      </c>
      <c r="N937" s="5">
        <v>1219</v>
      </c>
      <c r="O937" s="1">
        <v>71.150000000000006</v>
      </c>
      <c r="P937" t="s">
        <v>84</v>
      </c>
      <c r="Q937" t="s">
        <v>118</v>
      </c>
      <c r="R937" t="s">
        <v>144</v>
      </c>
      <c r="S937" t="s">
        <v>141</v>
      </c>
      <c r="T937" t="s">
        <v>119</v>
      </c>
      <c r="U937" t="s">
        <v>210</v>
      </c>
      <c r="V937" t="s">
        <v>1128</v>
      </c>
      <c r="W937" t="s">
        <v>147</v>
      </c>
      <c r="X937" t="s">
        <v>144</v>
      </c>
    </row>
    <row r="938" spans="1:24" x14ac:dyDescent="0.4">
      <c r="A938" t="s">
        <v>1535</v>
      </c>
      <c r="B938" t="s">
        <v>182</v>
      </c>
      <c r="C938" t="s">
        <v>141</v>
      </c>
      <c r="D938" t="s">
        <v>48</v>
      </c>
      <c r="E938" t="s">
        <v>142</v>
      </c>
      <c r="F938" t="s">
        <v>25</v>
      </c>
      <c r="G938" t="s">
        <v>26</v>
      </c>
      <c r="H938" t="s">
        <v>1461</v>
      </c>
      <c r="I938" t="s">
        <v>122</v>
      </c>
      <c r="J938" t="s">
        <v>117</v>
      </c>
      <c r="K938" t="s">
        <v>360</v>
      </c>
      <c r="L938" t="str">
        <f>_xlfn.XLOOKUP(Trade_Flows[[#This Row],[hardware_type]],Helper_sheet!$D$2:$D$15,Helper_sheet!$E$2:$E$15,0,0)</f>
        <v>Chip</v>
      </c>
      <c r="M938" t="s">
        <v>31</v>
      </c>
      <c r="N938" s="5">
        <v>1140</v>
      </c>
      <c r="O938" s="1">
        <v>66.510000000000005</v>
      </c>
      <c r="P938" t="s">
        <v>365</v>
      </c>
      <c r="Q938" t="s">
        <v>118</v>
      </c>
      <c r="R938" t="s">
        <v>144</v>
      </c>
      <c r="S938" t="s">
        <v>141</v>
      </c>
      <c r="T938" t="s">
        <v>119</v>
      </c>
      <c r="U938" t="s">
        <v>310</v>
      </c>
      <c r="V938" t="s">
        <v>1096</v>
      </c>
      <c r="W938" t="s">
        <v>147</v>
      </c>
      <c r="X938" t="s">
        <v>144</v>
      </c>
    </row>
    <row r="939" spans="1:24" x14ac:dyDescent="0.4">
      <c r="A939" t="s">
        <v>1536</v>
      </c>
      <c r="B939" t="s">
        <v>182</v>
      </c>
      <c r="C939" t="s">
        <v>149</v>
      </c>
      <c r="D939" t="s">
        <v>49</v>
      </c>
      <c r="E939" t="s">
        <v>142</v>
      </c>
      <c r="F939" t="s">
        <v>25</v>
      </c>
      <c r="G939" t="s">
        <v>26</v>
      </c>
      <c r="H939" t="s">
        <v>1461</v>
      </c>
      <c r="I939" t="s">
        <v>122</v>
      </c>
      <c r="J939" t="s">
        <v>117</v>
      </c>
      <c r="K939" t="s">
        <v>360</v>
      </c>
      <c r="L939" t="str">
        <f>_xlfn.XLOOKUP(Trade_Flows[[#This Row],[hardware_type]],Helper_sheet!$D$2:$D$15,Helper_sheet!$E$2:$E$15,0,0)</f>
        <v>Chip</v>
      </c>
      <c r="M939" t="s">
        <v>31</v>
      </c>
      <c r="N939" s="5">
        <v>1354</v>
      </c>
      <c r="O939" s="1">
        <v>79.02</v>
      </c>
      <c r="P939" t="s">
        <v>85</v>
      </c>
      <c r="Q939" t="s">
        <v>118</v>
      </c>
      <c r="R939" t="s">
        <v>144</v>
      </c>
      <c r="S939" t="s">
        <v>141</v>
      </c>
      <c r="T939" t="s">
        <v>119</v>
      </c>
      <c r="U939" t="s">
        <v>387</v>
      </c>
      <c r="V939" t="s">
        <v>1128</v>
      </c>
      <c r="W939" t="s">
        <v>147</v>
      </c>
      <c r="X939" t="s">
        <v>144</v>
      </c>
    </row>
    <row r="940" spans="1:24" x14ac:dyDescent="0.4">
      <c r="A940" t="s">
        <v>1537</v>
      </c>
      <c r="B940" t="s">
        <v>182</v>
      </c>
      <c r="C940" t="s">
        <v>154</v>
      </c>
      <c r="D940" t="s">
        <v>50</v>
      </c>
      <c r="E940" t="s">
        <v>142</v>
      </c>
      <c r="F940" t="s">
        <v>25</v>
      </c>
      <c r="G940" t="s">
        <v>26</v>
      </c>
      <c r="H940" t="s">
        <v>1461</v>
      </c>
      <c r="I940" t="s">
        <v>122</v>
      </c>
      <c r="J940" t="s">
        <v>117</v>
      </c>
      <c r="K940" t="s">
        <v>360</v>
      </c>
      <c r="L940" t="str">
        <f>_xlfn.XLOOKUP(Trade_Flows[[#This Row],[hardware_type]],Helper_sheet!$D$2:$D$15,Helper_sheet!$E$2:$E$15,0,0)</f>
        <v>Chip</v>
      </c>
      <c r="M940" t="s">
        <v>31</v>
      </c>
      <c r="N940" s="5">
        <v>1394</v>
      </c>
      <c r="O940" s="1">
        <v>81.37</v>
      </c>
      <c r="P940" t="s">
        <v>272</v>
      </c>
      <c r="Q940" t="s">
        <v>118</v>
      </c>
      <c r="R940" t="s">
        <v>144</v>
      </c>
      <c r="S940" t="s">
        <v>141</v>
      </c>
      <c r="T940" t="s">
        <v>119</v>
      </c>
      <c r="U940" t="s">
        <v>210</v>
      </c>
      <c r="V940" t="s">
        <v>1504</v>
      </c>
      <c r="W940" t="s">
        <v>147</v>
      </c>
      <c r="X940" t="s">
        <v>144</v>
      </c>
    </row>
    <row r="941" spans="1:24" x14ac:dyDescent="0.4">
      <c r="A941" t="s">
        <v>1538</v>
      </c>
      <c r="B941" t="s">
        <v>182</v>
      </c>
      <c r="C941" t="s">
        <v>158</v>
      </c>
      <c r="D941" t="s">
        <v>51</v>
      </c>
      <c r="E941" t="s">
        <v>142</v>
      </c>
      <c r="F941" t="s">
        <v>25</v>
      </c>
      <c r="G941" t="s">
        <v>26</v>
      </c>
      <c r="H941" t="s">
        <v>1461</v>
      </c>
      <c r="I941" t="s">
        <v>122</v>
      </c>
      <c r="J941" t="s">
        <v>117</v>
      </c>
      <c r="K941" t="s">
        <v>360</v>
      </c>
      <c r="L941" t="str">
        <f>_xlfn.XLOOKUP(Trade_Flows[[#This Row],[hardware_type]],Helper_sheet!$D$2:$D$15,Helper_sheet!$E$2:$E$15,0,0)</f>
        <v>Chip</v>
      </c>
      <c r="M941" t="s">
        <v>31</v>
      </c>
      <c r="N941" s="5">
        <v>1067</v>
      </c>
      <c r="O941" s="1">
        <v>62.3</v>
      </c>
      <c r="P941" t="s">
        <v>272</v>
      </c>
      <c r="Q941" t="s">
        <v>118</v>
      </c>
      <c r="R941" t="s">
        <v>144</v>
      </c>
      <c r="S941" t="s">
        <v>141</v>
      </c>
      <c r="T941" t="s">
        <v>119</v>
      </c>
      <c r="U941" t="s">
        <v>570</v>
      </c>
      <c r="V941" t="s">
        <v>1464</v>
      </c>
      <c r="W941" t="s">
        <v>147</v>
      </c>
      <c r="X941" t="s">
        <v>144</v>
      </c>
    </row>
    <row r="942" spans="1:24" x14ac:dyDescent="0.4">
      <c r="A942" t="s">
        <v>1539</v>
      </c>
      <c r="B942" t="s">
        <v>193</v>
      </c>
      <c r="C942" t="s">
        <v>141</v>
      </c>
      <c r="D942" t="s">
        <v>52</v>
      </c>
      <c r="E942" t="s">
        <v>142</v>
      </c>
      <c r="F942" t="s">
        <v>25</v>
      </c>
      <c r="G942" t="s">
        <v>26</v>
      </c>
      <c r="H942" t="s">
        <v>1461</v>
      </c>
      <c r="I942" t="s">
        <v>122</v>
      </c>
      <c r="J942" t="s">
        <v>117</v>
      </c>
      <c r="K942" t="s">
        <v>360</v>
      </c>
      <c r="L942" t="str">
        <f>_xlfn.XLOOKUP(Trade_Flows[[#This Row],[hardware_type]],Helper_sheet!$D$2:$D$15,Helper_sheet!$E$2:$E$15,0,0)</f>
        <v>Chip</v>
      </c>
      <c r="M942" t="s">
        <v>31</v>
      </c>
      <c r="N942" s="5">
        <v>1354</v>
      </c>
      <c r="O942" s="1">
        <v>78.989999999999995</v>
      </c>
      <c r="P942" t="s">
        <v>84</v>
      </c>
      <c r="Q942" t="s">
        <v>118</v>
      </c>
      <c r="R942" t="s">
        <v>144</v>
      </c>
      <c r="S942" t="s">
        <v>141</v>
      </c>
      <c r="T942" t="s">
        <v>119</v>
      </c>
      <c r="U942" t="s">
        <v>284</v>
      </c>
      <c r="V942" t="s">
        <v>1510</v>
      </c>
      <c r="W942" t="s">
        <v>147</v>
      </c>
      <c r="X942" t="s">
        <v>144</v>
      </c>
    </row>
    <row r="943" spans="1:24" x14ac:dyDescent="0.4">
      <c r="A943" t="s">
        <v>1540</v>
      </c>
      <c r="B943" t="s">
        <v>193</v>
      </c>
      <c r="C943" t="s">
        <v>149</v>
      </c>
      <c r="D943" t="s">
        <v>53</v>
      </c>
      <c r="E943" t="s">
        <v>142</v>
      </c>
      <c r="F943" t="s">
        <v>25</v>
      </c>
      <c r="G943" t="s">
        <v>26</v>
      </c>
      <c r="H943" t="s">
        <v>1461</v>
      </c>
      <c r="I943" t="s">
        <v>122</v>
      </c>
      <c r="J943" t="s">
        <v>117</v>
      </c>
      <c r="K943" t="s">
        <v>360</v>
      </c>
      <c r="L943" t="str">
        <f>_xlfn.XLOOKUP(Trade_Flows[[#This Row],[hardware_type]],Helper_sheet!$D$2:$D$15,Helper_sheet!$E$2:$E$15,0,0)</f>
        <v>Chip</v>
      </c>
      <c r="M943" t="s">
        <v>31</v>
      </c>
      <c r="N943" s="5">
        <v>1310</v>
      </c>
      <c r="O943" s="1">
        <v>76.44</v>
      </c>
      <c r="P943" t="s">
        <v>85</v>
      </c>
      <c r="Q943" t="s">
        <v>118</v>
      </c>
      <c r="R943" t="s">
        <v>144</v>
      </c>
      <c r="S943" t="s">
        <v>141</v>
      </c>
      <c r="T943" t="s">
        <v>119</v>
      </c>
      <c r="U943" t="s">
        <v>273</v>
      </c>
      <c r="V943" t="s">
        <v>1482</v>
      </c>
      <c r="W943" t="s">
        <v>147</v>
      </c>
      <c r="X943" t="s">
        <v>144</v>
      </c>
    </row>
    <row r="944" spans="1:24" x14ac:dyDescent="0.4">
      <c r="A944" t="s">
        <v>1541</v>
      </c>
      <c r="B944" t="s">
        <v>193</v>
      </c>
      <c r="C944" t="s">
        <v>154</v>
      </c>
      <c r="D944" t="s">
        <v>54</v>
      </c>
      <c r="E944" t="s">
        <v>142</v>
      </c>
      <c r="F944" t="s">
        <v>25</v>
      </c>
      <c r="G944" t="s">
        <v>26</v>
      </c>
      <c r="H944" t="s">
        <v>1461</v>
      </c>
      <c r="I944" t="s">
        <v>122</v>
      </c>
      <c r="J944" t="s">
        <v>117</v>
      </c>
      <c r="K944" t="s">
        <v>360</v>
      </c>
      <c r="L944" t="str">
        <f>_xlfn.XLOOKUP(Trade_Flows[[#This Row],[hardware_type]],Helper_sheet!$D$2:$D$15,Helper_sheet!$E$2:$E$15,0,0)</f>
        <v>Chip</v>
      </c>
      <c r="M944" t="s">
        <v>31</v>
      </c>
      <c r="N944" s="5">
        <v>1552</v>
      </c>
      <c r="O944" s="1">
        <v>90.55</v>
      </c>
      <c r="P944" t="s">
        <v>83</v>
      </c>
      <c r="Q944" t="s">
        <v>118</v>
      </c>
      <c r="R944" t="s">
        <v>144</v>
      </c>
      <c r="S944" t="s">
        <v>141</v>
      </c>
      <c r="T944" t="s">
        <v>119</v>
      </c>
      <c r="U944" t="s">
        <v>183</v>
      </c>
      <c r="V944" t="s">
        <v>1466</v>
      </c>
      <c r="W944" t="s">
        <v>147</v>
      </c>
      <c r="X944" t="s">
        <v>144</v>
      </c>
    </row>
    <row r="945" spans="1:24" x14ac:dyDescent="0.4">
      <c r="A945" t="s">
        <v>1542</v>
      </c>
      <c r="B945" t="s">
        <v>193</v>
      </c>
      <c r="C945" t="s">
        <v>158</v>
      </c>
      <c r="D945" t="s">
        <v>55</v>
      </c>
      <c r="E945" t="s">
        <v>142</v>
      </c>
      <c r="F945" t="s">
        <v>25</v>
      </c>
      <c r="G945" t="s">
        <v>26</v>
      </c>
      <c r="H945" t="s">
        <v>1461</v>
      </c>
      <c r="I945" t="s">
        <v>122</v>
      </c>
      <c r="J945" t="s">
        <v>117</v>
      </c>
      <c r="K945" t="s">
        <v>360</v>
      </c>
      <c r="L945" t="str">
        <f>_xlfn.XLOOKUP(Trade_Flows[[#This Row],[hardware_type]],Helper_sheet!$D$2:$D$15,Helper_sheet!$E$2:$E$15,0,0)</f>
        <v>Chip</v>
      </c>
      <c r="M945" t="s">
        <v>31</v>
      </c>
      <c r="N945" s="5">
        <v>1149</v>
      </c>
      <c r="O945" s="1">
        <v>67.06</v>
      </c>
      <c r="P945" t="s">
        <v>365</v>
      </c>
      <c r="Q945" t="s">
        <v>118</v>
      </c>
      <c r="R945" t="s">
        <v>144</v>
      </c>
      <c r="S945" t="s">
        <v>141</v>
      </c>
      <c r="T945" t="s">
        <v>119</v>
      </c>
      <c r="U945" t="s">
        <v>371</v>
      </c>
      <c r="V945" t="s">
        <v>1474</v>
      </c>
      <c r="W945" t="s">
        <v>147</v>
      </c>
      <c r="X945" t="s">
        <v>144</v>
      </c>
    </row>
    <row r="946" spans="1:24" x14ac:dyDescent="0.4">
      <c r="A946" t="s">
        <v>1543</v>
      </c>
      <c r="B946" t="s">
        <v>202</v>
      </c>
      <c r="C946" t="s">
        <v>141</v>
      </c>
      <c r="D946" t="s">
        <v>56</v>
      </c>
      <c r="E946" t="s">
        <v>142</v>
      </c>
      <c r="F946" t="s">
        <v>25</v>
      </c>
      <c r="G946" t="s">
        <v>26</v>
      </c>
      <c r="H946" t="s">
        <v>1461</v>
      </c>
      <c r="I946" t="s">
        <v>122</v>
      </c>
      <c r="J946" t="s">
        <v>117</v>
      </c>
      <c r="K946" t="s">
        <v>360</v>
      </c>
      <c r="L946" t="str">
        <f>_xlfn.XLOOKUP(Trade_Flows[[#This Row],[hardware_type]],Helper_sheet!$D$2:$D$15,Helper_sheet!$E$2:$E$15,0,0)</f>
        <v>Chip</v>
      </c>
      <c r="M946" t="s">
        <v>31</v>
      </c>
      <c r="N946" s="5">
        <v>1091</v>
      </c>
      <c r="O946" s="1">
        <v>63.65</v>
      </c>
      <c r="P946" t="s">
        <v>83</v>
      </c>
      <c r="Q946" t="s">
        <v>118</v>
      </c>
      <c r="R946" t="s">
        <v>144</v>
      </c>
      <c r="S946" t="s">
        <v>141</v>
      </c>
      <c r="T946" t="s">
        <v>119</v>
      </c>
      <c r="U946" t="s">
        <v>165</v>
      </c>
      <c r="V946" t="s">
        <v>1485</v>
      </c>
      <c r="W946" t="s">
        <v>147</v>
      </c>
      <c r="X946" t="s">
        <v>144</v>
      </c>
    </row>
    <row r="947" spans="1:24" x14ac:dyDescent="0.4">
      <c r="A947" t="s">
        <v>1544</v>
      </c>
      <c r="B947" t="s">
        <v>202</v>
      </c>
      <c r="C947" t="s">
        <v>149</v>
      </c>
      <c r="D947" t="s">
        <v>57</v>
      </c>
      <c r="E947" t="s">
        <v>142</v>
      </c>
      <c r="F947" t="s">
        <v>25</v>
      </c>
      <c r="G947" t="s">
        <v>26</v>
      </c>
      <c r="H947" t="s">
        <v>1461</v>
      </c>
      <c r="I947" t="s">
        <v>122</v>
      </c>
      <c r="J947" t="s">
        <v>117</v>
      </c>
      <c r="K947" t="s">
        <v>360</v>
      </c>
      <c r="L947" t="str">
        <f>_xlfn.XLOOKUP(Trade_Flows[[#This Row],[hardware_type]],Helper_sheet!$D$2:$D$15,Helper_sheet!$E$2:$E$15,0,0)</f>
        <v>Chip</v>
      </c>
      <c r="M947" t="s">
        <v>31</v>
      </c>
      <c r="N947" s="5">
        <v>1511</v>
      </c>
      <c r="O947" s="1">
        <v>88.14</v>
      </c>
      <c r="P947" t="s">
        <v>86</v>
      </c>
      <c r="Q947" t="s">
        <v>118</v>
      </c>
      <c r="R947" t="s">
        <v>144</v>
      </c>
      <c r="S947" t="s">
        <v>141</v>
      </c>
      <c r="T947" t="s">
        <v>119</v>
      </c>
      <c r="U947" t="s">
        <v>287</v>
      </c>
      <c r="V947" t="s">
        <v>1076</v>
      </c>
      <c r="W947" t="s">
        <v>147</v>
      </c>
      <c r="X947" t="s">
        <v>144</v>
      </c>
    </row>
    <row r="948" spans="1:24" x14ac:dyDescent="0.4">
      <c r="A948" t="s">
        <v>1545</v>
      </c>
      <c r="B948" t="s">
        <v>202</v>
      </c>
      <c r="C948" t="s">
        <v>154</v>
      </c>
      <c r="D948" t="s">
        <v>58</v>
      </c>
      <c r="E948" t="s">
        <v>142</v>
      </c>
      <c r="F948" t="s">
        <v>25</v>
      </c>
      <c r="G948" t="s">
        <v>26</v>
      </c>
      <c r="H948" t="s">
        <v>1461</v>
      </c>
      <c r="I948" t="s">
        <v>122</v>
      </c>
      <c r="J948" t="s">
        <v>117</v>
      </c>
      <c r="K948" t="s">
        <v>360</v>
      </c>
      <c r="L948" t="str">
        <f>_xlfn.XLOOKUP(Trade_Flows[[#This Row],[hardware_type]],Helper_sheet!$D$2:$D$15,Helper_sheet!$E$2:$E$15,0,0)</f>
        <v>Chip</v>
      </c>
      <c r="M948" t="s">
        <v>31</v>
      </c>
      <c r="N948" s="5">
        <v>1528</v>
      </c>
      <c r="O948" s="1">
        <v>89.19</v>
      </c>
      <c r="P948" t="s">
        <v>86</v>
      </c>
      <c r="Q948" t="s">
        <v>118</v>
      </c>
      <c r="R948" t="s">
        <v>144</v>
      </c>
      <c r="S948" t="s">
        <v>141</v>
      </c>
      <c r="T948" t="s">
        <v>119</v>
      </c>
      <c r="U948" t="s">
        <v>291</v>
      </c>
      <c r="V948" t="s">
        <v>1485</v>
      </c>
      <c r="W948" t="s">
        <v>147</v>
      </c>
      <c r="X948" t="s">
        <v>144</v>
      </c>
    </row>
    <row r="949" spans="1:24" x14ac:dyDescent="0.4">
      <c r="A949" t="s">
        <v>1546</v>
      </c>
      <c r="B949" t="s">
        <v>202</v>
      </c>
      <c r="C949" t="s">
        <v>158</v>
      </c>
      <c r="D949" t="s">
        <v>59</v>
      </c>
      <c r="E949" t="s">
        <v>142</v>
      </c>
      <c r="F949" t="s">
        <v>25</v>
      </c>
      <c r="G949" t="s">
        <v>26</v>
      </c>
      <c r="H949" t="s">
        <v>1461</v>
      </c>
      <c r="I949" t="s">
        <v>122</v>
      </c>
      <c r="J949" t="s">
        <v>117</v>
      </c>
      <c r="K949" t="s">
        <v>360</v>
      </c>
      <c r="L949" t="str">
        <f>_xlfn.XLOOKUP(Trade_Flows[[#This Row],[hardware_type]],Helper_sheet!$D$2:$D$15,Helper_sheet!$E$2:$E$15,0,0)</f>
        <v>Chip</v>
      </c>
      <c r="M949" t="s">
        <v>31</v>
      </c>
      <c r="N949" s="5">
        <v>1344</v>
      </c>
      <c r="O949" s="1">
        <v>78.430000000000007</v>
      </c>
      <c r="P949" t="s">
        <v>374</v>
      </c>
      <c r="Q949" t="s">
        <v>118</v>
      </c>
      <c r="R949" t="s">
        <v>144</v>
      </c>
      <c r="S949" t="s">
        <v>141</v>
      </c>
      <c r="T949" t="s">
        <v>119</v>
      </c>
      <c r="U949" t="s">
        <v>196</v>
      </c>
      <c r="V949" t="s">
        <v>1498</v>
      </c>
      <c r="W949" t="s">
        <v>147</v>
      </c>
      <c r="X949" t="s">
        <v>144</v>
      </c>
    </row>
    <row r="950" spans="1:24" x14ac:dyDescent="0.4">
      <c r="A950" t="s">
        <v>1547</v>
      </c>
      <c r="B950" t="s">
        <v>212</v>
      </c>
      <c r="C950" t="s">
        <v>141</v>
      </c>
      <c r="D950" t="s">
        <v>60</v>
      </c>
      <c r="E950" t="s">
        <v>142</v>
      </c>
      <c r="F950" t="s">
        <v>25</v>
      </c>
      <c r="G950" t="s">
        <v>26</v>
      </c>
      <c r="H950" t="s">
        <v>1461</v>
      </c>
      <c r="I950" t="s">
        <v>122</v>
      </c>
      <c r="J950" t="s">
        <v>117</v>
      </c>
      <c r="K950" t="s">
        <v>360</v>
      </c>
      <c r="L950" t="str">
        <f>_xlfn.XLOOKUP(Trade_Flows[[#This Row],[hardware_type]],Helper_sheet!$D$2:$D$15,Helper_sheet!$E$2:$E$15,0,0)</f>
        <v>Chip</v>
      </c>
      <c r="M950" t="s">
        <v>31</v>
      </c>
      <c r="N950" s="5">
        <v>2224</v>
      </c>
      <c r="O950" s="1">
        <v>129.76</v>
      </c>
      <c r="P950" t="s">
        <v>272</v>
      </c>
      <c r="Q950" t="s">
        <v>118</v>
      </c>
      <c r="R950" t="s">
        <v>144</v>
      </c>
      <c r="S950" t="s">
        <v>141</v>
      </c>
      <c r="T950" t="s">
        <v>119</v>
      </c>
      <c r="U950" t="s">
        <v>563</v>
      </c>
      <c r="V950" t="s">
        <v>1493</v>
      </c>
      <c r="W950" t="s">
        <v>147</v>
      </c>
      <c r="X950" t="s">
        <v>144</v>
      </c>
    </row>
    <row r="951" spans="1:24" x14ac:dyDescent="0.4">
      <c r="A951" t="s">
        <v>1548</v>
      </c>
      <c r="B951" t="s">
        <v>212</v>
      </c>
      <c r="C951" t="s">
        <v>149</v>
      </c>
      <c r="D951" t="s">
        <v>61</v>
      </c>
      <c r="E951" t="s">
        <v>142</v>
      </c>
      <c r="F951" t="s">
        <v>25</v>
      </c>
      <c r="G951" t="s">
        <v>26</v>
      </c>
      <c r="H951" t="s">
        <v>1461</v>
      </c>
      <c r="I951" t="s">
        <v>122</v>
      </c>
      <c r="J951" t="s">
        <v>117</v>
      </c>
      <c r="K951" t="s">
        <v>360</v>
      </c>
      <c r="L951" t="str">
        <f>_xlfn.XLOOKUP(Trade_Flows[[#This Row],[hardware_type]],Helper_sheet!$D$2:$D$15,Helper_sheet!$E$2:$E$15,0,0)</f>
        <v>Chip</v>
      </c>
      <c r="M951" t="s">
        <v>31</v>
      </c>
      <c r="N951" s="5">
        <v>2346</v>
      </c>
      <c r="O951" s="1">
        <v>136.9</v>
      </c>
      <c r="P951" t="s">
        <v>86</v>
      </c>
      <c r="Q951" t="s">
        <v>118</v>
      </c>
      <c r="R951" t="s">
        <v>144</v>
      </c>
      <c r="S951" t="s">
        <v>141</v>
      </c>
      <c r="T951" t="s">
        <v>119</v>
      </c>
      <c r="U951" t="s">
        <v>691</v>
      </c>
      <c r="V951" t="s">
        <v>1464</v>
      </c>
      <c r="W951" t="s">
        <v>147</v>
      </c>
      <c r="X951" t="s">
        <v>144</v>
      </c>
    </row>
    <row r="952" spans="1:24" x14ac:dyDescent="0.4">
      <c r="A952" t="s">
        <v>1549</v>
      </c>
      <c r="B952" t="s">
        <v>212</v>
      </c>
      <c r="C952" t="s">
        <v>154</v>
      </c>
      <c r="D952" t="s">
        <v>62</v>
      </c>
      <c r="E952" t="s">
        <v>142</v>
      </c>
      <c r="F952" t="s">
        <v>25</v>
      </c>
      <c r="G952" t="s">
        <v>26</v>
      </c>
      <c r="H952" t="s">
        <v>1461</v>
      </c>
      <c r="I952" t="s">
        <v>122</v>
      </c>
      <c r="J952" t="s">
        <v>117</v>
      </c>
      <c r="K952" t="s">
        <v>360</v>
      </c>
      <c r="L952" t="str">
        <f>_xlfn.XLOOKUP(Trade_Flows[[#This Row],[hardware_type]],Helper_sheet!$D$2:$D$15,Helper_sheet!$E$2:$E$15,0,0)</f>
        <v>Chip</v>
      </c>
      <c r="M952" t="s">
        <v>31</v>
      </c>
      <c r="N952" s="5">
        <v>2714</v>
      </c>
      <c r="O952" s="1">
        <v>158.34</v>
      </c>
      <c r="P952" t="s">
        <v>272</v>
      </c>
      <c r="Q952" t="s">
        <v>118</v>
      </c>
      <c r="R952" t="s">
        <v>144</v>
      </c>
      <c r="S952" t="s">
        <v>141</v>
      </c>
      <c r="T952" t="s">
        <v>119</v>
      </c>
      <c r="U952" t="s">
        <v>583</v>
      </c>
      <c r="V952" t="s">
        <v>1206</v>
      </c>
      <c r="W952" t="s">
        <v>147</v>
      </c>
      <c r="X952" t="s">
        <v>144</v>
      </c>
    </row>
    <row r="953" spans="1:24" x14ac:dyDescent="0.4">
      <c r="A953" t="s">
        <v>1550</v>
      </c>
      <c r="B953" t="s">
        <v>212</v>
      </c>
      <c r="C953" t="s">
        <v>158</v>
      </c>
      <c r="D953" t="s">
        <v>63</v>
      </c>
      <c r="E953" t="s">
        <v>142</v>
      </c>
      <c r="F953" t="s">
        <v>25</v>
      </c>
      <c r="G953" t="s">
        <v>26</v>
      </c>
      <c r="H953" t="s">
        <v>1461</v>
      </c>
      <c r="I953" t="s">
        <v>122</v>
      </c>
      <c r="J953" t="s">
        <v>117</v>
      </c>
      <c r="K953" t="s">
        <v>360</v>
      </c>
      <c r="L953" t="str">
        <f>_xlfn.XLOOKUP(Trade_Flows[[#This Row],[hardware_type]],Helper_sheet!$D$2:$D$15,Helper_sheet!$E$2:$E$15,0,0)</f>
        <v>Chip</v>
      </c>
      <c r="M953" t="s">
        <v>31</v>
      </c>
      <c r="N953" s="5">
        <v>2535</v>
      </c>
      <c r="O953" s="1">
        <v>147.88999999999999</v>
      </c>
      <c r="P953" t="s">
        <v>84</v>
      </c>
      <c r="Q953" t="s">
        <v>118</v>
      </c>
      <c r="R953" t="s">
        <v>144</v>
      </c>
      <c r="S953" t="s">
        <v>141</v>
      </c>
      <c r="T953" t="s">
        <v>119</v>
      </c>
      <c r="U953" t="s">
        <v>196</v>
      </c>
      <c r="V953" t="s">
        <v>1504</v>
      </c>
      <c r="W953" t="s">
        <v>147</v>
      </c>
      <c r="X953" t="s">
        <v>144</v>
      </c>
    </row>
    <row r="954" spans="1:24" x14ac:dyDescent="0.4">
      <c r="A954" t="s">
        <v>1551</v>
      </c>
      <c r="B954" t="s">
        <v>223</v>
      </c>
      <c r="C954" t="s">
        <v>141</v>
      </c>
      <c r="D954" t="s">
        <v>64</v>
      </c>
      <c r="E954" t="s">
        <v>142</v>
      </c>
      <c r="F954" t="s">
        <v>25</v>
      </c>
      <c r="G954" t="s">
        <v>26</v>
      </c>
      <c r="H954" t="s">
        <v>1461</v>
      </c>
      <c r="I954" t="s">
        <v>122</v>
      </c>
      <c r="J954" t="s">
        <v>117</v>
      </c>
      <c r="K954" t="s">
        <v>360</v>
      </c>
      <c r="L954" t="str">
        <f>_xlfn.XLOOKUP(Trade_Flows[[#This Row],[hardware_type]],Helper_sheet!$D$2:$D$15,Helper_sheet!$E$2:$E$15,0,0)</f>
        <v>Chip</v>
      </c>
      <c r="M954" t="s">
        <v>31</v>
      </c>
      <c r="N954" s="5">
        <v>2282</v>
      </c>
      <c r="O954" s="1">
        <v>133.13</v>
      </c>
      <c r="P954" t="s">
        <v>85</v>
      </c>
      <c r="Q954" t="s">
        <v>118</v>
      </c>
      <c r="R954" t="s">
        <v>144</v>
      </c>
      <c r="S954" t="s">
        <v>141</v>
      </c>
      <c r="T954" t="s">
        <v>119</v>
      </c>
      <c r="U954" t="s">
        <v>693</v>
      </c>
      <c r="V954" t="s">
        <v>1076</v>
      </c>
      <c r="W954" t="s">
        <v>147</v>
      </c>
      <c r="X954" t="s">
        <v>144</v>
      </c>
    </row>
    <row r="955" spans="1:24" x14ac:dyDescent="0.4">
      <c r="A955" t="s">
        <v>1552</v>
      </c>
      <c r="B955" t="s">
        <v>223</v>
      </c>
      <c r="C955" t="s">
        <v>149</v>
      </c>
      <c r="D955" t="s">
        <v>65</v>
      </c>
      <c r="E955" t="s">
        <v>142</v>
      </c>
      <c r="F955" t="s">
        <v>25</v>
      </c>
      <c r="G955" t="s">
        <v>26</v>
      </c>
      <c r="H955" t="s">
        <v>1461</v>
      </c>
      <c r="I955" t="s">
        <v>122</v>
      </c>
      <c r="J955" t="s">
        <v>117</v>
      </c>
      <c r="K955" t="s">
        <v>360</v>
      </c>
      <c r="L955" t="str">
        <f>_xlfn.XLOOKUP(Trade_Flows[[#This Row],[hardware_type]],Helper_sheet!$D$2:$D$15,Helper_sheet!$E$2:$E$15,0,0)</f>
        <v>Chip</v>
      </c>
      <c r="M955" t="s">
        <v>31</v>
      </c>
      <c r="N955" s="5">
        <v>2577</v>
      </c>
      <c r="O955" s="1">
        <v>150.36000000000001</v>
      </c>
      <c r="P955" t="s">
        <v>374</v>
      </c>
      <c r="Q955" t="s">
        <v>118</v>
      </c>
      <c r="R955" t="s">
        <v>144</v>
      </c>
      <c r="S955" t="s">
        <v>141</v>
      </c>
      <c r="T955" t="s">
        <v>119</v>
      </c>
      <c r="U955" t="s">
        <v>239</v>
      </c>
      <c r="V955" t="s">
        <v>1121</v>
      </c>
      <c r="W955" t="s">
        <v>147</v>
      </c>
      <c r="X955" t="s">
        <v>144</v>
      </c>
    </row>
    <row r="956" spans="1:24" x14ac:dyDescent="0.4">
      <c r="A956" t="s">
        <v>1553</v>
      </c>
      <c r="B956" t="s">
        <v>223</v>
      </c>
      <c r="C956" t="s">
        <v>154</v>
      </c>
      <c r="D956" t="s">
        <v>66</v>
      </c>
      <c r="E956" t="s">
        <v>142</v>
      </c>
      <c r="F956" t="s">
        <v>25</v>
      </c>
      <c r="G956" t="s">
        <v>26</v>
      </c>
      <c r="H956" t="s">
        <v>1461</v>
      </c>
      <c r="I956" t="s">
        <v>122</v>
      </c>
      <c r="J956" t="s">
        <v>117</v>
      </c>
      <c r="K956" t="s">
        <v>360</v>
      </c>
      <c r="L956" t="str">
        <f>_xlfn.XLOOKUP(Trade_Flows[[#This Row],[hardware_type]],Helper_sheet!$D$2:$D$15,Helper_sheet!$E$2:$E$15,0,0)</f>
        <v>Chip</v>
      </c>
      <c r="M956" t="s">
        <v>31</v>
      </c>
      <c r="N956" s="5">
        <v>3246</v>
      </c>
      <c r="O956" s="1">
        <v>189.39</v>
      </c>
      <c r="P956" t="s">
        <v>374</v>
      </c>
      <c r="Q956" t="s">
        <v>118</v>
      </c>
      <c r="R956" t="s">
        <v>144</v>
      </c>
      <c r="S956" t="s">
        <v>141</v>
      </c>
      <c r="T956" t="s">
        <v>119</v>
      </c>
      <c r="U956" t="s">
        <v>885</v>
      </c>
      <c r="V956" t="s">
        <v>1466</v>
      </c>
      <c r="W956" t="s">
        <v>147</v>
      </c>
      <c r="X956" t="s">
        <v>144</v>
      </c>
    </row>
    <row r="957" spans="1:24" x14ac:dyDescent="0.4">
      <c r="A957" t="s">
        <v>1554</v>
      </c>
      <c r="B957" t="s">
        <v>223</v>
      </c>
      <c r="C957" t="s">
        <v>158</v>
      </c>
      <c r="D957" t="s">
        <v>67</v>
      </c>
      <c r="E957" t="s">
        <v>142</v>
      </c>
      <c r="F957" t="s">
        <v>25</v>
      </c>
      <c r="G957" t="s">
        <v>26</v>
      </c>
      <c r="H957" t="s">
        <v>1461</v>
      </c>
      <c r="I957" t="s">
        <v>122</v>
      </c>
      <c r="J957" t="s">
        <v>117</v>
      </c>
      <c r="K957" t="s">
        <v>360</v>
      </c>
      <c r="L957" t="str">
        <f>_xlfn.XLOOKUP(Trade_Flows[[#This Row],[hardware_type]],Helper_sheet!$D$2:$D$15,Helper_sheet!$E$2:$E$15,0,0)</f>
        <v>Chip</v>
      </c>
      <c r="M957" t="s">
        <v>31</v>
      </c>
      <c r="N957" s="5">
        <v>2630</v>
      </c>
      <c r="O957" s="1">
        <v>153.41999999999999</v>
      </c>
      <c r="P957" t="s">
        <v>374</v>
      </c>
      <c r="Q957" t="s">
        <v>118</v>
      </c>
      <c r="R957" t="s">
        <v>144</v>
      </c>
      <c r="S957" t="s">
        <v>141</v>
      </c>
      <c r="T957" t="s">
        <v>119</v>
      </c>
      <c r="U957" t="s">
        <v>937</v>
      </c>
      <c r="V957" t="s">
        <v>1462</v>
      </c>
      <c r="W957" t="s">
        <v>147</v>
      </c>
      <c r="X957" t="s">
        <v>144</v>
      </c>
    </row>
    <row r="958" spans="1:24" x14ac:dyDescent="0.4">
      <c r="A958" t="s">
        <v>1555</v>
      </c>
      <c r="B958" t="s">
        <v>235</v>
      </c>
      <c r="C958" t="s">
        <v>141</v>
      </c>
      <c r="D958" t="s">
        <v>68</v>
      </c>
      <c r="E958" t="s">
        <v>142</v>
      </c>
      <c r="F958" t="s">
        <v>25</v>
      </c>
      <c r="G958" t="s">
        <v>26</v>
      </c>
      <c r="H958" t="s">
        <v>1461</v>
      </c>
      <c r="I958" t="s">
        <v>122</v>
      </c>
      <c r="J958" t="s">
        <v>117</v>
      </c>
      <c r="K958" t="s">
        <v>360</v>
      </c>
      <c r="L958" t="str">
        <f>_xlfn.XLOOKUP(Trade_Flows[[#This Row],[hardware_type]],Helper_sheet!$D$2:$D$15,Helper_sheet!$E$2:$E$15,0,0)</f>
        <v>Chip</v>
      </c>
      <c r="M958" t="s">
        <v>31</v>
      </c>
      <c r="N958" s="5">
        <v>4528</v>
      </c>
      <c r="O958" s="1">
        <v>264.14</v>
      </c>
      <c r="P958" t="s">
        <v>85</v>
      </c>
      <c r="Q958" t="s">
        <v>118</v>
      </c>
      <c r="R958" t="s">
        <v>144</v>
      </c>
      <c r="S958" t="s">
        <v>141</v>
      </c>
      <c r="T958" t="s">
        <v>119</v>
      </c>
      <c r="U958" t="s">
        <v>574</v>
      </c>
      <c r="V958" t="s">
        <v>1500</v>
      </c>
      <c r="W958" t="s">
        <v>147</v>
      </c>
      <c r="X958" t="s">
        <v>144</v>
      </c>
    </row>
    <row r="959" spans="1:24" x14ac:dyDescent="0.4">
      <c r="A959" t="s">
        <v>1556</v>
      </c>
      <c r="B959" t="s">
        <v>235</v>
      </c>
      <c r="C959" t="s">
        <v>149</v>
      </c>
      <c r="D959" t="s">
        <v>69</v>
      </c>
      <c r="E959" t="s">
        <v>142</v>
      </c>
      <c r="F959" t="s">
        <v>25</v>
      </c>
      <c r="G959" t="s">
        <v>26</v>
      </c>
      <c r="H959" t="s">
        <v>1461</v>
      </c>
      <c r="I959" t="s">
        <v>122</v>
      </c>
      <c r="J959" t="s">
        <v>117</v>
      </c>
      <c r="K959" t="s">
        <v>360</v>
      </c>
      <c r="L959" t="str">
        <f>_xlfn.XLOOKUP(Trade_Flows[[#This Row],[hardware_type]],Helper_sheet!$D$2:$D$15,Helper_sheet!$E$2:$E$15,0,0)</f>
        <v>Chip</v>
      </c>
      <c r="M959" t="s">
        <v>31</v>
      </c>
      <c r="N959" s="5">
        <v>6045</v>
      </c>
      <c r="O959" s="1">
        <v>352.63</v>
      </c>
      <c r="P959" t="s">
        <v>365</v>
      </c>
      <c r="Q959" t="s">
        <v>118</v>
      </c>
      <c r="R959" t="s">
        <v>144</v>
      </c>
      <c r="S959" t="s">
        <v>141</v>
      </c>
      <c r="T959" t="s">
        <v>119</v>
      </c>
      <c r="U959" t="s">
        <v>249</v>
      </c>
      <c r="V959" t="s">
        <v>1466</v>
      </c>
      <c r="W959" t="s">
        <v>147</v>
      </c>
      <c r="X959" t="s">
        <v>144</v>
      </c>
    </row>
    <row r="960" spans="1:24" x14ac:dyDescent="0.4">
      <c r="A960" t="s">
        <v>1557</v>
      </c>
      <c r="B960" t="s">
        <v>235</v>
      </c>
      <c r="C960" t="s">
        <v>154</v>
      </c>
      <c r="D960" t="s">
        <v>70</v>
      </c>
      <c r="E960" t="s">
        <v>142</v>
      </c>
      <c r="F960" t="s">
        <v>25</v>
      </c>
      <c r="G960" t="s">
        <v>26</v>
      </c>
      <c r="H960" t="s">
        <v>1461</v>
      </c>
      <c r="I960" t="s">
        <v>122</v>
      </c>
      <c r="J960" t="s">
        <v>117</v>
      </c>
      <c r="K960" t="s">
        <v>360</v>
      </c>
      <c r="L960" t="str">
        <f>_xlfn.XLOOKUP(Trade_Flows[[#This Row],[hardware_type]],Helper_sheet!$D$2:$D$15,Helper_sheet!$E$2:$E$15,0,0)</f>
        <v>Chip</v>
      </c>
      <c r="M960" t="s">
        <v>31</v>
      </c>
      <c r="N960" s="5">
        <v>6107</v>
      </c>
      <c r="O960" s="1">
        <v>356.27</v>
      </c>
      <c r="P960" t="s">
        <v>272</v>
      </c>
      <c r="Q960" t="s">
        <v>118</v>
      </c>
      <c r="R960" t="s">
        <v>144</v>
      </c>
      <c r="S960" t="s">
        <v>141</v>
      </c>
      <c r="T960" t="s">
        <v>119</v>
      </c>
      <c r="U960" t="s">
        <v>1208</v>
      </c>
      <c r="V960" t="s">
        <v>1504</v>
      </c>
      <c r="W960" t="s">
        <v>147</v>
      </c>
      <c r="X960" t="s">
        <v>144</v>
      </c>
    </row>
    <row r="961" spans="1:24" x14ac:dyDescent="0.4">
      <c r="A961" t="s">
        <v>1558</v>
      </c>
      <c r="B961" t="s">
        <v>235</v>
      </c>
      <c r="C961" t="s">
        <v>158</v>
      </c>
      <c r="D961" t="s">
        <v>71</v>
      </c>
      <c r="E961" t="s">
        <v>142</v>
      </c>
      <c r="F961" t="s">
        <v>25</v>
      </c>
      <c r="G961" t="s">
        <v>26</v>
      </c>
      <c r="H961" t="s">
        <v>1461</v>
      </c>
      <c r="I961" t="s">
        <v>122</v>
      </c>
      <c r="J961" t="s">
        <v>117</v>
      </c>
      <c r="K961" t="s">
        <v>360</v>
      </c>
      <c r="L961" t="str">
        <f>_xlfn.XLOOKUP(Trade_Flows[[#This Row],[hardware_type]],Helper_sheet!$D$2:$D$15,Helper_sheet!$E$2:$E$15,0,0)</f>
        <v>Chip</v>
      </c>
      <c r="M961" t="s">
        <v>31</v>
      </c>
      <c r="N961" s="5">
        <v>4682</v>
      </c>
      <c r="O961" s="1">
        <v>273.16000000000003</v>
      </c>
      <c r="P961" t="s">
        <v>85</v>
      </c>
      <c r="Q961" t="s">
        <v>118</v>
      </c>
      <c r="R961" t="s">
        <v>144</v>
      </c>
      <c r="S961" t="s">
        <v>141</v>
      </c>
      <c r="T961" t="s">
        <v>119</v>
      </c>
      <c r="U961" t="s">
        <v>497</v>
      </c>
      <c r="V961" t="s">
        <v>1206</v>
      </c>
      <c r="W961" t="s">
        <v>147</v>
      </c>
      <c r="X961" t="s">
        <v>144</v>
      </c>
    </row>
    <row r="962" spans="1:24" x14ac:dyDescent="0.4">
      <c r="A962" t="s">
        <v>1559</v>
      </c>
      <c r="B962" t="s">
        <v>248</v>
      </c>
      <c r="C962" t="s">
        <v>141</v>
      </c>
      <c r="D962" t="s">
        <v>72</v>
      </c>
      <c r="E962" t="s">
        <v>142</v>
      </c>
      <c r="F962" t="s">
        <v>25</v>
      </c>
      <c r="G962" t="s">
        <v>26</v>
      </c>
      <c r="H962" t="s">
        <v>1461</v>
      </c>
      <c r="I962" t="s">
        <v>122</v>
      </c>
      <c r="J962" t="s">
        <v>117</v>
      </c>
      <c r="K962" t="s">
        <v>360</v>
      </c>
      <c r="L962" t="str">
        <f>_xlfn.XLOOKUP(Trade_Flows[[#This Row],[hardware_type]],Helper_sheet!$D$2:$D$15,Helper_sheet!$E$2:$E$15,0,0)</f>
        <v>Chip</v>
      </c>
      <c r="M962" t="s">
        <v>31</v>
      </c>
      <c r="N962" s="5">
        <v>5317</v>
      </c>
      <c r="O962" s="1">
        <v>310.20999999999998</v>
      </c>
      <c r="P962" t="s">
        <v>86</v>
      </c>
      <c r="Q962" t="s">
        <v>118</v>
      </c>
      <c r="R962" t="s">
        <v>144</v>
      </c>
      <c r="S962" t="s">
        <v>141</v>
      </c>
      <c r="T962" t="s">
        <v>119</v>
      </c>
      <c r="U962" t="s">
        <v>255</v>
      </c>
      <c r="V962" t="s">
        <v>1206</v>
      </c>
      <c r="W962" t="s">
        <v>147</v>
      </c>
      <c r="X962" t="s">
        <v>141</v>
      </c>
    </row>
    <row r="963" spans="1:24" x14ac:dyDescent="0.4">
      <c r="A963" t="s">
        <v>1560</v>
      </c>
      <c r="B963" t="s">
        <v>248</v>
      </c>
      <c r="C963" t="s">
        <v>149</v>
      </c>
      <c r="D963" t="s">
        <v>73</v>
      </c>
      <c r="E963" t="s">
        <v>142</v>
      </c>
      <c r="F963" t="s">
        <v>25</v>
      </c>
      <c r="G963" t="s">
        <v>26</v>
      </c>
      <c r="H963" t="s">
        <v>1461</v>
      </c>
      <c r="I963" t="s">
        <v>122</v>
      </c>
      <c r="J963" t="s">
        <v>117</v>
      </c>
      <c r="K963" t="s">
        <v>360</v>
      </c>
      <c r="L963" t="str">
        <f>_xlfn.XLOOKUP(Trade_Flows[[#This Row],[hardware_type]],Helper_sheet!$D$2:$D$15,Helper_sheet!$E$2:$E$15,0,0)</f>
        <v>Chip</v>
      </c>
      <c r="M963" t="s">
        <v>31</v>
      </c>
      <c r="N963" s="5">
        <v>5681</v>
      </c>
      <c r="O963" s="1">
        <v>331.43</v>
      </c>
      <c r="P963" t="s">
        <v>374</v>
      </c>
      <c r="Q963" t="s">
        <v>118</v>
      </c>
      <c r="R963" t="s">
        <v>144</v>
      </c>
      <c r="S963" t="s">
        <v>141</v>
      </c>
      <c r="T963" t="s">
        <v>119</v>
      </c>
      <c r="U963" t="s">
        <v>249</v>
      </c>
      <c r="V963" t="s">
        <v>1561</v>
      </c>
      <c r="W963" t="s">
        <v>147</v>
      </c>
      <c r="X963" t="s">
        <v>141</v>
      </c>
    </row>
    <row r="964" spans="1:24" x14ac:dyDescent="0.4">
      <c r="A964" t="s">
        <v>1562</v>
      </c>
      <c r="B964" t="s">
        <v>248</v>
      </c>
      <c r="C964" t="s">
        <v>154</v>
      </c>
      <c r="D964" t="s">
        <v>74</v>
      </c>
      <c r="E964" t="s">
        <v>142</v>
      </c>
      <c r="F964" t="s">
        <v>25</v>
      </c>
      <c r="G964" t="s">
        <v>26</v>
      </c>
      <c r="H964" t="s">
        <v>1461</v>
      </c>
      <c r="I964" t="s">
        <v>122</v>
      </c>
      <c r="J964" t="s">
        <v>117</v>
      </c>
      <c r="K964" t="s">
        <v>360</v>
      </c>
      <c r="L964" t="str">
        <f>_xlfn.XLOOKUP(Trade_Flows[[#This Row],[hardware_type]],Helper_sheet!$D$2:$D$15,Helper_sheet!$E$2:$E$15,0,0)</f>
        <v>Chip</v>
      </c>
      <c r="M964" t="s">
        <v>31</v>
      </c>
      <c r="N964" s="5">
        <v>6649</v>
      </c>
      <c r="O964" s="1">
        <v>387.87</v>
      </c>
      <c r="P964" t="s">
        <v>272</v>
      </c>
      <c r="Q964" t="s">
        <v>118</v>
      </c>
      <c r="R964" t="s">
        <v>144</v>
      </c>
      <c r="S964" t="s">
        <v>141</v>
      </c>
      <c r="T964" t="s">
        <v>119</v>
      </c>
      <c r="U964" t="s">
        <v>1167</v>
      </c>
      <c r="V964" t="s">
        <v>1493</v>
      </c>
      <c r="W964" t="s">
        <v>147</v>
      </c>
      <c r="X964" t="s">
        <v>141</v>
      </c>
    </row>
    <row r="965" spans="1:24" x14ac:dyDescent="0.4">
      <c r="A965" t="s">
        <v>1563</v>
      </c>
      <c r="B965" t="s">
        <v>248</v>
      </c>
      <c r="C965" t="s">
        <v>158</v>
      </c>
      <c r="D965" t="s">
        <v>75</v>
      </c>
      <c r="E965" t="s">
        <v>142</v>
      </c>
      <c r="F965" t="s">
        <v>25</v>
      </c>
      <c r="G965" t="s">
        <v>26</v>
      </c>
      <c r="H965" t="s">
        <v>1461</v>
      </c>
      <c r="I965" t="s">
        <v>122</v>
      </c>
      <c r="J965" t="s">
        <v>117</v>
      </c>
      <c r="K965" t="s">
        <v>360</v>
      </c>
      <c r="L965" t="str">
        <f>_xlfn.XLOOKUP(Trade_Flows[[#This Row],[hardware_type]],Helper_sheet!$D$2:$D$15,Helper_sheet!$E$2:$E$15,0,0)</f>
        <v>Chip</v>
      </c>
      <c r="M965" t="s">
        <v>31</v>
      </c>
      <c r="N965" s="5">
        <v>6317</v>
      </c>
      <c r="O965" s="1">
        <v>368.53</v>
      </c>
      <c r="P965" t="s">
        <v>86</v>
      </c>
      <c r="Q965" t="s">
        <v>118</v>
      </c>
      <c r="R965" t="s">
        <v>144</v>
      </c>
      <c r="S965" t="s">
        <v>141</v>
      </c>
      <c r="T965" t="s">
        <v>119</v>
      </c>
      <c r="U965" t="s">
        <v>582</v>
      </c>
      <c r="V965" t="s">
        <v>1478</v>
      </c>
      <c r="W965" t="s">
        <v>147</v>
      </c>
      <c r="X965" t="s">
        <v>141</v>
      </c>
    </row>
    <row r="966" spans="1:24" x14ac:dyDescent="0.4">
      <c r="A966" t="s">
        <v>1564</v>
      </c>
      <c r="B966" t="s">
        <v>260</v>
      </c>
      <c r="C966" t="s">
        <v>141</v>
      </c>
      <c r="D966" t="s">
        <v>76</v>
      </c>
      <c r="E966" t="s">
        <v>142</v>
      </c>
      <c r="F966" t="s">
        <v>25</v>
      </c>
      <c r="G966" t="s">
        <v>26</v>
      </c>
      <c r="H966" t="s">
        <v>1461</v>
      </c>
      <c r="I966" t="s">
        <v>122</v>
      </c>
      <c r="J966" t="s">
        <v>117</v>
      </c>
      <c r="K966" t="s">
        <v>360</v>
      </c>
      <c r="L966" t="str">
        <f>_xlfn.XLOOKUP(Trade_Flows[[#This Row],[hardware_type]],Helper_sheet!$D$2:$D$15,Helper_sheet!$E$2:$E$15,0,0)</f>
        <v>Chip</v>
      </c>
      <c r="M966" t="s">
        <v>31</v>
      </c>
      <c r="N966" s="5">
        <v>6716</v>
      </c>
      <c r="O966" s="1">
        <v>391.8</v>
      </c>
      <c r="P966" t="s">
        <v>272</v>
      </c>
      <c r="Q966" t="s">
        <v>118</v>
      </c>
      <c r="R966" t="s">
        <v>144</v>
      </c>
      <c r="S966" t="s">
        <v>141</v>
      </c>
      <c r="T966" t="s">
        <v>119</v>
      </c>
      <c r="U966" t="s">
        <v>1340</v>
      </c>
      <c r="V966" t="s">
        <v>1128</v>
      </c>
      <c r="W966" t="s">
        <v>147</v>
      </c>
      <c r="X966" t="s">
        <v>141</v>
      </c>
    </row>
    <row r="967" spans="1:24" x14ac:dyDescent="0.4">
      <c r="A967" t="s">
        <v>1565</v>
      </c>
      <c r="B967" t="s">
        <v>260</v>
      </c>
      <c r="C967" t="s">
        <v>149</v>
      </c>
      <c r="D967" t="s">
        <v>77</v>
      </c>
      <c r="E967" t="s">
        <v>142</v>
      </c>
      <c r="F967" t="s">
        <v>25</v>
      </c>
      <c r="G967" t="s">
        <v>26</v>
      </c>
      <c r="H967" t="s">
        <v>1461</v>
      </c>
      <c r="I967" t="s">
        <v>122</v>
      </c>
      <c r="J967" t="s">
        <v>117</v>
      </c>
      <c r="K967" t="s">
        <v>360</v>
      </c>
      <c r="L967" t="str">
        <f>_xlfn.XLOOKUP(Trade_Flows[[#This Row],[hardware_type]],Helper_sheet!$D$2:$D$15,Helper_sheet!$E$2:$E$15,0,0)</f>
        <v>Chip</v>
      </c>
      <c r="M967" t="s">
        <v>31</v>
      </c>
      <c r="N967" s="5">
        <v>7857</v>
      </c>
      <c r="O967" s="1">
        <v>458.35</v>
      </c>
      <c r="P967" t="s">
        <v>374</v>
      </c>
      <c r="Q967" t="s">
        <v>118</v>
      </c>
      <c r="R967" t="s">
        <v>144</v>
      </c>
      <c r="S967" t="s">
        <v>141</v>
      </c>
      <c r="T967" t="s">
        <v>119</v>
      </c>
      <c r="U967" t="s">
        <v>655</v>
      </c>
      <c r="V967" t="s">
        <v>1121</v>
      </c>
      <c r="W967" t="s">
        <v>147</v>
      </c>
      <c r="X967" t="s">
        <v>141</v>
      </c>
    </row>
    <row r="968" spans="1:24" x14ac:dyDescent="0.4">
      <c r="A968" t="s">
        <v>1566</v>
      </c>
      <c r="B968" t="s">
        <v>260</v>
      </c>
      <c r="C968" t="s">
        <v>154</v>
      </c>
      <c r="D968" t="s">
        <v>78</v>
      </c>
      <c r="E968" t="s">
        <v>142</v>
      </c>
      <c r="F968" t="s">
        <v>25</v>
      </c>
      <c r="G968" t="s">
        <v>26</v>
      </c>
      <c r="H968" t="s">
        <v>1461</v>
      </c>
      <c r="I968" t="s">
        <v>122</v>
      </c>
      <c r="J968" t="s">
        <v>117</v>
      </c>
      <c r="K968" t="s">
        <v>360</v>
      </c>
      <c r="L968" t="str">
        <f>_xlfn.XLOOKUP(Trade_Flows[[#This Row],[hardware_type]],Helper_sheet!$D$2:$D$15,Helper_sheet!$E$2:$E$15,0,0)</f>
        <v>Chip</v>
      </c>
      <c r="M968" t="s">
        <v>31</v>
      </c>
      <c r="N968" s="5">
        <v>7418</v>
      </c>
      <c r="O968" s="1">
        <v>432.73</v>
      </c>
      <c r="P968" t="s">
        <v>374</v>
      </c>
      <c r="Q968" t="s">
        <v>118</v>
      </c>
      <c r="R968" t="s">
        <v>144</v>
      </c>
      <c r="S968" t="s">
        <v>141</v>
      </c>
      <c r="T968" t="s">
        <v>119</v>
      </c>
      <c r="U968" t="s">
        <v>255</v>
      </c>
      <c r="V968" t="s">
        <v>1142</v>
      </c>
      <c r="W968" t="s">
        <v>147</v>
      </c>
      <c r="X968" t="s">
        <v>141</v>
      </c>
    </row>
    <row r="969" spans="1:24" x14ac:dyDescent="0.4">
      <c r="A969" t="s">
        <v>1567</v>
      </c>
      <c r="B969" t="s">
        <v>260</v>
      </c>
      <c r="C969" t="s">
        <v>158</v>
      </c>
      <c r="D969" t="s">
        <v>79</v>
      </c>
      <c r="E969" t="s">
        <v>142</v>
      </c>
      <c r="F969" t="s">
        <v>25</v>
      </c>
      <c r="G969" t="s">
        <v>26</v>
      </c>
      <c r="H969" t="s">
        <v>1461</v>
      </c>
      <c r="I969" t="s">
        <v>122</v>
      </c>
      <c r="J969" t="s">
        <v>117</v>
      </c>
      <c r="K969" t="s">
        <v>360</v>
      </c>
      <c r="L969" t="str">
        <f>_xlfn.XLOOKUP(Trade_Flows[[#This Row],[hardware_type]],Helper_sheet!$D$2:$D$15,Helper_sheet!$E$2:$E$15,0,0)</f>
        <v>Chip</v>
      </c>
      <c r="M969" t="s">
        <v>31</v>
      </c>
      <c r="N969" s="5">
        <v>7076</v>
      </c>
      <c r="O969" s="1">
        <v>412.81</v>
      </c>
      <c r="P969" t="s">
        <v>272</v>
      </c>
      <c r="Q969" t="s">
        <v>118</v>
      </c>
      <c r="R969" t="s">
        <v>144</v>
      </c>
      <c r="S969" t="s">
        <v>141</v>
      </c>
      <c r="T969" t="s">
        <v>119</v>
      </c>
      <c r="U969" t="s">
        <v>416</v>
      </c>
      <c r="V969" t="s">
        <v>1485</v>
      </c>
      <c r="W969" t="s">
        <v>147</v>
      </c>
      <c r="X969" t="s">
        <v>141</v>
      </c>
    </row>
    <row r="970" spans="1:24" x14ac:dyDescent="0.4">
      <c r="A970" t="s">
        <v>1568</v>
      </c>
      <c r="B970" t="s">
        <v>140</v>
      </c>
      <c r="C970" t="s">
        <v>141</v>
      </c>
      <c r="D970" t="s">
        <v>23</v>
      </c>
      <c r="E970" t="s">
        <v>143</v>
      </c>
      <c r="F970" t="s">
        <v>28</v>
      </c>
      <c r="G970" t="s">
        <v>29</v>
      </c>
      <c r="H970" t="s">
        <v>142</v>
      </c>
      <c r="I970" t="s">
        <v>25</v>
      </c>
      <c r="J970" t="s">
        <v>26</v>
      </c>
      <c r="K970" t="s">
        <v>103</v>
      </c>
      <c r="L970" t="str">
        <f>_xlfn.XLOOKUP(Trade_Flows[[#This Row],[hardware_type]],Helper_sheet!$D$2:$D$15,Helper_sheet!$E$2:$E$15,0,0)</f>
        <v>Equipment</v>
      </c>
      <c r="M970" t="s">
        <v>91</v>
      </c>
      <c r="N970" s="5">
        <v>4574</v>
      </c>
      <c r="O970" s="1">
        <v>274.47000000000003</v>
      </c>
      <c r="P970" t="s">
        <v>790</v>
      </c>
      <c r="Q970" t="s">
        <v>33</v>
      </c>
      <c r="R970" t="s">
        <v>144</v>
      </c>
      <c r="S970" t="s">
        <v>141</v>
      </c>
      <c r="T970" t="s">
        <v>90</v>
      </c>
      <c r="U970" t="s">
        <v>178</v>
      </c>
      <c r="V970" t="s">
        <v>145</v>
      </c>
      <c r="W970" t="s">
        <v>147</v>
      </c>
      <c r="X970" t="s">
        <v>144</v>
      </c>
    </row>
    <row r="971" spans="1:24" x14ac:dyDescent="0.4">
      <c r="A971" t="s">
        <v>1569</v>
      </c>
      <c r="B971" t="s">
        <v>140</v>
      </c>
      <c r="C971" t="s">
        <v>149</v>
      </c>
      <c r="D971" t="s">
        <v>35</v>
      </c>
      <c r="E971" t="s">
        <v>143</v>
      </c>
      <c r="F971" t="s">
        <v>28</v>
      </c>
      <c r="G971" t="s">
        <v>29</v>
      </c>
      <c r="H971" t="s">
        <v>142</v>
      </c>
      <c r="I971" t="s">
        <v>25</v>
      </c>
      <c r="J971" t="s">
        <v>26</v>
      </c>
      <c r="K971" t="s">
        <v>103</v>
      </c>
      <c r="L971" t="str">
        <f>_xlfn.XLOOKUP(Trade_Flows[[#This Row],[hardware_type]],Helper_sheet!$D$2:$D$15,Helper_sheet!$E$2:$E$15,0,0)</f>
        <v>Equipment</v>
      </c>
      <c r="M971" t="s">
        <v>91</v>
      </c>
      <c r="N971" s="5">
        <v>4858</v>
      </c>
      <c r="O971" s="1">
        <v>291.49</v>
      </c>
      <c r="P971" t="s">
        <v>105</v>
      </c>
      <c r="Q971" t="s">
        <v>33</v>
      </c>
      <c r="R971" t="s">
        <v>144</v>
      </c>
      <c r="S971" t="s">
        <v>141</v>
      </c>
      <c r="T971" t="s">
        <v>90</v>
      </c>
      <c r="U971" t="s">
        <v>199</v>
      </c>
      <c r="V971" t="s">
        <v>165</v>
      </c>
      <c r="W971" t="s">
        <v>147</v>
      </c>
      <c r="X971" t="s">
        <v>144</v>
      </c>
    </row>
    <row r="972" spans="1:24" x14ac:dyDescent="0.4">
      <c r="A972" t="s">
        <v>1570</v>
      </c>
      <c r="B972" t="s">
        <v>140</v>
      </c>
      <c r="C972" t="s">
        <v>154</v>
      </c>
      <c r="D972" t="s">
        <v>37</v>
      </c>
      <c r="E972" t="s">
        <v>143</v>
      </c>
      <c r="F972" t="s">
        <v>28</v>
      </c>
      <c r="G972" t="s">
        <v>29</v>
      </c>
      <c r="H972" t="s">
        <v>142</v>
      </c>
      <c r="I972" t="s">
        <v>25</v>
      </c>
      <c r="J972" t="s">
        <v>26</v>
      </c>
      <c r="K972" t="s">
        <v>103</v>
      </c>
      <c r="L972" t="str">
        <f>_xlfn.XLOOKUP(Trade_Flows[[#This Row],[hardware_type]],Helper_sheet!$D$2:$D$15,Helper_sheet!$E$2:$E$15,0,0)</f>
        <v>Equipment</v>
      </c>
      <c r="M972" t="s">
        <v>91</v>
      </c>
      <c r="N972" s="5">
        <v>5097</v>
      </c>
      <c r="O972" s="1">
        <v>305.83999999999997</v>
      </c>
      <c r="P972" t="s">
        <v>107</v>
      </c>
      <c r="Q972" t="s">
        <v>33</v>
      </c>
      <c r="R972" t="s">
        <v>144</v>
      </c>
      <c r="S972" t="s">
        <v>141</v>
      </c>
      <c r="T972" t="s">
        <v>90</v>
      </c>
      <c r="U972" t="s">
        <v>905</v>
      </c>
      <c r="V972" t="s">
        <v>310</v>
      </c>
      <c r="W972" t="s">
        <v>147</v>
      </c>
      <c r="X972" t="s">
        <v>144</v>
      </c>
    </row>
    <row r="973" spans="1:24" x14ac:dyDescent="0.4">
      <c r="A973" t="s">
        <v>1571</v>
      </c>
      <c r="B973" t="s">
        <v>140</v>
      </c>
      <c r="C973" t="s">
        <v>158</v>
      </c>
      <c r="D973" t="s">
        <v>38</v>
      </c>
      <c r="E973" t="s">
        <v>143</v>
      </c>
      <c r="F973" t="s">
        <v>28</v>
      </c>
      <c r="G973" t="s">
        <v>29</v>
      </c>
      <c r="H973" t="s">
        <v>142</v>
      </c>
      <c r="I973" t="s">
        <v>25</v>
      </c>
      <c r="J973" t="s">
        <v>26</v>
      </c>
      <c r="K973" t="s">
        <v>103</v>
      </c>
      <c r="L973" t="str">
        <f>_xlfn.XLOOKUP(Trade_Flows[[#This Row],[hardware_type]],Helper_sheet!$D$2:$D$15,Helper_sheet!$E$2:$E$15,0,0)</f>
        <v>Equipment</v>
      </c>
      <c r="M973" t="s">
        <v>91</v>
      </c>
      <c r="N973" s="5">
        <v>5337</v>
      </c>
      <c r="O973" s="1">
        <v>320.27</v>
      </c>
      <c r="P973" t="s">
        <v>107</v>
      </c>
      <c r="Q973" t="s">
        <v>33</v>
      </c>
      <c r="R973" t="s">
        <v>144</v>
      </c>
      <c r="S973" t="s">
        <v>141</v>
      </c>
      <c r="T973" t="s">
        <v>90</v>
      </c>
      <c r="U973" t="s">
        <v>288</v>
      </c>
      <c r="V973" t="s">
        <v>387</v>
      </c>
      <c r="W973" t="s">
        <v>147</v>
      </c>
      <c r="X973" t="s">
        <v>144</v>
      </c>
    </row>
    <row r="974" spans="1:24" x14ac:dyDescent="0.4">
      <c r="A974" t="s">
        <v>1572</v>
      </c>
      <c r="B974" t="s">
        <v>162</v>
      </c>
      <c r="C974" t="s">
        <v>141</v>
      </c>
      <c r="D974" t="s">
        <v>39</v>
      </c>
      <c r="E974" t="s">
        <v>143</v>
      </c>
      <c r="F974" t="s">
        <v>28</v>
      </c>
      <c r="G974" t="s">
        <v>29</v>
      </c>
      <c r="H974" t="s">
        <v>142</v>
      </c>
      <c r="I974" t="s">
        <v>25</v>
      </c>
      <c r="J974" t="s">
        <v>26</v>
      </c>
      <c r="K974" t="s">
        <v>103</v>
      </c>
      <c r="L974" t="str">
        <f>_xlfn.XLOOKUP(Trade_Flows[[#This Row],[hardware_type]],Helper_sheet!$D$2:$D$15,Helper_sheet!$E$2:$E$15,0,0)</f>
        <v>Equipment</v>
      </c>
      <c r="M974" t="s">
        <v>91</v>
      </c>
      <c r="N974" s="5">
        <v>5456</v>
      </c>
      <c r="O974" s="1">
        <v>327.36</v>
      </c>
      <c r="P974" t="s">
        <v>790</v>
      </c>
      <c r="Q974" t="s">
        <v>33</v>
      </c>
      <c r="R974" t="s">
        <v>144</v>
      </c>
      <c r="S974" t="s">
        <v>141</v>
      </c>
      <c r="T974" t="s">
        <v>90</v>
      </c>
      <c r="U974" t="s">
        <v>320</v>
      </c>
      <c r="V974" t="s">
        <v>381</v>
      </c>
      <c r="W974" t="s">
        <v>147</v>
      </c>
      <c r="X974" t="s">
        <v>144</v>
      </c>
    </row>
    <row r="975" spans="1:24" x14ac:dyDescent="0.4">
      <c r="A975" t="s">
        <v>1573</v>
      </c>
      <c r="B975" t="s">
        <v>162</v>
      </c>
      <c r="C975" t="s">
        <v>149</v>
      </c>
      <c r="D975" t="s">
        <v>41</v>
      </c>
      <c r="E975" t="s">
        <v>143</v>
      </c>
      <c r="F975" t="s">
        <v>28</v>
      </c>
      <c r="G975" t="s">
        <v>29</v>
      </c>
      <c r="H975" t="s">
        <v>142</v>
      </c>
      <c r="I975" t="s">
        <v>25</v>
      </c>
      <c r="J975" t="s">
        <v>26</v>
      </c>
      <c r="K975" t="s">
        <v>103</v>
      </c>
      <c r="L975" t="str">
        <f>_xlfn.XLOOKUP(Trade_Flows[[#This Row],[hardware_type]],Helper_sheet!$D$2:$D$15,Helper_sheet!$E$2:$E$15,0,0)</f>
        <v>Equipment</v>
      </c>
      <c r="M975" t="s">
        <v>91</v>
      </c>
      <c r="N975" s="5">
        <v>5614</v>
      </c>
      <c r="O975" s="1">
        <v>336.88</v>
      </c>
      <c r="P975" t="s">
        <v>802</v>
      </c>
      <c r="Q975" t="s">
        <v>33</v>
      </c>
      <c r="R975" t="s">
        <v>144</v>
      </c>
      <c r="S975" t="s">
        <v>141</v>
      </c>
      <c r="T975" t="s">
        <v>90</v>
      </c>
      <c r="U975" t="s">
        <v>367</v>
      </c>
      <c r="V975" t="s">
        <v>490</v>
      </c>
      <c r="W975" t="s">
        <v>147</v>
      </c>
      <c r="X975" t="s">
        <v>144</v>
      </c>
    </row>
    <row r="976" spans="1:24" x14ac:dyDescent="0.4">
      <c r="A976" t="s">
        <v>1574</v>
      </c>
      <c r="B976" t="s">
        <v>162</v>
      </c>
      <c r="C976" t="s">
        <v>154</v>
      </c>
      <c r="D976" t="s">
        <v>42</v>
      </c>
      <c r="E976" t="s">
        <v>143</v>
      </c>
      <c r="F976" t="s">
        <v>28</v>
      </c>
      <c r="G976" t="s">
        <v>29</v>
      </c>
      <c r="H976" t="s">
        <v>142</v>
      </c>
      <c r="I976" t="s">
        <v>25</v>
      </c>
      <c r="J976" t="s">
        <v>26</v>
      </c>
      <c r="K976" t="s">
        <v>103</v>
      </c>
      <c r="L976" t="str">
        <f>_xlfn.XLOOKUP(Trade_Flows[[#This Row],[hardware_type]],Helper_sheet!$D$2:$D$15,Helper_sheet!$E$2:$E$15,0,0)</f>
        <v>Equipment</v>
      </c>
      <c r="M976" t="s">
        <v>91</v>
      </c>
      <c r="N976" s="5">
        <v>6646</v>
      </c>
      <c r="O976" s="1">
        <v>398.78</v>
      </c>
      <c r="P976" t="s">
        <v>105</v>
      </c>
      <c r="Q976" t="s">
        <v>33</v>
      </c>
      <c r="R976" t="s">
        <v>144</v>
      </c>
      <c r="S976" t="s">
        <v>141</v>
      </c>
      <c r="T976" t="s">
        <v>90</v>
      </c>
      <c r="U976" t="s">
        <v>152</v>
      </c>
      <c r="V976" t="s">
        <v>291</v>
      </c>
      <c r="W976" t="s">
        <v>147</v>
      </c>
      <c r="X976" t="s">
        <v>144</v>
      </c>
    </row>
    <row r="977" spans="1:24" x14ac:dyDescent="0.4">
      <c r="A977" t="s">
        <v>1575</v>
      </c>
      <c r="B977" t="s">
        <v>162</v>
      </c>
      <c r="C977" t="s">
        <v>158</v>
      </c>
      <c r="D977" t="s">
        <v>43</v>
      </c>
      <c r="E977" t="s">
        <v>143</v>
      </c>
      <c r="F977" t="s">
        <v>28</v>
      </c>
      <c r="G977" t="s">
        <v>29</v>
      </c>
      <c r="H977" t="s">
        <v>142</v>
      </c>
      <c r="I977" t="s">
        <v>25</v>
      </c>
      <c r="J977" t="s">
        <v>26</v>
      </c>
      <c r="K977" t="s">
        <v>103</v>
      </c>
      <c r="L977" t="str">
        <f>_xlfn.XLOOKUP(Trade_Flows[[#This Row],[hardware_type]],Helper_sheet!$D$2:$D$15,Helper_sheet!$E$2:$E$15,0,0)</f>
        <v>Equipment</v>
      </c>
      <c r="M977" t="s">
        <v>91</v>
      </c>
      <c r="N977" s="5">
        <v>5964</v>
      </c>
      <c r="O977" s="1">
        <v>357.89</v>
      </c>
      <c r="P977" t="s">
        <v>107</v>
      </c>
      <c r="Q977" t="s">
        <v>33</v>
      </c>
      <c r="R977" t="s">
        <v>144</v>
      </c>
      <c r="S977" t="s">
        <v>141</v>
      </c>
      <c r="T977" t="s">
        <v>90</v>
      </c>
      <c r="U977" t="s">
        <v>180</v>
      </c>
      <c r="V977" t="s">
        <v>287</v>
      </c>
      <c r="W977" t="s">
        <v>147</v>
      </c>
      <c r="X977" t="s">
        <v>144</v>
      </c>
    </row>
    <row r="978" spans="1:24" x14ac:dyDescent="0.4">
      <c r="A978" t="s">
        <v>1576</v>
      </c>
      <c r="B978" t="s">
        <v>171</v>
      </c>
      <c r="C978" t="s">
        <v>141</v>
      </c>
      <c r="D978" t="s">
        <v>44</v>
      </c>
      <c r="E978" t="s">
        <v>143</v>
      </c>
      <c r="F978" t="s">
        <v>28</v>
      </c>
      <c r="G978" t="s">
        <v>29</v>
      </c>
      <c r="H978" t="s">
        <v>142</v>
      </c>
      <c r="I978" t="s">
        <v>25</v>
      </c>
      <c r="J978" t="s">
        <v>26</v>
      </c>
      <c r="K978" t="s">
        <v>103</v>
      </c>
      <c r="L978" t="str">
        <f>_xlfn.XLOOKUP(Trade_Flows[[#This Row],[hardware_type]],Helper_sheet!$D$2:$D$15,Helper_sheet!$E$2:$E$15,0,0)</f>
        <v>Equipment</v>
      </c>
      <c r="M978" t="s">
        <v>91</v>
      </c>
      <c r="N978" s="5">
        <v>6115</v>
      </c>
      <c r="O978" s="1">
        <v>366.9</v>
      </c>
      <c r="P978" t="s">
        <v>105</v>
      </c>
      <c r="Q978" t="s">
        <v>33</v>
      </c>
      <c r="R978" t="s">
        <v>144</v>
      </c>
      <c r="S978" t="s">
        <v>141</v>
      </c>
      <c r="T978" t="s">
        <v>90</v>
      </c>
      <c r="U978" t="s">
        <v>391</v>
      </c>
      <c r="V978" t="s">
        <v>175</v>
      </c>
      <c r="W978" t="s">
        <v>147</v>
      </c>
      <c r="X978" t="s">
        <v>144</v>
      </c>
    </row>
    <row r="979" spans="1:24" x14ac:dyDescent="0.4">
      <c r="A979" t="s">
        <v>1577</v>
      </c>
      <c r="B979" t="s">
        <v>171</v>
      </c>
      <c r="C979" t="s">
        <v>149</v>
      </c>
      <c r="D979" t="s">
        <v>45</v>
      </c>
      <c r="E979" t="s">
        <v>143</v>
      </c>
      <c r="F979" t="s">
        <v>28</v>
      </c>
      <c r="G979" t="s">
        <v>29</v>
      </c>
      <c r="H979" t="s">
        <v>142</v>
      </c>
      <c r="I979" t="s">
        <v>25</v>
      </c>
      <c r="J979" t="s">
        <v>26</v>
      </c>
      <c r="K979" t="s">
        <v>103</v>
      </c>
      <c r="L979" t="str">
        <f>_xlfn.XLOOKUP(Trade_Flows[[#This Row],[hardware_type]],Helper_sheet!$D$2:$D$15,Helper_sheet!$E$2:$E$15,0,0)</f>
        <v>Equipment</v>
      </c>
      <c r="M979" t="s">
        <v>91</v>
      </c>
      <c r="N979" s="5">
        <v>6841</v>
      </c>
      <c r="O979" s="1">
        <v>410.47</v>
      </c>
      <c r="P979" t="s">
        <v>790</v>
      </c>
      <c r="Q979" t="s">
        <v>33</v>
      </c>
      <c r="R979" t="s">
        <v>144</v>
      </c>
      <c r="S979" t="s">
        <v>141</v>
      </c>
      <c r="T979" t="s">
        <v>90</v>
      </c>
      <c r="U979" t="s">
        <v>178</v>
      </c>
      <c r="V979" t="s">
        <v>275</v>
      </c>
      <c r="W979" t="s">
        <v>147</v>
      </c>
      <c r="X979" t="s">
        <v>144</v>
      </c>
    </row>
    <row r="980" spans="1:24" x14ac:dyDescent="0.4">
      <c r="A980" t="s">
        <v>1578</v>
      </c>
      <c r="B980" t="s">
        <v>171</v>
      </c>
      <c r="C980" t="s">
        <v>154</v>
      </c>
      <c r="D980" t="s">
        <v>46</v>
      </c>
      <c r="E980" t="s">
        <v>143</v>
      </c>
      <c r="F980" t="s">
        <v>28</v>
      </c>
      <c r="G980" t="s">
        <v>29</v>
      </c>
      <c r="H980" t="s">
        <v>142</v>
      </c>
      <c r="I980" t="s">
        <v>25</v>
      </c>
      <c r="J980" t="s">
        <v>26</v>
      </c>
      <c r="K980" t="s">
        <v>103</v>
      </c>
      <c r="L980" t="str">
        <f>_xlfn.XLOOKUP(Trade_Flows[[#This Row],[hardware_type]],Helper_sheet!$D$2:$D$15,Helper_sheet!$E$2:$E$15,0,0)</f>
        <v>Equipment</v>
      </c>
      <c r="M980" t="s">
        <v>91</v>
      </c>
      <c r="N980" s="5">
        <v>7250</v>
      </c>
      <c r="O980" s="1">
        <v>435.01</v>
      </c>
      <c r="P980" t="s">
        <v>106</v>
      </c>
      <c r="Q980" t="s">
        <v>33</v>
      </c>
      <c r="R980" t="s">
        <v>144</v>
      </c>
      <c r="S980" t="s">
        <v>141</v>
      </c>
      <c r="T980" t="s">
        <v>90</v>
      </c>
      <c r="U980" t="s">
        <v>152</v>
      </c>
      <c r="V980" t="s">
        <v>210</v>
      </c>
      <c r="W980" t="s">
        <v>147</v>
      </c>
      <c r="X980" t="s">
        <v>144</v>
      </c>
    </row>
    <row r="981" spans="1:24" x14ac:dyDescent="0.4">
      <c r="A981" t="s">
        <v>1579</v>
      </c>
      <c r="B981" t="s">
        <v>171</v>
      </c>
      <c r="C981" t="s">
        <v>158</v>
      </c>
      <c r="D981" t="s">
        <v>47</v>
      </c>
      <c r="E981" t="s">
        <v>143</v>
      </c>
      <c r="F981" t="s">
        <v>28</v>
      </c>
      <c r="G981" t="s">
        <v>29</v>
      </c>
      <c r="H981" t="s">
        <v>142</v>
      </c>
      <c r="I981" t="s">
        <v>25</v>
      </c>
      <c r="J981" t="s">
        <v>26</v>
      </c>
      <c r="K981" t="s">
        <v>103</v>
      </c>
      <c r="L981" t="str">
        <f>_xlfn.XLOOKUP(Trade_Flows[[#This Row],[hardware_type]],Helper_sheet!$D$2:$D$15,Helper_sheet!$E$2:$E$15,0,0)</f>
        <v>Equipment</v>
      </c>
      <c r="M981" t="s">
        <v>91</v>
      </c>
      <c r="N981" s="5">
        <v>6202</v>
      </c>
      <c r="O981" s="1">
        <v>372.13</v>
      </c>
      <c r="P981" t="s">
        <v>790</v>
      </c>
      <c r="Q981" t="s">
        <v>33</v>
      </c>
      <c r="R981" t="s">
        <v>144</v>
      </c>
      <c r="S981" t="s">
        <v>141</v>
      </c>
      <c r="T981" t="s">
        <v>90</v>
      </c>
      <c r="U981" t="s">
        <v>160</v>
      </c>
      <c r="V981" t="s">
        <v>159</v>
      </c>
      <c r="W981" t="s">
        <v>147</v>
      </c>
      <c r="X981" t="s">
        <v>144</v>
      </c>
    </row>
    <row r="982" spans="1:24" x14ac:dyDescent="0.4">
      <c r="A982" t="s">
        <v>1580</v>
      </c>
      <c r="B982" t="s">
        <v>182</v>
      </c>
      <c r="C982" t="s">
        <v>141</v>
      </c>
      <c r="D982" t="s">
        <v>48</v>
      </c>
      <c r="E982" t="s">
        <v>143</v>
      </c>
      <c r="F982" t="s">
        <v>28</v>
      </c>
      <c r="G982" t="s">
        <v>29</v>
      </c>
      <c r="H982" t="s">
        <v>142</v>
      </c>
      <c r="I982" t="s">
        <v>25</v>
      </c>
      <c r="J982" t="s">
        <v>26</v>
      </c>
      <c r="K982" t="s">
        <v>103</v>
      </c>
      <c r="L982" t="str">
        <f>_xlfn.XLOOKUP(Trade_Flows[[#This Row],[hardware_type]],Helper_sheet!$D$2:$D$15,Helper_sheet!$E$2:$E$15,0,0)</f>
        <v>Equipment</v>
      </c>
      <c r="M982" t="s">
        <v>91</v>
      </c>
      <c r="N982" s="5">
        <v>6011</v>
      </c>
      <c r="O982" s="1">
        <v>360.67</v>
      </c>
      <c r="P982" t="s">
        <v>790</v>
      </c>
      <c r="Q982" t="s">
        <v>33</v>
      </c>
      <c r="R982" t="s">
        <v>144</v>
      </c>
      <c r="S982" t="s">
        <v>141</v>
      </c>
      <c r="T982" t="s">
        <v>90</v>
      </c>
      <c r="U982" t="s">
        <v>156</v>
      </c>
      <c r="V982" t="s">
        <v>165</v>
      </c>
      <c r="W982" t="s">
        <v>147</v>
      </c>
      <c r="X982" t="s">
        <v>144</v>
      </c>
    </row>
    <row r="983" spans="1:24" x14ac:dyDescent="0.4">
      <c r="A983" t="s">
        <v>1581</v>
      </c>
      <c r="B983" t="s">
        <v>182</v>
      </c>
      <c r="C983" t="s">
        <v>149</v>
      </c>
      <c r="D983" t="s">
        <v>49</v>
      </c>
      <c r="E983" t="s">
        <v>143</v>
      </c>
      <c r="F983" t="s">
        <v>28</v>
      </c>
      <c r="G983" t="s">
        <v>29</v>
      </c>
      <c r="H983" t="s">
        <v>142</v>
      </c>
      <c r="I983" t="s">
        <v>25</v>
      </c>
      <c r="J983" t="s">
        <v>26</v>
      </c>
      <c r="K983" t="s">
        <v>103</v>
      </c>
      <c r="L983" t="str">
        <f>_xlfn.XLOOKUP(Trade_Flows[[#This Row],[hardware_type]],Helper_sheet!$D$2:$D$15,Helper_sheet!$E$2:$E$15,0,0)</f>
        <v>Equipment</v>
      </c>
      <c r="M983" t="s">
        <v>91</v>
      </c>
      <c r="N983" s="5">
        <v>7654</v>
      </c>
      <c r="O983" s="1">
        <v>459.28</v>
      </c>
      <c r="P983" t="s">
        <v>790</v>
      </c>
      <c r="Q983" t="s">
        <v>33</v>
      </c>
      <c r="R983" t="s">
        <v>144</v>
      </c>
      <c r="S983" t="s">
        <v>141</v>
      </c>
      <c r="T983" t="s">
        <v>90</v>
      </c>
      <c r="U983" t="s">
        <v>316</v>
      </c>
      <c r="V983" t="s">
        <v>183</v>
      </c>
      <c r="W983" t="s">
        <v>147</v>
      </c>
      <c r="X983" t="s">
        <v>144</v>
      </c>
    </row>
    <row r="984" spans="1:24" x14ac:dyDescent="0.4">
      <c r="A984" t="s">
        <v>1582</v>
      </c>
      <c r="B984" t="s">
        <v>182</v>
      </c>
      <c r="C984" t="s">
        <v>154</v>
      </c>
      <c r="D984" t="s">
        <v>50</v>
      </c>
      <c r="E984" t="s">
        <v>143</v>
      </c>
      <c r="F984" t="s">
        <v>28</v>
      </c>
      <c r="G984" t="s">
        <v>29</v>
      </c>
      <c r="H984" t="s">
        <v>142</v>
      </c>
      <c r="I984" t="s">
        <v>25</v>
      </c>
      <c r="J984" t="s">
        <v>26</v>
      </c>
      <c r="K984" t="s">
        <v>103</v>
      </c>
      <c r="L984" t="str">
        <f>_xlfn.XLOOKUP(Trade_Flows[[#This Row],[hardware_type]],Helper_sheet!$D$2:$D$15,Helper_sheet!$E$2:$E$15,0,0)</f>
        <v>Equipment</v>
      </c>
      <c r="M984" t="s">
        <v>91</v>
      </c>
      <c r="N984" s="5">
        <v>7655</v>
      </c>
      <c r="O984" s="1">
        <v>459.32</v>
      </c>
      <c r="P984" t="s">
        <v>107</v>
      </c>
      <c r="Q984" t="s">
        <v>33</v>
      </c>
      <c r="R984" t="s">
        <v>144</v>
      </c>
      <c r="S984" t="s">
        <v>141</v>
      </c>
      <c r="T984" t="s">
        <v>90</v>
      </c>
      <c r="U984" t="s">
        <v>187</v>
      </c>
      <c r="V984" t="s">
        <v>291</v>
      </c>
      <c r="W984" t="s">
        <v>147</v>
      </c>
      <c r="X984" t="s">
        <v>144</v>
      </c>
    </row>
    <row r="985" spans="1:24" x14ac:dyDescent="0.4">
      <c r="A985" t="s">
        <v>1583</v>
      </c>
      <c r="B985" t="s">
        <v>182</v>
      </c>
      <c r="C985" t="s">
        <v>158</v>
      </c>
      <c r="D985" t="s">
        <v>51</v>
      </c>
      <c r="E985" t="s">
        <v>143</v>
      </c>
      <c r="F985" t="s">
        <v>28</v>
      </c>
      <c r="G985" t="s">
        <v>29</v>
      </c>
      <c r="H985" t="s">
        <v>142</v>
      </c>
      <c r="I985" t="s">
        <v>25</v>
      </c>
      <c r="J985" t="s">
        <v>26</v>
      </c>
      <c r="K985" t="s">
        <v>103</v>
      </c>
      <c r="L985" t="str">
        <f>_xlfn.XLOOKUP(Trade_Flows[[#This Row],[hardware_type]],Helper_sheet!$D$2:$D$15,Helper_sheet!$E$2:$E$15,0,0)</f>
        <v>Equipment</v>
      </c>
      <c r="M985" t="s">
        <v>91</v>
      </c>
      <c r="N985" s="5">
        <v>7418</v>
      </c>
      <c r="O985" s="1">
        <v>445.09</v>
      </c>
      <c r="P985" t="s">
        <v>790</v>
      </c>
      <c r="Q985" t="s">
        <v>33</v>
      </c>
      <c r="R985" t="s">
        <v>144</v>
      </c>
      <c r="S985" t="s">
        <v>141</v>
      </c>
      <c r="T985" t="s">
        <v>90</v>
      </c>
      <c r="U985" t="s">
        <v>320</v>
      </c>
      <c r="V985" t="s">
        <v>490</v>
      </c>
      <c r="W985" t="s">
        <v>147</v>
      </c>
      <c r="X985" t="s">
        <v>144</v>
      </c>
    </row>
    <row r="986" spans="1:24" x14ac:dyDescent="0.4">
      <c r="A986" t="s">
        <v>1584</v>
      </c>
      <c r="B986" t="s">
        <v>193</v>
      </c>
      <c r="C986" t="s">
        <v>141</v>
      </c>
      <c r="D986" t="s">
        <v>52</v>
      </c>
      <c r="E986" t="s">
        <v>143</v>
      </c>
      <c r="F986" t="s">
        <v>28</v>
      </c>
      <c r="G986" t="s">
        <v>29</v>
      </c>
      <c r="H986" t="s">
        <v>142</v>
      </c>
      <c r="I986" t="s">
        <v>25</v>
      </c>
      <c r="J986" t="s">
        <v>26</v>
      </c>
      <c r="K986" t="s">
        <v>103</v>
      </c>
      <c r="L986" t="str">
        <f>_xlfn.XLOOKUP(Trade_Flows[[#This Row],[hardware_type]],Helper_sheet!$D$2:$D$15,Helper_sheet!$E$2:$E$15,0,0)</f>
        <v>Equipment</v>
      </c>
      <c r="M986" t="s">
        <v>91</v>
      </c>
      <c r="N986" s="5">
        <v>7176</v>
      </c>
      <c r="O986" s="1">
        <v>430.56</v>
      </c>
      <c r="P986" t="s">
        <v>106</v>
      </c>
      <c r="Q986" t="s">
        <v>33</v>
      </c>
      <c r="R986" t="s">
        <v>144</v>
      </c>
      <c r="S986" t="s">
        <v>141</v>
      </c>
      <c r="T986" t="s">
        <v>90</v>
      </c>
      <c r="U986" t="s">
        <v>217</v>
      </c>
      <c r="V986" t="s">
        <v>196</v>
      </c>
      <c r="W986" t="s">
        <v>147</v>
      </c>
      <c r="X986" t="s">
        <v>144</v>
      </c>
    </row>
    <row r="987" spans="1:24" x14ac:dyDescent="0.4">
      <c r="A987" t="s">
        <v>1585</v>
      </c>
      <c r="B987" t="s">
        <v>193</v>
      </c>
      <c r="C987" t="s">
        <v>149</v>
      </c>
      <c r="D987" t="s">
        <v>53</v>
      </c>
      <c r="E987" t="s">
        <v>143</v>
      </c>
      <c r="F987" t="s">
        <v>28</v>
      </c>
      <c r="G987" t="s">
        <v>29</v>
      </c>
      <c r="H987" t="s">
        <v>142</v>
      </c>
      <c r="I987" t="s">
        <v>25</v>
      </c>
      <c r="J987" t="s">
        <v>26</v>
      </c>
      <c r="K987" t="s">
        <v>103</v>
      </c>
      <c r="L987" t="str">
        <f>_xlfn.XLOOKUP(Trade_Flows[[#This Row],[hardware_type]],Helper_sheet!$D$2:$D$15,Helper_sheet!$E$2:$E$15,0,0)</f>
        <v>Equipment</v>
      </c>
      <c r="M987" t="s">
        <v>91</v>
      </c>
      <c r="N987" s="5">
        <v>8164</v>
      </c>
      <c r="O987" s="1">
        <v>489.86</v>
      </c>
      <c r="P987" t="s">
        <v>106</v>
      </c>
      <c r="Q987" t="s">
        <v>33</v>
      </c>
      <c r="R987" t="s">
        <v>144</v>
      </c>
      <c r="S987" t="s">
        <v>141</v>
      </c>
      <c r="T987" t="s">
        <v>90</v>
      </c>
      <c r="U987" t="s">
        <v>206</v>
      </c>
      <c r="V987" t="s">
        <v>155</v>
      </c>
      <c r="W987" t="s">
        <v>147</v>
      </c>
      <c r="X987" t="s">
        <v>144</v>
      </c>
    </row>
    <row r="988" spans="1:24" x14ac:dyDescent="0.4">
      <c r="A988" t="s">
        <v>1586</v>
      </c>
      <c r="B988" t="s">
        <v>193</v>
      </c>
      <c r="C988" t="s">
        <v>154</v>
      </c>
      <c r="D988" t="s">
        <v>54</v>
      </c>
      <c r="E988" t="s">
        <v>143</v>
      </c>
      <c r="F988" t="s">
        <v>28</v>
      </c>
      <c r="G988" t="s">
        <v>29</v>
      </c>
      <c r="H988" t="s">
        <v>142</v>
      </c>
      <c r="I988" t="s">
        <v>25</v>
      </c>
      <c r="J988" t="s">
        <v>26</v>
      </c>
      <c r="K988" t="s">
        <v>103</v>
      </c>
      <c r="L988" t="str">
        <f>_xlfn.XLOOKUP(Trade_Flows[[#This Row],[hardware_type]],Helper_sheet!$D$2:$D$15,Helper_sheet!$E$2:$E$15,0,0)</f>
        <v>Equipment</v>
      </c>
      <c r="M988" t="s">
        <v>91</v>
      </c>
      <c r="N988" s="5">
        <v>7731</v>
      </c>
      <c r="O988" s="1">
        <v>463.9</v>
      </c>
      <c r="P988" t="s">
        <v>106</v>
      </c>
      <c r="Q988" t="s">
        <v>33</v>
      </c>
      <c r="R988" t="s">
        <v>144</v>
      </c>
      <c r="S988" t="s">
        <v>141</v>
      </c>
      <c r="T988" t="s">
        <v>90</v>
      </c>
      <c r="U988" t="s">
        <v>399</v>
      </c>
      <c r="V988" t="s">
        <v>163</v>
      </c>
      <c r="W988" t="s">
        <v>147</v>
      </c>
      <c r="X988" t="s">
        <v>144</v>
      </c>
    </row>
    <row r="989" spans="1:24" x14ac:dyDescent="0.4">
      <c r="A989" t="s">
        <v>1587</v>
      </c>
      <c r="B989" t="s">
        <v>193</v>
      </c>
      <c r="C989" t="s">
        <v>158</v>
      </c>
      <c r="D989" t="s">
        <v>55</v>
      </c>
      <c r="E989" t="s">
        <v>143</v>
      </c>
      <c r="F989" t="s">
        <v>28</v>
      </c>
      <c r="G989" t="s">
        <v>29</v>
      </c>
      <c r="H989" t="s">
        <v>142</v>
      </c>
      <c r="I989" t="s">
        <v>25</v>
      </c>
      <c r="J989" t="s">
        <v>26</v>
      </c>
      <c r="K989" t="s">
        <v>103</v>
      </c>
      <c r="L989" t="str">
        <f>_xlfn.XLOOKUP(Trade_Flows[[#This Row],[hardware_type]],Helper_sheet!$D$2:$D$15,Helper_sheet!$E$2:$E$15,0,0)</f>
        <v>Equipment</v>
      </c>
      <c r="M989" t="s">
        <v>91</v>
      </c>
      <c r="N989" s="5">
        <v>6932</v>
      </c>
      <c r="O989" s="1">
        <v>415.97</v>
      </c>
      <c r="P989" t="s">
        <v>802</v>
      </c>
      <c r="Q989" t="s">
        <v>33</v>
      </c>
      <c r="R989" t="s">
        <v>144</v>
      </c>
      <c r="S989" t="s">
        <v>141</v>
      </c>
      <c r="T989" t="s">
        <v>90</v>
      </c>
      <c r="U989" t="s">
        <v>166</v>
      </c>
      <c r="V989" t="s">
        <v>145</v>
      </c>
      <c r="W989" t="s">
        <v>147</v>
      </c>
      <c r="X989" t="s">
        <v>144</v>
      </c>
    </row>
    <row r="990" spans="1:24" x14ac:dyDescent="0.4">
      <c r="A990" t="s">
        <v>1588</v>
      </c>
      <c r="B990" t="s">
        <v>202</v>
      </c>
      <c r="C990" t="s">
        <v>141</v>
      </c>
      <c r="D990" t="s">
        <v>56</v>
      </c>
      <c r="E990" t="s">
        <v>143</v>
      </c>
      <c r="F990" t="s">
        <v>28</v>
      </c>
      <c r="G990" t="s">
        <v>29</v>
      </c>
      <c r="H990" t="s">
        <v>142</v>
      </c>
      <c r="I990" t="s">
        <v>25</v>
      </c>
      <c r="J990" t="s">
        <v>26</v>
      </c>
      <c r="K990" t="s">
        <v>103</v>
      </c>
      <c r="L990" t="str">
        <f>_xlfn.XLOOKUP(Trade_Flows[[#This Row],[hardware_type]],Helper_sheet!$D$2:$D$15,Helper_sheet!$E$2:$E$15,0,0)</f>
        <v>Equipment</v>
      </c>
      <c r="M990" t="s">
        <v>91</v>
      </c>
      <c r="N990" s="5">
        <v>7244</v>
      </c>
      <c r="O990" s="1">
        <v>434.66</v>
      </c>
      <c r="P990" t="s">
        <v>790</v>
      </c>
      <c r="Q990" t="s">
        <v>33</v>
      </c>
      <c r="R990" t="s">
        <v>144</v>
      </c>
      <c r="S990" t="s">
        <v>141</v>
      </c>
      <c r="T990" t="s">
        <v>90</v>
      </c>
      <c r="U990" t="s">
        <v>197</v>
      </c>
      <c r="V990" t="s">
        <v>310</v>
      </c>
      <c r="W990" t="s">
        <v>147</v>
      </c>
      <c r="X990" t="s">
        <v>144</v>
      </c>
    </row>
    <row r="991" spans="1:24" x14ac:dyDescent="0.4">
      <c r="A991" t="s">
        <v>1589</v>
      </c>
      <c r="B991" t="s">
        <v>202</v>
      </c>
      <c r="C991" t="s">
        <v>149</v>
      </c>
      <c r="D991" t="s">
        <v>57</v>
      </c>
      <c r="E991" t="s">
        <v>143</v>
      </c>
      <c r="F991" t="s">
        <v>28</v>
      </c>
      <c r="G991" t="s">
        <v>29</v>
      </c>
      <c r="H991" t="s">
        <v>142</v>
      </c>
      <c r="I991" t="s">
        <v>25</v>
      </c>
      <c r="J991" t="s">
        <v>26</v>
      </c>
      <c r="K991" t="s">
        <v>103</v>
      </c>
      <c r="L991" t="str">
        <f>_xlfn.XLOOKUP(Trade_Flows[[#This Row],[hardware_type]],Helper_sheet!$D$2:$D$15,Helper_sheet!$E$2:$E$15,0,0)</f>
        <v>Equipment</v>
      </c>
      <c r="M991" t="s">
        <v>91</v>
      </c>
      <c r="N991" s="5">
        <v>7740</v>
      </c>
      <c r="O991" s="1">
        <v>464.42</v>
      </c>
      <c r="P991" t="s">
        <v>106</v>
      </c>
      <c r="Q991" t="s">
        <v>33</v>
      </c>
      <c r="R991" t="s">
        <v>144</v>
      </c>
      <c r="S991" t="s">
        <v>141</v>
      </c>
      <c r="T991" t="s">
        <v>90</v>
      </c>
      <c r="U991" t="s">
        <v>419</v>
      </c>
      <c r="V991" t="s">
        <v>279</v>
      </c>
      <c r="W991" t="s">
        <v>147</v>
      </c>
      <c r="X991" t="s">
        <v>144</v>
      </c>
    </row>
    <row r="992" spans="1:24" x14ac:dyDescent="0.4">
      <c r="A992" t="s">
        <v>1590</v>
      </c>
      <c r="B992" t="s">
        <v>202</v>
      </c>
      <c r="C992" t="s">
        <v>154</v>
      </c>
      <c r="D992" t="s">
        <v>58</v>
      </c>
      <c r="E992" t="s">
        <v>143</v>
      </c>
      <c r="F992" t="s">
        <v>28</v>
      </c>
      <c r="G992" t="s">
        <v>29</v>
      </c>
      <c r="H992" t="s">
        <v>142</v>
      </c>
      <c r="I992" t="s">
        <v>25</v>
      </c>
      <c r="J992" t="s">
        <v>26</v>
      </c>
      <c r="K992" t="s">
        <v>103</v>
      </c>
      <c r="L992" t="str">
        <f>_xlfn.XLOOKUP(Trade_Flows[[#This Row],[hardware_type]],Helper_sheet!$D$2:$D$15,Helper_sheet!$E$2:$E$15,0,0)</f>
        <v>Equipment</v>
      </c>
      <c r="M992" t="s">
        <v>91</v>
      </c>
      <c r="N992" s="5">
        <v>7764</v>
      </c>
      <c r="O992" s="1">
        <v>465.85</v>
      </c>
      <c r="P992" t="s">
        <v>802</v>
      </c>
      <c r="Q992" t="s">
        <v>33</v>
      </c>
      <c r="R992" t="s">
        <v>144</v>
      </c>
      <c r="S992" t="s">
        <v>141</v>
      </c>
      <c r="T992" t="s">
        <v>90</v>
      </c>
      <c r="U992" t="s">
        <v>369</v>
      </c>
      <c r="V992" t="s">
        <v>172</v>
      </c>
      <c r="W992" t="s">
        <v>147</v>
      </c>
      <c r="X992" t="s">
        <v>144</v>
      </c>
    </row>
    <row r="993" spans="1:24" x14ac:dyDescent="0.4">
      <c r="A993" t="s">
        <v>1591</v>
      </c>
      <c r="B993" t="s">
        <v>202</v>
      </c>
      <c r="C993" t="s">
        <v>158</v>
      </c>
      <c r="D993" t="s">
        <v>59</v>
      </c>
      <c r="E993" t="s">
        <v>143</v>
      </c>
      <c r="F993" t="s">
        <v>28</v>
      </c>
      <c r="G993" t="s">
        <v>29</v>
      </c>
      <c r="H993" t="s">
        <v>142</v>
      </c>
      <c r="I993" t="s">
        <v>25</v>
      </c>
      <c r="J993" t="s">
        <v>26</v>
      </c>
      <c r="K993" t="s">
        <v>103</v>
      </c>
      <c r="L993" t="str">
        <f>_xlfn.XLOOKUP(Trade_Flows[[#This Row],[hardware_type]],Helper_sheet!$D$2:$D$15,Helper_sheet!$E$2:$E$15,0,0)</f>
        <v>Equipment</v>
      </c>
      <c r="M993" t="s">
        <v>91</v>
      </c>
      <c r="N993" s="5">
        <v>7436</v>
      </c>
      <c r="O993" s="1">
        <v>446.17</v>
      </c>
      <c r="P993" t="s">
        <v>790</v>
      </c>
      <c r="Q993" t="s">
        <v>33</v>
      </c>
      <c r="R993" t="s">
        <v>144</v>
      </c>
      <c r="S993" t="s">
        <v>141</v>
      </c>
      <c r="T993" t="s">
        <v>90</v>
      </c>
      <c r="U993" t="s">
        <v>180</v>
      </c>
      <c r="V993" t="s">
        <v>159</v>
      </c>
      <c r="W993" t="s">
        <v>147</v>
      </c>
      <c r="X993" t="s">
        <v>144</v>
      </c>
    </row>
    <row r="994" spans="1:24" x14ac:dyDescent="0.4">
      <c r="A994" t="s">
        <v>1592</v>
      </c>
      <c r="B994" t="s">
        <v>212</v>
      </c>
      <c r="C994" t="s">
        <v>141</v>
      </c>
      <c r="D994" t="s">
        <v>60</v>
      </c>
      <c r="E994" t="s">
        <v>143</v>
      </c>
      <c r="F994" t="s">
        <v>28</v>
      </c>
      <c r="G994" t="s">
        <v>29</v>
      </c>
      <c r="H994" t="s">
        <v>142</v>
      </c>
      <c r="I994" t="s">
        <v>25</v>
      </c>
      <c r="J994" t="s">
        <v>26</v>
      </c>
      <c r="K994" t="s">
        <v>103</v>
      </c>
      <c r="L994" t="str">
        <f>_xlfn.XLOOKUP(Trade_Flows[[#This Row],[hardware_type]],Helper_sheet!$D$2:$D$15,Helper_sheet!$E$2:$E$15,0,0)</f>
        <v>Equipment</v>
      </c>
      <c r="M994" t="s">
        <v>91</v>
      </c>
      <c r="N994" s="5">
        <v>8200</v>
      </c>
      <c r="O994" s="1">
        <v>492.02</v>
      </c>
      <c r="P994" t="s">
        <v>790</v>
      </c>
      <c r="Q994" t="s">
        <v>33</v>
      </c>
      <c r="R994" t="s">
        <v>144</v>
      </c>
      <c r="S994" t="s">
        <v>141</v>
      </c>
      <c r="T994" t="s">
        <v>90</v>
      </c>
      <c r="U994" t="s">
        <v>156</v>
      </c>
      <c r="V994" t="s">
        <v>318</v>
      </c>
      <c r="W994" t="s">
        <v>147</v>
      </c>
      <c r="X994" t="s">
        <v>144</v>
      </c>
    </row>
    <row r="995" spans="1:24" x14ac:dyDescent="0.4">
      <c r="A995" t="s">
        <v>1593</v>
      </c>
      <c r="B995" t="s">
        <v>212</v>
      </c>
      <c r="C995" t="s">
        <v>149</v>
      </c>
      <c r="D995" t="s">
        <v>61</v>
      </c>
      <c r="E995" t="s">
        <v>143</v>
      </c>
      <c r="F995" t="s">
        <v>28</v>
      </c>
      <c r="G995" t="s">
        <v>29</v>
      </c>
      <c r="H995" t="s">
        <v>142</v>
      </c>
      <c r="I995" t="s">
        <v>25</v>
      </c>
      <c r="J995" t="s">
        <v>26</v>
      </c>
      <c r="K995" t="s">
        <v>103</v>
      </c>
      <c r="L995" t="str">
        <f>_xlfn.XLOOKUP(Trade_Flows[[#This Row],[hardware_type]],Helper_sheet!$D$2:$D$15,Helper_sheet!$E$2:$E$15,0,0)</f>
        <v>Equipment</v>
      </c>
      <c r="M995" t="s">
        <v>91</v>
      </c>
      <c r="N995" s="5">
        <v>9644</v>
      </c>
      <c r="O995" s="1">
        <v>578.69000000000005</v>
      </c>
      <c r="P995" t="s">
        <v>105</v>
      </c>
      <c r="Q995" t="s">
        <v>33</v>
      </c>
      <c r="R995" t="s">
        <v>144</v>
      </c>
      <c r="S995" t="s">
        <v>141</v>
      </c>
      <c r="T995" t="s">
        <v>90</v>
      </c>
      <c r="U995" t="s">
        <v>237</v>
      </c>
      <c r="V995" t="s">
        <v>583</v>
      </c>
      <c r="W995" t="s">
        <v>147</v>
      </c>
      <c r="X995" t="s">
        <v>144</v>
      </c>
    </row>
    <row r="996" spans="1:24" x14ac:dyDescent="0.4">
      <c r="A996" t="s">
        <v>1594</v>
      </c>
      <c r="B996" t="s">
        <v>212</v>
      </c>
      <c r="C996" t="s">
        <v>154</v>
      </c>
      <c r="D996" t="s">
        <v>62</v>
      </c>
      <c r="E996" t="s">
        <v>143</v>
      </c>
      <c r="F996" t="s">
        <v>28</v>
      </c>
      <c r="G996" t="s">
        <v>29</v>
      </c>
      <c r="H996" t="s">
        <v>142</v>
      </c>
      <c r="I996" t="s">
        <v>25</v>
      </c>
      <c r="J996" t="s">
        <v>26</v>
      </c>
      <c r="K996" t="s">
        <v>103</v>
      </c>
      <c r="L996" t="str">
        <f>_xlfn.XLOOKUP(Trade_Flows[[#This Row],[hardware_type]],Helper_sheet!$D$2:$D$15,Helper_sheet!$E$2:$E$15,0,0)</f>
        <v>Equipment</v>
      </c>
      <c r="M996" t="s">
        <v>91</v>
      </c>
      <c r="N996" s="5">
        <v>9529</v>
      </c>
      <c r="O996" s="1">
        <v>571.79999999999995</v>
      </c>
      <c r="P996" t="s">
        <v>790</v>
      </c>
      <c r="Q996" t="s">
        <v>33</v>
      </c>
      <c r="R996" t="s">
        <v>144</v>
      </c>
      <c r="S996" t="s">
        <v>141</v>
      </c>
      <c r="T996" t="s">
        <v>90</v>
      </c>
      <c r="U996" t="s">
        <v>323</v>
      </c>
      <c r="V996" t="s">
        <v>631</v>
      </c>
      <c r="W996" t="s">
        <v>147</v>
      </c>
      <c r="X996" t="s">
        <v>144</v>
      </c>
    </row>
    <row r="997" spans="1:24" x14ac:dyDescent="0.4">
      <c r="A997" t="s">
        <v>1595</v>
      </c>
      <c r="B997" t="s">
        <v>212</v>
      </c>
      <c r="C997" t="s">
        <v>158</v>
      </c>
      <c r="D997" t="s">
        <v>63</v>
      </c>
      <c r="E997" t="s">
        <v>143</v>
      </c>
      <c r="F997" t="s">
        <v>28</v>
      </c>
      <c r="G997" t="s">
        <v>29</v>
      </c>
      <c r="H997" t="s">
        <v>142</v>
      </c>
      <c r="I997" t="s">
        <v>25</v>
      </c>
      <c r="J997" t="s">
        <v>26</v>
      </c>
      <c r="K997" t="s">
        <v>103</v>
      </c>
      <c r="L997" t="str">
        <f>_xlfn.XLOOKUP(Trade_Flows[[#This Row],[hardware_type]],Helper_sheet!$D$2:$D$15,Helper_sheet!$E$2:$E$15,0,0)</f>
        <v>Equipment</v>
      </c>
      <c r="M997" t="s">
        <v>91</v>
      </c>
      <c r="N997" s="5">
        <v>8896</v>
      </c>
      <c r="O997" s="1">
        <v>533.79999999999995</v>
      </c>
      <c r="P997" t="s">
        <v>105</v>
      </c>
      <c r="Q997" t="s">
        <v>33</v>
      </c>
      <c r="R997" t="s">
        <v>144</v>
      </c>
      <c r="S997" t="s">
        <v>141</v>
      </c>
      <c r="T997" t="s">
        <v>90</v>
      </c>
      <c r="U997" t="s">
        <v>217</v>
      </c>
      <c r="V997" t="s">
        <v>396</v>
      </c>
      <c r="W997" t="s">
        <v>147</v>
      </c>
      <c r="X997" t="s">
        <v>144</v>
      </c>
    </row>
    <row r="998" spans="1:24" x14ac:dyDescent="0.4">
      <c r="A998" t="s">
        <v>1596</v>
      </c>
      <c r="B998" t="s">
        <v>223</v>
      </c>
      <c r="C998" t="s">
        <v>141</v>
      </c>
      <c r="D998" t="s">
        <v>64</v>
      </c>
      <c r="E998" t="s">
        <v>143</v>
      </c>
      <c r="F998" t="s">
        <v>28</v>
      </c>
      <c r="G998" t="s">
        <v>29</v>
      </c>
      <c r="H998" t="s">
        <v>142</v>
      </c>
      <c r="I998" t="s">
        <v>25</v>
      </c>
      <c r="J998" t="s">
        <v>26</v>
      </c>
      <c r="K998" t="s">
        <v>103</v>
      </c>
      <c r="L998" t="str">
        <f>_xlfn.XLOOKUP(Trade_Flows[[#This Row],[hardware_type]],Helper_sheet!$D$2:$D$15,Helper_sheet!$E$2:$E$15,0,0)</f>
        <v>Equipment</v>
      </c>
      <c r="M998" t="s">
        <v>91</v>
      </c>
      <c r="N998" s="5">
        <v>8938</v>
      </c>
      <c r="O998" s="1">
        <v>536.32000000000005</v>
      </c>
      <c r="P998" t="s">
        <v>107</v>
      </c>
      <c r="Q998" t="s">
        <v>33</v>
      </c>
      <c r="R998" t="s">
        <v>144</v>
      </c>
      <c r="S998" t="s">
        <v>141</v>
      </c>
      <c r="T998" t="s">
        <v>90</v>
      </c>
      <c r="U998" t="s">
        <v>425</v>
      </c>
      <c r="V998" t="s">
        <v>481</v>
      </c>
      <c r="W998" t="s">
        <v>147</v>
      </c>
      <c r="X998" t="s">
        <v>144</v>
      </c>
    </row>
    <row r="999" spans="1:24" x14ac:dyDescent="0.4">
      <c r="A999" t="s">
        <v>1597</v>
      </c>
      <c r="B999" t="s">
        <v>223</v>
      </c>
      <c r="C999" t="s">
        <v>149</v>
      </c>
      <c r="D999" t="s">
        <v>65</v>
      </c>
      <c r="E999" t="s">
        <v>143</v>
      </c>
      <c r="F999" t="s">
        <v>28</v>
      </c>
      <c r="G999" t="s">
        <v>29</v>
      </c>
      <c r="H999" t="s">
        <v>142</v>
      </c>
      <c r="I999" t="s">
        <v>25</v>
      </c>
      <c r="J999" t="s">
        <v>26</v>
      </c>
      <c r="K999" t="s">
        <v>103</v>
      </c>
      <c r="L999" t="str">
        <f>_xlfn.XLOOKUP(Trade_Flows[[#This Row],[hardware_type]],Helper_sheet!$D$2:$D$15,Helper_sheet!$E$2:$E$15,0,0)</f>
        <v>Equipment</v>
      </c>
      <c r="M999" t="s">
        <v>91</v>
      </c>
      <c r="N999" s="5">
        <v>10405</v>
      </c>
      <c r="O999" s="1">
        <v>624.33000000000004</v>
      </c>
      <c r="P999" t="s">
        <v>107</v>
      </c>
      <c r="Q999" t="s">
        <v>33</v>
      </c>
      <c r="R999" t="s">
        <v>144</v>
      </c>
      <c r="S999" t="s">
        <v>141</v>
      </c>
      <c r="T999" t="s">
        <v>90</v>
      </c>
      <c r="U999" t="s">
        <v>326</v>
      </c>
      <c r="V999" t="s">
        <v>1326</v>
      </c>
      <c r="W999" t="s">
        <v>147</v>
      </c>
      <c r="X999" t="s">
        <v>144</v>
      </c>
    </row>
    <row r="1000" spans="1:24" x14ac:dyDescent="0.4">
      <c r="A1000" t="s">
        <v>1598</v>
      </c>
      <c r="B1000" t="s">
        <v>223</v>
      </c>
      <c r="C1000" t="s">
        <v>154</v>
      </c>
      <c r="D1000" t="s">
        <v>66</v>
      </c>
      <c r="E1000" t="s">
        <v>143</v>
      </c>
      <c r="F1000" t="s">
        <v>28</v>
      </c>
      <c r="G1000" t="s">
        <v>29</v>
      </c>
      <c r="H1000" t="s">
        <v>142</v>
      </c>
      <c r="I1000" t="s">
        <v>25</v>
      </c>
      <c r="J1000" t="s">
        <v>26</v>
      </c>
      <c r="K1000" t="s">
        <v>103</v>
      </c>
      <c r="L1000" t="str">
        <f>_xlfn.XLOOKUP(Trade_Flows[[#This Row],[hardware_type]],Helper_sheet!$D$2:$D$15,Helper_sheet!$E$2:$E$15,0,0)</f>
        <v>Equipment</v>
      </c>
      <c r="M1000" t="s">
        <v>91</v>
      </c>
      <c r="N1000" s="5">
        <v>9274</v>
      </c>
      <c r="O1000" s="1">
        <v>556.45000000000005</v>
      </c>
      <c r="P1000" t="s">
        <v>802</v>
      </c>
      <c r="Q1000" t="s">
        <v>33</v>
      </c>
      <c r="R1000" t="s">
        <v>144</v>
      </c>
      <c r="S1000" t="s">
        <v>141</v>
      </c>
      <c r="T1000" t="s">
        <v>90</v>
      </c>
      <c r="U1000" t="s">
        <v>425</v>
      </c>
      <c r="V1000" t="s">
        <v>481</v>
      </c>
      <c r="W1000" t="s">
        <v>147</v>
      </c>
      <c r="X1000" t="s">
        <v>144</v>
      </c>
    </row>
    <row r="1001" spans="1:24" x14ac:dyDescent="0.4">
      <c r="A1001" t="s">
        <v>1599</v>
      </c>
      <c r="B1001" t="s">
        <v>223</v>
      </c>
      <c r="C1001" t="s">
        <v>158</v>
      </c>
      <c r="D1001" t="s">
        <v>67</v>
      </c>
      <c r="E1001" t="s">
        <v>143</v>
      </c>
      <c r="F1001" t="s">
        <v>28</v>
      </c>
      <c r="G1001" t="s">
        <v>29</v>
      </c>
      <c r="H1001" t="s">
        <v>142</v>
      </c>
      <c r="I1001" t="s">
        <v>25</v>
      </c>
      <c r="J1001" t="s">
        <v>26</v>
      </c>
      <c r="K1001" t="s">
        <v>103</v>
      </c>
      <c r="L1001" t="str">
        <f>_xlfn.XLOOKUP(Trade_Flows[[#This Row],[hardware_type]],Helper_sheet!$D$2:$D$15,Helper_sheet!$E$2:$E$15,0,0)</f>
        <v>Equipment</v>
      </c>
      <c r="M1001" t="s">
        <v>91</v>
      </c>
      <c r="N1001" s="5">
        <v>8550</v>
      </c>
      <c r="O1001" s="1">
        <v>513.05999999999995</v>
      </c>
      <c r="P1001" t="s">
        <v>105</v>
      </c>
      <c r="Q1001" t="s">
        <v>33</v>
      </c>
      <c r="R1001" t="s">
        <v>144</v>
      </c>
      <c r="S1001" t="s">
        <v>141</v>
      </c>
      <c r="T1001" t="s">
        <v>90</v>
      </c>
      <c r="U1001" t="s">
        <v>197</v>
      </c>
      <c r="V1001" t="s">
        <v>239</v>
      </c>
      <c r="W1001" t="s">
        <v>147</v>
      </c>
      <c r="X1001" t="s">
        <v>144</v>
      </c>
    </row>
    <row r="1002" spans="1:24" x14ac:dyDescent="0.4">
      <c r="A1002" t="s">
        <v>1600</v>
      </c>
      <c r="B1002" t="s">
        <v>235</v>
      </c>
      <c r="C1002" t="s">
        <v>141</v>
      </c>
      <c r="D1002" t="s">
        <v>68</v>
      </c>
      <c r="E1002" t="s">
        <v>143</v>
      </c>
      <c r="F1002" t="s">
        <v>28</v>
      </c>
      <c r="G1002" t="s">
        <v>29</v>
      </c>
      <c r="H1002" t="s">
        <v>142</v>
      </c>
      <c r="I1002" t="s">
        <v>25</v>
      </c>
      <c r="J1002" t="s">
        <v>26</v>
      </c>
      <c r="K1002" t="s">
        <v>103</v>
      </c>
      <c r="L1002" t="str">
        <f>_xlfn.XLOOKUP(Trade_Flows[[#This Row],[hardware_type]],Helper_sheet!$D$2:$D$15,Helper_sheet!$E$2:$E$15,0,0)</f>
        <v>Equipment</v>
      </c>
      <c r="M1002" t="s">
        <v>91</v>
      </c>
      <c r="N1002" s="5">
        <v>9872</v>
      </c>
      <c r="O1002" s="1">
        <v>592.32000000000005</v>
      </c>
      <c r="P1002" t="s">
        <v>107</v>
      </c>
      <c r="Q1002" t="s">
        <v>33</v>
      </c>
      <c r="R1002" t="s">
        <v>144</v>
      </c>
      <c r="S1002" t="s">
        <v>141</v>
      </c>
      <c r="T1002" t="s">
        <v>90</v>
      </c>
      <c r="U1002" t="s">
        <v>335</v>
      </c>
      <c r="V1002" t="s">
        <v>1601</v>
      </c>
      <c r="W1002" t="s">
        <v>147</v>
      </c>
      <c r="X1002" t="s">
        <v>144</v>
      </c>
    </row>
    <row r="1003" spans="1:24" x14ac:dyDescent="0.4">
      <c r="A1003" t="s">
        <v>1602</v>
      </c>
      <c r="B1003" t="s">
        <v>235</v>
      </c>
      <c r="C1003" t="s">
        <v>149</v>
      </c>
      <c r="D1003" t="s">
        <v>69</v>
      </c>
      <c r="E1003" t="s">
        <v>143</v>
      </c>
      <c r="F1003" t="s">
        <v>28</v>
      </c>
      <c r="G1003" t="s">
        <v>29</v>
      </c>
      <c r="H1003" t="s">
        <v>142</v>
      </c>
      <c r="I1003" t="s">
        <v>25</v>
      </c>
      <c r="J1003" t="s">
        <v>26</v>
      </c>
      <c r="K1003" t="s">
        <v>103</v>
      </c>
      <c r="L1003" t="str">
        <f>_xlfn.XLOOKUP(Trade_Flows[[#This Row],[hardware_type]],Helper_sheet!$D$2:$D$15,Helper_sheet!$E$2:$E$15,0,0)</f>
        <v>Equipment</v>
      </c>
      <c r="M1003" t="s">
        <v>91</v>
      </c>
      <c r="N1003" s="5">
        <v>11158</v>
      </c>
      <c r="O1003" s="1">
        <v>669.48</v>
      </c>
      <c r="P1003" t="s">
        <v>107</v>
      </c>
      <c r="Q1003" t="s">
        <v>33</v>
      </c>
      <c r="R1003" t="s">
        <v>144</v>
      </c>
      <c r="S1003" t="s">
        <v>141</v>
      </c>
      <c r="T1003" t="s">
        <v>90</v>
      </c>
      <c r="U1003" t="s">
        <v>231</v>
      </c>
      <c r="V1003" t="s">
        <v>345</v>
      </c>
      <c r="W1003" t="s">
        <v>147</v>
      </c>
      <c r="X1003" t="s">
        <v>144</v>
      </c>
    </row>
    <row r="1004" spans="1:24" x14ac:dyDescent="0.4">
      <c r="A1004" t="s">
        <v>1603</v>
      </c>
      <c r="B1004" t="s">
        <v>235</v>
      </c>
      <c r="C1004" t="s">
        <v>154</v>
      </c>
      <c r="D1004" t="s">
        <v>70</v>
      </c>
      <c r="E1004" t="s">
        <v>143</v>
      </c>
      <c r="F1004" t="s">
        <v>28</v>
      </c>
      <c r="G1004" t="s">
        <v>29</v>
      </c>
      <c r="H1004" t="s">
        <v>142</v>
      </c>
      <c r="I1004" t="s">
        <v>25</v>
      </c>
      <c r="J1004" t="s">
        <v>26</v>
      </c>
      <c r="K1004" t="s">
        <v>103</v>
      </c>
      <c r="L1004" t="str">
        <f>_xlfn.XLOOKUP(Trade_Flows[[#This Row],[hardware_type]],Helper_sheet!$D$2:$D$15,Helper_sheet!$E$2:$E$15,0,0)</f>
        <v>Equipment</v>
      </c>
      <c r="M1004" t="s">
        <v>91</v>
      </c>
      <c r="N1004" s="5">
        <v>12460</v>
      </c>
      <c r="O1004" s="1">
        <v>747.65</v>
      </c>
      <c r="P1004" t="s">
        <v>107</v>
      </c>
      <c r="Q1004" t="s">
        <v>33</v>
      </c>
      <c r="R1004" t="s">
        <v>144</v>
      </c>
      <c r="S1004" t="s">
        <v>141</v>
      </c>
      <c r="T1004" t="s">
        <v>90</v>
      </c>
      <c r="U1004" t="s">
        <v>399</v>
      </c>
      <c r="V1004" t="s">
        <v>830</v>
      </c>
      <c r="W1004" t="s">
        <v>147</v>
      </c>
      <c r="X1004" t="s">
        <v>144</v>
      </c>
    </row>
    <row r="1005" spans="1:24" x14ac:dyDescent="0.4">
      <c r="A1005" t="s">
        <v>1604</v>
      </c>
      <c r="B1005" t="s">
        <v>235</v>
      </c>
      <c r="C1005" t="s">
        <v>158</v>
      </c>
      <c r="D1005" t="s">
        <v>71</v>
      </c>
      <c r="E1005" t="s">
        <v>143</v>
      </c>
      <c r="F1005" t="s">
        <v>28</v>
      </c>
      <c r="G1005" t="s">
        <v>29</v>
      </c>
      <c r="H1005" t="s">
        <v>142</v>
      </c>
      <c r="I1005" t="s">
        <v>25</v>
      </c>
      <c r="J1005" t="s">
        <v>26</v>
      </c>
      <c r="K1005" t="s">
        <v>103</v>
      </c>
      <c r="L1005" t="str">
        <f>_xlfn.XLOOKUP(Trade_Flows[[#This Row],[hardware_type]],Helper_sheet!$D$2:$D$15,Helper_sheet!$E$2:$E$15,0,0)</f>
        <v>Equipment</v>
      </c>
      <c r="M1005" t="s">
        <v>91</v>
      </c>
      <c r="N1005" s="5">
        <v>8924</v>
      </c>
      <c r="O1005" s="1">
        <v>535.46</v>
      </c>
      <c r="P1005" t="s">
        <v>790</v>
      </c>
      <c r="Q1005" t="s">
        <v>33</v>
      </c>
      <c r="R1005" t="s">
        <v>144</v>
      </c>
      <c r="S1005" t="s">
        <v>141</v>
      </c>
      <c r="T1005" t="s">
        <v>90</v>
      </c>
      <c r="U1005" t="s">
        <v>225</v>
      </c>
      <c r="V1005" t="s">
        <v>502</v>
      </c>
      <c r="W1005" t="s">
        <v>147</v>
      </c>
      <c r="X1005" t="s">
        <v>144</v>
      </c>
    </row>
    <row r="1006" spans="1:24" x14ac:dyDescent="0.4">
      <c r="A1006" t="s">
        <v>1605</v>
      </c>
      <c r="B1006" t="s">
        <v>248</v>
      </c>
      <c r="C1006" t="s">
        <v>141</v>
      </c>
      <c r="D1006" t="s">
        <v>72</v>
      </c>
      <c r="E1006" t="s">
        <v>143</v>
      </c>
      <c r="F1006" t="s">
        <v>28</v>
      </c>
      <c r="G1006" t="s">
        <v>29</v>
      </c>
      <c r="H1006" t="s">
        <v>142</v>
      </c>
      <c r="I1006" t="s">
        <v>25</v>
      </c>
      <c r="J1006" t="s">
        <v>26</v>
      </c>
      <c r="K1006" t="s">
        <v>103</v>
      </c>
      <c r="L1006" t="str">
        <f>_xlfn.XLOOKUP(Trade_Flows[[#This Row],[hardware_type]],Helper_sheet!$D$2:$D$15,Helper_sheet!$E$2:$E$15,0,0)</f>
        <v>Equipment</v>
      </c>
      <c r="M1006" t="s">
        <v>91</v>
      </c>
      <c r="N1006" s="5">
        <v>10485</v>
      </c>
      <c r="O1006" s="1">
        <v>629.16</v>
      </c>
      <c r="P1006" t="s">
        <v>105</v>
      </c>
      <c r="Q1006" t="s">
        <v>33</v>
      </c>
      <c r="R1006" t="s">
        <v>144</v>
      </c>
      <c r="S1006" t="s">
        <v>141</v>
      </c>
      <c r="T1006" t="s">
        <v>90</v>
      </c>
      <c r="U1006" t="s">
        <v>231</v>
      </c>
      <c r="V1006" t="s">
        <v>421</v>
      </c>
      <c r="W1006" t="s">
        <v>147</v>
      </c>
      <c r="X1006" t="s">
        <v>141</v>
      </c>
    </row>
    <row r="1007" spans="1:24" x14ac:dyDescent="0.4">
      <c r="A1007" t="s">
        <v>1606</v>
      </c>
      <c r="B1007" t="s">
        <v>248</v>
      </c>
      <c r="C1007" t="s">
        <v>149</v>
      </c>
      <c r="D1007" t="s">
        <v>73</v>
      </c>
      <c r="E1007" t="s">
        <v>143</v>
      </c>
      <c r="F1007" t="s">
        <v>28</v>
      </c>
      <c r="G1007" t="s">
        <v>29</v>
      </c>
      <c r="H1007" t="s">
        <v>142</v>
      </c>
      <c r="I1007" t="s">
        <v>25</v>
      </c>
      <c r="J1007" t="s">
        <v>26</v>
      </c>
      <c r="K1007" t="s">
        <v>103</v>
      </c>
      <c r="L1007" t="str">
        <f>_xlfn.XLOOKUP(Trade_Flows[[#This Row],[hardware_type]],Helper_sheet!$D$2:$D$15,Helper_sheet!$E$2:$E$15,0,0)</f>
        <v>Equipment</v>
      </c>
      <c r="M1007" t="s">
        <v>91</v>
      </c>
      <c r="N1007" s="5">
        <v>12066</v>
      </c>
      <c r="O1007" s="1">
        <v>723.97</v>
      </c>
      <c r="P1007" t="s">
        <v>107</v>
      </c>
      <c r="Q1007" t="s">
        <v>33</v>
      </c>
      <c r="R1007" t="s">
        <v>144</v>
      </c>
      <c r="S1007" t="s">
        <v>141</v>
      </c>
      <c r="T1007" t="s">
        <v>90</v>
      </c>
      <c r="U1007" t="s">
        <v>358</v>
      </c>
      <c r="V1007" t="s">
        <v>1167</v>
      </c>
      <c r="W1007" t="s">
        <v>147</v>
      </c>
      <c r="X1007" t="s">
        <v>141</v>
      </c>
    </row>
    <row r="1008" spans="1:24" x14ac:dyDescent="0.4">
      <c r="A1008" t="s">
        <v>1607</v>
      </c>
      <c r="B1008" t="s">
        <v>248</v>
      </c>
      <c r="C1008" t="s">
        <v>154</v>
      </c>
      <c r="D1008" t="s">
        <v>74</v>
      </c>
      <c r="E1008" t="s">
        <v>143</v>
      </c>
      <c r="F1008" t="s">
        <v>28</v>
      </c>
      <c r="G1008" t="s">
        <v>29</v>
      </c>
      <c r="H1008" t="s">
        <v>142</v>
      </c>
      <c r="I1008" t="s">
        <v>25</v>
      </c>
      <c r="J1008" t="s">
        <v>26</v>
      </c>
      <c r="K1008" t="s">
        <v>103</v>
      </c>
      <c r="L1008" t="str">
        <f>_xlfn.XLOOKUP(Trade_Flows[[#This Row],[hardware_type]],Helper_sheet!$D$2:$D$15,Helper_sheet!$E$2:$E$15,0,0)</f>
        <v>Equipment</v>
      </c>
      <c r="M1008" t="s">
        <v>91</v>
      </c>
      <c r="N1008" s="5">
        <v>11806</v>
      </c>
      <c r="O1008" s="1">
        <v>708.38</v>
      </c>
      <c r="P1008" t="s">
        <v>105</v>
      </c>
      <c r="Q1008" t="s">
        <v>33</v>
      </c>
      <c r="R1008" t="s">
        <v>144</v>
      </c>
      <c r="S1008" t="s">
        <v>141</v>
      </c>
      <c r="T1008" t="s">
        <v>90</v>
      </c>
      <c r="U1008" t="s">
        <v>253</v>
      </c>
      <c r="V1008" t="s">
        <v>350</v>
      </c>
      <c r="W1008" t="s">
        <v>147</v>
      </c>
      <c r="X1008" t="s">
        <v>141</v>
      </c>
    </row>
    <row r="1009" spans="1:24" x14ac:dyDescent="0.4">
      <c r="A1009" t="s">
        <v>1608</v>
      </c>
      <c r="B1009" t="s">
        <v>248</v>
      </c>
      <c r="C1009" t="s">
        <v>158</v>
      </c>
      <c r="D1009" t="s">
        <v>75</v>
      </c>
      <c r="E1009" t="s">
        <v>143</v>
      </c>
      <c r="F1009" t="s">
        <v>28</v>
      </c>
      <c r="G1009" t="s">
        <v>29</v>
      </c>
      <c r="H1009" t="s">
        <v>142</v>
      </c>
      <c r="I1009" t="s">
        <v>25</v>
      </c>
      <c r="J1009" t="s">
        <v>26</v>
      </c>
      <c r="K1009" t="s">
        <v>103</v>
      </c>
      <c r="L1009" t="str">
        <f>_xlfn.XLOOKUP(Trade_Flows[[#This Row],[hardware_type]],Helper_sheet!$D$2:$D$15,Helper_sheet!$E$2:$E$15,0,0)</f>
        <v>Equipment</v>
      </c>
      <c r="M1009" t="s">
        <v>91</v>
      </c>
      <c r="N1009" s="5">
        <v>11412</v>
      </c>
      <c r="O1009" s="1">
        <v>684.77</v>
      </c>
      <c r="P1009" t="s">
        <v>106</v>
      </c>
      <c r="Q1009" t="s">
        <v>33</v>
      </c>
      <c r="R1009" t="s">
        <v>144</v>
      </c>
      <c r="S1009" t="s">
        <v>141</v>
      </c>
      <c r="T1009" t="s">
        <v>90</v>
      </c>
      <c r="U1009" t="s">
        <v>243</v>
      </c>
      <c r="V1009" t="s">
        <v>582</v>
      </c>
      <c r="W1009" t="s">
        <v>147</v>
      </c>
      <c r="X1009" t="s">
        <v>141</v>
      </c>
    </row>
    <row r="1010" spans="1:24" x14ac:dyDescent="0.4">
      <c r="A1010" t="s">
        <v>1609</v>
      </c>
      <c r="B1010" t="s">
        <v>260</v>
      </c>
      <c r="C1010" t="s">
        <v>141</v>
      </c>
      <c r="D1010" t="s">
        <v>76</v>
      </c>
      <c r="E1010" t="s">
        <v>143</v>
      </c>
      <c r="F1010" t="s">
        <v>28</v>
      </c>
      <c r="G1010" t="s">
        <v>29</v>
      </c>
      <c r="H1010" t="s">
        <v>142</v>
      </c>
      <c r="I1010" t="s">
        <v>25</v>
      </c>
      <c r="J1010" t="s">
        <v>26</v>
      </c>
      <c r="K1010" t="s">
        <v>103</v>
      </c>
      <c r="L1010" t="str">
        <f>_xlfn.XLOOKUP(Trade_Flows[[#This Row],[hardware_type]],Helper_sheet!$D$2:$D$15,Helper_sheet!$E$2:$E$15,0,0)</f>
        <v>Equipment</v>
      </c>
      <c r="M1010" t="s">
        <v>91</v>
      </c>
      <c r="N1010" s="5">
        <v>11180</v>
      </c>
      <c r="O1010" s="1">
        <v>670.86</v>
      </c>
      <c r="P1010" t="s">
        <v>106</v>
      </c>
      <c r="Q1010" t="s">
        <v>33</v>
      </c>
      <c r="R1010" t="s">
        <v>144</v>
      </c>
      <c r="S1010" t="s">
        <v>141</v>
      </c>
      <c r="T1010" t="s">
        <v>90</v>
      </c>
      <c r="U1010" t="s">
        <v>246</v>
      </c>
      <c r="V1010" t="s">
        <v>355</v>
      </c>
      <c r="W1010" t="s">
        <v>147</v>
      </c>
      <c r="X1010" t="s">
        <v>141</v>
      </c>
    </row>
    <row r="1011" spans="1:24" x14ac:dyDescent="0.4">
      <c r="A1011" t="s">
        <v>1610</v>
      </c>
      <c r="B1011" t="s">
        <v>260</v>
      </c>
      <c r="C1011" t="s">
        <v>149</v>
      </c>
      <c r="D1011" t="s">
        <v>77</v>
      </c>
      <c r="E1011" t="s">
        <v>143</v>
      </c>
      <c r="F1011" t="s">
        <v>28</v>
      </c>
      <c r="G1011" t="s">
        <v>29</v>
      </c>
      <c r="H1011" t="s">
        <v>142</v>
      </c>
      <c r="I1011" t="s">
        <v>25</v>
      </c>
      <c r="J1011" t="s">
        <v>26</v>
      </c>
      <c r="K1011" t="s">
        <v>103</v>
      </c>
      <c r="L1011" t="str">
        <f>_xlfn.XLOOKUP(Trade_Flows[[#This Row],[hardware_type]],Helper_sheet!$D$2:$D$15,Helper_sheet!$E$2:$E$15,0,0)</f>
        <v>Equipment</v>
      </c>
      <c r="M1011" t="s">
        <v>91</v>
      </c>
      <c r="N1011" s="5">
        <v>14786</v>
      </c>
      <c r="O1011" s="1">
        <v>887.19</v>
      </c>
      <c r="P1011" t="s">
        <v>790</v>
      </c>
      <c r="Q1011" t="s">
        <v>33</v>
      </c>
      <c r="R1011" t="s">
        <v>144</v>
      </c>
      <c r="S1011" t="s">
        <v>141</v>
      </c>
      <c r="T1011" t="s">
        <v>90</v>
      </c>
      <c r="U1011" t="s">
        <v>422</v>
      </c>
      <c r="V1011" t="s">
        <v>591</v>
      </c>
      <c r="W1011" t="s">
        <v>147</v>
      </c>
      <c r="X1011" t="s">
        <v>141</v>
      </c>
    </row>
    <row r="1012" spans="1:24" x14ac:dyDescent="0.4">
      <c r="A1012" t="s">
        <v>1611</v>
      </c>
      <c r="B1012" t="s">
        <v>260</v>
      </c>
      <c r="C1012" t="s">
        <v>154</v>
      </c>
      <c r="D1012" t="s">
        <v>78</v>
      </c>
      <c r="E1012" t="s">
        <v>143</v>
      </c>
      <c r="F1012" t="s">
        <v>28</v>
      </c>
      <c r="G1012" t="s">
        <v>29</v>
      </c>
      <c r="H1012" t="s">
        <v>142</v>
      </c>
      <c r="I1012" t="s">
        <v>25</v>
      </c>
      <c r="J1012" t="s">
        <v>26</v>
      </c>
      <c r="K1012" t="s">
        <v>103</v>
      </c>
      <c r="L1012" t="str">
        <f>_xlfn.XLOOKUP(Trade_Flows[[#This Row],[hardware_type]],Helper_sheet!$D$2:$D$15,Helper_sheet!$E$2:$E$15,0,0)</f>
        <v>Equipment</v>
      </c>
      <c r="M1012" t="s">
        <v>91</v>
      </c>
      <c r="N1012" s="5">
        <v>13904</v>
      </c>
      <c r="O1012" s="1">
        <v>834.29</v>
      </c>
      <c r="P1012" t="s">
        <v>106</v>
      </c>
      <c r="Q1012" t="s">
        <v>33</v>
      </c>
      <c r="R1012" t="s">
        <v>144</v>
      </c>
      <c r="S1012" t="s">
        <v>141</v>
      </c>
      <c r="T1012" t="s">
        <v>90</v>
      </c>
      <c r="U1012" t="s">
        <v>264</v>
      </c>
      <c r="V1012" t="s">
        <v>427</v>
      </c>
      <c r="W1012" t="s">
        <v>147</v>
      </c>
      <c r="X1012" t="s">
        <v>141</v>
      </c>
    </row>
    <row r="1013" spans="1:24" x14ac:dyDescent="0.4">
      <c r="A1013" t="s">
        <v>1612</v>
      </c>
      <c r="B1013" t="s">
        <v>260</v>
      </c>
      <c r="C1013" t="s">
        <v>158</v>
      </c>
      <c r="D1013" t="s">
        <v>79</v>
      </c>
      <c r="E1013" t="s">
        <v>143</v>
      </c>
      <c r="F1013" t="s">
        <v>28</v>
      </c>
      <c r="G1013" t="s">
        <v>29</v>
      </c>
      <c r="H1013" t="s">
        <v>142</v>
      </c>
      <c r="I1013" t="s">
        <v>25</v>
      </c>
      <c r="J1013" t="s">
        <v>26</v>
      </c>
      <c r="K1013" t="s">
        <v>103</v>
      </c>
      <c r="L1013" t="str">
        <f>_xlfn.XLOOKUP(Trade_Flows[[#This Row],[hardware_type]],Helper_sheet!$D$2:$D$15,Helper_sheet!$E$2:$E$15,0,0)</f>
        <v>Equipment</v>
      </c>
      <c r="M1013" t="s">
        <v>91</v>
      </c>
      <c r="N1013" s="5">
        <v>11937</v>
      </c>
      <c r="O1013" s="1">
        <v>716.23</v>
      </c>
      <c r="P1013" t="s">
        <v>802</v>
      </c>
      <c r="Q1013" t="s">
        <v>33</v>
      </c>
      <c r="R1013" t="s">
        <v>144</v>
      </c>
      <c r="S1013" t="s">
        <v>141</v>
      </c>
      <c r="T1013" t="s">
        <v>90</v>
      </c>
      <c r="U1013" t="s">
        <v>425</v>
      </c>
      <c r="V1013" t="s">
        <v>1171</v>
      </c>
      <c r="W1013" t="s">
        <v>147</v>
      </c>
      <c r="X1013" t="s">
        <v>141</v>
      </c>
    </row>
    <row r="1014" spans="1:24" x14ac:dyDescent="0.4">
      <c r="A1014" t="s">
        <v>1613</v>
      </c>
      <c r="B1014" t="s">
        <v>140</v>
      </c>
      <c r="C1014" t="s">
        <v>141</v>
      </c>
      <c r="D1014" t="s">
        <v>23</v>
      </c>
      <c r="E1014" t="s">
        <v>143</v>
      </c>
      <c r="F1014" t="s">
        <v>28</v>
      </c>
      <c r="G1014" t="s">
        <v>29</v>
      </c>
      <c r="H1014" t="s">
        <v>142</v>
      </c>
      <c r="I1014" t="s">
        <v>25</v>
      </c>
      <c r="J1014" t="s">
        <v>26</v>
      </c>
      <c r="K1014" t="s">
        <v>1614</v>
      </c>
      <c r="L1014" t="str">
        <f>_xlfn.XLOOKUP(Trade_Flows[[#This Row],[hardware_type]],Helper_sheet!$D$2:$D$15,Helper_sheet!$E$2:$E$15,0,0)</f>
        <v>Software</v>
      </c>
      <c r="M1014" t="s">
        <v>91</v>
      </c>
      <c r="N1014" s="5">
        <v>4475</v>
      </c>
      <c r="O1014" s="1">
        <v>268.55</v>
      </c>
      <c r="P1014" t="s">
        <v>123</v>
      </c>
      <c r="Q1014" t="s">
        <v>33</v>
      </c>
      <c r="R1014" t="s">
        <v>144</v>
      </c>
      <c r="S1014" t="s">
        <v>141</v>
      </c>
      <c r="T1014" t="s">
        <v>90</v>
      </c>
      <c r="U1014" t="s">
        <v>160</v>
      </c>
      <c r="V1014" t="s">
        <v>282</v>
      </c>
      <c r="W1014" t="s">
        <v>147</v>
      </c>
      <c r="X1014" t="s">
        <v>144</v>
      </c>
    </row>
    <row r="1015" spans="1:24" x14ac:dyDescent="0.4">
      <c r="A1015" t="s">
        <v>1615</v>
      </c>
      <c r="B1015" t="s">
        <v>140</v>
      </c>
      <c r="C1015" t="s">
        <v>149</v>
      </c>
      <c r="D1015" t="s">
        <v>35</v>
      </c>
      <c r="E1015" t="s">
        <v>143</v>
      </c>
      <c r="F1015" t="s">
        <v>28</v>
      </c>
      <c r="G1015" t="s">
        <v>29</v>
      </c>
      <c r="H1015" t="s">
        <v>142</v>
      </c>
      <c r="I1015" t="s">
        <v>25</v>
      </c>
      <c r="J1015" t="s">
        <v>26</v>
      </c>
      <c r="K1015" t="s">
        <v>1614</v>
      </c>
      <c r="L1015" t="str">
        <f>_xlfn.XLOOKUP(Trade_Flows[[#This Row],[hardware_type]],Helper_sheet!$D$2:$D$15,Helper_sheet!$E$2:$E$15,0,0)</f>
        <v>Software</v>
      </c>
      <c r="M1015" t="s">
        <v>91</v>
      </c>
      <c r="N1015" s="5">
        <v>5223</v>
      </c>
      <c r="O1015" s="1">
        <v>313.39999999999998</v>
      </c>
      <c r="P1015" t="s">
        <v>123</v>
      </c>
      <c r="Q1015" t="s">
        <v>33</v>
      </c>
      <c r="R1015" t="s">
        <v>144</v>
      </c>
      <c r="S1015" t="s">
        <v>141</v>
      </c>
      <c r="T1015" t="s">
        <v>90</v>
      </c>
      <c r="U1015" t="s">
        <v>152</v>
      </c>
      <c r="V1015" t="s">
        <v>145</v>
      </c>
      <c r="W1015" t="s">
        <v>147</v>
      </c>
      <c r="X1015" t="s">
        <v>144</v>
      </c>
    </row>
    <row r="1016" spans="1:24" x14ac:dyDescent="0.4">
      <c r="A1016" t="s">
        <v>1616</v>
      </c>
      <c r="B1016" t="s">
        <v>140</v>
      </c>
      <c r="C1016" t="s">
        <v>154</v>
      </c>
      <c r="D1016" t="s">
        <v>37</v>
      </c>
      <c r="E1016" t="s">
        <v>143</v>
      </c>
      <c r="F1016" t="s">
        <v>28</v>
      </c>
      <c r="G1016" t="s">
        <v>29</v>
      </c>
      <c r="H1016" t="s">
        <v>142</v>
      </c>
      <c r="I1016" t="s">
        <v>25</v>
      </c>
      <c r="J1016" t="s">
        <v>26</v>
      </c>
      <c r="K1016" t="s">
        <v>1614</v>
      </c>
      <c r="L1016" t="str">
        <f>_xlfn.XLOOKUP(Trade_Flows[[#This Row],[hardware_type]],Helper_sheet!$D$2:$D$15,Helper_sheet!$E$2:$E$15,0,0)</f>
        <v>Software</v>
      </c>
      <c r="M1016" t="s">
        <v>91</v>
      </c>
      <c r="N1016" s="5">
        <v>4944</v>
      </c>
      <c r="O1016" s="1">
        <v>296.64999999999998</v>
      </c>
      <c r="P1016" t="s">
        <v>124</v>
      </c>
      <c r="Q1016" t="s">
        <v>33</v>
      </c>
      <c r="R1016" t="s">
        <v>144</v>
      </c>
      <c r="S1016" t="s">
        <v>141</v>
      </c>
      <c r="T1016" t="s">
        <v>90</v>
      </c>
      <c r="U1016" t="s">
        <v>391</v>
      </c>
      <c r="V1016" t="s">
        <v>310</v>
      </c>
      <c r="W1016" t="s">
        <v>147</v>
      </c>
      <c r="X1016" t="s">
        <v>144</v>
      </c>
    </row>
    <row r="1017" spans="1:24" x14ac:dyDescent="0.4">
      <c r="A1017" t="s">
        <v>1617</v>
      </c>
      <c r="B1017" t="s">
        <v>140</v>
      </c>
      <c r="C1017" t="s">
        <v>158</v>
      </c>
      <c r="D1017" t="s">
        <v>38</v>
      </c>
      <c r="E1017" t="s">
        <v>143</v>
      </c>
      <c r="F1017" t="s">
        <v>28</v>
      </c>
      <c r="G1017" t="s">
        <v>29</v>
      </c>
      <c r="H1017" t="s">
        <v>142</v>
      </c>
      <c r="I1017" t="s">
        <v>25</v>
      </c>
      <c r="J1017" t="s">
        <v>26</v>
      </c>
      <c r="K1017" t="s">
        <v>1614</v>
      </c>
      <c r="L1017" t="str">
        <f>_xlfn.XLOOKUP(Trade_Flows[[#This Row],[hardware_type]],Helper_sheet!$D$2:$D$15,Helper_sheet!$E$2:$E$15,0,0)</f>
        <v>Software</v>
      </c>
      <c r="M1017" t="s">
        <v>91</v>
      </c>
      <c r="N1017" s="5">
        <v>5035</v>
      </c>
      <c r="O1017" s="1">
        <v>302.14</v>
      </c>
      <c r="P1017" t="s">
        <v>1618</v>
      </c>
      <c r="Q1017" t="s">
        <v>33</v>
      </c>
      <c r="R1017" t="s">
        <v>144</v>
      </c>
      <c r="S1017" t="s">
        <v>141</v>
      </c>
      <c r="T1017" t="s">
        <v>90</v>
      </c>
      <c r="U1017" t="s">
        <v>393</v>
      </c>
      <c r="V1017" t="s">
        <v>273</v>
      </c>
      <c r="W1017" t="s">
        <v>147</v>
      </c>
      <c r="X1017" t="s">
        <v>144</v>
      </c>
    </row>
    <row r="1018" spans="1:24" x14ac:dyDescent="0.4">
      <c r="A1018" t="s">
        <v>1619</v>
      </c>
      <c r="B1018" t="s">
        <v>162</v>
      </c>
      <c r="C1018" t="s">
        <v>141</v>
      </c>
      <c r="D1018" t="s">
        <v>39</v>
      </c>
      <c r="E1018" t="s">
        <v>143</v>
      </c>
      <c r="F1018" t="s">
        <v>28</v>
      </c>
      <c r="G1018" t="s">
        <v>29</v>
      </c>
      <c r="H1018" t="s">
        <v>142</v>
      </c>
      <c r="I1018" t="s">
        <v>25</v>
      </c>
      <c r="J1018" t="s">
        <v>26</v>
      </c>
      <c r="K1018" t="s">
        <v>1614</v>
      </c>
      <c r="L1018" t="str">
        <f>_xlfn.XLOOKUP(Trade_Flows[[#This Row],[hardware_type]],Helper_sheet!$D$2:$D$15,Helper_sheet!$E$2:$E$15,0,0)</f>
        <v>Software</v>
      </c>
      <c r="M1018" t="s">
        <v>91</v>
      </c>
      <c r="N1018" s="5">
        <v>5029</v>
      </c>
      <c r="O1018" s="1">
        <v>301.8</v>
      </c>
      <c r="P1018" t="s">
        <v>124</v>
      </c>
      <c r="Q1018" t="s">
        <v>33</v>
      </c>
      <c r="R1018" t="s">
        <v>144</v>
      </c>
      <c r="S1018" t="s">
        <v>141</v>
      </c>
      <c r="T1018" t="s">
        <v>90</v>
      </c>
      <c r="U1018" t="s">
        <v>190</v>
      </c>
      <c r="V1018" t="s">
        <v>163</v>
      </c>
      <c r="W1018" t="s">
        <v>147</v>
      </c>
      <c r="X1018" t="s">
        <v>144</v>
      </c>
    </row>
    <row r="1019" spans="1:24" x14ac:dyDescent="0.4">
      <c r="A1019" t="s">
        <v>1620</v>
      </c>
      <c r="B1019" t="s">
        <v>162</v>
      </c>
      <c r="C1019" t="s">
        <v>149</v>
      </c>
      <c r="D1019" t="s">
        <v>41</v>
      </c>
      <c r="E1019" t="s">
        <v>143</v>
      </c>
      <c r="F1019" t="s">
        <v>28</v>
      </c>
      <c r="G1019" t="s">
        <v>29</v>
      </c>
      <c r="H1019" t="s">
        <v>142</v>
      </c>
      <c r="I1019" t="s">
        <v>25</v>
      </c>
      <c r="J1019" t="s">
        <v>26</v>
      </c>
      <c r="K1019" t="s">
        <v>1614</v>
      </c>
      <c r="L1019" t="str">
        <f>_xlfn.XLOOKUP(Trade_Flows[[#This Row],[hardware_type]],Helper_sheet!$D$2:$D$15,Helper_sheet!$E$2:$E$15,0,0)</f>
        <v>Software</v>
      </c>
      <c r="M1019" t="s">
        <v>91</v>
      </c>
      <c r="N1019" s="5">
        <v>5869</v>
      </c>
      <c r="O1019" s="1">
        <v>352.16</v>
      </c>
      <c r="P1019" t="s">
        <v>1618</v>
      </c>
      <c r="Q1019" t="s">
        <v>33</v>
      </c>
      <c r="R1019" t="s">
        <v>144</v>
      </c>
      <c r="S1019" t="s">
        <v>141</v>
      </c>
      <c r="T1019" t="s">
        <v>90</v>
      </c>
      <c r="U1019" t="s">
        <v>190</v>
      </c>
      <c r="V1019" t="s">
        <v>165</v>
      </c>
      <c r="W1019" t="s">
        <v>147</v>
      </c>
      <c r="X1019" t="s">
        <v>144</v>
      </c>
    </row>
    <row r="1020" spans="1:24" x14ac:dyDescent="0.4">
      <c r="A1020" t="s">
        <v>1621</v>
      </c>
      <c r="B1020" t="s">
        <v>162</v>
      </c>
      <c r="C1020" t="s">
        <v>154</v>
      </c>
      <c r="D1020" t="s">
        <v>42</v>
      </c>
      <c r="E1020" t="s">
        <v>143</v>
      </c>
      <c r="F1020" t="s">
        <v>28</v>
      </c>
      <c r="G1020" t="s">
        <v>29</v>
      </c>
      <c r="H1020" t="s">
        <v>142</v>
      </c>
      <c r="I1020" t="s">
        <v>25</v>
      </c>
      <c r="J1020" t="s">
        <v>26</v>
      </c>
      <c r="K1020" t="s">
        <v>1614</v>
      </c>
      <c r="L1020" t="str">
        <f>_xlfn.XLOOKUP(Trade_Flows[[#This Row],[hardware_type]],Helper_sheet!$D$2:$D$15,Helper_sheet!$E$2:$E$15,0,0)</f>
        <v>Software</v>
      </c>
      <c r="M1020" t="s">
        <v>91</v>
      </c>
      <c r="N1020" s="5">
        <v>6409</v>
      </c>
      <c r="O1020" s="1">
        <v>384.54</v>
      </c>
      <c r="P1020" t="s">
        <v>124</v>
      </c>
      <c r="Q1020" t="s">
        <v>33</v>
      </c>
      <c r="R1020" t="s">
        <v>144</v>
      </c>
      <c r="S1020" t="s">
        <v>141</v>
      </c>
      <c r="T1020" t="s">
        <v>90</v>
      </c>
      <c r="U1020" t="s">
        <v>160</v>
      </c>
      <c r="V1020" t="s">
        <v>175</v>
      </c>
      <c r="W1020" t="s">
        <v>147</v>
      </c>
      <c r="X1020" t="s">
        <v>144</v>
      </c>
    </row>
    <row r="1021" spans="1:24" x14ac:dyDescent="0.4">
      <c r="A1021" t="s">
        <v>1622</v>
      </c>
      <c r="B1021" t="s">
        <v>162</v>
      </c>
      <c r="C1021" t="s">
        <v>158</v>
      </c>
      <c r="D1021" t="s">
        <v>43</v>
      </c>
      <c r="E1021" t="s">
        <v>143</v>
      </c>
      <c r="F1021" t="s">
        <v>28</v>
      </c>
      <c r="G1021" t="s">
        <v>29</v>
      </c>
      <c r="H1021" t="s">
        <v>142</v>
      </c>
      <c r="I1021" t="s">
        <v>25</v>
      </c>
      <c r="J1021" t="s">
        <v>26</v>
      </c>
      <c r="K1021" t="s">
        <v>1614</v>
      </c>
      <c r="L1021" t="str">
        <f>_xlfn.XLOOKUP(Trade_Flows[[#This Row],[hardware_type]],Helper_sheet!$D$2:$D$15,Helper_sheet!$E$2:$E$15,0,0)</f>
        <v>Software</v>
      </c>
      <c r="M1021" t="s">
        <v>91</v>
      </c>
      <c r="N1021" s="5">
        <v>4887</v>
      </c>
      <c r="O1021" s="1">
        <v>293.26</v>
      </c>
      <c r="P1021" t="s">
        <v>123</v>
      </c>
      <c r="Q1021" t="s">
        <v>33</v>
      </c>
      <c r="R1021" t="s">
        <v>144</v>
      </c>
      <c r="S1021" t="s">
        <v>141</v>
      </c>
      <c r="T1021" t="s">
        <v>90</v>
      </c>
      <c r="U1021" t="s">
        <v>178</v>
      </c>
      <c r="V1021" t="s">
        <v>145</v>
      </c>
      <c r="W1021" t="s">
        <v>147</v>
      </c>
      <c r="X1021" t="s">
        <v>144</v>
      </c>
    </row>
    <row r="1022" spans="1:24" x14ac:dyDescent="0.4">
      <c r="A1022" t="s">
        <v>1623</v>
      </c>
      <c r="B1022" t="s">
        <v>171</v>
      </c>
      <c r="C1022" t="s">
        <v>141</v>
      </c>
      <c r="D1022" t="s">
        <v>44</v>
      </c>
      <c r="E1022" t="s">
        <v>143</v>
      </c>
      <c r="F1022" t="s">
        <v>28</v>
      </c>
      <c r="G1022" t="s">
        <v>29</v>
      </c>
      <c r="H1022" t="s">
        <v>142</v>
      </c>
      <c r="I1022" t="s">
        <v>25</v>
      </c>
      <c r="J1022" t="s">
        <v>26</v>
      </c>
      <c r="K1022" t="s">
        <v>1614</v>
      </c>
      <c r="L1022" t="str">
        <f>_xlfn.XLOOKUP(Trade_Flows[[#This Row],[hardware_type]],Helper_sheet!$D$2:$D$15,Helper_sheet!$E$2:$E$15,0,0)</f>
        <v>Software</v>
      </c>
      <c r="M1022" t="s">
        <v>91</v>
      </c>
      <c r="N1022" s="5">
        <v>5482</v>
      </c>
      <c r="O1022" s="1">
        <v>328.98</v>
      </c>
      <c r="P1022" t="s">
        <v>1618</v>
      </c>
      <c r="Q1022" t="s">
        <v>33</v>
      </c>
      <c r="R1022" t="s">
        <v>144</v>
      </c>
      <c r="S1022" t="s">
        <v>141</v>
      </c>
      <c r="T1022" t="s">
        <v>90</v>
      </c>
      <c r="U1022" t="s">
        <v>294</v>
      </c>
      <c r="V1022" t="s">
        <v>175</v>
      </c>
      <c r="W1022" t="s">
        <v>147</v>
      </c>
      <c r="X1022" t="s">
        <v>144</v>
      </c>
    </row>
    <row r="1023" spans="1:24" x14ac:dyDescent="0.4">
      <c r="A1023" t="s">
        <v>1624</v>
      </c>
      <c r="B1023" t="s">
        <v>171</v>
      </c>
      <c r="C1023" t="s">
        <v>149</v>
      </c>
      <c r="D1023" t="s">
        <v>45</v>
      </c>
      <c r="E1023" t="s">
        <v>143</v>
      </c>
      <c r="F1023" t="s">
        <v>28</v>
      </c>
      <c r="G1023" t="s">
        <v>29</v>
      </c>
      <c r="H1023" t="s">
        <v>142</v>
      </c>
      <c r="I1023" t="s">
        <v>25</v>
      </c>
      <c r="J1023" t="s">
        <v>26</v>
      </c>
      <c r="K1023" t="s">
        <v>1614</v>
      </c>
      <c r="L1023" t="str">
        <f>_xlfn.XLOOKUP(Trade_Flows[[#This Row],[hardware_type]],Helper_sheet!$D$2:$D$15,Helper_sheet!$E$2:$E$15,0,0)</f>
        <v>Software</v>
      </c>
      <c r="M1023" t="s">
        <v>91</v>
      </c>
      <c r="N1023" s="5">
        <v>6782</v>
      </c>
      <c r="O1023" s="1">
        <v>406.93</v>
      </c>
      <c r="P1023" t="s">
        <v>123</v>
      </c>
      <c r="Q1023" t="s">
        <v>33</v>
      </c>
      <c r="R1023" t="s">
        <v>144</v>
      </c>
      <c r="S1023" t="s">
        <v>141</v>
      </c>
      <c r="T1023" t="s">
        <v>90</v>
      </c>
      <c r="U1023" t="s">
        <v>292</v>
      </c>
      <c r="V1023" t="s">
        <v>203</v>
      </c>
      <c r="W1023" t="s">
        <v>147</v>
      </c>
      <c r="X1023" t="s">
        <v>144</v>
      </c>
    </row>
    <row r="1024" spans="1:24" x14ac:dyDescent="0.4">
      <c r="A1024" t="s">
        <v>1625</v>
      </c>
      <c r="B1024" t="s">
        <v>171</v>
      </c>
      <c r="C1024" t="s">
        <v>154</v>
      </c>
      <c r="D1024" t="s">
        <v>46</v>
      </c>
      <c r="E1024" t="s">
        <v>143</v>
      </c>
      <c r="F1024" t="s">
        <v>28</v>
      </c>
      <c r="G1024" t="s">
        <v>29</v>
      </c>
      <c r="H1024" t="s">
        <v>142</v>
      </c>
      <c r="I1024" t="s">
        <v>25</v>
      </c>
      <c r="J1024" t="s">
        <v>26</v>
      </c>
      <c r="K1024" t="s">
        <v>1614</v>
      </c>
      <c r="L1024" t="str">
        <f>_xlfn.XLOOKUP(Trade_Flows[[#This Row],[hardware_type]],Helper_sheet!$D$2:$D$15,Helper_sheet!$E$2:$E$15,0,0)</f>
        <v>Software</v>
      </c>
      <c r="M1024" t="s">
        <v>91</v>
      </c>
      <c r="N1024" s="5">
        <v>6099</v>
      </c>
      <c r="O1024" s="1">
        <v>366</v>
      </c>
      <c r="P1024" t="s">
        <v>124</v>
      </c>
      <c r="Q1024" t="s">
        <v>33</v>
      </c>
      <c r="R1024" t="s">
        <v>144</v>
      </c>
      <c r="S1024" t="s">
        <v>141</v>
      </c>
      <c r="T1024" t="s">
        <v>90</v>
      </c>
      <c r="U1024" t="s">
        <v>160</v>
      </c>
      <c r="V1024" t="s">
        <v>203</v>
      </c>
      <c r="W1024" t="s">
        <v>147</v>
      </c>
      <c r="X1024" t="s">
        <v>144</v>
      </c>
    </row>
    <row r="1025" spans="1:24" x14ac:dyDescent="0.4">
      <c r="A1025" t="s">
        <v>1626</v>
      </c>
      <c r="B1025" t="s">
        <v>171</v>
      </c>
      <c r="C1025" t="s">
        <v>158</v>
      </c>
      <c r="D1025" t="s">
        <v>47</v>
      </c>
      <c r="E1025" t="s">
        <v>143</v>
      </c>
      <c r="F1025" t="s">
        <v>28</v>
      </c>
      <c r="G1025" t="s">
        <v>29</v>
      </c>
      <c r="H1025" t="s">
        <v>142</v>
      </c>
      <c r="I1025" t="s">
        <v>25</v>
      </c>
      <c r="J1025" t="s">
        <v>26</v>
      </c>
      <c r="K1025" t="s">
        <v>1614</v>
      </c>
      <c r="L1025" t="str">
        <f>_xlfn.XLOOKUP(Trade_Flows[[#This Row],[hardware_type]],Helper_sheet!$D$2:$D$15,Helper_sheet!$E$2:$E$15,0,0)</f>
        <v>Software</v>
      </c>
      <c r="M1025" t="s">
        <v>91</v>
      </c>
      <c r="N1025" s="5">
        <v>6336</v>
      </c>
      <c r="O1025" s="1">
        <v>380.21</v>
      </c>
      <c r="P1025" t="s">
        <v>1618</v>
      </c>
      <c r="Q1025" t="s">
        <v>33</v>
      </c>
      <c r="R1025" t="s">
        <v>144</v>
      </c>
      <c r="S1025" t="s">
        <v>141</v>
      </c>
      <c r="T1025" t="s">
        <v>90</v>
      </c>
      <c r="U1025" t="s">
        <v>184</v>
      </c>
      <c r="V1025" t="s">
        <v>175</v>
      </c>
      <c r="W1025" t="s">
        <v>147</v>
      </c>
      <c r="X1025" t="s">
        <v>144</v>
      </c>
    </row>
    <row r="1026" spans="1:24" x14ac:dyDescent="0.4">
      <c r="A1026" t="s">
        <v>1627</v>
      </c>
      <c r="B1026" t="s">
        <v>182</v>
      </c>
      <c r="C1026" t="s">
        <v>141</v>
      </c>
      <c r="D1026" t="s">
        <v>48</v>
      </c>
      <c r="E1026" t="s">
        <v>143</v>
      </c>
      <c r="F1026" t="s">
        <v>28</v>
      </c>
      <c r="G1026" t="s">
        <v>29</v>
      </c>
      <c r="H1026" t="s">
        <v>142</v>
      </c>
      <c r="I1026" t="s">
        <v>25</v>
      </c>
      <c r="J1026" t="s">
        <v>26</v>
      </c>
      <c r="K1026" t="s">
        <v>1614</v>
      </c>
      <c r="L1026" t="str">
        <f>_xlfn.XLOOKUP(Trade_Flows[[#This Row],[hardware_type]],Helper_sheet!$D$2:$D$15,Helper_sheet!$E$2:$E$15,0,0)</f>
        <v>Software</v>
      </c>
      <c r="M1026" t="s">
        <v>91</v>
      </c>
      <c r="N1026" s="5">
        <v>6083</v>
      </c>
      <c r="O1026" s="1">
        <v>365.04</v>
      </c>
      <c r="P1026" t="s">
        <v>1618</v>
      </c>
      <c r="Q1026" t="s">
        <v>33</v>
      </c>
      <c r="R1026" t="s">
        <v>144</v>
      </c>
      <c r="S1026" t="s">
        <v>141</v>
      </c>
      <c r="T1026" t="s">
        <v>90</v>
      </c>
      <c r="U1026" t="s">
        <v>190</v>
      </c>
      <c r="V1026" t="s">
        <v>175</v>
      </c>
      <c r="W1026" t="s">
        <v>147</v>
      </c>
      <c r="X1026" t="s">
        <v>144</v>
      </c>
    </row>
    <row r="1027" spans="1:24" x14ac:dyDescent="0.4">
      <c r="A1027" t="s">
        <v>1628</v>
      </c>
      <c r="B1027" t="s">
        <v>182</v>
      </c>
      <c r="C1027" t="s">
        <v>149</v>
      </c>
      <c r="D1027" t="s">
        <v>49</v>
      </c>
      <c r="E1027" t="s">
        <v>143</v>
      </c>
      <c r="F1027" t="s">
        <v>28</v>
      </c>
      <c r="G1027" t="s">
        <v>29</v>
      </c>
      <c r="H1027" t="s">
        <v>142</v>
      </c>
      <c r="I1027" t="s">
        <v>25</v>
      </c>
      <c r="J1027" t="s">
        <v>26</v>
      </c>
      <c r="K1027" t="s">
        <v>1614</v>
      </c>
      <c r="L1027" t="str">
        <f>_xlfn.XLOOKUP(Trade_Flows[[#This Row],[hardware_type]],Helper_sheet!$D$2:$D$15,Helper_sheet!$E$2:$E$15,0,0)</f>
        <v>Software</v>
      </c>
      <c r="M1027" t="s">
        <v>91</v>
      </c>
      <c r="N1027" s="5">
        <v>7919</v>
      </c>
      <c r="O1027" s="1">
        <v>475.18</v>
      </c>
      <c r="P1027" t="s">
        <v>1618</v>
      </c>
      <c r="Q1027" t="s">
        <v>33</v>
      </c>
      <c r="R1027" t="s">
        <v>144</v>
      </c>
      <c r="S1027" t="s">
        <v>141</v>
      </c>
      <c r="T1027" t="s">
        <v>90</v>
      </c>
      <c r="U1027" t="s">
        <v>206</v>
      </c>
      <c r="V1027" t="s">
        <v>183</v>
      </c>
      <c r="W1027" t="s">
        <v>147</v>
      </c>
      <c r="X1027" t="s">
        <v>144</v>
      </c>
    </row>
    <row r="1028" spans="1:24" x14ac:dyDescent="0.4">
      <c r="A1028" t="s">
        <v>1629</v>
      </c>
      <c r="B1028" t="s">
        <v>182</v>
      </c>
      <c r="C1028" t="s">
        <v>154</v>
      </c>
      <c r="D1028" t="s">
        <v>50</v>
      </c>
      <c r="E1028" t="s">
        <v>143</v>
      </c>
      <c r="F1028" t="s">
        <v>28</v>
      </c>
      <c r="G1028" t="s">
        <v>29</v>
      </c>
      <c r="H1028" t="s">
        <v>142</v>
      </c>
      <c r="I1028" t="s">
        <v>25</v>
      </c>
      <c r="J1028" t="s">
        <v>26</v>
      </c>
      <c r="K1028" t="s">
        <v>1614</v>
      </c>
      <c r="L1028" t="str">
        <f>_xlfn.XLOOKUP(Trade_Flows[[#This Row],[hardware_type]],Helper_sheet!$D$2:$D$15,Helper_sheet!$E$2:$E$15,0,0)</f>
        <v>Software</v>
      </c>
      <c r="M1028" t="s">
        <v>91</v>
      </c>
      <c r="N1028" s="5">
        <v>6997</v>
      </c>
      <c r="O1028" s="1">
        <v>419.88</v>
      </c>
      <c r="P1028" t="s">
        <v>123</v>
      </c>
      <c r="Q1028" t="s">
        <v>33</v>
      </c>
      <c r="R1028" t="s">
        <v>144</v>
      </c>
      <c r="S1028" t="s">
        <v>141</v>
      </c>
      <c r="T1028" t="s">
        <v>90</v>
      </c>
      <c r="U1028" t="s">
        <v>206</v>
      </c>
      <c r="V1028" t="s">
        <v>310</v>
      </c>
      <c r="W1028" t="s">
        <v>147</v>
      </c>
      <c r="X1028" t="s">
        <v>144</v>
      </c>
    </row>
    <row r="1029" spans="1:24" x14ac:dyDescent="0.4">
      <c r="A1029" t="s">
        <v>1630</v>
      </c>
      <c r="B1029" t="s">
        <v>182</v>
      </c>
      <c r="C1029" t="s">
        <v>158</v>
      </c>
      <c r="D1029" t="s">
        <v>51</v>
      </c>
      <c r="E1029" t="s">
        <v>143</v>
      </c>
      <c r="F1029" t="s">
        <v>28</v>
      </c>
      <c r="G1029" t="s">
        <v>29</v>
      </c>
      <c r="H1029" t="s">
        <v>142</v>
      </c>
      <c r="I1029" t="s">
        <v>25</v>
      </c>
      <c r="J1029" t="s">
        <v>26</v>
      </c>
      <c r="K1029" t="s">
        <v>1614</v>
      </c>
      <c r="L1029" t="str">
        <f>_xlfn.XLOOKUP(Trade_Flows[[#This Row],[hardware_type]],Helper_sheet!$D$2:$D$15,Helper_sheet!$E$2:$E$15,0,0)</f>
        <v>Software</v>
      </c>
      <c r="M1029" t="s">
        <v>91</v>
      </c>
      <c r="N1029" s="5">
        <v>7337</v>
      </c>
      <c r="O1029" s="1">
        <v>440.26</v>
      </c>
      <c r="P1029" t="s">
        <v>124</v>
      </c>
      <c r="Q1029" t="s">
        <v>33</v>
      </c>
      <c r="R1029" t="s">
        <v>144</v>
      </c>
      <c r="S1029" t="s">
        <v>141</v>
      </c>
      <c r="T1029" t="s">
        <v>90</v>
      </c>
      <c r="U1029" t="s">
        <v>173</v>
      </c>
      <c r="V1029" t="s">
        <v>175</v>
      </c>
      <c r="W1029" t="s">
        <v>147</v>
      </c>
      <c r="X1029" t="s">
        <v>144</v>
      </c>
    </row>
    <row r="1030" spans="1:24" x14ac:dyDescent="0.4">
      <c r="A1030" t="s">
        <v>1631</v>
      </c>
      <c r="B1030" t="s">
        <v>193</v>
      </c>
      <c r="C1030" t="s">
        <v>141</v>
      </c>
      <c r="D1030" t="s">
        <v>52</v>
      </c>
      <c r="E1030" t="s">
        <v>143</v>
      </c>
      <c r="F1030" t="s">
        <v>28</v>
      </c>
      <c r="G1030" t="s">
        <v>29</v>
      </c>
      <c r="H1030" t="s">
        <v>142</v>
      </c>
      <c r="I1030" t="s">
        <v>25</v>
      </c>
      <c r="J1030" t="s">
        <v>26</v>
      </c>
      <c r="K1030" t="s">
        <v>1614</v>
      </c>
      <c r="L1030" t="str">
        <f>_xlfn.XLOOKUP(Trade_Flows[[#This Row],[hardware_type]],Helper_sheet!$D$2:$D$15,Helper_sheet!$E$2:$E$15,0,0)</f>
        <v>Software</v>
      </c>
      <c r="M1030" t="s">
        <v>91</v>
      </c>
      <c r="N1030" s="5">
        <v>7154</v>
      </c>
      <c r="O1030" s="1">
        <v>429.27</v>
      </c>
      <c r="P1030" t="s">
        <v>123</v>
      </c>
      <c r="Q1030" t="s">
        <v>33</v>
      </c>
      <c r="R1030" t="s">
        <v>144</v>
      </c>
      <c r="S1030" t="s">
        <v>141</v>
      </c>
      <c r="T1030" t="s">
        <v>90</v>
      </c>
      <c r="U1030" t="s">
        <v>303</v>
      </c>
      <c r="V1030" t="s">
        <v>384</v>
      </c>
      <c r="W1030" t="s">
        <v>147</v>
      </c>
      <c r="X1030" t="s">
        <v>144</v>
      </c>
    </row>
    <row r="1031" spans="1:24" x14ac:dyDescent="0.4">
      <c r="A1031" t="s">
        <v>1632</v>
      </c>
      <c r="B1031" t="s">
        <v>193</v>
      </c>
      <c r="C1031" t="s">
        <v>149</v>
      </c>
      <c r="D1031" t="s">
        <v>53</v>
      </c>
      <c r="E1031" t="s">
        <v>143</v>
      </c>
      <c r="F1031" t="s">
        <v>28</v>
      </c>
      <c r="G1031" t="s">
        <v>29</v>
      </c>
      <c r="H1031" t="s">
        <v>142</v>
      </c>
      <c r="I1031" t="s">
        <v>25</v>
      </c>
      <c r="J1031" t="s">
        <v>26</v>
      </c>
      <c r="K1031" t="s">
        <v>1614</v>
      </c>
      <c r="L1031" t="str">
        <f>_xlfn.XLOOKUP(Trade_Flows[[#This Row],[hardware_type]],Helper_sheet!$D$2:$D$15,Helper_sheet!$E$2:$E$15,0,0)</f>
        <v>Software</v>
      </c>
      <c r="M1031" t="s">
        <v>91</v>
      </c>
      <c r="N1031" s="5">
        <v>6892</v>
      </c>
      <c r="O1031" s="1">
        <v>413.57</v>
      </c>
      <c r="P1031" t="s">
        <v>1618</v>
      </c>
      <c r="Q1031" t="s">
        <v>33</v>
      </c>
      <c r="R1031" t="s">
        <v>144</v>
      </c>
      <c r="S1031" t="s">
        <v>141</v>
      </c>
      <c r="T1031" t="s">
        <v>90</v>
      </c>
      <c r="U1031" t="s">
        <v>316</v>
      </c>
      <c r="V1031" t="s">
        <v>203</v>
      </c>
      <c r="W1031" t="s">
        <v>147</v>
      </c>
      <c r="X1031" t="s">
        <v>144</v>
      </c>
    </row>
    <row r="1032" spans="1:24" x14ac:dyDescent="0.4">
      <c r="A1032" t="s">
        <v>1633</v>
      </c>
      <c r="B1032" t="s">
        <v>193</v>
      </c>
      <c r="C1032" t="s">
        <v>154</v>
      </c>
      <c r="D1032" t="s">
        <v>54</v>
      </c>
      <c r="E1032" t="s">
        <v>143</v>
      </c>
      <c r="F1032" t="s">
        <v>28</v>
      </c>
      <c r="G1032" t="s">
        <v>29</v>
      </c>
      <c r="H1032" t="s">
        <v>142</v>
      </c>
      <c r="I1032" t="s">
        <v>25</v>
      </c>
      <c r="J1032" t="s">
        <v>26</v>
      </c>
      <c r="K1032" t="s">
        <v>1614</v>
      </c>
      <c r="L1032" t="str">
        <f>_xlfn.XLOOKUP(Trade_Flows[[#This Row],[hardware_type]],Helper_sheet!$D$2:$D$15,Helper_sheet!$E$2:$E$15,0,0)</f>
        <v>Software</v>
      </c>
      <c r="M1032" t="s">
        <v>91</v>
      </c>
      <c r="N1032" s="5">
        <v>8077</v>
      </c>
      <c r="O1032" s="1">
        <v>484.64</v>
      </c>
      <c r="P1032" t="s">
        <v>123</v>
      </c>
      <c r="Q1032" t="s">
        <v>33</v>
      </c>
      <c r="R1032" t="s">
        <v>144</v>
      </c>
      <c r="S1032" t="s">
        <v>141</v>
      </c>
      <c r="T1032" t="s">
        <v>90</v>
      </c>
      <c r="U1032" t="s">
        <v>194</v>
      </c>
      <c r="V1032" t="s">
        <v>384</v>
      </c>
      <c r="W1032" t="s">
        <v>147</v>
      </c>
      <c r="X1032" t="s">
        <v>144</v>
      </c>
    </row>
    <row r="1033" spans="1:24" x14ac:dyDescent="0.4">
      <c r="A1033" t="s">
        <v>1634</v>
      </c>
      <c r="B1033" t="s">
        <v>193</v>
      </c>
      <c r="C1033" t="s">
        <v>158</v>
      </c>
      <c r="D1033" t="s">
        <v>55</v>
      </c>
      <c r="E1033" t="s">
        <v>143</v>
      </c>
      <c r="F1033" t="s">
        <v>28</v>
      </c>
      <c r="G1033" t="s">
        <v>29</v>
      </c>
      <c r="H1033" t="s">
        <v>142</v>
      </c>
      <c r="I1033" t="s">
        <v>25</v>
      </c>
      <c r="J1033" t="s">
        <v>26</v>
      </c>
      <c r="K1033" t="s">
        <v>1614</v>
      </c>
      <c r="L1033" t="str">
        <f>_xlfn.XLOOKUP(Trade_Flows[[#This Row],[hardware_type]],Helper_sheet!$D$2:$D$15,Helper_sheet!$E$2:$E$15,0,0)</f>
        <v>Software</v>
      </c>
      <c r="M1033" t="s">
        <v>91</v>
      </c>
      <c r="N1033" s="5">
        <v>7787</v>
      </c>
      <c r="O1033" s="1">
        <v>467.23</v>
      </c>
      <c r="P1033" t="s">
        <v>1618</v>
      </c>
      <c r="Q1033" t="s">
        <v>33</v>
      </c>
      <c r="R1033" t="s">
        <v>144</v>
      </c>
      <c r="S1033" t="s">
        <v>141</v>
      </c>
      <c r="T1033" t="s">
        <v>90</v>
      </c>
      <c r="U1033" t="s">
        <v>391</v>
      </c>
      <c r="V1033" t="s">
        <v>387</v>
      </c>
      <c r="W1033" t="s">
        <v>147</v>
      </c>
      <c r="X1033" t="s">
        <v>144</v>
      </c>
    </row>
    <row r="1034" spans="1:24" x14ac:dyDescent="0.4">
      <c r="A1034" t="s">
        <v>1635</v>
      </c>
      <c r="B1034" t="s">
        <v>202</v>
      </c>
      <c r="C1034" t="s">
        <v>141</v>
      </c>
      <c r="D1034" t="s">
        <v>56</v>
      </c>
      <c r="E1034" t="s">
        <v>143</v>
      </c>
      <c r="F1034" t="s">
        <v>28</v>
      </c>
      <c r="G1034" t="s">
        <v>29</v>
      </c>
      <c r="H1034" t="s">
        <v>142</v>
      </c>
      <c r="I1034" t="s">
        <v>25</v>
      </c>
      <c r="J1034" t="s">
        <v>26</v>
      </c>
      <c r="K1034" t="s">
        <v>1614</v>
      </c>
      <c r="L1034" t="str">
        <f>_xlfn.XLOOKUP(Trade_Flows[[#This Row],[hardware_type]],Helper_sheet!$D$2:$D$15,Helper_sheet!$E$2:$E$15,0,0)</f>
        <v>Software</v>
      </c>
      <c r="M1034" t="s">
        <v>91</v>
      </c>
      <c r="N1034" s="5">
        <v>7437</v>
      </c>
      <c r="O1034" s="1">
        <v>446.24</v>
      </c>
      <c r="P1034" t="s">
        <v>123</v>
      </c>
      <c r="Q1034" t="s">
        <v>33</v>
      </c>
      <c r="R1034" t="s">
        <v>144</v>
      </c>
      <c r="S1034" t="s">
        <v>141</v>
      </c>
      <c r="T1034" t="s">
        <v>90</v>
      </c>
      <c r="U1034" t="s">
        <v>187</v>
      </c>
      <c r="V1034" t="s">
        <v>570</v>
      </c>
      <c r="W1034" t="s">
        <v>147</v>
      </c>
      <c r="X1034" t="s">
        <v>144</v>
      </c>
    </row>
    <row r="1035" spans="1:24" x14ac:dyDescent="0.4">
      <c r="A1035" t="s">
        <v>1636</v>
      </c>
      <c r="B1035" t="s">
        <v>202</v>
      </c>
      <c r="C1035" t="s">
        <v>149</v>
      </c>
      <c r="D1035" t="s">
        <v>57</v>
      </c>
      <c r="E1035" t="s">
        <v>143</v>
      </c>
      <c r="F1035" t="s">
        <v>28</v>
      </c>
      <c r="G1035" t="s">
        <v>29</v>
      </c>
      <c r="H1035" t="s">
        <v>142</v>
      </c>
      <c r="I1035" t="s">
        <v>25</v>
      </c>
      <c r="J1035" t="s">
        <v>26</v>
      </c>
      <c r="K1035" t="s">
        <v>1614</v>
      </c>
      <c r="L1035" t="str">
        <f>_xlfn.XLOOKUP(Trade_Flows[[#This Row],[hardware_type]],Helper_sheet!$D$2:$D$15,Helper_sheet!$E$2:$E$15,0,0)</f>
        <v>Software</v>
      </c>
      <c r="M1035" t="s">
        <v>91</v>
      </c>
      <c r="N1035" s="5">
        <v>7505</v>
      </c>
      <c r="O1035" s="1">
        <v>450.31</v>
      </c>
      <c r="P1035" t="s">
        <v>124</v>
      </c>
      <c r="Q1035" t="s">
        <v>33</v>
      </c>
      <c r="R1035" t="s">
        <v>144</v>
      </c>
      <c r="S1035" t="s">
        <v>141</v>
      </c>
      <c r="T1035" t="s">
        <v>90</v>
      </c>
      <c r="U1035" t="s">
        <v>187</v>
      </c>
      <c r="V1035" t="s">
        <v>310</v>
      </c>
      <c r="W1035" t="s">
        <v>147</v>
      </c>
      <c r="X1035" t="s">
        <v>144</v>
      </c>
    </row>
    <row r="1036" spans="1:24" x14ac:dyDescent="0.4">
      <c r="A1036" t="s">
        <v>1637</v>
      </c>
      <c r="B1036" t="s">
        <v>202</v>
      </c>
      <c r="C1036" t="s">
        <v>154</v>
      </c>
      <c r="D1036" t="s">
        <v>58</v>
      </c>
      <c r="E1036" t="s">
        <v>143</v>
      </c>
      <c r="F1036" t="s">
        <v>28</v>
      </c>
      <c r="G1036" t="s">
        <v>29</v>
      </c>
      <c r="H1036" t="s">
        <v>142</v>
      </c>
      <c r="I1036" t="s">
        <v>25</v>
      </c>
      <c r="J1036" t="s">
        <v>26</v>
      </c>
      <c r="K1036" t="s">
        <v>1614</v>
      </c>
      <c r="L1036" t="str">
        <f>_xlfn.XLOOKUP(Trade_Flows[[#This Row],[hardware_type]],Helper_sheet!$D$2:$D$15,Helper_sheet!$E$2:$E$15,0,0)</f>
        <v>Software</v>
      </c>
      <c r="M1036" t="s">
        <v>91</v>
      </c>
      <c r="N1036" s="5">
        <v>8788</v>
      </c>
      <c r="O1036" s="1">
        <v>527.32000000000005</v>
      </c>
      <c r="P1036" t="s">
        <v>123</v>
      </c>
      <c r="Q1036" t="s">
        <v>33</v>
      </c>
      <c r="R1036" t="s">
        <v>144</v>
      </c>
      <c r="S1036" t="s">
        <v>141</v>
      </c>
      <c r="T1036" t="s">
        <v>90</v>
      </c>
      <c r="U1036" t="s">
        <v>320</v>
      </c>
      <c r="V1036" t="s">
        <v>203</v>
      </c>
      <c r="W1036" t="s">
        <v>147</v>
      </c>
      <c r="X1036" t="s">
        <v>144</v>
      </c>
    </row>
    <row r="1037" spans="1:24" x14ac:dyDescent="0.4">
      <c r="A1037" t="s">
        <v>1638</v>
      </c>
      <c r="B1037" t="s">
        <v>202</v>
      </c>
      <c r="C1037" t="s">
        <v>158</v>
      </c>
      <c r="D1037" t="s">
        <v>59</v>
      </c>
      <c r="E1037" t="s">
        <v>143</v>
      </c>
      <c r="F1037" t="s">
        <v>28</v>
      </c>
      <c r="G1037" t="s">
        <v>29</v>
      </c>
      <c r="H1037" t="s">
        <v>142</v>
      </c>
      <c r="I1037" t="s">
        <v>25</v>
      </c>
      <c r="J1037" t="s">
        <v>26</v>
      </c>
      <c r="K1037" t="s">
        <v>1614</v>
      </c>
      <c r="L1037" t="str">
        <f>_xlfn.XLOOKUP(Trade_Flows[[#This Row],[hardware_type]],Helper_sheet!$D$2:$D$15,Helper_sheet!$E$2:$E$15,0,0)</f>
        <v>Software</v>
      </c>
      <c r="M1037" t="s">
        <v>91</v>
      </c>
      <c r="N1037" s="5">
        <v>6929</v>
      </c>
      <c r="O1037" s="1">
        <v>415.75</v>
      </c>
      <c r="P1037" t="s">
        <v>123</v>
      </c>
      <c r="Q1037" t="s">
        <v>33</v>
      </c>
      <c r="R1037" t="s">
        <v>144</v>
      </c>
      <c r="S1037" t="s">
        <v>141</v>
      </c>
      <c r="T1037" t="s">
        <v>90</v>
      </c>
      <c r="U1037" t="s">
        <v>301</v>
      </c>
      <c r="V1037" t="s">
        <v>570</v>
      </c>
      <c r="W1037" t="s">
        <v>147</v>
      </c>
      <c r="X1037" t="s">
        <v>144</v>
      </c>
    </row>
    <row r="1038" spans="1:24" x14ac:dyDescent="0.4">
      <c r="A1038" t="s">
        <v>1639</v>
      </c>
      <c r="B1038" t="s">
        <v>212</v>
      </c>
      <c r="C1038" t="s">
        <v>141</v>
      </c>
      <c r="D1038" t="s">
        <v>60</v>
      </c>
      <c r="E1038" t="s">
        <v>143</v>
      </c>
      <c r="F1038" t="s">
        <v>28</v>
      </c>
      <c r="G1038" t="s">
        <v>29</v>
      </c>
      <c r="H1038" t="s">
        <v>142</v>
      </c>
      <c r="I1038" t="s">
        <v>25</v>
      </c>
      <c r="J1038" t="s">
        <v>26</v>
      </c>
      <c r="K1038" t="s">
        <v>1614</v>
      </c>
      <c r="L1038" t="str">
        <f>_xlfn.XLOOKUP(Trade_Flows[[#This Row],[hardware_type]],Helper_sheet!$D$2:$D$15,Helper_sheet!$E$2:$E$15,0,0)</f>
        <v>Software</v>
      </c>
      <c r="M1038" t="s">
        <v>91</v>
      </c>
      <c r="N1038" s="5">
        <v>7746</v>
      </c>
      <c r="O1038" s="1">
        <v>464.77</v>
      </c>
      <c r="P1038" t="s">
        <v>123</v>
      </c>
      <c r="Q1038" t="s">
        <v>33</v>
      </c>
      <c r="R1038" t="s">
        <v>144</v>
      </c>
      <c r="S1038" t="s">
        <v>141</v>
      </c>
      <c r="T1038" t="s">
        <v>90</v>
      </c>
      <c r="U1038" t="s">
        <v>332</v>
      </c>
      <c r="V1038" t="s">
        <v>401</v>
      </c>
      <c r="W1038" t="s">
        <v>147</v>
      </c>
      <c r="X1038" t="s">
        <v>144</v>
      </c>
    </row>
    <row r="1039" spans="1:24" x14ac:dyDescent="0.4">
      <c r="A1039" t="s">
        <v>1640</v>
      </c>
      <c r="B1039" t="s">
        <v>212</v>
      </c>
      <c r="C1039" t="s">
        <v>149</v>
      </c>
      <c r="D1039" t="s">
        <v>61</v>
      </c>
      <c r="E1039" t="s">
        <v>143</v>
      </c>
      <c r="F1039" t="s">
        <v>28</v>
      </c>
      <c r="G1039" t="s">
        <v>29</v>
      </c>
      <c r="H1039" t="s">
        <v>142</v>
      </c>
      <c r="I1039" t="s">
        <v>25</v>
      </c>
      <c r="J1039" t="s">
        <v>26</v>
      </c>
      <c r="K1039" t="s">
        <v>1614</v>
      </c>
      <c r="L1039" t="str">
        <f>_xlfn.XLOOKUP(Trade_Flows[[#This Row],[hardware_type]],Helper_sheet!$D$2:$D$15,Helper_sheet!$E$2:$E$15,0,0)</f>
        <v>Software</v>
      </c>
      <c r="M1039" t="s">
        <v>91</v>
      </c>
      <c r="N1039" s="5">
        <v>8130</v>
      </c>
      <c r="O1039" s="1">
        <v>487.8</v>
      </c>
      <c r="P1039" t="s">
        <v>123</v>
      </c>
      <c r="Q1039" t="s">
        <v>33</v>
      </c>
      <c r="R1039" t="s">
        <v>144</v>
      </c>
      <c r="S1039" t="s">
        <v>141</v>
      </c>
      <c r="T1039" t="s">
        <v>90</v>
      </c>
      <c r="U1039" t="s">
        <v>214</v>
      </c>
      <c r="V1039" t="s">
        <v>196</v>
      </c>
      <c r="W1039" t="s">
        <v>147</v>
      </c>
      <c r="X1039" t="s">
        <v>144</v>
      </c>
    </row>
    <row r="1040" spans="1:24" x14ac:dyDescent="0.4">
      <c r="A1040" t="s">
        <v>1641</v>
      </c>
      <c r="B1040" t="s">
        <v>212</v>
      </c>
      <c r="C1040" t="s">
        <v>154</v>
      </c>
      <c r="D1040" t="s">
        <v>62</v>
      </c>
      <c r="E1040" t="s">
        <v>143</v>
      </c>
      <c r="F1040" t="s">
        <v>28</v>
      </c>
      <c r="G1040" t="s">
        <v>29</v>
      </c>
      <c r="H1040" t="s">
        <v>142</v>
      </c>
      <c r="I1040" t="s">
        <v>25</v>
      </c>
      <c r="J1040" t="s">
        <v>26</v>
      </c>
      <c r="K1040" t="s">
        <v>1614</v>
      </c>
      <c r="L1040" t="str">
        <f>_xlfn.XLOOKUP(Trade_Flows[[#This Row],[hardware_type]],Helper_sheet!$D$2:$D$15,Helper_sheet!$E$2:$E$15,0,0)</f>
        <v>Software</v>
      </c>
      <c r="M1040" t="s">
        <v>91</v>
      </c>
      <c r="N1040" s="5">
        <v>8427</v>
      </c>
      <c r="O1040" s="1">
        <v>505.66</v>
      </c>
      <c r="P1040" t="s">
        <v>124</v>
      </c>
      <c r="Q1040" t="s">
        <v>33</v>
      </c>
      <c r="R1040" t="s">
        <v>144</v>
      </c>
      <c r="S1040" t="s">
        <v>141</v>
      </c>
      <c r="T1040" t="s">
        <v>90</v>
      </c>
      <c r="U1040" t="s">
        <v>219</v>
      </c>
      <c r="V1040" t="s">
        <v>636</v>
      </c>
      <c r="W1040" t="s">
        <v>147</v>
      </c>
      <c r="X1040" t="s">
        <v>144</v>
      </c>
    </row>
    <row r="1041" spans="1:24" x14ac:dyDescent="0.4">
      <c r="A1041" t="s">
        <v>1642</v>
      </c>
      <c r="B1041" t="s">
        <v>212</v>
      </c>
      <c r="C1041" t="s">
        <v>158</v>
      </c>
      <c r="D1041" t="s">
        <v>63</v>
      </c>
      <c r="E1041" t="s">
        <v>143</v>
      </c>
      <c r="F1041" t="s">
        <v>28</v>
      </c>
      <c r="G1041" t="s">
        <v>29</v>
      </c>
      <c r="H1041" t="s">
        <v>142</v>
      </c>
      <c r="I1041" t="s">
        <v>25</v>
      </c>
      <c r="J1041" t="s">
        <v>26</v>
      </c>
      <c r="K1041" t="s">
        <v>1614</v>
      </c>
      <c r="L1041" t="str">
        <f>_xlfn.XLOOKUP(Trade_Flows[[#This Row],[hardware_type]],Helper_sheet!$D$2:$D$15,Helper_sheet!$E$2:$E$15,0,0)</f>
        <v>Software</v>
      </c>
      <c r="M1041" t="s">
        <v>91</v>
      </c>
      <c r="N1041" s="5">
        <v>7066</v>
      </c>
      <c r="O1041" s="1">
        <v>423.98</v>
      </c>
      <c r="P1041" t="s">
        <v>1618</v>
      </c>
      <c r="Q1041" t="s">
        <v>33</v>
      </c>
      <c r="R1041" t="s">
        <v>144</v>
      </c>
      <c r="S1041" t="s">
        <v>141</v>
      </c>
      <c r="T1041" t="s">
        <v>90</v>
      </c>
      <c r="U1041" t="s">
        <v>320</v>
      </c>
      <c r="V1041" t="s">
        <v>500</v>
      </c>
      <c r="W1041" t="s">
        <v>147</v>
      </c>
      <c r="X1041" t="s">
        <v>144</v>
      </c>
    </row>
    <row r="1042" spans="1:24" x14ac:dyDescent="0.4">
      <c r="A1042" t="s">
        <v>1643</v>
      </c>
      <c r="B1042" t="s">
        <v>223</v>
      </c>
      <c r="C1042" t="s">
        <v>141</v>
      </c>
      <c r="D1042" t="s">
        <v>64</v>
      </c>
      <c r="E1042" t="s">
        <v>143</v>
      </c>
      <c r="F1042" t="s">
        <v>28</v>
      </c>
      <c r="G1042" t="s">
        <v>29</v>
      </c>
      <c r="H1042" t="s">
        <v>142</v>
      </c>
      <c r="I1042" t="s">
        <v>25</v>
      </c>
      <c r="J1042" t="s">
        <v>26</v>
      </c>
      <c r="K1042" t="s">
        <v>1614</v>
      </c>
      <c r="L1042" t="str">
        <f>_xlfn.XLOOKUP(Trade_Flows[[#This Row],[hardware_type]],Helper_sheet!$D$2:$D$15,Helper_sheet!$E$2:$E$15,0,0)</f>
        <v>Software</v>
      </c>
      <c r="M1042" t="s">
        <v>91</v>
      </c>
      <c r="N1042" s="5">
        <v>8026</v>
      </c>
      <c r="O1042" s="1">
        <v>481.57</v>
      </c>
      <c r="P1042" t="s">
        <v>1618</v>
      </c>
      <c r="Q1042" t="s">
        <v>33</v>
      </c>
      <c r="R1042" t="s">
        <v>144</v>
      </c>
      <c r="S1042" t="s">
        <v>141</v>
      </c>
      <c r="T1042" t="s">
        <v>90</v>
      </c>
      <c r="U1042" t="s">
        <v>237</v>
      </c>
      <c r="V1042" t="s">
        <v>568</v>
      </c>
      <c r="W1042" t="s">
        <v>147</v>
      </c>
      <c r="X1042" t="s">
        <v>144</v>
      </c>
    </row>
    <row r="1043" spans="1:24" x14ac:dyDescent="0.4">
      <c r="A1043" t="s">
        <v>1644</v>
      </c>
      <c r="B1043" t="s">
        <v>223</v>
      </c>
      <c r="C1043" t="s">
        <v>149</v>
      </c>
      <c r="D1043" t="s">
        <v>65</v>
      </c>
      <c r="E1043" t="s">
        <v>143</v>
      </c>
      <c r="F1043" t="s">
        <v>28</v>
      </c>
      <c r="G1043" t="s">
        <v>29</v>
      </c>
      <c r="H1043" t="s">
        <v>142</v>
      </c>
      <c r="I1043" t="s">
        <v>25</v>
      </c>
      <c r="J1043" t="s">
        <v>26</v>
      </c>
      <c r="K1043" t="s">
        <v>1614</v>
      </c>
      <c r="L1043" t="str">
        <f>_xlfn.XLOOKUP(Trade_Flows[[#This Row],[hardware_type]],Helper_sheet!$D$2:$D$15,Helper_sheet!$E$2:$E$15,0,0)</f>
        <v>Software</v>
      </c>
      <c r="M1043" t="s">
        <v>91</v>
      </c>
      <c r="N1043" s="5">
        <v>9611</v>
      </c>
      <c r="O1043" s="1">
        <v>576.66</v>
      </c>
      <c r="P1043" t="s">
        <v>1618</v>
      </c>
      <c r="Q1043" t="s">
        <v>33</v>
      </c>
      <c r="R1043" t="s">
        <v>144</v>
      </c>
      <c r="S1043" t="s">
        <v>141</v>
      </c>
      <c r="T1043" t="s">
        <v>90</v>
      </c>
      <c r="U1043" t="s">
        <v>225</v>
      </c>
      <c r="V1043" t="s">
        <v>487</v>
      </c>
      <c r="W1043" t="s">
        <v>147</v>
      </c>
      <c r="X1043" t="s">
        <v>144</v>
      </c>
    </row>
    <row r="1044" spans="1:24" x14ac:dyDescent="0.4">
      <c r="A1044" t="s">
        <v>1645</v>
      </c>
      <c r="B1044" t="s">
        <v>223</v>
      </c>
      <c r="C1044" t="s">
        <v>154</v>
      </c>
      <c r="D1044" t="s">
        <v>66</v>
      </c>
      <c r="E1044" t="s">
        <v>143</v>
      </c>
      <c r="F1044" t="s">
        <v>28</v>
      </c>
      <c r="G1044" t="s">
        <v>29</v>
      </c>
      <c r="H1044" t="s">
        <v>142</v>
      </c>
      <c r="I1044" t="s">
        <v>25</v>
      </c>
      <c r="J1044" t="s">
        <v>26</v>
      </c>
      <c r="K1044" t="s">
        <v>1614</v>
      </c>
      <c r="L1044" t="str">
        <f>_xlfn.XLOOKUP(Trade_Flows[[#This Row],[hardware_type]],Helper_sheet!$D$2:$D$15,Helper_sheet!$E$2:$E$15,0,0)</f>
        <v>Software</v>
      </c>
      <c r="M1044" t="s">
        <v>91</v>
      </c>
      <c r="N1044" s="5">
        <v>10595</v>
      </c>
      <c r="O1044" s="1">
        <v>635.73</v>
      </c>
      <c r="P1044" t="s">
        <v>124</v>
      </c>
      <c r="Q1044" t="s">
        <v>33</v>
      </c>
      <c r="R1044" t="s">
        <v>144</v>
      </c>
      <c r="S1044" t="s">
        <v>141</v>
      </c>
      <c r="T1044" t="s">
        <v>90</v>
      </c>
      <c r="U1044" t="s">
        <v>303</v>
      </c>
      <c r="V1044" t="s">
        <v>331</v>
      </c>
      <c r="W1044" t="s">
        <v>147</v>
      </c>
      <c r="X1044" t="s">
        <v>144</v>
      </c>
    </row>
    <row r="1045" spans="1:24" x14ac:dyDescent="0.4">
      <c r="A1045" t="s">
        <v>1646</v>
      </c>
      <c r="B1045" t="s">
        <v>223</v>
      </c>
      <c r="C1045" t="s">
        <v>158</v>
      </c>
      <c r="D1045" t="s">
        <v>67</v>
      </c>
      <c r="E1045" t="s">
        <v>143</v>
      </c>
      <c r="F1045" t="s">
        <v>28</v>
      </c>
      <c r="G1045" t="s">
        <v>29</v>
      </c>
      <c r="H1045" t="s">
        <v>142</v>
      </c>
      <c r="I1045" t="s">
        <v>25</v>
      </c>
      <c r="J1045" t="s">
        <v>26</v>
      </c>
      <c r="K1045" t="s">
        <v>1614</v>
      </c>
      <c r="L1045" t="str">
        <f>_xlfn.XLOOKUP(Trade_Flows[[#This Row],[hardware_type]],Helper_sheet!$D$2:$D$15,Helper_sheet!$E$2:$E$15,0,0)</f>
        <v>Software</v>
      </c>
      <c r="M1045" t="s">
        <v>91</v>
      </c>
      <c r="N1045" s="5">
        <v>9687</v>
      </c>
      <c r="O1045" s="1">
        <v>581.27</v>
      </c>
      <c r="P1045" t="s">
        <v>124</v>
      </c>
      <c r="Q1045" t="s">
        <v>33</v>
      </c>
      <c r="R1045" t="s">
        <v>144</v>
      </c>
      <c r="S1045" t="s">
        <v>141</v>
      </c>
      <c r="T1045" t="s">
        <v>90</v>
      </c>
      <c r="U1045" t="s">
        <v>351</v>
      </c>
      <c r="V1045" t="s">
        <v>708</v>
      </c>
      <c r="W1045" t="s">
        <v>147</v>
      </c>
      <c r="X1045" t="s">
        <v>144</v>
      </c>
    </row>
    <row r="1046" spans="1:24" x14ac:dyDescent="0.4">
      <c r="A1046" t="s">
        <v>1647</v>
      </c>
      <c r="B1046" t="s">
        <v>235</v>
      </c>
      <c r="C1046" t="s">
        <v>141</v>
      </c>
      <c r="D1046" t="s">
        <v>68</v>
      </c>
      <c r="E1046" t="s">
        <v>143</v>
      </c>
      <c r="F1046" t="s">
        <v>28</v>
      </c>
      <c r="G1046" t="s">
        <v>29</v>
      </c>
      <c r="H1046" t="s">
        <v>142</v>
      </c>
      <c r="I1046" t="s">
        <v>25</v>
      </c>
      <c r="J1046" t="s">
        <v>26</v>
      </c>
      <c r="K1046" t="s">
        <v>1614</v>
      </c>
      <c r="L1046" t="str">
        <f>_xlfn.XLOOKUP(Trade_Flows[[#This Row],[hardware_type]],Helper_sheet!$D$2:$D$15,Helper_sheet!$E$2:$E$15,0,0)</f>
        <v>Software</v>
      </c>
      <c r="M1046" t="s">
        <v>91</v>
      </c>
      <c r="N1046" s="5">
        <v>10463</v>
      </c>
      <c r="O1046" s="1">
        <v>627.80999999999995</v>
      </c>
      <c r="P1046" t="s">
        <v>123</v>
      </c>
      <c r="Q1046" t="s">
        <v>33</v>
      </c>
      <c r="R1046" t="s">
        <v>144</v>
      </c>
      <c r="S1046" t="s">
        <v>141</v>
      </c>
      <c r="T1046" t="s">
        <v>90</v>
      </c>
      <c r="U1046" t="s">
        <v>225</v>
      </c>
      <c r="V1046" t="s">
        <v>495</v>
      </c>
      <c r="W1046" t="s">
        <v>147</v>
      </c>
      <c r="X1046" t="s">
        <v>144</v>
      </c>
    </row>
    <row r="1047" spans="1:24" x14ac:dyDescent="0.4">
      <c r="A1047" t="s">
        <v>1648</v>
      </c>
      <c r="B1047" t="s">
        <v>235</v>
      </c>
      <c r="C1047" t="s">
        <v>149</v>
      </c>
      <c r="D1047" t="s">
        <v>69</v>
      </c>
      <c r="E1047" t="s">
        <v>143</v>
      </c>
      <c r="F1047" t="s">
        <v>28</v>
      </c>
      <c r="G1047" t="s">
        <v>29</v>
      </c>
      <c r="H1047" t="s">
        <v>142</v>
      </c>
      <c r="I1047" t="s">
        <v>25</v>
      </c>
      <c r="J1047" t="s">
        <v>26</v>
      </c>
      <c r="K1047" t="s">
        <v>1614</v>
      </c>
      <c r="L1047" t="str">
        <f>_xlfn.XLOOKUP(Trade_Flows[[#This Row],[hardware_type]],Helper_sheet!$D$2:$D$15,Helper_sheet!$E$2:$E$15,0,0)</f>
        <v>Software</v>
      </c>
      <c r="M1047" t="s">
        <v>91</v>
      </c>
      <c r="N1047" s="5">
        <v>11136</v>
      </c>
      <c r="O1047" s="1">
        <v>668.22</v>
      </c>
      <c r="P1047" t="s">
        <v>124</v>
      </c>
      <c r="Q1047" t="s">
        <v>33</v>
      </c>
      <c r="R1047" t="s">
        <v>144</v>
      </c>
      <c r="S1047" t="s">
        <v>141</v>
      </c>
      <c r="T1047" t="s">
        <v>90</v>
      </c>
      <c r="U1047" t="s">
        <v>258</v>
      </c>
      <c r="V1047" t="s">
        <v>339</v>
      </c>
      <c r="W1047" t="s">
        <v>147</v>
      </c>
      <c r="X1047" t="s">
        <v>144</v>
      </c>
    </row>
    <row r="1048" spans="1:24" x14ac:dyDescent="0.4">
      <c r="A1048" t="s">
        <v>1649</v>
      </c>
      <c r="B1048" t="s">
        <v>235</v>
      </c>
      <c r="C1048" t="s">
        <v>154</v>
      </c>
      <c r="D1048" t="s">
        <v>70</v>
      </c>
      <c r="E1048" t="s">
        <v>143</v>
      </c>
      <c r="F1048" t="s">
        <v>28</v>
      </c>
      <c r="G1048" t="s">
        <v>29</v>
      </c>
      <c r="H1048" t="s">
        <v>142</v>
      </c>
      <c r="I1048" t="s">
        <v>25</v>
      </c>
      <c r="J1048" t="s">
        <v>26</v>
      </c>
      <c r="K1048" t="s">
        <v>1614</v>
      </c>
      <c r="L1048" t="str">
        <f>_xlfn.XLOOKUP(Trade_Flows[[#This Row],[hardware_type]],Helper_sheet!$D$2:$D$15,Helper_sheet!$E$2:$E$15,0,0)</f>
        <v>Software</v>
      </c>
      <c r="M1048" t="s">
        <v>91</v>
      </c>
      <c r="N1048" s="5">
        <v>11412</v>
      </c>
      <c r="O1048" s="1">
        <v>684.76</v>
      </c>
      <c r="P1048" t="s">
        <v>1618</v>
      </c>
      <c r="Q1048" t="s">
        <v>33</v>
      </c>
      <c r="R1048" t="s">
        <v>144</v>
      </c>
      <c r="S1048" t="s">
        <v>141</v>
      </c>
      <c r="T1048" t="s">
        <v>90</v>
      </c>
      <c r="U1048" t="s">
        <v>329</v>
      </c>
      <c r="V1048" t="s">
        <v>574</v>
      </c>
      <c r="W1048" t="s">
        <v>147</v>
      </c>
      <c r="X1048" t="s">
        <v>144</v>
      </c>
    </row>
    <row r="1049" spans="1:24" x14ac:dyDescent="0.4">
      <c r="A1049" t="s">
        <v>1650</v>
      </c>
      <c r="B1049" t="s">
        <v>235</v>
      </c>
      <c r="C1049" t="s">
        <v>158</v>
      </c>
      <c r="D1049" t="s">
        <v>71</v>
      </c>
      <c r="E1049" t="s">
        <v>143</v>
      </c>
      <c r="F1049" t="s">
        <v>28</v>
      </c>
      <c r="G1049" t="s">
        <v>29</v>
      </c>
      <c r="H1049" t="s">
        <v>142</v>
      </c>
      <c r="I1049" t="s">
        <v>25</v>
      </c>
      <c r="J1049" t="s">
        <v>26</v>
      </c>
      <c r="K1049" t="s">
        <v>1614</v>
      </c>
      <c r="L1049" t="str">
        <f>_xlfn.XLOOKUP(Trade_Flows[[#This Row],[hardware_type]],Helper_sheet!$D$2:$D$15,Helper_sheet!$E$2:$E$15,0,0)</f>
        <v>Software</v>
      </c>
      <c r="M1049" t="s">
        <v>91</v>
      </c>
      <c r="N1049" s="5">
        <v>11009</v>
      </c>
      <c r="O1049" s="1">
        <v>660.59</v>
      </c>
      <c r="P1049" t="s">
        <v>124</v>
      </c>
      <c r="Q1049" t="s">
        <v>33</v>
      </c>
      <c r="R1049" t="s">
        <v>144</v>
      </c>
      <c r="S1049" t="s">
        <v>141</v>
      </c>
      <c r="T1049" t="s">
        <v>90</v>
      </c>
      <c r="U1049" t="s">
        <v>351</v>
      </c>
      <c r="V1049" t="s">
        <v>642</v>
      </c>
      <c r="W1049" t="s">
        <v>147</v>
      </c>
      <c r="X1049" t="s">
        <v>144</v>
      </c>
    </row>
    <row r="1050" spans="1:24" x14ac:dyDescent="0.4">
      <c r="A1050" t="s">
        <v>1651</v>
      </c>
      <c r="B1050" t="s">
        <v>248</v>
      </c>
      <c r="C1050" t="s">
        <v>141</v>
      </c>
      <c r="D1050" t="s">
        <v>72</v>
      </c>
      <c r="E1050" t="s">
        <v>143</v>
      </c>
      <c r="F1050" t="s">
        <v>28</v>
      </c>
      <c r="G1050" t="s">
        <v>29</v>
      </c>
      <c r="H1050" t="s">
        <v>142</v>
      </c>
      <c r="I1050" t="s">
        <v>25</v>
      </c>
      <c r="J1050" t="s">
        <v>26</v>
      </c>
      <c r="K1050" t="s">
        <v>1614</v>
      </c>
      <c r="L1050" t="str">
        <f>_xlfn.XLOOKUP(Trade_Flows[[#This Row],[hardware_type]],Helper_sheet!$D$2:$D$15,Helper_sheet!$E$2:$E$15,0,0)</f>
        <v>Software</v>
      </c>
      <c r="M1050" t="s">
        <v>91</v>
      </c>
      <c r="N1050" s="5">
        <v>10385</v>
      </c>
      <c r="O1050" s="1">
        <v>623.15</v>
      </c>
      <c r="P1050" t="s">
        <v>1618</v>
      </c>
      <c r="Q1050" t="s">
        <v>33</v>
      </c>
      <c r="R1050" t="s">
        <v>144</v>
      </c>
      <c r="S1050" t="s">
        <v>141</v>
      </c>
      <c r="T1050" t="s">
        <v>90</v>
      </c>
      <c r="U1050" t="s">
        <v>231</v>
      </c>
      <c r="V1050" t="s">
        <v>257</v>
      </c>
      <c r="W1050" t="s">
        <v>147</v>
      </c>
      <c r="X1050" t="s">
        <v>141</v>
      </c>
    </row>
    <row r="1051" spans="1:24" x14ac:dyDescent="0.4">
      <c r="A1051" t="s">
        <v>1652</v>
      </c>
      <c r="B1051" t="s">
        <v>248</v>
      </c>
      <c r="C1051" t="s">
        <v>149</v>
      </c>
      <c r="D1051" t="s">
        <v>73</v>
      </c>
      <c r="E1051" t="s">
        <v>143</v>
      </c>
      <c r="F1051" t="s">
        <v>28</v>
      </c>
      <c r="G1051" t="s">
        <v>29</v>
      </c>
      <c r="H1051" t="s">
        <v>142</v>
      </c>
      <c r="I1051" t="s">
        <v>25</v>
      </c>
      <c r="J1051" t="s">
        <v>26</v>
      </c>
      <c r="K1051" t="s">
        <v>1614</v>
      </c>
      <c r="L1051" t="str">
        <f>_xlfn.XLOOKUP(Trade_Flows[[#This Row],[hardware_type]],Helper_sheet!$D$2:$D$15,Helper_sheet!$E$2:$E$15,0,0)</f>
        <v>Software</v>
      </c>
      <c r="M1051" t="s">
        <v>91</v>
      </c>
      <c r="N1051" s="5">
        <v>13068</v>
      </c>
      <c r="O1051" s="1">
        <v>784.12</v>
      </c>
      <c r="P1051" t="s">
        <v>124</v>
      </c>
      <c r="Q1051" t="s">
        <v>33</v>
      </c>
      <c r="R1051" t="s">
        <v>144</v>
      </c>
      <c r="S1051" t="s">
        <v>141</v>
      </c>
      <c r="T1051" t="s">
        <v>90</v>
      </c>
      <c r="U1051" t="s">
        <v>253</v>
      </c>
      <c r="V1051" t="s">
        <v>1653</v>
      </c>
      <c r="W1051" t="s">
        <v>147</v>
      </c>
      <c r="X1051" t="s">
        <v>141</v>
      </c>
    </row>
    <row r="1052" spans="1:24" x14ac:dyDescent="0.4">
      <c r="A1052" t="s">
        <v>1654</v>
      </c>
      <c r="B1052" t="s">
        <v>248</v>
      </c>
      <c r="C1052" t="s">
        <v>154</v>
      </c>
      <c r="D1052" t="s">
        <v>74</v>
      </c>
      <c r="E1052" t="s">
        <v>143</v>
      </c>
      <c r="F1052" t="s">
        <v>28</v>
      </c>
      <c r="G1052" t="s">
        <v>29</v>
      </c>
      <c r="H1052" t="s">
        <v>142</v>
      </c>
      <c r="I1052" t="s">
        <v>25</v>
      </c>
      <c r="J1052" t="s">
        <v>26</v>
      </c>
      <c r="K1052" t="s">
        <v>1614</v>
      </c>
      <c r="L1052" t="str">
        <f>_xlfn.XLOOKUP(Trade_Flows[[#This Row],[hardware_type]],Helper_sheet!$D$2:$D$15,Helper_sheet!$E$2:$E$15,0,0)</f>
        <v>Software</v>
      </c>
      <c r="M1052" t="s">
        <v>91</v>
      </c>
      <c r="N1052" s="5">
        <v>13582</v>
      </c>
      <c r="O1052" s="1">
        <v>814.95</v>
      </c>
      <c r="P1052" t="s">
        <v>124</v>
      </c>
      <c r="Q1052" t="s">
        <v>33</v>
      </c>
      <c r="R1052" t="s">
        <v>144</v>
      </c>
      <c r="S1052" t="s">
        <v>141</v>
      </c>
      <c r="T1052" t="s">
        <v>90</v>
      </c>
      <c r="U1052" t="s">
        <v>323</v>
      </c>
      <c r="V1052" t="s">
        <v>898</v>
      </c>
      <c r="W1052" t="s">
        <v>147</v>
      </c>
      <c r="X1052" t="s">
        <v>141</v>
      </c>
    </row>
    <row r="1053" spans="1:24" x14ac:dyDescent="0.4">
      <c r="A1053" t="s">
        <v>1655</v>
      </c>
      <c r="B1053" t="s">
        <v>248</v>
      </c>
      <c r="C1053" t="s">
        <v>158</v>
      </c>
      <c r="D1053" t="s">
        <v>75</v>
      </c>
      <c r="E1053" t="s">
        <v>143</v>
      </c>
      <c r="F1053" t="s">
        <v>28</v>
      </c>
      <c r="G1053" t="s">
        <v>29</v>
      </c>
      <c r="H1053" t="s">
        <v>142</v>
      </c>
      <c r="I1053" t="s">
        <v>25</v>
      </c>
      <c r="J1053" t="s">
        <v>26</v>
      </c>
      <c r="K1053" t="s">
        <v>1614</v>
      </c>
      <c r="L1053" t="str">
        <f>_xlfn.XLOOKUP(Trade_Flows[[#This Row],[hardware_type]],Helper_sheet!$D$2:$D$15,Helper_sheet!$E$2:$E$15,0,0)</f>
        <v>Software</v>
      </c>
      <c r="M1053" t="s">
        <v>91</v>
      </c>
      <c r="N1053" s="5">
        <v>11398</v>
      </c>
      <c r="O1053" s="1">
        <v>683.91</v>
      </c>
      <c r="P1053" t="s">
        <v>1618</v>
      </c>
      <c r="Q1053" t="s">
        <v>33</v>
      </c>
      <c r="R1053" t="s">
        <v>144</v>
      </c>
      <c r="S1053" t="s">
        <v>141</v>
      </c>
      <c r="T1053" t="s">
        <v>90</v>
      </c>
      <c r="U1053" t="s">
        <v>240</v>
      </c>
      <c r="V1053" t="s">
        <v>421</v>
      </c>
      <c r="W1053" t="s">
        <v>147</v>
      </c>
      <c r="X1053" t="s">
        <v>141</v>
      </c>
    </row>
    <row r="1054" spans="1:24" x14ac:dyDescent="0.4">
      <c r="A1054" t="s">
        <v>1656</v>
      </c>
      <c r="B1054" t="s">
        <v>260</v>
      </c>
      <c r="C1054" t="s">
        <v>141</v>
      </c>
      <c r="D1054" t="s">
        <v>76</v>
      </c>
      <c r="E1054" t="s">
        <v>143</v>
      </c>
      <c r="F1054" t="s">
        <v>28</v>
      </c>
      <c r="G1054" t="s">
        <v>29</v>
      </c>
      <c r="H1054" t="s">
        <v>142</v>
      </c>
      <c r="I1054" t="s">
        <v>25</v>
      </c>
      <c r="J1054" t="s">
        <v>26</v>
      </c>
      <c r="K1054" t="s">
        <v>1614</v>
      </c>
      <c r="L1054" t="str">
        <f>_xlfn.XLOOKUP(Trade_Flows[[#This Row],[hardware_type]],Helper_sheet!$D$2:$D$15,Helper_sheet!$E$2:$E$15,0,0)</f>
        <v>Software</v>
      </c>
      <c r="M1054" t="s">
        <v>91</v>
      </c>
      <c r="N1054" s="5">
        <v>13822</v>
      </c>
      <c r="O1054" s="1">
        <v>829.36</v>
      </c>
      <c r="P1054" t="s">
        <v>1618</v>
      </c>
      <c r="Q1054" t="s">
        <v>33</v>
      </c>
      <c r="R1054" t="s">
        <v>144</v>
      </c>
      <c r="S1054" t="s">
        <v>141</v>
      </c>
      <c r="T1054" t="s">
        <v>90</v>
      </c>
      <c r="U1054" t="s">
        <v>219</v>
      </c>
      <c r="V1054" t="s">
        <v>517</v>
      </c>
      <c r="W1054" t="s">
        <v>147</v>
      </c>
      <c r="X1054" t="s">
        <v>141</v>
      </c>
    </row>
    <row r="1055" spans="1:24" x14ac:dyDescent="0.4">
      <c r="A1055" t="s">
        <v>1657</v>
      </c>
      <c r="B1055" t="s">
        <v>260</v>
      </c>
      <c r="C1055" t="s">
        <v>149</v>
      </c>
      <c r="D1055" t="s">
        <v>77</v>
      </c>
      <c r="E1055" t="s">
        <v>143</v>
      </c>
      <c r="F1055" t="s">
        <v>28</v>
      </c>
      <c r="G1055" t="s">
        <v>29</v>
      </c>
      <c r="H1055" t="s">
        <v>142</v>
      </c>
      <c r="I1055" t="s">
        <v>25</v>
      </c>
      <c r="J1055" t="s">
        <v>26</v>
      </c>
      <c r="K1055" t="s">
        <v>1614</v>
      </c>
      <c r="L1055" t="str">
        <f>_xlfn.XLOOKUP(Trade_Flows[[#This Row],[hardware_type]],Helper_sheet!$D$2:$D$15,Helper_sheet!$E$2:$E$15,0,0)</f>
        <v>Software</v>
      </c>
      <c r="M1055" t="s">
        <v>91</v>
      </c>
      <c r="N1055" s="5">
        <v>13587</v>
      </c>
      <c r="O1055" s="1">
        <v>815.25</v>
      </c>
      <c r="P1055" t="s">
        <v>124</v>
      </c>
      <c r="Q1055" t="s">
        <v>33</v>
      </c>
      <c r="R1055" t="s">
        <v>144</v>
      </c>
      <c r="S1055" t="s">
        <v>141</v>
      </c>
      <c r="T1055" t="s">
        <v>90</v>
      </c>
      <c r="U1055" t="s">
        <v>264</v>
      </c>
      <c r="V1055" t="s">
        <v>255</v>
      </c>
      <c r="W1055" t="s">
        <v>147</v>
      </c>
      <c r="X1055" t="s">
        <v>141</v>
      </c>
    </row>
    <row r="1056" spans="1:24" x14ac:dyDescent="0.4">
      <c r="A1056" t="s">
        <v>1658</v>
      </c>
      <c r="B1056" t="s">
        <v>260</v>
      </c>
      <c r="C1056" t="s">
        <v>154</v>
      </c>
      <c r="D1056" t="s">
        <v>78</v>
      </c>
      <c r="E1056" t="s">
        <v>143</v>
      </c>
      <c r="F1056" t="s">
        <v>28</v>
      </c>
      <c r="G1056" t="s">
        <v>29</v>
      </c>
      <c r="H1056" t="s">
        <v>142</v>
      </c>
      <c r="I1056" t="s">
        <v>25</v>
      </c>
      <c r="J1056" t="s">
        <v>26</v>
      </c>
      <c r="K1056" t="s">
        <v>1614</v>
      </c>
      <c r="L1056" t="str">
        <f>_xlfn.XLOOKUP(Trade_Flows[[#This Row],[hardware_type]],Helper_sheet!$D$2:$D$15,Helper_sheet!$E$2:$E$15,0,0)</f>
        <v>Software</v>
      </c>
      <c r="M1056" t="s">
        <v>91</v>
      </c>
      <c r="N1056" s="5">
        <v>14271</v>
      </c>
      <c r="O1056" s="1">
        <v>856.31</v>
      </c>
      <c r="P1056" t="s">
        <v>124</v>
      </c>
      <c r="Q1056" t="s">
        <v>33</v>
      </c>
      <c r="R1056" t="s">
        <v>144</v>
      </c>
      <c r="S1056" t="s">
        <v>141</v>
      </c>
      <c r="T1056" t="s">
        <v>90</v>
      </c>
      <c r="U1056" t="s">
        <v>243</v>
      </c>
      <c r="V1056" t="s">
        <v>257</v>
      </c>
      <c r="W1056" t="s">
        <v>147</v>
      </c>
      <c r="X1056" t="s">
        <v>141</v>
      </c>
    </row>
    <row r="1057" spans="1:24" x14ac:dyDescent="0.4">
      <c r="A1057" t="s">
        <v>1659</v>
      </c>
      <c r="B1057" t="s">
        <v>260</v>
      </c>
      <c r="C1057" t="s">
        <v>158</v>
      </c>
      <c r="D1057" t="s">
        <v>79</v>
      </c>
      <c r="E1057" t="s">
        <v>143</v>
      </c>
      <c r="F1057" t="s">
        <v>28</v>
      </c>
      <c r="G1057" t="s">
        <v>29</v>
      </c>
      <c r="H1057" t="s">
        <v>142</v>
      </c>
      <c r="I1057" t="s">
        <v>25</v>
      </c>
      <c r="J1057" t="s">
        <v>26</v>
      </c>
      <c r="K1057" t="s">
        <v>1614</v>
      </c>
      <c r="L1057" t="str">
        <f>_xlfn.XLOOKUP(Trade_Flows[[#This Row],[hardware_type]],Helper_sheet!$D$2:$D$15,Helper_sheet!$E$2:$E$15,0,0)</f>
        <v>Software</v>
      </c>
      <c r="M1057" t="s">
        <v>91</v>
      </c>
      <c r="N1057" s="5">
        <v>13171</v>
      </c>
      <c r="O1057" s="1">
        <v>790.31</v>
      </c>
      <c r="P1057" t="s">
        <v>123</v>
      </c>
      <c r="Q1057" t="s">
        <v>33</v>
      </c>
      <c r="R1057" t="s">
        <v>144</v>
      </c>
      <c r="S1057" t="s">
        <v>141</v>
      </c>
      <c r="T1057" t="s">
        <v>90</v>
      </c>
      <c r="U1057" t="s">
        <v>432</v>
      </c>
      <c r="V1057" t="s">
        <v>252</v>
      </c>
      <c r="W1057" t="s">
        <v>147</v>
      </c>
      <c r="X1057" t="s">
        <v>141</v>
      </c>
    </row>
    <row r="1058" spans="1:24" x14ac:dyDescent="0.4">
      <c r="A1058" t="s">
        <v>1660</v>
      </c>
      <c r="B1058" t="s">
        <v>140</v>
      </c>
      <c r="C1058" t="s">
        <v>141</v>
      </c>
      <c r="D1058" t="s">
        <v>23</v>
      </c>
      <c r="E1058" t="s">
        <v>143</v>
      </c>
      <c r="F1058" t="s">
        <v>28</v>
      </c>
      <c r="G1058" t="s">
        <v>29</v>
      </c>
      <c r="H1058" t="s">
        <v>142</v>
      </c>
      <c r="I1058" t="s">
        <v>25</v>
      </c>
      <c r="J1058" t="s">
        <v>26</v>
      </c>
      <c r="K1058" t="s">
        <v>271</v>
      </c>
      <c r="L1058" t="str">
        <f>_xlfn.XLOOKUP(Trade_Flows[[#This Row],[hardware_type]],Helper_sheet!$D$2:$D$15,Helper_sheet!$E$2:$E$15,0,0)</f>
        <v>Chip</v>
      </c>
      <c r="M1058" t="s">
        <v>31</v>
      </c>
      <c r="N1058" s="5">
        <v>4838</v>
      </c>
      <c r="O1058" s="1">
        <v>290.33</v>
      </c>
      <c r="P1058" t="s">
        <v>82</v>
      </c>
      <c r="Q1058" t="s">
        <v>33</v>
      </c>
      <c r="R1058" t="s">
        <v>144</v>
      </c>
      <c r="S1058" t="s">
        <v>141</v>
      </c>
      <c r="T1058" t="s">
        <v>90</v>
      </c>
      <c r="U1058" t="s">
        <v>391</v>
      </c>
      <c r="V1058" t="s">
        <v>387</v>
      </c>
      <c r="W1058" t="s">
        <v>147</v>
      </c>
      <c r="X1058" t="s">
        <v>144</v>
      </c>
    </row>
    <row r="1059" spans="1:24" x14ac:dyDescent="0.4">
      <c r="A1059" t="s">
        <v>1661</v>
      </c>
      <c r="B1059" t="s">
        <v>140</v>
      </c>
      <c r="C1059" t="s">
        <v>149</v>
      </c>
      <c r="D1059" t="s">
        <v>35</v>
      </c>
      <c r="E1059" t="s">
        <v>143</v>
      </c>
      <c r="F1059" t="s">
        <v>28</v>
      </c>
      <c r="G1059" t="s">
        <v>29</v>
      </c>
      <c r="H1059" t="s">
        <v>142</v>
      </c>
      <c r="I1059" t="s">
        <v>25</v>
      </c>
      <c r="J1059" t="s">
        <v>26</v>
      </c>
      <c r="K1059" t="s">
        <v>271</v>
      </c>
      <c r="L1059" t="str">
        <f>_xlfn.XLOOKUP(Trade_Flows[[#This Row],[hardware_type]],Helper_sheet!$D$2:$D$15,Helper_sheet!$E$2:$E$15,0,0)</f>
        <v>Chip</v>
      </c>
      <c r="M1059" t="s">
        <v>31</v>
      </c>
      <c r="N1059" s="5">
        <v>4900</v>
      </c>
      <c r="O1059" s="1">
        <v>294.05</v>
      </c>
      <c r="P1059" t="s">
        <v>272</v>
      </c>
      <c r="Q1059" t="s">
        <v>33</v>
      </c>
      <c r="R1059" t="s">
        <v>144</v>
      </c>
      <c r="S1059" t="s">
        <v>141</v>
      </c>
      <c r="T1059" t="s">
        <v>90</v>
      </c>
      <c r="U1059" t="s">
        <v>152</v>
      </c>
      <c r="V1059" t="s">
        <v>151</v>
      </c>
      <c r="W1059" t="s">
        <v>147</v>
      </c>
      <c r="X1059" t="s">
        <v>144</v>
      </c>
    </row>
    <row r="1060" spans="1:24" x14ac:dyDescent="0.4">
      <c r="A1060" t="s">
        <v>1662</v>
      </c>
      <c r="B1060" t="s">
        <v>140</v>
      </c>
      <c r="C1060" t="s">
        <v>154</v>
      </c>
      <c r="D1060" t="s">
        <v>37</v>
      </c>
      <c r="E1060" t="s">
        <v>143</v>
      </c>
      <c r="F1060" t="s">
        <v>28</v>
      </c>
      <c r="G1060" t="s">
        <v>29</v>
      </c>
      <c r="H1060" t="s">
        <v>142</v>
      </c>
      <c r="I1060" t="s">
        <v>25</v>
      </c>
      <c r="J1060" t="s">
        <v>26</v>
      </c>
      <c r="K1060" t="s">
        <v>271</v>
      </c>
      <c r="L1060" t="str">
        <f>_xlfn.XLOOKUP(Trade_Flows[[#This Row],[hardware_type]],Helper_sheet!$D$2:$D$15,Helper_sheet!$E$2:$E$15,0,0)</f>
        <v>Chip</v>
      </c>
      <c r="M1060" t="s">
        <v>31</v>
      </c>
      <c r="N1060" s="5">
        <v>4888</v>
      </c>
      <c r="O1060" s="1">
        <v>293.29000000000002</v>
      </c>
      <c r="P1060" t="s">
        <v>277</v>
      </c>
      <c r="Q1060" t="s">
        <v>33</v>
      </c>
      <c r="R1060" t="s">
        <v>144</v>
      </c>
      <c r="S1060" t="s">
        <v>141</v>
      </c>
      <c r="T1060" t="s">
        <v>90</v>
      </c>
      <c r="U1060" t="s">
        <v>173</v>
      </c>
      <c r="V1060" t="s">
        <v>387</v>
      </c>
      <c r="W1060" t="s">
        <v>147</v>
      </c>
      <c r="X1060" t="s">
        <v>144</v>
      </c>
    </row>
    <row r="1061" spans="1:24" x14ac:dyDescent="0.4">
      <c r="A1061" t="s">
        <v>1663</v>
      </c>
      <c r="B1061" t="s">
        <v>140</v>
      </c>
      <c r="C1061" t="s">
        <v>158</v>
      </c>
      <c r="D1061" t="s">
        <v>38</v>
      </c>
      <c r="E1061" t="s">
        <v>143</v>
      </c>
      <c r="F1061" t="s">
        <v>28</v>
      </c>
      <c r="G1061" t="s">
        <v>29</v>
      </c>
      <c r="H1061" t="s">
        <v>142</v>
      </c>
      <c r="I1061" t="s">
        <v>25</v>
      </c>
      <c r="J1061" t="s">
        <v>26</v>
      </c>
      <c r="K1061" t="s">
        <v>271</v>
      </c>
      <c r="L1061" t="str">
        <f>_xlfn.XLOOKUP(Trade_Flows[[#This Row],[hardware_type]],Helper_sheet!$D$2:$D$15,Helper_sheet!$E$2:$E$15,0,0)</f>
        <v>Chip</v>
      </c>
      <c r="M1061" t="s">
        <v>31</v>
      </c>
      <c r="N1061" s="5">
        <v>5239</v>
      </c>
      <c r="O1061" s="1">
        <v>314.38</v>
      </c>
      <c r="P1061" t="s">
        <v>82</v>
      </c>
      <c r="Q1061" t="s">
        <v>33</v>
      </c>
      <c r="R1061" t="s">
        <v>144</v>
      </c>
      <c r="S1061" t="s">
        <v>141</v>
      </c>
      <c r="T1061" t="s">
        <v>90</v>
      </c>
      <c r="U1061" t="s">
        <v>180</v>
      </c>
      <c r="V1061" t="s">
        <v>490</v>
      </c>
      <c r="W1061" t="s">
        <v>147</v>
      </c>
      <c r="X1061" t="s">
        <v>144</v>
      </c>
    </row>
    <row r="1062" spans="1:24" x14ac:dyDescent="0.4">
      <c r="A1062" t="s">
        <v>1664</v>
      </c>
      <c r="B1062" t="s">
        <v>162</v>
      </c>
      <c r="C1062" t="s">
        <v>141</v>
      </c>
      <c r="D1062" t="s">
        <v>39</v>
      </c>
      <c r="E1062" t="s">
        <v>143</v>
      </c>
      <c r="F1062" t="s">
        <v>28</v>
      </c>
      <c r="G1062" t="s">
        <v>29</v>
      </c>
      <c r="H1062" t="s">
        <v>142</v>
      </c>
      <c r="I1062" t="s">
        <v>25</v>
      </c>
      <c r="J1062" t="s">
        <v>26</v>
      </c>
      <c r="K1062" t="s">
        <v>271</v>
      </c>
      <c r="L1062" t="str">
        <f>_xlfn.XLOOKUP(Trade_Flows[[#This Row],[hardware_type]],Helper_sheet!$D$2:$D$15,Helper_sheet!$E$2:$E$15,0,0)</f>
        <v>Chip</v>
      </c>
      <c r="M1062" t="s">
        <v>31</v>
      </c>
      <c r="N1062" s="5">
        <v>4674</v>
      </c>
      <c r="O1062" s="1">
        <v>280.47000000000003</v>
      </c>
      <c r="P1062" t="s">
        <v>277</v>
      </c>
      <c r="Q1062" t="s">
        <v>33</v>
      </c>
      <c r="R1062" t="s">
        <v>144</v>
      </c>
      <c r="S1062" t="s">
        <v>141</v>
      </c>
      <c r="T1062" t="s">
        <v>90</v>
      </c>
      <c r="U1062" t="s">
        <v>199</v>
      </c>
      <c r="V1062" t="s">
        <v>165</v>
      </c>
      <c r="W1062" t="s">
        <v>147</v>
      </c>
      <c r="X1062" t="s">
        <v>144</v>
      </c>
    </row>
    <row r="1063" spans="1:24" x14ac:dyDescent="0.4">
      <c r="A1063" t="s">
        <v>1665</v>
      </c>
      <c r="B1063" t="s">
        <v>162</v>
      </c>
      <c r="C1063" t="s">
        <v>149</v>
      </c>
      <c r="D1063" t="s">
        <v>41</v>
      </c>
      <c r="E1063" t="s">
        <v>143</v>
      </c>
      <c r="F1063" t="s">
        <v>28</v>
      </c>
      <c r="G1063" t="s">
        <v>29</v>
      </c>
      <c r="H1063" t="s">
        <v>142</v>
      </c>
      <c r="I1063" t="s">
        <v>25</v>
      </c>
      <c r="J1063" t="s">
        <v>26</v>
      </c>
      <c r="K1063" t="s">
        <v>271</v>
      </c>
      <c r="L1063" t="str">
        <f>_xlfn.XLOOKUP(Trade_Flows[[#This Row],[hardware_type]],Helper_sheet!$D$2:$D$15,Helper_sheet!$E$2:$E$15,0,0)</f>
        <v>Chip</v>
      </c>
      <c r="M1063" t="s">
        <v>31</v>
      </c>
      <c r="N1063" s="5">
        <v>5539</v>
      </c>
      <c r="O1063" s="1">
        <v>332.38</v>
      </c>
      <c r="P1063" t="s">
        <v>82</v>
      </c>
      <c r="Q1063" t="s">
        <v>33</v>
      </c>
      <c r="R1063" t="s">
        <v>144</v>
      </c>
      <c r="S1063" t="s">
        <v>141</v>
      </c>
      <c r="T1063" t="s">
        <v>90</v>
      </c>
      <c r="U1063" t="s">
        <v>187</v>
      </c>
      <c r="V1063" t="s">
        <v>275</v>
      </c>
      <c r="W1063" t="s">
        <v>147</v>
      </c>
      <c r="X1063" t="s">
        <v>144</v>
      </c>
    </row>
    <row r="1064" spans="1:24" x14ac:dyDescent="0.4">
      <c r="A1064" t="s">
        <v>1666</v>
      </c>
      <c r="B1064" t="s">
        <v>162</v>
      </c>
      <c r="C1064" t="s">
        <v>154</v>
      </c>
      <c r="D1064" t="s">
        <v>42</v>
      </c>
      <c r="E1064" t="s">
        <v>143</v>
      </c>
      <c r="F1064" t="s">
        <v>28</v>
      </c>
      <c r="G1064" t="s">
        <v>29</v>
      </c>
      <c r="H1064" t="s">
        <v>142</v>
      </c>
      <c r="I1064" t="s">
        <v>25</v>
      </c>
      <c r="J1064" t="s">
        <v>26</v>
      </c>
      <c r="K1064" t="s">
        <v>271</v>
      </c>
      <c r="L1064" t="str">
        <f>_xlfn.XLOOKUP(Trade_Flows[[#This Row],[hardware_type]],Helper_sheet!$D$2:$D$15,Helper_sheet!$E$2:$E$15,0,0)</f>
        <v>Chip</v>
      </c>
      <c r="M1064" t="s">
        <v>31</v>
      </c>
      <c r="N1064" s="5">
        <v>5964</v>
      </c>
      <c r="O1064" s="1">
        <v>357.87</v>
      </c>
      <c r="P1064" t="s">
        <v>277</v>
      </c>
      <c r="Q1064" t="s">
        <v>33</v>
      </c>
      <c r="R1064" t="s">
        <v>144</v>
      </c>
      <c r="S1064" t="s">
        <v>141</v>
      </c>
      <c r="T1064" t="s">
        <v>90</v>
      </c>
      <c r="U1064" t="s">
        <v>169</v>
      </c>
      <c r="V1064" t="s">
        <v>314</v>
      </c>
      <c r="W1064" t="s">
        <v>147</v>
      </c>
      <c r="X1064" t="s">
        <v>144</v>
      </c>
    </row>
    <row r="1065" spans="1:24" x14ac:dyDescent="0.4">
      <c r="A1065" t="s">
        <v>1667</v>
      </c>
      <c r="B1065" t="s">
        <v>162</v>
      </c>
      <c r="C1065" t="s">
        <v>158</v>
      </c>
      <c r="D1065" t="s">
        <v>43</v>
      </c>
      <c r="E1065" t="s">
        <v>143</v>
      </c>
      <c r="F1065" t="s">
        <v>28</v>
      </c>
      <c r="G1065" t="s">
        <v>29</v>
      </c>
      <c r="H1065" t="s">
        <v>142</v>
      </c>
      <c r="I1065" t="s">
        <v>25</v>
      </c>
      <c r="J1065" t="s">
        <v>26</v>
      </c>
      <c r="K1065" t="s">
        <v>271</v>
      </c>
      <c r="L1065" t="str">
        <f>_xlfn.XLOOKUP(Trade_Flows[[#This Row],[hardware_type]],Helper_sheet!$D$2:$D$15,Helper_sheet!$E$2:$E$15,0,0)</f>
        <v>Chip</v>
      </c>
      <c r="M1065" t="s">
        <v>31</v>
      </c>
      <c r="N1065" s="5">
        <v>5817</v>
      </c>
      <c r="O1065" s="1">
        <v>349.06</v>
      </c>
      <c r="P1065" t="s">
        <v>272</v>
      </c>
      <c r="Q1065" t="s">
        <v>33</v>
      </c>
      <c r="R1065" t="s">
        <v>144</v>
      </c>
      <c r="S1065" t="s">
        <v>141</v>
      </c>
      <c r="T1065" t="s">
        <v>90</v>
      </c>
      <c r="U1065" t="s">
        <v>199</v>
      </c>
      <c r="V1065" t="s">
        <v>189</v>
      </c>
      <c r="W1065" t="s">
        <v>147</v>
      </c>
      <c r="X1065" t="s">
        <v>144</v>
      </c>
    </row>
    <row r="1066" spans="1:24" x14ac:dyDescent="0.4">
      <c r="A1066" t="s">
        <v>1668</v>
      </c>
      <c r="B1066" t="s">
        <v>171</v>
      </c>
      <c r="C1066" t="s">
        <v>141</v>
      </c>
      <c r="D1066" t="s">
        <v>44</v>
      </c>
      <c r="E1066" t="s">
        <v>143</v>
      </c>
      <c r="F1066" t="s">
        <v>28</v>
      </c>
      <c r="G1066" t="s">
        <v>29</v>
      </c>
      <c r="H1066" t="s">
        <v>142</v>
      </c>
      <c r="I1066" t="s">
        <v>25</v>
      </c>
      <c r="J1066" t="s">
        <v>26</v>
      </c>
      <c r="K1066" t="s">
        <v>271</v>
      </c>
      <c r="L1066" t="str">
        <f>_xlfn.XLOOKUP(Trade_Flows[[#This Row],[hardware_type]],Helper_sheet!$D$2:$D$15,Helper_sheet!$E$2:$E$15,0,0)</f>
        <v>Chip</v>
      </c>
      <c r="M1066" t="s">
        <v>31</v>
      </c>
      <c r="N1066" s="5">
        <v>6389</v>
      </c>
      <c r="O1066" s="1">
        <v>383.38</v>
      </c>
      <c r="P1066" t="s">
        <v>272</v>
      </c>
      <c r="Q1066" t="s">
        <v>33</v>
      </c>
      <c r="R1066" t="s">
        <v>144</v>
      </c>
      <c r="S1066" t="s">
        <v>141</v>
      </c>
      <c r="T1066" t="s">
        <v>90</v>
      </c>
      <c r="U1066" t="s">
        <v>367</v>
      </c>
      <c r="V1066" t="s">
        <v>291</v>
      </c>
      <c r="W1066" t="s">
        <v>147</v>
      </c>
      <c r="X1066" t="s">
        <v>144</v>
      </c>
    </row>
    <row r="1067" spans="1:24" x14ac:dyDescent="0.4">
      <c r="A1067" t="s">
        <v>1669</v>
      </c>
      <c r="B1067" t="s">
        <v>171</v>
      </c>
      <c r="C1067" t="s">
        <v>149</v>
      </c>
      <c r="D1067" t="s">
        <v>45</v>
      </c>
      <c r="E1067" t="s">
        <v>143</v>
      </c>
      <c r="F1067" t="s">
        <v>28</v>
      </c>
      <c r="G1067" t="s">
        <v>29</v>
      </c>
      <c r="H1067" t="s">
        <v>142</v>
      </c>
      <c r="I1067" t="s">
        <v>25</v>
      </c>
      <c r="J1067" t="s">
        <v>26</v>
      </c>
      <c r="K1067" t="s">
        <v>271</v>
      </c>
      <c r="L1067" t="str">
        <f>_xlfn.XLOOKUP(Trade_Flows[[#This Row],[hardware_type]],Helper_sheet!$D$2:$D$15,Helper_sheet!$E$2:$E$15,0,0)</f>
        <v>Chip</v>
      </c>
      <c r="M1067" t="s">
        <v>31</v>
      </c>
      <c r="N1067" s="5">
        <v>6595</v>
      </c>
      <c r="O1067" s="1">
        <v>395.73</v>
      </c>
      <c r="P1067" t="s">
        <v>272</v>
      </c>
      <c r="Q1067" t="s">
        <v>33</v>
      </c>
      <c r="R1067" t="s">
        <v>144</v>
      </c>
      <c r="S1067" t="s">
        <v>141</v>
      </c>
      <c r="T1067" t="s">
        <v>90</v>
      </c>
      <c r="U1067" t="s">
        <v>206</v>
      </c>
      <c r="V1067" t="s">
        <v>155</v>
      </c>
      <c r="W1067" t="s">
        <v>147</v>
      </c>
      <c r="X1067" t="s">
        <v>144</v>
      </c>
    </row>
    <row r="1068" spans="1:24" x14ac:dyDescent="0.4">
      <c r="A1068" t="s">
        <v>1670</v>
      </c>
      <c r="B1068" t="s">
        <v>171</v>
      </c>
      <c r="C1068" t="s">
        <v>154</v>
      </c>
      <c r="D1068" t="s">
        <v>46</v>
      </c>
      <c r="E1068" t="s">
        <v>143</v>
      </c>
      <c r="F1068" t="s">
        <v>28</v>
      </c>
      <c r="G1068" t="s">
        <v>29</v>
      </c>
      <c r="H1068" t="s">
        <v>142</v>
      </c>
      <c r="I1068" t="s">
        <v>25</v>
      </c>
      <c r="J1068" t="s">
        <v>26</v>
      </c>
      <c r="K1068" t="s">
        <v>271</v>
      </c>
      <c r="L1068" t="str">
        <f>_xlfn.XLOOKUP(Trade_Flows[[#This Row],[hardware_type]],Helper_sheet!$D$2:$D$15,Helper_sheet!$E$2:$E$15,0,0)</f>
        <v>Chip</v>
      </c>
      <c r="M1068" t="s">
        <v>31</v>
      </c>
      <c r="N1068" s="5">
        <v>6244</v>
      </c>
      <c r="O1068" s="1">
        <v>374.69</v>
      </c>
      <c r="P1068" t="s">
        <v>82</v>
      </c>
      <c r="Q1068" t="s">
        <v>33</v>
      </c>
      <c r="R1068" t="s">
        <v>144</v>
      </c>
      <c r="S1068" t="s">
        <v>141</v>
      </c>
      <c r="T1068" t="s">
        <v>90</v>
      </c>
      <c r="U1068" t="s">
        <v>391</v>
      </c>
      <c r="V1068" t="s">
        <v>305</v>
      </c>
      <c r="W1068" t="s">
        <v>147</v>
      </c>
      <c r="X1068" t="s">
        <v>144</v>
      </c>
    </row>
    <row r="1069" spans="1:24" x14ac:dyDescent="0.4">
      <c r="A1069" t="s">
        <v>1671</v>
      </c>
      <c r="B1069" t="s">
        <v>171</v>
      </c>
      <c r="C1069" t="s">
        <v>158</v>
      </c>
      <c r="D1069" t="s">
        <v>47</v>
      </c>
      <c r="E1069" t="s">
        <v>143</v>
      </c>
      <c r="F1069" t="s">
        <v>28</v>
      </c>
      <c r="G1069" t="s">
        <v>29</v>
      </c>
      <c r="H1069" t="s">
        <v>142</v>
      </c>
      <c r="I1069" t="s">
        <v>25</v>
      </c>
      <c r="J1069" t="s">
        <v>26</v>
      </c>
      <c r="K1069" t="s">
        <v>271</v>
      </c>
      <c r="L1069" t="str">
        <f>_xlfn.XLOOKUP(Trade_Flows[[#This Row],[hardware_type]],Helper_sheet!$D$2:$D$15,Helper_sheet!$E$2:$E$15,0,0)</f>
        <v>Chip</v>
      </c>
      <c r="M1069" t="s">
        <v>31</v>
      </c>
      <c r="N1069" s="5">
        <v>6084</v>
      </c>
      <c r="O1069" s="1">
        <v>365.07</v>
      </c>
      <c r="P1069" t="s">
        <v>82</v>
      </c>
      <c r="Q1069" t="s">
        <v>33</v>
      </c>
      <c r="R1069" t="s">
        <v>144</v>
      </c>
      <c r="S1069" t="s">
        <v>141</v>
      </c>
      <c r="T1069" t="s">
        <v>90</v>
      </c>
      <c r="U1069" t="s">
        <v>173</v>
      </c>
      <c r="V1069" t="s">
        <v>155</v>
      </c>
      <c r="W1069" t="s">
        <v>147</v>
      </c>
      <c r="X1069" t="s">
        <v>144</v>
      </c>
    </row>
    <row r="1070" spans="1:24" x14ac:dyDescent="0.4">
      <c r="A1070" t="s">
        <v>1672</v>
      </c>
      <c r="B1070" t="s">
        <v>182</v>
      </c>
      <c r="C1070" t="s">
        <v>141</v>
      </c>
      <c r="D1070" t="s">
        <v>48</v>
      </c>
      <c r="E1070" t="s">
        <v>143</v>
      </c>
      <c r="F1070" t="s">
        <v>28</v>
      </c>
      <c r="G1070" t="s">
        <v>29</v>
      </c>
      <c r="H1070" t="s">
        <v>142</v>
      </c>
      <c r="I1070" t="s">
        <v>25</v>
      </c>
      <c r="J1070" t="s">
        <v>26</v>
      </c>
      <c r="K1070" t="s">
        <v>271</v>
      </c>
      <c r="L1070" t="str">
        <f>_xlfn.XLOOKUP(Trade_Flows[[#This Row],[hardware_type]],Helper_sheet!$D$2:$D$15,Helper_sheet!$E$2:$E$15,0,0)</f>
        <v>Chip</v>
      </c>
      <c r="M1070" t="s">
        <v>31</v>
      </c>
      <c r="N1070" s="5">
        <v>6640</v>
      </c>
      <c r="O1070" s="1">
        <v>398.43</v>
      </c>
      <c r="P1070" t="s">
        <v>82</v>
      </c>
      <c r="Q1070" t="s">
        <v>33</v>
      </c>
      <c r="R1070" t="s">
        <v>144</v>
      </c>
      <c r="S1070" t="s">
        <v>141</v>
      </c>
      <c r="T1070" t="s">
        <v>90</v>
      </c>
      <c r="U1070" t="s">
        <v>320</v>
      </c>
      <c r="V1070" t="s">
        <v>155</v>
      </c>
      <c r="W1070" t="s">
        <v>147</v>
      </c>
      <c r="X1070" t="s">
        <v>144</v>
      </c>
    </row>
    <row r="1071" spans="1:24" x14ac:dyDescent="0.4">
      <c r="A1071" t="s">
        <v>1673</v>
      </c>
      <c r="B1071" t="s">
        <v>182</v>
      </c>
      <c r="C1071" t="s">
        <v>149</v>
      </c>
      <c r="D1071" t="s">
        <v>49</v>
      </c>
      <c r="E1071" t="s">
        <v>143</v>
      </c>
      <c r="F1071" t="s">
        <v>28</v>
      </c>
      <c r="G1071" t="s">
        <v>29</v>
      </c>
      <c r="H1071" t="s">
        <v>142</v>
      </c>
      <c r="I1071" t="s">
        <v>25</v>
      </c>
      <c r="J1071" t="s">
        <v>26</v>
      </c>
      <c r="K1071" t="s">
        <v>271</v>
      </c>
      <c r="L1071" t="str">
        <f>_xlfn.XLOOKUP(Trade_Flows[[#This Row],[hardware_type]],Helper_sheet!$D$2:$D$15,Helper_sheet!$E$2:$E$15,0,0)</f>
        <v>Chip</v>
      </c>
      <c r="M1071" t="s">
        <v>31</v>
      </c>
      <c r="N1071" s="5">
        <v>7713</v>
      </c>
      <c r="O1071" s="1">
        <v>462.84</v>
      </c>
      <c r="P1071" t="s">
        <v>272</v>
      </c>
      <c r="Q1071" t="s">
        <v>33</v>
      </c>
      <c r="R1071" t="s">
        <v>144</v>
      </c>
      <c r="S1071" t="s">
        <v>141</v>
      </c>
      <c r="T1071" t="s">
        <v>90</v>
      </c>
      <c r="U1071" t="s">
        <v>393</v>
      </c>
      <c r="V1071" t="s">
        <v>175</v>
      </c>
      <c r="W1071" t="s">
        <v>147</v>
      </c>
      <c r="X1071" t="s">
        <v>144</v>
      </c>
    </row>
    <row r="1072" spans="1:24" x14ac:dyDescent="0.4">
      <c r="A1072" t="s">
        <v>1674</v>
      </c>
      <c r="B1072" t="s">
        <v>182</v>
      </c>
      <c r="C1072" t="s">
        <v>154</v>
      </c>
      <c r="D1072" t="s">
        <v>50</v>
      </c>
      <c r="E1072" t="s">
        <v>143</v>
      </c>
      <c r="F1072" t="s">
        <v>28</v>
      </c>
      <c r="G1072" t="s">
        <v>29</v>
      </c>
      <c r="H1072" t="s">
        <v>142</v>
      </c>
      <c r="I1072" t="s">
        <v>25</v>
      </c>
      <c r="J1072" t="s">
        <v>26</v>
      </c>
      <c r="K1072" t="s">
        <v>271</v>
      </c>
      <c r="L1072" t="str">
        <f>_xlfn.XLOOKUP(Trade_Flows[[#This Row],[hardware_type]],Helper_sheet!$D$2:$D$15,Helper_sheet!$E$2:$E$15,0,0)</f>
        <v>Chip</v>
      </c>
      <c r="M1072" t="s">
        <v>31</v>
      </c>
      <c r="N1072" s="5">
        <v>7008</v>
      </c>
      <c r="O1072" s="1">
        <v>420.48</v>
      </c>
      <c r="P1072" t="s">
        <v>82</v>
      </c>
      <c r="Q1072" t="s">
        <v>33</v>
      </c>
      <c r="R1072" t="s">
        <v>144</v>
      </c>
      <c r="S1072" t="s">
        <v>141</v>
      </c>
      <c r="T1072" t="s">
        <v>90</v>
      </c>
      <c r="U1072" t="s">
        <v>217</v>
      </c>
      <c r="V1072" t="s">
        <v>151</v>
      </c>
      <c r="W1072" t="s">
        <v>147</v>
      </c>
      <c r="X1072" t="s">
        <v>144</v>
      </c>
    </row>
    <row r="1073" spans="1:24" x14ac:dyDescent="0.4">
      <c r="A1073" t="s">
        <v>1675</v>
      </c>
      <c r="B1073" t="s">
        <v>182</v>
      </c>
      <c r="C1073" t="s">
        <v>158</v>
      </c>
      <c r="D1073" t="s">
        <v>51</v>
      </c>
      <c r="E1073" t="s">
        <v>143</v>
      </c>
      <c r="F1073" t="s">
        <v>28</v>
      </c>
      <c r="G1073" t="s">
        <v>29</v>
      </c>
      <c r="H1073" t="s">
        <v>142</v>
      </c>
      <c r="I1073" t="s">
        <v>25</v>
      </c>
      <c r="J1073" t="s">
        <v>26</v>
      </c>
      <c r="K1073" t="s">
        <v>271</v>
      </c>
      <c r="L1073" t="str">
        <f>_xlfn.XLOOKUP(Trade_Flows[[#This Row],[hardware_type]],Helper_sheet!$D$2:$D$15,Helper_sheet!$E$2:$E$15,0,0)</f>
        <v>Chip</v>
      </c>
      <c r="M1073" t="s">
        <v>31</v>
      </c>
      <c r="N1073" s="5">
        <v>7032</v>
      </c>
      <c r="O1073" s="1">
        <v>421.97</v>
      </c>
      <c r="P1073" t="s">
        <v>277</v>
      </c>
      <c r="Q1073" t="s">
        <v>33</v>
      </c>
      <c r="R1073" t="s">
        <v>144</v>
      </c>
      <c r="S1073" t="s">
        <v>141</v>
      </c>
      <c r="T1073" t="s">
        <v>90</v>
      </c>
      <c r="U1073" t="s">
        <v>288</v>
      </c>
      <c r="V1073" t="s">
        <v>186</v>
      </c>
      <c r="W1073" t="s">
        <v>147</v>
      </c>
      <c r="X1073" t="s">
        <v>144</v>
      </c>
    </row>
    <row r="1074" spans="1:24" x14ac:dyDescent="0.4">
      <c r="A1074" t="s">
        <v>1676</v>
      </c>
      <c r="B1074" t="s">
        <v>193</v>
      </c>
      <c r="C1074" t="s">
        <v>141</v>
      </c>
      <c r="D1074" t="s">
        <v>52</v>
      </c>
      <c r="E1074" t="s">
        <v>143</v>
      </c>
      <c r="F1074" t="s">
        <v>28</v>
      </c>
      <c r="G1074" t="s">
        <v>29</v>
      </c>
      <c r="H1074" t="s">
        <v>142</v>
      </c>
      <c r="I1074" t="s">
        <v>25</v>
      </c>
      <c r="J1074" t="s">
        <v>26</v>
      </c>
      <c r="K1074" t="s">
        <v>271</v>
      </c>
      <c r="L1074" t="str">
        <f>_xlfn.XLOOKUP(Trade_Flows[[#This Row],[hardware_type]],Helper_sheet!$D$2:$D$15,Helper_sheet!$E$2:$E$15,0,0)</f>
        <v>Chip</v>
      </c>
      <c r="M1074" t="s">
        <v>31</v>
      </c>
      <c r="N1074" s="5">
        <v>6276</v>
      </c>
      <c r="O1074" s="1">
        <v>376.6</v>
      </c>
      <c r="P1074" t="s">
        <v>82</v>
      </c>
      <c r="Q1074" t="s">
        <v>33</v>
      </c>
      <c r="R1074" t="s">
        <v>144</v>
      </c>
      <c r="S1074" t="s">
        <v>141</v>
      </c>
      <c r="T1074" t="s">
        <v>90</v>
      </c>
      <c r="U1074" t="s">
        <v>173</v>
      </c>
      <c r="V1074" t="s">
        <v>310</v>
      </c>
      <c r="W1074" t="s">
        <v>147</v>
      </c>
      <c r="X1074" t="s">
        <v>144</v>
      </c>
    </row>
    <row r="1075" spans="1:24" x14ac:dyDescent="0.4">
      <c r="A1075" t="s">
        <v>1677</v>
      </c>
      <c r="B1075" t="s">
        <v>193</v>
      </c>
      <c r="C1075" t="s">
        <v>149</v>
      </c>
      <c r="D1075" t="s">
        <v>53</v>
      </c>
      <c r="E1075" t="s">
        <v>143</v>
      </c>
      <c r="F1075" t="s">
        <v>28</v>
      </c>
      <c r="G1075" t="s">
        <v>29</v>
      </c>
      <c r="H1075" t="s">
        <v>142</v>
      </c>
      <c r="I1075" t="s">
        <v>25</v>
      </c>
      <c r="J1075" t="s">
        <v>26</v>
      </c>
      <c r="K1075" t="s">
        <v>271</v>
      </c>
      <c r="L1075" t="str">
        <f>_xlfn.XLOOKUP(Trade_Flows[[#This Row],[hardware_type]],Helper_sheet!$D$2:$D$15,Helper_sheet!$E$2:$E$15,0,0)</f>
        <v>Chip</v>
      </c>
      <c r="M1075" t="s">
        <v>31</v>
      </c>
      <c r="N1075" s="5">
        <v>8235</v>
      </c>
      <c r="O1075" s="1">
        <v>494.1</v>
      </c>
      <c r="P1075" t="s">
        <v>272</v>
      </c>
      <c r="Q1075" t="s">
        <v>33</v>
      </c>
      <c r="R1075" t="s">
        <v>144</v>
      </c>
      <c r="S1075" t="s">
        <v>141</v>
      </c>
      <c r="T1075" t="s">
        <v>90</v>
      </c>
      <c r="U1075" t="s">
        <v>184</v>
      </c>
      <c r="V1075" t="s">
        <v>151</v>
      </c>
      <c r="W1075" t="s">
        <v>147</v>
      </c>
      <c r="X1075" t="s">
        <v>144</v>
      </c>
    </row>
    <row r="1076" spans="1:24" x14ac:dyDescent="0.4">
      <c r="A1076" t="s">
        <v>1678</v>
      </c>
      <c r="B1076" t="s">
        <v>193</v>
      </c>
      <c r="C1076" t="s">
        <v>154</v>
      </c>
      <c r="D1076" t="s">
        <v>54</v>
      </c>
      <c r="E1076" t="s">
        <v>143</v>
      </c>
      <c r="F1076" t="s">
        <v>28</v>
      </c>
      <c r="G1076" t="s">
        <v>29</v>
      </c>
      <c r="H1076" t="s">
        <v>142</v>
      </c>
      <c r="I1076" t="s">
        <v>25</v>
      </c>
      <c r="J1076" t="s">
        <v>26</v>
      </c>
      <c r="K1076" t="s">
        <v>271</v>
      </c>
      <c r="L1076" t="str">
        <f>_xlfn.XLOOKUP(Trade_Flows[[#This Row],[hardware_type]],Helper_sheet!$D$2:$D$15,Helper_sheet!$E$2:$E$15,0,0)</f>
        <v>Chip</v>
      </c>
      <c r="M1076" t="s">
        <v>31</v>
      </c>
      <c r="N1076" s="5">
        <v>7357</v>
      </c>
      <c r="O1076" s="1">
        <v>441.48</v>
      </c>
      <c r="P1076" t="s">
        <v>272</v>
      </c>
      <c r="Q1076" t="s">
        <v>33</v>
      </c>
      <c r="R1076" t="s">
        <v>144</v>
      </c>
      <c r="S1076" t="s">
        <v>141</v>
      </c>
      <c r="T1076" t="s">
        <v>90</v>
      </c>
      <c r="U1076" t="s">
        <v>288</v>
      </c>
      <c r="V1076" t="s">
        <v>151</v>
      </c>
      <c r="W1076" t="s">
        <v>147</v>
      </c>
      <c r="X1076" t="s">
        <v>144</v>
      </c>
    </row>
    <row r="1077" spans="1:24" x14ac:dyDescent="0.4">
      <c r="A1077" t="s">
        <v>1679</v>
      </c>
      <c r="B1077" t="s">
        <v>193</v>
      </c>
      <c r="C1077" t="s">
        <v>158</v>
      </c>
      <c r="D1077" t="s">
        <v>55</v>
      </c>
      <c r="E1077" t="s">
        <v>143</v>
      </c>
      <c r="F1077" t="s">
        <v>28</v>
      </c>
      <c r="G1077" t="s">
        <v>29</v>
      </c>
      <c r="H1077" t="s">
        <v>142</v>
      </c>
      <c r="I1077" t="s">
        <v>25</v>
      </c>
      <c r="J1077" t="s">
        <v>26</v>
      </c>
      <c r="K1077" t="s">
        <v>271</v>
      </c>
      <c r="L1077" t="str">
        <f>_xlfn.XLOOKUP(Trade_Flows[[#This Row],[hardware_type]],Helper_sheet!$D$2:$D$15,Helper_sheet!$E$2:$E$15,0,0)</f>
        <v>Chip</v>
      </c>
      <c r="M1077" t="s">
        <v>31</v>
      </c>
      <c r="N1077" s="5">
        <v>7875</v>
      </c>
      <c r="O1077" s="1">
        <v>472.52</v>
      </c>
      <c r="P1077" t="s">
        <v>277</v>
      </c>
      <c r="Q1077" t="s">
        <v>33</v>
      </c>
      <c r="R1077" t="s">
        <v>144</v>
      </c>
      <c r="S1077" t="s">
        <v>141</v>
      </c>
      <c r="T1077" t="s">
        <v>90</v>
      </c>
      <c r="U1077" t="s">
        <v>393</v>
      </c>
      <c r="V1077" t="s">
        <v>291</v>
      </c>
      <c r="W1077" t="s">
        <v>147</v>
      </c>
      <c r="X1077" t="s">
        <v>144</v>
      </c>
    </row>
    <row r="1078" spans="1:24" x14ac:dyDescent="0.4">
      <c r="A1078" t="s">
        <v>1680</v>
      </c>
      <c r="B1078" t="s">
        <v>202</v>
      </c>
      <c r="C1078" t="s">
        <v>141</v>
      </c>
      <c r="D1078" t="s">
        <v>56</v>
      </c>
      <c r="E1078" t="s">
        <v>143</v>
      </c>
      <c r="F1078" t="s">
        <v>28</v>
      </c>
      <c r="G1078" t="s">
        <v>29</v>
      </c>
      <c r="H1078" t="s">
        <v>142</v>
      </c>
      <c r="I1078" t="s">
        <v>25</v>
      </c>
      <c r="J1078" t="s">
        <v>26</v>
      </c>
      <c r="K1078" t="s">
        <v>271</v>
      </c>
      <c r="L1078" t="str">
        <f>_xlfn.XLOOKUP(Trade_Flows[[#This Row],[hardware_type]],Helper_sheet!$D$2:$D$15,Helper_sheet!$E$2:$E$15,0,0)</f>
        <v>Chip</v>
      </c>
      <c r="M1078" t="s">
        <v>31</v>
      </c>
      <c r="N1078" s="5">
        <v>6041</v>
      </c>
      <c r="O1078" s="1">
        <v>362.48</v>
      </c>
      <c r="P1078" t="s">
        <v>82</v>
      </c>
      <c r="Q1078" t="s">
        <v>33</v>
      </c>
      <c r="R1078" t="s">
        <v>144</v>
      </c>
      <c r="S1078" t="s">
        <v>141</v>
      </c>
      <c r="T1078" t="s">
        <v>90</v>
      </c>
      <c r="U1078" t="s">
        <v>292</v>
      </c>
      <c r="V1078" t="s">
        <v>275</v>
      </c>
      <c r="W1078" t="s">
        <v>147</v>
      </c>
      <c r="X1078" t="s">
        <v>144</v>
      </c>
    </row>
    <row r="1079" spans="1:24" x14ac:dyDescent="0.4">
      <c r="A1079" t="s">
        <v>1681</v>
      </c>
      <c r="B1079" t="s">
        <v>202</v>
      </c>
      <c r="C1079" t="s">
        <v>149</v>
      </c>
      <c r="D1079" t="s">
        <v>57</v>
      </c>
      <c r="E1079" t="s">
        <v>143</v>
      </c>
      <c r="F1079" t="s">
        <v>28</v>
      </c>
      <c r="G1079" t="s">
        <v>29</v>
      </c>
      <c r="H1079" t="s">
        <v>142</v>
      </c>
      <c r="I1079" t="s">
        <v>25</v>
      </c>
      <c r="J1079" t="s">
        <v>26</v>
      </c>
      <c r="K1079" t="s">
        <v>271</v>
      </c>
      <c r="L1079" t="str">
        <f>_xlfn.XLOOKUP(Trade_Flows[[#This Row],[hardware_type]],Helper_sheet!$D$2:$D$15,Helper_sheet!$E$2:$E$15,0,0)</f>
        <v>Chip</v>
      </c>
      <c r="M1079" t="s">
        <v>31</v>
      </c>
      <c r="N1079" s="5">
        <v>7823</v>
      </c>
      <c r="O1079" s="1">
        <v>469.43</v>
      </c>
      <c r="P1079" t="s">
        <v>82</v>
      </c>
      <c r="Q1079" t="s">
        <v>33</v>
      </c>
      <c r="R1079" t="s">
        <v>144</v>
      </c>
      <c r="S1079" t="s">
        <v>141</v>
      </c>
      <c r="T1079" t="s">
        <v>90</v>
      </c>
      <c r="U1079" t="s">
        <v>292</v>
      </c>
      <c r="V1079" t="s">
        <v>282</v>
      </c>
      <c r="W1079" t="s">
        <v>147</v>
      </c>
      <c r="X1079" t="s">
        <v>144</v>
      </c>
    </row>
    <row r="1080" spans="1:24" x14ac:dyDescent="0.4">
      <c r="A1080" t="s">
        <v>1682</v>
      </c>
      <c r="B1080" t="s">
        <v>202</v>
      </c>
      <c r="C1080" t="s">
        <v>154</v>
      </c>
      <c r="D1080" t="s">
        <v>58</v>
      </c>
      <c r="E1080" t="s">
        <v>143</v>
      </c>
      <c r="F1080" t="s">
        <v>28</v>
      </c>
      <c r="G1080" t="s">
        <v>29</v>
      </c>
      <c r="H1080" t="s">
        <v>142</v>
      </c>
      <c r="I1080" t="s">
        <v>25</v>
      </c>
      <c r="J1080" t="s">
        <v>26</v>
      </c>
      <c r="K1080" t="s">
        <v>271</v>
      </c>
      <c r="L1080" t="str">
        <f>_xlfn.XLOOKUP(Trade_Flows[[#This Row],[hardware_type]],Helper_sheet!$D$2:$D$15,Helper_sheet!$E$2:$E$15,0,0)</f>
        <v>Chip</v>
      </c>
      <c r="M1080" t="s">
        <v>31</v>
      </c>
      <c r="N1080" s="5">
        <v>7784</v>
      </c>
      <c r="O1080" s="1">
        <v>467.06</v>
      </c>
      <c r="P1080" t="s">
        <v>277</v>
      </c>
      <c r="Q1080" t="s">
        <v>33</v>
      </c>
      <c r="R1080" t="s">
        <v>144</v>
      </c>
      <c r="S1080" t="s">
        <v>141</v>
      </c>
      <c r="T1080" t="s">
        <v>90</v>
      </c>
      <c r="U1080" t="s">
        <v>292</v>
      </c>
      <c r="V1080" t="s">
        <v>284</v>
      </c>
      <c r="W1080" t="s">
        <v>147</v>
      </c>
      <c r="X1080" t="s">
        <v>144</v>
      </c>
    </row>
    <row r="1081" spans="1:24" x14ac:dyDescent="0.4">
      <c r="A1081" t="s">
        <v>1683</v>
      </c>
      <c r="B1081" t="s">
        <v>202</v>
      </c>
      <c r="C1081" t="s">
        <v>158</v>
      </c>
      <c r="D1081" t="s">
        <v>59</v>
      </c>
      <c r="E1081" t="s">
        <v>143</v>
      </c>
      <c r="F1081" t="s">
        <v>28</v>
      </c>
      <c r="G1081" t="s">
        <v>29</v>
      </c>
      <c r="H1081" t="s">
        <v>142</v>
      </c>
      <c r="I1081" t="s">
        <v>25</v>
      </c>
      <c r="J1081" t="s">
        <v>26</v>
      </c>
      <c r="K1081" t="s">
        <v>271</v>
      </c>
      <c r="L1081" t="str">
        <f>_xlfn.XLOOKUP(Trade_Flows[[#This Row],[hardware_type]],Helper_sheet!$D$2:$D$15,Helper_sheet!$E$2:$E$15,0,0)</f>
        <v>Chip</v>
      </c>
      <c r="M1081" t="s">
        <v>31</v>
      </c>
      <c r="N1081" s="5">
        <v>7816</v>
      </c>
      <c r="O1081" s="1">
        <v>469.02</v>
      </c>
      <c r="P1081" t="s">
        <v>277</v>
      </c>
      <c r="Q1081" t="s">
        <v>33</v>
      </c>
      <c r="R1081" t="s">
        <v>144</v>
      </c>
      <c r="S1081" t="s">
        <v>141</v>
      </c>
      <c r="T1081" t="s">
        <v>90</v>
      </c>
      <c r="U1081" t="s">
        <v>399</v>
      </c>
      <c r="V1081" t="s">
        <v>305</v>
      </c>
      <c r="W1081" t="s">
        <v>147</v>
      </c>
      <c r="X1081" t="s">
        <v>144</v>
      </c>
    </row>
    <row r="1082" spans="1:24" x14ac:dyDescent="0.4">
      <c r="A1082" t="s">
        <v>1684</v>
      </c>
      <c r="B1082" t="s">
        <v>212</v>
      </c>
      <c r="C1082" t="s">
        <v>141</v>
      </c>
      <c r="D1082" t="s">
        <v>60</v>
      </c>
      <c r="E1082" t="s">
        <v>143</v>
      </c>
      <c r="F1082" t="s">
        <v>28</v>
      </c>
      <c r="G1082" t="s">
        <v>29</v>
      </c>
      <c r="H1082" t="s">
        <v>142</v>
      </c>
      <c r="I1082" t="s">
        <v>25</v>
      </c>
      <c r="J1082" t="s">
        <v>26</v>
      </c>
      <c r="K1082" t="s">
        <v>271</v>
      </c>
      <c r="L1082" t="str">
        <f>_xlfn.XLOOKUP(Trade_Flows[[#This Row],[hardware_type]],Helper_sheet!$D$2:$D$15,Helper_sheet!$E$2:$E$15,0,0)</f>
        <v>Chip</v>
      </c>
      <c r="M1082" t="s">
        <v>31</v>
      </c>
      <c r="N1082" s="5">
        <v>11888</v>
      </c>
      <c r="O1082" s="1">
        <v>713.28</v>
      </c>
      <c r="P1082" t="s">
        <v>272</v>
      </c>
      <c r="Q1082" t="s">
        <v>33</v>
      </c>
      <c r="R1082" t="s">
        <v>144</v>
      </c>
      <c r="S1082" t="s">
        <v>141</v>
      </c>
      <c r="T1082" t="s">
        <v>90</v>
      </c>
      <c r="U1082" t="s">
        <v>237</v>
      </c>
      <c r="V1082" t="s">
        <v>631</v>
      </c>
      <c r="W1082" t="s">
        <v>147</v>
      </c>
      <c r="X1082" t="s">
        <v>144</v>
      </c>
    </row>
    <row r="1083" spans="1:24" x14ac:dyDescent="0.4">
      <c r="A1083" t="s">
        <v>1685</v>
      </c>
      <c r="B1083" t="s">
        <v>212</v>
      </c>
      <c r="C1083" t="s">
        <v>149</v>
      </c>
      <c r="D1083" t="s">
        <v>61</v>
      </c>
      <c r="E1083" t="s">
        <v>143</v>
      </c>
      <c r="F1083" t="s">
        <v>28</v>
      </c>
      <c r="G1083" t="s">
        <v>29</v>
      </c>
      <c r="H1083" t="s">
        <v>142</v>
      </c>
      <c r="I1083" t="s">
        <v>25</v>
      </c>
      <c r="J1083" t="s">
        <v>26</v>
      </c>
      <c r="K1083" t="s">
        <v>271</v>
      </c>
      <c r="L1083" t="str">
        <f>_xlfn.XLOOKUP(Trade_Flows[[#This Row],[hardware_type]],Helper_sheet!$D$2:$D$15,Helper_sheet!$E$2:$E$15,0,0)</f>
        <v>Chip</v>
      </c>
      <c r="M1083" t="s">
        <v>31</v>
      </c>
      <c r="N1083" s="5">
        <v>14520</v>
      </c>
      <c r="O1083" s="1">
        <v>871.22</v>
      </c>
      <c r="P1083" t="s">
        <v>82</v>
      </c>
      <c r="Q1083" t="s">
        <v>33</v>
      </c>
      <c r="R1083" t="s">
        <v>144</v>
      </c>
      <c r="S1083" t="s">
        <v>141</v>
      </c>
      <c r="T1083" t="s">
        <v>90</v>
      </c>
      <c r="U1083" t="s">
        <v>214</v>
      </c>
      <c r="V1083" t="s">
        <v>287</v>
      </c>
      <c r="W1083" t="s">
        <v>147</v>
      </c>
      <c r="X1083" t="s">
        <v>144</v>
      </c>
    </row>
    <row r="1084" spans="1:24" x14ac:dyDescent="0.4">
      <c r="A1084" t="s">
        <v>1686</v>
      </c>
      <c r="B1084" t="s">
        <v>212</v>
      </c>
      <c r="C1084" t="s">
        <v>154</v>
      </c>
      <c r="D1084" t="s">
        <v>62</v>
      </c>
      <c r="E1084" t="s">
        <v>143</v>
      </c>
      <c r="F1084" t="s">
        <v>28</v>
      </c>
      <c r="G1084" t="s">
        <v>29</v>
      </c>
      <c r="H1084" t="s">
        <v>142</v>
      </c>
      <c r="I1084" t="s">
        <v>25</v>
      </c>
      <c r="J1084" t="s">
        <v>26</v>
      </c>
      <c r="K1084" t="s">
        <v>271</v>
      </c>
      <c r="L1084" t="str">
        <f>_xlfn.XLOOKUP(Trade_Flows[[#This Row],[hardware_type]],Helper_sheet!$D$2:$D$15,Helper_sheet!$E$2:$E$15,0,0)</f>
        <v>Chip</v>
      </c>
      <c r="M1084" t="s">
        <v>31</v>
      </c>
      <c r="N1084" s="5">
        <v>14533</v>
      </c>
      <c r="O1084" s="1">
        <v>872.02</v>
      </c>
      <c r="P1084" t="s">
        <v>277</v>
      </c>
      <c r="Q1084" t="s">
        <v>33</v>
      </c>
      <c r="R1084" t="s">
        <v>144</v>
      </c>
      <c r="S1084" t="s">
        <v>141</v>
      </c>
      <c r="T1084" t="s">
        <v>90</v>
      </c>
      <c r="U1084" t="s">
        <v>399</v>
      </c>
      <c r="V1084" t="s">
        <v>693</v>
      </c>
      <c r="W1084" t="s">
        <v>147</v>
      </c>
      <c r="X1084" t="s">
        <v>144</v>
      </c>
    </row>
    <row r="1085" spans="1:24" x14ac:dyDescent="0.4">
      <c r="A1085" t="s">
        <v>1687</v>
      </c>
      <c r="B1085" t="s">
        <v>212</v>
      </c>
      <c r="C1085" t="s">
        <v>158</v>
      </c>
      <c r="D1085" t="s">
        <v>63</v>
      </c>
      <c r="E1085" t="s">
        <v>143</v>
      </c>
      <c r="F1085" t="s">
        <v>28</v>
      </c>
      <c r="G1085" t="s">
        <v>29</v>
      </c>
      <c r="H1085" t="s">
        <v>142</v>
      </c>
      <c r="I1085" t="s">
        <v>25</v>
      </c>
      <c r="J1085" t="s">
        <v>26</v>
      </c>
      <c r="K1085" t="s">
        <v>271</v>
      </c>
      <c r="L1085" t="str">
        <f>_xlfn.XLOOKUP(Trade_Flows[[#This Row],[hardware_type]],Helper_sheet!$D$2:$D$15,Helper_sheet!$E$2:$E$15,0,0)</f>
        <v>Chip</v>
      </c>
      <c r="M1085" t="s">
        <v>31</v>
      </c>
      <c r="N1085" s="5">
        <v>13203</v>
      </c>
      <c r="O1085" s="1">
        <v>792.22</v>
      </c>
      <c r="P1085" t="s">
        <v>82</v>
      </c>
      <c r="Q1085" t="s">
        <v>33</v>
      </c>
      <c r="R1085" t="s">
        <v>144</v>
      </c>
      <c r="S1085" t="s">
        <v>141</v>
      </c>
      <c r="T1085" t="s">
        <v>90</v>
      </c>
      <c r="U1085" t="s">
        <v>301</v>
      </c>
      <c r="V1085" t="s">
        <v>196</v>
      </c>
      <c r="W1085" t="s">
        <v>147</v>
      </c>
      <c r="X1085" t="s">
        <v>144</v>
      </c>
    </row>
    <row r="1086" spans="1:24" x14ac:dyDescent="0.4">
      <c r="A1086" t="s">
        <v>1688</v>
      </c>
      <c r="B1086" t="s">
        <v>223</v>
      </c>
      <c r="C1086" t="s">
        <v>141</v>
      </c>
      <c r="D1086" t="s">
        <v>64</v>
      </c>
      <c r="E1086" t="s">
        <v>143</v>
      </c>
      <c r="F1086" t="s">
        <v>28</v>
      </c>
      <c r="G1086" t="s">
        <v>29</v>
      </c>
      <c r="H1086" t="s">
        <v>142</v>
      </c>
      <c r="I1086" t="s">
        <v>25</v>
      </c>
      <c r="J1086" t="s">
        <v>26</v>
      </c>
      <c r="K1086" t="s">
        <v>271</v>
      </c>
      <c r="L1086" t="str">
        <f>_xlfn.XLOOKUP(Trade_Flows[[#This Row],[hardware_type]],Helper_sheet!$D$2:$D$15,Helper_sheet!$E$2:$E$15,0,0)</f>
        <v>Chip</v>
      </c>
      <c r="M1086" t="s">
        <v>31</v>
      </c>
      <c r="N1086" s="5">
        <v>13933</v>
      </c>
      <c r="O1086" s="1">
        <v>836.03</v>
      </c>
      <c r="P1086" t="s">
        <v>277</v>
      </c>
      <c r="Q1086" t="s">
        <v>33</v>
      </c>
      <c r="R1086" t="s">
        <v>144</v>
      </c>
      <c r="S1086" t="s">
        <v>141</v>
      </c>
      <c r="T1086" t="s">
        <v>90</v>
      </c>
      <c r="U1086" t="s">
        <v>206</v>
      </c>
      <c r="V1086" t="s">
        <v>224</v>
      </c>
      <c r="W1086" t="s">
        <v>147</v>
      </c>
      <c r="X1086" t="s">
        <v>144</v>
      </c>
    </row>
    <row r="1087" spans="1:24" x14ac:dyDescent="0.4">
      <c r="A1087" t="s">
        <v>1689</v>
      </c>
      <c r="B1087" t="s">
        <v>223</v>
      </c>
      <c r="C1087" t="s">
        <v>149</v>
      </c>
      <c r="D1087" t="s">
        <v>65</v>
      </c>
      <c r="E1087" t="s">
        <v>143</v>
      </c>
      <c r="F1087" t="s">
        <v>28</v>
      </c>
      <c r="G1087" t="s">
        <v>29</v>
      </c>
      <c r="H1087" t="s">
        <v>142</v>
      </c>
      <c r="I1087" t="s">
        <v>25</v>
      </c>
      <c r="J1087" t="s">
        <v>26</v>
      </c>
      <c r="K1087" t="s">
        <v>271</v>
      </c>
      <c r="L1087" t="str">
        <f>_xlfn.XLOOKUP(Trade_Flows[[#This Row],[hardware_type]],Helper_sheet!$D$2:$D$15,Helper_sheet!$E$2:$E$15,0,0)</f>
        <v>Chip</v>
      </c>
      <c r="M1087" t="s">
        <v>31</v>
      </c>
      <c r="N1087" s="5">
        <v>14199</v>
      </c>
      <c r="O1087" s="1">
        <v>851.96</v>
      </c>
      <c r="P1087" t="s">
        <v>272</v>
      </c>
      <c r="Q1087" t="s">
        <v>33</v>
      </c>
      <c r="R1087" t="s">
        <v>144</v>
      </c>
      <c r="S1087" t="s">
        <v>141</v>
      </c>
      <c r="T1087" t="s">
        <v>90</v>
      </c>
      <c r="U1087" t="s">
        <v>250</v>
      </c>
      <c r="V1087" t="s">
        <v>509</v>
      </c>
      <c r="W1087" t="s">
        <v>147</v>
      </c>
      <c r="X1087" t="s">
        <v>144</v>
      </c>
    </row>
    <row r="1088" spans="1:24" x14ac:dyDescent="0.4">
      <c r="A1088" t="s">
        <v>1690</v>
      </c>
      <c r="B1088" t="s">
        <v>223</v>
      </c>
      <c r="C1088" t="s">
        <v>154</v>
      </c>
      <c r="D1088" t="s">
        <v>66</v>
      </c>
      <c r="E1088" t="s">
        <v>143</v>
      </c>
      <c r="F1088" t="s">
        <v>28</v>
      </c>
      <c r="G1088" t="s">
        <v>29</v>
      </c>
      <c r="H1088" t="s">
        <v>142</v>
      </c>
      <c r="I1088" t="s">
        <v>25</v>
      </c>
      <c r="J1088" t="s">
        <v>26</v>
      </c>
      <c r="K1088" t="s">
        <v>271</v>
      </c>
      <c r="L1088" t="str">
        <f>_xlfn.XLOOKUP(Trade_Flows[[#This Row],[hardware_type]],Helper_sheet!$D$2:$D$15,Helper_sheet!$E$2:$E$15,0,0)</f>
        <v>Chip</v>
      </c>
      <c r="M1088" t="s">
        <v>31</v>
      </c>
      <c r="N1088" s="5">
        <v>15854</v>
      </c>
      <c r="O1088" s="1">
        <v>951.29</v>
      </c>
      <c r="P1088" t="s">
        <v>277</v>
      </c>
      <c r="Q1088" t="s">
        <v>33</v>
      </c>
      <c r="R1088" t="s">
        <v>144</v>
      </c>
      <c r="S1088" t="s">
        <v>141</v>
      </c>
      <c r="T1088" t="s">
        <v>90</v>
      </c>
      <c r="U1088" t="s">
        <v>1691</v>
      </c>
      <c r="V1088" t="s">
        <v>509</v>
      </c>
      <c r="W1088" t="s">
        <v>147</v>
      </c>
      <c r="X1088" t="s">
        <v>144</v>
      </c>
    </row>
    <row r="1089" spans="1:24" x14ac:dyDescent="0.4">
      <c r="A1089" t="s">
        <v>1692</v>
      </c>
      <c r="B1089" t="s">
        <v>223</v>
      </c>
      <c r="C1089" t="s">
        <v>158</v>
      </c>
      <c r="D1089" t="s">
        <v>67</v>
      </c>
      <c r="E1089" t="s">
        <v>143</v>
      </c>
      <c r="F1089" t="s">
        <v>28</v>
      </c>
      <c r="G1089" t="s">
        <v>29</v>
      </c>
      <c r="H1089" t="s">
        <v>142</v>
      </c>
      <c r="I1089" t="s">
        <v>25</v>
      </c>
      <c r="J1089" t="s">
        <v>26</v>
      </c>
      <c r="K1089" t="s">
        <v>271</v>
      </c>
      <c r="L1089" t="str">
        <f>_xlfn.XLOOKUP(Trade_Flows[[#This Row],[hardware_type]],Helper_sheet!$D$2:$D$15,Helper_sheet!$E$2:$E$15,0,0)</f>
        <v>Chip</v>
      </c>
      <c r="M1089" t="s">
        <v>31</v>
      </c>
      <c r="N1089" s="5">
        <v>14362</v>
      </c>
      <c r="O1089" s="1">
        <v>861.77</v>
      </c>
      <c r="P1089" t="s">
        <v>277</v>
      </c>
      <c r="Q1089" t="s">
        <v>33</v>
      </c>
      <c r="R1089" t="s">
        <v>144</v>
      </c>
      <c r="S1089" t="s">
        <v>141</v>
      </c>
      <c r="T1089" t="s">
        <v>90</v>
      </c>
      <c r="U1089" t="s">
        <v>204</v>
      </c>
      <c r="V1089" t="s">
        <v>693</v>
      </c>
      <c r="W1089" t="s">
        <v>147</v>
      </c>
      <c r="X1089" t="s">
        <v>144</v>
      </c>
    </row>
    <row r="1090" spans="1:24" x14ac:dyDescent="0.4">
      <c r="A1090" t="s">
        <v>1693</v>
      </c>
      <c r="B1090" t="s">
        <v>235</v>
      </c>
      <c r="C1090" t="s">
        <v>141</v>
      </c>
      <c r="D1090" t="s">
        <v>68</v>
      </c>
      <c r="E1090" t="s">
        <v>143</v>
      </c>
      <c r="F1090" t="s">
        <v>28</v>
      </c>
      <c r="G1090" t="s">
        <v>29</v>
      </c>
      <c r="H1090" t="s">
        <v>142</v>
      </c>
      <c r="I1090" t="s">
        <v>25</v>
      </c>
      <c r="J1090" t="s">
        <v>26</v>
      </c>
      <c r="K1090" t="s">
        <v>271</v>
      </c>
      <c r="L1090" t="str">
        <f>_xlfn.XLOOKUP(Trade_Flows[[#This Row],[hardware_type]],Helper_sheet!$D$2:$D$15,Helper_sheet!$E$2:$E$15,0,0)</f>
        <v>Chip</v>
      </c>
      <c r="M1090" t="s">
        <v>31</v>
      </c>
      <c r="N1090" s="5">
        <v>28406</v>
      </c>
      <c r="O1090" s="1">
        <v>1704.39</v>
      </c>
      <c r="P1090" t="s">
        <v>277</v>
      </c>
      <c r="Q1090" t="s">
        <v>33</v>
      </c>
      <c r="R1090" t="s">
        <v>144</v>
      </c>
      <c r="S1090" t="s">
        <v>141</v>
      </c>
      <c r="T1090" t="s">
        <v>90</v>
      </c>
      <c r="U1090" t="s">
        <v>329</v>
      </c>
      <c r="V1090" t="s">
        <v>1208</v>
      </c>
      <c r="W1090" t="s">
        <v>147</v>
      </c>
      <c r="X1090" t="s">
        <v>144</v>
      </c>
    </row>
    <row r="1091" spans="1:24" x14ac:dyDescent="0.4">
      <c r="A1091" t="s">
        <v>1694</v>
      </c>
      <c r="B1091" t="s">
        <v>235</v>
      </c>
      <c r="C1091" t="s">
        <v>149</v>
      </c>
      <c r="D1091" t="s">
        <v>69</v>
      </c>
      <c r="E1091" t="s">
        <v>143</v>
      </c>
      <c r="F1091" t="s">
        <v>28</v>
      </c>
      <c r="G1091" t="s">
        <v>29</v>
      </c>
      <c r="H1091" t="s">
        <v>142</v>
      </c>
      <c r="I1091" t="s">
        <v>25</v>
      </c>
      <c r="J1091" t="s">
        <v>26</v>
      </c>
      <c r="K1091" t="s">
        <v>271</v>
      </c>
      <c r="L1091" t="str">
        <f>_xlfn.XLOOKUP(Trade_Flows[[#This Row],[hardware_type]],Helper_sheet!$D$2:$D$15,Helper_sheet!$E$2:$E$15,0,0)</f>
        <v>Chip</v>
      </c>
      <c r="M1091" t="s">
        <v>31</v>
      </c>
      <c r="N1091" s="5">
        <v>30775</v>
      </c>
      <c r="O1091" s="1">
        <v>1846.5</v>
      </c>
      <c r="P1091" t="s">
        <v>277</v>
      </c>
      <c r="Q1091" t="s">
        <v>33</v>
      </c>
      <c r="R1091" t="s">
        <v>144</v>
      </c>
      <c r="S1091" t="s">
        <v>141</v>
      </c>
      <c r="T1091" t="s">
        <v>90</v>
      </c>
      <c r="U1091" t="s">
        <v>240</v>
      </c>
      <c r="V1091" t="s">
        <v>1449</v>
      </c>
      <c r="W1091" t="s">
        <v>147</v>
      </c>
      <c r="X1091" t="s">
        <v>144</v>
      </c>
    </row>
    <row r="1092" spans="1:24" x14ac:dyDescent="0.4">
      <c r="A1092" t="s">
        <v>1695</v>
      </c>
      <c r="B1092" t="s">
        <v>235</v>
      </c>
      <c r="C1092" t="s">
        <v>154</v>
      </c>
      <c r="D1092" t="s">
        <v>70</v>
      </c>
      <c r="E1092" t="s">
        <v>143</v>
      </c>
      <c r="F1092" t="s">
        <v>28</v>
      </c>
      <c r="G1092" t="s">
        <v>29</v>
      </c>
      <c r="H1092" t="s">
        <v>142</v>
      </c>
      <c r="I1092" t="s">
        <v>25</v>
      </c>
      <c r="J1092" t="s">
        <v>26</v>
      </c>
      <c r="K1092" t="s">
        <v>271</v>
      </c>
      <c r="L1092" t="str">
        <f>_xlfn.XLOOKUP(Trade_Flows[[#This Row],[hardware_type]],Helper_sheet!$D$2:$D$15,Helper_sheet!$E$2:$E$15,0,0)</f>
        <v>Chip</v>
      </c>
      <c r="M1092" t="s">
        <v>31</v>
      </c>
      <c r="N1092" s="5">
        <v>29909</v>
      </c>
      <c r="O1092" s="1">
        <v>1794.55</v>
      </c>
      <c r="P1092" t="s">
        <v>277</v>
      </c>
      <c r="Q1092" t="s">
        <v>33</v>
      </c>
      <c r="R1092" t="s">
        <v>144</v>
      </c>
      <c r="S1092" t="s">
        <v>141</v>
      </c>
      <c r="T1092" t="s">
        <v>90</v>
      </c>
      <c r="U1092" t="s">
        <v>399</v>
      </c>
      <c r="V1092" t="s">
        <v>339</v>
      </c>
      <c r="W1092" t="s">
        <v>147</v>
      </c>
      <c r="X1092" t="s">
        <v>144</v>
      </c>
    </row>
    <row r="1093" spans="1:24" x14ac:dyDescent="0.4">
      <c r="A1093" t="s">
        <v>1696</v>
      </c>
      <c r="B1093" t="s">
        <v>235</v>
      </c>
      <c r="C1093" t="s">
        <v>158</v>
      </c>
      <c r="D1093" t="s">
        <v>71</v>
      </c>
      <c r="E1093" t="s">
        <v>143</v>
      </c>
      <c r="F1093" t="s">
        <v>28</v>
      </c>
      <c r="G1093" t="s">
        <v>29</v>
      </c>
      <c r="H1093" t="s">
        <v>142</v>
      </c>
      <c r="I1093" t="s">
        <v>25</v>
      </c>
      <c r="J1093" t="s">
        <v>26</v>
      </c>
      <c r="K1093" t="s">
        <v>271</v>
      </c>
      <c r="L1093" t="str">
        <f>_xlfn.XLOOKUP(Trade_Flows[[#This Row],[hardware_type]],Helper_sheet!$D$2:$D$15,Helper_sheet!$E$2:$E$15,0,0)</f>
        <v>Chip</v>
      </c>
      <c r="M1093" t="s">
        <v>31</v>
      </c>
      <c r="N1093" s="5">
        <v>28239</v>
      </c>
      <c r="O1093" s="1">
        <v>1694.38</v>
      </c>
      <c r="P1093" t="s">
        <v>82</v>
      </c>
      <c r="Q1093" t="s">
        <v>33</v>
      </c>
      <c r="R1093" t="s">
        <v>144</v>
      </c>
      <c r="S1093" t="s">
        <v>141</v>
      </c>
      <c r="T1093" t="s">
        <v>90</v>
      </c>
      <c r="U1093" t="s">
        <v>264</v>
      </c>
      <c r="V1093" t="s">
        <v>345</v>
      </c>
      <c r="W1093" t="s">
        <v>147</v>
      </c>
      <c r="X1093" t="s">
        <v>144</v>
      </c>
    </row>
    <row r="1094" spans="1:24" x14ac:dyDescent="0.4">
      <c r="A1094" t="s">
        <v>1697</v>
      </c>
      <c r="B1094" t="s">
        <v>248</v>
      </c>
      <c r="C1094" t="s">
        <v>141</v>
      </c>
      <c r="D1094" t="s">
        <v>72</v>
      </c>
      <c r="E1094" t="s">
        <v>143</v>
      </c>
      <c r="F1094" t="s">
        <v>28</v>
      </c>
      <c r="G1094" t="s">
        <v>29</v>
      </c>
      <c r="H1094" t="s">
        <v>142</v>
      </c>
      <c r="I1094" t="s">
        <v>25</v>
      </c>
      <c r="J1094" t="s">
        <v>26</v>
      </c>
      <c r="K1094" t="s">
        <v>271</v>
      </c>
      <c r="L1094" t="str">
        <f>_xlfn.XLOOKUP(Trade_Flows[[#This Row],[hardware_type]],Helper_sheet!$D$2:$D$15,Helper_sheet!$E$2:$E$15,0,0)</f>
        <v>Chip</v>
      </c>
      <c r="M1094" t="s">
        <v>31</v>
      </c>
      <c r="N1094" s="5">
        <v>33325</v>
      </c>
      <c r="O1094" s="1">
        <v>1999.51</v>
      </c>
      <c r="P1094" t="s">
        <v>272</v>
      </c>
      <c r="Q1094" t="s">
        <v>33</v>
      </c>
      <c r="R1094" t="s">
        <v>144</v>
      </c>
      <c r="S1094" t="s">
        <v>141</v>
      </c>
      <c r="T1094" t="s">
        <v>90</v>
      </c>
      <c r="U1094" t="s">
        <v>1691</v>
      </c>
      <c r="V1094" t="s">
        <v>582</v>
      </c>
      <c r="W1094" t="s">
        <v>147</v>
      </c>
      <c r="X1094" t="s">
        <v>141</v>
      </c>
    </row>
    <row r="1095" spans="1:24" x14ac:dyDescent="0.4">
      <c r="A1095" t="s">
        <v>1698</v>
      </c>
      <c r="B1095" t="s">
        <v>248</v>
      </c>
      <c r="C1095" t="s">
        <v>149</v>
      </c>
      <c r="D1095" t="s">
        <v>73</v>
      </c>
      <c r="E1095" t="s">
        <v>143</v>
      </c>
      <c r="F1095" t="s">
        <v>28</v>
      </c>
      <c r="G1095" t="s">
        <v>29</v>
      </c>
      <c r="H1095" t="s">
        <v>142</v>
      </c>
      <c r="I1095" t="s">
        <v>25</v>
      </c>
      <c r="J1095" t="s">
        <v>26</v>
      </c>
      <c r="K1095" t="s">
        <v>271</v>
      </c>
      <c r="L1095" t="str">
        <f>_xlfn.XLOOKUP(Trade_Flows[[#This Row],[hardware_type]],Helper_sheet!$D$2:$D$15,Helper_sheet!$E$2:$E$15,0,0)</f>
        <v>Chip</v>
      </c>
      <c r="M1095" t="s">
        <v>31</v>
      </c>
      <c r="N1095" s="5">
        <v>37648</v>
      </c>
      <c r="O1095" s="1">
        <v>2258.9299999999998</v>
      </c>
      <c r="P1095" t="s">
        <v>272</v>
      </c>
      <c r="Q1095" t="s">
        <v>33</v>
      </c>
      <c r="R1095" t="s">
        <v>144</v>
      </c>
      <c r="S1095" t="s">
        <v>141</v>
      </c>
      <c r="T1095" t="s">
        <v>90</v>
      </c>
      <c r="U1095" t="s">
        <v>425</v>
      </c>
      <c r="V1095" t="s">
        <v>947</v>
      </c>
      <c r="W1095" t="s">
        <v>147</v>
      </c>
      <c r="X1095" t="s">
        <v>141</v>
      </c>
    </row>
    <row r="1096" spans="1:24" x14ac:dyDescent="0.4">
      <c r="A1096" t="s">
        <v>1699</v>
      </c>
      <c r="B1096" t="s">
        <v>248</v>
      </c>
      <c r="C1096" t="s">
        <v>154</v>
      </c>
      <c r="D1096" t="s">
        <v>74</v>
      </c>
      <c r="E1096" t="s">
        <v>143</v>
      </c>
      <c r="F1096" t="s">
        <v>28</v>
      </c>
      <c r="G1096" t="s">
        <v>29</v>
      </c>
      <c r="H1096" t="s">
        <v>142</v>
      </c>
      <c r="I1096" t="s">
        <v>25</v>
      </c>
      <c r="J1096" t="s">
        <v>26</v>
      </c>
      <c r="K1096" t="s">
        <v>271</v>
      </c>
      <c r="L1096" t="str">
        <f>_xlfn.XLOOKUP(Trade_Flows[[#This Row],[hardware_type]],Helper_sheet!$D$2:$D$15,Helper_sheet!$E$2:$E$15,0,0)</f>
        <v>Chip</v>
      </c>
      <c r="M1096" t="s">
        <v>31</v>
      </c>
      <c r="N1096" s="5">
        <v>40020</v>
      </c>
      <c r="O1096" s="1">
        <v>2401.21</v>
      </c>
      <c r="P1096" t="s">
        <v>277</v>
      </c>
      <c r="Q1096" t="s">
        <v>33</v>
      </c>
      <c r="R1096" t="s">
        <v>144</v>
      </c>
      <c r="S1096" t="s">
        <v>141</v>
      </c>
      <c r="T1096" t="s">
        <v>90</v>
      </c>
      <c r="U1096" t="s">
        <v>422</v>
      </c>
      <c r="V1096" t="s">
        <v>1653</v>
      </c>
      <c r="W1096" t="s">
        <v>147</v>
      </c>
      <c r="X1096" t="s">
        <v>141</v>
      </c>
    </row>
    <row r="1097" spans="1:24" x14ac:dyDescent="0.4">
      <c r="A1097" t="s">
        <v>1700</v>
      </c>
      <c r="B1097" t="s">
        <v>248</v>
      </c>
      <c r="C1097" t="s">
        <v>158</v>
      </c>
      <c r="D1097" t="s">
        <v>75</v>
      </c>
      <c r="E1097" t="s">
        <v>143</v>
      </c>
      <c r="F1097" t="s">
        <v>28</v>
      </c>
      <c r="G1097" t="s">
        <v>29</v>
      </c>
      <c r="H1097" t="s">
        <v>142</v>
      </c>
      <c r="I1097" t="s">
        <v>25</v>
      </c>
      <c r="J1097" t="s">
        <v>26</v>
      </c>
      <c r="K1097" t="s">
        <v>271</v>
      </c>
      <c r="L1097" t="str">
        <f>_xlfn.XLOOKUP(Trade_Flows[[#This Row],[hardware_type]],Helper_sheet!$D$2:$D$15,Helper_sheet!$E$2:$E$15,0,0)</f>
        <v>Chip</v>
      </c>
      <c r="M1097" t="s">
        <v>31</v>
      </c>
      <c r="N1097" s="5">
        <v>29172</v>
      </c>
      <c r="O1097" s="1">
        <v>1750.35</v>
      </c>
      <c r="P1097" t="s">
        <v>277</v>
      </c>
      <c r="Q1097" t="s">
        <v>33</v>
      </c>
      <c r="R1097" t="s">
        <v>144</v>
      </c>
      <c r="S1097" t="s">
        <v>141</v>
      </c>
      <c r="T1097" t="s">
        <v>90</v>
      </c>
      <c r="U1097" t="s">
        <v>351</v>
      </c>
      <c r="V1097" t="s">
        <v>1117</v>
      </c>
      <c r="W1097" t="s">
        <v>147</v>
      </c>
      <c r="X1097" t="s">
        <v>141</v>
      </c>
    </row>
    <row r="1098" spans="1:24" x14ac:dyDescent="0.4">
      <c r="A1098" t="s">
        <v>1701</v>
      </c>
      <c r="B1098" t="s">
        <v>260</v>
      </c>
      <c r="C1098" t="s">
        <v>141</v>
      </c>
      <c r="D1098" t="s">
        <v>76</v>
      </c>
      <c r="E1098" t="s">
        <v>143</v>
      </c>
      <c r="F1098" t="s">
        <v>28</v>
      </c>
      <c r="G1098" t="s">
        <v>29</v>
      </c>
      <c r="H1098" t="s">
        <v>142</v>
      </c>
      <c r="I1098" t="s">
        <v>25</v>
      </c>
      <c r="J1098" t="s">
        <v>26</v>
      </c>
      <c r="K1098" t="s">
        <v>271</v>
      </c>
      <c r="L1098" t="str">
        <f>_xlfn.XLOOKUP(Trade_Flows[[#This Row],[hardware_type]],Helper_sheet!$D$2:$D$15,Helper_sheet!$E$2:$E$15,0,0)</f>
        <v>Chip</v>
      </c>
      <c r="M1098" t="s">
        <v>31</v>
      </c>
      <c r="N1098" s="5">
        <v>38413</v>
      </c>
      <c r="O1098" s="1">
        <v>2304.8000000000002</v>
      </c>
      <c r="P1098" t="s">
        <v>82</v>
      </c>
      <c r="Q1098" t="s">
        <v>33</v>
      </c>
      <c r="R1098" t="s">
        <v>144</v>
      </c>
      <c r="S1098" t="s">
        <v>141</v>
      </c>
      <c r="T1098" t="s">
        <v>90</v>
      </c>
      <c r="U1098" t="s">
        <v>351</v>
      </c>
      <c r="V1098" t="s">
        <v>257</v>
      </c>
      <c r="W1098" t="s">
        <v>147</v>
      </c>
      <c r="X1098" t="s">
        <v>141</v>
      </c>
    </row>
    <row r="1099" spans="1:24" x14ac:dyDescent="0.4">
      <c r="A1099" t="s">
        <v>1702</v>
      </c>
      <c r="B1099" t="s">
        <v>260</v>
      </c>
      <c r="C1099" t="s">
        <v>149</v>
      </c>
      <c r="D1099" t="s">
        <v>77</v>
      </c>
      <c r="E1099" t="s">
        <v>143</v>
      </c>
      <c r="F1099" t="s">
        <v>28</v>
      </c>
      <c r="G1099" t="s">
        <v>29</v>
      </c>
      <c r="H1099" t="s">
        <v>142</v>
      </c>
      <c r="I1099" t="s">
        <v>25</v>
      </c>
      <c r="J1099" t="s">
        <v>26</v>
      </c>
      <c r="K1099" t="s">
        <v>271</v>
      </c>
      <c r="L1099" t="str">
        <f>_xlfn.XLOOKUP(Trade_Flows[[#This Row],[hardware_type]],Helper_sheet!$D$2:$D$15,Helper_sheet!$E$2:$E$15,0,0)</f>
        <v>Chip</v>
      </c>
      <c r="M1099" t="s">
        <v>31</v>
      </c>
      <c r="N1099" s="5">
        <v>43666</v>
      </c>
      <c r="O1099" s="1">
        <v>2619.9699999999998</v>
      </c>
      <c r="P1099" t="s">
        <v>277</v>
      </c>
      <c r="Q1099" t="s">
        <v>33</v>
      </c>
      <c r="R1099" t="s">
        <v>144</v>
      </c>
      <c r="S1099" t="s">
        <v>141</v>
      </c>
      <c r="T1099" t="s">
        <v>90</v>
      </c>
      <c r="U1099" t="s">
        <v>335</v>
      </c>
      <c r="V1099" t="s">
        <v>655</v>
      </c>
      <c r="W1099" t="s">
        <v>147</v>
      </c>
      <c r="X1099" t="s">
        <v>141</v>
      </c>
    </row>
    <row r="1100" spans="1:24" x14ac:dyDescent="0.4">
      <c r="A1100" t="s">
        <v>1703</v>
      </c>
      <c r="B1100" t="s">
        <v>260</v>
      </c>
      <c r="C1100" t="s">
        <v>154</v>
      </c>
      <c r="D1100" t="s">
        <v>78</v>
      </c>
      <c r="E1100" t="s">
        <v>143</v>
      </c>
      <c r="F1100" t="s">
        <v>28</v>
      </c>
      <c r="G1100" t="s">
        <v>29</v>
      </c>
      <c r="H1100" t="s">
        <v>142</v>
      </c>
      <c r="I1100" t="s">
        <v>25</v>
      </c>
      <c r="J1100" t="s">
        <v>26</v>
      </c>
      <c r="K1100" t="s">
        <v>271</v>
      </c>
      <c r="L1100" t="str">
        <f>_xlfn.XLOOKUP(Trade_Flows[[#This Row],[hardware_type]],Helper_sheet!$D$2:$D$15,Helper_sheet!$E$2:$E$15,0,0)</f>
        <v>Chip</v>
      </c>
      <c r="M1100" t="s">
        <v>31</v>
      </c>
      <c r="N1100" s="5">
        <v>46679</v>
      </c>
      <c r="O1100" s="1">
        <v>2800.75</v>
      </c>
      <c r="P1100" t="s">
        <v>277</v>
      </c>
      <c r="Q1100" t="s">
        <v>33</v>
      </c>
      <c r="R1100" t="s">
        <v>144</v>
      </c>
      <c r="S1100" t="s">
        <v>141</v>
      </c>
      <c r="T1100" t="s">
        <v>90</v>
      </c>
      <c r="U1100" t="s">
        <v>219</v>
      </c>
      <c r="V1100" t="s">
        <v>591</v>
      </c>
      <c r="W1100" t="s">
        <v>147</v>
      </c>
      <c r="X1100" t="s">
        <v>141</v>
      </c>
    </row>
    <row r="1101" spans="1:24" x14ac:dyDescent="0.4">
      <c r="A1101" t="s">
        <v>1704</v>
      </c>
      <c r="B1101" t="s">
        <v>260</v>
      </c>
      <c r="C1101" t="s">
        <v>158</v>
      </c>
      <c r="D1101" t="s">
        <v>79</v>
      </c>
      <c r="E1101" t="s">
        <v>143</v>
      </c>
      <c r="F1101" t="s">
        <v>28</v>
      </c>
      <c r="G1101" t="s">
        <v>29</v>
      </c>
      <c r="H1101" t="s">
        <v>142</v>
      </c>
      <c r="I1101" t="s">
        <v>25</v>
      </c>
      <c r="J1101" t="s">
        <v>26</v>
      </c>
      <c r="K1101" t="s">
        <v>271</v>
      </c>
      <c r="L1101" t="str">
        <f>_xlfn.XLOOKUP(Trade_Flows[[#This Row],[hardware_type]],Helper_sheet!$D$2:$D$15,Helper_sheet!$E$2:$E$15,0,0)</f>
        <v>Chip</v>
      </c>
      <c r="M1101" t="s">
        <v>31</v>
      </c>
      <c r="N1101" s="5">
        <v>33182</v>
      </c>
      <c r="O1101" s="1">
        <v>1990.93</v>
      </c>
      <c r="P1101" t="s">
        <v>82</v>
      </c>
      <c r="Q1101" t="s">
        <v>33</v>
      </c>
      <c r="R1101" t="s">
        <v>144</v>
      </c>
      <c r="S1101" t="s">
        <v>141</v>
      </c>
      <c r="T1101" t="s">
        <v>90</v>
      </c>
      <c r="U1101" t="s">
        <v>246</v>
      </c>
      <c r="V1101" t="s">
        <v>424</v>
      </c>
      <c r="W1101" t="s">
        <v>147</v>
      </c>
      <c r="X1101" t="s">
        <v>141</v>
      </c>
    </row>
    <row r="1102" spans="1:24" x14ac:dyDescent="0.4">
      <c r="A1102" t="s">
        <v>1705</v>
      </c>
      <c r="B1102" t="s">
        <v>140</v>
      </c>
      <c r="C1102" t="s">
        <v>141</v>
      </c>
      <c r="D1102" t="s">
        <v>23</v>
      </c>
      <c r="E1102" t="s">
        <v>143</v>
      </c>
      <c r="F1102" t="s">
        <v>28</v>
      </c>
      <c r="G1102" t="s">
        <v>29</v>
      </c>
      <c r="H1102" t="s">
        <v>720</v>
      </c>
      <c r="I1102" t="s">
        <v>102</v>
      </c>
      <c r="J1102" t="s">
        <v>26</v>
      </c>
      <c r="K1102" t="s">
        <v>103</v>
      </c>
      <c r="L1102" t="str">
        <f>_xlfn.XLOOKUP(Trade_Flows[[#This Row],[hardware_type]],Helper_sheet!$D$2:$D$15,Helper_sheet!$E$2:$E$15,0,0)</f>
        <v>Equipment</v>
      </c>
      <c r="M1102" t="s">
        <v>91</v>
      </c>
      <c r="N1102" s="5">
        <v>2955</v>
      </c>
      <c r="O1102" s="1">
        <v>184.69</v>
      </c>
      <c r="P1102" t="s">
        <v>106</v>
      </c>
      <c r="Q1102" t="s">
        <v>33</v>
      </c>
      <c r="R1102" t="s">
        <v>144</v>
      </c>
      <c r="S1102" t="s">
        <v>141</v>
      </c>
      <c r="T1102" t="s">
        <v>34</v>
      </c>
      <c r="U1102" t="s">
        <v>399</v>
      </c>
      <c r="V1102" t="s">
        <v>729</v>
      </c>
      <c r="W1102" t="s">
        <v>147</v>
      </c>
      <c r="X1102" t="s">
        <v>144</v>
      </c>
    </row>
    <row r="1103" spans="1:24" x14ac:dyDescent="0.4">
      <c r="A1103" t="s">
        <v>1706</v>
      </c>
      <c r="B1103" t="s">
        <v>140</v>
      </c>
      <c r="C1103" t="s">
        <v>149</v>
      </c>
      <c r="D1103" t="s">
        <v>35</v>
      </c>
      <c r="E1103" t="s">
        <v>143</v>
      </c>
      <c r="F1103" t="s">
        <v>28</v>
      </c>
      <c r="G1103" t="s">
        <v>29</v>
      </c>
      <c r="H1103" t="s">
        <v>720</v>
      </c>
      <c r="I1103" t="s">
        <v>102</v>
      </c>
      <c r="J1103" t="s">
        <v>26</v>
      </c>
      <c r="K1103" t="s">
        <v>103</v>
      </c>
      <c r="L1103" t="str">
        <f>_xlfn.XLOOKUP(Trade_Flows[[#This Row],[hardware_type]],Helper_sheet!$D$2:$D$15,Helper_sheet!$E$2:$E$15,0,0)</f>
        <v>Equipment</v>
      </c>
      <c r="M1103" t="s">
        <v>91</v>
      </c>
      <c r="N1103" s="5">
        <v>3284</v>
      </c>
      <c r="O1103" s="1">
        <v>205.29</v>
      </c>
      <c r="P1103" t="s">
        <v>790</v>
      </c>
      <c r="Q1103" t="s">
        <v>33</v>
      </c>
      <c r="R1103" t="s">
        <v>144</v>
      </c>
      <c r="S1103" t="s">
        <v>141</v>
      </c>
      <c r="T1103" t="s">
        <v>34</v>
      </c>
      <c r="U1103" t="s">
        <v>288</v>
      </c>
      <c r="V1103" t="s">
        <v>744</v>
      </c>
      <c r="W1103" t="s">
        <v>147</v>
      </c>
      <c r="X1103" t="s">
        <v>144</v>
      </c>
    </row>
    <row r="1104" spans="1:24" x14ac:dyDescent="0.4">
      <c r="A1104" t="s">
        <v>1707</v>
      </c>
      <c r="B1104" t="s">
        <v>140</v>
      </c>
      <c r="C1104" t="s">
        <v>154</v>
      </c>
      <c r="D1104" t="s">
        <v>37</v>
      </c>
      <c r="E1104" t="s">
        <v>143</v>
      </c>
      <c r="F1104" t="s">
        <v>28</v>
      </c>
      <c r="G1104" t="s">
        <v>29</v>
      </c>
      <c r="H1104" t="s">
        <v>720</v>
      </c>
      <c r="I1104" t="s">
        <v>102</v>
      </c>
      <c r="J1104" t="s">
        <v>26</v>
      </c>
      <c r="K1104" t="s">
        <v>103</v>
      </c>
      <c r="L1104" t="str">
        <f>_xlfn.XLOOKUP(Trade_Flows[[#This Row],[hardware_type]],Helper_sheet!$D$2:$D$15,Helper_sheet!$E$2:$E$15,0,0)</f>
        <v>Equipment</v>
      </c>
      <c r="M1104" t="s">
        <v>91</v>
      </c>
      <c r="N1104" s="5">
        <v>3486</v>
      </c>
      <c r="O1104" s="1">
        <v>217.94</v>
      </c>
      <c r="P1104" t="s">
        <v>105</v>
      </c>
      <c r="Q1104" t="s">
        <v>33</v>
      </c>
      <c r="R1104" t="s">
        <v>144</v>
      </c>
      <c r="S1104" t="s">
        <v>141</v>
      </c>
      <c r="T1104" t="s">
        <v>34</v>
      </c>
      <c r="U1104" t="s">
        <v>178</v>
      </c>
      <c r="V1104" t="s">
        <v>744</v>
      </c>
      <c r="W1104" t="s">
        <v>147</v>
      </c>
      <c r="X1104" t="s">
        <v>144</v>
      </c>
    </row>
    <row r="1105" spans="1:24" x14ac:dyDescent="0.4">
      <c r="A1105" t="s">
        <v>1708</v>
      </c>
      <c r="B1105" t="s">
        <v>140</v>
      </c>
      <c r="C1105" t="s">
        <v>158</v>
      </c>
      <c r="D1105" t="s">
        <v>38</v>
      </c>
      <c r="E1105" t="s">
        <v>143</v>
      </c>
      <c r="F1105" t="s">
        <v>28</v>
      </c>
      <c r="G1105" t="s">
        <v>29</v>
      </c>
      <c r="H1105" t="s">
        <v>720</v>
      </c>
      <c r="I1105" t="s">
        <v>102</v>
      </c>
      <c r="J1105" t="s">
        <v>26</v>
      </c>
      <c r="K1105" t="s">
        <v>103</v>
      </c>
      <c r="L1105" t="str">
        <f>_xlfn.XLOOKUP(Trade_Flows[[#This Row],[hardware_type]],Helper_sheet!$D$2:$D$15,Helper_sheet!$E$2:$E$15,0,0)</f>
        <v>Equipment</v>
      </c>
      <c r="M1105" t="s">
        <v>91</v>
      </c>
      <c r="N1105" s="5">
        <v>3140</v>
      </c>
      <c r="O1105" s="1">
        <v>196.3</v>
      </c>
      <c r="P1105" t="s">
        <v>106</v>
      </c>
      <c r="Q1105" t="s">
        <v>33</v>
      </c>
      <c r="R1105" t="s">
        <v>144</v>
      </c>
      <c r="S1105" t="s">
        <v>141</v>
      </c>
      <c r="T1105" t="s">
        <v>34</v>
      </c>
      <c r="U1105" t="s">
        <v>146</v>
      </c>
      <c r="V1105" t="s">
        <v>817</v>
      </c>
      <c r="W1105" t="s">
        <v>147</v>
      </c>
      <c r="X1105" t="s">
        <v>144</v>
      </c>
    </row>
    <row r="1106" spans="1:24" x14ac:dyDescent="0.4">
      <c r="A1106" t="s">
        <v>1709</v>
      </c>
      <c r="B1106" t="s">
        <v>162</v>
      </c>
      <c r="C1106" t="s">
        <v>141</v>
      </c>
      <c r="D1106" t="s">
        <v>39</v>
      </c>
      <c r="E1106" t="s">
        <v>143</v>
      </c>
      <c r="F1106" t="s">
        <v>28</v>
      </c>
      <c r="G1106" t="s">
        <v>29</v>
      </c>
      <c r="H1106" t="s">
        <v>720</v>
      </c>
      <c r="I1106" t="s">
        <v>102</v>
      </c>
      <c r="J1106" t="s">
        <v>26</v>
      </c>
      <c r="K1106" t="s">
        <v>103</v>
      </c>
      <c r="L1106" t="str">
        <f>_xlfn.XLOOKUP(Trade_Flows[[#This Row],[hardware_type]],Helper_sheet!$D$2:$D$15,Helper_sheet!$E$2:$E$15,0,0)</f>
        <v>Equipment</v>
      </c>
      <c r="M1106" t="s">
        <v>91</v>
      </c>
      <c r="N1106" s="5">
        <v>3573</v>
      </c>
      <c r="O1106" s="1">
        <v>223.37</v>
      </c>
      <c r="P1106" t="s">
        <v>105</v>
      </c>
      <c r="Q1106" t="s">
        <v>33</v>
      </c>
      <c r="R1106" t="s">
        <v>144</v>
      </c>
      <c r="S1106" t="s">
        <v>141</v>
      </c>
      <c r="T1106" t="s">
        <v>34</v>
      </c>
      <c r="U1106" t="s">
        <v>905</v>
      </c>
      <c r="V1106" t="s">
        <v>742</v>
      </c>
      <c r="W1106" t="s">
        <v>147</v>
      </c>
      <c r="X1106" t="s">
        <v>144</v>
      </c>
    </row>
    <row r="1107" spans="1:24" x14ac:dyDescent="0.4">
      <c r="A1107" t="s">
        <v>1710</v>
      </c>
      <c r="B1107" t="s">
        <v>162</v>
      </c>
      <c r="C1107" t="s">
        <v>149</v>
      </c>
      <c r="D1107" t="s">
        <v>41</v>
      </c>
      <c r="E1107" t="s">
        <v>143</v>
      </c>
      <c r="F1107" t="s">
        <v>28</v>
      </c>
      <c r="G1107" t="s">
        <v>29</v>
      </c>
      <c r="H1107" t="s">
        <v>720</v>
      </c>
      <c r="I1107" t="s">
        <v>102</v>
      </c>
      <c r="J1107" t="s">
        <v>26</v>
      </c>
      <c r="K1107" t="s">
        <v>103</v>
      </c>
      <c r="L1107" t="str">
        <f>_xlfn.XLOOKUP(Trade_Flows[[#This Row],[hardware_type]],Helper_sheet!$D$2:$D$15,Helper_sheet!$E$2:$E$15,0,0)</f>
        <v>Equipment</v>
      </c>
      <c r="M1107" t="s">
        <v>91</v>
      </c>
      <c r="N1107" s="5">
        <v>4040</v>
      </c>
      <c r="O1107" s="1">
        <v>252.53</v>
      </c>
      <c r="P1107" t="s">
        <v>802</v>
      </c>
      <c r="Q1107" t="s">
        <v>33</v>
      </c>
      <c r="R1107" t="s">
        <v>144</v>
      </c>
      <c r="S1107" t="s">
        <v>141</v>
      </c>
      <c r="T1107" t="s">
        <v>34</v>
      </c>
      <c r="U1107" t="s">
        <v>187</v>
      </c>
      <c r="V1107" t="s">
        <v>1711</v>
      </c>
      <c r="W1107" t="s">
        <v>147</v>
      </c>
      <c r="X1107" t="s">
        <v>144</v>
      </c>
    </row>
    <row r="1108" spans="1:24" x14ac:dyDescent="0.4">
      <c r="A1108" t="s">
        <v>1712</v>
      </c>
      <c r="B1108" t="s">
        <v>162</v>
      </c>
      <c r="C1108" t="s">
        <v>154</v>
      </c>
      <c r="D1108" t="s">
        <v>42</v>
      </c>
      <c r="E1108" t="s">
        <v>143</v>
      </c>
      <c r="F1108" t="s">
        <v>28</v>
      </c>
      <c r="G1108" t="s">
        <v>29</v>
      </c>
      <c r="H1108" t="s">
        <v>720</v>
      </c>
      <c r="I1108" t="s">
        <v>102</v>
      </c>
      <c r="J1108" t="s">
        <v>26</v>
      </c>
      <c r="K1108" t="s">
        <v>103</v>
      </c>
      <c r="L1108" t="str">
        <f>_xlfn.XLOOKUP(Trade_Flows[[#This Row],[hardware_type]],Helper_sheet!$D$2:$D$15,Helper_sheet!$E$2:$E$15,0,0)</f>
        <v>Equipment</v>
      </c>
      <c r="M1108" t="s">
        <v>91</v>
      </c>
      <c r="N1108" s="5">
        <v>4374</v>
      </c>
      <c r="O1108" s="1">
        <v>273.41000000000003</v>
      </c>
      <c r="P1108" t="s">
        <v>802</v>
      </c>
      <c r="Q1108" t="s">
        <v>33</v>
      </c>
      <c r="R1108" t="s">
        <v>144</v>
      </c>
      <c r="S1108" t="s">
        <v>141</v>
      </c>
      <c r="T1108" t="s">
        <v>34</v>
      </c>
      <c r="U1108" t="s">
        <v>316</v>
      </c>
      <c r="V1108" t="s">
        <v>738</v>
      </c>
      <c r="W1108" t="s">
        <v>147</v>
      </c>
      <c r="X1108" t="s">
        <v>144</v>
      </c>
    </row>
    <row r="1109" spans="1:24" x14ac:dyDescent="0.4">
      <c r="A1109" t="s">
        <v>1713</v>
      </c>
      <c r="B1109" t="s">
        <v>162</v>
      </c>
      <c r="C1109" t="s">
        <v>158</v>
      </c>
      <c r="D1109" t="s">
        <v>43</v>
      </c>
      <c r="E1109" t="s">
        <v>143</v>
      </c>
      <c r="F1109" t="s">
        <v>28</v>
      </c>
      <c r="G1109" t="s">
        <v>29</v>
      </c>
      <c r="H1109" t="s">
        <v>720</v>
      </c>
      <c r="I1109" t="s">
        <v>102</v>
      </c>
      <c r="J1109" t="s">
        <v>26</v>
      </c>
      <c r="K1109" t="s">
        <v>103</v>
      </c>
      <c r="L1109" t="str">
        <f>_xlfn.XLOOKUP(Trade_Flows[[#This Row],[hardware_type]],Helper_sheet!$D$2:$D$15,Helper_sheet!$E$2:$E$15,0,0)</f>
        <v>Equipment</v>
      </c>
      <c r="M1109" t="s">
        <v>91</v>
      </c>
      <c r="N1109" s="5">
        <v>3216</v>
      </c>
      <c r="O1109" s="1">
        <v>201.05</v>
      </c>
      <c r="P1109" t="s">
        <v>802</v>
      </c>
      <c r="Q1109" t="s">
        <v>33</v>
      </c>
      <c r="R1109" t="s">
        <v>144</v>
      </c>
      <c r="S1109" t="s">
        <v>141</v>
      </c>
      <c r="T1109" t="s">
        <v>34</v>
      </c>
      <c r="U1109" t="s">
        <v>316</v>
      </c>
      <c r="V1109" t="s">
        <v>735</v>
      </c>
      <c r="W1109" t="s">
        <v>147</v>
      </c>
      <c r="X1109" t="s">
        <v>144</v>
      </c>
    </row>
    <row r="1110" spans="1:24" x14ac:dyDescent="0.4">
      <c r="A1110" t="s">
        <v>1714</v>
      </c>
      <c r="B1110" t="s">
        <v>171</v>
      </c>
      <c r="C1110" t="s">
        <v>141</v>
      </c>
      <c r="D1110" t="s">
        <v>44</v>
      </c>
      <c r="E1110" t="s">
        <v>143</v>
      </c>
      <c r="F1110" t="s">
        <v>28</v>
      </c>
      <c r="G1110" t="s">
        <v>29</v>
      </c>
      <c r="H1110" t="s">
        <v>720</v>
      </c>
      <c r="I1110" t="s">
        <v>102</v>
      </c>
      <c r="J1110" t="s">
        <v>26</v>
      </c>
      <c r="K1110" t="s">
        <v>103</v>
      </c>
      <c r="L1110" t="str">
        <f>_xlfn.XLOOKUP(Trade_Flows[[#This Row],[hardware_type]],Helper_sheet!$D$2:$D$15,Helper_sheet!$E$2:$E$15,0,0)</f>
        <v>Equipment</v>
      </c>
      <c r="M1110" t="s">
        <v>91</v>
      </c>
      <c r="N1110" s="5">
        <v>4061</v>
      </c>
      <c r="O1110" s="1">
        <v>253.83</v>
      </c>
      <c r="P1110" t="s">
        <v>105</v>
      </c>
      <c r="Q1110" t="s">
        <v>33</v>
      </c>
      <c r="R1110" t="s">
        <v>144</v>
      </c>
      <c r="S1110" t="s">
        <v>141</v>
      </c>
      <c r="T1110" t="s">
        <v>34</v>
      </c>
      <c r="U1110" t="s">
        <v>316</v>
      </c>
      <c r="V1110" t="s">
        <v>766</v>
      </c>
      <c r="W1110" t="s">
        <v>147</v>
      </c>
      <c r="X1110" t="s">
        <v>144</v>
      </c>
    </row>
    <row r="1111" spans="1:24" x14ac:dyDescent="0.4">
      <c r="A1111" t="s">
        <v>1715</v>
      </c>
      <c r="B1111" t="s">
        <v>171</v>
      </c>
      <c r="C1111" t="s">
        <v>149</v>
      </c>
      <c r="D1111" t="s">
        <v>45</v>
      </c>
      <c r="E1111" t="s">
        <v>143</v>
      </c>
      <c r="F1111" t="s">
        <v>28</v>
      </c>
      <c r="G1111" t="s">
        <v>29</v>
      </c>
      <c r="H1111" t="s">
        <v>720</v>
      </c>
      <c r="I1111" t="s">
        <v>102</v>
      </c>
      <c r="J1111" t="s">
        <v>26</v>
      </c>
      <c r="K1111" t="s">
        <v>103</v>
      </c>
      <c r="L1111" t="str">
        <f>_xlfn.XLOOKUP(Trade_Flows[[#This Row],[hardware_type]],Helper_sheet!$D$2:$D$15,Helper_sheet!$E$2:$E$15,0,0)</f>
        <v>Equipment</v>
      </c>
      <c r="M1111" t="s">
        <v>91</v>
      </c>
      <c r="N1111" s="5">
        <v>4365</v>
      </c>
      <c r="O1111" s="1">
        <v>272.87</v>
      </c>
      <c r="P1111" t="s">
        <v>106</v>
      </c>
      <c r="Q1111" t="s">
        <v>33</v>
      </c>
      <c r="R1111" t="s">
        <v>144</v>
      </c>
      <c r="S1111" t="s">
        <v>141</v>
      </c>
      <c r="T1111" t="s">
        <v>34</v>
      </c>
      <c r="U1111" t="s">
        <v>285</v>
      </c>
      <c r="V1111" t="s">
        <v>817</v>
      </c>
      <c r="W1111" t="s">
        <v>147</v>
      </c>
      <c r="X1111" t="s">
        <v>144</v>
      </c>
    </row>
    <row r="1112" spans="1:24" x14ac:dyDescent="0.4">
      <c r="A1112" t="s">
        <v>1716</v>
      </c>
      <c r="B1112" t="s">
        <v>171</v>
      </c>
      <c r="C1112" t="s">
        <v>154</v>
      </c>
      <c r="D1112" t="s">
        <v>46</v>
      </c>
      <c r="E1112" t="s">
        <v>143</v>
      </c>
      <c r="F1112" t="s">
        <v>28</v>
      </c>
      <c r="G1112" t="s">
        <v>29</v>
      </c>
      <c r="H1112" t="s">
        <v>720</v>
      </c>
      <c r="I1112" t="s">
        <v>102</v>
      </c>
      <c r="J1112" t="s">
        <v>26</v>
      </c>
      <c r="K1112" t="s">
        <v>103</v>
      </c>
      <c r="L1112" t="str">
        <f>_xlfn.XLOOKUP(Trade_Flows[[#This Row],[hardware_type]],Helper_sheet!$D$2:$D$15,Helper_sheet!$E$2:$E$15,0,0)</f>
        <v>Equipment</v>
      </c>
      <c r="M1112" t="s">
        <v>91</v>
      </c>
      <c r="N1112" s="5">
        <v>4687</v>
      </c>
      <c r="O1112" s="1">
        <v>293</v>
      </c>
      <c r="P1112" t="s">
        <v>790</v>
      </c>
      <c r="Q1112" t="s">
        <v>33</v>
      </c>
      <c r="R1112" t="s">
        <v>144</v>
      </c>
      <c r="S1112" t="s">
        <v>141</v>
      </c>
      <c r="T1112" t="s">
        <v>34</v>
      </c>
      <c r="U1112" t="s">
        <v>146</v>
      </c>
      <c r="V1112" t="s">
        <v>772</v>
      </c>
      <c r="W1112" t="s">
        <v>147</v>
      </c>
      <c r="X1112" t="s">
        <v>144</v>
      </c>
    </row>
    <row r="1113" spans="1:24" x14ac:dyDescent="0.4">
      <c r="A1113" t="s">
        <v>1717</v>
      </c>
      <c r="B1113" t="s">
        <v>171</v>
      </c>
      <c r="C1113" t="s">
        <v>158</v>
      </c>
      <c r="D1113" t="s">
        <v>47</v>
      </c>
      <c r="E1113" t="s">
        <v>143</v>
      </c>
      <c r="F1113" t="s">
        <v>28</v>
      </c>
      <c r="G1113" t="s">
        <v>29</v>
      </c>
      <c r="H1113" t="s">
        <v>720</v>
      </c>
      <c r="I1113" t="s">
        <v>102</v>
      </c>
      <c r="J1113" t="s">
        <v>26</v>
      </c>
      <c r="K1113" t="s">
        <v>103</v>
      </c>
      <c r="L1113" t="str">
        <f>_xlfn.XLOOKUP(Trade_Flows[[#This Row],[hardware_type]],Helper_sheet!$D$2:$D$15,Helper_sheet!$E$2:$E$15,0,0)</f>
        <v>Equipment</v>
      </c>
      <c r="M1113" t="s">
        <v>91</v>
      </c>
      <c r="N1113" s="5">
        <v>3719</v>
      </c>
      <c r="O1113" s="1">
        <v>232.44</v>
      </c>
      <c r="P1113" t="s">
        <v>105</v>
      </c>
      <c r="Q1113" t="s">
        <v>33</v>
      </c>
      <c r="R1113" t="s">
        <v>144</v>
      </c>
      <c r="S1113" t="s">
        <v>141</v>
      </c>
      <c r="T1113" t="s">
        <v>34</v>
      </c>
      <c r="U1113" t="s">
        <v>1718</v>
      </c>
      <c r="V1113" t="s">
        <v>740</v>
      </c>
      <c r="W1113" t="s">
        <v>147</v>
      </c>
      <c r="X1113" t="s">
        <v>144</v>
      </c>
    </row>
    <row r="1114" spans="1:24" x14ac:dyDescent="0.4">
      <c r="A1114" t="s">
        <v>1719</v>
      </c>
      <c r="B1114" t="s">
        <v>182</v>
      </c>
      <c r="C1114" t="s">
        <v>141</v>
      </c>
      <c r="D1114" t="s">
        <v>48</v>
      </c>
      <c r="E1114" t="s">
        <v>143</v>
      </c>
      <c r="F1114" t="s">
        <v>28</v>
      </c>
      <c r="G1114" t="s">
        <v>29</v>
      </c>
      <c r="H1114" t="s">
        <v>720</v>
      </c>
      <c r="I1114" t="s">
        <v>102</v>
      </c>
      <c r="J1114" t="s">
        <v>26</v>
      </c>
      <c r="K1114" t="s">
        <v>103</v>
      </c>
      <c r="L1114" t="str">
        <f>_xlfn.XLOOKUP(Trade_Flows[[#This Row],[hardware_type]],Helper_sheet!$D$2:$D$15,Helper_sheet!$E$2:$E$15,0,0)</f>
        <v>Equipment</v>
      </c>
      <c r="M1114" t="s">
        <v>91</v>
      </c>
      <c r="N1114" s="5">
        <v>4616</v>
      </c>
      <c r="O1114" s="1">
        <v>288.51</v>
      </c>
      <c r="P1114" t="s">
        <v>790</v>
      </c>
      <c r="Q1114" t="s">
        <v>33</v>
      </c>
      <c r="R1114" t="s">
        <v>144</v>
      </c>
      <c r="S1114" t="s">
        <v>141</v>
      </c>
      <c r="T1114" t="s">
        <v>34</v>
      </c>
      <c r="U1114" t="s">
        <v>316</v>
      </c>
      <c r="V1114" t="s">
        <v>735</v>
      </c>
      <c r="W1114" t="s">
        <v>147</v>
      </c>
      <c r="X1114" t="s">
        <v>144</v>
      </c>
    </row>
    <row r="1115" spans="1:24" x14ac:dyDescent="0.4">
      <c r="A1115" t="s">
        <v>1720</v>
      </c>
      <c r="B1115" t="s">
        <v>182</v>
      </c>
      <c r="C1115" t="s">
        <v>149</v>
      </c>
      <c r="D1115" t="s">
        <v>49</v>
      </c>
      <c r="E1115" t="s">
        <v>143</v>
      </c>
      <c r="F1115" t="s">
        <v>28</v>
      </c>
      <c r="G1115" t="s">
        <v>29</v>
      </c>
      <c r="H1115" t="s">
        <v>720</v>
      </c>
      <c r="I1115" t="s">
        <v>102</v>
      </c>
      <c r="J1115" t="s">
        <v>26</v>
      </c>
      <c r="K1115" t="s">
        <v>103</v>
      </c>
      <c r="L1115" t="str">
        <f>_xlfn.XLOOKUP(Trade_Flows[[#This Row],[hardware_type]],Helper_sheet!$D$2:$D$15,Helper_sheet!$E$2:$E$15,0,0)</f>
        <v>Equipment</v>
      </c>
      <c r="M1115" t="s">
        <v>91</v>
      </c>
      <c r="N1115" s="5">
        <v>4982</v>
      </c>
      <c r="O1115" s="1">
        <v>311.41000000000003</v>
      </c>
      <c r="P1115" t="s">
        <v>106</v>
      </c>
      <c r="Q1115" t="s">
        <v>33</v>
      </c>
      <c r="R1115" t="s">
        <v>144</v>
      </c>
      <c r="S1115" t="s">
        <v>141</v>
      </c>
      <c r="T1115" t="s">
        <v>34</v>
      </c>
      <c r="U1115" t="s">
        <v>1718</v>
      </c>
      <c r="V1115" t="s">
        <v>729</v>
      </c>
      <c r="W1115" t="s">
        <v>147</v>
      </c>
      <c r="X1115" t="s">
        <v>144</v>
      </c>
    </row>
    <row r="1116" spans="1:24" x14ac:dyDescent="0.4">
      <c r="A1116" t="s">
        <v>1721</v>
      </c>
      <c r="B1116" t="s">
        <v>182</v>
      </c>
      <c r="C1116" t="s">
        <v>154</v>
      </c>
      <c r="D1116" t="s">
        <v>50</v>
      </c>
      <c r="E1116" t="s">
        <v>143</v>
      </c>
      <c r="F1116" t="s">
        <v>28</v>
      </c>
      <c r="G1116" t="s">
        <v>29</v>
      </c>
      <c r="H1116" t="s">
        <v>720</v>
      </c>
      <c r="I1116" t="s">
        <v>102</v>
      </c>
      <c r="J1116" t="s">
        <v>26</v>
      </c>
      <c r="K1116" t="s">
        <v>103</v>
      </c>
      <c r="L1116" t="str">
        <f>_xlfn.XLOOKUP(Trade_Flows[[#This Row],[hardware_type]],Helper_sheet!$D$2:$D$15,Helper_sheet!$E$2:$E$15,0,0)</f>
        <v>Equipment</v>
      </c>
      <c r="M1116" t="s">
        <v>91</v>
      </c>
      <c r="N1116" s="5">
        <v>5195</v>
      </c>
      <c r="O1116" s="1">
        <v>324.74</v>
      </c>
      <c r="P1116" t="s">
        <v>106</v>
      </c>
      <c r="Q1116" t="s">
        <v>33</v>
      </c>
      <c r="R1116" t="s">
        <v>144</v>
      </c>
      <c r="S1116" t="s">
        <v>141</v>
      </c>
      <c r="T1116" t="s">
        <v>34</v>
      </c>
      <c r="U1116" t="s">
        <v>152</v>
      </c>
      <c r="V1116" t="s">
        <v>776</v>
      </c>
      <c r="W1116" t="s">
        <v>147</v>
      </c>
      <c r="X1116" t="s">
        <v>144</v>
      </c>
    </row>
    <row r="1117" spans="1:24" x14ac:dyDescent="0.4">
      <c r="A1117" t="s">
        <v>1722</v>
      </c>
      <c r="B1117" t="s">
        <v>182</v>
      </c>
      <c r="C1117" t="s">
        <v>158</v>
      </c>
      <c r="D1117" t="s">
        <v>51</v>
      </c>
      <c r="E1117" t="s">
        <v>143</v>
      </c>
      <c r="F1117" t="s">
        <v>28</v>
      </c>
      <c r="G1117" t="s">
        <v>29</v>
      </c>
      <c r="H1117" t="s">
        <v>720</v>
      </c>
      <c r="I1117" t="s">
        <v>102</v>
      </c>
      <c r="J1117" t="s">
        <v>26</v>
      </c>
      <c r="K1117" t="s">
        <v>103</v>
      </c>
      <c r="L1117" t="str">
        <f>_xlfn.XLOOKUP(Trade_Flows[[#This Row],[hardware_type]],Helper_sheet!$D$2:$D$15,Helper_sheet!$E$2:$E$15,0,0)</f>
        <v>Equipment</v>
      </c>
      <c r="M1117" t="s">
        <v>91</v>
      </c>
      <c r="N1117" s="5">
        <v>4665</v>
      </c>
      <c r="O1117" s="1">
        <v>291.60000000000002</v>
      </c>
      <c r="P1117" t="s">
        <v>105</v>
      </c>
      <c r="Q1117" t="s">
        <v>33</v>
      </c>
      <c r="R1117" t="s">
        <v>144</v>
      </c>
      <c r="S1117" t="s">
        <v>141</v>
      </c>
      <c r="T1117" t="s">
        <v>34</v>
      </c>
      <c r="U1117" t="s">
        <v>190</v>
      </c>
      <c r="V1117" t="s">
        <v>731</v>
      </c>
      <c r="W1117" t="s">
        <v>147</v>
      </c>
      <c r="X1117" t="s">
        <v>144</v>
      </c>
    </row>
    <row r="1118" spans="1:24" x14ac:dyDescent="0.4">
      <c r="A1118" t="s">
        <v>1723</v>
      </c>
      <c r="B1118" t="s">
        <v>193</v>
      </c>
      <c r="C1118" t="s">
        <v>141</v>
      </c>
      <c r="D1118" t="s">
        <v>52</v>
      </c>
      <c r="E1118" t="s">
        <v>143</v>
      </c>
      <c r="F1118" t="s">
        <v>28</v>
      </c>
      <c r="G1118" t="s">
        <v>29</v>
      </c>
      <c r="H1118" t="s">
        <v>720</v>
      </c>
      <c r="I1118" t="s">
        <v>102</v>
      </c>
      <c r="J1118" t="s">
        <v>26</v>
      </c>
      <c r="K1118" t="s">
        <v>103</v>
      </c>
      <c r="L1118" t="str">
        <f>_xlfn.XLOOKUP(Trade_Flows[[#This Row],[hardware_type]],Helper_sheet!$D$2:$D$15,Helper_sheet!$E$2:$E$15,0,0)</f>
        <v>Equipment</v>
      </c>
      <c r="M1118" t="s">
        <v>91</v>
      </c>
      <c r="N1118" s="5">
        <v>4303</v>
      </c>
      <c r="O1118" s="1">
        <v>268.95</v>
      </c>
      <c r="P1118" t="s">
        <v>107</v>
      </c>
      <c r="Q1118" t="s">
        <v>33</v>
      </c>
      <c r="R1118" t="s">
        <v>144</v>
      </c>
      <c r="S1118" t="s">
        <v>141</v>
      </c>
      <c r="T1118" t="s">
        <v>34</v>
      </c>
      <c r="U1118" t="s">
        <v>393</v>
      </c>
      <c r="V1118" t="s">
        <v>731</v>
      </c>
      <c r="W1118" t="s">
        <v>147</v>
      </c>
      <c r="X1118" t="s">
        <v>144</v>
      </c>
    </row>
    <row r="1119" spans="1:24" x14ac:dyDescent="0.4">
      <c r="A1119" t="s">
        <v>1724</v>
      </c>
      <c r="B1119" t="s">
        <v>193</v>
      </c>
      <c r="C1119" t="s">
        <v>149</v>
      </c>
      <c r="D1119" t="s">
        <v>53</v>
      </c>
      <c r="E1119" t="s">
        <v>143</v>
      </c>
      <c r="F1119" t="s">
        <v>28</v>
      </c>
      <c r="G1119" t="s">
        <v>29</v>
      </c>
      <c r="H1119" t="s">
        <v>720</v>
      </c>
      <c r="I1119" t="s">
        <v>102</v>
      </c>
      <c r="J1119" t="s">
        <v>26</v>
      </c>
      <c r="K1119" t="s">
        <v>103</v>
      </c>
      <c r="L1119" t="str">
        <f>_xlfn.XLOOKUP(Trade_Flows[[#This Row],[hardware_type]],Helper_sheet!$D$2:$D$15,Helper_sheet!$E$2:$E$15,0,0)</f>
        <v>Equipment</v>
      </c>
      <c r="M1119" t="s">
        <v>91</v>
      </c>
      <c r="N1119" s="5">
        <v>5055</v>
      </c>
      <c r="O1119" s="1">
        <v>315.95</v>
      </c>
      <c r="P1119" t="s">
        <v>790</v>
      </c>
      <c r="Q1119" t="s">
        <v>33</v>
      </c>
      <c r="R1119" t="s">
        <v>144</v>
      </c>
      <c r="S1119" t="s">
        <v>141</v>
      </c>
      <c r="T1119" t="s">
        <v>34</v>
      </c>
      <c r="U1119" t="s">
        <v>197</v>
      </c>
      <c r="V1119" t="s">
        <v>1103</v>
      </c>
      <c r="W1119" t="s">
        <v>147</v>
      </c>
      <c r="X1119" t="s">
        <v>144</v>
      </c>
    </row>
    <row r="1120" spans="1:24" x14ac:dyDescent="0.4">
      <c r="A1120" t="s">
        <v>1725</v>
      </c>
      <c r="B1120" t="s">
        <v>193</v>
      </c>
      <c r="C1120" t="s">
        <v>154</v>
      </c>
      <c r="D1120" t="s">
        <v>54</v>
      </c>
      <c r="E1120" t="s">
        <v>143</v>
      </c>
      <c r="F1120" t="s">
        <v>28</v>
      </c>
      <c r="G1120" t="s">
        <v>29</v>
      </c>
      <c r="H1120" t="s">
        <v>720</v>
      </c>
      <c r="I1120" t="s">
        <v>102</v>
      </c>
      <c r="J1120" t="s">
        <v>26</v>
      </c>
      <c r="K1120" t="s">
        <v>103</v>
      </c>
      <c r="L1120" t="str">
        <f>_xlfn.XLOOKUP(Trade_Flows[[#This Row],[hardware_type]],Helper_sheet!$D$2:$D$15,Helper_sheet!$E$2:$E$15,0,0)</f>
        <v>Equipment</v>
      </c>
      <c r="M1120" t="s">
        <v>91</v>
      </c>
      <c r="N1120" s="5">
        <v>4991</v>
      </c>
      <c r="O1120" s="1">
        <v>311.95999999999998</v>
      </c>
      <c r="P1120" t="s">
        <v>802</v>
      </c>
      <c r="Q1120" t="s">
        <v>33</v>
      </c>
      <c r="R1120" t="s">
        <v>144</v>
      </c>
      <c r="S1120" t="s">
        <v>141</v>
      </c>
      <c r="T1120" t="s">
        <v>34</v>
      </c>
      <c r="U1120" t="s">
        <v>190</v>
      </c>
      <c r="V1120" t="s">
        <v>756</v>
      </c>
      <c r="W1120" t="s">
        <v>147</v>
      </c>
      <c r="X1120" t="s">
        <v>144</v>
      </c>
    </row>
    <row r="1121" spans="1:24" x14ac:dyDescent="0.4">
      <c r="A1121" t="s">
        <v>1726</v>
      </c>
      <c r="B1121" t="s">
        <v>193</v>
      </c>
      <c r="C1121" t="s">
        <v>158</v>
      </c>
      <c r="D1121" t="s">
        <v>55</v>
      </c>
      <c r="E1121" t="s">
        <v>143</v>
      </c>
      <c r="F1121" t="s">
        <v>28</v>
      </c>
      <c r="G1121" t="s">
        <v>29</v>
      </c>
      <c r="H1121" t="s">
        <v>720</v>
      </c>
      <c r="I1121" t="s">
        <v>102</v>
      </c>
      <c r="J1121" t="s">
        <v>26</v>
      </c>
      <c r="K1121" t="s">
        <v>103</v>
      </c>
      <c r="L1121" t="str">
        <f>_xlfn.XLOOKUP(Trade_Flows[[#This Row],[hardware_type]],Helper_sheet!$D$2:$D$15,Helper_sheet!$E$2:$E$15,0,0)</f>
        <v>Equipment</v>
      </c>
      <c r="M1121" t="s">
        <v>91</v>
      </c>
      <c r="N1121" s="5">
        <v>4618</v>
      </c>
      <c r="O1121" s="1">
        <v>288.64999999999998</v>
      </c>
      <c r="P1121" t="s">
        <v>790</v>
      </c>
      <c r="Q1121" t="s">
        <v>33</v>
      </c>
      <c r="R1121" t="s">
        <v>144</v>
      </c>
      <c r="S1121" t="s">
        <v>141</v>
      </c>
      <c r="T1121" t="s">
        <v>34</v>
      </c>
      <c r="U1121" t="s">
        <v>237</v>
      </c>
      <c r="V1121" t="s">
        <v>817</v>
      </c>
      <c r="W1121" t="s">
        <v>147</v>
      </c>
      <c r="X1121" t="s">
        <v>144</v>
      </c>
    </row>
    <row r="1122" spans="1:24" x14ac:dyDescent="0.4">
      <c r="A1122" t="s">
        <v>1727</v>
      </c>
      <c r="B1122" t="s">
        <v>202</v>
      </c>
      <c r="C1122" t="s">
        <v>141</v>
      </c>
      <c r="D1122" t="s">
        <v>56</v>
      </c>
      <c r="E1122" t="s">
        <v>143</v>
      </c>
      <c r="F1122" t="s">
        <v>28</v>
      </c>
      <c r="G1122" t="s">
        <v>29</v>
      </c>
      <c r="H1122" t="s">
        <v>720</v>
      </c>
      <c r="I1122" t="s">
        <v>102</v>
      </c>
      <c r="J1122" t="s">
        <v>26</v>
      </c>
      <c r="K1122" t="s">
        <v>103</v>
      </c>
      <c r="L1122" t="str">
        <f>_xlfn.XLOOKUP(Trade_Flows[[#This Row],[hardware_type]],Helper_sheet!$D$2:$D$15,Helper_sheet!$E$2:$E$15,0,0)</f>
        <v>Equipment</v>
      </c>
      <c r="M1122" t="s">
        <v>91</v>
      </c>
      <c r="N1122" s="5">
        <v>4717</v>
      </c>
      <c r="O1122" s="1">
        <v>294.85000000000002</v>
      </c>
      <c r="P1122" t="s">
        <v>106</v>
      </c>
      <c r="Q1122" t="s">
        <v>33</v>
      </c>
      <c r="R1122" t="s">
        <v>144</v>
      </c>
      <c r="S1122" t="s">
        <v>141</v>
      </c>
      <c r="T1122" t="s">
        <v>34</v>
      </c>
      <c r="U1122" t="s">
        <v>217</v>
      </c>
      <c r="V1122" t="s">
        <v>756</v>
      </c>
      <c r="W1122" t="s">
        <v>147</v>
      </c>
      <c r="X1122" t="s">
        <v>144</v>
      </c>
    </row>
    <row r="1123" spans="1:24" x14ac:dyDescent="0.4">
      <c r="A1123" t="s">
        <v>1728</v>
      </c>
      <c r="B1123" t="s">
        <v>202</v>
      </c>
      <c r="C1123" t="s">
        <v>149</v>
      </c>
      <c r="D1123" t="s">
        <v>57</v>
      </c>
      <c r="E1123" t="s">
        <v>143</v>
      </c>
      <c r="F1123" t="s">
        <v>28</v>
      </c>
      <c r="G1123" t="s">
        <v>29</v>
      </c>
      <c r="H1123" t="s">
        <v>720</v>
      </c>
      <c r="I1123" t="s">
        <v>102</v>
      </c>
      <c r="J1123" t="s">
        <v>26</v>
      </c>
      <c r="K1123" t="s">
        <v>103</v>
      </c>
      <c r="L1123" t="str">
        <f>_xlfn.XLOOKUP(Trade_Flows[[#This Row],[hardware_type]],Helper_sheet!$D$2:$D$15,Helper_sheet!$E$2:$E$15,0,0)</f>
        <v>Equipment</v>
      </c>
      <c r="M1123" t="s">
        <v>91</v>
      </c>
      <c r="N1123" s="5">
        <v>4748</v>
      </c>
      <c r="O1123" s="1">
        <v>296.79000000000002</v>
      </c>
      <c r="P1123" t="s">
        <v>106</v>
      </c>
      <c r="Q1123" t="s">
        <v>33</v>
      </c>
      <c r="R1123" t="s">
        <v>144</v>
      </c>
      <c r="S1123" t="s">
        <v>141</v>
      </c>
      <c r="T1123" t="s">
        <v>34</v>
      </c>
      <c r="U1123" t="s">
        <v>419</v>
      </c>
      <c r="V1123" t="s">
        <v>783</v>
      </c>
      <c r="W1123" t="s">
        <v>147</v>
      </c>
      <c r="X1123" t="s">
        <v>144</v>
      </c>
    </row>
    <row r="1124" spans="1:24" x14ac:dyDescent="0.4">
      <c r="A1124" t="s">
        <v>1729</v>
      </c>
      <c r="B1124" t="s">
        <v>202</v>
      </c>
      <c r="C1124" t="s">
        <v>154</v>
      </c>
      <c r="D1124" t="s">
        <v>58</v>
      </c>
      <c r="E1124" t="s">
        <v>143</v>
      </c>
      <c r="F1124" t="s">
        <v>28</v>
      </c>
      <c r="G1124" t="s">
        <v>29</v>
      </c>
      <c r="H1124" t="s">
        <v>720</v>
      </c>
      <c r="I1124" t="s">
        <v>102</v>
      </c>
      <c r="J1124" t="s">
        <v>26</v>
      </c>
      <c r="K1124" t="s">
        <v>103</v>
      </c>
      <c r="L1124" t="str">
        <f>_xlfn.XLOOKUP(Trade_Flows[[#This Row],[hardware_type]],Helper_sheet!$D$2:$D$15,Helper_sheet!$E$2:$E$15,0,0)</f>
        <v>Equipment</v>
      </c>
      <c r="M1124" t="s">
        <v>91</v>
      </c>
      <c r="N1124" s="5">
        <v>5053</v>
      </c>
      <c r="O1124" s="1">
        <v>315.83999999999997</v>
      </c>
      <c r="P1124" t="s">
        <v>105</v>
      </c>
      <c r="Q1124" t="s">
        <v>33</v>
      </c>
      <c r="R1124" t="s">
        <v>144</v>
      </c>
      <c r="S1124" t="s">
        <v>141</v>
      </c>
      <c r="T1124" t="s">
        <v>34</v>
      </c>
      <c r="U1124" t="s">
        <v>217</v>
      </c>
      <c r="V1124" t="s">
        <v>731</v>
      </c>
      <c r="W1124" t="s">
        <v>147</v>
      </c>
      <c r="X1124" t="s">
        <v>144</v>
      </c>
    </row>
    <row r="1125" spans="1:24" x14ac:dyDescent="0.4">
      <c r="A1125" t="s">
        <v>1730</v>
      </c>
      <c r="B1125" t="s">
        <v>202</v>
      </c>
      <c r="C1125" t="s">
        <v>158</v>
      </c>
      <c r="D1125" t="s">
        <v>59</v>
      </c>
      <c r="E1125" t="s">
        <v>143</v>
      </c>
      <c r="F1125" t="s">
        <v>28</v>
      </c>
      <c r="G1125" t="s">
        <v>29</v>
      </c>
      <c r="H1125" t="s">
        <v>720</v>
      </c>
      <c r="I1125" t="s">
        <v>102</v>
      </c>
      <c r="J1125" t="s">
        <v>26</v>
      </c>
      <c r="K1125" t="s">
        <v>103</v>
      </c>
      <c r="L1125" t="str">
        <f>_xlfn.XLOOKUP(Trade_Flows[[#This Row],[hardware_type]],Helper_sheet!$D$2:$D$15,Helper_sheet!$E$2:$E$15,0,0)</f>
        <v>Equipment</v>
      </c>
      <c r="M1125" t="s">
        <v>91</v>
      </c>
      <c r="N1125" s="5">
        <v>4863</v>
      </c>
      <c r="O1125" s="1">
        <v>303.97000000000003</v>
      </c>
      <c r="P1125" t="s">
        <v>107</v>
      </c>
      <c r="Q1125" t="s">
        <v>33</v>
      </c>
      <c r="R1125" t="s">
        <v>144</v>
      </c>
      <c r="S1125" t="s">
        <v>141</v>
      </c>
      <c r="T1125" t="s">
        <v>34</v>
      </c>
      <c r="U1125" t="s">
        <v>292</v>
      </c>
      <c r="V1125" t="s">
        <v>735</v>
      </c>
      <c r="W1125" t="s">
        <v>147</v>
      </c>
      <c r="X1125" t="s">
        <v>144</v>
      </c>
    </row>
    <row r="1126" spans="1:24" x14ac:dyDescent="0.4">
      <c r="A1126" t="s">
        <v>1731</v>
      </c>
      <c r="B1126" t="s">
        <v>212</v>
      </c>
      <c r="C1126" t="s">
        <v>141</v>
      </c>
      <c r="D1126" t="s">
        <v>60</v>
      </c>
      <c r="E1126" t="s">
        <v>143</v>
      </c>
      <c r="F1126" t="s">
        <v>28</v>
      </c>
      <c r="G1126" t="s">
        <v>29</v>
      </c>
      <c r="H1126" t="s">
        <v>720</v>
      </c>
      <c r="I1126" t="s">
        <v>102</v>
      </c>
      <c r="J1126" t="s">
        <v>26</v>
      </c>
      <c r="K1126" t="s">
        <v>103</v>
      </c>
      <c r="L1126" t="str">
        <f>_xlfn.XLOOKUP(Trade_Flows[[#This Row],[hardware_type]],Helper_sheet!$D$2:$D$15,Helper_sheet!$E$2:$E$15,0,0)</f>
        <v>Equipment</v>
      </c>
      <c r="M1126" t="s">
        <v>91</v>
      </c>
      <c r="N1126" s="5">
        <v>4722</v>
      </c>
      <c r="O1126" s="1">
        <v>295.14</v>
      </c>
      <c r="P1126" t="s">
        <v>802</v>
      </c>
      <c r="Q1126" t="s">
        <v>33</v>
      </c>
      <c r="R1126" t="s">
        <v>144</v>
      </c>
      <c r="S1126" t="s">
        <v>141</v>
      </c>
      <c r="T1126" t="s">
        <v>34</v>
      </c>
      <c r="U1126" t="s">
        <v>228</v>
      </c>
      <c r="V1126" t="s">
        <v>766</v>
      </c>
      <c r="W1126" t="s">
        <v>147</v>
      </c>
      <c r="X1126" t="s">
        <v>144</v>
      </c>
    </row>
    <row r="1127" spans="1:24" x14ac:dyDescent="0.4">
      <c r="A1127" t="s">
        <v>1732</v>
      </c>
      <c r="B1127" t="s">
        <v>212</v>
      </c>
      <c r="C1127" t="s">
        <v>149</v>
      </c>
      <c r="D1127" t="s">
        <v>61</v>
      </c>
      <c r="E1127" t="s">
        <v>143</v>
      </c>
      <c r="F1127" t="s">
        <v>28</v>
      </c>
      <c r="G1127" t="s">
        <v>29</v>
      </c>
      <c r="H1127" t="s">
        <v>720</v>
      </c>
      <c r="I1127" t="s">
        <v>102</v>
      </c>
      <c r="J1127" t="s">
        <v>26</v>
      </c>
      <c r="K1127" t="s">
        <v>103</v>
      </c>
      <c r="L1127" t="str">
        <f>_xlfn.XLOOKUP(Trade_Flows[[#This Row],[hardware_type]],Helper_sheet!$D$2:$D$15,Helper_sheet!$E$2:$E$15,0,0)</f>
        <v>Equipment</v>
      </c>
      <c r="M1127" t="s">
        <v>91</v>
      </c>
      <c r="N1127" s="5">
        <v>6101</v>
      </c>
      <c r="O1127" s="1">
        <v>381.35</v>
      </c>
      <c r="P1127" t="s">
        <v>790</v>
      </c>
      <c r="Q1127" t="s">
        <v>33</v>
      </c>
      <c r="R1127" t="s">
        <v>144</v>
      </c>
      <c r="S1127" t="s">
        <v>141</v>
      </c>
      <c r="T1127" t="s">
        <v>34</v>
      </c>
      <c r="U1127" t="s">
        <v>326</v>
      </c>
      <c r="V1127" t="s">
        <v>731</v>
      </c>
      <c r="W1127" t="s">
        <v>147</v>
      </c>
      <c r="X1127" t="s">
        <v>144</v>
      </c>
    </row>
    <row r="1128" spans="1:24" x14ac:dyDescent="0.4">
      <c r="A1128" t="s">
        <v>1733</v>
      </c>
      <c r="B1128" t="s">
        <v>212</v>
      </c>
      <c r="C1128" t="s">
        <v>154</v>
      </c>
      <c r="D1128" t="s">
        <v>62</v>
      </c>
      <c r="E1128" t="s">
        <v>143</v>
      </c>
      <c r="F1128" t="s">
        <v>28</v>
      </c>
      <c r="G1128" t="s">
        <v>29</v>
      </c>
      <c r="H1128" t="s">
        <v>720</v>
      </c>
      <c r="I1128" t="s">
        <v>102</v>
      </c>
      <c r="J1128" t="s">
        <v>26</v>
      </c>
      <c r="K1128" t="s">
        <v>103</v>
      </c>
      <c r="L1128" t="str">
        <f>_xlfn.XLOOKUP(Trade_Flows[[#This Row],[hardware_type]],Helper_sheet!$D$2:$D$15,Helper_sheet!$E$2:$E$15,0,0)</f>
        <v>Equipment</v>
      </c>
      <c r="M1128" t="s">
        <v>91</v>
      </c>
      <c r="N1128" s="5">
        <v>5402</v>
      </c>
      <c r="O1128" s="1">
        <v>337.67</v>
      </c>
      <c r="P1128" t="s">
        <v>107</v>
      </c>
      <c r="Q1128" t="s">
        <v>33</v>
      </c>
      <c r="R1128" t="s">
        <v>144</v>
      </c>
      <c r="S1128" t="s">
        <v>141</v>
      </c>
      <c r="T1128" t="s">
        <v>34</v>
      </c>
      <c r="U1128" t="s">
        <v>214</v>
      </c>
      <c r="V1128" t="s">
        <v>744</v>
      </c>
      <c r="W1128" t="s">
        <v>147</v>
      </c>
      <c r="X1128" t="s">
        <v>144</v>
      </c>
    </row>
    <row r="1129" spans="1:24" x14ac:dyDescent="0.4">
      <c r="A1129" t="s">
        <v>1734</v>
      </c>
      <c r="B1129" t="s">
        <v>212</v>
      </c>
      <c r="C1129" t="s">
        <v>158</v>
      </c>
      <c r="D1129" t="s">
        <v>63</v>
      </c>
      <c r="E1129" t="s">
        <v>143</v>
      </c>
      <c r="F1129" t="s">
        <v>28</v>
      </c>
      <c r="G1129" t="s">
        <v>29</v>
      </c>
      <c r="H1129" t="s">
        <v>720</v>
      </c>
      <c r="I1129" t="s">
        <v>102</v>
      </c>
      <c r="J1129" t="s">
        <v>26</v>
      </c>
      <c r="K1129" t="s">
        <v>103</v>
      </c>
      <c r="L1129" t="str">
        <f>_xlfn.XLOOKUP(Trade_Flows[[#This Row],[hardware_type]],Helper_sheet!$D$2:$D$15,Helper_sheet!$E$2:$E$15,0,0)</f>
        <v>Equipment</v>
      </c>
      <c r="M1129" t="s">
        <v>91</v>
      </c>
      <c r="N1129" s="5">
        <v>5194</v>
      </c>
      <c r="O1129" s="1">
        <v>324.64</v>
      </c>
      <c r="P1129" t="s">
        <v>802</v>
      </c>
      <c r="Q1129" t="s">
        <v>33</v>
      </c>
      <c r="R1129" t="s">
        <v>144</v>
      </c>
      <c r="S1129" t="s">
        <v>141</v>
      </c>
      <c r="T1129" t="s">
        <v>34</v>
      </c>
      <c r="U1129" t="s">
        <v>292</v>
      </c>
      <c r="V1129" t="s">
        <v>721</v>
      </c>
      <c r="W1129" t="s">
        <v>147</v>
      </c>
      <c r="X1129" t="s">
        <v>144</v>
      </c>
    </row>
    <row r="1130" spans="1:24" x14ac:dyDescent="0.4">
      <c r="A1130" t="s">
        <v>1735</v>
      </c>
      <c r="B1130" t="s">
        <v>223</v>
      </c>
      <c r="C1130" t="s">
        <v>141</v>
      </c>
      <c r="D1130" t="s">
        <v>64</v>
      </c>
      <c r="E1130" t="s">
        <v>143</v>
      </c>
      <c r="F1130" t="s">
        <v>28</v>
      </c>
      <c r="G1130" t="s">
        <v>29</v>
      </c>
      <c r="H1130" t="s">
        <v>720</v>
      </c>
      <c r="I1130" t="s">
        <v>102</v>
      </c>
      <c r="J1130" t="s">
        <v>26</v>
      </c>
      <c r="K1130" t="s">
        <v>103</v>
      </c>
      <c r="L1130" t="str">
        <f>_xlfn.XLOOKUP(Trade_Flows[[#This Row],[hardware_type]],Helper_sheet!$D$2:$D$15,Helper_sheet!$E$2:$E$15,0,0)</f>
        <v>Equipment</v>
      </c>
      <c r="M1130" t="s">
        <v>91</v>
      </c>
      <c r="N1130" s="5">
        <v>4978</v>
      </c>
      <c r="O1130" s="1">
        <v>311.14</v>
      </c>
      <c r="P1130" t="s">
        <v>106</v>
      </c>
      <c r="Q1130" t="s">
        <v>33</v>
      </c>
      <c r="R1130" t="s">
        <v>144</v>
      </c>
      <c r="S1130" t="s">
        <v>141</v>
      </c>
      <c r="T1130" t="s">
        <v>34</v>
      </c>
      <c r="U1130" t="s">
        <v>425</v>
      </c>
      <c r="V1130" t="s">
        <v>742</v>
      </c>
      <c r="W1130" t="s">
        <v>147</v>
      </c>
      <c r="X1130" t="s">
        <v>144</v>
      </c>
    </row>
    <row r="1131" spans="1:24" x14ac:dyDescent="0.4">
      <c r="A1131" t="s">
        <v>1736</v>
      </c>
      <c r="B1131" t="s">
        <v>223</v>
      </c>
      <c r="C1131" t="s">
        <v>149</v>
      </c>
      <c r="D1131" t="s">
        <v>65</v>
      </c>
      <c r="E1131" t="s">
        <v>143</v>
      </c>
      <c r="F1131" t="s">
        <v>28</v>
      </c>
      <c r="G1131" t="s">
        <v>29</v>
      </c>
      <c r="H1131" t="s">
        <v>720</v>
      </c>
      <c r="I1131" t="s">
        <v>102</v>
      </c>
      <c r="J1131" t="s">
        <v>26</v>
      </c>
      <c r="K1131" t="s">
        <v>103</v>
      </c>
      <c r="L1131" t="str">
        <f>_xlfn.XLOOKUP(Trade_Flows[[#This Row],[hardware_type]],Helper_sheet!$D$2:$D$15,Helper_sheet!$E$2:$E$15,0,0)</f>
        <v>Equipment</v>
      </c>
      <c r="M1131" t="s">
        <v>91</v>
      </c>
      <c r="N1131" s="5">
        <v>6494</v>
      </c>
      <c r="O1131" s="1">
        <v>405.91</v>
      </c>
      <c r="P1131" t="s">
        <v>106</v>
      </c>
      <c r="Q1131" t="s">
        <v>33</v>
      </c>
      <c r="R1131" t="s">
        <v>144</v>
      </c>
      <c r="S1131" t="s">
        <v>141</v>
      </c>
      <c r="T1131" t="s">
        <v>34</v>
      </c>
      <c r="U1131" t="s">
        <v>320</v>
      </c>
      <c r="V1131" t="s">
        <v>817</v>
      </c>
      <c r="W1131" t="s">
        <v>147</v>
      </c>
      <c r="X1131" t="s">
        <v>144</v>
      </c>
    </row>
    <row r="1132" spans="1:24" x14ac:dyDescent="0.4">
      <c r="A1132" t="s">
        <v>1737</v>
      </c>
      <c r="B1132" t="s">
        <v>223</v>
      </c>
      <c r="C1132" t="s">
        <v>154</v>
      </c>
      <c r="D1132" t="s">
        <v>66</v>
      </c>
      <c r="E1132" t="s">
        <v>143</v>
      </c>
      <c r="F1132" t="s">
        <v>28</v>
      </c>
      <c r="G1132" t="s">
        <v>29</v>
      </c>
      <c r="H1132" t="s">
        <v>720</v>
      </c>
      <c r="I1132" t="s">
        <v>102</v>
      </c>
      <c r="J1132" t="s">
        <v>26</v>
      </c>
      <c r="K1132" t="s">
        <v>103</v>
      </c>
      <c r="L1132" t="str">
        <f>_xlfn.XLOOKUP(Trade_Flows[[#This Row],[hardware_type]],Helper_sheet!$D$2:$D$15,Helper_sheet!$E$2:$E$15,0,0)</f>
        <v>Equipment</v>
      </c>
      <c r="M1132" t="s">
        <v>91</v>
      </c>
      <c r="N1132" s="5">
        <v>6429</v>
      </c>
      <c r="O1132" s="1">
        <v>401.83</v>
      </c>
      <c r="P1132" t="s">
        <v>105</v>
      </c>
      <c r="Q1132" t="s">
        <v>33</v>
      </c>
      <c r="R1132" t="s">
        <v>144</v>
      </c>
      <c r="S1132" t="s">
        <v>141</v>
      </c>
      <c r="T1132" t="s">
        <v>34</v>
      </c>
      <c r="U1132" t="s">
        <v>1691</v>
      </c>
      <c r="V1132" t="s">
        <v>733</v>
      </c>
      <c r="W1132" t="s">
        <v>147</v>
      </c>
      <c r="X1132" t="s">
        <v>144</v>
      </c>
    </row>
    <row r="1133" spans="1:24" x14ac:dyDescent="0.4">
      <c r="A1133" t="s">
        <v>1738</v>
      </c>
      <c r="B1133" t="s">
        <v>223</v>
      </c>
      <c r="C1133" t="s">
        <v>158</v>
      </c>
      <c r="D1133" t="s">
        <v>67</v>
      </c>
      <c r="E1133" t="s">
        <v>143</v>
      </c>
      <c r="F1133" t="s">
        <v>28</v>
      </c>
      <c r="G1133" t="s">
        <v>29</v>
      </c>
      <c r="H1133" t="s">
        <v>720</v>
      </c>
      <c r="I1133" t="s">
        <v>102</v>
      </c>
      <c r="J1133" t="s">
        <v>26</v>
      </c>
      <c r="K1133" t="s">
        <v>103</v>
      </c>
      <c r="L1133" t="str">
        <f>_xlfn.XLOOKUP(Trade_Flows[[#This Row],[hardware_type]],Helper_sheet!$D$2:$D$15,Helper_sheet!$E$2:$E$15,0,0)</f>
        <v>Equipment</v>
      </c>
      <c r="M1133" t="s">
        <v>91</v>
      </c>
      <c r="N1133" s="5">
        <v>5665</v>
      </c>
      <c r="O1133" s="1">
        <v>354.1</v>
      </c>
      <c r="P1133" t="s">
        <v>105</v>
      </c>
      <c r="Q1133" t="s">
        <v>33</v>
      </c>
      <c r="R1133" t="s">
        <v>144</v>
      </c>
      <c r="S1133" t="s">
        <v>141</v>
      </c>
      <c r="T1133" t="s">
        <v>34</v>
      </c>
      <c r="U1133" t="s">
        <v>1691</v>
      </c>
      <c r="V1133" t="s">
        <v>724</v>
      </c>
      <c r="W1133" t="s">
        <v>147</v>
      </c>
      <c r="X1133" t="s">
        <v>144</v>
      </c>
    </row>
    <row r="1134" spans="1:24" x14ac:dyDescent="0.4">
      <c r="A1134" t="s">
        <v>1739</v>
      </c>
      <c r="B1134" t="s">
        <v>235</v>
      </c>
      <c r="C1134" t="s">
        <v>141</v>
      </c>
      <c r="D1134" t="s">
        <v>68</v>
      </c>
      <c r="E1134" t="s">
        <v>143</v>
      </c>
      <c r="F1134" t="s">
        <v>28</v>
      </c>
      <c r="G1134" t="s">
        <v>29</v>
      </c>
      <c r="H1134" t="s">
        <v>720</v>
      </c>
      <c r="I1134" t="s">
        <v>102</v>
      </c>
      <c r="J1134" t="s">
        <v>26</v>
      </c>
      <c r="K1134" t="s">
        <v>103</v>
      </c>
      <c r="L1134" t="str">
        <f>_xlfn.XLOOKUP(Trade_Flows[[#This Row],[hardware_type]],Helper_sheet!$D$2:$D$15,Helper_sheet!$E$2:$E$15,0,0)</f>
        <v>Equipment</v>
      </c>
      <c r="M1134" t="s">
        <v>91</v>
      </c>
      <c r="N1134" s="5">
        <v>6744</v>
      </c>
      <c r="O1134" s="1">
        <v>421.55</v>
      </c>
      <c r="P1134" t="s">
        <v>790</v>
      </c>
      <c r="Q1134" t="s">
        <v>33</v>
      </c>
      <c r="R1134" t="s">
        <v>144</v>
      </c>
      <c r="S1134" t="s">
        <v>141</v>
      </c>
      <c r="T1134" t="s">
        <v>34</v>
      </c>
      <c r="U1134" t="s">
        <v>264</v>
      </c>
      <c r="V1134" t="s">
        <v>742</v>
      </c>
      <c r="W1134" t="s">
        <v>147</v>
      </c>
      <c r="X1134" t="s">
        <v>144</v>
      </c>
    </row>
    <row r="1135" spans="1:24" x14ac:dyDescent="0.4">
      <c r="A1135" t="s">
        <v>1740</v>
      </c>
      <c r="B1135" t="s">
        <v>235</v>
      </c>
      <c r="C1135" t="s">
        <v>149</v>
      </c>
      <c r="D1135" t="s">
        <v>69</v>
      </c>
      <c r="E1135" t="s">
        <v>143</v>
      </c>
      <c r="F1135" t="s">
        <v>28</v>
      </c>
      <c r="G1135" t="s">
        <v>29</v>
      </c>
      <c r="H1135" t="s">
        <v>720</v>
      </c>
      <c r="I1135" t="s">
        <v>102</v>
      </c>
      <c r="J1135" t="s">
        <v>26</v>
      </c>
      <c r="K1135" t="s">
        <v>103</v>
      </c>
      <c r="L1135" t="str">
        <f>_xlfn.XLOOKUP(Trade_Flows[[#This Row],[hardware_type]],Helper_sheet!$D$2:$D$15,Helper_sheet!$E$2:$E$15,0,0)</f>
        <v>Equipment</v>
      </c>
      <c r="M1135" t="s">
        <v>91</v>
      </c>
      <c r="N1135" s="5">
        <v>7281</v>
      </c>
      <c r="O1135" s="1">
        <v>455.1</v>
      </c>
      <c r="P1135" t="s">
        <v>107</v>
      </c>
      <c r="Q1135" t="s">
        <v>33</v>
      </c>
      <c r="R1135" t="s">
        <v>144</v>
      </c>
      <c r="S1135" t="s">
        <v>141</v>
      </c>
      <c r="T1135" t="s">
        <v>34</v>
      </c>
      <c r="U1135" t="s">
        <v>329</v>
      </c>
      <c r="V1135" t="s">
        <v>761</v>
      </c>
      <c r="W1135" t="s">
        <v>147</v>
      </c>
      <c r="X1135" t="s">
        <v>144</v>
      </c>
    </row>
    <row r="1136" spans="1:24" x14ac:dyDescent="0.4">
      <c r="A1136" t="s">
        <v>1741</v>
      </c>
      <c r="B1136" t="s">
        <v>235</v>
      </c>
      <c r="C1136" t="s">
        <v>154</v>
      </c>
      <c r="D1136" t="s">
        <v>70</v>
      </c>
      <c r="E1136" t="s">
        <v>143</v>
      </c>
      <c r="F1136" t="s">
        <v>28</v>
      </c>
      <c r="G1136" t="s">
        <v>29</v>
      </c>
      <c r="H1136" t="s">
        <v>720</v>
      </c>
      <c r="I1136" t="s">
        <v>102</v>
      </c>
      <c r="J1136" t="s">
        <v>26</v>
      </c>
      <c r="K1136" t="s">
        <v>103</v>
      </c>
      <c r="L1136" t="str">
        <f>_xlfn.XLOOKUP(Trade_Flows[[#This Row],[hardware_type]],Helper_sheet!$D$2:$D$15,Helper_sheet!$E$2:$E$15,0,0)</f>
        <v>Equipment</v>
      </c>
      <c r="M1136" t="s">
        <v>91</v>
      </c>
      <c r="N1136" s="5">
        <v>8391</v>
      </c>
      <c r="O1136" s="1">
        <v>524.44000000000005</v>
      </c>
      <c r="P1136" t="s">
        <v>107</v>
      </c>
      <c r="Q1136" t="s">
        <v>33</v>
      </c>
      <c r="R1136" t="s">
        <v>144</v>
      </c>
      <c r="S1136" t="s">
        <v>141</v>
      </c>
      <c r="T1136" t="s">
        <v>34</v>
      </c>
      <c r="U1136" t="s">
        <v>419</v>
      </c>
      <c r="V1136" t="s">
        <v>740</v>
      </c>
      <c r="W1136" t="s">
        <v>147</v>
      </c>
      <c r="X1136" t="s">
        <v>144</v>
      </c>
    </row>
    <row r="1137" spans="1:24" x14ac:dyDescent="0.4">
      <c r="A1137" t="s">
        <v>1742</v>
      </c>
      <c r="B1137" t="s">
        <v>235</v>
      </c>
      <c r="C1137" t="s">
        <v>158</v>
      </c>
      <c r="D1137" t="s">
        <v>71</v>
      </c>
      <c r="E1137" t="s">
        <v>143</v>
      </c>
      <c r="F1137" t="s">
        <v>28</v>
      </c>
      <c r="G1137" t="s">
        <v>29</v>
      </c>
      <c r="H1137" t="s">
        <v>720</v>
      </c>
      <c r="I1137" t="s">
        <v>102</v>
      </c>
      <c r="J1137" t="s">
        <v>26</v>
      </c>
      <c r="K1137" t="s">
        <v>103</v>
      </c>
      <c r="L1137" t="str">
        <f>_xlfn.XLOOKUP(Trade_Flows[[#This Row],[hardware_type]],Helper_sheet!$D$2:$D$15,Helper_sheet!$E$2:$E$15,0,0)</f>
        <v>Equipment</v>
      </c>
      <c r="M1137" t="s">
        <v>91</v>
      </c>
      <c r="N1137" s="5">
        <v>7085</v>
      </c>
      <c r="O1137" s="1">
        <v>442.86</v>
      </c>
      <c r="P1137" t="s">
        <v>802</v>
      </c>
      <c r="Q1137" t="s">
        <v>33</v>
      </c>
      <c r="R1137" t="s">
        <v>144</v>
      </c>
      <c r="S1137" t="s">
        <v>141</v>
      </c>
      <c r="T1137" t="s">
        <v>34</v>
      </c>
      <c r="U1137" t="s">
        <v>1743</v>
      </c>
      <c r="V1137" t="s">
        <v>724</v>
      </c>
      <c r="W1137" t="s">
        <v>147</v>
      </c>
      <c r="X1137" t="s">
        <v>144</v>
      </c>
    </row>
    <row r="1138" spans="1:24" x14ac:dyDescent="0.4">
      <c r="A1138" t="s">
        <v>1744</v>
      </c>
      <c r="B1138" t="s">
        <v>248</v>
      </c>
      <c r="C1138" t="s">
        <v>141</v>
      </c>
      <c r="D1138" t="s">
        <v>72</v>
      </c>
      <c r="E1138" t="s">
        <v>143</v>
      </c>
      <c r="F1138" t="s">
        <v>28</v>
      </c>
      <c r="G1138" t="s">
        <v>29</v>
      </c>
      <c r="H1138" t="s">
        <v>720</v>
      </c>
      <c r="I1138" t="s">
        <v>102</v>
      </c>
      <c r="J1138" t="s">
        <v>26</v>
      </c>
      <c r="K1138" t="s">
        <v>103</v>
      </c>
      <c r="L1138" t="str">
        <f>_xlfn.XLOOKUP(Trade_Flows[[#This Row],[hardware_type]],Helper_sheet!$D$2:$D$15,Helper_sheet!$E$2:$E$15,0,0)</f>
        <v>Equipment</v>
      </c>
      <c r="M1138" t="s">
        <v>91</v>
      </c>
      <c r="N1138" s="5">
        <v>6807</v>
      </c>
      <c r="O1138" s="1">
        <v>425.44</v>
      </c>
      <c r="P1138" t="s">
        <v>790</v>
      </c>
      <c r="Q1138" t="s">
        <v>33</v>
      </c>
      <c r="R1138" t="s">
        <v>144</v>
      </c>
      <c r="S1138" t="s">
        <v>141</v>
      </c>
      <c r="T1138" t="s">
        <v>34</v>
      </c>
      <c r="U1138" t="s">
        <v>204</v>
      </c>
      <c r="V1138" t="s">
        <v>799</v>
      </c>
      <c r="W1138" t="s">
        <v>147</v>
      </c>
      <c r="X1138" t="s">
        <v>141</v>
      </c>
    </row>
    <row r="1139" spans="1:24" x14ac:dyDescent="0.4">
      <c r="A1139" t="s">
        <v>1745</v>
      </c>
      <c r="B1139" t="s">
        <v>248</v>
      </c>
      <c r="C1139" t="s">
        <v>149</v>
      </c>
      <c r="D1139" t="s">
        <v>73</v>
      </c>
      <c r="E1139" t="s">
        <v>143</v>
      </c>
      <c r="F1139" t="s">
        <v>28</v>
      </c>
      <c r="G1139" t="s">
        <v>29</v>
      </c>
      <c r="H1139" t="s">
        <v>720</v>
      </c>
      <c r="I1139" t="s">
        <v>102</v>
      </c>
      <c r="J1139" t="s">
        <v>26</v>
      </c>
      <c r="K1139" t="s">
        <v>103</v>
      </c>
      <c r="L1139" t="str">
        <f>_xlfn.XLOOKUP(Trade_Flows[[#This Row],[hardware_type]],Helper_sheet!$D$2:$D$15,Helper_sheet!$E$2:$E$15,0,0)</f>
        <v>Equipment</v>
      </c>
      <c r="M1139" t="s">
        <v>91</v>
      </c>
      <c r="N1139" s="5">
        <v>7557</v>
      </c>
      <c r="O1139" s="1">
        <v>472.35</v>
      </c>
      <c r="P1139" t="s">
        <v>105</v>
      </c>
      <c r="Q1139" t="s">
        <v>33</v>
      </c>
      <c r="R1139" t="s">
        <v>144</v>
      </c>
      <c r="S1139" t="s">
        <v>141</v>
      </c>
      <c r="T1139" t="s">
        <v>34</v>
      </c>
      <c r="U1139" t="s">
        <v>204</v>
      </c>
      <c r="V1139" t="s">
        <v>744</v>
      </c>
      <c r="W1139" t="s">
        <v>147</v>
      </c>
      <c r="X1139" t="s">
        <v>141</v>
      </c>
    </row>
    <row r="1140" spans="1:24" x14ac:dyDescent="0.4">
      <c r="A1140" t="s">
        <v>1746</v>
      </c>
      <c r="B1140" t="s">
        <v>248</v>
      </c>
      <c r="C1140" t="s">
        <v>154</v>
      </c>
      <c r="D1140" t="s">
        <v>74</v>
      </c>
      <c r="E1140" t="s">
        <v>143</v>
      </c>
      <c r="F1140" t="s">
        <v>28</v>
      </c>
      <c r="G1140" t="s">
        <v>29</v>
      </c>
      <c r="H1140" t="s">
        <v>720</v>
      </c>
      <c r="I1140" t="s">
        <v>102</v>
      </c>
      <c r="J1140" t="s">
        <v>26</v>
      </c>
      <c r="K1140" t="s">
        <v>103</v>
      </c>
      <c r="L1140" t="str">
        <f>_xlfn.XLOOKUP(Trade_Flows[[#This Row],[hardware_type]],Helper_sheet!$D$2:$D$15,Helper_sheet!$E$2:$E$15,0,0)</f>
        <v>Equipment</v>
      </c>
      <c r="M1140" t="s">
        <v>91</v>
      </c>
      <c r="N1140" s="5">
        <v>9284</v>
      </c>
      <c r="O1140" s="1">
        <v>580.29</v>
      </c>
      <c r="P1140" t="s">
        <v>790</v>
      </c>
      <c r="Q1140" t="s">
        <v>33</v>
      </c>
      <c r="R1140" t="s">
        <v>144</v>
      </c>
      <c r="S1140" t="s">
        <v>141</v>
      </c>
      <c r="T1140" t="s">
        <v>34</v>
      </c>
      <c r="U1140" t="s">
        <v>246</v>
      </c>
      <c r="V1140" t="s">
        <v>796</v>
      </c>
      <c r="W1140" t="s">
        <v>147</v>
      </c>
      <c r="X1140" t="s">
        <v>141</v>
      </c>
    </row>
    <row r="1141" spans="1:24" x14ac:dyDescent="0.4">
      <c r="A1141" t="s">
        <v>1747</v>
      </c>
      <c r="B1141" t="s">
        <v>248</v>
      </c>
      <c r="C1141" t="s">
        <v>158</v>
      </c>
      <c r="D1141" t="s">
        <v>75</v>
      </c>
      <c r="E1141" t="s">
        <v>143</v>
      </c>
      <c r="F1141" t="s">
        <v>28</v>
      </c>
      <c r="G1141" t="s">
        <v>29</v>
      </c>
      <c r="H1141" t="s">
        <v>720</v>
      </c>
      <c r="I1141" t="s">
        <v>102</v>
      </c>
      <c r="J1141" t="s">
        <v>26</v>
      </c>
      <c r="K1141" t="s">
        <v>103</v>
      </c>
      <c r="L1141" t="str">
        <f>_xlfn.XLOOKUP(Trade_Flows[[#This Row],[hardware_type]],Helper_sheet!$D$2:$D$15,Helper_sheet!$E$2:$E$15,0,0)</f>
        <v>Equipment</v>
      </c>
      <c r="M1141" t="s">
        <v>91</v>
      </c>
      <c r="N1141" s="5">
        <v>7939</v>
      </c>
      <c r="O1141" s="1">
        <v>496.22</v>
      </c>
      <c r="P1141" t="s">
        <v>106</v>
      </c>
      <c r="Q1141" t="s">
        <v>33</v>
      </c>
      <c r="R1141" t="s">
        <v>144</v>
      </c>
      <c r="S1141" t="s">
        <v>141</v>
      </c>
      <c r="T1141" t="s">
        <v>34</v>
      </c>
      <c r="U1141" t="s">
        <v>323</v>
      </c>
      <c r="V1141" t="s">
        <v>1711</v>
      </c>
      <c r="W1141" t="s">
        <v>147</v>
      </c>
      <c r="X1141" t="s">
        <v>141</v>
      </c>
    </row>
    <row r="1142" spans="1:24" x14ac:dyDescent="0.4">
      <c r="A1142" t="s">
        <v>1748</v>
      </c>
      <c r="B1142" t="s">
        <v>260</v>
      </c>
      <c r="C1142" t="s">
        <v>141</v>
      </c>
      <c r="D1142" t="s">
        <v>76</v>
      </c>
      <c r="E1142" t="s">
        <v>143</v>
      </c>
      <c r="F1142" t="s">
        <v>28</v>
      </c>
      <c r="G1142" t="s">
        <v>29</v>
      </c>
      <c r="H1142" t="s">
        <v>720</v>
      </c>
      <c r="I1142" t="s">
        <v>102</v>
      </c>
      <c r="J1142" t="s">
        <v>26</v>
      </c>
      <c r="K1142" t="s">
        <v>103</v>
      </c>
      <c r="L1142" t="str">
        <f>_xlfn.XLOOKUP(Trade_Flows[[#This Row],[hardware_type]],Helper_sheet!$D$2:$D$15,Helper_sheet!$E$2:$E$15,0,0)</f>
        <v>Equipment</v>
      </c>
      <c r="M1142" t="s">
        <v>91</v>
      </c>
      <c r="N1142" s="5">
        <v>8782</v>
      </c>
      <c r="O1142" s="1">
        <v>548.89</v>
      </c>
      <c r="P1142" t="s">
        <v>105</v>
      </c>
      <c r="Q1142" t="s">
        <v>33</v>
      </c>
      <c r="R1142" t="s">
        <v>144</v>
      </c>
      <c r="S1142" t="s">
        <v>141</v>
      </c>
      <c r="T1142" t="s">
        <v>34</v>
      </c>
      <c r="U1142" t="s">
        <v>1749</v>
      </c>
      <c r="V1142" t="s">
        <v>840</v>
      </c>
      <c r="W1142" t="s">
        <v>147</v>
      </c>
      <c r="X1142" t="s">
        <v>141</v>
      </c>
    </row>
    <row r="1143" spans="1:24" x14ac:dyDescent="0.4">
      <c r="A1143" t="s">
        <v>1750</v>
      </c>
      <c r="B1143" t="s">
        <v>260</v>
      </c>
      <c r="C1143" t="s">
        <v>149</v>
      </c>
      <c r="D1143" t="s">
        <v>77</v>
      </c>
      <c r="E1143" t="s">
        <v>143</v>
      </c>
      <c r="F1143" t="s">
        <v>28</v>
      </c>
      <c r="G1143" t="s">
        <v>29</v>
      </c>
      <c r="H1143" t="s">
        <v>720</v>
      </c>
      <c r="I1143" t="s">
        <v>102</v>
      </c>
      <c r="J1143" t="s">
        <v>26</v>
      </c>
      <c r="K1143" t="s">
        <v>103</v>
      </c>
      <c r="L1143" t="str">
        <f>_xlfn.XLOOKUP(Trade_Flows[[#This Row],[hardware_type]],Helper_sheet!$D$2:$D$15,Helper_sheet!$E$2:$E$15,0,0)</f>
        <v>Equipment</v>
      </c>
      <c r="M1143" t="s">
        <v>91</v>
      </c>
      <c r="N1143" s="5">
        <v>8393</v>
      </c>
      <c r="O1143" s="1">
        <v>524.6</v>
      </c>
      <c r="P1143" t="s">
        <v>107</v>
      </c>
      <c r="Q1143" t="s">
        <v>33</v>
      </c>
      <c r="R1143" t="s">
        <v>144</v>
      </c>
      <c r="S1143" t="s">
        <v>141</v>
      </c>
      <c r="T1143" t="s">
        <v>34</v>
      </c>
      <c r="U1143" t="s">
        <v>1751</v>
      </c>
      <c r="V1143" t="s">
        <v>783</v>
      </c>
      <c r="W1143" t="s">
        <v>147</v>
      </c>
      <c r="X1143" t="s">
        <v>141</v>
      </c>
    </row>
    <row r="1144" spans="1:24" x14ac:dyDescent="0.4">
      <c r="A1144" t="s">
        <v>1752</v>
      </c>
      <c r="B1144" t="s">
        <v>260</v>
      </c>
      <c r="C1144" t="s">
        <v>154</v>
      </c>
      <c r="D1144" t="s">
        <v>78</v>
      </c>
      <c r="E1144" t="s">
        <v>143</v>
      </c>
      <c r="F1144" t="s">
        <v>28</v>
      </c>
      <c r="G1144" t="s">
        <v>29</v>
      </c>
      <c r="H1144" t="s">
        <v>720</v>
      </c>
      <c r="I1144" t="s">
        <v>102</v>
      </c>
      <c r="J1144" t="s">
        <v>26</v>
      </c>
      <c r="K1144" t="s">
        <v>103</v>
      </c>
      <c r="L1144" t="str">
        <f>_xlfn.XLOOKUP(Trade_Flows[[#This Row],[hardware_type]],Helper_sheet!$D$2:$D$15,Helper_sheet!$E$2:$E$15,0,0)</f>
        <v>Equipment</v>
      </c>
      <c r="M1144" t="s">
        <v>91</v>
      </c>
      <c r="N1144" s="5">
        <v>10042</v>
      </c>
      <c r="O1144" s="1">
        <v>627.64</v>
      </c>
      <c r="P1144" t="s">
        <v>105</v>
      </c>
      <c r="Q1144" t="s">
        <v>33</v>
      </c>
      <c r="R1144" t="s">
        <v>144</v>
      </c>
      <c r="S1144" t="s">
        <v>141</v>
      </c>
      <c r="T1144" t="s">
        <v>34</v>
      </c>
      <c r="U1144" t="s">
        <v>1749</v>
      </c>
      <c r="V1144" t="s">
        <v>822</v>
      </c>
      <c r="W1144" t="s">
        <v>147</v>
      </c>
      <c r="X1144" t="s">
        <v>141</v>
      </c>
    </row>
    <row r="1145" spans="1:24" x14ac:dyDescent="0.4">
      <c r="A1145" t="s">
        <v>1753</v>
      </c>
      <c r="B1145" t="s">
        <v>260</v>
      </c>
      <c r="C1145" t="s">
        <v>158</v>
      </c>
      <c r="D1145" t="s">
        <v>79</v>
      </c>
      <c r="E1145" t="s">
        <v>143</v>
      </c>
      <c r="F1145" t="s">
        <v>28</v>
      </c>
      <c r="G1145" t="s">
        <v>29</v>
      </c>
      <c r="H1145" t="s">
        <v>720</v>
      </c>
      <c r="I1145" t="s">
        <v>102</v>
      </c>
      <c r="J1145" t="s">
        <v>26</v>
      </c>
      <c r="K1145" t="s">
        <v>103</v>
      </c>
      <c r="L1145" t="str">
        <f>_xlfn.XLOOKUP(Trade_Flows[[#This Row],[hardware_type]],Helper_sheet!$D$2:$D$15,Helper_sheet!$E$2:$E$15,0,0)</f>
        <v>Equipment</v>
      </c>
      <c r="M1145" t="s">
        <v>91</v>
      </c>
      <c r="N1145" s="5">
        <v>8893</v>
      </c>
      <c r="O1145" s="1">
        <v>555.86</v>
      </c>
      <c r="P1145" t="s">
        <v>106</v>
      </c>
      <c r="Q1145" t="s">
        <v>33</v>
      </c>
      <c r="R1145" t="s">
        <v>144</v>
      </c>
      <c r="S1145" t="s">
        <v>141</v>
      </c>
      <c r="T1145" t="s">
        <v>34</v>
      </c>
      <c r="U1145" t="s">
        <v>1754</v>
      </c>
      <c r="V1145" t="s">
        <v>724</v>
      </c>
      <c r="W1145" t="s">
        <v>147</v>
      </c>
      <c r="X1145" t="s">
        <v>141</v>
      </c>
    </row>
    <row r="1146" spans="1:24" x14ac:dyDescent="0.4">
      <c r="A1146" t="s">
        <v>1755</v>
      </c>
      <c r="B1146" t="s">
        <v>140</v>
      </c>
      <c r="C1146" t="s">
        <v>141</v>
      </c>
      <c r="D1146" t="s">
        <v>23</v>
      </c>
      <c r="E1146" t="s">
        <v>143</v>
      </c>
      <c r="F1146" t="s">
        <v>28</v>
      </c>
      <c r="G1146" t="s">
        <v>29</v>
      </c>
      <c r="H1146" t="s">
        <v>720</v>
      </c>
      <c r="I1146" t="s">
        <v>102</v>
      </c>
      <c r="J1146" t="s">
        <v>26</v>
      </c>
      <c r="K1146" t="s">
        <v>360</v>
      </c>
      <c r="L1146" t="str">
        <f>_xlfn.XLOOKUP(Trade_Flows[[#This Row],[hardware_type]],Helper_sheet!$D$2:$D$15,Helper_sheet!$E$2:$E$15,0,0)</f>
        <v>Chip</v>
      </c>
      <c r="M1146" t="s">
        <v>31</v>
      </c>
      <c r="N1146" s="5">
        <v>3188</v>
      </c>
      <c r="O1146" s="1">
        <v>199.25</v>
      </c>
      <c r="P1146" t="s">
        <v>272</v>
      </c>
      <c r="Q1146" t="s">
        <v>33</v>
      </c>
      <c r="R1146" t="s">
        <v>144</v>
      </c>
      <c r="S1146" t="s">
        <v>141</v>
      </c>
      <c r="T1146" t="s">
        <v>34</v>
      </c>
      <c r="U1146" t="s">
        <v>393</v>
      </c>
      <c r="V1146" t="s">
        <v>756</v>
      </c>
      <c r="W1146" t="s">
        <v>147</v>
      </c>
      <c r="X1146" t="s">
        <v>144</v>
      </c>
    </row>
    <row r="1147" spans="1:24" x14ac:dyDescent="0.4">
      <c r="A1147" t="s">
        <v>1756</v>
      </c>
      <c r="B1147" t="s">
        <v>140</v>
      </c>
      <c r="C1147" t="s">
        <v>149</v>
      </c>
      <c r="D1147" t="s">
        <v>35</v>
      </c>
      <c r="E1147" t="s">
        <v>143</v>
      </c>
      <c r="F1147" t="s">
        <v>28</v>
      </c>
      <c r="G1147" t="s">
        <v>29</v>
      </c>
      <c r="H1147" t="s">
        <v>720</v>
      </c>
      <c r="I1147" t="s">
        <v>102</v>
      </c>
      <c r="J1147" t="s">
        <v>26</v>
      </c>
      <c r="K1147" t="s">
        <v>360</v>
      </c>
      <c r="L1147" t="str">
        <f>_xlfn.XLOOKUP(Trade_Flows[[#This Row],[hardware_type]],Helper_sheet!$D$2:$D$15,Helper_sheet!$E$2:$E$15,0,0)</f>
        <v>Chip</v>
      </c>
      <c r="M1147" t="s">
        <v>31</v>
      </c>
      <c r="N1147" s="5">
        <v>3340</v>
      </c>
      <c r="O1147" s="1">
        <v>208.8</v>
      </c>
      <c r="P1147" t="s">
        <v>83</v>
      </c>
      <c r="Q1147" t="s">
        <v>33</v>
      </c>
      <c r="R1147" t="s">
        <v>144</v>
      </c>
      <c r="S1147" t="s">
        <v>141</v>
      </c>
      <c r="T1147" t="s">
        <v>34</v>
      </c>
      <c r="U1147" t="s">
        <v>288</v>
      </c>
      <c r="V1147" t="s">
        <v>735</v>
      </c>
      <c r="W1147" t="s">
        <v>147</v>
      </c>
      <c r="X1147" t="s">
        <v>144</v>
      </c>
    </row>
    <row r="1148" spans="1:24" x14ac:dyDescent="0.4">
      <c r="A1148" t="s">
        <v>1757</v>
      </c>
      <c r="B1148" t="s">
        <v>140</v>
      </c>
      <c r="C1148" t="s">
        <v>154</v>
      </c>
      <c r="D1148" t="s">
        <v>37</v>
      </c>
      <c r="E1148" t="s">
        <v>143</v>
      </c>
      <c r="F1148" t="s">
        <v>28</v>
      </c>
      <c r="G1148" t="s">
        <v>29</v>
      </c>
      <c r="H1148" t="s">
        <v>720</v>
      </c>
      <c r="I1148" t="s">
        <v>102</v>
      </c>
      <c r="J1148" t="s">
        <v>26</v>
      </c>
      <c r="K1148" t="s">
        <v>360</v>
      </c>
      <c r="L1148" t="str">
        <f>_xlfn.XLOOKUP(Trade_Flows[[#This Row],[hardware_type]],Helper_sheet!$D$2:$D$15,Helper_sheet!$E$2:$E$15,0,0)</f>
        <v>Chip</v>
      </c>
      <c r="M1148" t="s">
        <v>31</v>
      </c>
      <c r="N1148" s="5">
        <v>3966</v>
      </c>
      <c r="O1148" s="1">
        <v>247.92</v>
      </c>
      <c r="P1148" t="s">
        <v>86</v>
      </c>
      <c r="Q1148" t="s">
        <v>33</v>
      </c>
      <c r="R1148" t="s">
        <v>144</v>
      </c>
      <c r="S1148" t="s">
        <v>141</v>
      </c>
      <c r="T1148" t="s">
        <v>34</v>
      </c>
      <c r="U1148" t="s">
        <v>206</v>
      </c>
      <c r="V1148" t="s">
        <v>753</v>
      </c>
      <c r="W1148" t="s">
        <v>147</v>
      </c>
      <c r="X1148" t="s">
        <v>144</v>
      </c>
    </row>
    <row r="1149" spans="1:24" x14ac:dyDescent="0.4">
      <c r="A1149" t="s">
        <v>1758</v>
      </c>
      <c r="B1149" t="s">
        <v>140</v>
      </c>
      <c r="C1149" t="s">
        <v>158</v>
      </c>
      <c r="D1149" t="s">
        <v>38</v>
      </c>
      <c r="E1149" t="s">
        <v>143</v>
      </c>
      <c r="F1149" t="s">
        <v>28</v>
      </c>
      <c r="G1149" t="s">
        <v>29</v>
      </c>
      <c r="H1149" t="s">
        <v>720</v>
      </c>
      <c r="I1149" t="s">
        <v>102</v>
      </c>
      <c r="J1149" t="s">
        <v>26</v>
      </c>
      <c r="K1149" t="s">
        <v>360</v>
      </c>
      <c r="L1149" t="str">
        <f>_xlfn.XLOOKUP(Trade_Flows[[#This Row],[hardware_type]],Helper_sheet!$D$2:$D$15,Helper_sheet!$E$2:$E$15,0,0)</f>
        <v>Chip</v>
      </c>
      <c r="M1149" t="s">
        <v>31</v>
      </c>
      <c r="N1149" s="5">
        <v>3189</v>
      </c>
      <c r="O1149" s="1">
        <v>199.32</v>
      </c>
      <c r="P1149" t="s">
        <v>365</v>
      </c>
      <c r="Q1149" t="s">
        <v>33</v>
      </c>
      <c r="R1149" t="s">
        <v>144</v>
      </c>
      <c r="S1149" t="s">
        <v>141</v>
      </c>
      <c r="T1149" t="s">
        <v>34</v>
      </c>
      <c r="U1149" t="s">
        <v>173</v>
      </c>
      <c r="V1149" t="s">
        <v>724</v>
      </c>
      <c r="W1149" t="s">
        <v>147</v>
      </c>
      <c r="X1149" t="s">
        <v>144</v>
      </c>
    </row>
    <row r="1150" spans="1:24" x14ac:dyDescent="0.4">
      <c r="A1150" t="s">
        <v>1759</v>
      </c>
      <c r="B1150" t="s">
        <v>162</v>
      </c>
      <c r="C1150" t="s">
        <v>141</v>
      </c>
      <c r="D1150" t="s">
        <v>39</v>
      </c>
      <c r="E1150" t="s">
        <v>143</v>
      </c>
      <c r="F1150" t="s">
        <v>28</v>
      </c>
      <c r="G1150" t="s">
        <v>29</v>
      </c>
      <c r="H1150" t="s">
        <v>720</v>
      </c>
      <c r="I1150" t="s">
        <v>102</v>
      </c>
      <c r="J1150" t="s">
        <v>26</v>
      </c>
      <c r="K1150" t="s">
        <v>360</v>
      </c>
      <c r="L1150" t="str">
        <f>_xlfn.XLOOKUP(Trade_Flows[[#This Row],[hardware_type]],Helper_sheet!$D$2:$D$15,Helper_sheet!$E$2:$E$15,0,0)</f>
        <v>Chip</v>
      </c>
      <c r="M1150" t="s">
        <v>31</v>
      </c>
      <c r="N1150" s="5">
        <v>3796</v>
      </c>
      <c r="O1150" s="1">
        <v>237.27</v>
      </c>
      <c r="P1150" t="s">
        <v>374</v>
      </c>
      <c r="Q1150" t="s">
        <v>33</v>
      </c>
      <c r="R1150" t="s">
        <v>144</v>
      </c>
      <c r="S1150" t="s">
        <v>141</v>
      </c>
      <c r="T1150" t="s">
        <v>34</v>
      </c>
      <c r="U1150" t="s">
        <v>292</v>
      </c>
      <c r="V1150" t="s">
        <v>766</v>
      </c>
      <c r="W1150" t="s">
        <v>147</v>
      </c>
      <c r="X1150" t="s">
        <v>144</v>
      </c>
    </row>
    <row r="1151" spans="1:24" x14ac:dyDescent="0.4">
      <c r="A1151" t="s">
        <v>1760</v>
      </c>
      <c r="B1151" t="s">
        <v>162</v>
      </c>
      <c r="C1151" t="s">
        <v>149</v>
      </c>
      <c r="D1151" t="s">
        <v>41</v>
      </c>
      <c r="E1151" t="s">
        <v>143</v>
      </c>
      <c r="F1151" t="s">
        <v>28</v>
      </c>
      <c r="G1151" t="s">
        <v>29</v>
      </c>
      <c r="H1151" t="s">
        <v>720</v>
      </c>
      <c r="I1151" t="s">
        <v>102</v>
      </c>
      <c r="J1151" t="s">
        <v>26</v>
      </c>
      <c r="K1151" t="s">
        <v>360</v>
      </c>
      <c r="L1151" t="str">
        <f>_xlfn.XLOOKUP(Trade_Flows[[#This Row],[hardware_type]],Helper_sheet!$D$2:$D$15,Helper_sheet!$E$2:$E$15,0,0)</f>
        <v>Chip</v>
      </c>
      <c r="M1151" t="s">
        <v>31</v>
      </c>
      <c r="N1151" s="5">
        <v>4090</v>
      </c>
      <c r="O1151" s="1">
        <v>255.65</v>
      </c>
      <c r="P1151" t="s">
        <v>83</v>
      </c>
      <c r="Q1151" t="s">
        <v>33</v>
      </c>
      <c r="R1151" t="s">
        <v>144</v>
      </c>
      <c r="S1151" t="s">
        <v>141</v>
      </c>
      <c r="T1151" t="s">
        <v>34</v>
      </c>
      <c r="U1151" t="s">
        <v>156</v>
      </c>
      <c r="V1151" t="s">
        <v>751</v>
      </c>
      <c r="W1151" t="s">
        <v>147</v>
      </c>
      <c r="X1151" t="s">
        <v>144</v>
      </c>
    </row>
    <row r="1152" spans="1:24" x14ac:dyDescent="0.4">
      <c r="A1152" t="s">
        <v>1761</v>
      </c>
      <c r="B1152" t="s">
        <v>162</v>
      </c>
      <c r="C1152" t="s">
        <v>154</v>
      </c>
      <c r="D1152" t="s">
        <v>42</v>
      </c>
      <c r="E1152" t="s">
        <v>143</v>
      </c>
      <c r="F1152" t="s">
        <v>28</v>
      </c>
      <c r="G1152" t="s">
        <v>29</v>
      </c>
      <c r="H1152" t="s">
        <v>720</v>
      </c>
      <c r="I1152" t="s">
        <v>102</v>
      </c>
      <c r="J1152" t="s">
        <v>26</v>
      </c>
      <c r="K1152" t="s">
        <v>360</v>
      </c>
      <c r="L1152" t="str">
        <f>_xlfn.XLOOKUP(Trade_Flows[[#This Row],[hardware_type]],Helper_sheet!$D$2:$D$15,Helper_sheet!$E$2:$E$15,0,0)</f>
        <v>Chip</v>
      </c>
      <c r="M1152" t="s">
        <v>31</v>
      </c>
      <c r="N1152" s="5">
        <v>4032</v>
      </c>
      <c r="O1152" s="1">
        <v>252.02</v>
      </c>
      <c r="P1152" t="s">
        <v>85</v>
      </c>
      <c r="Q1152" t="s">
        <v>33</v>
      </c>
      <c r="R1152" t="s">
        <v>144</v>
      </c>
      <c r="S1152" t="s">
        <v>141</v>
      </c>
      <c r="T1152" t="s">
        <v>34</v>
      </c>
      <c r="U1152" t="s">
        <v>217</v>
      </c>
      <c r="V1152" t="s">
        <v>817</v>
      </c>
      <c r="W1152" t="s">
        <v>147</v>
      </c>
      <c r="X1152" t="s">
        <v>144</v>
      </c>
    </row>
    <row r="1153" spans="1:24" x14ac:dyDescent="0.4">
      <c r="A1153" t="s">
        <v>1762</v>
      </c>
      <c r="B1153" t="s">
        <v>162</v>
      </c>
      <c r="C1153" t="s">
        <v>158</v>
      </c>
      <c r="D1153" t="s">
        <v>43</v>
      </c>
      <c r="E1153" t="s">
        <v>143</v>
      </c>
      <c r="F1153" t="s">
        <v>28</v>
      </c>
      <c r="G1153" t="s">
        <v>29</v>
      </c>
      <c r="H1153" t="s">
        <v>720</v>
      </c>
      <c r="I1153" t="s">
        <v>102</v>
      </c>
      <c r="J1153" t="s">
        <v>26</v>
      </c>
      <c r="K1153" t="s">
        <v>360</v>
      </c>
      <c r="L1153" t="str">
        <f>_xlfn.XLOOKUP(Trade_Flows[[#This Row],[hardware_type]],Helper_sheet!$D$2:$D$15,Helper_sheet!$E$2:$E$15,0,0)</f>
        <v>Chip</v>
      </c>
      <c r="M1153" t="s">
        <v>31</v>
      </c>
      <c r="N1153" s="5">
        <v>3481</v>
      </c>
      <c r="O1153" s="1">
        <v>217.57</v>
      </c>
      <c r="P1153" t="s">
        <v>84</v>
      </c>
      <c r="Q1153" t="s">
        <v>33</v>
      </c>
      <c r="R1153" t="s">
        <v>144</v>
      </c>
      <c r="S1153" t="s">
        <v>141</v>
      </c>
      <c r="T1153" t="s">
        <v>34</v>
      </c>
      <c r="U1153" t="s">
        <v>206</v>
      </c>
      <c r="V1153" t="s">
        <v>772</v>
      </c>
      <c r="W1153" t="s">
        <v>147</v>
      </c>
      <c r="X1153" t="s">
        <v>144</v>
      </c>
    </row>
    <row r="1154" spans="1:24" x14ac:dyDescent="0.4">
      <c r="A1154" t="s">
        <v>1763</v>
      </c>
      <c r="B1154" t="s">
        <v>171</v>
      </c>
      <c r="C1154" t="s">
        <v>141</v>
      </c>
      <c r="D1154" t="s">
        <v>44</v>
      </c>
      <c r="E1154" t="s">
        <v>143</v>
      </c>
      <c r="F1154" t="s">
        <v>28</v>
      </c>
      <c r="G1154" t="s">
        <v>29</v>
      </c>
      <c r="H1154" t="s">
        <v>720</v>
      </c>
      <c r="I1154" t="s">
        <v>102</v>
      </c>
      <c r="J1154" t="s">
        <v>26</v>
      </c>
      <c r="K1154" t="s">
        <v>360</v>
      </c>
      <c r="L1154" t="str">
        <f>_xlfn.XLOOKUP(Trade_Flows[[#This Row],[hardware_type]],Helper_sheet!$D$2:$D$15,Helper_sheet!$E$2:$E$15,0,0)</f>
        <v>Chip</v>
      </c>
      <c r="M1154" t="s">
        <v>31</v>
      </c>
      <c r="N1154" s="5">
        <v>3804</v>
      </c>
      <c r="O1154" s="1">
        <v>237.76</v>
      </c>
      <c r="P1154" t="s">
        <v>83</v>
      </c>
      <c r="Q1154" t="s">
        <v>33</v>
      </c>
      <c r="R1154" t="s">
        <v>144</v>
      </c>
      <c r="S1154" t="s">
        <v>141</v>
      </c>
      <c r="T1154" t="s">
        <v>34</v>
      </c>
      <c r="U1154" t="s">
        <v>184</v>
      </c>
      <c r="V1154" t="s">
        <v>756</v>
      </c>
      <c r="W1154" t="s">
        <v>147</v>
      </c>
      <c r="X1154" t="s">
        <v>144</v>
      </c>
    </row>
    <row r="1155" spans="1:24" x14ac:dyDescent="0.4">
      <c r="A1155" t="s">
        <v>1764</v>
      </c>
      <c r="B1155" t="s">
        <v>171</v>
      </c>
      <c r="C1155" t="s">
        <v>149</v>
      </c>
      <c r="D1155" t="s">
        <v>45</v>
      </c>
      <c r="E1155" t="s">
        <v>143</v>
      </c>
      <c r="F1155" t="s">
        <v>28</v>
      </c>
      <c r="G1155" t="s">
        <v>29</v>
      </c>
      <c r="H1155" t="s">
        <v>720</v>
      </c>
      <c r="I1155" t="s">
        <v>102</v>
      </c>
      <c r="J1155" t="s">
        <v>26</v>
      </c>
      <c r="K1155" t="s">
        <v>360</v>
      </c>
      <c r="L1155" t="str">
        <f>_xlfn.XLOOKUP(Trade_Flows[[#This Row],[hardware_type]],Helper_sheet!$D$2:$D$15,Helper_sheet!$E$2:$E$15,0,0)</f>
        <v>Chip</v>
      </c>
      <c r="M1155" t="s">
        <v>31</v>
      </c>
      <c r="N1155" s="5">
        <v>4502</v>
      </c>
      <c r="O1155" s="1">
        <v>281.39</v>
      </c>
      <c r="P1155" t="s">
        <v>85</v>
      </c>
      <c r="Q1155" t="s">
        <v>33</v>
      </c>
      <c r="R1155" t="s">
        <v>144</v>
      </c>
      <c r="S1155" t="s">
        <v>141</v>
      </c>
      <c r="T1155" t="s">
        <v>34</v>
      </c>
      <c r="U1155" t="s">
        <v>190</v>
      </c>
      <c r="V1155" t="s">
        <v>772</v>
      </c>
      <c r="W1155" t="s">
        <v>147</v>
      </c>
      <c r="X1155" t="s">
        <v>144</v>
      </c>
    </row>
    <row r="1156" spans="1:24" x14ac:dyDescent="0.4">
      <c r="A1156" t="s">
        <v>1765</v>
      </c>
      <c r="B1156" t="s">
        <v>171</v>
      </c>
      <c r="C1156" t="s">
        <v>154</v>
      </c>
      <c r="D1156" t="s">
        <v>46</v>
      </c>
      <c r="E1156" t="s">
        <v>143</v>
      </c>
      <c r="F1156" t="s">
        <v>28</v>
      </c>
      <c r="G1156" t="s">
        <v>29</v>
      </c>
      <c r="H1156" t="s">
        <v>720</v>
      </c>
      <c r="I1156" t="s">
        <v>102</v>
      </c>
      <c r="J1156" t="s">
        <v>26</v>
      </c>
      <c r="K1156" t="s">
        <v>360</v>
      </c>
      <c r="L1156" t="str">
        <f>_xlfn.XLOOKUP(Trade_Flows[[#This Row],[hardware_type]],Helper_sheet!$D$2:$D$15,Helper_sheet!$E$2:$E$15,0,0)</f>
        <v>Chip</v>
      </c>
      <c r="M1156" t="s">
        <v>31</v>
      </c>
      <c r="N1156" s="5">
        <v>4704</v>
      </c>
      <c r="O1156" s="1">
        <v>294.05</v>
      </c>
      <c r="P1156" t="s">
        <v>374</v>
      </c>
      <c r="Q1156" t="s">
        <v>33</v>
      </c>
      <c r="R1156" t="s">
        <v>144</v>
      </c>
      <c r="S1156" t="s">
        <v>141</v>
      </c>
      <c r="T1156" t="s">
        <v>34</v>
      </c>
      <c r="U1156" t="s">
        <v>156</v>
      </c>
      <c r="V1156" t="s">
        <v>772</v>
      </c>
      <c r="W1156" t="s">
        <v>147</v>
      </c>
      <c r="X1156" t="s">
        <v>144</v>
      </c>
    </row>
    <row r="1157" spans="1:24" x14ac:dyDescent="0.4">
      <c r="A1157" t="s">
        <v>1766</v>
      </c>
      <c r="B1157" t="s">
        <v>171</v>
      </c>
      <c r="C1157" t="s">
        <v>158</v>
      </c>
      <c r="D1157" t="s">
        <v>47</v>
      </c>
      <c r="E1157" t="s">
        <v>143</v>
      </c>
      <c r="F1157" t="s">
        <v>28</v>
      </c>
      <c r="G1157" t="s">
        <v>29</v>
      </c>
      <c r="H1157" t="s">
        <v>720</v>
      </c>
      <c r="I1157" t="s">
        <v>102</v>
      </c>
      <c r="J1157" t="s">
        <v>26</v>
      </c>
      <c r="K1157" t="s">
        <v>360</v>
      </c>
      <c r="L1157" t="str">
        <f>_xlfn.XLOOKUP(Trade_Flows[[#This Row],[hardware_type]],Helper_sheet!$D$2:$D$15,Helper_sheet!$E$2:$E$15,0,0)</f>
        <v>Chip</v>
      </c>
      <c r="M1157" t="s">
        <v>31</v>
      </c>
      <c r="N1157" s="5">
        <v>4210</v>
      </c>
      <c r="O1157" s="1">
        <v>263.14999999999998</v>
      </c>
      <c r="P1157" t="s">
        <v>86</v>
      </c>
      <c r="Q1157" t="s">
        <v>33</v>
      </c>
      <c r="R1157" t="s">
        <v>144</v>
      </c>
      <c r="S1157" t="s">
        <v>141</v>
      </c>
      <c r="T1157" t="s">
        <v>34</v>
      </c>
      <c r="U1157" t="s">
        <v>208</v>
      </c>
      <c r="V1157" t="s">
        <v>817</v>
      </c>
      <c r="W1157" t="s">
        <v>147</v>
      </c>
      <c r="X1157" t="s">
        <v>144</v>
      </c>
    </row>
    <row r="1158" spans="1:24" x14ac:dyDescent="0.4">
      <c r="A1158" t="s">
        <v>1767</v>
      </c>
      <c r="B1158" t="s">
        <v>182</v>
      </c>
      <c r="C1158" t="s">
        <v>141</v>
      </c>
      <c r="D1158" t="s">
        <v>48</v>
      </c>
      <c r="E1158" t="s">
        <v>143</v>
      </c>
      <c r="F1158" t="s">
        <v>28</v>
      </c>
      <c r="G1158" t="s">
        <v>29</v>
      </c>
      <c r="H1158" t="s">
        <v>720</v>
      </c>
      <c r="I1158" t="s">
        <v>102</v>
      </c>
      <c r="J1158" t="s">
        <v>26</v>
      </c>
      <c r="K1158" t="s">
        <v>360</v>
      </c>
      <c r="L1158" t="str">
        <f>_xlfn.XLOOKUP(Trade_Flows[[#This Row],[hardware_type]],Helper_sheet!$D$2:$D$15,Helper_sheet!$E$2:$E$15,0,0)</f>
        <v>Chip</v>
      </c>
      <c r="M1158" t="s">
        <v>31</v>
      </c>
      <c r="N1158" s="5">
        <v>4544</v>
      </c>
      <c r="O1158" s="1">
        <v>284.04000000000002</v>
      </c>
      <c r="P1158" t="s">
        <v>374</v>
      </c>
      <c r="Q1158" t="s">
        <v>33</v>
      </c>
      <c r="R1158" t="s">
        <v>144</v>
      </c>
      <c r="S1158" t="s">
        <v>141</v>
      </c>
      <c r="T1158" t="s">
        <v>34</v>
      </c>
      <c r="U1158" t="s">
        <v>152</v>
      </c>
      <c r="V1158" t="s">
        <v>749</v>
      </c>
      <c r="W1158" t="s">
        <v>147</v>
      </c>
      <c r="X1158" t="s">
        <v>144</v>
      </c>
    </row>
    <row r="1159" spans="1:24" x14ac:dyDescent="0.4">
      <c r="A1159" t="s">
        <v>1768</v>
      </c>
      <c r="B1159" t="s">
        <v>182</v>
      </c>
      <c r="C1159" t="s">
        <v>149</v>
      </c>
      <c r="D1159" t="s">
        <v>49</v>
      </c>
      <c r="E1159" t="s">
        <v>143</v>
      </c>
      <c r="F1159" t="s">
        <v>28</v>
      </c>
      <c r="G1159" t="s">
        <v>29</v>
      </c>
      <c r="H1159" t="s">
        <v>720</v>
      </c>
      <c r="I1159" t="s">
        <v>102</v>
      </c>
      <c r="J1159" t="s">
        <v>26</v>
      </c>
      <c r="K1159" t="s">
        <v>360</v>
      </c>
      <c r="L1159" t="str">
        <f>_xlfn.XLOOKUP(Trade_Flows[[#This Row],[hardware_type]],Helper_sheet!$D$2:$D$15,Helper_sheet!$E$2:$E$15,0,0)</f>
        <v>Chip</v>
      </c>
      <c r="M1159" t="s">
        <v>31</v>
      </c>
      <c r="N1159" s="5">
        <v>5126</v>
      </c>
      <c r="O1159" s="1">
        <v>320.42</v>
      </c>
      <c r="P1159" t="s">
        <v>374</v>
      </c>
      <c r="Q1159" t="s">
        <v>33</v>
      </c>
      <c r="R1159" t="s">
        <v>144</v>
      </c>
      <c r="S1159" t="s">
        <v>141</v>
      </c>
      <c r="T1159" t="s">
        <v>34</v>
      </c>
      <c r="U1159" t="s">
        <v>156</v>
      </c>
      <c r="V1159" t="s">
        <v>756</v>
      </c>
      <c r="W1159" t="s">
        <v>147</v>
      </c>
      <c r="X1159" t="s">
        <v>144</v>
      </c>
    </row>
    <row r="1160" spans="1:24" x14ac:dyDescent="0.4">
      <c r="A1160" t="s">
        <v>1769</v>
      </c>
      <c r="B1160" t="s">
        <v>182</v>
      </c>
      <c r="C1160" t="s">
        <v>154</v>
      </c>
      <c r="D1160" t="s">
        <v>50</v>
      </c>
      <c r="E1160" t="s">
        <v>143</v>
      </c>
      <c r="F1160" t="s">
        <v>28</v>
      </c>
      <c r="G1160" t="s">
        <v>29</v>
      </c>
      <c r="H1160" t="s">
        <v>720</v>
      </c>
      <c r="I1160" t="s">
        <v>102</v>
      </c>
      <c r="J1160" t="s">
        <v>26</v>
      </c>
      <c r="K1160" t="s">
        <v>360</v>
      </c>
      <c r="L1160" t="str">
        <f>_xlfn.XLOOKUP(Trade_Flows[[#This Row],[hardware_type]],Helper_sheet!$D$2:$D$15,Helper_sheet!$E$2:$E$15,0,0)</f>
        <v>Chip</v>
      </c>
      <c r="M1160" t="s">
        <v>31</v>
      </c>
      <c r="N1160" s="5">
        <v>5444</v>
      </c>
      <c r="O1160" s="1">
        <v>340.28</v>
      </c>
      <c r="P1160" t="s">
        <v>365</v>
      </c>
      <c r="Q1160" t="s">
        <v>33</v>
      </c>
      <c r="R1160" t="s">
        <v>144</v>
      </c>
      <c r="S1160" t="s">
        <v>141</v>
      </c>
      <c r="T1160" t="s">
        <v>34</v>
      </c>
      <c r="U1160" t="s">
        <v>180</v>
      </c>
      <c r="V1160" t="s">
        <v>763</v>
      </c>
      <c r="W1160" t="s">
        <v>147</v>
      </c>
      <c r="X1160" t="s">
        <v>144</v>
      </c>
    </row>
    <row r="1161" spans="1:24" x14ac:dyDescent="0.4">
      <c r="A1161" t="s">
        <v>1770</v>
      </c>
      <c r="B1161" t="s">
        <v>182</v>
      </c>
      <c r="C1161" t="s">
        <v>158</v>
      </c>
      <c r="D1161" t="s">
        <v>51</v>
      </c>
      <c r="E1161" t="s">
        <v>143</v>
      </c>
      <c r="F1161" t="s">
        <v>28</v>
      </c>
      <c r="G1161" t="s">
        <v>29</v>
      </c>
      <c r="H1161" t="s">
        <v>720</v>
      </c>
      <c r="I1161" t="s">
        <v>102</v>
      </c>
      <c r="J1161" t="s">
        <v>26</v>
      </c>
      <c r="K1161" t="s">
        <v>360</v>
      </c>
      <c r="L1161" t="str">
        <f>_xlfn.XLOOKUP(Trade_Flows[[#This Row],[hardware_type]],Helper_sheet!$D$2:$D$15,Helper_sheet!$E$2:$E$15,0,0)</f>
        <v>Chip</v>
      </c>
      <c r="M1161" t="s">
        <v>31</v>
      </c>
      <c r="N1161" s="5">
        <v>4473</v>
      </c>
      <c r="O1161" s="1">
        <v>279.58999999999997</v>
      </c>
      <c r="P1161" t="s">
        <v>374</v>
      </c>
      <c r="Q1161" t="s">
        <v>33</v>
      </c>
      <c r="R1161" t="s">
        <v>144</v>
      </c>
      <c r="S1161" t="s">
        <v>141</v>
      </c>
      <c r="T1161" t="s">
        <v>34</v>
      </c>
      <c r="U1161" t="s">
        <v>187</v>
      </c>
      <c r="V1161" t="s">
        <v>799</v>
      </c>
      <c r="W1161" t="s">
        <v>147</v>
      </c>
      <c r="X1161" t="s">
        <v>144</v>
      </c>
    </row>
    <row r="1162" spans="1:24" x14ac:dyDescent="0.4">
      <c r="A1162" t="s">
        <v>1771</v>
      </c>
      <c r="B1162" t="s">
        <v>193</v>
      </c>
      <c r="C1162" t="s">
        <v>141</v>
      </c>
      <c r="D1162" t="s">
        <v>52</v>
      </c>
      <c r="E1162" t="s">
        <v>143</v>
      </c>
      <c r="F1162" t="s">
        <v>28</v>
      </c>
      <c r="G1162" t="s">
        <v>29</v>
      </c>
      <c r="H1162" t="s">
        <v>720</v>
      </c>
      <c r="I1162" t="s">
        <v>102</v>
      </c>
      <c r="J1162" t="s">
        <v>26</v>
      </c>
      <c r="K1162" t="s">
        <v>360</v>
      </c>
      <c r="L1162" t="str">
        <f>_xlfn.XLOOKUP(Trade_Flows[[#This Row],[hardware_type]],Helper_sheet!$D$2:$D$15,Helper_sheet!$E$2:$E$15,0,0)</f>
        <v>Chip</v>
      </c>
      <c r="M1162" t="s">
        <v>31</v>
      </c>
      <c r="N1162" s="5">
        <v>4130</v>
      </c>
      <c r="O1162" s="1">
        <v>258.13</v>
      </c>
      <c r="P1162" t="s">
        <v>84</v>
      </c>
      <c r="Q1162" t="s">
        <v>33</v>
      </c>
      <c r="R1162" t="s">
        <v>144</v>
      </c>
      <c r="S1162" t="s">
        <v>141</v>
      </c>
      <c r="T1162" t="s">
        <v>34</v>
      </c>
      <c r="U1162" t="s">
        <v>316</v>
      </c>
      <c r="V1162" t="s">
        <v>721</v>
      </c>
      <c r="W1162" t="s">
        <v>147</v>
      </c>
      <c r="X1162" t="s">
        <v>144</v>
      </c>
    </row>
    <row r="1163" spans="1:24" x14ac:dyDescent="0.4">
      <c r="A1163" t="s">
        <v>1772</v>
      </c>
      <c r="B1163" t="s">
        <v>193</v>
      </c>
      <c r="C1163" t="s">
        <v>149</v>
      </c>
      <c r="D1163" t="s">
        <v>53</v>
      </c>
      <c r="E1163" t="s">
        <v>143</v>
      </c>
      <c r="F1163" t="s">
        <v>28</v>
      </c>
      <c r="G1163" t="s">
        <v>29</v>
      </c>
      <c r="H1163" t="s">
        <v>720</v>
      </c>
      <c r="I1163" t="s">
        <v>102</v>
      </c>
      <c r="J1163" t="s">
        <v>26</v>
      </c>
      <c r="K1163" t="s">
        <v>360</v>
      </c>
      <c r="L1163" t="str">
        <f>_xlfn.XLOOKUP(Trade_Flows[[#This Row],[hardware_type]],Helper_sheet!$D$2:$D$15,Helper_sheet!$E$2:$E$15,0,0)</f>
        <v>Chip</v>
      </c>
      <c r="M1163" t="s">
        <v>31</v>
      </c>
      <c r="N1163" s="5">
        <v>5668</v>
      </c>
      <c r="O1163" s="1">
        <v>354.28</v>
      </c>
      <c r="P1163" t="s">
        <v>365</v>
      </c>
      <c r="Q1163" t="s">
        <v>33</v>
      </c>
      <c r="R1163" t="s">
        <v>144</v>
      </c>
      <c r="S1163" t="s">
        <v>141</v>
      </c>
      <c r="T1163" t="s">
        <v>34</v>
      </c>
      <c r="U1163" t="s">
        <v>316</v>
      </c>
      <c r="V1163" t="s">
        <v>735</v>
      </c>
      <c r="W1163" t="s">
        <v>147</v>
      </c>
      <c r="X1163" t="s">
        <v>144</v>
      </c>
    </row>
    <row r="1164" spans="1:24" x14ac:dyDescent="0.4">
      <c r="A1164" t="s">
        <v>1773</v>
      </c>
      <c r="B1164" t="s">
        <v>193</v>
      </c>
      <c r="C1164" t="s">
        <v>154</v>
      </c>
      <c r="D1164" t="s">
        <v>54</v>
      </c>
      <c r="E1164" t="s">
        <v>143</v>
      </c>
      <c r="F1164" t="s">
        <v>28</v>
      </c>
      <c r="G1164" t="s">
        <v>29</v>
      </c>
      <c r="H1164" t="s">
        <v>720</v>
      </c>
      <c r="I1164" t="s">
        <v>102</v>
      </c>
      <c r="J1164" t="s">
        <v>26</v>
      </c>
      <c r="K1164" t="s">
        <v>360</v>
      </c>
      <c r="L1164" t="str">
        <f>_xlfn.XLOOKUP(Trade_Flows[[#This Row],[hardware_type]],Helper_sheet!$D$2:$D$15,Helper_sheet!$E$2:$E$15,0,0)</f>
        <v>Chip</v>
      </c>
      <c r="M1164" t="s">
        <v>31</v>
      </c>
      <c r="N1164" s="5">
        <v>5207</v>
      </c>
      <c r="O1164" s="1">
        <v>325.48</v>
      </c>
      <c r="P1164" t="s">
        <v>374</v>
      </c>
      <c r="Q1164" t="s">
        <v>33</v>
      </c>
      <c r="R1164" t="s">
        <v>144</v>
      </c>
      <c r="S1164" t="s">
        <v>141</v>
      </c>
      <c r="T1164" t="s">
        <v>34</v>
      </c>
      <c r="U1164" t="s">
        <v>190</v>
      </c>
      <c r="V1164" t="s">
        <v>749</v>
      </c>
      <c r="W1164" t="s">
        <v>147</v>
      </c>
      <c r="X1164" t="s">
        <v>144</v>
      </c>
    </row>
    <row r="1165" spans="1:24" x14ac:dyDescent="0.4">
      <c r="A1165" t="s">
        <v>1774</v>
      </c>
      <c r="B1165" t="s">
        <v>193</v>
      </c>
      <c r="C1165" t="s">
        <v>158</v>
      </c>
      <c r="D1165" t="s">
        <v>55</v>
      </c>
      <c r="E1165" t="s">
        <v>143</v>
      </c>
      <c r="F1165" t="s">
        <v>28</v>
      </c>
      <c r="G1165" t="s">
        <v>29</v>
      </c>
      <c r="H1165" t="s">
        <v>720</v>
      </c>
      <c r="I1165" t="s">
        <v>102</v>
      </c>
      <c r="J1165" t="s">
        <v>26</v>
      </c>
      <c r="K1165" t="s">
        <v>360</v>
      </c>
      <c r="L1165" t="str">
        <f>_xlfn.XLOOKUP(Trade_Flows[[#This Row],[hardware_type]],Helper_sheet!$D$2:$D$15,Helper_sheet!$E$2:$E$15,0,0)</f>
        <v>Chip</v>
      </c>
      <c r="M1165" t="s">
        <v>31</v>
      </c>
      <c r="N1165" s="5">
        <v>4664</v>
      </c>
      <c r="O1165" s="1">
        <v>291.54000000000002</v>
      </c>
      <c r="P1165" t="s">
        <v>365</v>
      </c>
      <c r="Q1165" t="s">
        <v>33</v>
      </c>
      <c r="R1165" t="s">
        <v>144</v>
      </c>
      <c r="S1165" t="s">
        <v>141</v>
      </c>
      <c r="T1165" t="s">
        <v>34</v>
      </c>
      <c r="U1165" t="s">
        <v>199</v>
      </c>
      <c r="V1165" t="s">
        <v>735</v>
      </c>
      <c r="W1165" t="s">
        <v>147</v>
      </c>
      <c r="X1165" t="s">
        <v>144</v>
      </c>
    </row>
    <row r="1166" spans="1:24" x14ac:dyDescent="0.4">
      <c r="A1166" t="s">
        <v>1775</v>
      </c>
      <c r="B1166" t="s">
        <v>202</v>
      </c>
      <c r="C1166" t="s">
        <v>141</v>
      </c>
      <c r="D1166" t="s">
        <v>56</v>
      </c>
      <c r="E1166" t="s">
        <v>143</v>
      </c>
      <c r="F1166" t="s">
        <v>28</v>
      </c>
      <c r="G1166" t="s">
        <v>29</v>
      </c>
      <c r="H1166" t="s">
        <v>720</v>
      </c>
      <c r="I1166" t="s">
        <v>102</v>
      </c>
      <c r="J1166" t="s">
        <v>26</v>
      </c>
      <c r="K1166" t="s">
        <v>360</v>
      </c>
      <c r="L1166" t="str">
        <f>_xlfn.XLOOKUP(Trade_Flows[[#This Row],[hardware_type]],Helper_sheet!$D$2:$D$15,Helper_sheet!$E$2:$E$15,0,0)</f>
        <v>Chip</v>
      </c>
      <c r="M1166" t="s">
        <v>31</v>
      </c>
      <c r="N1166" s="5">
        <v>4807</v>
      </c>
      <c r="O1166" s="1">
        <v>300.44</v>
      </c>
      <c r="P1166" t="s">
        <v>84</v>
      </c>
      <c r="Q1166" t="s">
        <v>33</v>
      </c>
      <c r="R1166" t="s">
        <v>144</v>
      </c>
      <c r="S1166" t="s">
        <v>141</v>
      </c>
      <c r="T1166" t="s">
        <v>34</v>
      </c>
      <c r="U1166" t="s">
        <v>228</v>
      </c>
      <c r="V1166" t="s">
        <v>817</v>
      </c>
      <c r="W1166" t="s">
        <v>147</v>
      </c>
      <c r="X1166" t="s">
        <v>144</v>
      </c>
    </row>
    <row r="1167" spans="1:24" x14ac:dyDescent="0.4">
      <c r="A1167" t="s">
        <v>1776</v>
      </c>
      <c r="B1167" t="s">
        <v>202</v>
      </c>
      <c r="C1167" t="s">
        <v>149</v>
      </c>
      <c r="D1167" t="s">
        <v>57</v>
      </c>
      <c r="E1167" t="s">
        <v>143</v>
      </c>
      <c r="F1167" t="s">
        <v>28</v>
      </c>
      <c r="G1167" t="s">
        <v>29</v>
      </c>
      <c r="H1167" t="s">
        <v>720</v>
      </c>
      <c r="I1167" t="s">
        <v>102</v>
      </c>
      <c r="J1167" t="s">
        <v>26</v>
      </c>
      <c r="K1167" t="s">
        <v>360</v>
      </c>
      <c r="L1167" t="str">
        <f>_xlfn.XLOOKUP(Trade_Flows[[#This Row],[hardware_type]],Helper_sheet!$D$2:$D$15,Helper_sheet!$E$2:$E$15,0,0)</f>
        <v>Chip</v>
      </c>
      <c r="M1167" t="s">
        <v>31</v>
      </c>
      <c r="N1167" s="5">
        <v>4684</v>
      </c>
      <c r="O1167" s="1">
        <v>292.8</v>
      </c>
      <c r="P1167" t="s">
        <v>84</v>
      </c>
      <c r="Q1167" t="s">
        <v>33</v>
      </c>
      <c r="R1167" t="s">
        <v>144</v>
      </c>
      <c r="S1167" t="s">
        <v>141</v>
      </c>
      <c r="T1167" t="s">
        <v>34</v>
      </c>
      <c r="U1167" t="s">
        <v>228</v>
      </c>
      <c r="V1167" t="s">
        <v>733</v>
      </c>
      <c r="W1167" t="s">
        <v>147</v>
      </c>
      <c r="X1167" t="s">
        <v>144</v>
      </c>
    </row>
    <row r="1168" spans="1:24" x14ac:dyDescent="0.4">
      <c r="A1168" t="s">
        <v>1777</v>
      </c>
      <c r="B1168" t="s">
        <v>202</v>
      </c>
      <c r="C1168" t="s">
        <v>154</v>
      </c>
      <c r="D1168" t="s">
        <v>58</v>
      </c>
      <c r="E1168" t="s">
        <v>143</v>
      </c>
      <c r="F1168" t="s">
        <v>28</v>
      </c>
      <c r="G1168" t="s">
        <v>29</v>
      </c>
      <c r="H1168" t="s">
        <v>720</v>
      </c>
      <c r="I1168" t="s">
        <v>102</v>
      </c>
      <c r="J1168" t="s">
        <v>26</v>
      </c>
      <c r="K1168" t="s">
        <v>360</v>
      </c>
      <c r="L1168" t="str">
        <f>_xlfn.XLOOKUP(Trade_Flows[[#This Row],[hardware_type]],Helper_sheet!$D$2:$D$15,Helper_sheet!$E$2:$E$15,0,0)</f>
        <v>Chip</v>
      </c>
      <c r="M1168" t="s">
        <v>31</v>
      </c>
      <c r="N1168" s="5">
        <v>4891</v>
      </c>
      <c r="O1168" s="1">
        <v>305.72000000000003</v>
      </c>
      <c r="P1168" t="s">
        <v>83</v>
      </c>
      <c r="Q1168" t="s">
        <v>33</v>
      </c>
      <c r="R1168" t="s">
        <v>144</v>
      </c>
      <c r="S1168" t="s">
        <v>141</v>
      </c>
      <c r="T1168" t="s">
        <v>34</v>
      </c>
      <c r="U1168" t="s">
        <v>301</v>
      </c>
      <c r="V1168" t="s">
        <v>796</v>
      </c>
      <c r="W1168" t="s">
        <v>147</v>
      </c>
      <c r="X1168" t="s">
        <v>144</v>
      </c>
    </row>
    <row r="1169" spans="1:24" x14ac:dyDescent="0.4">
      <c r="A1169" t="s">
        <v>1778</v>
      </c>
      <c r="B1169" t="s">
        <v>202</v>
      </c>
      <c r="C1169" t="s">
        <v>158</v>
      </c>
      <c r="D1169" t="s">
        <v>59</v>
      </c>
      <c r="E1169" t="s">
        <v>143</v>
      </c>
      <c r="F1169" t="s">
        <v>28</v>
      </c>
      <c r="G1169" t="s">
        <v>29</v>
      </c>
      <c r="H1169" t="s">
        <v>720</v>
      </c>
      <c r="I1169" t="s">
        <v>102</v>
      </c>
      <c r="J1169" t="s">
        <v>26</v>
      </c>
      <c r="K1169" t="s">
        <v>360</v>
      </c>
      <c r="L1169" t="str">
        <f>_xlfn.XLOOKUP(Trade_Flows[[#This Row],[hardware_type]],Helper_sheet!$D$2:$D$15,Helper_sheet!$E$2:$E$15,0,0)</f>
        <v>Chip</v>
      </c>
      <c r="M1169" t="s">
        <v>31</v>
      </c>
      <c r="N1169" s="5">
        <v>4983</v>
      </c>
      <c r="O1169" s="1">
        <v>311.49</v>
      </c>
      <c r="P1169" t="s">
        <v>365</v>
      </c>
      <c r="Q1169" t="s">
        <v>33</v>
      </c>
      <c r="R1169" t="s">
        <v>144</v>
      </c>
      <c r="S1169" t="s">
        <v>141</v>
      </c>
      <c r="T1169" t="s">
        <v>34</v>
      </c>
      <c r="U1169" t="s">
        <v>267</v>
      </c>
      <c r="V1169" t="s">
        <v>749</v>
      </c>
      <c r="W1169" t="s">
        <v>147</v>
      </c>
      <c r="X1169" t="s">
        <v>144</v>
      </c>
    </row>
    <row r="1170" spans="1:24" x14ac:dyDescent="0.4">
      <c r="A1170" t="s">
        <v>1779</v>
      </c>
      <c r="B1170" t="s">
        <v>212</v>
      </c>
      <c r="C1170" t="s">
        <v>141</v>
      </c>
      <c r="D1170" t="s">
        <v>60</v>
      </c>
      <c r="E1170" t="s">
        <v>143</v>
      </c>
      <c r="F1170" t="s">
        <v>28</v>
      </c>
      <c r="G1170" t="s">
        <v>29</v>
      </c>
      <c r="H1170" t="s">
        <v>720</v>
      </c>
      <c r="I1170" t="s">
        <v>102</v>
      </c>
      <c r="J1170" t="s">
        <v>26</v>
      </c>
      <c r="K1170" t="s">
        <v>360</v>
      </c>
      <c r="L1170" t="str">
        <f>_xlfn.XLOOKUP(Trade_Flows[[#This Row],[hardware_type]],Helper_sheet!$D$2:$D$15,Helper_sheet!$E$2:$E$15,0,0)</f>
        <v>Chip</v>
      </c>
      <c r="M1170" t="s">
        <v>31</v>
      </c>
      <c r="N1170" s="5">
        <v>8771</v>
      </c>
      <c r="O1170" s="1">
        <v>548.23</v>
      </c>
      <c r="P1170" t="s">
        <v>86</v>
      </c>
      <c r="Q1170" t="s">
        <v>33</v>
      </c>
      <c r="R1170" t="s">
        <v>144</v>
      </c>
      <c r="S1170" t="s">
        <v>141</v>
      </c>
      <c r="T1170" t="s">
        <v>34</v>
      </c>
      <c r="U1170" t="s">
        <v>204</v>
      </c>
      <c r="V1170" t="s">
        <v>763</v>
      </c>
      <c r="W1170" t="s">
        <v>147</v>
      </c>
      <c r="X1170" t="s">
        <v>144</v>
      </c>
    </row>
    <row r="1171" spans="1:24" x14ac:dyDescent="0.4">
      <c r="A1171" t="s">
        <v>1780</v>
      </c>
      <c r="B1171" t="s">
        <v>212</v>
      </c>
      <c r="C1171" t="s">
        <v>149</v>
      </c>
      <c r="D1171" t="s">
        <v>61</v>
      </c>
      <c r="E1171" t="s">
        <v>143</v>
      </c>
      <c r="F1171" t="s">
        <v>28</v>
      </c>
      <c r="G1171" t="s">
        <v>29</v>
      </c>
      <c r="H1171" t="s">
        <v>720</v>
      </c>
      <c r="I1171" t="s">
        <v>102</v>
      </c>
      <c r="J1171" t="s">
        <v>26</v>
      </c>
      <c r="K1171" t="s">
        <v>360</v>
      </c>
      <c r="L1171" t="str">
        <f>_xlfn.XLOOKUP(Trade_Flows[[#This Row],[hardware_type]],Helper_sheet!$D$2:$D$15,Helper_sheet!$E$2:$E$15,0,0)</f>
        <v>Chip</v>
      </c>
      <c r="M1171" t="s">
        <v>31</v>
      </c>
      <c r="N1171" s="5">
        <v>9075</v>
      </c>
      <c r="O1171" s="1">
        <v>567.20000000000005</v>
      </c>
      <c r="P1171" t="s">
        <v>272</v>
      </c>
      <c r="Q1171" t="s">
        <v>33</v>
      </c>
      <c r="R1171" t="s">
        <v>144</v>
      </c>
      <c r="S1171" t="s">
        <v>141</v>
      </c>
      <c r="T1171" t="s">
        <v>34</v>
      </c>
      <c r="U1171" t="s">
        <v>323</v>
      </c>
      <c r="V1171" t="s">
        <v>751</v>
      </c>
      <c r="W1171" t="s">
        <v>147</v>
      </c>
      <c r="X1171" t="s">
        <v>144</v>
      </c>
    </row>
    <row r="1172" spans="1:24" x14ac:dyDescent="0.4">
      <c r="A1172" t="s">
        <v>1781</v>
      </c>
      <c r="B1172" t="s">
        <v>212</v>
      </c>
      <c r="C1172" t="s">
        <v>154</v>
      </c>
      <c r="D1172" t="s">
        <v>62</v>
      </c>
      <c r="E1172" t="s">
        <v>143</v>
      </c>
      <c r="F1172" t="s">
        <v>28</v>
      </c>
      <c r="G1172" t="s">
        <v>29</v>
      </c>
      <c r="H1172" t="s">
        <v>720</v>
      </c>
      <c r="I1172" t="s">
        <v>102</v>
      </c>
      <c r="J1172" t="s">
        <v>26</v>
      </c>
      <c r="K1172" t="s">
        <v>360</v>
      </c>
      <c r="L1172" t="str">
        <f>_xlfn.XLOOKUP(Trade_Flows[[#This Row],[hardware_type]],Helper_sheet!$D$2:$D$15,Helper_sheet!$E$2:$E$15,0,0)</f>
        <v>Chip</v>
      </c>
      <c r="M1172" t="s">
        <v>31</v>
      </c>
      <c r="N1172" s="5">
        <v>9212</v>
      </c>
      <c r="O1172" s="1">
        <v>575.79999999999995</v>
      </c>
      <c r="P1172" t="s">
        <v>85</v>
      </c>
      <c r="Q1172" t="s">
        <v>33</v>
      </c>
      <c r="R1172" t="s">
        <v>144</v>
      </c>
      <c r="S1172" t="s">
        <v>141</v>
      </c>
      <c r="T1172" t="s">
        <v>34</v>
      </c>
      <c r="U1172" t="s">
        <v>217</v>
      </c>
      <c r="V1172" t="s">
        <v>763</v>
      </c>
      <c r="W1172" t="s">
        <v>147</v>
      </c>
      <c r="X1172" t="s">
        <v>144</v>
      </c>
    </row>
    <row r="1173" spans="1:24" x14ac:dyDescent="0.4">
      <c r="A1173" t="s">
        <v>1782</v>
      </c>
      <c r="B1173" t="s">
        <v>212</v>
      </c>
      <c r="C1173" t="s">
        <v>158</v>
      </c>
      <c r="D1173" t="s">
        <v>63</v>
      </c>
      <c r="E1173" t="s">
        <v>143</v>
      </c>
      <c r="F1173" t="s">
        <v>28</v>
      </c>
      <c r="G1173" t="s">
        <v>29</v>
      </c>
      <c r="H1173" t="s">
        <v>720</v>
      </c>
      <c r="I1173" t="s">
        <v>102</v>
      </c>
      <c r="J1173" t="s">
        <v>26</v>
      </c>
      <c r="K1173" t="s">
        <v>360</v>
      </c>
      <c r="L1173" t="str">
        <f>_xlfn.XLOOKUP(Trade_Flows[[#This Row],[hardware_type]],Helper_sheet!$D$2:$D$15,Helper_sheet!$E$2:$E$15,0,0)</f>
        <v>Chip</v>
      </c>
      <c r="M1173" t="s">
        <v>31</v>
      </c>
      <c r="N1173" s="5">
        <v>9090</v>
      </c>
      <c r="O1173" s="1">
        <v>568.16999999999996</v>
      </c>
      <c r="P1173" t="s">
        <v>86</v>
      </c>
      <c r="Q1173" t="s">
        <v>33</v>
      </c>
      <c r="R1173" t="s">
        <v>144</v>
      </c>
      <c r="S1173" t="s">
        <v>141</v>
      </c>
      <c r="T1173" t="s">
        <v>34</v>
      </c>
      <c r="U1173" t="s">
        <v>219</v>
      </c>
      <c r="V1173" t="s">
        <v>747</v>
      </c>
      <c r="W1173" t="s">
        <v>147</v>
      </c>
      <c r="X1173" t="s">
        <v>144</v>
      </c>
    </row>
    <row r="1174" spans="1:24" x14ac:dyDescent="0.4">
      <c r="A1174" t="s">
        <v>1783</v>
      </c>
      <c r="B1174" t="s">
        <v>223</v>
      </c>
      <c r="C1174" t="s">
        <v>141</v>
      </c>
      <c r="D1174" t="s">
        <v>64</v>
      </c>
      <c r="E1174" t="s">
        <v>143</v>
      </c>
      <c r="F1174" t="s">
        <v>28</v>
      </c>
      <c r="G1174" t="s">
        <v>29</v>
      </c>
      <c r="H1174" t="s">
        <v>720</v>
      </c>
      <c r="I1174" t="s">
        <v>102</v>
      </c>
      <c r="J1174" t="s">
        <v>26</v>
      </c>
      <c r="K1174" t="s">
        <v>360</v>
      </c>
      <c r="L1174" t="str">
        <f>_xlfn.XLOOKUP(Trade_Flows[[#This Row],[hardware_type]],Helper_sheet!$D$2:$D$15,Helper_sheet!$E$2:$E$15,0,0)</f>
        <v>Chip</v>
      </c>
      <c r="M1174" t="s">
        <v>31</v>
      </c>
      <c r="N1174" s="5">
        <v>8075</v>
      </c>
      <c r="O1174" s="1">
        <v>504.74</v>
      </c>
      <c r="P1174" t="s">
        <v>86</v>
      </c>
      <c r="Q1174" t="s">
        <v>33</v>
      </c>
      <c r="R1174" t="s">
        <v>144</v>
      </c>
      <c r="S1174" t="s">
        <v>141</v>
      </c>
      <c r="T1174" t="s">
        <v>34</v>
      </c>
      <c r="U1174" t="s">
        <v>332</v>
      </c>
      <c r="V1174" t="s">
        <v>751</v>
      </c>
      <c r="W1174" t="s">
        <v>147</v>
      </c>
      <c r="X1174" t="s">
        <v>144</v>
      </c>
    </row>
    <row r="1175" spans="1:24" x14ac:dyDescent="0.4">
      <c r="A1175" t="s">
        <v>1784</v>
      </c>
      <c r="B1175" t="s">
        <v>223</v>
      </c>
      <c r="C1175" t="s">
        <v>149</v>
      </c>
      <c r="D1175" t="s">
        <v>65</v>
      </c>
      <c r="E1175" t="s">
        <v>143</v>
      </c>
      <c r="F1175" t="s">
        <v>28</v>
      </c>
      <c r="G1175" t="s">
        <v>29</v>
      </c>
      <c r="H1175" t="s">
        <v>720</v>
      </c>
      <c r="I1175" t="s">
        <v>102</v>
      </c>
      <c r="J1175" t="s">
        <v>26</v>
      </c>
      <c r="K1175" t="s">
        <v>360</v>
      </c>
      <c r="L1175" t="str">
        <f>_xlfn.XLOOKUP(Trade_Flows[[#This Row],[hardware_type]],Helper_sheet!$D$2:$D$15,Helper_sheet!$E$2:$E$15,0,0)</f>
        <v>Chip</v>
      </c>
      <c r="M1175" t="s">
        <v>31</v>
      </c>
      <c r="N1175" s="5">
        <v>9538</v>
      </c>
      <c r="O1175" s="1">
        <v>596.16999999999996</v>
      </c>
      <c r="P1175" t="s">
        <v>86</v>
      </c>
      <c r="Q1175" t="s">
        <v>33</v>
      </c>
      <c r="R1175" t="s">
        <v>144</v>
      </c>
      <c r="S1175" t="s">
        <v>141</v>
      </c>
      <c r="T1175" t="s">
        <v>34</v>
      </c>
      <c r="U1175" t="s">
        <v>237</v>
      </c>
      <c r="V1175" t="s">
        <v>776</v>
      </c>
      <c r="W1175" t="s">
        <v>147</v>
      </c>
      <c r="X1175" t="s">
        <v>144</v>
      </c>
    </row>
    <row r="1176" spans="1:24" x14ac:dyDescent="0.4">
      <c r="A1176" t="s">
        <v>1785</v>
      </c>
      <c r="B1176" t="s">
        <v>223</v>
      </c>
      <c r="C1176" t="s">
        <v>154</v>
      </c>
      <c r="D1176" t="s">
        <v>66</v>
      </c>
      <c r="E1176" t="s">
        <v>143</v>
      </c>
      <c r="F1176" t="s">
        <v>28</v>
      </c>
      <c r="G1176" t="s">
        <v>29</v>
      </c>
      <c r="H1176" t="s">
        <v>720</v>
      </c>
      <c r="I1176" t="s">
        <v>102</v>
      </c>
      <c r="J1176" t="s">
        <v>26</v>
      </c>
      <c r="K1176" t="s">
        <v>360</v>
      </c>
      <c r="L1176" t="str">
        <f>_xlfn.XLOOKUP(Trade_Flows[[#This Row],[hardware_type]],Helper_sheet!$D$2:$D$15,Helper_sheet!$E$2:$E$15,0,0)</f>
        <v>Chip</v>
      </c>
      <c r="M1176" t="s">
        <v>31</v>
      </c>
      <c r="N1176" s="5">
        <v>10146</v>
      </c>
      <c r="O1176" s="1">
        <v>634.14</v>
      </c>
      <c r="P1176" t="s">
        <v>374</v>
      </c>
      <c r="Q1176" t="s">
        <v>33</v>
      </c>
      <c r="R1176" t="s">
        <v>144</v>
      </c>
      <c r="S1176" t="s">
        <v>141</v>
      </c>
      <c r="T1176" t="s">
        <v>34</v>
      </c>
      <c r="U1176" t="s">
        <v>1718</v>
      </c>
      <c r="V1176" t="s">
        <v>772</v>
      </c>
      <c r="W1176" t="s">
        <v>147</v>
      </c>
      <c r="X1176" t="s">
        <v>144</v>
      </c>
    </row>
    <row r="1177" spans="1:24" x14ac:dyDescent="0.4">
      <c r="A1177" t="s">
        <v>1786</v>
      </c>
      <c r="B1177" t="s">
        <v>223</v>
      </c>
      <c r="C1177" t="s">
        <v>158</v>
      </c>
      <c r="D1177" t="s">
        <v>67</v>
      </c>
      <c r="E1177" t="s">
        <v>143</v>
      </c>
      <c r="F1177" t="s">
        <v>28</v>
      </c>
      <c r="G1177" t="s">
        <v>29</v>
      </c>
      <c r="H1177" t="s">
        <v>720</v>
      </c>
      <c r="I1177" t="s">
        <v>102</v>
      </c>
      <c r="J1177" t="s">
        <v>26</v>
      </c>
      <c r="K1177" t="s">
        <v>360</v>
      </c>
      <c r="L1177" t="str">
        <f>_xlfn.XLOOKUP(Trade_Flows[[#This Row],[hardware_type]],Helper_sheet!$D$2:$D$15,Helper_sheet!$E$2:$E$15,0,0)</f>
        <v>Chip</v>
      </c>
      <c r="M1177" t="s">
        <v>31</v>
      </c>
      <c r="N1177" s="5">
        <v>8660</v>
      </c>
      <c r="O1177" s="1">
        <v>541.29999999999995</v>
      </c>
      <c r="P1177" t="s">
        <v>85</v>
      </c>
      <c r="Q1177" t="s">
        <v>33</v>
      </c>
      <c r="R1177" t="s">
        <v>144</v>
      </c>
      <c r="S1177" t="s">
        <v>141</v>
      </c>
      <c r="T1177" t="s">
        <v>34</v>
      </c>
      <c r="U1177" t="s">
        <v>246</v>
      </c>
      <c r="V1177" t="s">
        <v>840</v>
      </c>
      <c r="W1177" t="s">
        <v>147</v>
      </c>
      <c r="X1177" t="s">
        <v>144</v>
      </c>
    </row>
    <row r="1178" spans="1:24" x14ac:dyDescent="0.4">
      <c r="A1178" t="s">
        <v>1787</v>
      </c>
      <c r="B1178" t="s">
        <v>235</v>
      </c>
      <c r="C1178" t="s">
        <v>141</v>
      </c>
      <c r="D1178" t="s">
        <v>68</v>
      </c>
      <c r="E1178" t="s">
        <v>143</v>
      </c>
      <c r="F1178" t="s">
        <v>28</v>
      </c>
      <c r="G1178" t="s">
        <v>29</v>
      </c>
      <c r="H1178" t="s">
        <v>720</v>
      </c>
      <c r="I1178" t="s">
        <v>102</v>
      </c>
      <c r="J1178" t="s">
        <v>26</v>
      </c>
      <c r="K1178" t="s">
        <v>360</v>
      </c>
      <c r="L1178" t="str">
        <f>_xlfn.XLOOKUP(Trade_Flows[[#This Row],[hardware_type]],Helper_sheet!$D$2:$D$15,Helper_sheet!$E$2:$E$15,0,0)</f>
        <v>Chip</v>
      </c>
      <c r="M1178" t="s">
        <v>31</v>
      </c>
      <c r="N1178" s="5">
        <v>19484</v>
      </c>
      <c r="O1178" s="1">
        <v>1217.75</v>
      </c>
      <c r="P1178" t="s">
        <v>86</v>
      </c>
      <c r="Q1178" t="s">
        <v>33</v>
      </c>
      <c r="R1178" t="s">
        <v>144</v>
      </c>
      <c r="S1178" t="s">
        <v>141</v>
      </c>
      <c r="T1178" t="s">
        <v>34</v>
      </c>
      <c r="U1178" t="s">
        <v>323</v>
      </c>
      <c r="V1178" t="s">
        <v>721</v>
      </c>
      <c r="W1178" t="s">
        <v>147</v>
      </c>
      <c r="X1178" t="s">
        <v>144</v>
      </c>
    </row>
    <row r="1179" spans="1:24" x14ac:dyDescent="0.4">
      <c r="A1179" t="s">
        <v>1788</v>
      </c>
      <c r="B1179" t="s">
        <v>235</v>
      </c>
      <c r="C1179" t="s">
        <v>149</v>
      </c>
      <c r="D1179" t="s">
        <v>69</v>
      </c>
      <c r="E1179" t="s">
        <v>143</v>
      </c>
      <c r="F1179" t="s">
        <v>28</v>
      </c>
      <c r="G1179" t="s">
        <v>29</v>
      </c>
      <c r="H1179" t="s">
        <v>720</v>
      </c>
      <c r="I1179" t="s">
        <v>102</v>
      </c>
      <c r="J1179" t="s">
        <v>26</v>
      </c>
      <c r="K1179" t="s">
        <v>360</v>
      </c>
      <c r="L1179" t="str">
        <f>_xlfn.XLOOKUP(Trade_Flows[[#This Row],[hardware_type]],Helper_sheet!$D$2:$D$15,Helper_sheet!$E$2:$E$15,0,0)</f>
        <v>Chip</v>
      </c>
      <c r="M1179" t="s">
        <v>31</v>
      </c>
      <c r="N1179" s="5">
        <v>21453</v>
      </c>
      <c r="O1179" s="1">
        <v>1340.83</v>
      </c>
      <c r="P1179" t="s">
        <v>84</v>
      </c>
      <c r="Q1179" t="s">
        <v>33</v>
      </c>
      <c r="R1179" t="s">
        <v>144</v>
      </c>
      <c r="S1179" t="s">
        <v>141</v>
      </c>
      <c r="T1179" t="s">
        <v>34</v>
      </c>
      <c r="U1179" t="s">
        <v>419</v>
      </c>
      <c r="V1179" t="s">
        <v>796</v>
      </c>
      <c r="W1179" t="s">
        <v>147</v>
      </c>
      <c r="X1179" t="s">
        <v>144</v>
      </c>
    </row>
    <row r="1180" spans="1:24" x14ac:dyDescent="0.4">
      <c r="A1180" t="s">
        <v>1789</v>
      </c>
      <c r="B1180" t="s">
        <v>235</v>
      </c>
      <c r="C1180" t="s">
        <v>154</v>
      </c>
      <c r="D1180" t="s">
        <v>70</v>
      </c>
      <c r="E1180" t="s">
        <v>143</v>
      </c>
      <c r="F1180" t="s">
        <v>28</v>
      </c>
      <c r="G1180" t="s">
        <v>29</v>
      </c>
      <c r="H1180" t="s">
        <v>720</v>
      </c>
      <c r="I1180" t="s">
        <v>102</v>
      </c>
      <c r="J1180" t="s">
        <v>26</v>
      </c>
      <c r="K1180" t="s">
        <v>360</v>
      </c>
      <c r="L1180" t="str">
        <f>_xlfn.XLOOKUP(Trade_Flows[[#This Row],[hardware_type]],Helper_sheet!$D$2:$D$15,Helper_sheet!$E$2:$E$15,0,0)</f>
        <v>Chip</v>
      </c>
      <c r="M1180" t="s">
        <v>31</v>
      </c>
      <c r="N1180" s="5">
        <v>19635</v>
      </c>
      <c r="O1180" s="1">
        <v>1227.22</v>
      </c>
      <c r="P1180" t="s">
        <v>85</v>
      </c>
      <c r="Q1180" t="s">
        <v>33</v>
      </c>
      <c r="R1180" t="s">
        <v>144</v>
      </c>
      <c r="S1180" t="s">
        <v>141</v>
      </c>
      <c r="T1180" t="s">
        <v>34</v>
      </c>
      <c r="U1180" t="s">
        <v>301</v>
      </c>
      <c r="V1180" t="s">
        <v>721</v>
      </c>
      <c r="W1180" t="s">
        <v>147</v>
      </c>
      <c r="X1180" t="s">
        <v>144</v>
      </c>
    </row>
    <row r="1181" spans="1:24" x14ac:dyDescent="0.4">
      <c r="A1181" t="s">
        <v>1790</v>
      </c>
      <c r="B1181" t="s">
        <v>235</v>
      </c>
      <c r="C1181" t="s">
        <v>158</v>
      </c>
      <c r="D1181" t="s">
        <v>71</v>
      </c>
      <c r="E1181" t="s">
        <v>143</v>
      </c>
      <c r="F1181" t="s">
        <v>28</v>
      </c>
      <c r="G1181" t="s">
        <v>29</v>
      </c>
      <c r="H1181" t="s">
        <v>720</v>
      </c>
      <c r="I1181" t="s">
        <v>102</v>
      </c>
      <c r="J1181" t="s">
        <v>26</v>
      </c>
      <c r="K1181" t="s">
        <v>360</v>
      </c>
      <c r="L1181" t="str">
        <f>_xlfn.XLOOKUP(Trade_Flows[[#This Row],[hardware_type]],Helper_sheet!$D$2:$D$15,Helper_sheet!$E$2:$E$15,0,0)</f>
        <v>Chip</v>
      </c>
      <c r="M1181" t="s">
        <v>31</v>
      </c>
      <c r="N1181" s="5">
        <v>17838</v>
      </c>
      <c r="O1181" s="1">
        <v>1114.8900000000001</v>
      </c>
      <c r="P1181" t="s">
        <v>86</v>
      </c>
      <c r="Q1181" t="s">
        <v>33</v>
      </c>
      <c r="R1181" t="s">
        <v>144</v>
      </c>
      <c r="S1181" t="s">
        <v>141</v>
      </c>
      <c r="T1181" t="s">
        <v>34</v>
      </c>
      <c r="U1181" t="s">
        <v>425</v>
      </c>
      <c r="V1181" t="s">
        <v>751</v>
      </c>
      <c r="W1181" t="s">
        <v>147</v>
      </c>
      <c r="X1181" t="s">
        <v>144</v>
      </c>
    </row>
    <row r="1182" spans="1:24" x14ac:dyDescent="0.4">
      <c r="A1182" t="s">
        <v>1791</v>
      </c>
      <c r="B1182" t="s">
        <v>248</v>
      </c>
      <c r="C1182" t="s">
        <v>141</v>
      </c>
      <c r="D1182" t="s">
        <v>72</v>
      </c>
      <c r="E1182" t="s">
        <v>143</v>
      </c>
      <c r="F1182" t="s">
        <v>28</v>
      </c>
      <c r="G1182" t="s">
        <v>29</v>
      </c>
      <c r="H1182" t="s">
        <v>720</v>
      </c>
      <c r="I1182" t="s">
        <v>102</v>
      </c>
      <c r="J1182" t="s">
        <v>26</v>
      </c>
      <c r="K1182" t="s">
        <v>360</v>
      </c>
      <c r="L1182" t="str">
        <f>_xlfn.XLOOKUP(Trade_Flows[[#This Row],[hardware_type]],Helper_sheet!$D$2:$D$15,Helper_sheet!$E$2:$E$15,0,0)</f>
        <v>Chip</v>
      </c>
      <c r="M1182" t="s">
        <v>31</v>
      </c>
      <c r="N1182" s="5">
        <v>18908</v>
      </c>
      <c r="O1182" s="1">
        <v>1181.78</v>
      </c>
      <c r="P1182" t="s">
        <v>272</v>
      </c>
      <c r="Q1182" t="s">
        <v>33</v>
      </c>
      <c r="R1182" t="s">
        <v>144</v>
      </c>
      <c r="S1182" t="s">
        <v>141</v>
      </c>
      <c r="T1182" t="s">
        <v>34</v>
      </c>
      <c r="U1182" t="s">
        <v>253</v>
      </c>
      <c r="V1182" t="s">
        <v>727</v>
      </c>
      <c r="W1182" t="s">
        <v>147</v>
      </c>
      <c r="X1182" t="s">
        <v>141</v>
      </c>
    </row>
    <row r="1183" spans="1:24" x14ac:dyDescent="0.4">
      <c r="A1183" t="s">
        <v>1792</v>
      </c>
      <c r="B1183" t="s">
        <v>248</v>
      </c>
      <c r="C1183" t="s">
        <v>149</v>
      </c>
      <c r="D1183" t="s">
        <v>73</v>
      </c>
      <c r="E1183" t="s">
        <v>143</v>
      </c>
      <c r="F1183" t="s">
        <v>28</v>
      </c>
      <c r="G1183" t="s">
        <v>29</v>
      </c>
      <c r="H1183" t="s">
        <v>720</v>
      </c>
      <c r="I1183" t="s">
        <v>102</v>
      </c>
      <c r="J1183" t="s">
        <v>26</v>
      </c>
      <c r="K1183" t="s">
        <v>360</v>
      </c>
      <c r="L1183" t="str">
        <f>_xlfn.XLOOKUP(Trade_Flows[[#This Row],[hardware_type]],Helper_sheet!$D$2:$D$15,Helper_sheet!$E$2:$E$15,0,0)</f>
        <v>Chip</v>
      </c>
      <c r="M1183" t="s">
        <v>31</v>
      </c>
      <c r="N1183" s="5">
        <v>22346</v>
      </c>
      <c r="O1183" s="1">
        <v>1396.64</v>
      </c>
      <c r="P1183" t="s">
        <v>85</v>
      </c>
      <c r="Q1183" t="s">
        <v>33</v>
      </c>
      <c r="R1183" t="s">
        <v>144</v>
      </c>
      <c r="S1183" t="s">
        <v>141</v>
      </c>
      <c r="T1183" t="s">
        <v>34</v>
      </c>
      <c r="U1183" t="s">
        <v>422</v>
      </c>
      <c r="V1183" t="s">
        <v>772</v>
      </c>
      <c r="W1183" t="s">
        <v>147</v>
      </c>
      <c r="X1183" t="s">
        <v>141</v>
      </c>
    </row>
    <row r="1184" spans="1:24" x14ac:dyDescent="0.4">
      <c r="A1184" t="s">
        <v>1793</v>
      </c>
      <c r="B1184" t="s">
        <v>248</v>
      </c>
      <c r="C1184" t="s">
        <v>154</v>
      </c>
      <c r="D1184" t="s">
        <v>74</v>
      </c>
      <c r="E1184" t="s">
        <v>143</v>
      </c>
      <c r="F1184" t="s">
        <v>28</v>
      </c>
      <c r="G1184" t="s">
        <v>29</v>
      </c>
      <c r="H1184" t="s">
        <v>720</v>
      </c>
      <c r="I1184" t="s">
        <v>102</v>
      </c>
      <c r="J1184" t="s">
        <v>26</v>
      </c>
      <c r="K1184" t="s">
        <v>360</v>
      </c>
      <c r="L1184" t="str">
        <f>_xlfn.XLOOKUP(Trade_Flows[[#This Row],[hardware_type]],Helper_sheet!$D$2:$D$15,Helper_sheet!$E$2:$E$15,0,0)</f>
        <v>Chip</v>
      </c>
      <c r="M1184" t="s">
        <v>31</v>
      </c>
      <c r="N1184" s="5">
        <v>21902</v>
      </c>
      <c r="O1184" s="1">
        <v>1368.89</v>
      </c>
      <c r="P1184" t="s">
        <v>83</v>
      </c>
      <c r="Q1184" t="s">
        <v>33</v>
      </c>
      <c r="R1184" t="s">
        <v>144</v>
      </c>
      <c r="S1184" t="s">
        <v>141</v>
      </c>
      <c r="T1184" t="s">
        <v>34</v>
      </c>
      <c r="U1184" t="s">
        <v>1691</v>
      </c>
      <c r="V1184" t="s">
        <v>796</v>
      </c>
      <c r="W1184" t="s">
        <v>147</v>
      </c>
      <c r="X1184" t="s">
        <v>141</v>
      </c>
    </row>
    <row r="1185" spans="1:24" x14ac:dyDescent="0.4">
      <c r="A1185" t="s">
        <v>1794</v>
      </c>
      <c r="B1185" t="s">
        <v>248</v>
      </c>
      <c r="C1185" t="s">
        <v>158</v>
      </c>
      <c r="D1185" t="s">
        <v>75</v>
      </c>
      <c r="E1185" t="s">
        <v>143</v>
      </c>
      <c r="F1185" t="s">
        <v>28</v>
      </c>
      <c r="G1185" t="s">
        <v>29</v>
      </c>
      <c r="H1185" t="s">
        <v>720</v>
      </c>
      <c r="I1185" t="s">
        <v>102</v>
      </c>
      <c r="J1185" t="s">
        <v>26</v>
      </c>
      <c r="K1185" t="s">
        <v>360</v>
      </c>
      <c r="L1185" t="str">
        <f>_xlfn.XLOOKUP(Trade_Flows[[#This Row],[hardware_type]],Helper_sheet!$D$2:$D$15,Helper_sheet!$E$2:$E$15,0,0)</f>
        <v>Chip</v>
      </c>
      <c r="M1185" t="s">
        <v>31</v>
      </c>
      <c r="N1185" s="5">
        <v>21763</v>
      </c>
      <c r="O1185" s="1">
        <v>1360.19</v>
      </c>
      <c r="P1185" t="s">
        <v>85</v>
      </c>
      <c r="Q1185" t="s">
        <v>33</v>
      </c>
      <c r="R1185" t="s">
        <v>144</v>
      </c>
      <c r="S1185" t="s">
        <v>141</v>
      </c>
      <c r="T1185" t="s">
        <v>34</v>
      </c>
      <c r="U1185" t="s">
        <v>253</v>
      </c>
      <c r="V1185" t="s">
        <v>727</v>
      </c>
      <c r="W1185" t="s">
        <v>147</v>
      </c>
      <c r="X1185" t="s">
        <v>141</v>
      </c>
    </row>
    <row r="1186" spans="1:24" x14ac:dyDescent="0.4">
      <c r="A1186" t="s">
        <v>1795</v>
      </c>
      <c r="B1186" t="s">
        <v>260</v>
      </c>
      <c r="C1186" t="s">
        <v>141</v>
      </c>
      <c r="D1186" t="s">
        <v>76</v>
      </c>
      <c r="E1186" t="s">
        <v>143</v>
      </c>
      <c r="F1186" t="s">
        <v>28</v>
      </c>
      <c r="G1186" t="s">
        <v>29</v>
      </c>
      <c r="H1186" t="s">
        <v>720</v>
      </c>
      <c r="I1186" t="s">
        <v>102</v>
      </c>
      <c r="J1186" t="s">
        <v>26</v>
      </c>
      <c r="K1186" t="s">
        <v>360</v>
      </c>
      <c r="L1186" t="str">
        <f>_xlfn.XLOOKUP(Trade_Flows[[#This Row],[hardware_type]],Helper_sheet!$D$2:$D$15,Helper_sheet!$E$2:$E$15,0,0)</f>
        <v>Chip</v>
      </c>
      <c r="M1186" t="s">
        <v>31</v>
      </c>
      <c r="N1186" s="5">
        <v>23570</v>
      </c>
      <c r="O1186" s="1">
        <v>1473.18</v>
      </c>
      <c r="P1186" t="s">
        <v>86</v>
      </c>
      <c r="Q1186" t="s">
        <v>33</v>
      </c>
      <c r="R1186" t="s">
        <v>144</v>
      </c>
      <c r="S1186" t="s">
        <v>141</v>
      </c>
      <c r="T1186" t="s">
        <v>34</v>
      </c>
      <c r="U1186" t="s">
        <v>243</v>
      </c>
      <c r="V1186" t="s">
        <v>727</v>
      </c>
      <c r="W1186" t="s">
        <v>147</v>
      </c>
      <c r="X1186" t="s">
        <v>141</v>
      </c>
    </row>
    <row r="1187" spans="1:24" x14ac:dyDescent="0.4">
      <c r="A1187" t="s">
        <v>1796</v>
      </c>
      <c r="B1187" t="s">
        <v>260</v>
      </c>
      <c r="C1187" t="s">
        <v>149</v>
      </c>
      <c r="D1187" t="s">
        <v>77</v>
      </c>
      <c r="E1187" t="s">
        <v>143</v>
      </c>
      <c r="F1187" t="s">
        <v>28</v>
      </c>
      <c r="G1187" t="s">
        <v>29</v>
      </c>
      <c r="H1187" t="s">
        <v>720</v>
      </c>
      <c r="I1187" t="s">
        <v>102</v>
      </c>
      <c r="J1187" t="s">
        <v>26</v>
      </c>
      <c r="K1187" t="s">
        <v>360</v>
      </c>
      <c r="L1187" t="str">
        <f>_xlfn.XLOOKUP(Trade_Flows[[#This Row],[hardware_type]],Helper_sheet!$D$2:$D$15,Helper_sheet!$E$2:$E$15,0,0)</f>
        <v>Chip</v>
      </c>
      <c r="M1187" t="s">
        <v>31</v>
      </c>
      <c r="N1187" s="5">
        <v>27212</v>
      </c>
      <c r="O1187" s="1">
        <v>1700.8</v>
      </c>
      <c r="P1187" t="s">
        <v>84</v>
      </c>
      <c r="Q1187" t="s">
        <v>33</v>
      </c>
      <c r="R1187" t="s">
        <v>144</v>
      </c>
      <c r="S1187" t="s">
        <v>141</v>
      </c>
      <c r="T1187" t="s">
        <v>34</v>
      </c>
      <c r="U1187" t="s">
        <v>425</v>
      </c>
      <c r="V1187" t="s">
        <v>1103</v>
      </c>
      <c r="W1187" t="s">
        <v>147</v>
      </c>
      <c r="X1187" t="s">
        <v>141</v>
      </c>
    </row>
    <row r="1188" spans="1:24" x14ac:dyDescent="0.4">
      <c r="A1188" t="s">
        <v>1797</v>
      </c>
      <c r="B1188" t="s">
        <v>260</v>
      </c>
      <c r="C1188" t="s">
        <v>154</v>
      </c>
      <c r="D1188" t="s">
        <v>78</v>
      </c>
      <c r="E1188" t="s">
        <v>143</v>
      </c>
      <c r="F1188" t="s">
        <v>28</v>
      </c>
      <c r="G1188" t="s">
        <v>29</v>
      </c>
      <c r="H1188" t="s">
        <v>720</v>
      </c>
      <c r="I1188" t="s">
        <v>102</v>
      </c>
      <c r="J1188" t="s">
        <v>26</v>
      </c>
      <c r="K1188" t="s">
        <v>360</v>
      </c>
      <c r="L1188" t="str">
        <f>_xlfn.XLOOKUP(Trade_Flows[[#This Row],[hardware_type]],Helper_sheet!$D$2:$D$15,Helper_sheet!$E$2:$E$15,0,0)</f>
        <v>Chip</v>
      </c>
      <c r="M1188" t="s">
        <v>31</v>
      </c>
      <c r="N1188" s="5">
        <v>24920</v>
      </c>
      <c r="O1188" s="1">
        <v>1557.51</v>
      </c>
      <c r="P1188" t="s">
        <v>84</v>
      </c>
      <c r="Q1188" t="s">
        <v>33</v>
      </c>
      <c r="R1188" t="s">
        <v>144</v>
      </c>
      <c r="S1188" t="s">
        <v>141</v>
      </c>
      <c r="T1188" t="s">
        <v>34</v>
      </c>
      <c r="U1188" t="s">
        <v>1743</v>
      </c>
      <c r="V1188" t="s">
        <v>796</v>
      </c>
      <c r="W1188" t="s">
        <v>147</v>
      </c>
      <c r="X1188" t="s">
        <v>141</v>
      </c>
    </row>
    <row r="1189" spans="1:24" x14ac:dyDescent="0.4">
      <c r="A1189" t="s">
        <v>1798</v>
      </c>
      <c r="B1189" t="s">
        <v>260</v>
      </c>
      <c r="C1189" t="s">
        <v>158</v>
      </c>
      <c r="D1189" t="s">
        <v>79</v>
      </c>
      <c r="E1189" t="s">
        <v>143</v>
      </c>
      <c r="F1189" t="s">
        <v>28</v>
      </c>
      <c r="G1189" t="s">
        <v>29</v>
      </c>
      <c r="H1189" t="s">
        <v>720</v>
      </c>
      <c r="I1189" t="s">
        <v>102</v>
      </c>
      <c r="J1189" t="s">
        <v>26</v>
      </c>
      <c r="K1189" t="s">
        <v>360</v>
      </c>
      <c r="L1189" t="str">
        <f>_xlfn.XLOOKUP(Trade_Flows[[#This Row],[hardware_type]],Helper_sheet!$D$2:$D$15,Helper_sheet!$E$2:$E$15,0,0)</f>
        <v>Chip</v>
      </c>
      <c r="M1189" t="s">
        <v>31</v>
      </c>
      <c r="N1189" s="5">
        <v>26280</v>
      </c>
      <c r="O1189" s="1">
        <v>1642.56</v>
      </c>
      <c r="P1189" t="s">
        <v>83</v>
      </c>
      <c r="Q1189" t="s">
        <v>33</v>
      </c>
      <c r="R1189" t="s">
        <v>144</v>
      </c>
      <c r="S1189" t="s">
        <v>141</v>
      </c>
      <c r="T1189" t="s">
        <v>34</v>
      </c>
      <c r="U1189" t="s">
        <v>219</v>
      </c>
      <c r="V1189" t="s">
        <v>793</v>
      </c>
      <c r="W1189" t="s">
        <v>147</v>
      </c>
      <c r="X1189" t="s">
        <v>141</v>
      </c>
    </row>
    <row r="1190" spans="1:24" x14ac:dyDescent="0.4">
      <c r="A1190" t="s">
        <v>1799</v>
      </c>
      <c r="B1190" t="s">
        <v>140</v>
      </c>
      <c r="C1190" t="s">
        <v>141</v>
      </c>
      <c r="D1190" t="s">
        <v>23</v>
      </c>
      <c r="E1190" t="s">
        <v>143</v>
      </c>
      <c r="F1190" t="s">
        <v>28</v>
      </c>
      <c r="G1190" t="s">
        <v>29</v>
      </c>
      <c r="H1190" t="s">
        <v>720</v>
      </c>
      <c r="I1190" t="s">
        <v>102</v>
      </c>
      <c r="J1190" t="s">
        <v>26</v>
      </c>
      <c r="K1190" t="s">
        <v>271</v>
      </c>
      <c r="L1190" t="str">
        <f>_xlfn.XLOOKUP(Trade_Flows[[#This Row],[hardware_type]],Helper_sheet!$D$2:$D$15,Helper_sheet!$E$2:$E$15,0,0)</f>
        <v>Chip</v>
      </c>
      <c r="M1190" t="s">
        <v>31</v>
      </c>
      <c r="N1190" s="5">
        <v>2973</v>
      </c>
      <c r="O1190" s="1">
        <v>185.82</v>
      </c>
      <c r="P1190" t="s">
        <v>277</v>
      </c>
      <c r="Q1190" t="s">
        <v>33</v>
      </c>
      <c r="R1190" t="s">
        <v>144</v>
      </c>
      <c r="S1190" t="s">
        <v>141</v>
      </c>
      <c r="T1190" t="s">
        <v>34</v>
      </c>
      <c r="U1190" t="s">
        <v>146</v>
      </c>
      <c r="V1190" t="s">
        <v>729</v>
      </c>
      <c r="W1190" t="s">
        <v>147</v>
      </c>
      <c r="X1190" t="s">
        <v>144</v>
      </c>
    </row>
    <row r="1191" spans="1:24" x14ac:dyDescent="0.4">
      <c r="A1191" t="s">
        <v>1800</v>
      </c>
      <c r="B1191" t="s">
        <v>140</v>
      </c>
      <c r="C1191" t="s">
        <v>149</v>
      </c>
      <c r="D1191" t="s">
        <v>35</v>
      </c>
      <c r="E1191" t="s">
        <v>143</v>
      </c>
      <c r="F1191" t="s">
        <v>28</v>
      </c>
      <c r="G1191" t="s">
        <v>29</v>
      </c>
      <c r="H1191" t="s">
        <v>720</v>
      </c>
      <c r="I1191" t="s">
        <v>102</v>
      </c>
      <c r="J1191" t="s">
        <v>26</v>
      </c>
      <c r="K1191" t="s">
        <v>271</v>
      </c>
      <c r="L1191" t="str">
        <f>_xlfn.XLOOKUP(Trade_Flows[[#This Row],[hardware_type]],Helper_sheet!$D$2:$D$15,Helper_sheet!$E$2:$E$15,0,0)</f>
        <v>Chip</v>
      </c>
      <c r="M1191" t="s">
        <v>31</v>
      </c>
      <c r="N1191" s="5">
        <v>3569</v>
      </c>
      <c r="O1191" s="1">
        <v>223.11</v>
      </c>
      <c r="P1191" t="s">
        <v>272</v>
      </c>
      <c r="Q1191" t="s">
        <v>33</v>
      </c>
      <c r="R1191" t="s">
        <v>144</v>
      </c>
      <c r="S1191" t="s">
        <v>141</v>
      </c>
      <c r="T1191" t="s">
        <v>34</v>
      </c>
      <c r="U1191" t="s">
        <v>316</v>
      </c>
      <c r="V1191" t="s">
        <v>822</v>
      </c>
      <c r="W1191" t="s">
        <v>147</v>
      </c>
      <c r="X1191" t="s">
        <v>144</v>
      </c>
    </row>
    <row r="1192" spans="1:24" x14ac:dyDescent="0.4">
      <c r="A1192" t="s">
        <v>1801</v>
      </c>
      <c r="B1192" t="s">
        <v>140</v>
      </c>
      <c r="C1192" t="s">
        <v>154</v>
      </c>
      <c r="D1192" t="s">
        <v>37</v>
      </c>
      <c r="E1192" t="s">
        <v>143</v>
      </c>
      <c r="F1192" t="s">
        <v>28</v>
      </c>
      <c r="G1192" t="s">
        <v>29</v>
      </c>
      <c r="H1192" t="s">
        <v>720</v>
      </c>
      <c r="I1192" t="s">
        <v>102</v>
      </c>
      <c r="J1192" t="s">
        <v>26</v>
      </c>
      <c r="K1192" t="s">
        <v>271</v>
      </c>
      <c r="L1192" t="str">
        <f>_xlfn.XLOOKUP(Trade_Flows[[#This Row],[hardware_type]],Helper_sheet!$D$2:$D$15,Helper_sheet!$E$2:$E$15,0,0)</f>
        <v>Chip</v>
      </c>
      <c r="M1192" t="s">
        <v>31</v>
      </c>
      <c r="N1192" s="5">
        <v>3436</v>
      </c>
      <c r="O1192" s="1">
        <v>214.77</v>
      </c>
      <c r="P1192" t="s">
        <v>277</v>
      </c>
      <c r="Q1192" t="s">
        <v>33</v>
      </c>
      <c r="R1192" t="s">
        <v>144</v>
      </c>
      <c r="S1192" t="s">
        <v>141</v>
      </c>
      <c r="T1192" t="s">
        <v>34</v>
      </c>
      <c r="U1192" t="s">
        <v>166</v>
      </c>
      <c r="V1192" t="s">
        <v>758</v>
      </c>
      <c r="W1192" t="s">
        <v>147</v>
      </c>
      <c r="X1192" t="s">
        <v>144</v>
      </c>
    </row>
    <row r="1193" spans="1:24" x14ac:dyDescent="0.4">
      <c r="A1193" t="s">
        <v>1802</v>
      </c>
      <c r="B1193" t="s">
        <v>140</v>
      </c>
      <c r="C1193" t="s">
        <v>158</v>
      </c>
      <c r="D1193" t="s">
        <v>38</v>
      </c>
      <c r="E1193" t="s">
        <v>143</v>
      </c>
      <c r="F1193" t="s">
        <v>28</v>
      </c>
      <c r="G1193" t="s">
        <v>29</v>
      </c>
      <c r="H1193" t="s">
        <v>720</v>
      </c>
      <c r="I1193" t="s">
        <v>102</v>
      </c>
      <c r="J1193" t="s">
        <v>26</v>
      </c>
      <c r="K1193" t="s">
        <v>271</v>
      </c>
      <c r="L1193" t="str">
        <f>_xlfn.XLOOKUP(Trade_Flows[[#This Row],[hardware_type]],Helper_sheet!$D$2:$D$15,Helper_sheet!$E$2:$E$15,0,0)</f>
        <v>Chip</v>
      </c>
      <c r="M1193" t="s">
        <v>31</v>
      </c>
      <c r="N1193" s="5">
        <v>3540</v>
      </c>
      <c r="O1193" s="1">
        <v>221.26</v>
      </c>
      <c r="P1193" t="s">
        <v>82</v>
      </c>
      <c r="Q1193" t="s">
        <v>33</v>
      </c>
      <c r="R1193" t="s">
        <v>144</v>
      </c>
      <c r="S1193" t="s">
        <v>141</v>
      </c>
      <c r="T1193" t="s">
        <v>34</v>
      </c>
      <c r="U1193" t="s">
        <v>1718</v>
      </c>
      <c r="V1193" t="s">
        <v>744</v>
      </c>
      <c r="W1193" t="s">
        <v>147</v>
      </c>
      <c r="X1193" t="s">
        <v>144</v>
      </c>
    </row>
    <row r="1194" spans="1:24" x14ac:dyDescent="0.4">
      <c r="A1194" t="s">
        <v>1803</v>
      </c>
      <c r="B1194" t="s">
        <v>162</v>
      </c>
      <c r="C1194" t="s">
        <v>141</v>
      </c>
      <c r="D1194" t="s">
        <v>39</v>
      </c>
      <c r="E1194" t="s">
        <v>143</v>
      </c>
      <c r="F1194" t="s">
        <v>28</v>
      </c>
      <c r="G1194" t="s">
        <v>29</v>
      </c>
      <c r="H1194" t="s">
        <v>720</v>
      </c>
      <c r="I1194" t="s">
        <v>102</v>
      </c>
      <c r="J1194" t="s">
        <v>26</v>
      </c>
      <c r="K1194" t="s">
        <v>271</v>
      </c>
      <c r="L1194" t="str">
        <f>_xlfn.XLOOKUP(Trade_Flows[[#This Row],[hardware_type]],Helper_sheet!$D$2:$D$15,Helper_sheet!$E$2:$E$15,0,0)</f>
        <v>Chip</v>
      </c>
      <c r="M1194" t="s">
        <v>31</v>
      </c>
      <c r="N1194" s="5">
        <v>3154</v>
      </c>
      <c r="O1194" s="1">
        <v>197.15</v>
      </c>
      <c r="P1194" t="s">
        <v>277</v>
      </c>
      <c r="Q1194" t="s">
        <v>33</v>
      </c>
      <c r="R1194" t="s">
        <v>144</v>
      </c>
      <c r="S1194" t="s">
        <v>141</v>
      </c>
      <c r="T1194" t="s">
        <v>34</v>
      </c>
      <c r="U1194" t="s">
        <v>187</v>
      </c>
      <c r="V1194" t="s">
        <v>740</v>
      </c>
      <c r="W1194" t="s">
        <v>147</v>
      </c>
      <c r="X1194" t="s">
        <v>144</v>
      </c>
    </row>
    <row r="1195" spans="1:24" x14ac:dyDescent="0.4">
      <c r="A1195" t="s">
        <v>1804</v>
      </c>
      <c r="B1195" t="s">
        <v>162</v>
      </c>
      <c r="C1195" t="s">
        <v>149</v>
      </c>
      <c r="D1195" t="s">
        <v>41</v>
      </c>
      <c r="E1195" t="s">
        <v>143</v>
      </c>
      <c r="F1195" t="s">
        <v>28</v>
      </c>
      <c r="G1195" t="s">
        <v>29</v>
      </c>
      <c r="H1195" t="s">
        <v>720</v>
      </c>
      <c r="I1195" t="s">
        <v>102</v>
      </c>
      <c r="J1195" t="s">
        <v>26</v>
      </c>
      <c r="K1195" t="s">
        <v>271</v>
      </c>
      <c r="L1195" t="str">
        <f>_xlfn.XLOOKUP(Trade_Flows[[#This Row],[hardware_type]],Helper_sheet!$D$2:$D$15,Helper_sheet!$E$2:$E$15,0,0)</f>
        <v>Chip</v>
      </c>
      <c r="M1195" t="s">
        <v>31</v>
      </c>
      <c r="N1195" s="5">
        <v>3882</v>
      </c>
      <c r="O1195" s="1">
        <v>242.67</v>
      </c>
      <c r="P1195" t="s">
        <v>277</v>
      </c>
      <c r="Q1195" t="s">
        <v>33</v>
      </c>
      <c r="R1195" t="s">
        <v>144</v>
      </c>
      <c r="S1195" t="s">
        <v>141</v>
      </c>
      <c r="T1195" t="s">
        <v>34</v>
      </c>
      <c r="U1195" t="s">
        <v>208</v>
      </c>
      <c r="V1195" t="s">
        <v>758</v>
      </c>
      <c r="W1195" t="s">
        <v>147</v>
      </c>
      <c r="X1195" t="s">
        <v>144</v>
      </c>
    </row>
    <row r="1196" spans="1:24" x14ac:dyDescent="0.4">
      <c r="A1196" t="s">
        <v>1805</v>
      </c>
      <c r="B1196" t="s">
        <v>162</v>
      </c>
      <c r="C1196" t="s">
        <v>154</v>
      </c>
      <c r="D1196" t="s">
        <v>42</v>
      </c>
      <c r="E1196" t="s">
        <v>143</v>
      </c>
      <c r="F1196" t="s">
        <v>28</v>
      </c>
      <c r="G1196" t="s">
        <v>29</v>
      </c>
      <c r="H1196" t="s">
        <v>720</v>
      </c>
      <c r="I1196" t="s">
        <v>102</v>
      </c>
      <c r="J1196" t="s">
        <v>26</v>
      </c>
      <c r="K1196" t="s">
        <v>271</v>
      </c>
      <c r="L1196" t="str">
        <f>_xlfn.XLOOKUP(Trade_Flows[[#This Row],[hardware_type]],Helper_sheet!$D$2:$D$15,Helper_sheet!$E$2:$E$15,0,0)</f>
        <v>Chip</v>
      </c>
      <c r="M1196" t="s">
        <v>31</v>
      </c>
      <c r="N1196" s="5">
        <v>3940</v>
      </c>
      <c r="O1196" s="1">
        <v>246.31</v>
      </c>
      <c r="P1196" t="s">
        <v>277</v>
      </c>
      <c r="Q1196" t="s">
        <v>33</v>
      </c>
      <c r="R1196" t="s">
        <v>144</v>
      </c>
      <c r="S1196" t="s">
        <v>141</v>
      </c>
      <c r="T1196" t="s">
        <v>34</v>
      </c>
      <c r="U1196" t="s">
        <v>303</v>
      </c>
      <c r="V1196" t="s">
        <v>799</v>
      </c>
      <c r="W1196" t="s">
        <v>147</v>
      </c>
      <c r="X1196" t="s">
        <v>144</v>
      </c>
    </row>
    <row r="1197" spans="1:24" x14ac:dyDescent="0.4">
      <c r="A1197" t="s">
        <v>1806</v>
      </c>
      <c r="B1197" t="s">
        <v>162</v>
      </c>
      <c r="C1197" t="s">
        <v>158</v>
      </c>
      <c r="D1197" t="s">
        <v>43</v>
      </c>
      <c r="E1197" t="s">
        <v>143</v>
      </c>
      <c r="F1197" t="s">
        <v>28</v>
      </c>
      <c r="G1197" t="s">
        <v>29</v>
      </c>
      <c r="H1197" t="s">
        <v>720</v>
      </c>
      <c r="I1197" t="s">
        <v>102</v>
      </c>
      <c r="J1197" t="s">
        <v>26</v>
      </c>
      <c r="K1197" t="s">
        <v>271</v>
      </c>
      <c r="L1197" t="str">
        <f>_xlfn.XLOOKUP(Trade_Flows[[#This Row],[hardware_type]],Helper_sheet!$D$2:$D$15,Helper_sheet!$E$2:$E$15,0,0)</f>
        <v>Chip</v>
      </c>
      <c r="M1197" t="s">
        <v>31</v>
      </c>
      <c r="N1197" s="5">
        <v>3442</v>
      </c>
      <c r="O1197" s="1">
        <v>215.15</v>
      </c>
      <c r="P1197" t="s">
        <v>82</v>
      </c>
      <c r="Q1197" t="s">
        <v>33</v>
      </c>
      <c r="R1197" t="s">
        <v>144</v>
      </c>
      <c r="S1197" t="s">
        <v>141</v>
      </c>
      <c r="T1197" t="s">
        <v>34</v>
      </c>
      <c r="U1197" t="s">
        <v>208</v>
      </c>
      <c r="V1197" t="s">
        <v>840</v>
      </c>
      <c r="W1197" t="s">
        <v>147</v>
      </c>
      <c r="X1197" t="s">
        <v>144</v>
      </c>
    </row>
    <row r="1198" spans="1:24" x14ac:dyDescent="0.4">
      <c r="A1198" t="s">
        <v>1807</v>
      </c>
      <c r="B1198" t="s">
        <v>171</v>
      </c>
      <c r="C1198" t="s">
        <v>141</v>
      </c>
      <c r="D1198" t="s">
        <v>44</v>
      </c>
      <c r="E1198" t="s">
        <v>143</v>
      </c>
      <c r="F1198" t="s">
        <v>28</v>
      </c>
      <c r="G1198" t="s">
        <v>29</v>
      </c>
      <c r="H1198" t="s">
        <v>720</v>
      </c>
      <c r="I1198" t="s">
        <v>102</v>
      </c>
      <c r="J1198" t="s">
        <v>26</v>
      </c>
      <c r="K1198" t="s">
        <v>271</v>
      </c>
      <c r="L1198" t="str">
        <f>_xlfn.XLOOKUP(Trade_Flows[[#This Row],[hardware_type]],Helper_sheet!$D$2:$D$15,Helper_sheet!$E$2:$E$15,0,0)</f>
        <v>Chip</v>
      </c>
      <c r="M1198" t="s">
        <v>31</v>
      </c>
      <c r="N1198" s="5">
        <v>3462</v>
      </c>
      <c r="O1198" s="1">
        <v>216.4</v>
      </c>
      <c r="P1198" t="s">
        <v>82</v>
      </c>
      <c r="Q1198" t="s">
        <v>33</v>
      </c>
      <c r="R1198" t="s">
        <v>144</v>
      </c>
      <c r="S1198" t="s">
        <v>141</v>
      </c>
      <c r="T1198" t="s">
        <v>34</v>
      </c>
      <c r="U1198" t="s">
        <v>173</v>
      </c>
      <c r="V1198" t="s">
        <v>763</v>
      </c>
      <c r="W1198" t="s">
        <v>147</v>
      </c>
      <c r="X1198" t="s">
        <v>144</v>
      </c>
    </row>
    <row r="1199" spans="1:24" x14ac:dyDescent="0.4">
      <c r="A1199" t="s">
        <v>1808</v>
      </c>
      <c r="B1199" t="s">
        <v>171</v>
      </c>
      <c r="C1199" t="s">
        <v>149</v>
      </c>
      <c r="D1199" t="s">
        <v>45</v>
      </c>
      <c r="E1199" t="s">
        <v>143</v>
      </c>
      <c r="F1199" t="s">
        <v>28</v>
      </c>
      <c r="G1199" t="s">
        <v>29</v>
      </c>
      <c r="H1199" t="s">
        <v>720</v>
      </c>
      <c r="I1199" t="s">
        <v>102</v>
      </c>
      <c r="J1199" t="s">
        <v>26</v>
      </c>
      <c r="K1199" t="s">
        <v>271</v>
      </c>
      <c r="L1199" t="str">
        <f>_xlfn.XLOOKUP(Trade_Flows[[#This Row],[hardware_type]],Helper_sheet!$D$2:$D$15,Helper_sheet!$E$2:$E$15,0,0)</f>
        <v>Chip</v>
      </c>
      <c r="M1199" t="s">
        <v>31</v>
      </c>
      <c r="N1199" s="5">
        <v>4008</v>
      </c>
      <c r="O1199" s="1">
        <v>250.54</v>
      </c>
      <c r="P1199" t="s">
        <v>277</v>
      </c>
      <c r="Q1199" t="s">
        <v>33</v>
      </c>
      <c r="R1199" t="s">
        <v>144</v>
      </c>
      <c r="S1199" t="s">
        <v>141</v>
      </c>
      <c r="T1199" t="s">
        <v>34</v>
      </c>
      <c r="U1199" t="s">
        <v>369</v>
      </c>
      <c r="V1199" t="s">
        <v>729</v>
      </c>
      <c r="W1199" t="s">
        <v>147</v>
      </c>
      <c r="X1199" t="s">
        <v>144</v>
      </c>
    </row>
    <row r="1200" spans="1:24" x14ac:dyDescent="0.4">
      <c r="A1200" t="s">
        <v>1809</v>
      </c>
      <c r="B1200" t="s">
        <v>171</v>
      </c>
      <c r="C1200" t="s">
        <v>154</v>
      </c>
      <c r="D1200" t="s">
        <v>46</v>
      </c>
      <c r="E1200" t="s">
        <v>143</v>
      </c>
      <c r="F1200" t="s">
        <v>28</v>
      </c>
      <c r="G1200" t="s">
        <v>29</v>
      </c>
      <c r="H1200" t="s">
        <v>720</v>
      </c>
      <c r="I1200" t="s">
        <v>102</v>
      </c>
      <c r="J1200" t="s">
        <v>26</v>
      </c>
      <c r="K1200" t="s">
        <v>271</v>
      </c>
      <c r="L1200" t="str">
        <f>_xlfn.XLOOKUP(Trade_Flows[[#This Row],[hardware_type]],Helper_sheet!$D$2:$D$15,Helper_sheet!$E$2:$E$15,0,0)</f>
        <v>Chip</v>
      </c>
      <c r="M1200" t="s">
        <v>31</v>
      </c>
      <c r="N1200" s="5">
        <v>4544</v>
      </c>
      <c r="O1200" s="1">
        <v>284.05</v>
      </c>
      <c r="P1200" t="s">
        <v>277</v>
      </c>
      <c r="Q1200" t="s">
        <v>33</v>
      </c>
      <c r="R1200" t="s">
        <v>144</v>
      </c>
      <c r="S1200" t="s">
        <v>141</v>
      </c>
      <c r="T1200" t="s">
        <v>34</v>
      </c>
      <c r="U1200" t="s">
        <v>292</v>
      </c>
      <c r="V1200" t="s">
        <v>742</v>
      </c>
      <c r="W1200" t="s">
        <v>147</v>
      </c>
      <c r="X1200" t="s">
        <v>144</v>
      </c>
    </row>
    <row r="1201" spans="1:24" x14ac:dyDescent="0.4">
      <c r="A1201" t="s">
        <v>1810</v>
      </c>
      <c r="B1201" t="s">
        <v>171</v>
      </c>
      <c r="C1201" t="s">
        <v>158</v>
      </c>
      <c r="D1201" t="s">
        <v>47</v>
      </c>
      <c r="E1201" t="s">
        <v>143</v>
      </c>
      <c r="F1201" t="s">
        <v>28</v>
      </c>
      <c r="G1201" t="s">
        <v>29</v>
      </c>
      <c r="H1201" t="s">
        <v>720</v>
      </c>
      <c r="I1201" t="s">
        <v>102</v>
      </c>
      <c r="J1201" t="s">
        <v>26</v>
      </c>
      <c r="K1201" t="s">
        <v>271</v>
      </c>
      <c r="L1201" t="str">
        <f>_xlfn.XLOOKUP(Trade_Flows[[#This Row],[hardware_type]],Helper_sheet!$D$2:$D$15,Helper_sheet!$E$2:$E$15,0,0)</f>
        <v>Chip</v>
      </c>
      <c r="M1201" t="s">
        <v>31</v>
      </c>
      <c r="N1201" s="5">
        <v>4063</v>
      </c>
      <c r="O1201" s="1">
        <v>253.97</v>
      </c>
      <c r="P1201" t="s">
        <v>277</v>
      </c>
      <c r="Q1201" t="s">
        <v>33</v>
      </c>
      <c r="R1201" t="s">
        <v>144</v>
      </c>
      <c r="S1201" t="s">
        <v>141</v>
      </c>
      <c r="T1201" t="s">
        <v>34</v>
      </c>
      <c r="U1201" t="s">
        <v>169</v>
      </c>
      <c r="V1201" t="s">
        <v>817</v>
      </c>
      <c r="W1201" t="s">
        <v>147</v>
      </c>
      <c r="X1201" t="s">
        <v>144</v>
      </c>
    </row>
    <row r="1202" spans="1:24" x14ac:dyDescent="0.4">
      <c r="A1202" t="s">
        <v>1811</v>
      </c>
      <c r="B1202" t="s">
        <v>182</v>
      </c>
      <c r="C1202" t="s">
        <v>141</v>
      </c>
      <c r="D1202" t="s">
        <v>48</v>
      </c>
      <c r="E1202" t="s">
        <v>143</v>
      </c>
      <c r="F1202" t="s">
        <v>28</v>
      </c>
      <c r="G1202" t="s">
        <v>29</v>
      </c>
      <c r="H1202" t="s">
        <v>720</v>
      </c>
      <c r="I1202" t="s">
        <v>102</v>
      </c>
      <c r="J1202" t="s">
        <v>26</v>
      </c>
      <c r="K1202" t="s">
        <v>271</v>
      </c>
      <c r="L1202" t="str">
        <f>_xlfn.XLOOKUP(Trade_Flows[[#This Row],[hardware_type]],Helper_sheet!$D$2:$D$15,Helper_sheet!$E$2:$E$15,0,0)</f>
        <v>Chip</v>
      </c>
      <c r="M1202" t="s">
        <v>31</v>
      </c>
      <c r="N1202" s="5">
        <v>3842</v>
      </c>
      <c r="O1202" s="1">
        <v>240.14</v>
      </c>
      <c r="P1202" t="s">
        <v>272</v>
      </c>
      <c r="Q1202" t="s">
        <v>33</v>
      </c>
      <c r="R1202" t="s">
        <v>144</v>
      </c>
      <c r="S1202" t="s">
        <v>141</v>
      </c>
      <c r="T1202" t="s">
        <v>34</v>
      </c>
      <c r="U1202" t="s">
        <v>369</v>
      </c>
      <c r="V1202" t="s">
        <v>731</v>
      </c>
      <c r="W1202" t="s">
        <v>147</v>
      </c>
      <c r="X1202" t="s">
        <v>144</v>
      </c>
    </row>
    <row r="1203" spans="1:24" x14ac:dyDescent="0.4">
      <c r="A1203" t="s">
        <v>1812</v>
      </c>
      <c r="B1203" t="s">
        <v>182</v>
      </c>
      <c r="C1203" t="s">
        <v>149</v>
      </c>
      <c r="D1203" t="s">
        <v>49</v>
      </c>
      <c r="E1203" t="s">
        <v>143</v>
      </c>
      <c r="F1203" t="s">
        <v>28</v>
      </c>
      <c r="G1203" t="s">
        <v>29</v>
      </c>
      <c r="H1203" t="s">
        <v>720</v>
      </c>
      <c r="I1203" t="s">
        <v>102</v>
      </c>
      <c r="J1203" t="s">
        <v>26</v>
      </c>
      <c r="K1203" t="s">
        <v>271</v>
      </c>
      <c r="L1203" t="str">
        <f>_xlfn.XLOOKUP(Trade_Flows[[#This Row],[hardware_type]],Helper_sheet!$D$2:$D$15,Helper_sheet!$E$2:$E$15,0,0)</f>
        <v>Chip</v>
      </c>
      <c r="M1203" t="s">
        <v>31</v>
      </c>
      <c r="N1203" s="5">
        <v>4549</v>
      </c>
      <c r="O1203" s="1">
        <v>284.35000000000002</v>
      </c>
      <c r="P1203" t="s">
        <v>82</v>
      </c>
      <c r="Q1203" t="s">
        <v>33</v>
      </c>
      <c r="R1203" t="s">
        <v>144</v>
      </c>
      <c r="S1203" t="s">
        <v>141</v>
      </c>
      <c r="T1203" t="s">
        <v>34</v>
      </c>
      <c r="U1203" t="s">
        <v>288</v>
      </c>
      <c r="V1203" t="s">
        <v>772</v>
      </c>
      <c r="W1203" t="s">
        <v>147</v>
      </c>
      <c r="X1203" t="s">
        <v>144</v>
      </c>
    </row>
    <row r="1204" spans="1:24" x14ac:dyDescent="0.4">
      <c r="A1204" t="s">
        <v>1813</v>
      </c>
      <c r="B1204" t="s">
        <v>182</v>
      </c>
      <c r="C1204" t="s">
        <v>154</v>
      </c>
      <c r="D1204" t="s">
        <v>50</v>
      </c>
      <c r="E1204" t="s">
        <v>143</v>
      </c>
      <c r="F1204" t="s">
        <v>28</v>
      </c>
      <c r="G1204" t="s">
        <v>29</v>
      </c>
      <c r="H1204" t="s">
        <v>720</v>
      </c>
      <c r="I1204" t="s">
        <v>102</v>
      </c>
      <c r="J1204" t="s">
        <v>26</v>
      </c>
      <c r="K1204" t="s">
        <v>271</v>
      </c>
      <c r="L1204" t="str">
        <f>_xlfn.XLOOKUP(Trade_Flows[[#This Row],[hardware_type]],Helper_sheet!$D$2:$D$15,Helper_sheet!$E$2:$E$15,0,0)</f>
        <v>Chip</v>
      </c>
      <c r="M1204" t="s">
        <v>31</v>
      </c>
      <c r="N1204" s="5">
        <v>5429</v>
      </c>
      <c r="O1204" s="1">
        <v>339.34</v>
      </c>
      <c r="P1204" t="s">
        <v>272</v>
      </c>
      <c r="Q1204" t="s">
        <v>33</v>
      </c>
      <c r="R1204" t="s">
        <v>144</v>
      </c>
      <c r="S1204" t="s">
        <v>141</v>
      </c>
      <c r="T1204" t="s">
        <v>34</v>
      </c>
      <c r="U1204" t="s">
        <v>199</v>
      </c>
      <c r="V1204" t="s">
        <v>747</v>
      </c>
      <c r="W1204" t="s">
        <v>147</v>
      </c>
      <c r="X1204" t="s">
        <v>144</v>
      </c>
    </row>
    <row r="1205" spans="1:24" x14ac:dyDescent="0.4">
      <c r="A1205" t="s">
        <v>1814</v>
      </c>
      <c r="B1205" t="s">
        <v>182</v>
      </c>
      <c r="C1205" t="s">
        <v>158</v>
      </c>
      <c r="D1205" t="s">
        <v>51</v>
      </c>
      <c r="E1205" t="s">
        <v>143</v>
      </c>
      <c r="F1205" t="s">
        <v>28</v>
      </c>
      <c r="G1205" t="s">
        <v>29</v>
      </c>
      <c r="H1205" t="s">
        <v>720</v>
      </c>
      <c r="I1205" t="s">
        <v>102</v>
      </c>
      <c r="J1205" t="s">
        <v>26</v>
      </c>
      <c r="K1205" t="s">
        <v>271</v>
      </c>
      <c r="L1205" t="str">
        <f>_xlfn.XLOOKUP(Trade_Flows[[#This Row],[hardware_type]],Helper_sheet!$D$2:$D$15,Helper_sheet!$E$2:$E$15,0,0)</f>
        <v>Chip</v>
      </c>
      <c r="M1205" t="s">
        <v>31</v>
      </c>
      <c r="N1205" s="5">
        <v>4935</v>
      </c>
      <c r="O1205" s="1">
        <v>308.45999999999998</v>
      </c>
      <c r="P1205" t="s">
        <v>82</v>
      </c>
      <c r="Q1205" t="s">
        <v>33</v>
      </c>
      <c r="R1205" t="s">
        <v>144</v>
      </c>
      <c r="S1205" t="s">
        <v>141</v>
      </c>
      <c r="T1205" t="s">
        <v>34</v>
      </c>
      <c r="U1205" t="s">
        <v>369</v>
      </c>
      <c r="V1205" t="s">
        <v>727</v>
      </c>
      <c r="W1205" t="s">
        <v>147</v>
      </c>
      <c r="X1205" t="s">
        <v>144</v>
      </c>
    </row>
    <row r="1206" spans="1:24" x14ac:dyDescent="0.4">
      <c r="A1206" t="s">
        <v>1815</v>
      </c>
      <c r="B1206" t="s">
        <v>193</v>
      </c>
      <c r="C1206" t="s">
        <v>141</v>
      </c>
      <c r="D1206" t="s">
        <v>52</v>
      </c>
      <c r="E1206" t="s">
        <v>143</v>
      </c>
      <c r="F1206" t="s">
        <v>28</v>
      </c>
      <c r="G1206" t="s">
        <v>29</v>
      </c>
      <c r="H1206" t="s">
        <v>720</v>
      </c>
      <c r="I1206" t="s">
        <v>102</v>
      </c>
      <c r="J1206" t="s">
        <v>26</v>
      </c>
      <c r="K1206" t="s">
        <v>271</v>
      </c>
      <c r="L1206" t="str">
        <f>_xlfn.XLOOKUP(Trade_Flows[[#This Row],[hardware_type]],Helper_sheet!$D$2:$D$15,Helper_sheet!$E$2:$E$15,0,0)</f>
        <v>Chip</v>
      </c>
      <c r="M1206" t="s">
        <v>31</v>
      </c>
      <c r="N1206" s="5">
        <v>4368</v>
      </c>
      <c r="O1206" s="1">
        <v>273.05</v>
      </c>
      <c r="P1206" t="s">
        <v>277</v>
      </c>
      <c r="Q1206" t="s">
        <v>33</v>
      </c>
      <c r="R1206" t="s">
        <v>144</v>
      </c>
      <c r="S1206" t="s">
        <v>141</v>
      </c>
      <c r="T1206" t="s">
        <v>34</v>
      </c>
      <c r="U1206" t="s">
        <v>399</v>
      </c>
      <c r="V1206" t="s">
        <v>744</v>
      </c>
      <c r="W1206" t="s">
        <v>147</v>
      </c>
      <c r="X1206" t="s">
        <v>144</v>
      </c>
    </row>
    <row r="1207" spans="1:24" x14ac:dyDescent="0.4">
      <c r="A1207" t="s">
        <v>1816</v>
      </c>
      <c r="B1207" t="s">
        <v>193</v>
      </c>
      <c r="C1207" t="s">
        <v>149</v>
      </c>
      <c r="D1207" t="s">
        <v>53</v>
      </c>
      <c r="E1207" t="s">
        <v>143</v>
      </c>
      <c r="F1207" t="s">
        <v>28</v>
      </c>
      <c r="G1207" t="s">
        <v>29</v>
      </c>
      <c r="H1207" t="s">
        <v>720</v>
      </c>
      <c r="I1207" t="s">
        <v>102</v>
      </c>
      <c r="J1207" t="s">
        <v>26</v>
      </c>
      <c r="K1207" t="s">
        <v>271</v>
      </c>
      <c r="L1207" t="str">
        <f>_xlfn.XLOOKUP(Trade_Flows[[#This Row],[hardware_type]],Helper_sheet!$D$2:$D$15,Helper_sheet!$E$2:$E$15,0,0)</f>
        <v>Chip</v>
      </c>
      <c r="M1207" t="s">
        <v>31</v>
      </c>
      <c r="N1207" s="5">
        <v>4637</v>
      </c>
      <c r="O1207" s="1">
        <v>289.86</v>
      </c>
      <c r="P1207" t="s">
        <v>272</v>
      </c>
      <c r="Q1207" t="s">
        <v>33</v>
      </c>
      <c r="R1207" t="s">
        <v>144</v>
      </c>
      <c r="S1207" t="s">
        <v>141</v>
      </c>
      <c r="T1207" t="s">
        <v>34</v>
      </c>
      <c r="U1207" t="s">
        <v>316</v>
      </c>
      <c r="V1207" t="s">
        <v>758</v>
      </c>
      <c r="W1207" t="s">
        <v>147</v>
      </c>
      <c r="X1207" t="s">
        <v>144</v>
      </c>
    </row>
    <row r="1208" spans="1:24" x14ac:dyDescent="0.4">
      <c r="A1208" t="s">
        <v>1817</v>
      </c>
      <c r="B1208" t="s">
        <v>193</v>
      </c>
      <c r="C1208" t="s">
        <v>154</v>
      </c>
      <c r="D1208" t="s">
        <v>54</v>
      </c>
      <c r="E1208" t="s">
        <v>143</v>
      </c>
      <c r="F1208" t="s">
        <v>28</v>
      </c>
      <c r="G1208" t="s">
        <v>29</v>
      </c>
      <c r="H1208" t="s">
        <v>720</v>
      </c>
      <c r="I1208" t="s">
        <v>102</v>
      </c>
      <c r="J1208" t="s">
        <v>26</v>
      </c>
      <c r="K1208" t="s">
        <v>271</v>
      </c>
      <c r="L1208" t="str">
        <f>_xlfn.XLOOKUP(Trade_Flows[[#This Row],[hardware_type]],Helper_sheet!$D$2:$D$15,Helper_sheet!$E$2:$E$15,0,0)</f>
        <v>Chip</v>
      </c>
      <c r="M1208" t="s">
        <v>31</v>
      </c>
      <c r="N1208" s="5">
        <v>5778</v>
      </c>
      <c r="O1208" s="1">
        <v>361.17</v>
      </c>
      <c r="P1208" t="s">
        <v>277</v>
      </c>
      <c r="Q1208" t="s">
        <v>33</v>
      </c>
      <c r="R1208" t="s">
        <v>144</v>
      </c>
      <c r="S1208" t="s">
        <v>141</v>
      </c>
      <c r="T1208" t="s">
        <v>34</v>
      </c>
      <c r="U1208" t="s">
        <v>169</v>
      </c>
      <c r="V1208" t="s">
        <v>817</v>
      </c>
      <c r="W1208" t="s">
        <v>147</v>
      </c>
      <c r="X1208" t="s">
        <v>144</v>
      </c>
    </row>
    <row r="1209" spans="1:24" x14ac:dyDescent="0.4">
      <c r="A1209" t="s">
        <v>1818</v>
      </c>
      <c r="B1209" t="s">
        <v>193</v>
      </c>
      <c r="C1209" t="s">
        <v>158</v>
      </c>
      <c r="D1209" t="s">
        <v>55</v>
      </c>
      <c r="E1209" t="s">
        <v>143</v>
      </c>
      <c r="F1209" t="s">
        <v>28</v>
      </c>
      <c r="G1209" t="s">
        <v>29</v>
      </c>
      <c r="H1209" t="s">
        <v>720</v>
      </c>
      <c r="I1209" t="s">
        <v>102</v>
      </c>
      <c r="J1209" t="s">
        <v>26</v>
      </c>
      <c r="K1209" t="s">
        <v>271</v>
      </c>
      <c r="L1209" t="str">
        <f>_xlfn.XLOOKUP(Trade_Flows[[#This Row],[hardware_type]],Helper_sheet!$D$2:$D$15,Helper_sheet!$E$2:$E$15,0,0)</f>
        <v>Chip</v>
      </c>
      <c r="M1209" t="s">
        <v>31</v>
      </c>
      <c r="N1209" s="5">
        <v>4433</v>
      </c>
      <c r="O1209" s="1">
        <v>277.08</v>
      </c>
      <c r="P1209" t="s">
        <v>272</v>
      </c>
      <c r="Q1209" t="s">
        <v>33</v>
      </c>
      <c r="R1209" t="s">
        <v>144</v>
      </c>
      <c r="S1209" t="s">
        <v>141</v>
      </c>
      <c r="T1209" t="s">
        <v>34</v>
      </c>
      <c r="U1209" t="s">
        <v>393</v>
      </c>
      <c r="V1209" t="s">
        <v>822</v>
      </c>
      <c r="W1209" t="s">
        <v>147</v>
      </c>
      <c r="X1209" t="s">
        <v>144</v>
      </c>
    </row>
    <row r="1210" spans="1:24" x14ac:dyDescent="0.4">
      <c r="A1210" t="s">
        <v>1819</v>
      </c>
      <c r="B1210" t="s">
        <v>202</v>
      </c>
      <c r="C1210" t="s">
        <v>141</v>
      </c>
      <c r="D1210" t="s">
        <v>56</v>
      </c>
      <c r="E1210" t="s">
        <v>143</v>
      </c>
      <c r="F1210" t="s">
        <v>28</v>
      </c>
      <c r="G1210" t="s">
        <v>29</v>
      </c>
      <c r="H1210" t="s">
        <v>720</v>
      </c>
      <c r="I1210" t="s">
        <v>102</v>
      </c>
      <c r="J1210" t="s">
        <v>26</v>
      </c>
      <c r="K1210" t="s">
        <v>271</v>
      </c>
      <c r="L1210" t="str">
        <f>_xlfn.XLOOKUP(Trade_Flows[[#This Row],[hardware_type]],Helper_sheet!$D$2:$D$15,Helper_sheet!$E$2:$E$15,0,0)</f>
        <v>Chip</v>
      </c>
      <c r="M1210" t="s">
        <v>31</v>
      </c>
      <c r="N1210" s="5">
        <v>4139</v>
      </c>
      <c r="O1210" s="1">
        <v>258.74</v>
      </c>
      <c r="P1210" t="s">
        <v>277</v>
      </c>
      <c r="Q1210" t="s">
        <v>33</v>
      </c>
      <c r="R1210" t="s">
        <v>144</v>
      </c>
      <c r="S1210" t="s">
        <v>141</v>
      </c>
      <c r="T1210" t="s">
        <v>34</v>
      </c>
      <c r="U1210" t="s">
        <v>217</v>
      </c>
      <c r="V1210" t="s">
        <v>1711</v>
      </c>
      <c r="W1210" t="s">
        <v>147</v>
      </c>
      <c r="X1210" t="s">
        <v>144</v>
      </c>
    </row>
    <row r="1211" spans="1:24" x14ac:dyDescent="0.4">
      <c r="A1211" t="s">
        <v>1820</v>
      </c>
      <c r="B1211" t="s">
        <v>202</v>
      </c>
      <c r="C1211" t="s">
        <v>149</v>
      </c>
      <c r="D1211" t="s">
        <v>57</v>
      </c>
      <c r="E1211" t="s">
        <v>143</v>
      </c>
      <c r="F1211" t="s">
        <v>28</v>
      </c>
      <c r="G1211" t="s">
        <v>29</v>
      </c>
      <c r="H1211" t="s">
        <v>720</v>
      </c>
      <c r="I1211" t="s">
        <v>102</v>
      </c>
      <c r="J1211" t="s">
        <v>26</v>
      </c>
      <c r="K1211" t="s">
        <v>271</v>
      </c>
      <c r="L1211" t="str">
        <f>_xlfn.XLOOKUP(Trade_Flows[[#This Row],[hardware_type]],Helper_sheet!$D$2:$D$15,Helper_sheet!$E$2:$E$15,0,0)</f>
        <v>Chip</v>
      </c>
      <c r="M1211" t="s">
        <v>31</v>
      </c>
      <c r="N1211" s="5">
        <v>5481</v>
      </c>
      <c r="O1211" s="1">
        <v>342.59</v>
      </c>
      <c r="P1211" t="s">
        <v>82</v>
      </c>
      <c r="Q1211" t="s">
        <v>33</v>
      </c>
      <c r="R1211" t="s">
        <v>144</v>
      </c>
      <c r="S1211" t="s">
        <v>141</v>
      </c>
      <c r="T1211" t="s">
        <v>34</v>
      </c>
      <c r="U1211" t="s">
        <v>332</v>
      </c>
      <c r="V1211" t="s">
        <v>783</v>
      </c>
      <c r="W1211" t="s">
        <v>147</v>
      </c>
      <c r="X1211" t="s">
        <v>144</v>
      </c>
    </row>
    <row r="1212" spans="1:24" x14ac:dyDescent="0.4">
      <c r="A1212" t="s">
        <v>1821</v>
      </c>
      <c r="B1212" t="s">
        <v>202</v>
      </c>
      <c r="C1212" t="s">
        <v>154</v>
      </c>
      <c r="D1212" t="s">
        <v>58</v>
      </c>
      <c r="E1212" t="s">
        <v>143</v>
      </c>
      <c r="F1212" t="s">
        <v>28</v>
      </c>
      <c r="G1212" t="s">
        <v>29</v>
      </c>
      <c r="H1212" t="s">
        <v>720</v>
      </c>
      <c r="I1212" t="s">
        <v>102</v>
      </c>
      <c r="J1212" t="s">
        <v>26</v>
      </c>
      <c r="K1212" t="s">
        <v>271</v>
      </c>
      <c r="L1212" t="str">
        <f>_xlfn.XLOOKUP(Trade_Flows[[#This Row],[hardware_type]],Helper_sheet!$D$2:$D$15,Helper_sheet!$E$2:$E$15,0,0)</f>
        <v>Chip</v>
      </c>
      <c r="M1212" t="s">
        <v>31</v>
      </c>
      <c r="N1212" s="5">
        <v>5592</v>
      </c>
      <c r="O1212" s="1">
        <v>349.53</v>
      </c>
      <c r="P1212" t="s">
        <v>277</v>
      </c>
      <c r="Q1212" t="s">
        <v>33</v>
      </c>
      <c r="R1212" t="s">
        <v>144</v>
      </c>
      <c r="S1212" t="s">
        <v>141</v>
      </c>
      <c r="T1212" t="s">
        <v>34</v>
      </c>
      <c r="U1212" t="s">
        <v>369</v>
      </c>
      <c r="V1212" t="s">
        <v>776</v>
      </c>
      <c r="W1212" t="s">
        <v>147</v>
      </c>
      <c r="X1212" t="s">
        <v>144</v>
      </c>
    </row>
    <row r="1213" spans="1:24" x14ac:dyDescent="0.4">
      <c r="A1213" t="s">
        <v>1822</v>
      </c>
      <c r="B1213" t="s">
        <v>202</v>
      </c>
      <c r="C1213" t="s">
        <v>158</v>
      </c>
      <c r="D1213" t="s">
        <v>59</v>
      </c>
      <c r="E1213" t="s">
        <v>143</v>
      </c>
      <c r="F1213" t="s">
        <v>28</v>
      </c>
      <c r="G1213" t="s">
        <v>29</v>
      </c>
      <c r="H1213" t="s">
        <v>720</v>
      </c>
      <c r="I1213" t="s">
        <v>102</v>
      </c>
      <c r="J1213" t="s">
        <v>26</v>
      </c>
      <c r="K1213" t="s">
        <v>271</v>
      </c>
      <c r="L1213" t="str">
        <f>_xlfn.XLOOKUP(Trade_Flows[[#This Row],[hardware_type]],Helper_sheet!$D$2:$D$15,Helper_sheet!$E$2:$E$15,0,0)</f>
        <v>Chip</v>
      </c>
      <c r="M1213" t="s">
        <v>31</v>
      </c>
      <c r="N1213" s="5">
        <v>4480</v>
      </c>
      <c r="O1213" s="1">
        <v>280.02999999999997</v>
      </c>
      <c r="P1213" t="s">
        <v>82</v>
      </c>
      <c r="Q1213" t="s">
        <v>33</v>
      </c>
      <c r="R1213" t="s">
        <v>144</v>
      </c>
      <c r="S1213" t="s">
        <v>141</v>
      </c>
      <c r="T1213" t="s">
        <v>34</v>
      </c>
      <c r="U1213" t="s">
        <v>187</v>
      </c>
      <c r="V1213" t="s">
        <v>1103</v>
      </c>
      <c r="W1213" t="s">
        <v>147</v>
      </c>
      <c r="X1213" t="s">
        <v>144</v>
      </c>
    </row>
    <row r="1214" spans="1:24" x14ac:dyDescent="0.4">
      <c r="A1214" t="s">
        <v>1823</v>
      </c>
      <c r="B1214" t="s">
        <v>212</v>
      </c>
      <c r="C1214" t="s">
        <v>141</v>
      </c>
      <c r="D1214" t="s">
        <v>60</v>
      </c>
      <c r="E1214" t="s">
        <v>143</v>
      </c>
      <c r="F1214" t="s">
        <v>28</v>
      </c>
      <c r="G1214" t="s">
        <v>29</v>
      </c>
      <c r="H1214" t="s">
        <v>720</v>
      </c>
      <c r="I1214" t="s">
        <v>102</v>
      </c>
      <c r="J1214" t="s">
        <v>26</v>
      </c>
      <c r="K1214" t="s">
        <v>271</v>
      </c>
      <c r="L1214" t="str">
        <f>_xlfn.XLOOKUP(Trade_Flows[[#This Row],[hardware_type]],Helper_sheet!$D$2:$D$15,Helper_sheet!$E$2:$E$15,0,0)</f>
        <v>Chip</v>
      </c>
      <c r="M1214" t="s">
        <v>31</v>
      </c>
      <c r="N1214" s="5">
        <v>8816</v>
      </c>
      <c r="O1214" s="1">
        <v>551.04</v>
      </c>
      <c r="P1214" t="s">
        <v>277</v>
      </c>
      <c r="Q1214" t="s">
        <v>33</v>
      </c>
      <c r="R1214" t="s">
        <v>144</v>
      </c>
      <c r="S1214" t="s">
        <v>141</v>
      </c>
      <c r="T1214" t="s">
        <v>34</v>
      </c>
      <c r="U1214" t="s">
        <v>292</v>
      </c>
      <c r="V1214" t="s">
        <v>796</v>
      </c>
      <c r="W1214" t="s">
        <v>147</v>
      </c>
      <c r="X1214" t="s">
        <v>144</v>
      </c>
    </row>
    <row r="1215" spans="1:24" x14ac:dyDescent="0.4">
      <c r="A1215" t="s">
        <v>1824</v>
      </c>
      <c r="B1215" t="s">
        <v>212</v>
      </c>
      <c r="C1215" t="s">
        <v>149</v>
      </c>
      <c r="D1215" t="s">
        <v>61</v>
      </c>
      <c r="E1215" t="s">
        <v>143</v>
      </c>
      <c r="F1215" t="s">
        <v>28</v>
      </c>
      <c r="G1215" t="s">
        <v>29</v>
      </c>
      <c r="H1215" t="s">
        <v>720</v>
      </c>
      <c r="I1215" t="s">
        <v>102</v>
      </c>
      <c r="J1215" t="s">
        <v>26</v>
      </c>
      <c r="K1215" t="s">
        <v>271</v>
      </c>
      <c r="L1215" t="str">
        <f>_xlfn.XLOOKUP(Trade_Flows[[#This Row],[hardware_type]],Helper_sheet!$D$2:$D$15,Helper_sheet!$E$2:$E$15,0,0)</f>
        <v>Chip</v>
      </c>
      <c r="M1215" t="s">
        <v>31</v>
      </c>
      <c r="N1215" s="5">
        <v>8509</v>
      </c>
      <c r="O1215" s="1">
        <v>531.85</v>
      </c>
      <c r="P1215" t="s">
        <v>277</v>
      </c>
      <c r="Q1215" t="s">
        <v>33</v>
      </c>
      <c r="R1215" t="s">
        <v>144</v>
      </c>
      <c r="S1215" t="s">
        <v>141</v>
      </c>
      <c r="T1215" t="s">
        <v>34</v>
      </c>
      <c r="U1215" t="s">
        <v>320</v>
      </c>
      <c r="V1215" t="s">
        <v>733</v>
      </c>
      <c r="W1215" t="s">
        <v>147</v>
      </c>
      <c r="X1215" t="s">
        <v>144</v>
      </c>
    </row>
    <row r="1216" spans="1:24" x14ac:dyDescent="0.4">
      <c r="A1216" t="s">
        <v>1825</v>
      </c>
      <c r="B1216" t="s">
        <v>212</v>
      </c>
      <c r="C1216" t="s">
        <v>154</v>
      </c>
      <c r="D1216" t="s">
        <v>62</v>
      </c>
      <c r="E1216" t="s">
        <v>143</v>
      </c>
      <c r="F1216" t="s">
        <v>28</v>
      </c>
      <c r="G1216" t="s">
        <v>29</v>
      </c>
      <c r="H1216" t="s">
        <v>720</v>
      </c>
      <c r="I1216" t="s">
        <v>102</v>
      </c>
      <c r="J1216" t="s">
        <v>26</v>
      </c>
      <c r="K1216" t="s">
        <v>271</v>
      </c>
      <c r="L1216" t="str">
        <f>_xlfn.XLOOKUP(Trade_Flows[[#This Row],[hardware_type]],Helper_sheet!$D$2:$D$15,Helper_sheet!$E$2:$E$15,0,0)</f>
        <v>Chip</v>
      </c>
      <c r="M1216" t="s">
        <v>31</v>
      </c>
      <c r="N1216" s="5">
        <v>9518</v>
      </c>
      <c r="O1216" s="1">
        <v>594.91</v>
      </c>
      <c r="P1216" t="s">
        <v>82</v>
      </c>
      <c r="Q1216" t="s">
        <v>33</v>
      </c>
      <c r="R1216" t="s">
        <v>144</v>
      </c>
      <c r="S1216" t="s">
        <v>141</v>
      </c>
      <c r="T1216" t="s">
        <v>34</v>
      </c>
      <c r="U1216" t="s">
        <v>329</v>
      </c>
      <c r="V1216" t="s">
        <v>840</v>
      </c>
      <c r="W1216" t="s">
        <v>147</v>
      </c>
      <c r="X1216" t="s">
        <v>144</v>
      </c>
    </row>
    <row r="1217" spans="1:24" x14ac:dyDescent="0.4">
      <c r="A1217" t="s">
        <v>1826</v>
      </c>
      <c r="B1217" t="s">
        <v>212</v>
      </c>
      <c r="C1217" t="s">
        <v>158</v>
      </c>
      <c r="D1217" t="s">
        <v>63</v>
      </c>
      <c r="E1217" t="s">
        <v>143</v>
      </c>
      <c r="F1217" t="s">
        <v>28</v>
      </c>
      <c r="G1217" t="s">
        <v>29</v>
      </c>
      <c r="H1217" t="s">
        <v>720</v>
      </c>
      <c r="I1217" t="s">
        <v>102</v>
      </c>
      <c r="J1217" t="s">
        <v>26</v>
      </c>
      <c r="K1217" t="s">
        <v>271</v>
      </c>
      <c r="L1217" t="str">
        <f>_xlfn.XLOOKUP(Trade_Flows[[#This Row],[hardware_type]],Helper_sheet!$D$2:$D$15,Helper_sheet!$E$2:$E$15,0,0)</f>
        <v>Chip</v>
      </c>
      <c r="M1217" t="s">
        <v>31</v>
      </c>
      <c r="N1217" s="5">
        <v>7747</v>
      </c>
      <c r="O1217" s="1">
        <v>484.22</v>
      </c>
      <c r="P1217" t="s">
        <v>82</v>
      </c>
      <c r="Q1217" t="s">
        <v>33</v>
      </c>
      <c r="R1217" t="s">
        <v>144</v>
      </c>
      <c r="S1217" t="s">
        <v>141</v>
      </c>
      <c r="T1217" t="s">
        <v>34</v>
      </c>
      <c r="U1217" t="s">
        <v>197</v>
      </c>
      <c r="V1217" t="s">
        <v>793</v>
      </c>
      <c r="W1217" t="s">
        <v>147</v>
      </c>
      <c r="X1217" t="s">
        <v>144</v>
      </c>
    </row>
    <row r="1218" spans="1:24" x14ac:dyDescent="0.4">
      <c r="A1218" t="s">
        <v>1827</v>
      </c>
      <c r="B1218" t="s">
        <v>223</v>
      </c>
      <c r="C1218" t="s">
        <v>141</v>
      </c>
      <c r="D1218" t="s">
        <v>64</v>
      </c>
      <c r="E1218" t="s">
        <v>143</v>
      </c>
      <c r="F1218" t="s">
        <v>28</v>
      </c>
      <c r="G1218" t="s">
        <v>29</v>
      </c>
      <c r="H1218" t="s">
        <v>720</v>
      </c>
      <c r="I1218" t="s">
        <v>102</v>
      </c>
      <c r="J1218" t="s">
        <v>26</v>
      </c>
      <c r="K1218" t="s">
        <v>271</v>
      </c>
      <c r="L1218" t="str">
        <f>_xlfn.XLOOKUP(Trade_Flows[[#This Row],[hardware_type]],Helper_sheet!$D$2:$D$15,Helper_sheet!$E$2:$E$15,0,0)</f>
        <v>Chip</v>
      </c>
      <c r="M1218" t="s">
        <v>31</v>
      </c>
      <c r="N1218" s="5">
        <v>9177</v>
      </c>
      <c r="O1218" s="1">
        <v>573.6</v>
      </c>
      <c r="P1218" t="s">
        <v>272</v>
      </c>
      <c r="Q1218" t="s">
        <v>33</v>
      </c>
      <c r="R1218" t="s">
        <v>144</v>
      </c>
      <c r="S1218" t="s">
        <v>141</v>
      </c>
      <c r="T1218" t="s">
        <v>34</v>
      </c>
      <c r="U1218" t="s">
        <v>335</v>
      </c>
      <c r="V1218" t="s">
        <v>840</v>
      </c>
      <c r="W1218" t="s">
        <v>147</v>
      </c>
      <c r="X1218" t="s">
        <v>144</v>
      </c>
    </row>
    <row r="1219" spans="1:24" x14ac:dyDescent="0.4">
      <c r="A1219" t="s">
        <v>1828</v>
      </c>
      <c r="B1219" t="s">
        <v>223</v>
      </c>
      <c r="C1219" t="s">
        <v>149</v>
      </c>
      <c r="D1219" t="s">
        <v>65</v>
      </c>
      <c r="E1219" t="s">
        <v>143</v>
      </c>
      <c r="F1219" t="s">
        <v>28</v>
      </c>
      <c r="G1219" t="s">
        <v>29</v>
      </c>
      <c r="H1219" t="s">
        <v>720</v>
      </c>
      <c r="I1219" t="s">
        <v>102</v>
      </c>
      <c r="J1219" t="s">
        <v>26</v>
      </c>
      <c r="K1219" t="s">
        <v>271</v>
      </c>
      <c r="L1219" t="str">
        <f>_xlfn.XLOOKUP(Trade_Flows[[#This Row],[hardware_type]],Helper_sheet!$D$2:$D$15,Helper_sheet!$E$2:$E$15,0,0)</f>
        <v>Chip</v>
      </c>
      <c r="M1219" t="s">
        <v>31</v>
      </c>
      <c r="N1219" s="5">
        <v>9998</v>
      </c>
      <c r="O1219" s="1">
        <v>624.94000000000005</v>
      </c>
      <c r="P1219" t="s">
        <v>277</v>
      </c>
      <c r="Q1219" t="s">
        <v>33</v>
      </c>
      <c r="R1219" t="s">
        <v>144</v>
      </c>
      <c r="S1219" t="s">
        <v>141</v>
      </c>
      <c r="T1219" t="s">
        <v>34</v>
      </c>
      <c r="U1219" t="s">
        <v>240</v>
      </c>
      <c r="V1219" t="s">
        <v>772</v>
      </c>
      <c r="W1219" t="s">
        <v>147</v>
      </c>
      <c r="X1219" t="s">
        <v>144</v>
      </c>
    </row>
    <row r="1220" spans="1:24" x14ac:dyDescent="0.4">
      <c r="A1220" t="s">
        <v>1829</v>
      </c>
      <c r="B1220" t="s">
        <v>223</v>
      </c>
      <c r="C1220" t="s">
        <v>154</v>
      </c>
      <c r="D1220" t="s">
        <v>66</v>
      </c>
      <c r="E1220" t="s">
        <v>143</v>
      </c>
      <c r="F1220" t="s">
        <v>28</v>
      </c>
      <c r="G1220" t="s">
        <v>29</v>
      </c>
      <c r="H1220" t="s">
        <v>720</v>
      </c>
      <c r="I1220" t="s">
        <v>102</v>
      </c>
      <c r="J1220" t="s">
        <v>26</v>
      </c>
      <c r="K1220" t="s">
        <v>271</v>
      </c>
      <c r="L1220" t="str">
        <f>_xlfn.XLOOKUP(Trade_Flows[[#This Row],[hardware_type]],Helper_sheet!$D$2:$D$15,Helper_sheet!$E$2:$E$15,0,0)</f>
        <v>Chip</v>
      </c>
      <c r="M1220" t="s">
        <v>31</v>
      </c>
      <c r="N1220" s="5">
        <v>9532</v>
      </c>
      <c r="O1220" s="1">
        <v>595.78</v>
      </c>
      <c r="P1220" t="s">
        <v>272</v>
      </c>
      <c r="Q1220" t="s">
        <v>33</v>
      </c>
      <c r="R1220" t="s">
        <v>144</v>
      </c>
      <c r="S1220" t="s">
        <v>141</v>
      </c>
      <c r="T1220" t="s">
        <v>34</v>
      </c>
      <c r="U1220" t="s">
        <v>399</v>
      </c>
      <c r="V1220" t="s">
        <v>753</v>
      </c>
      <c r="W1220" t="s">
        <v>147</v>
      </c>
      <c r="X1220" t="s">
        <v>144</v>
      </c>
    </row>
    <row r="1221" spans="1:24" x14ac:dyDescent="0.4">
      <c r="A1221" t="s">
        <v>1830</v>
      </c>
      <c r="B1221" t="s">
        <v>223</v>
      </c>
      <c r="C1221" t="s">
        <v>158</v>
      </c>
      <c r="D1221" t="s">
        <v>67</v>
      </c>
      <c r="E1221" t="s">
        <v>143</v>
      </c>
      <c r="F1221" t="s">
        <v>28</v>
      </c>
      <c r="G1221" t="s">
        <v>29</v>
      </c>
      <c r="H1221" t="s">
        <v>720</v>
      </c>
      <c r="I1221" t="s">
        <v>102</v>
      </c>
      <c r="J1221" t="s">
        <v>26</v>
      </c>
      <c r="K1221" t="s">
        <v>271</v>
      </c>
      <c r="L1221" t="str">
        <f>_xlfn.XLOOKUP(Trade_Flows[[#This Row],[hardware_type]],Helper_sheet!$D$2:$D$15,Helper_sheet!$E$2:$E$15,0,0)</f>
        <v>Chip</v>
      </c>
      <c r="M1221" t="s">
        <v>31</v>
      </c>
      <c r="N1221" s="5">
        <v>9485</v>
      </c>
      <c r="O1221" s="1">
        <v>592.86</v>
      </c>
      <c r="P1221" t="s">
        <v>272</v>
      </c>
      <c r="Q1221" t="s">
        <v>33</v>
      </c>
      <c r="R1221" t="s">
        <v>144</v>
      </c>
      <c r="S1221" t="s">
        <v>141</v>
      </c>
      <c r="T1221" t="s">
        <v>34</v>
      </c>
      <c r="U1221" t="s">
        <v>267</v>
      </c>
      <c r="V1221" t="s">
        <v>733</v>
      </c>
      <c r="W1221" t="s">
        <v>147</v>
      </c>
      <c r="X1221" t="s">
        <v>144</v>
      </c>
    </row>
    <row r="1222" spans="1:24" x14ac:dyDescent="0.4">
      <c r="A1222" t="s">
        <v>1831</v>
      </c>
      <c r="B1222" t="s">
        <v>235</v>
      </c>
      <c r="C1222" t="s">
        <v>141</v>
      </c>
      <c r="D1222" t="s">
        <v>68</v>
      </c>
      <c r="E1222" t="s">
        <v>143</v>
      </c>
      <c r="F1222" t="s">
        <v>28</v>
      </c>
      <c r="G1222" t="s">
        <v>29</v>
      </c>
      <c r="H1222" t="s">
        <v>720</v>
      </c>
      <c r="I1222" t="s">
        <v>102</v>
      </c>
      <c r="J1222" t="s">
        <v>26</v>
      </c>
      <c r="K1222" t="s">
        <v>271</v>
      </c>
      <c r="L1222" t="str">
        <f>_xlfn.XLOOKUP(Trade_Flows[[#This Row],[hardware_type]],Helper_sheet!$D$2:$D$15,Helper_sheet!$E$2:$E$15,0,0)</f>
        <v>Chip</v>
      </c>
      <c r="M1222" t="s">
        <v>31</v>
      </c>
      <c r="N1222" s="5">
        <v>17558</v>
      </c>
      <c r="O1222" s="1">
        <v>1097.43</v>
      </c>
      <c r="P1222" t="s">
        <v>82</v>
      </c>
      <c r="Q1222" t="s">
        <v>33</v>
      </c>
      <c r="R1222" t="s">
        <v>144</v>
      </c>
      <c r="S1222" t="s">
        <v>141</v>
      </c>
      <c r="T1222" t="s">
        <v>34</v>
      </c>
      <c r="U1222" t="s">
        <v>250</v>
      </c>
      <c r="V1222" t="s">
        <v>751</v>
      </c>
      <c r="W1222" t="s">
        <v>147</v>
      </c>
      <c r="X1222" t="s">
        <v>144</v>
      </c>
    </row>
    <row r="1223" spans="1:24" x14ac:dyDescent="0.4">
      <c r="A1223" t="s">
        <v>1832</v>
      </c>
      <c r="B1223" t="s">
        <v>235</v>
      </c>
      <c r="C1223" t="s">
        <v>149</v>
      </c>
      <c r="D1223" t="s">
        <v>69</v>
      </c>
      <c r="E1223" t="s">
        <v>143</v>
      </c>
      <c r="F1223" t="s">
        <v>28</v>
      </c>
      <c r="G1223" t="s">
        <v>29</v>
      </c>
      <c r="H1223" t="s">
        <v>720</v>
      </c>
      <c r="I1223" t="s">
        <v>102</v>
      </c>
      <c r="J1223" t="s">
        <v>26</v>
      </c>
      <c r="K1223" t="s">
        <v>271</v>
      </c>
      <c r="L1223" t="str">
        <f>_xlfn.XLOOKUP(Trade_Flows[[#This Row],[hardware_type]],Helper_sheet!$D$2:$D$15,Helper_sheet!$E$2:$E$15,0,0)</f>
        <v>Chip</v>
      </c>
      <c r="M1223" t="s">
        <v>31</v>
      </c>
      <c r="N1223" s="5">
        <v>17785</v>
      </c>
      <c r="O1223" s="1">
        <v>1111.58</v>
      </c>
      <c r="P1223" t="s">
        <v>82</v>
      </c>
      <c r="Q1223" t="s">
        <v>33</v>
      </c>
      <c r="R1223" t="s">
        <v>144</v>
      </c>
      <c r="S1223" t="s">
        <v>141</v>
      </c>
      <c r="T1223" t="s">
        <v>34</v>
      </c>
      <c r="U1223" t="s">
        <v>231</v>
      </c>
      <c r="V1223" t="s">
        <v>793</v>
      </c>
      <c r="W1223" t="s">
        <v>147</v>
      </c>
      <c r="X1223" t="s">
        <v>144</v>
      </c>
    </row>
    <row r="1224" spans="1:24" x14ac:dyDescent="0.4">
      <c r="A1224" t="s">
        <v>1833</v>
      </c>
      <c r="B1224" t="s">
        <v>235</v>
      </c>
      <c r="C1224" t="s">
        <v>154</v>
      </c>
      <c r="D1224" t="s">
        <v>70</v>
      </c>
      <c r="E1224" t="s">
        <v>143</v>
      </c>
      <c r="F1224" t="s">
        <v>28</v>
      </c>
      <c r="G1224" t="s">
        <v>29</v>
      </c>
      <c r="H1224" t="s">
        <v>720</v>
      </c>
      <c r="I1224" t="s">
        <v>102</v>
      </c>
      <c r="J1224" t="s">
        <v>26</v>
      </c>
      <c r="K1224" t="s">
        <v>271</v>
      </c>
      <c r="L1224" t="str">
        <f>_xlfn.XLOOKUP(Trade_Flows[[#This Row],[hardware_type]],Helper_sheet!$D$2:$D$15,Helper_sheet!$E$2:$E$15,0,0)</f>
        <v>Chip</v>
      </c>
      <c r="M1224" t="s">
        <v>31</v>
      </c>
      <c r="N1224" s="5">
        <v>22690</v>
      </c>
      <c r="O1224" s="1">
        <v>1418.16</v>
      </c>
      <c r="P1224" t="s">
        <v>277</v>
      </c>
      <c r="Q1224" t="s">
        <v>33</v>
      </c>
      <c r="R1224" t="s">
        <v>144</v>
      </c>
      <c r="S1224" t="s">
        <v>141</v>
      </c>
      <c r="T1224" t="s">
        <v>34</v>
      </c>
      <c r="U1224" t="s">
        <v>194</v>
      </c>
      <c r="V1224" t="s">
        <v>749</v>
      </c>
      <c r="W1224" t="s">
        <v>147</v>
      </c>
      <c r="X1224" t="s">
        <v>144</v>
      </c>
    </row>
    <row r="1225" spans="1:24" x14ac:dyDescent="0.4">
      <c r="A1225" t="s">
        <v>1834</v>
      </c>
      <c r="B1225" t="s">
        <v>235</v>
      </c>
      <c r="C1225" t="s">
        <v>158</v>
      </c>
      <c r="D1225" t="s">
        <v>71</v>
      </c>
      <c r="E1225" t="s">
        <v>143</v>
      </c>
      <c r="F1225" t="s">
        <v>28</v>
      </c>
      <c r="G1225" t="s">
        <v>29</v>
      </c>
      <c r="H1225" t="s">
        <v>720</v>
      </c>
      <c r="I1225" t="s">
        <v>102</v>
      </c>
      <c r="J1225" t="s">
        <v>26</v>
      </c>
      <c r="K1225" t="s">
        <v>271</v>
      </c>
      <c r="L1225" t="str">
        <f>_xlfn.XLOOKUP(Trade_Flows[[#This Row],[hardware_type]],Helper_sheet!$D$2:$D$15,Helper_sheet!$E$2:$E$15,0,0)</f>
        <v>Chip</v>
      </c>
      <c r="M1225" t="s">
        <v>31</v>
      </c>
      <c r="N1225" s="5">
        <v>18253</v>
      </c>
      <c r="O1225" s="1">
        <v>1140.8699999999999</v>
      </c>
      <c r="P1225" t="s">
        <v>272</v>
      </c>
      <c r="Q1225" t="s">
        <v>33</v>
      </c>
      <c r="R1225" t="s">
        <v>144</v>
      </c>
      <c r="S1225" t="s">
        <v>141</v>
      </c>
      <c r="T1225" t="s">
        <v>34</v>
      </c>
      <c r="U1225" t="s">
        <v>204</v>
      </c>
      <c r="V1225" t="s">
        <v>749</v>
      </c>
      <c r="W1225" t="s">
        <v>147</v>
      </c>
      <c r="X1225" t="s">
        <v>144</v>
      </c>
    </row>
    <row r="1226" spans="1:24" x14ac:dyDescent="0.4">
      <c r="A1226" t="s">
        <v>1835</v>
      </c>
      <c r="B1226" t="s">
        <v>248</v>
      </c>
      <c r="C1226" t="s">
        <v>141</v>
      </c>
      <c r="D1226" t="s">
        <v>72</v>
      </c>
      <c r="E1226" t="s">
        <v>143</v>
      </c>
      <c r="F1226" t="s">
        <v>28</v>
      </c>
      <c r="G1226" t="s">
        <v>29</v>
      </c>
      <c r="H1226" t="s">
        <v>720</v>
      </c>
      <c r="I1226" t="s">
        <v>102</v>
      </c>
      <c r="J1226" t="s">
        <v>26</v>
      </c>
      <c r="K1226" t="s">
        <v>271</v>
      </c>
      <c r="L1226" t="str">
        <f>_xlfn.XLOOKUP(Trade_Flows[[#This Row],[hardware_type]],Helper_sheet!$D$2:$D$15,Helper_sheet!$E$2:$E$15,0,0)</f>
        <v>Chip</v>
      </c>
      <c r="M1226" t="s">
        <v>31</v>
      </c>
      <c r="N1226" s="5">
        <v>21415</v>
      </c>
      <c r="O1226" s="1">
        <v>1338.48</v>
      </c>
      <c r="P1226" t="s">
        <v>277</v>
      </c>
      <c r="Q1226" t="s">
        <v>33</v>
      </c>
      <c r="R1226" t="s">
        <v>144</v>
      </c>
      <c r="S1226" t="s">
        <v>141</v>
      </c>
      <c r="T1226" t="s">
        <v>34</v>
      </c>
      <c r="U1226" t="s">
        <v>214</v>
      </c>
      <c r="V1226" t="s">
        <v>735</v>
      </c>
      <c r="W1226" t="s">
        <v>147</v>
      </c>
      <c r="X1226" t="s">
        <v>141</v>
      </c>
    </row>
    <row r="1227" spans="1:24" x14ac:dyDescent="0.4">
      <c r="A1227" t="s">
        <v>1836</v>
      </c>
      <c r="B1227" t="s">
        <v>248</v>
      </c>
      <c r="C1227" t="s">
        <v>149</v>
      </c>
      <c r="D1227" t="s">
        <v>73</v>
      </c>
      <c r="E1227" t="s">
        <v>143</v>
      </c>
      <c r="F1227" t="s">
        <v>28</v>
      </c>
      <c r="G1227" t="s">
        <v>29</v>
      </c>
      <c r="H1227" t="s">
        <v>720</v>
      </c>
      <c r="I1227" t="s">
        <v>102</v>
      </c>
      <c r="J1227" t="s">
        <v>26</v>
      </c>
      <c r="K1227" t="s">
        <v>271</v>
      </c>
      <c r="L1227" t="str">
        <f>_xlfn.XLOOKUP(Trade_Flows[[#This Row],[hardware_type]],Helper_sheet!$D$2:$D$15,Helper_sheet!$E$2:$E$15,0,0)</f>
        <v>Chip</v>
      </c>
      <c r="M1227" t="s">
        <v>31</v>
      </c>
      <c r="N1227" s="5">
        <v>22002</v>
      </c>
      <c r="O1227" s="1">
        <v>1375.18</v>
      </c>
      <c r="P1227" t="s">
        <v>272</v>
      </c>
      <c r="Q1227" t="s">
        <v>33</v>
      </c>
      <c r="R1227" t="s">
        <v>144</v>
      </c>
      <c r="S1227" t="s">
        <v>141</v>
      </c>
      <c r="T1227" t="s">
        <v>34</v>
      </c>
      <c r="U1227" t="s">
        <v>326</v>
      </c>
      <c r="V1227" t="s">
        <v>744</v>
      </c>
      <c r="W1227" t="s">
        <v>147</v>
      </c>
      <c r="X1227" t="s">
        <v>141</v>
      </c>
    </row>
    <row r="1228" spans="1:24" x14ac:dyDescent="0.4">
      <c r="A1228" t="s">
        <v>1837</v>
      </c>
      <c r="B1228" t="s">
        <v>248</v>
      </c>
      <c r="C1228" t="s">
        <v>154</v>
      </c>
      <c r="D1228" t="s">
        <v>74</v>
      </c>
      <c r="E1228" t="s">
        <v>143</v>
      </c>
      <c r="F1228" t="s">
        <v>28</v>
      </c>
      <c r="G1228" t="s">
        <v>29</v>
      </c>
      <c r="H1228" t="s">
        <v>720</v>
      </c>
      <c r="I1228" t="s">
        <v>102</v>
      </c>
      <c r="J1228" t="s">
        <v>26</v>
      </c>
      <c r="K1228" t="s">
        <v>271</v>
      </c>
      <c r="L1228" t="str">
        <f>_xlfn.XLOOKUP(Trade_Flows[[#This Row],[hardware_type]],Helper_sheet!$D$2:$D$15,Helper_sheet!$E$2:$E$15,0,0)</f>
        <v>Chip</v>
      </c>
      <c r="M1228" t="s">
        <v>31</v>
      </c>
      <c r="N1228" s="5">
        <v>26100</v>
      </c>
      <c r="O1228" s="1">
        <v>1631.29</v>
      </c>
      <c r="P1228" t="s">
        <v>82</v>
      </c>
      <c r="Q1228" t="s">
        <v>33</v>
      </c>
      <c r="R1228" t="s">
        <v>144</v>
      </c>
      <c r="S1228" t="s">
        <v>141</v>
      </c>
      <c r="T1228" t="s">
        <v>34</v>
      </c>
      <c r="U1228" t="s">
        <v>351</v>
      </c>
      <c r="V1228" t="s">
        <v>840</v>
      </c>
      <c r="W1228" t="s">
        <v>147</v>
      </c>
      <c r="X1228" t="s">
        <v>141</v>
      </c>
    </row>
    <row r="1229" spans="1:24" x14ac:dyDescent="0.4">
      <c r="A1229" t="s">
        <v>1838</v>
      </c>
      <c r="B1229" t="s">
        <v>248</v>
      </c>
      <c r="C1229" t="s">
        <v>158</v>
      </c>
      <c r="D1229" t="s">
        <v>75</v>
      </c>
      <c r="E1229" t="s">
        <v>143</v>
      </c>
      <c r="F1229" t="s">
        <v>28</v>
      </c>
      <c r="G1229" t="s">
        <v>29</v>
      </c>
      <c r="H1229" t="s">
        <v>720</v>
      </c>
      <c r="I1229" t="s">
        <v>102</v>
      </c>
      <c r="J1229" t="s">
        <v>26</v>
      </c>
      <c r="K1229" t="s">
        <v>271</v>
      </c>
      <c r="L1229" t="str">
        <f>_xlfn.XLOOKUP(Trade_Flows[[#This Row],[hardware_type]],Helper_sheet!$D$2:$D$15,Helper_sheet!$E$2:$E$15,0,0)</f>
        <v>Chip</v>
      </c>
      <c r="M1229" t="s">
        <v>31</v>
      </c>
      <c r="N1229" s="5">
        <v>19509</v>
      </c>
      <c r="O1229" s="1">
        <v>1219.3699999999999</v>
      </c>
      <c r="P1229" t="s">
        <v>277</v>
      </c>
      <c r="Q1229" t="s">
        <v>33</v>
      </c>
      <c r="R1229" t="s">
        <v>144</v>
      </c>
      <c r="S1229" t="s">
        <v>141</v>
      </c>
      <c r="T1229" t="s">
        <v>34</v>
      </c>
      <c r="U1229" t="s">
        <v>1754</v>
      </c>
      <c r="V1229" t="s">
        <v>742</v>
      </c>
      <c r="W1229" t="s">
        <v>147</v>
      </c>
      <c r="X1229" t="s">
        <v>141</v>
      </c>
    </row>
    <row r="1230" spans="1:24" x14ac:dyDescent="0.4">
      <c r="A1230" t="s">
        <v>1839</v>
      </c>
      <c r="B1230" t="s">
        <v>260</v>
      </c>
      <c r="C1230" t="s">
        <v>141</v>
      </c>
      <c r="D1230" t="s">
        <v>76</v>
      </c>
      <c r="E1230" t="s">
        <v>143</v>
      </c>
      <c r="F1230" t="s">
        <v>28</v>
      </c>
      <c r="G1230" t="s">
        <v>29</v>
      </c>
      <c r="H1230" t="s">
        <v>720</v>
      </c>
      <c r="I1230" t="s">
        <v>102</v>
      </c>
      <c r="J1230" t="s">
        <v>26</v>
      </c>
      <c r="K1230" t="s">
        <v>271</v>
      </c>
      <c r="L1230" t="str">
        <f>_xlfn.XLOOKUP(Trade_Flows[[#This Row],[hardware_type]],Helper_sheet!$D$2:$D$15,Helper_sheet!$E$2:$E$15,0,0)</f>
        <v>Chip</v>
      </c>
      <c r="M1230" t="s">
        <v>31</v>
      </c>
      <c r="N1230" s="5">
        <v>24107</v>
      </c>
      <c r="O1230" s="1">
        <v>1506.72</v>
      </c>
      <c r="P1230" t="s">
        <v>272</v>
      </c>
      <c r="Q1230" t="s">
        <v>33</v>
      </c>
      <c r="R1230" t="s">
        <v>144</v>
      </c>
      <c r="S1230" t="s">
        <v>141</v>
      </c>
      <c r="T1230" t="s">
        <v>34</v>
      </c>
      <c r="U1230" t="s">
        <v>1754</v>
      </c>
      <c r="V1230" t="s">
        <v>747</v>
      </c>
      <c r="W1230" t="s">
        <v>147</v>
      </c>
      <c r="X1230" t="s">
        <v>141</v>
      </c>
    </row>
    <row r="1231" spans="1:24" x14ac:dyDescent="0.4">
      <c r="A1231" t="s">
        <v>1840</v>
      </c>
      <c r="B1231" t="s">
        <v>260</v>
      </c>
      <c r="C1231" t="s">
        <v>149</v>
      </c>
      <c r="D1231" t="s">
        <v>77</v>
      </c>
      <c r="E1231" t="s">
        <v>143</v>
      </c>
      <c r="F1231" t="s">
        <v>28</v>
      </c>
      <c r="G1231" t="s">
        <v>29</v>
      </c>
      <c r="H1231" t="s">
        <v>720</v>
      </c>
      <c r="I1231" t="s">
        <v>102</v>
      </c>
      <c r="J1231" t="s">
        <v>26</v>
      </c>
      <c r="K1231" t="s">
        <v>271</v>
      </c>
      <c r="L1231" t="str">
        <f>_xlfn.XLOOKUP(Trade_Flows[[#This Row],[hardware_type]],Helper_sheet!$D$2:$D$15,Helper_sheet!$E$2:$E$15,0,0)</f>
        <v>Chip</v>
      </c>
      <c r="M1231" t="s">
        <v>31</v>
      </c>
      <c r="N1231" s="5">
        <v>25711</v>
      </c>
      <c r="O1231" s="1">
        <v>1606.99</v>
      </c>
      <c r="P1231" t="s">
        <v>82</v>
      </c>
      <c r="Q1231" t="s">
        <v>33</v>
      </c>
      <c r="R1231" t="s">
        <v>144</v>
      </c>
      <c r="S1231" t="s">
        <v>141</v>
      </c>
      <c r="T1231" t="s">
        <v>34</v>
      </c>
      <c r="U1231" t="s">
        <v>219</v>
      </c>
      <c r="V1231" t="s">
        <v>749</v>
      </c>
      <c r="W1231" t="s">
        <v>147</v>
      </c>
      <c r="X1231" t="s">
        <v>141</v>
      </c>
    </row>
    <row r="1232" spans="1:24" x14ac:dyDescent="0.4">
      <c r="A1232" t="s">
        <v>1841</v>
      </c>
      <c r="B1232" t="s">
        <v>260</v>
      </c>
      <c r="C1232" t="s">
        <v>154</v>
      </c>
      <c r="D1232" t="s">
        <v>78</v>
      </c>
      <c r="E1232" t="s">
        <v>143</v>
      </c>
      <c r="F1232" t="s">
        <v>28</v>
      </c>
      <c r="G1232" t="s">
        <v>29</v>
      </c>
      <c r="H1232" t="s">
        <v>720</v>
      </c>
      <c r="I1232" t="s">
        <v>102</v>
      </c>
      <c r="J1232" t="s">
        <v>26</v>
      </c>
      <c r="K1232" t="s">
        <v>271</v>
      </c>
      <c r="L1232" t="str">
        <f>_xlfn.XLOOKUP(Trade_Flows[[#This Row],[hardware_type]],Helper_sheet!$D$2:$D$15,Helper_sheet!$E$2:$E$15,0,0)</f>
        <v>Chip</v>
      </c>
      <c r="M1232" t="s">
        <v>31</v>
      </c>
      <c r="N1232" s="5">
        <v>29869</v>
      </c>
      <c r="O1232" s="1">
        <v>1866.85</v>
      </c>
      <c r="P1232" t="s">
        <v>272</v>
      </c>
      <c r="Q1232" t="s">
        <v>33</v>
      </c>
      <c r="R1232" t="s">
        <v>144</v>
      </c>
      <c r="S1232" t="s">
        <v>141</v>
      </c>
      <c r="T1232" t="s">
        <v>34</v>
      </c>
      <c r="U1232" t="s">
        <v>358</v>
      </c>
      <c r="V1232" t="s">
        <v>840</v>
      </c>
      <c r="W1232" t="s">
        <v>147</v>
      </c>
      <c r="X1232" t="s">
        <v>141</v>
      </c>
    </row>
    <row r="1233" spans="1:24" x14ac:dyDescent="0.4">
      <c r="A1233" t="s">
        <v>1842</v>
      </c>
      <c r="B1233" t="s">
        <v>260</v>
      </c>
      <c r="C1233" t="s">
        <v>158</v>
      </c>
      <c r="D1233" t="s">
        <v>79</v>
      </c>
      <c r="E1233" t="s">
        <v>143</v>
      </c>
      <c r="F1233" t="s">
        <v>28</v>
      </c>
      <c r="G1233" t="s">
        <v>29</v>
      </c>
      <c r="H1233" t="s">
        <v>720</v>
      </c>
      <c r="I1233" t="s">
        <v>102</v>
      </c>
      <c r="J1233" t="s">
        <v>26</v>
      </c>
      <c r="K1233" t="s">
        <v>271</v>
      </c>
      <c r="L1233" t="str">
        <f>_xlfn.XLOOKUP(Trade_Flows[[#This Row],[hardware_type]],Helper_sheet!$D$2:$D$15,Helper_sheet!$E$2:$E$15,0,0)</f>
        <v>Chip</v>
      </c>
      <c r="M1233" t="s">
        <v>31</v>
      </c>
      <c r="N1233" s="5">
        <v>22838</v>
      </c>
      <c r="O1233" s="1">
        <v>1427.43</v>
      </c>
      <c r="P1233" t="s">
        <v>277</v>
      </c>
      <c r="Q1233" t="s">
        <v>33</v>
      </c>
      <c r="R1233" t="s">
        <v>144</v>
      </c>
      <c r="S1233" t="s">
        <v>141</v>
      </c>
      <c r="T1233" t="s">
        <v>34</v>
      </c>
      <c r="U1233" t="s">
        <v>258</v>
      </c>
      <c r="V1233" t="s">
        <v>749</v>
      </c>
      <c r="W1233" t="s">
        <v>147</v>
      </c>
      <c r="X1233" t="s">
        <v>141</v>
      </c>
    </row>
    <row r="1234" spans="1:24" x14ac:dyDescent="0.4">
      <c r="A1234" t="s">
        <v>1843</v>
      </c>
      <c r="B1234" t="s">
        <v>140</v>
      </c>
      <c r="C1234" t="s">
        <v>141</v>
      </c>
      <c r="D1234" t="s">
        <v>23</v>
      </c>
      <c r="E1234" t="s">
        <v>143</v>
      </c>
      <c r="F1234" t="s">
        <v>28</v>
      </c>
      <c r="G1234" t="s">
        <v>29</v>
      </c>
      <c r="H1234" t="s">
        <v>720</v>
      </c>
      <c r="I1234" t="s">
        <v>102</v>
      </c>
      <c r="J1234" t="s">
        <v>26</v>
      </c>
      <c r="K1234" t="s">
        <v>1844</v>
      </c>
      <c r="L1234" t="str">
        <f>_xlfn.XLOOKUP(Trade_Flows[[#This Row],[hardware_type]],Helper_sheet!$D$2:$D$15,Helper_sheet!$E$2:$E$15,0,0)</f>
        <v>Chip</v>
      </c>
      <c r="M1234" t="s">
        <v>31</v>
      </c>
      <c r="N1234" s="5">
        <v>3335</v>
      </c>
      <c r="O1234" s="1">
        <v>208.48</v>
      </c>
      <c r="P1234" t="s">
        <v>94</v>
      </c>
      <c r="Q1234" t="s">
        <v>33</v>
      </c>
      <c r="R1234" t="s">
        <v>144</v>
      </c>
      <c r="S1234" t="s">
        <v>141</v>
      </c>
      <c r="T1234" t="s">
        <v>34</v>
      </c>
      <c r="U1234" t="s">
        <v>217</v>
      </c>
      <c r="V1234" t="s">
        <v>747</v>
      </c>
      <c r="W1234" t="s">
        <v>147</v>
      </c>
      <c r="X1234" t="s">
        <v>144</v>
      </c>
    </row>
    <row r="1235" spans="1:24" x14ac:dyDescent="0.4">
      <c r="A1235" t="s">
        <v>1845</v>
      </c>
      <c r="B1235" t="s">
        <v>140</v>
      </c>
      <c r="C1235" t="s">
        <v>149</v>
      </c>
      <c r="D1235" t="s">
        <v>35</v>
      </c>
      <c r="E1235" t="s">
        <v>143</v>
      </c>
      <c r="F1235" t="s">
        <v>28</v>
      </c>
      <c r="G1235" t="s">
        <v>29</v>
      </c>
      <c r="H1235" t="s">
        <v>720</v>
      </c>
      <c r="I1235" t="s">
        <v>102</v>
      </c>
      <c r="J1235" t="s">
        <v>26</v>
      </c>
      <c r="K1235" t="s">
        <v>1844</v>
      </c>
      <c r="L1235" t="str">
        <f>_xlfn.XLOOKUP(Trade_Flows[[#This Row],[hardware_type]],Helper_sheet!$D$2:$D$15,Helper_sheet!$E$2:$E$15,0,0)</f>
        <v>Chip</v>
      </c>
      <c r="M1235" t="s">
        <v>31</v>
      </c>
      <c r="N1235" s="5">
        <v>3238</v>
      </c>
      <c r="O1235" s="1">
        <v>202.43</v>
      </c>
      <c r="P1235" t="s">
        <v>521</v>
      </c>
      <c r="Q1235" t="s">
        <v>33</v>
      </c>
      <c r="R1235" t="s">
        <v>144</v>
      </c>
      <c r="S1235" t="s">
        <v>141</v>
      </c>
      <c r="T1235" t="s">
        <v>34</v>
      </c>
      <c r="U1235" t="s">
        <v>156</v>
      </c>
      <c r="V1235" t="s">
        <v>817</v>
      </c>
      <c r="W1235" t="s">
        <v>147</v>
      </c>
      <c r="X1235" t="s">
        <v>144</v>
      </c>
    </row>
    <row r="1236" spans="1:24" x14ac:dyDescent="0.4">
      <c r="A1236" t="s">
        <v>1846</v>
      </c>
      <c r="B1236" t="s">
        <v>140</v>
      </c>
      <c r="C1236" t="s">
        <v>154</v>
      </c>
      <c r="D1236" t="s">
        <v>37</v>
      </c>
      <c r="E1236" t="s">
        <v>143</v>
      </c>
      <c r="F1236" t="s">
        <v>28</v>
      </c>
      <c r="G1236" t="s">
        <v>29</v>
      </c>
      <c r="H1236" t="s">
        <v>720</v>
      </c>
      <c r="I1236" t="s">
        <v>102</v>
      </c>
      <c r="J1236" t="s">
        <v>26</v>
      </c>
      <c r="K1236" t="s">
        <v>1844</v>
      </c>
      <c r="L1236" t="str">
        <f>_xlfn.XLOOKUP(Trade_Flows[[#This Row],[hardware_type]],Helper_sheet!$D$2:$D$15,Helper_sheet!$E$2:$E$15,0,0)</f>
        <v>Chip</v>
      </c>
      <c r="M1236" t="s">
        <v>31</v>
      </c>
      <c r="N1236" s="5">
        <v>3439</v>
      </c>
      <c r="O1236" s="1">
        <v>214.97</v>
      </c>
      <c r="P1236" t="s">
        <v>521</v>
      </c>
      <c r="Q1236" t="s">
        <v>33</v>
      </c>
      <c r="R1236" t="s">
        <v>144</v>
      </c>
      <c r="S1236" t="s">
        <v>141</v>
      </c>
      <c r="T1236" t="s">
        <v>34</v>
      </c>
      <c r="U1236" t="s">
        <v>320</v>
      </c>
      <c r="V1236" t="s">
        <v>747</v>
      </c>
      <c r="W1236" t="s">
        <v>147</v>
      </c>
      <c r="X1236" t="s">
        <v>144</v>
      </c>
    </row>
    <row r="1237" spans="1:24" x14ac:dyDescent="0.4">
      <c r="A1237" t="s">
        <v>1847</v>
      </c>
      <c r="B1237" t="s">
        <v>140</v>
      </c>
      <c r="C1237" t="s">
        <v>158</v>
      </c>
      <c r="D1237" t="s">
        <v>38</v>
      </c>
      <c r="E1237" t="s">
        <v>143</v>
      </c>
      <c r="F1237" t="s">
        <v>28</v>
      </c>
      <c r="G1237" t="s">
        <v>29</v>
      </c>
      <c r="H1237" t="s">
        <v>720</v>
      </c>
      <c r="I1237" t="s">
        <v>102</v>
      </c>
      <c r="J1237" t="s">
        <v>26</v>
      </c>
      <c r="K1237" t="s">
        <v>1844</v>
      </c>
      <c r="L1237" t="str">
        <f>_xlfn.XLOOKUP(Trade_Flows[[#This Row],[hardware_type]],Helper_sheet!$D$2:$D$15,Helper_sheet!$E$2:$E$15,0,0)</f>
        <v>Chip</v>
      </c>
      <c r="M1237" t="s">
        <v>31</v>
      </c>
      <c r="N1237" s="5">
        <v>3460</v>
      </c>
      <c r="O1237" s="1">
        <v>216.29</v>
      </c>
      <c r="P1237" t="s">
        <v>93</v>
      </c>
      <c r="Q1237" t="s">
        <v>33</v>
      </c>
      <c r="R1237" t="s">
        <v>144</v>
      </c>
      <c r="S1237" t="s">
        <v>141</v>
      </c>
      <c r="T1237" t="s">
        <v>34</v>
      </c>
      <c r="U1237" t="s">
        <v>146</v>
      </c>
      <c r="V1237" t="s">
        <v>721</v>
      </c>
      <c r="W1237" t="s">
        <v>147</v>
      </c>
      <c r="X1237" t="s">
        <v>144</v>
      </c>
    </row>
    <row r="1238" spans="1:24" x14ac:dyDescent="0.4">
      <c r="A1238" t="s">
        <v>1848</v>
      </c>
      <c r="B1238" t="s">
        <v>162</v>
      </c>
      <c r="C1238" t="s">
        <v>141</v>
      </c>
      <c r="D1238" t="s">
        <v>39</v>
      </c>
      <c r="E1238" t="s">
        <v>143</v>
      </c>
      <c r="F1238" t="s">
        <v>28</v>
      </c>
      <c r="G1238" t="s">
        <v>29</v>
      </c>
      <c r="H1238" t="s">
        <v>720</v>
      </c>
      <c r="I1238" t="s">
        <v>102</v>
      </c>
      <c r="J1238" t="s">
        <v>26</v>
      </c>
      <c r="K1238" t="s">
        <v>1844</v>
      </c>
      <c r="L1238" t="str">
        <f>_xlfn.XLOOKUP(Trade_Flows[[#This Row],[hardware_type]],Helper_sheet!$D$2:$D$15,Helper_sheet!$E$2:$E$15,0,0)</f>
        <v>Chip</v>
      </c>
      <c r="M1238" t="s">
        <v>31</v>
      </c>
      <c r="N1238" s="5">
        <v>3225</v>
      </c>
      <c r="O1238" s="1">
        <v>201.56</v>
      </c>
      <c r="P1238" t="s">
        <v>93</v>
      </c>
      <c r="Q1238" t="s">
        <v>33</v>
      </c>
      <c r="R1238" t="s">
        <v>144</v>
      </c>
      <c r="S1238" t="s">
        <v>141</v>
      </c>
      <c r="T1238" t="s">
        <v>34</v>
      </c>
      <c r="U1238" t="s">
        <v>160</v>
      </c>
      <c r="V1238" t="s">
        <v>1711</v>
      </c>
      <c r="W1238" t="s">
        <v>147</v>
      </c>
      <c r="X1238" t="s">
        <v>144</v>
      </c>
    </row>
    <row r="1239" spans="1:24" x14ac:dyDescent="0.4">
      <c r="A1239" t="s">
        <v>1849</v>
      </c>
      <c r="B1239" t="s">
        <v>162</v>
      </c>
      <c r="C1239" t="s">
        <v>149</v>
      </c>
      <c r="D1239" t="s">
        <v>41</v>
      </c>
      <c r="E1239" t="s">
        <v>143</v>
      </c>
      <c r="F1239" t="s">
        <v>28</v>
      </c>
      <c r="G1239" t="s">
        <v>29</v>
      </c>
      <c r="H1239" t="s">
        <v>720</v>
      </c>
      <c r="I1239" t="s">
        <v>102</v>
      </c>
      <c r="J1239" t="s">
        <v>26</v>
      </c>
      <c r="K1239" t="s">
        <v>1844</v>
      </c>
      <c r="L1239" t="str">
        <f>_xlfn.XLOOKUP(Trade_Flows[[#This Row],[hardware_type]],Helper_sheet!$D$2:$D$15,Helper_sheet!$E$2:$E$15,0,0)</f>
        <v>Chip</v>
      </c>
      <c r="M1239" t="s">
        <v>31</v>
      </c>
      <c r="N1239" s="5">
        <v>4091</v>
      </c>
      <c r="O1239" s="1">
        <v>255.71</v>
      </c>
      <c r="P1239" t="s">
        <v>93</v>
      </c>
      <c r="Q1239" t="s">
        <v>33</v>
      </c>
      <c r="R1239" t="s">
        <v>144</v>
      </c>
      <c r="S1239" t="s">
        <v>141</v>
      </c>
      <c r="T1239" t="s">
        <v>34</v>
      </c>
      <c r="U1239" t="s">
        <v>184</v>
      </c>
      <c r="V1239" t="s">
        <v>783</v>
      </c>
      <c r="W1239" t="s">
        <v>147</v>
      </c>
      <c r="X1239" t="s">
        <v>144</v>
      </c>
    </row>
    <row r="1240" spans="1:24" x14ac:dyDescent="0.4">
      <c r="A1240" t="s">
        <v>1850</v>
      </c>
      <c r="B1240" t="s">
        <v>162</v>
      </c>
      <c r="C1240" t="s">
        <v>154</v>
      </c>
      <c r="D1240" t="s">
        <v>42</v>
      </c>
      <c r="E1240" t="s">
        <v>143</v>
      </c>
      <c r="F1240" t="s">
        <v>28</v>
      </c>
      <c r="G1240" t="s">
        <v>29</v>
      </c>
      <c r="H1240" t="s">
        <v>720</v>
      </c>
      <c r="I1240" t="s">
        <v>102</v>
      </c>
      <c r="J1240" t="s">
        <v>26</v>
      </c>
      <c r="K1240" t="s">
        <v>1844</v>
      </c>
      <c r="L1240" t="str">
        <f>_xlfn.XLOOKUP(Trade_Flows[[#This Row],[hardware_type]],Helper_sheet!$D$2:$D$15,Helper_sheet!$E$2:$E$15,0,0)</f>
        <v>Chip</v>
      </c>
      <c r="M1240" t="s">
        <v>31</v>
      </c>
      <c r="N1240" s="5">
        <v>4556</v>
      </c>
      <c r="O1240" s="1">
        <v>284.76</v>
      </c>
      <c r="P1240" t="s">
        <v>94</v>
      </c>
      <c r="Q1240" t="s">
        <v>33</v>
      </c>
      <c r="R1240" t="s">
        <v>144</v>
      </c>
      <c r="S1240" t="s">
        <v>141</v>
      </c>
      <c r="T1240" t="s">
        <v>34</v>
      </c>
      <c r="U1240" t="s">
        <v>199</v>
      </c>
      <c r="V1240" t="s">
        <v>753</v>
      </c>
      <c r="W1240" t="s">
        <v>147</v>
      </c>
      <c r="X1240" t="s">
        <v>144</v>
      </c>
    </row>
    <row r="1241" spans="1:24" x14ac:dyDescent="0.4">
      <c r="A1241" t="s">
        <v>1851</v>
      </c>
      <c r="B1241" t="s">
        <v>162</v>
      </c>
      <c r="C1241" t="s">
        <v>158</v>
      </c>
      <c r="D1241" t="s">
        <v>43</v>
      </c>
      <c r="E1241" t="s">
        <v>143</v>
      </c>
      <c r="F1241" t="s">
        <v>28</v>
      </c>
      <c r="G1241" t="s">
        <v>29</v>
      </c>
      <c r="H1241" t="s">
        <v>720</v>
      </c>
      <c r="I1241" t="s">
        <v>102</v>
      </c>
      <c r="J1241" t="s">
        <v>26</v>
      </c>
      <c r="K1241" t="s">
        <v>1844</v>
      </c>
      <c r="L1241" t="str">
        <f>_xlfn.XLOOKUP(Trade_Flows[[#This Row],[hardware_type]],Helper_sheet!$D$2:$D$15,Helper_sheet!$E$2:$E$15,0,0)</f>
        <v>Chip</v>
      </c>
      <c r="M1241" t="s">
        <v>31</v>
      </c>
      <c r="N1241" s="5">
        <v>3227</v>
      </c>
      <c r="O1241" s="1">
        <v>201.72</v>
      </c>
      <c r="P1241" t="s">
        <v>94</v>
      </c>
      <c r="Q1241" t="s">
        <v>33</v>
      </c>
      <c r="R1241" t="s">
        <v>144</v>
      </c>
      <c r="S1241" t="s">
        <v>141</v>
      </c>
      <c r="T1241" t="s">
        <v>34</v>
      </c>
      <c r="U1241" t="s">
        <v>393</v>
      </c>
      <c r="V1241" t="s">
        <v>721</v>
      </c>
      <c r="W1241" t="s">
        <v>147</v>
      </c>
      <c r="X1241" t="s">
        <v>144</v>
      </c>
    </row>
    <row r="1242" spans="1:24" x14ac:dyDescent="0.4">
      <c r="A1242" t="s">
        <v>1852</v>
      </c>
      <c r="B1242" t="s">
        <v>171</v>
      </c>
      <c r="C1242" t="s">
        <v>141</v>
      </c>
      <c r="D1242" t="s">
        <v>44</v>
      </c>
      <c r="E1242" t="s">
        <v>143</v>
      </c>
      <c r="F1242" t="s">
        <v>28</v>
      </c>
      <c r="G1242" t="s">
        <v>29</v>
      </c>
      <c r="H1242" t="s">
        <v>720</v>
      </c>
      <c r="I1242" t="s">
        <v>102</v>
      </c>
      <c r="J1242" t="s">
        <v>26</v>
      </c>
      <c r="K1242" t="s">
        <v>1844</v>
      </c>
      <c r="L1242" t="str">
        <f>_xlfn.XLOOKUP(Trade_Flows[[#This Row],[hardware_type]],Helper_sheet!$D$2:$D$15,Helper_sheet!$E$2:$E$15,0,0)</f>
        <v>Chip</v>
      </c>
      <c r="M1242" t="s">
        <v>31</v>
      </c>
      <c r="N1242" s="5">
        <v>3660</v>
      </c>
      <c r="O1242" s="1">
        <v>228.8</v>
      </c>
      <c r="P1242" t="s">
        <v>93</v>
      </c>
      <c r="Q1242" t="s">
        <v>33</v>
      </c>
      <c r="R1242" t="s">
        <v>144</v>
      </c>
      <c r="S1242" t="s">
        <v>141</v>
      </c>
      <c r="T1242" t="s">
        <v>34</v>
      </c>
      <c r="U1242" t="s">
        <v>320</v>
      </c>
      <c r="V1242" t="s">
        <v>747</v>
      </c>
      <c r="W1242" t="s">
        <v>147</v>
      </c>
      <c r="X1242" t="s">
        <v>144</v>
      </c>
    </row>
    <row r="1243" spans="1:24" x14ac:dyDescent="0.4">
      <c r="A1243" t="s">
        <v>1853</v>
      </c>
      <c r="B1243" t="s">
        <v>171</v>
      </c>
      <c r="C1243" t="s">
        <v>149</v>
      </c>
      <c r="D1243" t="s">
        <v>45</v>
      </c>
      <c r="E1243" t="s">
        <v>143</v>
      </c>
      <c r="F1243" t="s">
        <v>28</v>
      </c>
      <c r="G1243" t="s">
        <v>29</v>
      </c>
      <c r="H1243" t="s">
        <v>720</v>
      </c>
      <c r="I1243" t="s">
        <v>102</v>
      </c>
      <c r="J1243" t="s">
        <v>26</v>
      </c>
      <c r="K1243" t="s">
        <v>1844</v>
      </c>
      <c r="L1243" t="str">
        <f>_xlfn.XLOOKUP(Trade_Flows[[#This Row],[hardware_type]],Helper_sheet!$D$2:$D$15,Helper_sheet!$E$2:$E$15,0,0)</f>
        <v>Chip</v>
      </c>
      <c r="M1243" t="s">
        <v>31</v>
      </c>
      <c r="N1243" s="5">
        <v>4019</v>
      </c>
      <c r="O1243" s="1">
        <v>251.21</v>
      </c>
      <c r="P1243" t="s">
        <v>94</v>
      </c>
      <c r="Q1243" t="s">
        <v>33</v>
      </c>
      <c r="R1243" t="s">
        <v>144</v>
      </c>
      <c r="S1243" t="s">
        <v>141</v>
      </c>
      <c r="T1243" t="s">
        <v>34</v>
      </c>
      <c r="U1243" t="s">
        <v>169</v>
      </c>
      <c r="V1243" t="s">
        <v>747</v>
      </c>
      <c r="W1243" t="s">
        <v>147</v>
      </c>
      <c r="X1243" t="s">
        <v>144</v>
      </c>
    </row>
    <row r="1244" spans="1:24" x14ac:dyDescent="0.4">
      <c r="A1244" t="s">
        <v>1854</v>
      </c>
      <c r="B1244" t="s">
        <v>171</v>
      </c>
      <c r="C1244" t="s">
        <v>154</v>
      </c>
      <c r="D1244" t="s">
        <v>46</v>
      </c>
      <c r="E1244" t="s">
        <v>143</v>
      </c>
      <c r="F1244" t="s">
        <v>28</v>
      </c>
      <c r="G1244" t="s">
        <v>29</v>
      </c>
      <c r="H1244" t="s">
        <v>720</v>
      </c>
      <c r="I1244" t="s">
        <v>102</v>
      </c>
      <c r="J1244" t="s">
        <v>26</v>
      </c>
      <c r="K1244" t="s">
        <v>1844</v>
      </c>
      <c r="L1244" t="str">
        <f>_xlfn.XLOOKUP(Trade_Flows[[#This Row],[hardware_type]],Helper_sheet!$D$2:$D$15,Helper_sheet!$E$2:$E$15,0,0)</f>
        <v>Chip</v>
      </c>
      <c r="M1244" t="s">
        <v>31</v>
      </c>
      <c r="N1244" s="5">
        <v>4077</v>
      </c>
      <c r="O1244" s="1">
        <v>254.82</v>
      </c>
      <c r="P1244" t="s">
        <v>521</v>
      </c>
      <c r="Q1244" t="s">
        <v>33</v>
      </c>
      <c r="R1244" t="s">
        <v>144</v>
      </c>
      <c r="S1244" t="s">
        <v>141</v>
      </c>
      <c r="T1244" t="s">
        <v>34</v>
      </c>
      <c r="U1244" t="s">
        <v>294</v>
      </c>
      <c r="V1244" t="s">
        <v>772</v>
      </c>
      <c r="W1244" t="s">
        <v>147</v>
      </c>
      <c r="X1244" t="s">
        <v>144</v>
      </c>
    </row>
    <row r="1245" spans="1:24" x14ac:dyDescent="0.4">
      <c r="A1245" t="s">
        <v>1855</v>
      </c>
      <c r="B1245" t="s">
        <v>171</v>
      </c>
      <c r="C1245" t="s">
        <v>158</v>
      </c>
      <c r="D1245" t="s">
        <v>47</v>
      </c>
      <c r="E1245" t="s">
        <v>143</v>
      </c>
      <c r="F1245" t="s">
        <v>28</v>
      </c>
      <c r="G1245" t="s">
        <v>29</v>
      </c>
      <c r="H1245" t="s">
        <v>720</v>
      </c>
      <c r="I1245" t="s">
        <v>102</v>
      </c>
      <c r="J1245" t="s">
        <v>26</v>
      </c>
      <c r="K1245" t="s">
        <v>1844</v>
      </c>
      <c r="L1245" t="str">
        <f>_xlfn.XLOOKUP(Trade_Flows[[#This Row],[hardware_type]],Helper_sheet!$D$2:$D$15,Helper_sheet!$E$2:$E$15,0,0)</f>
        <v>Chip</v>
      </c>
      <c r="M1245" t="s">
        <v>31</v>
      </c>
      <c r="N1245" s="5">
        <v>4104</v>
      </c>
      <c r="O1245" s="1">
        <v>256.52999999999997</v>
      </c>
      <c r="P1245" t="s">
        <v>93</v>
      </c>
      <c r="Q1245" t="s">
        <v>33</v>
      </c>
      <c r="R1245" t="s">
        <v>144</v>
      </c>
      <c r="S1245" t="s">
        <v>141</v>
      </c>
      <c r="T1245" t="s">
        <v>34</v>
      </c>
      <c r="U1245" t="s">
        <v>152</v>
      </c>
      <c r="V1245" t="s">
        <v>763</v>
      </c>
      <c r="W1245" t="s">
        <v>147</v>
      </c>
      <c r="X1245" t="s">
        <v>144</v>
      </c>
    </row>
    <row r="1246" spans="1:24" x14ac:dyDescent="0.4">
      <c r="A1246" t="s">
        <v>1856</v>
      </c>
      <c r="B1246" t="s">
        <v>182</v>
      </c>
      <c r="C1246" t="s">
        <v>141</v>
      </c>
      <c r="D1246" t="s">
        <v>48</v>
      </c>
      <c r="E1246" t="s">
        <v>143</v>
      </c>
      <c r="F1246" t="s">
        <v>28</v>
      </c>
      <c r="G1246" t="s">
        <v>29</v>
      </c>
      <c r="H1246" t="s">
        <v>720</v>
      </c>
      <c r="I1246" t="s">
        <v>102</v>
      </c>
      <c r="J1246" t="s">
        <v>26</v>
      </c>
      <c r="K1246" t="s">
        <v>1844</v>
      </c>
      <c r="L1246" t="str">
        <f>_xlfn.XLOOKUP(Trade_Flows[[#This Row],[hardware_type]],Helper_sheet!$D$2:$D$15,Helper_sheet!$E$2:$E$15,0,0)</f>
        <v>Chip</v>
      </c>
      <c r="M1246" t="s">
        <v>31</v>
      </c>
      <c r="N1246" s="5">
        <v>4150</v>
      </c>
      <c r="O1246" s="1">
        <v>259.39999999999998</v>
      </c>
      <c r="P1246" t="s">
        <v>94</v>
      </c>
      <c r="Q1246" t="s">
        <v>33</v>
      </c>
      <c r="R1246" t="s">
        <v>144</v>
      </c>
      <c r="S1246" t="s">
        <v>141</v>
      </c>
      <c r="T1246" t="s">
        <v>34</v>
      </c>
      <c r="U1246" t="s">
        <v>187</v>
      </c>
      <c r="V1246" t="s">
        <v>742</v>
      </c>
      <c r="W1246" t="s">
        <v>147</v>
      </c>
      <c r="X1246" t="s">
        <v>144</v>
      </c>
    </row>
    <row r="1247" spans="1:24" x14ac:dyDescent="0.4">
      <c r="A1247" t="s">
        <v>1857</v>
      </c>
      <c r="B1247" t="s">
        <v>182</v>
      </c>
      <c r="C1247" t="s">
        <v>149</v>
      </c>
      <c r="D1247" t="s">
        <v>49</v>
      </c>
      <c r="E1247" t="s">
        <v>143</v>
      </c>
      <c r="F1247" t="s">
        <v>28</v>
      </c>
      <c r="G1247" t="s">
        <v>29</v>
      </c>
      <c r="H1247" t="s">
        <v>720</v>
      </c>
      <c r="I1247" t="s">
        <v>102</v>
      </c>
      <c r="J1247" t="s">
        <v>26</v>
      </c>
      <c r="K1247" t="s">
        <v>1844</v>
      </c>
      <c r="L1247" t="str">
        <f>_xlfn.XLOOKUP(Trade_Flows[[#This Row],[hardware_type]],Helper_sheet!$D$2:$D$15,Helper_sheet!$E$2:$E$15,0,0)</f>
        <v>Chip</v>
      </c>
      <c r="M1247" t="s">
        <v>31</v>
      </c>
      <c r="N1247" s="5">
        <v>4771</v>
      </c>
      <c r="O1247" s="1">
        <v>298.20999999999998</v>
      </c>
      <c r="P1247" t="s">
        <v>94</v>
      </c>
      <c r="Q1247" t="s">
        <v>33</v>
      </c>
      <c r="R1247" t="s">
        <v>144</v>
      </c>
      <c r="S1247" t="s">
        <v>141</v>
      </c>
      <c r="T1247" t="s">
        <v>34</v>
      </c>
      <c r="U1247" t="s">
        <v>217</v>
      </c>
      <c r="V1247" t="s">
        <v>840</v>
      </c>
      <c r="W1247" t="s">
        <v>147</v>
      </c>
      <c r="X1247" t="s">
        <v>144</v>
      </c>
    </row>
    <row r="1248" spans="1:24" x14ac:dyDescent="0.4">
      <c r="A1248" t="s">
        <v>1858</v>
      </c>
      <c r="B1248" t="s">
        <v>182</v>
      </c>
      <c r="C1248" t="s">
        <v>154</v>
      </c>
      <c r="D1248" t="s">
        <v>50</v>
      </c>
      <c r="E1248" t="s">
        <v>143</v>
      </c>
      <c r="F1248" t="s">
        <v>28</v>
      </c>
      <c r="G1248" t="s">
        <v>29</v>
      </c>
      <c r="H1248" t="s">
        <v>720</v>
      </c>
      <c r="I1248" t="s">
        <v>102</v>
      </c>
      <c r="J1248" t="s">
        <v>26</v>
      </c>
      <c r="K1248" t="s">
        <v>1844</v>
      </c>
      <c r="L1248" t="str">
        <f>_xlfn.XLOOKUP(Trade_Flows[[#This Row],[hardware_type]],Helper_sheet!$D$2:$D$15,Helper_sheet!$E$2:$E$15,0,0)</f>
        <v>Chip</v>
      </c>
      <c r="M1248" t="s">
        <v>31</v>
      </c>
      <c r="N1248" s="5">
        <v>5342</v>
      </c>
      <c r="O1248" s="1">
        <v>333.91</v>
      </c>
      <c r="P1248" t="s">
        <v>93</v>
      </c>
      <c r="Q1248" t="s">
        <v>33</v>
      </c>
      <c r="R1248" t="s">
        <v>144</v>
      </c>
      <c r="S1248" t="s">
        <v>141</v>
      </c>
      <c r="T1248" t="s">
        <v>34</v>
      </c>
      <c r="U1248" t="s">
        <v>369</v>
      </c>
      <c r="V1248" t="s">
        <v>733</v>
      </c>
      <c r="W1248" t="s">
        <v>147</v>
      </c>
      <c r="X1248" t="s">
        <v>144</v>
      </c>
    </row>
    <row r="1249" spans="1:24" x14ac:dyDescent="0.4">
      <c r="A1249" t="s">
        <v>1859</v>
      </c>
      <c r="B1249" t="s">
        <v>182</v>
      </c>
      <c r="C1249" t="s">
        <v>158</v>
      </c>
      <c r="D1249" t="s">
        <v>51</v>
      </c>
      <c r="E1249" t="s">
        <v>143</v>
      </c>
      <c r="F1249" t="s">
        <v>28</v>
      </c>
      <c r="G1249" t="s">
        <v>29</v>
      </c>
      <c r="H1249" t="s">
        <v>720</v>
      </c>
      <c r="I1249" t="s">
        <v>102</v>
      </c>
      <c r="J1249" t="s">
        <v>26</v>
      </c>
      <c r="K1249" t="s">
        <v>1844</v>
      </c>
      <c r="L1249" t="str">
        <f>_xlfn.XLOOKUP(Trade_Flows[[#This Row],[hardware_type]],Helper_sheet!$D$2:$D$15,Helper_sheet!$E$2:$E$15,0,0)</f>
        <v>Chip</v>
      </c>
      <c r="M1249" t="s">
        <v>31</v>
      </c>
      <c r="N1249" s="5">
        <v>4773</v>
      </c>
      <c r="O1249" s="1">
        <v>298.32</v>
      </c>
      <c r="P1249" t="s">
        <v>93</v>
      </c>
      <c r="Q1249" t="s">
        <v>33</v>
      </c>
      <c r="R1249" t="s">
        <v>144</v>
      </c>
      <c r="S1249" t="s">
        <v>141</v>
      </c>
      <c r="T1249" t="s">
        <v>34</v>
      </c>
      <c r="U1249" t="s">
        <v>316</v>
      </c>
      <c r="V1249" t="s">
        <v>751</v>
      </c>
      <c r="W1249" t="s">
        <v>147</v>
      </c>
      <c r="X1249" t="s">
        <v>144</v>
      </c>
    </row>
    <row r="1250" spans="1:24" x14ac:dyDescent="0.4">
      <c r="A1250" t="s">
        <v>1860</v>
      </c>
      <c r="B1250" t="s">
        <v>193</v>
      </c>
      <c r="C1250" t="s">
        <v>141</v>
      </c>
      <c r="D1250" t="s">
        <v>52</v>
      </c>
      <c r="E1250" t="s">
        <v>143</v>
      </c>
      <c r="F1250" t="s">
        <v>28</v>
      </c>
      <c r="G1250" t="s">
        <v>29</v>
      </c>
      <c r="H1250" t="s">
        <v>720</v>
      </c>
      <c r="I1250" t="s">
        <v>102</v>
      </c>
      <c r="J1250" t="s">
        <v>26</v>
      </c>
      <c r="K1250" t="s">
        <v>1844</v>
      </c>
      <c r="L1250" t="str">
        <f>_xlfn.XLOOKUP(Trade_Flows[[#This Row],[hardware_type]],Helper_sheet!$D$2:$D$15,Helper_sheet!$E$2:$E$15,0,0)</f>
        <v>Chip</v>
      </c>
      <c r="M1250" t="s">
        <v>31</v>
      </c>
      <c r="N1250" s="5">
        <v>3971</v>
      </c>
      <c r="O1250" s="1">
        <v>248.21</v>
      </c>
      <c r="P1250" t="s">
        <v>94</v>
      </c>
      <c r="Q1250" t="s">
        <v>33</v>
      </c>
      <c r="R1250" t="s">
        <v>144</v>
      </c>
      <c r="S1250" t="s">
        <v>141</v>
      </c>
      <c r="T1250" t="s">
        <v>34</v>
      </c>
      <c r="U1250" t="s">
        <v>391</v>
      </c>
      <c r="V1250" t="s">
        <v>817</v>
      </c>
      <c r="W1250" t="s">
        <v>147</v>
      </c>
      <c r="X1250" t="s">
        <v>144</v>
      </c>
    </row>
    <row r="1251" spans="1:24" x14ac:dyDescent="0.4">
      <c r="A1251" t="s">
        <v>1861</v>
      </c>
      <c r="B1251" t="s">
        <v>193</v>
      </c>
      <c r="C1251" t="s">
        <v>149</v>
      </c>
      <c r="D1251" t="s">
        <v>53</v>
      </c>
      <c r="E1251" t="s">
        <v>143</v>
      </c>
      <c r="F1251" t="s">
        <v>28</v>
      </c>
      <c r="G1251" t="s">
        <v>29</v>
      </c>
      <c r="H1251" t="s">
        <v>720</v>
      </c>
      <c r="I1251" t="s">
        <v>102</v>
      </c>
      <c r="J1251" t="s">
        <v>26</v>
      </c>
      <c r="K1251" t="s">
        <v>1844</v>
      </c>
      <c r="L1251" t="str">
        <f>_xlfn.XLOOKUP(Trade_Flows[[#This Row],[hardware_type]],Helper_sheet!$D$2:$D$15,Helper_sheet!$E$2:$E$15,0,0)</f>
        <v>Chip</v>
      </c>
      <c r="M1251" t="s">
        <v>31</v>
      </c>
      <c r="N1251" s="5">
        <v>5038</v>
      </c>
      <c r="O1251" s="1">
        <v>314.89</v>
      </c>
      <c r="P1251" t="s">
        <v>94</v>
      </c>
      <c r="Q1251" t="s">
        <v>33</v>
      </c>
      <c r="R1251" t="s">
        <v>144</v>
      </c>
      <c r="S1251" t="s">
        <v>141</v>
      </c>
      <c r="T1251" t="s">
        <v>34</v>
      </c>
      <c r="U1251" t="s">
        <v>156</v>
      </c>
      <c r="V1251" t="s">
        <v>733</v>
      </c>
      <c r="W1251" t="s">
        <v>147</v>
      </c>
      <c r="X1251" t="s">
        <v>144</v>
      </c>
    </row>
    <row r="1252" spans="1:24" x14ac:dyDescent="0.4">
      <c r="A1252" t="s">
        <v>1862</v>
      </c>
      <c r="B1252" t="s">
        <v>193</v>
      </c>
      <c r="C1252" t="s">
        <v>154</v>
      </c>
      <c r="D1252" t="s">
        <v>54</v>
      </c>
      <c r="E1252" t="s">
        <v>143</v>
      </c>
      <c r="F1252" t="s">
        <v>28</v>
      </c>
      <c r="G1252" t="s">
        <v>29</v>
      </c>
      <c r="H1252" t="s">
        <v>720</v>
      </c>
      <c r="I1252" t="s">
        <v>102</v>
      </c>
      <c r="J1252" t="s">
        <v>26</v>
      </c>
      <c r="K1252" t="s">
        <v>1844</v>
      </c>
      <c r="L1252" t="str">
        <f>_xlfn.XLOOKUP(Trade_Flows[[#This Row],[hardware_type]],Helper_sheet!$D$2:$D$15,Helper_sheet!$E$2:$E$15,0,0)</f>
        <v>Chip</v>
      </c>
      <c r="M1252" t="s">
        <v>31</v>
      </c>
      <c r="N1252" s="5">
        <v>5907</v>
      </c>
      <c r="O1252" s="1">
        <v>369.23</v>
      </c>
      <c r="P1252" t="s">
        <v>93</v>
      </c>
      <c r="Q1252" t="s">
        <v>33</v>
      </c>
      <c r="R1252" t="s">
        <v>144</v>
      </c>
      <c r="S1252" t="s">
        <v>141</v>
      </c>
      <c r="T1252" t="s">
        <v>34</v>
      </c>
      <c r="U1252" t="s">
        <v>197</v>
      </c>
      <c r="V1252" t="s">
        <v>796</v>
      </c>
      <c r="W1252" t="s">
        <v>147</v>
      </c>
      <c r="X1252" t="s">
        <v>144</v>
      </c>
    </row>
    <row r="1253" spans="1:24" x14ac:dyDescent="0.4">
      <c r="A1253" t="s">
        <v>1863</v>
      </c>
      <c r="B1253" t="s">
        <v>193</v>
      </c>
      <c r="C1253" t="s">
        <v>158</v>
      </c>
      <c r="D1253" t="s">
        <v>55</v>
      </c>
      <c r="E1253" t="s">
        <v>143</v>
      </c>
      <c r="F1253" t="s">
        <v>28</v>
      </c>
      <c r="G1253" t="s">
        <v>29</v>
      </c>
      <c r="H1253" t="s">
        <v>720</v>
      </c>
      <c r="I1253" t="s">
        <v>102</v>
      </c>
      <c r="J1253" t="s">
        <v>26</v>
      </c>
      <c r="K1253" t="s">
        <v>1844</v>
      </c>
      <c r="L1253" t="str">
        <f>_xlfn.XLOOKUP(Trade_Flows[[#This Row],[hardware_type]],Helper_sheet!$D$2:$D$15,Helper_sheet!$E$2:$E$15,0,0)</f>
        <v>Chip</v>
      </c>
      <c r="M1253" t="s">
        <v>31</v>
      </c>
      <c r="N1253" s="5">
        <v>4969</v>
      </c>
      <c r="O1253" s="1">
        <v>310.62</v>
      </c>
      <c r="P1253" t="s">
        <v>94</v>
      </c>
      <c r="Q1253" t="s">
        <v>33</v>
      </c>
      <c r="R1253" t="s">
        <v>144</v>
      </c>
      <c r="S1253" t="s">
        <v>141</v>
      </c>
      <c r="T1253" t="s">
        <v>34</v>
      </c>
      <c r="U1253" t="s">
        <v>208</v>
      </c>
      <c r="V1253" t="s">
        <v>731</v>
      </c>
      <c r="W1253" t="s">
        <v>147</v>
      </c>
      <c r="X1253" t="s">
        <v>144</v>
      </c>
    </row>
    <row r="1254" spans="1:24" x14ac:dyDescent="0.4">
      <c r="A1254" t="s">
        <v>1864</v>
      </c>
      <c r="B1254" t="s">
        <v>202</v>
      </c>
      <c r="C1254" t="s">
        <v>141</v>
      </c>
      <c r="D1254" t="s">
        <v>56</v>
      </c>
      <c r="E1254" t="s">
        <v>143</v>
      </c>
      <c r="F1254" t="s">
        <v>28</v>
      </c>
      <c r="G1254" t="s">
        <v>29</v>
      </c>
      <c r="H1254" t="s">
        <v>720</v>
      </c>
      <c r="I1254" t="s">
        <v>102</v>
      </c>
      <c r="J1254" t="s">
        <v>26</v>
      </c>
      <c r="K1254" t="s">
        <v>1844</v>
      </c>
      <c r="L1254" t="str">
        <f>_xlfn.XLOOKUP(Trade_Flows[[#This Row],[hardware_type]],Helper_sheet!$D$2:$D$15,Helper_sheet!$E$2:$E$15,0,0)</f>
        <v>Chip</v>
      </c>
      <c r="M1254" t="s">
        <v>31</v>
      </c>
      <c r="N1254" s="5">
        <v>4071</v>
      </c>
      <c r="O1254" s="1">
        <v>254.44</v>
      </c>
      <c r="P1254" t="s">
        <v>521</v>
      </c>
      <c r="Q1254" t="s">
        <v>33</v>
      </c>
      <c r="R1254" t="s">
        <v>144</v>
      </c>
      <c r="S1254" t="s">
        <v>141</v>
      </c>
      <c r="T1254" t="s">
        <v>34</v>
      </c>
      <c r="U1254" t="s">
        <v>146</v>
      </c>
      <c r="V1254" t="s">
        <v>793</v>
      </c>
      <c r="W1254" t="s">
        <v>147</v>
      </c>
      <c r="X1254" t="s">
        <v>144</v>
      </c>
    </row>
    <row r="1255" spans="1:24" x14ac:dyDescent="0.4">
      <c r="A1255" t="s">
        <v>1865</v>
      </c>
      <c r="B1255" t="s">
        <v>202</v>
      </c>
      <c r="C1255" t="s">
        <v>149</v>
      </c>
      <c r="D1255" t="s">
        <v>57</v>
      </c>
      <c r="E1255" t="s">
        <v>143</v>
      </c>
      <c r="F1255" t="s">
        <v>28</v>
      </c>
      <c r="G1255" t="s">
        <v>29</v>
      </c>
      <c r="H1255" t="s">
        <v>720</v>
      </c>
      <c r="I1255" t="s">
        <v>102</v>
      </c>
      <c r="J1255" t="s">
        <v>26</v>
      </c>
      <c r="K1255" t="s">
        <v>1844</v>
      </c>
      <c r="L1255" t="str">
        <f>_xlfn.XLOOKUP(Trade_Flows[[#This Row],[hardware_type]],Helper_sheet!$D$2:$D$15,Helper_sheet!$E$2:$E$15,0,0)</f>
        <v>Chip</v>
      </c>
      <c r="M1255" t="s">
        <v>31</v>
      </c>
      <c r="N1255" s="5">
        <v>5433</v>
      </c>
      <c r="O1255" s="1">
        <v>339.59</v>
      </c>
      <c r="P1255" t="s">
        <v>94</v>
      </c>
      <c r="Q1255" t="s">
        <v>33</v>
      </c>
      <c r="R1255" t="s">
        <v>144</v>
      </c>
      <c r="S1255" t="s">
        <v>141</v>
      </c>
      <c r="T1255" t="s">
        <v>34</v>
      </c>
      <c r="U1255" t="s">
        <v>166</v>
      </c>
      <c r="V1255" t="s">
        <v>740</v>
      </c>
      <c r="W1255" t="s">
        <v>147</v>
      </c>
      <c r="X1255" t="s">
        <v>144</v>
      </c>
    </row>
    <row r="1256" spans="1:24" x14ac:dyDescent="0.4">
      <c r="A1256" t="s">
        <v>1866</v>
      </c>
      <c r="B1256" t="s">
        <v>202</v>
      </c>
      <c r="C1256" t="s">
        <v>154</v>
      </c>
      <c r="D1256" t="s">
        <v>58</v>
      </c>
      <c r="E1256" t="s">
        <v>143</v>
      </c>
      <c r="F1256" t="s">
        <v>28</v>
      </c>
      <c r="G1256" t="s">
        <v>29</v>
      </c>
      <c r="H1256" t="s">
        <v>720</v>
      </c>
      <c r="I1256" t="s">
        <v>102</v>
      </c>
      <c r="J1256" t="s">
        <v>26</v>
      </c>
      <c r="K1256" t="s">
        <v>1844</v>
      </c>
      <c r="L1256" t="str">
        <f>_xlfn.XLOOKUP(Trade_Flows[[#This Row],[hardware_type]],Helper_sheet!$D$2:$D$15,Helper_sheet!$E$2:$E$15,0,0)</f>
        <v>Chip</v>
      </c>
      <c r="M1256" t="s">
        <v>31</v>
      </c>
      <c r="N1256" s="5">
        <v>5315</v>
      </c>
      <c r="O1256" s="1">
        <v>332.21</v>
      </c>
      <c r="P1256" t="s">
        <v>521</v>
      </c>
      <c r="Q1256" t="s">
        <v>33</v>
      </c>
      <c r="R1256" t="s">
        <v>144</v>
      </c>
      <c r="S1256" t="s">
        <v>141</v>
      </c>
      <c r="T1256" t="s">
        <v>34</v>
      </c>
      <c r="U1256" t="s">
        <v>184</v>
      </c>
      <c r="V1256" t="s">
        <v>1103</v>
      </c>
      <c r="W1256" t="s">
        <v>147</v>
      </c>
      <c r="X1256" t="s">
        <v>144</v>
      </c>
    </row>
    <row r="1257" spans="1:24" x14ac:dyDescent="0.4">
      <c r="A1257" t="s">
        <v>1867</v>
      </c>
      <c r="B1257" t="s">
        <v>202</v>
      </c>
      <c r="C1257" t="s">
        <v>158</v>
      </c>
      <c r="D1257" t="s">
        <v>59</v>
      </c>
      <c r="E1257" t="s">
        <v>143</v>
      </c>
      <c r="F1257" t="s">
        <v>28</v>
      </c>
      <c r="G1257" t="s">
        <v>29</v>
      </c>
      <c r="H1257" t="s">
        <v>720</v>
      </c>
      <c r="I1257" t="s">
        <v>102</v>
      </c>
      <c r="J1257" t="s">
        <v>26</v>
      </c>
      <c r="K1257" t="s">
        <v>1844</v>
      </c>
      <c r="L1257" t="str">
        <f>_xlfn.XLOOKUP(Trade_Flows[[#This Row],[hardware_type]],Helper_sheet!$D$2:$D$15,Helper_sheet!$E$2:$E$15,0,0)</f>
        <v>Chip</v>
      </c>
      <c r="M1257" t="s">
        <v>31</v>
      </c>
      <c r="N1257" s="5">
        <v>4423</v>
      </c>
      <c r="O1257" s="1">
        <v>276.45999999999998</v>
      </c>
      <c r="P1257" t="s">
        <v>521</v>
      </c>
      <c r="Q1257" t="s">
        <v>33</v>
      </c>
      <c r="R1257" t="s">
        <v>144</v>
      </c>
      <c r="S1257" t="s">
        <v>141</v>
      </c>
      <c r="T1257" t="s">
        <v>34</v>
      </c>
      <c r="U1257" t="s">
        <v>399</v>
      </c>
      <c r="V1257" t="s">
        <v>793</v>
      </c>
      <c r="W1257" t="s">
        <v>147</v>
      </c>
      <c r="X1257" t="s">
        <v>144</v>
      </c>
    </row>
    <row r="1258" spans="1:24" x14ac:dyDescent="0.4">
      <c r="A1258" t="s">
        <v>1868</v>
      </c>
      <c r="B1258" t="s">
        <v>212</v>
      </c>
      <c r="C1258" t="s">
        <v>141</v>
      </c>
      <c r="D1258" t="s">
        <v>60</v>
      </c>
      <c r="E1258" t="s">
        <v>143</v>
      </c>
      <c r="F1258" t="s">
        <v>28</v>
      </c>
      <c r="G1258" t="s">
        <v>29</v>
      </c>
      <c r="H1258" t="s">
        <v>720</v>
      </c>
      <c r="I1258" t="s">
        <v>102</v>
      </c>
      <c r="J1258" t="s">
        <v>26</v>
      </c>
      <c r="K1258" t="s">
        <v>1844</v>
      </c>
      <c r="L1258" t="str">
        <f>_xlfn.XLOOKUP(Trade_Flows[[#This Row],[hardware_type]],Helper_sheet!$D$2:$D$15,Helper_sheet!$E$2:$E$15,0,0)</f>
        <v>Chip</v>
      </c>
      <c r="M1258" t="s">
        <v>31</v>
      </c>
      <c r="N1258" s="5">
        <v>7363</v>
      </c>
      <c r="O1258" s="1">
        <v>460.19</v>
      </c>
      <c r="P1258" t="s">
        <v>94</v>
      </c>
      <c r="Q1258" t="s">
        <v>33</v>
      </c>
      <c r="R1258" t="s">
        <v>144</v>
      </c>
      <c r="S1258" t="s">
        <v>141</v>
      </c>
      <c r="T1258" t="s">
        <v>34</v>
      </c>
      <c r="U1258" t="s">
        <v>184</v>
      </c>
      <c r="V1258" t="s">
        <v>738</v>
      </c>
      <c r="W1258" t="s">
        <v>147</v>
      </c>
      <c r="X1258" t="s">
        <v>144</v>
      </c>
    </row>
    <row r="1259" spans="1:24" x14ac:dyDescent="0.4">
      <c r="A1259" t="s">
        <v>1869</v>
      </c>
      <c r="B1259" t="s">
        <v>212</v>
      </c>
      <c r="C1259" t="s">
        <v>149</v>
      </c>
      <c r="D1259" t="s">
        <v>61</v>
      </c>
      <c r="E1259" t="s">
        <v>143</v>
      </c>
      <c r="F1259" t="s">
        <v>28</v>
      </c>
      <c r="G1259" t="s">
        <v>29</v>
      </c>
      <c r="H1259" t="s">
        <v>720</v>
      </c>
      <c r="I1259" t="s">
        <v>102</v>
      </c>
      <c r="J1259" t="s">
        <v>26</v>
      </c>
      <c r="K1259" t="s">
        <v>1844</v>
      </c>
      <c r="L1259" t="str">
        <f>_xlfn.XLOOKUP(Trade_Flows[[#This Row],[hardware_type]],Helper_sheet!$D$2:$D$15,Helper_sheet!$E$2:$E$15,0,0)</f>
        <v>Chip</v>
      </c>
      <c r="M1259" t="s">
        <v>31</v>
      </c>
      <c r="N1259" s="5">
        <v>10035</v>
      </c>
      <c r="O1259" s="1">
        <v>627.24</v>
      </c>
      <c r="P1259" t="s">
        <v>94</v>
      </c>
      <c r="Q1259" t="s">
        <v>33</v>
      </c>
      <c r="R1259" t="s">
        <v>144</v>
      </c>
      <c r="S1259" t="s">
        <v>141</v>
      </c>
      <c r="T1259" t="s">
        <v>34</v>
      </c>
      <c r="U1259" t="s">
        <v>206</v>
      </c>
      <c r="V1259" t="s">
        <v>740</v>
      </c>
      <c r="W1259" t="s">
        <v>147</v>
      </c>
      <c r="X1259" t="s">
        <v>144</v>
      </c>
    </row>
    <row r="1260" spans="1:24" x14ac:dyDescent="0.4">
      <c r="A1260" t="s">
        <v>1870</v>
      </c>
      <c r="B1260" t="s">
        <v>212</v>
      </c>
      <c r="C1260" t="s">
        <v>154</v>
      </c>
      <c r="D1260" t="s">
        <v>62</v>
      </c>
      <c r="E1260" t="s">
        <v>143</v>
      </c>
      <c r="F1260" t="s">
        <v>28</v>
      </c>
      <c r="G1260" t="s">
        <v>29</v>
      </c>
      <c r="H1260" t="s">
        <v>720</v>
      </c>
      <c r="I1260" t="s">
        <v>102</v>
      </c>
      <c r="J1260" t="s">
        <v>26</v>
      </c>
      <c r="K1260" t="s">
        <v>1844</v>
      </c>
      <c r="L1260" t="str">
        <f>_xlfn.XLOOKUP(Trade_Flows[[#This Row],[hardware_type]],Helper_sheet!$D$2:$D$15,Helper_sheet!$E$2:$E$15,0,0)</f>
        <v>Chip</v>
      </c>
      <c r="M1260" t="s">
        <v>31</v>
      </c>
      <c r="N1260" s="5">
        <v>9957</v>
      </c>
      <c r="O1260" s="1">
        <v>622.33000000000004</v>
      </c>
      <c r="P1260" t="s">
        <v>93</v>
      </c>
      <c r="Q1260" t="s">
        <v>33</v>
      </c>
      <c r="R1260" t="s">
        <v>144</v>
      </c>
      <c r="S1260" t="s">
        <v>141</v>
      </c>
      <c r="T1260" t="s">
        <v>34</v>
      </c>
      <c r="U1260" t="s">
        <v>225</v>
      </c>
      <c r="V1260" t="s">
        <v>758</v>
      </c>
      <c r="W1260" t="s">
        <v>147</v>
      </c>
      <c r="X1260" t="s">
        <v>144</v>
      </c>
    </row>
    <row r="1261" spans="1:24" x14ac:dyDescent="0.4">
      <c r="A1261" t="s">
        <v>1871</v>
      </c>
      <c r="B1261" t="s">
        <v>212</v>
      </c>
      <c r="C1261" t="s">
        <v>158</v>
      </c>
      <c r="D1261" t="s">
        <v>63</v>
      </c>
      <c r="E1261" t="s">
        <v>143</v>
      </c>
      <c r="F1261" t="s">
        <v>28</v>
      </c>
      <c r="G1261" t="s">
        <v>29</v>
      </c>
      <c r="H1261" t="s">
        <v>720</v>
      </c>
      <c r="I1261" t="s">
        <v>102</v>
      </c>
      <c r="J1261" t="s">
        <v>26</v>
      </c>
      <c r="K1261" t="s">
        <v>1844</v>
      </c>
      <c r="L1261" t="str">
        <f>_xlfn.XLOOKUP(Trade_Flows[[#This Row],[hardware_type]],Helper_sheet!$D$2:$D$15,Helper_sheet!$E$2:$E$15,0,0)</f>
        <v>Chip</v>
      </c>
      <c r="M1261" t="s">
        <v>31</v>
      </c>
      <c r="N1261" s="5">
        <v>8583</v>
      </c>
      <c r="O1261" s="1">
        <v>536.44000000000005</v>
      </c>
      <c r="P1261" t="s">
        <v>521</v>
      </c>
      <c r="Q1261" t="s">
        <v>33</v>
      </c>
      <c r="R1261" t="s">
        <v>144</v>
      </c>
      <c r="S1261" t="s">
        <v>141</v>
      </c>
      <c r="T1261" t="s">
        <v>34</v>
      </c>
      <c r="U1261" t="s">
        <v>228</v>
      </c>
      <c r="V1261" t="s">
        <v>733</v>
      </c>
      <c r="W1261" t="s">
        <v>147</v>
      </c>
      <c r="X1261" t="s">
        <v>144</v>
      </c>
    </row>
    <row r="1262" spans="1:24" x14ac:dyDescent="0.4">
      <c r="A1262" t="s">
        <v>1872</v>
      </c>
      <c r="B1262" t="s">
        <v>223</v>
      </c>
      <c r="C1262" t="s">
        <v>141</v>
      </c>
      <c r="D1262" t="s">
        <v>64</v>
      </c>
      <c r="E1262" t="s">
        <v>143</v>
      </c>
      <c r="F1262" t="s">
        <v>28</v>
      </c>
      <c r="G1262" t="s">
        <v>29</v>
      </c>
      <c r="H1262" t="s">
        <v>720</v>
      </c>
      <c r="I1262" t="s">
        <v>102</v>
      </c>
      <c r="J1262" t="s">
        <v>26</v>
      </c>
      <c r="K1262" t="s">
        <v>1844</v>
      </c>
      <c r="L1262" t="str">
        <f>_xlfn.XLOOKUP(Trade_Flows[[#This Row],[hardware_type]],Helper_sheet!$D$2:$D$15,Helper_sheet!$E$2:$E$15,0,0)</f>
        <v>Chip</v>
      </c>
      <c r="M1262" t="s">
        <v>31</v>
      </c>
      <c r="N1262" s="5">
        <v>8752</v>
      </c>
      <c r="O1262" s="1">
        <v>547.04</v>
      </c>
      <c r="P1262" t="s">
        <v>94</v>
      </c>
      <c r="Q1262" t="s">
        <v>33</v>
      </c>
      <c r="R1262" t="s">
        <v>144</v>
      </c>
      <c r="S1262" t="s">
        <v>141</v>
      </c>
      <c r="T1262" t="s">
        <v>34</v>
      </c>
      <c r="U1262" t="s">
        <v>301</v>
      </c>
      <c r="V1262" t="s">
        <v>1711</v>
      </c>
      <c r="W1262" t="s">
        <v>147</v>
      </c>
      <c r="X1262" t="s">
        <v>144</v>
      </c>
    </row>
    <row r="1263" spans="1:24" x14ac:dyDescent="0.4">
      <c r="A1263" t="s">
        <v>1873</v>
      </c>
      <c r="B1263" t="s">
        <v>223</v>
      </c>
      <c r="C1263" t="s">
        <v>149</v>
      </c>
      <c r="D1263" t="s">
        <v>65</v>
      </c>
      <c r="E1263" t="s">
        <v>143</v>
      </c>
      <c r="F1263" t="s">
        <v>28</v>
      </c>
      <c r="G1263" t="s">
        <v>29</v>
      </c>
      <c r="H1263" t="s">
        <v>720</v>
      </c>
      <c r="I1263" t="s">
        <v>102</v>
      </c>
      <c r="J1263" t="s">
        <v>26</v>
      </c>
      <c r="K1263" t="s">
        <v>1844</v>
      </c>
      <c r="L1263" t="str">
        <f>_xlfn.XLOOKUP(Trade_Flows[[#This Row],[hardware_type]],Helper_sheet!$D$2:$D$15,Helper_sheet!$E$2:$E$15,0,0)</f>
        <v>Chip</v>
      </c>
      <c r="M1263" t="s">
        <v>31</v>
      </c>
      <c r="N1263" s="5">
        <v>11053</v>
      </c>
      <c r="O1263" s="1">
        <v>690.85</v>
      </c>
      <c r="P1263" t="s">
        <v>521</v>
      </c>
      <c r="Q1263" t="s">
        <v>33</v>
      </c>
      <c r="R1263" t="s">
        <v>144</v>
      </c>
      <c r="S1263" t="s">
        <v>141</v>
      </c>
      <c r="T1263" t="s">
        <v>34</v>
      </c>
      <c r="U1263" t="s">
        <v>351</v>
      </c>
      <c r="V1263" t="s">
        <v>761</v>
      </c>
      <c r="W1263" t="s">
        <v>147</v>
      </c>
      <c r="X1263" t="s">
        <v>144</v>
      </c>
    </row>
    <row r="1264" spans="1:24" x14ac:dyDescent="0.4">
      <c r="A1264" t="s">
        <v>1874</v>
      </c>
      <c r="B1264" t="s">
        <v>223</v>
      </c>
      <c r="C1264" t="s">
        <v>154</v>
      </c>
      <c r="D1264" t="s">
        <v>66</v>
      </c>
      <c r="E1264" t="s">
        <v>143</v>
      </c>
      <c r="F1264" t="s">
        <v>28</v>
      </c>
      <c r="G1264" t="s">
        <v>29</v>
      </c>
      <c r="H1264" t="s">
        <v>720</v>
      </c>
      <c r="I1264" t="s">
        <v>102</v>
      </c>
      <c r="J1264" t="s">
        <v>26</v>
      </c>
      <c r="K1264" t="s">
        <v>1844</v>
      </c>
      <c r="L1264" t="str">
        <f>_xlfn.XLOOKUP(Trade_Flows[[#This Row],[hardware_type]],Helper_sheet!$D$2:$D$15,Helper_sheet!$E$2:$E$15,0,0)</f>
        <v>Chip</v>
      </c>
      <c r="M1264" t="s">
        <v>31</v>
      </c>
      <c r="N1264" s="5">
        <v>10941</v>
      </c>
      <c r="O1264" s="1">
        <v>683.83</v>
      </c>
      <c r="P1264" t="s">
        <v>93</v>
      </c>
      <c r="Q1264" t="s">
        <v>33</v>
      </c>
      <c r="R1264" t="s">
        <v>144</v>
      </c>
      <c r="S1264" t="s">
        <v>141</v>
      </c>
      <c r="T1264" t="s">
        <v>34</v>
      </c>
      <c r="U1264" t="s">
        <v>228</v>
      </c>
      <c r="V1264" t="s">
        <v>727</v>
      </c>
      <c r="W1264" t="s">
        <v>147</v>
      </c>
      <c r="X1264" t="s">
        <v>144</v>
      </c>
    </row>
    <row r="1265" spans="1:24" x14ac:dyDescent="0.4">
      <c r="A1265" t="s">
        <v>1875</v>
      </c>
      <c r="B1265" t="s">
        <v>223</v>
      </c>
      <c r="C1265" t="s">
        <v>158</v>
      </c>
      <c r="D1265" t="s">
        <v>67</v>
      </c>
      <c r="E1265" t="s">
        <v>143</v>
      </c>
      <c r="F1265" t="s">
        <v>28</v>
      </c>
      <c r="G1265" t="s">
        <v>29</v>
      </c>
      <c r="H1265" t="s">
        <v>720</v>
      </c>
      <c r="I1265" t="s">
        <v>102</v>
      </c>
      <c r="J1265" t="s">
        <v>26</v>
      </c>
      <c r="K1265" t="s">
        <v>1844</v>
      </c>
      <c r="L1265" t="str">
        <f>_xlfn.XLOOKUP(Trade_Flows[[#This Row],[hardware_type]],Helper_sheet!$D$2:$D$15,Helper_sheet!$E$2:$E$15,0,0)</f>
        <v>Chip</v>
      </c>
      <c r="M1265" t="s">
        <v>31</v>
      </c>
      <c r="N1265" s="5">
        <v>10553</v>
      </c>
      <c r="O1265" s="1">
        <v>659.57</v>
      </c>
      <c r="P1265" t="s">
        <v>521</v>
      </c>
      <c r="Q1265" t="s">
        <v>33</v>
      </c>
      <c r="R1265" t="s">
        <v>144</v>
      </c>
      <c r="S1265" t="s">
        <v>141</v>
      </c>
      <c r="T1265" t="s">
        <v>34</v>
      </c>
      <c r="U1265" t="s">
        <v>399</v>
      </c>
      <c r="V1265" t="s">
        <v>751</v>
      </c>
      <c r="W1265" t="s">
        <v>147</v>
      </c>
      <c r="X1265" t="s">
        <v>144</v>
      </c>
    </row>
    <row r="1266" spans="1:24" x14ac:dyDescent="0.4">
      <c r="A1266" t="s">
        <v>1876</v>
      </c>
      <c r="B1266" t="s">
        <v>235</v>
      </c>
      <c r="C1266" t="s">
        <v>141</v>
      </c>
      <c r="D1266" t="s">
        <v>68</v>
      </c>
      <c r="E1266" t="s">
        <v>143</v>
      </c>
      <c r="F1266" t="s">
        <v>28</v>
      </c>
      <c r="G1266" t="s">
        <v>29</v>
      </c>
      <c r="H1266" t="s">
        <v>720</v>
      </c>
      <c r="I1266" t="s">
        <v>102</v>
      </c>
      <c r="J1266" t="s">
        <v>26</v>
      </c>
      <c r="K1266" t="s">
        <v>1844</v>
      </c>
      <c r="L1266" t="str">
        <f>_xlfn.XLOOKUP(Trade_Flows[[#This Row],[hardware_type]],Helper_sheet!$D$2:$D$15,Helper_sheet!$E$2:$E$15,0,0)</f>
        <v>Chip</v>
      </c>
      <c r="M1266" t="s">
        <v>31</v>
      </c>
      <c r="N1266" s="5">
        <v>17916</v>
      </c>
      <c r="O1266" s="1">
        <v>1119.77</v>
      </c>
      <c r="P1266" t="s">
        <v>94</v>
      </c>
      <c r="Q1266" t="s">
        <v>33</v>
      </c>
      <c r="R1266" t="s">
        <v>144</v>
      </c>
      <c r="S1266" t="s">
        <v>141</v>
      </c>
      <c r="T1266" t="s">
        <v>34</v>
      </c>
      <c r="U1266" t="s">
        <v>258</v>
      </c>
      <c r="V1266" t="s">
        <v>749</v>
      </c>
      <c r="W1266" t="s">
        <v>147</v>
      </c>
      <c r="X1266" t="s">
        <v>144</v>
      </c>
    </row>
    <row r="1267" spans="1:24" x14ac:dyDescent="0.4">
      <c r="A1267" t="s">
        <v>1877</v>
      </c>
      <c r="B1267" t="s">
        <v>235</v>
      </c>
      <c r="C1267" t="s">
        <v>149</v>
      </c>
      <c r="D1267" t="s">
        <v>69</v>
      </c>
      <c r="E1267" t="s">
        <v>143</v>
      </c>
      <c r="F1267" t="s">
        <v>28</v>
      </c>
      <c r="G1267" t="s">
        <v>29</v>
      </c>
      <c r="H1267" t="s">
        <v>720</v>
      </c>
      <c r="I1267" t="s">
        <v>102</v>
      </c>
      <c r="J1267" t="s">
        <v>26</v>
      </c>
      <c r="K1267" t="s">
        <v>1844</v>
      </c>
      <c r="L1267" t="str">
        <f>_xlfn.XLOOKUP(Trade_Flows[[#This Row],[hardware_type]],Helper_sheet!$D$2:$D$15,Helper_sheet!$E$2:$E$15,0,0)</f>
        <v>Chip</v>
      </c>
      <c r="M1267" t="s">
        <v>31</v>
      </c>
      <c r="N1267" s="5">
        <v>20782</v>
      </c>
      <c r="O1267" s="1">
        <v>1298.9100000000001</v>
      </c>
      <c r="P1267" t="s">
        <v>94</v>
      </c>
      <c r="Q1267" t="s">
        <v>33</v>
      </c>
      <c r="R1267" t="s">
        <v>144</v>
      </c>
      <c r="S1267" t="s">
        <v>141</v>
      </c>
      <c r="T1267" t="s">
        <v>34</v>
      </c>
      <c r="U1267" t="s">
        <v>225</v>
      </c>
      <c r="V1267" t="s">
        <v>761</v>
      </c>
      <c r="W1267" t="s">
        <v>147</v>
      </c>
      <c r="X1267" t="s">
        <v>144</v>
      </c>
    </row>
    <row r="1268" spans="1:24" x14ac:dyDescent="0.4">
      <c r="A1268" t="s">
        <v>1878</v>
      </c>
      <c r="B1268" t="s">
        <v>235</v>
      </c>
      <c r="C1268" t="s">
        <v>154</v>
      </c>
      <c r="D1268" t="s">
        <v>70</v>
      </c>
      <c r="E1268" t="s">
        <v>143</v>
      </c>
      <c r="F1268" t="s">
        <v>28</v>
      </c>
      <c r="G1268" t="s">
        <v>29</v>
      </c>
      <c r="H1268" t="s">
        <v>720</v>
      </c>
      <c r="I1268" t="s">
        <v>102</v>
      </c>
      <c r="J1268" t="s">
        <v>26</v>
      </c>
      <c r="K1268" t="s">
        <v>1844</v>
      </c>
      <c r="L1268" t="str">
        <f>_xlfn.XLOOKUP(Trade_Flows[[#This Row],[hardware_type]],Helper_sheet!$D$2:$D$15,Helper_sheet!$E$2:$E$15,0,0)</f>
        <v>Chip</v>
      </c>
      <c r="M1268" t="s">
        <v>31</v>
      </c>
      <c r="N1268" s="5">
        <v>19333</v>
      </c>
      <c r="O1268" s="1">
        <v>1208.3399999999999</v>
      </c>
      <c r="P1268" t="s">
        <v>521</v>
      </c>
      <c r="Q1268" t="s">
        <v>33</v>
      </c>
      <c r="R1268" t="s">
        <v>144</v>
      </c>
      <c r="S1268" t="s">
        <v>141</v>
      </c>
      <c r="T1268" t="s">
        <v>34</v>
      </c>
      <c r="U1268" t="s">
        <v>231</v>
      </c>
      <c r="V1268" t="s">
        <v>796</v>
      </c>
      <c r="W1268" t="s">
        <v>147</v>
      </c>
      <c r="X1268" t="s">
        <v>144</v>
      </c>
    </row>
    <row r="1269" spans="1:24" x14ac:dyDescent="0.4">
      <c r="A1269" t="s">
        <v>1879</v>
      </c>
      <c r="B1269" t="s">
        <v>235</v>
      </c>
      <c r="C1269" t="s">
        <v>158</v>
      </c>
      <c r="D1269" t="s">
        <v>71</v>
      </c>
      <c r="E1269" t="s">
        <v>143</v>
      </c>
      <c r="F1269" t="s">
        <v>28</v>
      </c>
      <c r="G1269" t="s">
        <v>29</v>
      </c>
      <c r="H1269" t="s">
        <v>720</v>
      </c>
      <c r="I1269" t="s">
        <v>102</v>
      </c>
      <c r="J1269" t="s">
        <v>26</v>
      </c>
      <c r="K1269" t="s">
        <v>1844</v>
      </c>
      <c r="L1269" t="str">
        <f>_xlfn.XLOOKUP(Trade_Flows[[#This Row],[hardware_type]],Helper_sheet!$D$2:$D$15,Helper_sheet!$E$2:$E$15,0,0)</f>
        <v>Chip</v>
      </c>
      <c r="M1269" t="s">
        <v>31</v>
      </c>
      <c r="N1269" s="5">
        <v>20424</v>
      </c>
      <c r="O1269" s="1">
        <v>1276.5</v>
      </c>
      <c r="P1269" t="s">
        <v>93</v>
      </c>
      <c r="Q1269" t="s">
        <v>33</v>
      </c>
      <c r="R1269" t="s">
        <v>144</v>
      </c>
      <c r="S1269" t="s">
        <v>141</v>
      </c>
      <c r="T1269" t="s">
        <v>34</v>
      </c>
      <c r="U1269" t="s">
        <v>264</v>
      </c>
      <c r="V1269" t="s">
        <v>724</v>
      </c>
      <c r="W1269" t="s">
        <v>147</v>
      </c>
      <c r="X1269" t="s">
        <v>144</v>
      </c>
    </row>
    <row r="1270" spans="1:24" x14ac:dyDescent="0.4">
      <c r="A1270" t="s">
        <v>1880</v>
      </c>
      <c r="B1270" t="s">
        <v>248</v>
      </c>
      <c r="C1270" t="s">
        <v>141</v>
      </c>
      <c r="D1270" t="s">
        <v>72</v>
      </c>
      <c r="E1270" t="s">
        <v>143</v>
      </c>
      <c r="F1270" t="s">
        <v>28</v>
      </c>
      <c r="G1270" t="s">
        <v>29</v>
      </c>
      <c r="H1270" t="s">
        <v>720</v>
      </c>
      <c r="I1270" t="s">
        <v>102</v>
      </c>
      <c r="J1270" t="s">
        <v>26</v>
      </c>
      <c r="K1270" t="s">
        <v>1844</v>
      </c>
      <c r="L1270" t="str">
        <f>_xlfn.XLOOKUP(Trade_Flows[[#This Row],[hardware_type]],Helper_sheet!$D$2:$D$15,Helper_sheet!$E$2:$E$15,0,0)</f>
        <v>Chip</v>
      </c>
      <c r="M1270" t="s">
        <v>31</v>
      </c>
      <c r="N1270" s="5">
        <v>19148</v>
      </c>
      <c r="O1270" s="1">
        <v>1196.77</v>
      </c>
      <c r="P1270" t="s">
        <v>521</v>
      </c>
      <c r="Q1270" t="s">
        <v>33</v>
      </c>
      <c r="R1270" t="s">
        <v>144</v>
      </c>
      <c r="S1270" t="s">
        <v>141</v>
      </c>
      <c r="T1270" t="s">
        <v>34</v>
      </c>
      <c r="U1270" t="s">
        <v>348</v>
      </c>
      <c r="V1270" t="s">
        <v>793</v>
      </c>
      <c r="W1270" t="s">
        <v>147</v>
      </c>
      <c r="X1270" t="s">
        <v>141</v>
      </c>
    </row>
    <row r="1271" spans="1:24" x14ac:dyDescent="0.4">
      <c r="A1271" t="s">
        <v>1881</v>
      </c>
      <c r="B1271" t="s">
        <v>248</v>
      </c>
      <c r="C1271" t="s">
        <v>149</v>
      </c>
      <c r="D1271" t="s">
        <v>73</v>
      </c>
      <c r="E1271" t="s">
        <v>143</v>
      </c>
      <c r="F1271" t="s">
        <v>28</v>
      </c>
      <c r="G1271" t="s">
        <v>29</v>
      </c>
      <c r="H1271" t="s">
        <v>720</v>
      </c>
      <c r="I1271" t="s">
        <v>102</v>
      </c>
      <c r="J1271" t="s">
        <v>26</v>
      </c>
      <c r="K1271" t="s">
        <v>1844</v>
      </c>
      <c r="L1271" t="str">
        <f>_xlfn.XLOOKUP(Trade_Flows[[#This Row],[hardware_type]],Helper_sheet!$D$2:$D$15,Helper_sheet!$E$2:$E$15,0,0)</f>
        <v>Chip</v>
      </c>
      <c r="M1271" t="s">
        <v>31</v>
      </c>
      <c r="N1271" s="5">
        <v>22373</v>
      </c>
      <c r="O1271" s="1">
        <v>1398.33</v>
      </c>
      <c r="P1271" t="s">
        <v>94</v>
      </c>
      <c r="Q1271" t="s">
        <v>33</v>
      </c>
      <c r="R1271" t="s">
        <v>144</v>
      </c>
      <c r="S1271" t="s">
        <v>141</v>
      </c>
      <c r="T1271" t="s">
        <v>34</v>
      </c>
      <c r="U1271" t="s">
        <v>228</v>
      </c>
      <c r="V1271" t="s">
        <v>751</v>
      </c>
      <c r="W1271" t="s">
        <v>147</v>
      </c>
      <c r="X1271" t="s">
        <v>141</v>
      </c>
    </row>
    <row r="1272" spans="1:24" x14ac:dyDescent="0.4">
      <c r="A1272" t="s">
        <v>1882</v>
      </c>
      <c r="B1272" t="s">
        <v>248</v>
      </c>
      <c r="C1272" t="s">
        <v>154</v>
      </c>
      <c r="D1272" t="s">
        <v>74</v>
      </c>
      <c r="E1272" t="s">
        <v>143</v>
      </c>
      <c r="F1272" t="s">
        <v>28</v>
      </c>
      <c r="G1272" t="s">
        <v>29</v>
      </c>
      <c r="H1272" t="s">
        <v>720</v>
      </c>
      <c r="I1272" t="s">
        <v>102</v>
      </c>
      <c r="J1272" t="s">
        <v>26</v>
      </c>
      <c r="K1272" t="s">
        <v>1844</v>
      </c>
      <c r="L1272" t="str">
        <f>_xlfn.XLOOKUP(Trade_Flows[[#This Row],[hardware_type]],Helper_sheet!$D$2:$D$15,Helper_sheet!$E$2:$E$15,0,0)</f>
        <v>Chip</v>
      </c>
      <c r="M1272" t="s">
        <v>31</v>
      </c>
      <c r="N1272" s="5">
        <v>25461</v>
      </c>
      <c r="O1272" s="1">
        <v>1591.33</v>
      </c>
      <c r="P1272" t="s">
        <v>93</v>
      </c>
      <c r="Q1272" t="s">
        <v>33</v>
      </c>
      <c r="R1272" t="s">
        <v>144</v>
      </c>
      <c r="S1272" t="s">
        <v>141</v>
      </c>
      <c r="T1272" t="s">
        <v>34</v>
      </c>
      <c r="U1272" t="s">
        <v>425</v>
      </c>
      <c r="V1272" t="s">
        <v>742</v>
      </c>
      <c r="W1272" t="s">
        <v>147</v>
      </c>
      <c r="X1272" t="s">
        <v>141</v>
      </c>
    </row>
    <row r="1273" spans="1:24" x14ac:dyDescent="0.4">
      <c r="A1273" t="s">
        <v>1883</v>
      </c>
      <c r="B1273" t="s">
        <v>248</v>
      </c>
      <c r="C1273" t="s">
        <v>158</v>
      </c>
      <c r="D1273" t="s">
        <v>75</v>
      </c>
      <c r="E1273" t="s">
        <v>143</v>
      </c>
      <c r="F1273" t="s">
        <v>28</v>
      </c>
      <c r="G1273" t="s">
        <v>29</v>
      </c>
      <c r="H1273" t="s">
        <v>720</v>
      </c>
      <c r="I1273" t="s">
        <v>102</v>
      </c>
      <c r="J1273" t="s">
        <v>26</v>
      </c>
      <c r="K1273" t="s">
        <v>1844</v>
      </c>
      <c r="L1273" t="str">
        <f>_xlfn.XLOOKUP(Trade_Flows[[#This Row],[hardware_type]],Helper_sheet!$D$2:$D$15,Helper_sheet!$E$2:$E$15,0,0)</f>
        <v>Chip</v>
      </c>
      <c r="M1273" t="s">
        <v>31</v>
      </c>
      <c r="N1273" s="5">
        <v>22023</v>
      </c>
      <c r="O1273" s="1">
        <v>1376.45</v>
      </c>
      <c r="P1273" t="s">
        <v>521</v>
      </c>
      <c r="Q1273" t="s">
        <v>33</v>
      </c>
      <c r="R1273" t="s">
        <v>144</v>
      </c>
      <c r="S1273" t="s">
        <v>141</v>
      </c>
      <c r="T1273" t="s">
        <v>34</v>
      </c>
      <c r="U1273" t="s">
        <v>219</v>
      </c>
      <c r="V1273" t="s">
        <v>729</v>
      </c>
      <c r="W1273" t="s">
        <v>147</v>
      </c>
      <c r="X1273" t="s">
        <v>141</v>
      </c>
    </row>
    <row r="1274" spans="1:24" x14ac:dyDescent="0.4">
      <c r="A1274" t="s">
        <v>1884</v>
      </c>
      <c r="B1274" t="s">
        <v>260</v>
      </c>
      <c r="C1274" t="s">
        <v>141</v>
      </c>
      <c r="D1274" t="s">
        <v>76</v>
      </c>
      <c r="E1274" t="s">
        <v>143</v>
      </c>
      <c r="F1274" t="s">
        <v>28</v>
      </c>
      <c r="G1274" t="s">
        <v>29</v>
      </c>
      <c r="H1274" t="s">
        <v>720</v>
      </c>
      <c r="I1274" t="s">
        <v>102</v>
      </c>
      <c r="J1274" t="s">
        <v>26</v>
      </c>
      <c r="K1274" t="s">
        <v>1844</v>
      </c>
      <c r="L1274" t="str">
        <f>_xlfn.XLOOKUP(Trade_Flows[[#This Row],[hardware_type]],Helper_sheet!$D$2:$D$15,Helper_sheet!$E$2:$E$15,0,0)</f>
        <v>Chip</v>
      </c>
      <c r="M1274" t="s">
        <v>31</v>
      </c>
      <c r="N1274" s="5">
        <v>22341</v>
      </c>
      <c r="O1274" s="1">
        <v>1396.36</v>
      </c>
      <c r="P1274" t="s">
        <v>521</v>
      </c>
      <c r="Q1274" t="s">
        <v>33</v>
      </c>
      <c r="R1274" t="s">
        <v>144</v>
      </c>
      <c r="S1274" t="s">
        <v>141</v>
      </c>
      <c r="T1274" t="s">
        <v>34</v>
      </c>
      <c r="U1274" t="s">
        <v>1751</v>
      </c>
      <c r="V1274" t="s">
        <v>758</v>
      </c>
      <c r="W1274" t="s">
        <v>147</v>
      </c>
      <c r="X1274" t="s">
        <v>141</v>
      </c>
    </row>
    <row r="1275" spans="1:24" x14ac:dyDescent="0.4">
      <c r="A1275" t="s">
        <v>1885</v>
      </c>
      <c r="B1275" t="s">
        <v>260</v>
      </c>
      <c r="C1275" t="s">
        <v>149</v>
      </c>
      <c r="D1275" t="s">
        <v>77</v>
      </c>
      <c r="E1275" t="s">
        <v>143</v>
      </c>
      <c r="F1275" t="s">
        <v>28</v>
      </c>
      <c r="G1275" t="s">
        <v>29</v>
      </c>
      <c r="H1275" t="s">
        <v>720</v>
      </c>
      <c r="I1275" t="s">
        <v>102</v>
      </c>
      <c r="J1275" t="s">
        <v>26</v>
      </c>
      <c r="K1275" t="s">
        <v>1844</v>
      </c>
      <c r="L1275" t="str">
        <f>_xlfn.XLOOKUP(Trade_Flows[[#This Row],[hardware_type]],Helper_sheet!$D$2:$D$15,Helper_sheet!$E$2:$E$15,0,0)</f>
        <v>Chip</v>
      </c>
      <c r="M1275" t="s">
        <v>31</v>
      </c>
      <c r="N1275" s="5">
        <v>26282</v>
      </c>
      <c r="O1275" s="1">
        <v>1642.67</v>
      </c>
      <c r="P1275" t="s">
        <v>93</v>
      </c>
      <c r="Q1275" t="s">
        <v>33</v>
      </c>
      <c r="R1275" t="s">
        <v>144</v>
      </c>
      <c r="S1275" t="s">
        <v>141</v>
      </c>
      <c r="T1275" t="s">
        <v>34</v>
      </c>
      <c r="U1275" t="s">
        <v>246</v>
      </c>
      <c r="V1275" t="s">
        <v>744</v>
      </c>
      <c r="W1275" t="s">
        <v>147</v>
      </c>
      <c r="X1275" t="s">
        <v>141</v>
      </c>
    </row>
    <row r="1276" spans="1:24" x14ac:dyDescent="0.4">
      <c r="A1276" t="s">
        <v>1886</v>
      </c>
      <c r="B1276" t="s">
        <v>260</v>
      </c>
      <c r="C1276" t="s">
        <v>154</v>
      </c>
      <c r="D1276" t="s">
        <v>78</v>
      </c>
      <c r="E1276" t="s">
        <v>143</v>
      </c>
      <c r="F1276" t="s">
        <v>28</v>
      </c>
      <c r="G1276" t="s">
        <v>29</v>
      </c>
      <c r="H1276" t="s">
        <v>720</v>
      </c>
      <c r="I1276" t="s">
        <v>102</v>
      </c>
      <c r="J1276" t="s">
        <v>26</v>
      </c>
      <c r="K1276" t="s">
        <v>1844</v>
      </c>
      <c r="L1276" t="str">
        <f>_xlfn.XLOOKUP(Trade_Flows[[#This Row],[hardware_type]],Helper_sheet!$D$2:$D$15,Helper_sheet!$E$2:$E$15,0,0)</f>
        <v>Chip</v>
      </c>
      <c r="M1276" t="s">
        <v>31</v>
      </c>
      <c r="N1276" s="5">
        <v>29729</v>
      </c>
      <c r="O1276" s="1">
        <v>1858.07</v>
      </c>
      <c r="P1276" t="s">
        <v>521</v>
      </c>
      <c r="Q1276" t="s">
        <v>33</v>
      </c>
      <c r="R1276" t="s">
        <v>144</v>
      </c>
      <c r="S1276" t="s">
        <v>141</v>
      </c>
      <c r="T1276" t="s">
        <v>34</v>
      </c>
      <c r="U1276" t="s">
        <v>258</v>
      </c>
      <c r="V1276" t="s">
        <v>731</v>
      </c>
      <c r="W1276" t="s">
        <v>147</v>
      </c>
      <c r="X1276" t="s">
        <v>141</v>
      </c>
    </row>
    <row r="1277" spans="1:24" x14ac:dyDescent="0.4">
      <c r="A1277" t="s">
        <v>1887</v>
      </c>
      <c r="B1277" t="s">
        <v>260</v>
      </c>
      <c r="C1277" t="s">
        <v>158</v>
      </c>
      <c r="D1277" t="s">
        <v>79</v>
      </c>
      <c r="E1277" t="s">
        <v>143</v>
      </c>
      <c r="F1277" t="s">
        <v>28</v>
      </c>
      <c r="G1277" t="s">
        <v>29</v>
      </c>
      <c r="H1277" t="s">
        <v>720</v>
      </c>
      <c r="I1277" t="s">
        <v>102</v>
      </c>
      <c r="J1277" t="s">
        <v>26</v>
      </c>
      <c r="K1277" t="s">
        <v>1844</v>
      </c>
      <c r="L1277" t="str">
        <f>_xlfn.XLOOKUP(Trade_Flows[[#This Row],[hardware_type]],Helper_sheet!$D$2:$D$15,Helper_sheet!$E$2:$E$15,0,0)</f>
        <v>Chip</v>
      </c>
      <c r="M1277" t="s">
        <v>31</v>
      </c>
      <c r="N1277" s="5">
        <v>21962</v>
      </c>
      <c r="O1277" s="1">
        <v>1372.64</v>
      </c>
      <c r="P1277" t="s">
        <v>93</v>
      </c>
      <c r="Q1277" t="s">
        <v>33</v>
      </c>
      <c r="R1277" t="s">
        <v>144</v>
      </c>
      <c r="S1277" t="s">
        <v>141</v>
      </c>
      <c r="T1277" t="s">
        <v>34</v>
      </c>
      <c r="U1277" t="s">
        <v>1743</v>
      </c>
      <c r="V1277" t="s">
        <v>776</v>
      </c>
      <c r="W1277" t="s">
        <v>147</v>
      </c>
      <c r="X1277" t="s">
        <v>141</v>
      </c>
    </row>
    <row r="1278" spans="1:24" x14ac:dyDescent="0.4">
      <c r="A1278" t="s">
        <v>1888</v>
      </c>
      <c r="B1278" t="s">
        <v>140</v>
      </c>
      <c r="C1278" t="s">
        <v>141</v>
      </c>
      <c r="D1278" t="s">
        <v>23</v>
      </c>
      <c r="E1278" t="s">
        <v>143</v>
      </c>
      <c r="F1278" t="s">
        <v>28</v>
      </c>
      <c r="G1278" t="s">
        <v>29</v>
      </c>
      <c r="H1278" t="s">
        <v>847</v>
      </c>
      <c r="I1278" t="s">
        <v>109</v>
      </c>
      <c r="J1278" t="s">
        <v>26</v>
      </c>
      <c r="K1278" t="s">
        <v>103</v>
      </c>
      <c r="L1278" t="str">
        <f>_xlfn.XLOOKUP(Trade_Flows[[#This Row],[hardware_type]],Helper_sheet!$D$2:$D$15,Helper_sheet!$E$2:$E$15,0,0)</f>
        <v>Equipment</v>
      </c>
      <c r="M1278" t="s">
        <v>91</v>
      </c>
      <c r="N1278" s="5">
        <v>3544</v>
      </c>
      <c r="O1278" s="1">
        <v>221.5</v>
      </c>
      <c r="P1278" t="s">
        <v>802</v>
      </c>
      <c r="Q1278" t="s">
        <v>33</v>
      </c>
      <c r="R1278" t="s">
        <v>144</v>
      </c>
      <c r="S1278" t="s">
        <v>141</v>
      </c>
      <c r="T1278" t="s">
        <v>34</v>
      </c>
      <c r="U1278" t="s">
        <v>288</v>
      </c>
      <c r="V1278" t="s">
        <v>176</v>
      </c>
      <c r="W1278" t="s">
        <v>147</v>
      </c>
      <c r="X1278" t="s">
        <v>144</v>
      </c>
    </row>
    <row r="1279" spans="1:24" x14ac:dyDescent="0.4">
      <c r="A1279" t="s">
        <v>1889</v>
      </c>
      <c r="B1279" t="s">
        <v>140</v>
      </c>
      <c r="C1279" t="s">
        <v>149</v>
      </c>
      <c r="D1279" t="s">
        <v>35</v>
      </c>
      <c r="E1279" t="s">
        <v>143</v>
      </c>
      <c r="F1279" t="s">
        <v>28</v>
      </c>
      <c r="G1279" t="s">
        <v>29</v>
      </c>
      <c r="H1279" t="s">
        <v>847</v>
      </c>
      <c r="I1279" t="s">
        <v>109</v>
      </c>
      <c r="J1279" t="s">
        <v>26</v>
      </c>
      <c r="K1279" t="s">
        <v>103</v>
      </c>
      <c r="L1279" t="str">
        <f>_xlfn.XLOOKUP(Trade_Flows[[#This Row],[hardware_type]],Helper_sheet!$D$2:$D$15,Helper_sheet!$E$2:$E$15,0,0)</f>
        <v>Equipment</v>
      </c>
      <c r="M1279" t="s">
        <v>91</v>
      </c>
      <c r="N1279" s="5">
        <v>4021</v>
      </c>
      <c r="O1279" s="1">
        <v>251.32</v>
      </c>
      <c r="P1279" t="s">
        <v>802</v>
      </c>
      <c r="Q1279" t="s">
        <v>33</v>
      </c>
      <c r="R1279" t="s">
        <v>144</v>
      </c>
      <c r="S1279" t="s">
        <v>141</v>
      </c>
      <c r="T1279" t="s">
        <v>34</v>
      </c>
      <c r="U1279" t="s">
        <v>320</v>
      </c>
      <c r="V1279" t="s">
        <v>178</v>
      </c>
      <c r="W1279" t="s">
        <v>147</v>
      </c>
      <c r="X1279" t="s">
        <v>144</v>
      </c>
    </row>
    <row r="1280" spans="1:24" x14ac:dyDescent="0.4">
      <c r="A1280" t="s">
        <v>1890</v>
      </c>
      <c r="B1280" t="s">
        <v>140</v>
      </c>
      <c r="C1280" t="s">
        <v>154</v>
      </c>
      <c r="D1280" t="s">
        <v>37</v>
      </c>
      <c r="E1280" t="s">
        <v>143</v>
      </c>
      <c r="F1280" t="s">
        <v>28</v>
      </c>
      <c r="G1280" t="s">
        <v>29</v>
      </c>
      <c r="H1280" t="s">
        <v>847</v>
      </c>
      <c r="I1280" t="s">
        <v>109</v>
      </c>
      <c r="J1280" t="s">
        <v>26</v>
      </c>
      <c r="K1280" t="s">
        <v>103</v>
      </c>
      <c r="L1280" t="str">
        <f>_xlfn.XLOOKUP(Trade_Flows[[#This Row],[hardware_type]],Helper_sheet!$D$2:$D$15,Helper_sheet!$E$2:$E$15,0,0)</f>
        <v>Equipment</v>
      </c>
      <c r="M1280" t="s">
        <v>91</v>
      </c>
      <c r="N1280" s="5">
        <v>3885</v>
      </c>
      <c r="O1280" s="1">
        <v>242.84</v>
      </c>
      <c r="P1280" t="s">
        <v>106</v>
      </c>
      <c r="Q1280" t="s">
        <v>33</v>
      </c>
      <c r="R1280" t="s">
        <v>144</v>
      </c>
      <c r="S1280" t="s">
        <v>141</v>
      </c>
      <c r="T1280" t="s">
        <v>34</v>
      </c>
      <c r="U1280" t="s">
        <v>199</v>
      </c>
      <c r="V1280" t="s">
        <v>156</v>
      </c>
      <c r="W1280" t="s">
        <v>147</v>
      </c>
      <c r="X1280" t="s">
        <v>144</v>
      </c>
    </row>
    <row r="1281" spans="1:24" x14ac:dyDescent="0.4">
      <c r="A1281" t="s">
        <v>1891</v>
      </c>
      <c r="B1281" t="s">
        <v>140</v>
      </c>
      <c r="C1281" t="s">
        <v>158</v>
      </c>
      <c r="D1281" t="s">
        <v>38</v>
      </c>
      <c r="E1281" t="s">
        <v>143</v>
      </c>
      <c r="F1281" t="s">
        <v>28</v>
      </c>
      <c r="G1281" t="s">
        <v>29</v>
      </c>
      <c r="H1281" t="s">
        <v>847</v>
      </c>
      <c r="I1281" t="s">
        <v>109</v>
      </c>
      <c r="J1281" t="s">
        <v>26</v>
      </c>
      <c r="K1281" t="s">
        <v>103</v>
      </c>
      <c r="L1281" t="str">
        <f>_xlfn.XLOOKUP(Trade_Flows[[#This Row],[hardware_type]],Helper_sheet!$D$2:$D$15,Helper_sheet!$E$2:$E$15,0,0)</f>
        <v>Equipment</v>
      </c>
      <c r="M1281" t="s">
        <v>91</v>
      </c>
      <c r="N1281" s="5">
        <v>3139</v>
      </c>
      <c r="O1281" s="1">
        <v>196.23</v>
      </c>
      <c r="P1281" t="s">
        <v>107</v>
      </c>
      <c r="Q1281" t="s">
        <v>33</v>
      </c>
      <c r="R1281" t="s">
        <v>144</v>
      </c>
      <c r="S1281" t="s">
        <v>141</v>
      </c>
      <c r="T1281" t="s">
        <v>34</v>
      </c>
      <c r="U1281" t="s">
        <v>206</v>
      </c>
      <c r="V1281" t="s">
        <v>169</v>
      </c>
      <c r="W1281" t="s">
        <v>147</v>
      </c>
      <c r="X1281" t="s">
        <v>144</v>
      </c>
    </row>
    <row r="1282" spans="1:24" x14ac:dyDescent="0.4">
      <c r="A1282" t="s">
        <v>1892</v>
      </c>
      <c r="B1282" t="s">
        <v>162</v>
      </c>
      <c r="C1282" t="s">
        <v>141</v>
      </c>
      <c r="D1282" t="s">
        <v>39</v>
      </c>
      <c r="E1282" t="s">
        <v>143</v>
      </c>
      <c r="F1282" t="s">
        <v>28</v>
      </c>
      <c r="G1282" t="s">
        <v>29</v>
      </c>
      <c r="H1282" t="s">
        <v>847</v>
      </c>
      <c r="I1282" t="s">
        <v>109</v>
      </c>
      <c r="J1282" t="s">
        <v>26</v>
      </c>
      <c r="K1282" t="s">
        <v>103</v>
      </c>
      <c r="L1282" t="str">
        <f>_xlfn.XLOOKUP(Trade_Flows[[#This Row],[hardware_type]],Helper_sheet!$D$2:$D$15,Helper_sheet!$E$2:$E$15,0,0)</f>
        <v>Equipment</v>
      </c>
      <c r="M1282" t="s">
        <v>91</v>
      </c>
      <c r="N1282" s="5">
        <v>3740</v>
      </c>
      <c r="O1282" s="1">
        <v>233.81</v>
      </c>
      <c r="P1282" t="s">
        <v>107</v>
      </c>
      <c r="Q1282" t="s">
        <v>33</v>
      </c>
      <c r="R1282" t="s">
        <v>144</v>
      </c>
      <c r="S1282" t="s">
        <v>141</v>
      </c>
      <c r="T1282" t="s">
        <v>34</v>
      </c>
      <c r="U1282" t="s">
        <v>176</v>
      </c>
      <c r="V1282" t="s">
        <v>285</v>
      </c>
      <c r="W1282" t="s">
        <v>147</v>
      </c>
      <c r="X1282" t="s">
        <v>144</v>
      </c>
    </row>
    <row r="1283" spans="1:24" x14ac:dyDescent="0.4">
      <c r="A1283" t="s">
        <v>1893</v>
      </c>
      <c r="B1283" t="s">
        <v>162</v>
      </c>
      <c r="C1283" t="s">
        <v>149</v>
      </c>
      <c r="D1283" t="s">
        <v>41</v>
      </c>
      <c r="E1283" t="s">
        <v>143</v>
      </c>
      <c r="F1283" t="s">
        <v>28</v>
      </c>
      <c r="G1283" t="s">
        <v>29</v>
      </c>
      <c r="H1283" t="s">
        <v>847</v>
      </c>
      <c r="I1283" t="s">
        <v>109</v>
      </c>
      <c r="J1283" t="s">
        <v>26</v>
      </c>
      <c r="K1283" t="s">
        <v>103</v>
      </c>
      <c r="L1283" t="str">
        <f>_xlfn.XLOOKUP(Trade_Flows[[#This Row],[hardware_type]],Helper_sheet!$D$2:$D$15,Helper_sheet!$E$2:$E$15,0,0)</f>
        <v>Equipment</v>
      </c>
      <c r="M1283" t="s">
        <v>91</v>
      </c>
      <c r="N1283" s="5">
        <v>4149</v>
      </c>
      <c r="O1283" s="1">
        <v>259.33</v>
      </c>
      <c r="P1283" t="s">
        <v>790</v>
      </c>
      <c r="Q1283" t="s">
        <v>33</v>
      </c>
      <c r="R1283" t="s">
        <v>144</v>
      </c>
      <c r="S1283" t="s">
        <v>141</v>
      </c>
      <c r="T1283" t="s">
        <v>34</v>
      </c>
      <c r="U1283" t="s">
        <v>152</v>
      </c>
      <c r="V1283" t="s">
        <v>367</v>
      </c>
      <c r="W1283" t="s">
        <v>147</v>
      </c>
      <c r="X1283" t="s">
        <v>144</v>
      </c>
    </row>
    <row r="1284" spans="1:24" x14ac:dyDescent="0.4">
      <c r="A1284" t="s">
        <v>1894</v>
      </c>
      <c r="B1284" t="s">
        <v>162</v>
      </c>
      <c r="C1284" t="s">
        <v>154</v>
      </c>
      <c r="D1284" t="s">
        <v>42</v>
      </c>
      <c r="E1284" t="s">
        <v>143</v>
      </c>
      <c r="F1284" t="s">
        <v>28</v>
      </c>
      <c r="G1284" t="s">
        <v>29</v>
      </c>
      <c r="H1284" t="s">
        <v>847</v>
      </c>
      <c r="I1284" t="s">
        <v>109</v>
      </c>
      <c r="J1284" t="s">
        <v>26</v>
      </c>
      <c r="K1284" t="s">
        <v>103</v>
      </c>
      <c r="L1284" t="str">
        <f>_xlfn.XLOOKUP(Trade_Flows[[#This Row],[hardware_type]],Helper_sheet!$D$2:$D$15,Helper_sheet!$E$2:$E$15,0,0)</f>
        <v>Equipment</v>
      </c>
      <c r="M1284" t="s">
        <v>91</v>
      </c>
      <c r="N1284" s="5">
        <v>4950</v>
      </c>
      <c r="O1284" s="1">
        <v>309.38</v>
      </c>
      <c r="P1284" t="s">
        <v>106</v>
      </c>
      <c r="Q1284" t="s">
        <v>33</v>
      </c>
      <c r="R1284" t="s">
        <v>144</v>
      </c>
      <c r="S1284" t="s">
        <v>141</v>
      </c>
      <c r="T1284" t="s">
        <v>34</v>
      </c>
      <c r="U1284" t="s">
        <v>369</v>
      </c>
      <c r="V1284" t="s">
        <v>169</v>
      </c>
      <c r="W1284" t="s">
        <v>147</v>
      </c>
      <c r="X1284" t="s">
        <v>144</v>
      </c>
    </row>
    <row r="1285" spans="1:24" x14ac:dyDescent="0.4">
      <c r="A1285" t="s">
        <v>1895</v>
      </c>
      <c r="B1285" t="s">
        <v>162</v>
      </c>
      <c r="C1285" t="s">
        <v>158</v>
      </c>
      <c r="D1285" t="s">
        <v>43</v>
      </c>
      <c r="E1285" t="s">
        <v>143</v>
      </c>
      <c r="F1285" t="s">
        <v>28</v>
      </c>
      <c r="G1285" t="s">
        <v>29</v>
      </c>
      <c r="H1285" t="s">
        <v>847</v>
      </c>
      <c r="I1285" t="s">
        <v>109</v>
      </c>
      <c r="J1285" t="s">
        <v>26</v>
      </c>
      <c r="K1285" t="s">
        <v>103</v>
      </c>
      <c r="L1285" t="str">
        <f>_xlfn.XLOOKUP(Trade_Flows[[#This Row],[hardware_type]],Helper_sheet!$D$2:$D$15,Helper_sheet!$E$2:$E$15,0,0)</f>
        <v>Equipment</v>
      </c>
      <c r="M1285" t="s">
        <v>91</v>
      </c>
      <c r="N1285" s="5">
        <v>3511</v>
      </c>
      <c r="O1285" s="1">
        <v>219.45</v>
      </c>
      <c r="P1285" t="s">
        <v>790</v>
      </c>
      <c r="Q1285" t="s">
        <v>33</v>
      </c>
      <c r="R1285" t="s">
        <v>144</v>
      </c>
      <c r="S1285" t="s">
        <v>141</v>
      </c>
      <c r="T1285" t="s">
        <v>34</v>
      </c>
      <c r="U1285" t="s">
        <v>393</v>
      </c>
      <c r="V1285" t="s">
        <v>888</v>
      </c>
      <c r="W1285" t="s">
        <v>147</v>
      </c>
      <c r="X1285" t="s">
        <v>144</v>
      </c>
    </row>
    <row r="1286" spans="1:24" x14ac:dyDescent="0.4">
      <c r="A1286" t="s">
        <v>1896</v>
      </c>
      <c r="B1286" t="s">
        <v>171</v>
      </c>
      <c r="C1286" t="s">
        <v>141</v>
      </c>
      <c r="D1286" t="s">
        <v>44</v>
      </c>
      <c r="E1286" t="s">
        <v>143</v>
      </c>
      <c r="F1286" t="s">
        <v>28</v>
      </c>
      <c r="G1286" t="s">
        <v>29</v>
      </c>
      <c r="H1286" t="s">
        <v>847</v>
      </c>
      <c r="I1286" t="s">
        <v>109</v>
      </c>
      <c r="J1286" t="s">
        <v>26</v>
      </c>
      <c r="K1286" t="s">
        <v>103</v>
      </c>
      <c r="L1286" t="str">
        <f>_xlfn.XLOOKUP(Trade_Flows[[#This Row],[hardware_type]],Helper_sheet!$D$2:$D$15,Helper_sheet!$E$2:$E$15,0,0)</f>
        <v>Equipment</v>
      </c>
      <c r="M1286" t="s">
        <v>91</v>
      </c>
      <c r="N1286" s="5">
        <v>4261</v>
      </c>
      <c r="O1286" s="1">
        <v>266.37</v>
      </c>
      <c r="P1286" t="s">
        <v>107</v>
      </c>
      <c r="Q1286" t="s">
        <v>33</v>
      </c>
      <c r="R1286" t="s">
        <v>144</v>
      </c>
      <c r="S1286" t="s">
        <v>141</v>
      </c>
      <c r="T1286" t="s">
        <v>34</v>
      </c>
      <c r="U1286" t="s">
        <v>206</v>
      </c>
      <c r="V1286" t="s">
        <v>367</v>
      </c>
      <c r="W1286" t="s">
        <v>147</v>
      </c>
      <c r="X1286" t="s">
        <v>144</v>
      </c>
    </row>
    <row r="1287" spans="1:24" x14ac:dyDescent="0.4">
      <c r="A1287" t="s">
        <v>1897</v>
      </c>
      <c r="B1287" t="s">
        <v>171</v>
      </c>
      <c r="C1287" t="s">
        <v>149</v>
      </c>
      <c r="D1287" t="s">
        <v>45</v>
      </c>
      <c r="E1287" t="s">
        <v>143</v>
      </c>
      <c r="F1287" t="s">
        <v>28</v>
      </c>
      <c r="G1287" t="s">
        <v>29</v>
      </c>
      <c r="H1287" t="s">
        <v>847</v>
      </c>
      <c r="I1287" t="s">
        <v>109</v>
      </c>
      <c r="J1287" t="s">
        <v>26</v>
      </c>
      <c r="K1287" t="s">
        <v>103</v>
      </c>
      <c r="L1287" t="str">
        <f>_xlfn.XLOOKUP(Trade_Flows[[#This Row],[hardware_type]],Helper_sheet!$D$2:$D$15,Helper_sheet!$E$2:$E$15,0,0)</f>
        <v>Equipment</v>
      </c>
      <c r="M1287" t="s">
        <v>91</v>
      </c>
      <c r="N1287" s="5">
        <v>4260</v>
      </c>
      <c r="O1287" s="1">
        <v>266.3</v>
      </c>
      <c r="P1287" t="s">
        <v>107</v>
      </c>
      <c r="Q1287" t="s">
        <v>33</v>
      </c>
      <c r="R1287" t="s">
        <v>144</v>
      </c>
      <c r="S1287" t="s">
        <v>141</v>
      </c>
      <c r="T1287" t="s">
        <v>34</v>
      </c>
      <c r="U1287" t="s">
        <v>169</v>
      </c>
      <c r="V1287" t="s">
        <v>288</v>
      </c>
      <c r="W1287" t="s">
        <v>147</v>
      </c>
      <c r="X1287" t="s">
        <v>144</v>
      </c>
    </row>
    <row r="1288" spans="1:24" x14ac:dyDescent="0.4">
      <c r="A1288" t="s">
        <v>1898</v>
      </c>
      <c r="B1288" t="s">
        <v>171</v>
      </c>
      <c r="C1288" t="s">
        <v>154</v>
      </c>
      <c r="D1288" t="s">
        <v>46</v>
      </c>
      <c r="E1288" t="s">
        <v>143</v>
      </c>
      <c r="F1288" t="s">
        <v>28</v>
      </c>
      <c r="G1288" t="s">
        <v>29</v>
      </c>
      <c r="H1288" t="s">
        <v>847</v>
      </c>
      <c r="I1288" t="s">
        <v>109</v>
      </c>
      <c r="J1288" t="s">
        <v>26</v>
      </c>
      <c r="K1288" t="s">
        <v>103</v>
      </c>
      <c r="L1288" t="str">
        <f>_xlfn.XLOOKUP(Trade_Flows[[#This Row],[hardware_type]],Helper_sheet!$D$2:$D$15,Helper_sheet!$E$2:$E$15,0,0)</f>
        <v>Equipment</v>
      </c>
      <c r="M1288" t="s">
        <v>91</v>
      </c>
      <c r="N1288" s="5">
        <v>4854</v>
      </c>
      <c r="O1288" s="1">
        <v>303.43</v>
      </c>
      <c r="P1288" t="s">
        <v>107</v>
      </c>
      <c r="Q1288" t="s">
        <v>33</v>
      </c>
      <c r="R1288" t="s">
        <v>144</v>
      </c>
      <c r="S1288" t="s">
        <v>141</v>
      </c>
      <c r="T1288" t="s">
        <v>34</v>
      </c>
      <c r="U1288" t="s">
        <v>320</v>
      </c>
      <c r="V1288" t="s">
        <v>208</v>
      </c>
      <c r="W1288" t="s">
        <v>147</v>
      </c>
      <c r="X1288" t="s">
        <v>144</v>
      </c>
    </row>
    <row r="1289" spans="1:24" x14ac:dyDescent="0.4">
      <c r="A1289" t="s">
        <v>1899</v>
      </c>
      <c r="B1289" t="s">
        <v>171</v>
      </c>
      <c r="C1289" t="s">
        <v>158</v>
      </c>
      <c r="D1289" t="s">
        <v>47</v>
      </c>
      <c r="E1289" t="s">
        <v>143</v>
      </c>
      <c r="F1289" t="s">
        <v>28</v>
      </c>
      <c r="G1289" t="s">
        <v>29</v>
      </c>
      <c r="H1289" t="s">
        <v>847</v>
      </c>
      <c r="I1289" t="s">
        <v>109</v>
      </c>
      <c r="J1289" t="s">
        <v>26</v>
      </c>
      <c r="K1289" t="s">
        <v>103</v>
      </c>
      <c r="L1289" t="str">
        <f>_xlfn.XLOOKUP(Trade_Flows[[#This Row],[hardware_type]],Helper_sheet!$D$2:$D$15,Helper_sheet!$E$2:$E$15,0,0)</f>
        <v>Equipment</v>
      </c>
      <c r="M1289" t="s">
        <v>91</v>
      </c>
      <c r="N1289" s="5">
        <v>4495</v>
      </c>
      <c r="O1289" s="1">
        <v>280.94</v>
      </c>
      <c r="P1289" t="s">
        <v>105</v>
      </c>
      <c r="Q1289" t="s">
        <v>33</v>
      </c>
      <c r="R1289" t="s">
        <v>144</v>
      </c>
      <c r="S1289" t="s">
        <v>141</v>
      </c>
      <c r="T1289" t="s">
        <v>34</v>
      </c>
      <c r="U1289" t="s">
        <v>169</v>
      </c>
      <c r="V1289" t="s">
        <v>857</v>
      </c>
      <c r="W1289" t="s">
        <v>147</v>
      </c>
      <c r="X1289" t="s">
        <v>144</v>
      </c>
    </row>
    <row r="1290" spans="1:24" x14ac:dyDescent="0.4">
      <c r="A1290" t="s">
        <v>1900</v>
      </c>
      <c r="B1290" t="s">
        <v>182</v>
      </c>
      <c r="C1290" t="s">
        <v>141</v>
      </c>
      <c r="D1290" t="s">
        <v>48</v>
      </c>
      <c r="E1290" t="s">
        <v>143</v>
      </c>
      <c r="F1290" t="s">
        <v>28</v>
      </c>
      <c r="G1290" t="s">
        <v>29</v>
      </c>
      <c r="H1290" t="s">
        <v>847</v>
      </c>
      <c r="I1290" t="s">
        <v>109</v>
      </c>
      <c r="J1290" t="s">
        <v>26</v>
      </c>
      <c r="K1290" t="s">
        <v>103</v>
      </c>
      <c r="L1290" t="str">
        <f>_xlfn.XLOOKUP(Trade_Flows[[#This Row],[hardware_type]],Helper_sheet!$D$2:$D$15,Helper_sheet!$E$2:$E$15,0,0)</f>
        <v>Equipment</v>
      </c>
      <c r="M1290" t="s">
        <v>91</v>
      </c>
      <c r="N1290" s="5">
        <v>4152</v>
      </c>
      <c r="O1290" s="1">
        <v>259.54000000000002</v>
      </c>
      <c r="P1290" t="s">
        <v>790</v>
      </c>
      <c r="Q1290" t="s">
        <v>33</v>
      </c>
      <c r="R1290" t="s">
        <v>144</v>
      </c>
      <c r="S1290" t="s">
        <v>141</v>
      </c>
      <c r="T1290" t="s">
        <v>34</v>
      </c>
      <c r="U1290" t="s">
        <v>169</v>
      </c>
      <c r="V1290" t="s">
        <v>178</v>
      </c>
      <c r="W1290" t="s">
        <v>147</v>
      </c>
      <c r="X1290" t="s">
        <v>144</v>
      </c>
    </row>
    <row r="1291" spans="1:24" x14ac:dyDescent="0.4">
      <c r="A1291" t="s">
        <v>1901</v>
      </c>
      <c r="B1291" t="s">
        <v>182</v>
      </c>
      <c r="C1291" t="s">
        <v>149</v>
      </c>
      <c r="D1291" t="s">
        <v>49</v>
      </c>
      <c r="E1291" t="s">
        <v>143</v>
      </c>
      <c r="F1291" t="s">
        <v>28</v>
      </c>
      <c r="G1291" t="s">
        <v>29</v>
      </c>
      <c r="H1291" t="s">
        <v>847</v>
      </c>
      <c r="I1291" t="s">
        <v>109</v>
      </c>
      <c r="J1291" t="s">
        <v>26</v>
      </c>
      <c r="K1291" t="s">
        <v>103</v>
      </c>
      <c r="L1291" t="str">
        <f>_xlfn.XLOOKUP(Trade_Flows[[#This Row],[hardware_type]],Helper_sheet!$D$2:$D$15,Helper_sheet!$E$2:$E$15,0,0)</f>
        <v>Equipment</v>
      </c>
      <c r="M1291" t="s">
        <v>91</v>
      </c>
      <c r="N1291" s="5">
        <v>5462</v>
      </c>
      <c r="O1291" s="1">
        <v>341.42</v>
      </c>
      <c r="P1291" t="s">
        <v>106</v>
      </c>
      <c r="Q1291" t="s">
        <v>33</v>
      </c>
      <c r="R1291" t="s">
        <v>144</v>
      </c>
      <c r="S1291" t="s">
        <v>141</v>
      </c>
      <c r="T1291" t="s">
        <v>34</v>
      </c>
      <c r="U1291" t="s">
        <v>217</v>
      </c>
      <c r="V1291" t="s">
        <v>848</v>
      </c>
      <c r="W1291" t="s">
        <v>147</v>
      </c>
      <c r="X1291" t="s">
        <v>144</v>
      </c>
    </row>
    <row r="1292" spans="1:24" x14ac:dyDescent="0.4">
      <c r="A1292" t="s">
        <v>1902</v>
      </c>
      <c r="B1292" t="s">
        <v>182</v>
      </c>
      <c r="C1292" t="s">
        <v>154</v>
      </c>
      <c r="D1292" t="s">
        <v>50</v>
      </c>
      <c r="E1292" t="s">
        <v>143</v>
      </c>
      <c r="F1292" t="s">
        <v>28</v>
      </c>
      <c r="G1292" t="s">
        <v>29</v>
      </c>
      <c r="H1292" t="s">
        <v>847</v>
      </c>
      <c r="I1292" t="s">
        <v>109</v>
      </c>
      <c r="J1292" t="s">
        <v>26</v>
      </c>
      <c r="K1292" t="s">
        <v>103</v>
      </c>
      <c r="L1292" t="str">
        <f>_xlfn.XLOOKUP(Trade_Flows[[#This Row],[hardware_type]],Helper_sheet!$D$2:$D$15,Helper_sheet!$E$2:$E$15,0,0)</f>
        <v>Equipment</v>
      </c>
      <c r="M1292" t="s">
        <v>91</v>
      </c>
      <c r="N1292" s="5">
        <v>5355</v>
      </c>
      <c r="O1292" s="1">
        <v>334.72</v>
      </c>
      <c r="P1292" t="s">
        <v>790</v>
      </c>
      <c r="Q1292" t="s">
        <v>33</v>
      </c>
      <c r="R1292" t="s">
        <v>144</v>
      </c>
      <c r="S1292" t="s">
        <v>141</v>
      </c>
      <c r="T1292" t="s">
        <v>34</v>
      </c>
      <c r="U1292" t="s">
        <v>152</v>
      </c>
      <c r="V1292" t="s">
        <v>154</v>
      </c>
      <c r="W1292" t="s">
        <v>147</v>
      </c>
      <c r="X1292" t="s">
        <v>144</v>
      </c>
    </row>
    <row r="1293" spans="1:24" x14ac:dyDescent="0.4">
      <c r="A1293" t="s">
        <v>1903</v>
      </c>
      <c r="B1293" t="s">
        <v>182</v>
      </c>
      <c r="C1293" t="s">
        <v>158</v>
      </c>
      <c r="D1293" t="s">
        <v>51</v>
      </c>
      <c r="E1293" t="s">
        <v>143</v>
      </c>
      <c r="F1293" t="s">
        <v>28</v>
      </c>
      <c r="G1293" t="s">
        <v>29</v>
      </c>
      <c r="H1293" t="s">
        <v>847</v>
      </c>
      <c r="I1293" t="s">
        <v>109</v>
      </c>
      <c r="J1293" t="s">
        <v>26</v>
      </c>
      <c r="K1293" t="s">
        <v>103</v>
      </c>
      <c r="L1293" t="str">
        <f>_xlfn.XLOOKUP(Trade_Flows[[#This Row],[hardware_type]],Helper_sheet!$D$2:$D$15,Helper_sheet!$E$2:$E$15,0,0)</f>
        <v>Equipment</v>
      </c>
      <c r="M1293" t="s">
        <v>91</v>
      </c>
      <c r="N1293" s="5">
        <v>5218</v>
      </c>
      <c r="O1293" s="1">
        <v>326.14999999999998</v>
      </c>
      <c r="P1293" t="s">
        <v>107</v>
      </c>
      <c r="Q1293" t="s">
        <v>33</v>
      </c>
      <c r="R1293" t="s">
        <v>144</v>
      </c>
      <c r="S1293" t="s">
        <v>141</v>
      </c>
      <c r="T1293" t="s">
        <v>34</v>
      </c>
      <c r="U1293" t="s">
        <v>176</v>
      </c>
      <c r="V1293" t="s">
        <v>294</v>
      </c>
      <c r="W1293" t="s">
        <v>147</v>
      </c>
      <c r="X1293" t="s">
        <v>144</v>
      </c>
    </row>
    <row r="1294" spans="1:24" x14ac:dyDescent="0.4">
      <c r="A1294" t="s">
        <v>1904</v>
      </c>
      <c r="B1294" t="s">
        <v>193</v>
      </c>
      <c r="C1294" t="s">
        <v>141</v>
      </c>
      <c r="D1294" t="s">
        <v>52</v>
      </c>
      <c r="E1294" t="s">
        <v>143</v>
      </c>
      <c r="F1294" t="s">
        <v>28</v>
      </c>
      <c r="G1294" t="s">
        <v>29</v>
      </c>
      <c r="H1294" t="s">
        <v>847</v>
      </c>
      <c r="I1294" t="s">
        <v>109</v>
      </c>
      <c r="J1294" t="s">
        <v>26</v>
      </c>
      <c r="K1294" t="s">
        <v>103</v>
      </c>
      <c r="L1294" t="str">
        <f>_xlfn.XLOOKUP(Trade_Flows[[#This Row],[hardware_type]],Helper_sheet!$D$2:$D$15,Helper_sheet!$E$2:$E$15,0,0)</f>
        <v>Equipment</v>
      </c>
      <c r="M1294" t="s">
        <v>91</v>
      </c>
      <c r="N1294" s="5">
        <v>4522</v>
      </c>
      <c r="O1294" s="1">
        <v>282.67</v>
      </c>
      <c r="P1294" t="s">
        <v>106</v>
      </c>
      <c r="Q1294" t="s">
        <v>33</v>
      </c>
      <c r="R1294" t="s">
        <v>144</v>
      </c>
      <c r="S1294" t="s">
        <v>141</v>
      </c>
      <c r="T1294" t="s">
        <v>34</v>
      </c>
      <c r="U1294" t="s">
        <v>329</v>
      </c>
      <c r="V1294" t="s">
        <v>288</v>
      </c>
      <c r="W1294" t="s">
        <v>147</v>
      </c>
      <c r="X1294" t="s">
        <v>144</v>
      </c>
    </row>
    <row r="1295" spans="1:24" x14ac:dyDescent="0.4">
      <c r="A1295" t="s">
        <v>1905</v>
      </c>
      <c r="B1295" t="s">
        <v>193</v>
      </c>
      <c r="C1295" t="s">
        <v>149</v>
      </c>
      <c r="D1295" t="s">
        <v>53</v>
      </c>
      <c r="E1295" t="s">
        <v>143</v>
      </c>
      <c r="F1295" t="s">
        <v>28</v>
      </c>
      <c r="G1295" t="s">
        <v>29</v>
      </c>
      <c r="H1295" t="s">
        <v>847</v>
      </c>
      <c r="I1295" t="s">
        <v>109</v>
      </c>
      <c r="J1295" t="s">
        <v>26</v>
      </c>
      <c r="K1295" t="s">
        <v>103</v>
      </c>
      <c r="L1295" t="str">
        <f>_xlfn.XLOOKUP(Trade_Flows[[#This Row],[hardware_type]],Helper_sheet!$D$2:$D$15,Helper_sheet!$E$2:$E$15,0,0)</f>
        <v>Equipment</v>
      </c>
      <c r="M1295" t="s">
        <v>91</v>
      </c>
      <c r="N1295" s="5">
        <v>5253</v>
      </c>
      <c r="O1295" s="1">
        <v>328.37</v>
      </c>
      <c r="P1295" t="s">
        <v>790</v>
      </c>
      <c r="Q1295" t="s">
        <v>33</v>
      </c>
      <c r="R1295" t="s">
        <v>144</v>
      </c>
      <c r="S1295" t="s">
        <v>141</v>
      </c>
      <c r="T1295" t="s">
        <v>34</v>
      </c>
      <c r="U1295" t="s">
        <v>184</v>
      </c>
      <c r="V1295" t="s">
        <v>391</v>
      </c>
      <c r="W1295" t="s">
        <v>147</v>
      </c>
      <c r="X1295" t="s">
        <v>144</v>
      </c>
    </row>
    <row r="1296" spans="1:24" x14ac:dyDescent="0.4">
      <c r="A1296" t="s">
        <v>1906</v>
      </c>
      <c r="B1296" t="s">
        <v>193</v>
      </c>
      <c r="C1296" t="s">
        <v>154</v>
      </c>
      <c r="D1296" t="s">
        <v>54</v>
      </c>
      <c r="E1296" t="s">
        <v>143</v>
      </c>
      <c r="F1296" t="s">
        <v>28</v>
      </c>
      <c r="G1296" t="s">
        <v>29</v>
      </c>
      <c r="H1296" t="s">
        <v>847</v>
      </c>
      <c r="I1296" t="s">
        <v>109</v>
      </c>
      <c r="J1296" t="s">
        <v>26</v>
      </c>
      <c r="K1296" t="s">
        <v>103</v>
      </c>
      <c r="L1296" t="str">
        <f>_xlfn.XLOOKUP(Trade_Flows[[#This Row],[hardware_type]],Helper_sheet!$D$2:$D$15,Helper_sheet!$E$2:$E$15,0,0)</f>
        <v>Equipment</v>
      </c>
      <c r="M1296" t="s">
        <v>91</v>
      </c>
      <c r="N1296" s="5">
        <v>6533</v>
      </c>
      <c r="O1296" s="1">
        <v>408.32</v>
      </c>
      <c r="P1296" t="s">
        <v>107</v>
      </c>
      <c r="Q1296" t="s">
        <v>33</v>
      </c>
      <c r="R1296" t="s">
        <v>144</v>
      </c>
      <c r="S1296" t="s">
        <v>141</v>
      </c>
      <c r="T1296" t="s">
        <v>34</v>
      </c>
      <c r="U1296" t="s">
        <v>393</v>
      </c>
      <c r="V1296" t="s">
        <v>369</v>
      </c>
      <c r="W1296" t="s">
        <v>147</v>
      </c>
      <c r="X1296" t="s">
        <v>144</v>
      </c>
    </row>
    <row r="1297" spans="1:24" x14ac:dyDescent="0.4">
      <c r="A1297" t="s">
        <v>1907</v>
      </c>
      <c r="B1297" t="s">
        <v>193</v>
      </c>
      <c r="C1297" t="s">
        <v>158</v>
      </c>
      <c r="D1297" t="s">
        <v>55</v>
      </c>
      <c r="E1297" t="s">
        <v>143</v>
      </c>
      <c r="F1297" t="s">
        <v>28</v>
      </c>
      <c r="G1297" t="s">
        <v>29</v>
      </c>
      <c r="H1297" t="s">
        <v>847</v>
      </c>
      <c r="I1297" t="s">
        <v>109</v>
      </c>
      <c r="J1297" t="s">
        <v>26</v>
      </c>
      <c r="K1297" t="s">
        <v>103</v>
      </c>
      <c r="L1297" t="str">
        <f>_xlfn.XLOOKUP(Trade_Flows[[#This Row],[hardware_type]],Helper_sheet!$D$2:$D$15,Helper_sheet!$E$2:$E$15,0,0)</f>
        <v>Equipment</v>
      </c>
      <c r="M1297" t="s">
        <v>91</v>
      </c>
      <c r="N1297" s="5">
        <v>5724</v>
      </c>
      <c r="O1297" s="1">
        <v>357.77</v>
      </c>
      <c r="P1297" t="s">
        <v>107</v>
      </c>
      <c r="Q1297" t="s">
        <v>33</v>
      </c>
      <c r="R1297" t="s">
        <v>144</v>
      </c>
      <c r="S1297" t="s">
        <v>141</v>
      </c>
      <c r="T1297" t="s">
        <v>34</v>
      </c>
      <c r="U1297" t="s">
        <v>197</v>
      </c>
      <c r="V1297" t="s">
        <v>199</v>
      </c>
      <c r="W1297" t="s">
        <v>147</v>
      </c>
      <c r="X1297" t="s">
        <v>144</v>
      </c>
    </row>
    <row r="1298" spans="1:24" x14ac:dyDescent="0.4">
      <c r="A1298" t="s">
        <v>1908</v>
      </c>
      <c r="B1298" t="s">
        <v>202</v>
      </c>
      <c r="C1298" t="s">
        <v>141</v>
      </c>
      <c r="D1298" t="s">
        <v>56</v>
      </c>
      <c r="E1298" t="s">
        <v>143</v>
      </c>
      <c r="F1298" t="s">
        <v>28</v>
      </c>
      <c r="G1298" t="s">
        <v>29</v>
      </c>
      <c r="H1298" t="s">
        <v>847</v>
      </c>
      <c r="I1298" t="s">
        <v>109</v>
      </c>
      <c r="J1298" t="s">
        <v>26</v>
      </c>
      <c r="K1298" t="s">
        <v>103</v>
      </c>
      <c r="L1298" t="str">
        <f>_xlfn.XLOOKUP(Trade_Flows[[#This Row],[hardware_type]],Helper_sheet!$D$2:$D$15,Helper_sheet!$E$2:$E$15,0,0)</f>
        <v>Equipment</v>
      </c>
      <c r="M1298" t="s">
        <v>91</v>
      </c>
      <c r="N1298" s="5">
        <v>4954</v>
      </c>
      <c r="O1298" s="1">
        <v>309.66000000000003</v>
      </c>
      <c r="P1298" t="s">
        <v>106</v>
      </c>
      <c r="Q1298" t="s">
        <v>33</v>
      </c>
      <c r="R1298" t="s">
        <v>144</v>
      </c>
      <c r="S1298" t="s">
        <v>141</v>
      </c>
      <c r="T1298" t="s">
        <v>34</v>
      </c>
      <c r="U1298" t="s">
        <v>180</v>
      </c>
      <c r="V1298" t="s">
        <v>393</v>
      </c>
      <c r="W1298" t="s">
        <v>147</v>
      </c>
      <c r="X1298" t="s">
        <v>144</v>
      </c>
    </row>
    <row r="1299" spans="1:24" x14ac:dyDescent="0.4">
      <c r="A1299" t="s">
        <v>1909</v>
      </c>
      <c r="B1299" t="s">
        <v>202</v>
      </c>
      <c r="C1299" t="s">
        <v>149</v>
      </c>
      <c r="D1299" t="s">
        <v>57</v>
      </c>
      <c r="E1299" t="s">
        <v>143</v>
      </c>
      <c r="F1299" t="s">
        <v>28</v>
      </c>
      <c r="G1299" t="s">
        <v>29</v>
      </c>
      <c r="H1299" t="s">
        <v>847</v>
      </c>
      <c r="I1299" t="s">
        <v>109</v>
      </c>
      <c r="J1299" t="s">
        <v>26</v>
      </c>
      <c r="K1299" t="s">
        <v>103</v>
      </c>
      <c r="L1299" t="str">
        <f>_xlfn.XLOOKUP(Trade_Flows[[#This Row],[hardware_type]],Helper_sheet!$D$2:$D$15,Helper_sheet!$E$2:$E$15,0,0)</f>
        <v>Equipment</v>
      </c>
      <c r="M1299" t="s">
        <v>91</v>
      </c>
      <c r="N1299" s="5">
        <v>5532</v>
      </c>
      <c r="O1299" s="1">
        <v>345.78</v>
      </c>
      <c r="P1299" t="s">
        <v>802</v>
      </c>
      <c r="Q1299" t="s">
        <v>33</v>
      </c>
      <c r="R1299" t="s">
        <v>144</v>
      </c>
      <c r="S1299" t="s">
        <v>141</v>
      </c>
      <c r="T1299" t="s">
        <v>34</v>
      </c>
      <c r="U1299" t="s">
        <v>329</v>
      </c>
      <c r="V1299" t="s">
        <v>294</v>
      </c>
      <c r="W1299" t="s">
        <v>147</v>
      </c>
      <c r="X1299" t="s">
        <v>144</v>
      </c>
    </row>
    <row r="1300" spans="1:24" x14ac:dyDescent="0.4">
      <c r="A1300" t="s">
        <v>1910</v>
      </c>
      <c r="B1300" t="s">
        <v>202</v>
      </c>
      <c r="C1300" t="s">
        <v>154</v>
      </c>
      <c r="D1300" t="s">
        <v>58</v>
      </c>
      <c r="E1300" t="s">
        <v>143</v>
      </c>
      <c r="F1300" t="s">
        <v>28</v>
      </c>
      <c r="G1300" t="s">
        <v>29</v>
      </c>
      <c r="H1300" t="s">
        <v>847</v>
      </c>
      <c r="I1300" t="s">
        <v>109</v>
      </c>
      <c r="J1300" t="s">
        <v>26</v>
      </c>
      <c r="K1300" t="s">
        <v>103</v>
      </c>
      <c r="L1300" t="str">
        <f>_xlfn.XLOOKUP(Trade_Flows[[#This Row],[hardware_type]],Helper_sheet!$D$2:$D$15,Helper_sheet!$E$2:$E$15,0,0)</f>
        <v>Equipment</v>
      </c>
      <c r="M1300" t="s">
        <v>91</v>
      </c>
      <c r="N1300" s="5">
        <v>6074</v>
      </c>
      <c r="O1300" s="1">
        <v>379.68</v>
      </c>
      <c r="P1300" t="s">
        <v>106</v>
      </c>
      <c r="Q1300" t="s">
        <v>33</v>
      </c>
      <c r="R1300" t="s">
        <v>144</v>
      </c>
      <c r="S1300" t="s">
        <v>141</v>
      </c>
      <c r="T1300" t="s">
        <v>34</v>
      </c>
      <c r="U1300" t="s">
        <v>204</v>
      </c>
      <c r="V1300" t="s">
        <v>852</v>
      </c>
      <c r="W1300" t="s">
        <v>147</v>
      </c>
      <c r="X1300" t="s">
        <v>144</v>
      </c>
    </row>
    <row r="1301" spans="1:24" x14ac:dyDescent="0.4">
      <c r="A1301" t="s">
        <v>1911</v>
      </c>
      <c r="B1301" t="s">
        <v>202</v>
      </c>
      <c r="C1301" t="s">
        <v>158</v>
      </c>
      <c r="D1301" t="s">
        <v>59</v>
      </c>
      <c r="E1301" t="s">
        <v>143</v>
      </c>
      <c r="F1301" t="s">
        <v>28</v>
      </c>
      <c r="G1301" t="s">
        <v>29</v>
      </c>
      <c r="H1301" t="s">
        <v>847</v>
      </c>
      <c r="I1301" t="s">
        <v>109</v>
      </c>
      <c r="J1301" t="s">
        <v>26</v>
      </c>
      <c r="K1301" t="s">
        <v>103</v>
      </c>
      <c r="L1301" t="str">
        <f>_xlfn.XLOOKUP(Trade_Flows[[#This Row],[hardware_type]],Helper_sheet!$D$2:$D$15,Helper_sheet!$E$2:$E$15,0,0)</f>
        <v>Equipment</v>
      </c>
      <c r="M1301" t="s">
        <v>91</v>
      </c>
      <c r="N1301" s="5">
        <v>5473</v>
      </c>
      <c r="O1301" s="1">
        <v>342.11</v>
      </c>
      <c r="P1301" t="s">
        <v>802</v>
      </c>
      <c r="Q1301" t="s">
        <v>33</v>
      </c>
      <c r="R1301" t="s">
        <v>144</v>
      </c>
      <c r="S1301" t="s">
        <v>141</v>
      </c>
      <c r="T1301" t="s">
        <v>34</v>
      </c>
      <c r="U1301" t="s">
        <v>206</v>
      </c>
      <c r="V1301" t="s">
        <v>187</v>
      </c>
      <c r="W1301" t="s">
        <v>147</v>
      </c>
      <c r="X1301" t="s">
        <v>144</v>
      </c>
    </row>
    <row r="1302" spans="1:24" x14ac:dyDescent="0.4">
      <c r="A1302" t="s">
        <v>1912</v>
      </c>
      <c r="B1302" t="s">
        <v>212</v>
      </c>
      <c r="C1302" t="s">
        <v>141</v>
      </c>
      <c r="D1302" t="s">
        <v>60</v>
      </c>
      <c r="E1302" t="s">
        <v>143</v>
      </c>
      <c r="F1302" t="s">
        <v>28</v>
      </c>
      <c r="G1302" t="s">
        <v>29</v>
      </c>
      <c r="H1302" t="s">
        <v>847</v>
      </c>
      <c r="I1302" t="s">
        <v>109</v>
      </c>
      <c r="J1302" t="s">
        <v>26</v>
      </c>
      <c r="K1302" t="s">
        <v>103</v>
      </c>
      <c r="L1302" t="str">
        <f>_xlfn.XLOOKUP(Trade_Flows[[#This Row],[hardware_type]],Helper_sheet!$D$2:$D$15,Helper_sheet!$E$2:$E$15,0,0)</f>
        <v>Equipment</v>
      </c>
      <c r="M1302" t="s">
        <v>91</v>
      </c>
      <c r="N1302" s="5">
        <v>5369</v>
      </c>
      <c r="O1302" s="1">
        <v>335.62</v>
      </c>
      <c r="P1302" t="s">
        <v>105</v>
      </c>
      <c r="Q1302" t="s">
        <v>33</v>
      </c>
      <c r="R1302" t="s">
        <v>144</v>
      </c>
      <c r="S1302" t="s">
        <v>141</v>
      </c>
      <c r="T1302" t="s">
        <v>34</v>
      </c>
      <c r="U1302" t="s">
        <v>160</v>
      </c>
      <c r="V1302" t="s">
        <v>369</v>
      </c>
      <c r="W1302" t="s">
        <v>147</v>
      </c>
      <c r="X1302" t="s">
        <v>144</v>
      </c>
    </row>
    <row r="1303" spans="1:24" x14ac:dyDescent="0.4">
      <c r="A1303" t="s">
        <v>1913</v>
      </c>
      <c r="B1303" t="s">
        <v>212</v>
      </c>
      <c r="C1303" t="s">
        <v>149</v>
      </c>
      <c r="D1303" t="s">
        <v>61</v>
      </c>
      <c r="E1303" t="s">
        <v>143</v>
      </c>
      <c r="F1303" t="s">
        <v>28</v>
      </c>
      <c r="G1303" t="s">
        <v>29</v>
      </c>
      <c r="H1303" t="s">
        <v>847</v>
      </c>
      <c r="I1303" t="s">
        <v>109</v>
      </c>
      <c r="J1303" t="s">
        <v>26</v>
      </c>
      <c r="K1303" t="s">
        <v>103</v>
      </c>
      <c r="L1303" t="str">
        <f>_xlfn.XLOOKUP(Trade_Flows[[#This Row],[hardware_type]],Helper_sheet!$D$2:$D$15,Helper_sheet!$E$2:$E$15,0,0)</f>
        <v>Equipment</v>
      </c>
      <c r="M1303" t="s">
        <v>91</v>
      </c>
      <c r="N1303" s="5">
        <v>5867</v>
      </c>
      <c r="O1303" s="1">
        <v>366.71</v>
      </c>
      <c r="P1303" t="s">
        <v>106</v>
      </c>
      <c r="Q1303" t="s">
        <v>33</v>
      </c>
      <c r="R1303" t="s">
        <v>144</v>
      </c>
      <c r="S1303" t="s">
        <v>141</v>
      </c>
      <c r="T1303" t="s">
        <v>34</v>
      </c>
      <c r="U1303" t="s">
        <v>323</v>
      </c>
      <c r="V1303" t="s">
        <v>152</v>
      </c>
      <c r="W1303" t="s">
        <v>147</v>
      </c>
      <c r="X1303" t="s">
        <v>144</v>
      </c>
    </row>
    <row r="1304" spans="1:24" x14ac:dyDescent="0.4">
      <c r="A1304" t="s">
        <v>1914</v>
      </c>
      <c r="B1304" t="s">
        <v>212</v>
      </c>
      <c r="C1304" t="s">
        <v>154</v>
      </c>
      <c r="D1304" t="s">
        <v>62</v>
      </c>
      <c r="E1304" t="s">
        <v>143</v>
      </c>
      <c r="F1304" t="s">
        <v>28</v>
      </c>
      <c r="G1304" t="s">
        <v>29</v>
      </c>
      <c r="H1304" t="s">
        <v>847</v>
      </c>
      <c r="I1304" t="s">
        <v>109</v>
      </c>
      <c r="J1304" t="s">
        <v>26</v>
      </c>
      <c r="K1304" t="s">
        <v>103</v>
      </c>
      <c r="L1304" t="str">
        <f>_xlfn.XLOOKUP(Trade_Flows[[#This Row],[hardware_type]],Helper_sheet!$D$2:$D$15,Helper_sheet!$E$2:$E$15,0,0)</f>
        <v>Equipment</v>
      </c>
      <c r="M1304" t="s">
        <v>91</v>
      </c>
      <c r="N1304" s="5">
        <v>6562</v>
      </c>
      <c r="O1304" s="1">
        <v>410.13</v>
      </c>
      <c r="P1304" t="s">
        <v>802</v>
      </c>
      <c r="Q1304" t="s">
        <v>33</v>
      </c>
      <c r="R1304" t="s">
        <v>144</v>
      </c>
      <c r="S1304" t="s">
        <v>141</v>
      </c>
      <c r="T1304" t="s">
        <v>34</v>
      </c>
      <c r="U1304" t="s">
        <v>1718</v>
      </c>
      <c r="V1304" t="s">
        <v>288</v>
      </c>
      <c r="W1304" t="s">
        <v>147</v>
      </c>
      <c r="X1304" t="s">
        <v>144</v>
      </c>
    </row>
    <row r="1305" spans="1:24" x14ac:dyDescent="0.4">
      <c r="A1305" t="s">
        <v>1915</v>
      </c>
      <c r="B1305" t="s">
        <v>212</v>
      </c>
      <c r="C1305" t="s">
        <v>158</v>
      </c>
      <c r="D1305" t="s">
        <v>63</v>
      </c>
      <c r="E1305" t="s">
        <v>143</v>
      </c>
      <c r="F1305" t="s">
        <v>28</v>
      </c>
      <c r="G1305" t="s">
        <v>29</v>
      </c>
      <c r="H1305" t="s">
        <v>847</v>
      </c>
      <c r="I1305" t="s">
        <v>109</v>
      </c>
      <c r="J1305" t="s">
        <v>26</v>
      </c>
      <c r="K1305" t="s">
        <v>103</v>
      </c>
      <c r="L1305" t="str">
        <f>_xlfn.XLOOKUP(Trade_Flows[[#This Row],[hardware_type]],Helper_sheet!$D$2:$D$15,Helper_sheet!$E$2:$E$15,0,0)</f>
        <v>Equipment</v>
      </c>
      <c r="M1305" t="s">
        <v>91</v>
      </c>
      <c r="N1305" s="5">
        <v>5518</v>
      </c>
      <c r="O1305" s="1">
        <v>344.9</v>
      </c>
      <c r="P1305" t="s">
        <v>790</v>
      </c>
      <c r="Q1305" t="s">
        <v>33</v>
      </c>
      <c r="R1305" t="s">
        <v>144</v>
      </c>
      <c r="S1305" t="s">
        <v>141</v>
      </c>
      <c r="T1305" t="s">
        <v>34</v>
      </c>
      <c r="U1305" t="s">
        <v>292</v>
      </c>
      <c r="V1305" t="s">
        <v>857</v>
      </c>
      <c r="W1305" t="s">
        <v>147</v>
      </c>
      <c r="X1305" t="s">
        <v>144</v>
      </c>
    </row>
    <row r="1306" spans="1:24" x14ac:dyDescent="0.4">
      <c r="A1306" t="s">
        <v>1916</v>
      </c>
      <c r="B1306" t="s">
        <v>223</v>
      </c>
      <c r="C1306" t="s">
        <v>141</v>
      </c>
      <c r="D1306" t="s">
        <v>64</v>
      </c>
      <c r="E1306" t="s">
        <v>143</v>
      </c>
      <c r="F1306" t="s">
        <v>28</v>
      </c>
      <c r="G1306" t="s">
        <v>29</v>
      </c>
      <c r="H1306" t="s">
        <v>847</v>
      </c>
      <c r="I1306" t="s">
        <v>109</v>
      </c>
      <c r="J1306" t="s">
        <v>26</v>
      </c>
      <c r="K1306" t="s">
        <v>103</v>
      </c>
      <c r="L1306" t="str">
        <f>_xlfn.XLOOKUP(Trade_Flows[[#This Row],[hardware_type]],Helper_sheet!$D$2:$D$15,Helper_sheet!$E$2:$E$15,0,0)</f>
        <v>Equipment</v>
      </c>
      <c r="M1306" t="s">
        <v>91</v>
      </c>
      <c r="N1306" s="5">
        <v>5390</v>
      </c>
      <c r="O1306" s="1">
        <v>336.92</v>
      </c>
      <c r="P1306" t="s">
        <v>107</v>
      </c>
      <c r="Q1306" t="s">
        <v>33</v>
      </c>
      <c r="R1306" t="s">
        <v>144</v>
      </c>
      <c r="S1306" t="s">
        <v>141</v>
      </c>
      <c r="T1306" t="s">
        <v>34</v>
      </c>
      <c r="U1306" t="s">
        <v>246</v>
      </c>
      <c r="V1306" t="s">
        <v>292</v>
      </c>
      <c r="W1306" t="s">
        <v>147</v>
      </c>
      <c r="X1306" t="s">
        <v>144</v>
      </c>
    </row>
    <row r="1307" spans="1:24" x14ac:dyDescent="0.4">
      <c r="A1307" t="s">
        <v>1917</v>
      </c>
      <c r="B1307" t="s">
        <v>223</v>
      </c>
      <c r="C1307" t="s">
        <v>149</v>
      </c>
      <c r="D1307" t="s">
        <v>65</v>
      </c>
      <c r="E1307" t="s">
        <v>143</v>
      </c>
      <c r="F1307" t="s">
        <v>28</v>
      </c>
      <c r="G1307" t="s">
        <v>29</v>
      </c>
      <c r="H1307" t="s">
        <v>847</v>
      </c>
      <c r="I1307" t="s">
        <v>109</v>
      </c>
      <c r="J1307" t="s">
        <v>26</v>
      </c>
      <c r="K1307" t="s">
        <v>103</v>
      </c>
      <c r="L1307" t="str">
        <f>_xlfn.XLOOKUP(Trade_Flows[[#This Row],[hardware_type]],Helper_sheet!$D$2:$D$15,Helper_sheet!$E$2:$E$15,0,0)</f>
        <v>Equipment</v>
      </c>
      <c r="M1307" t="s">
        <v>91</v>
      </c>
      <c r="N1307" s="5">
        <v>6812</v>
      </c>
      <c r="O1307" s="1">
        <v>425.81</v>
      </c>
      <c r="P1307" t="s">
        <v>105</v>
      </c>
      <c r="Q1307" t="s">
        <v>33</v>
      </c>
      <c r="R1307" t="s">
        <v>144</v>
      </c>
      <c r="S1307" t="s">
        <v>141</v>
      </c>
      <c r="T1307" t="s">
        <v>34</v>
      </c>
      <c r="U1307" t="s">
        <v>225</v>
      </c>
      <c r="V1307" t="s">
        <v>905</v>
      </c>
      <c r="W1307" t="s">
        <v>147</v>
      </c>
      <c r="X1307" t="s">
        <v>144</v>
      </c>
    </row>
    <row r="1308" spans="1:24" x14ac:dyDescent="0.4">
      <c r="A1308" t="s">
        <v>1918</v>
      </c>
      <c r="B1308" t="s">
        <v>223</v>
      </c>
      <c r="C1308" t="s">
        <v>154</v>
      </c>
      <c r="D1308" t="s">
        <v>66</v>
      </c>
      <c r="E1308" t="s">
        <v>143</v>
      </c>
      <c r="F1308" t="s">
        <v>28</v>
      </c>
      <c r="G1308" t="s">
        <v>29</v>
      </c>
      <c r="H1308" t="s">
        <v>847</v>
      </c>
      <c r="I1308" t="s">
        <v>109</v>
      </c>
      <c r="J1308" t="s">
        <v>26</v>
      </c>
      <c r="K1308" t="s">
        <v>103</v>
      </c>
      <c r="L1308" t="str">
        <f>_xlfn.XLOOKUP(Trade_Flows[[#This Row],[hardware_type]],Helper_sheet!$D$2:$D$15,Helper_sheet!$E$2:$E$15,0,0)</f>
        <v>Equipment</v>
      </c>
      <c r="M1308" t="s">
        <v>91</v>
      </c>
      <c r="N1308" s="5">
        <v>7625</v>
      </c>
      <c r="O1308" s="1">
        <v>476.6</v>
      </c>
      <c r="P1308" t="s">
        <v>106</v>
      </c>
      <c r="Q1308" t="s">
        <v>33</v>
      </c>
      <c r="R1308" t="s">
        <v>144</v>
      </c>
      <c r="S1308" t="s">
        <v>141</v>
      </c>
      <c r="T1308" t="s">
        <v>34</v>
      </c>
      <c r="U1308" t="s">
        <v>351</v>
      </c>
      <c r="V1308" t="s">
        <v>156</v>
      </c>
      <c r="W1308" t="s">
        <v>147</v>
      </c>
      <c r="X1308" t="s">
        <v>144</v>
      </c>
    </row>
    <row r="1309" spans="1:24" x14ac:dyDescent="0.4">
      <c r="A1309" t="s">
        <v>1919</v>
      </c>
      <c r="B1309" t="s">
        <v>223</v>
      </c>
      <c r="C1309" t="s">
        <v>158</v>
      </c>
      <c r="D1309" t="s">
        <v>67</v>
      </c>
      <c r="E1309" t="s">
        <v>143</v>
      </c>
      <c r="F1309" t="s">
        <v>28</v>
      </c>
      <c r="G1309" t="s">
        <v>29</v>
      </c>
      <c r="H1309" t="s">
        <v>847</v>
      </c>
      <c r="I1309" t="s">
        <v>109</v>
      </c>
      <c r="J1309" t="s">
        <v>26</v>
      </c>
      <c r="K1309" t="s">
        <v>103</v>
      </c>
      <c r="L1309" t="str">
        <f>_xlfn.XLOOKUP(Trade_Flows[[#This Row],[hardware_type]],Helper_sheet!$D$2:$D$15,Helper_sheet!$E$2:$E$15,0,0)</f>
        <v>Equipment</v>
      </c>
      <c r="M1309" t="s">
        <v>91</v>
      </c>
      <c r="N1309" s="5">
        <v>6296</v>
      </c>
      <c r="O1309" s="1">
        <v>393.54</v>
      </c>
      <c r="P1309" t="s">
        <v>802</v>
      </c>
      <c r="Q1309" t="s">
        <v>33</v>
      </c>
      <c r="R1309" t="s">
        <v>144</v>
      </c>
      <c r="S1309" t="s">
        <v>141</v>
      </c>
      <c r="T1309" t="s">
        <v>34</v>
      </c>
      <c r="U1309" t="s">
        <v>231</v>
      </c>
      <c r="V1309" t="s">
        <v>857</v>
      </c>
      <c r="W1309" t="s">
        <v>147</v>
      </c>
      <c r="X1309" t="s">
        <v>144</v>
      </c>
    </row>
    <row r="1310" spans="1:24" x14ac:dyDescent="0.4">
      <c r="A1310" t="s">
        <v>1920</v>
      </c>
      <c r="B1310" t="s">
        <v>235</v>
      </c>
      <c r="C1310" t="s">
        <v>141</v>
      </c>
      <c r="D1310" t="s">
        <v>68</v>
      </c>
      <c r="E1310" t="s">
        <v>143</v>
      </c>
      <c r="F1310" t="s">
        <v>28</v>
      </c>
      <c r="G1310" t="s">
        <v>29</v>
      </c>
      <c r="H1310" t="s">
        <v>847</v>
      </c>
      <c r="I1310" t="s">
        <v>109</v>
      </c>
      <c r="J1310" t="s">
        <v>26</v>
      </c>
      <c r="K1310" t="s">
        <v>103</v>
      </c>
      <c r="L1310" t="str">
        <f>_xlfn.XLOOKUP(Trade_Flows[[#This Row],[hardware_type]],Helper_sheet!$D$2:$D$15,Helper_sheet!$E$2:$E$15,0,0)</f>
        <v>Equipment</v>
      </c>
      <c r="M1310" t="s">
        <v>91</v>
      </c>
      <c r="N1310" s="5">
        <v>7628</v>
      </c>
      <c r="O1310" s="1">
        <v>476.76</v>
      </c>
      <c r="P1310" t="s">
        <v>790</v>
      </c>
      <c r="Q1310" t="s">
        <v>33</v>
      </c>
      <c r="R1310" t="s">
        <v>144</v>
      </c>
      <c r="S1310" t="s">
        <v>141</v>
      </c>
      <c r="T1310" t="s">
        <v>34</v>
      </c>
      <c r="U1310" t="s">
        <v>237</v>
      </c>
      <c r="V1310" t="s">
        <v>190</v>
      </c>
      <c r="W1310" t="s">
        <v>147</v>
      </c>
      <c r="X1310" t="s">
        <v>144</v>
      </c>
    </row>
    <row r="1311" spans="1:24" x14ac:dyDescent="0.4">
      <c r="A1311" t="s">
        <v>1921</v>
      </c>
      <c r="B1311" t="s">
        <v>235</v>
      </c>
      <c r="C1311" t="s">
        <v>149</v>
      </c>
      <c r="D1311" t="s">
        <v>69</v>
      </c>
      <c r="E1311" t="s">
        <v>143</v>
      </c>
      <c r="F1311" t="s">
        <v>28</v>
      </c>
      <c r="G1311" t="s">
        <v>29</v>
      </c>
      <c r="H1311" t="s">
        <v>847</v>
      </c>
      <c r="I1311" t="s">
        <v>109</v>
      </c>
      <c r="J1311" t="s">
        <v>26</v>
      </c>
      <c r="K1311" t="s">
        <v>103</v>
      </c>
      <c r="L1311" t="str">
        <f>_xlfn.XLOOKUP(Trade_Flows[[#This Row],[hardware_type]],Helper_sheet!$D$2:$D$15,Helper_sheet!$E$2:$E$15,0,0)</f>
        <v>Equipment</v>
      </c>
      <c r="M1311" t="s">
        <v>91</v>
      </c>
      <c r="N1311" s="5">
        <v>8098</v>
      </c>
      <c r="O1311" s="1">
        <v>506.16</v>
      </c>
      <c r="P1311" t="s">
        <v>802</v>
      </c>
      <c r="Q1311" t="s">
        <v>33</v>
      </c>
      <c r="R1311" t="s">
        <v>144</v>
      </c>
      <c r="S1311" t="s">
        <v>141</v>
      </c>
      <c r="T1311" t="s">
        <v>34</v>
      </c>
      <c r="U1311" t="s">
        <v>1691</v>
      </c>
      <c r="V1311" t="s">
        <v>852</v>
      </c>
      <c r="W1311" t="s">
        <v>147</v>
      </c>
      <c r="X1311" t="s">
        <v>144</v>
      </c>
    </row>
    <row r="1312" spans="1:24" x14ac:dyDescent="0.4">
      <c r="A1312" t="s">
        <v>1922</v>
      </c>
      <c r="B1312" t="s">
        <v>235</v>
      </c>
      <c r="C1312" t="s">
        <v>154</v>
      </c>
      <c r="D1312" t="s">
        <v>70</v>
      </c>
      <c r="E1312" t="s">
        <v>143</v>
      </c>
      <c r="F1312" t="s">
        <v>28</v>
      </c>
      <c r="G1312" t="s">
        <v>29</v>
      </c>
      <c r="H1312" t="s">
        <v>847</v>
      </c>
      <c r="I1312" t="s">
        <v>109</v>
      </c>
      <c r="J1312" t="s">
        <v>26</v>
      </c>
      <c r="K1312" t="s">
        <v>103</v>
      </c>
      <c r="L1312" t="str">
        <f>_xlfn.XLOOKUP(Trade_Flows[[#This Row],[hardware_type]],Helper_sheet!$D$2:$D$15,Helper_sheet!$E$2:$E$15,0,0)</f>
        <v>Equipment</v>
      </c>
      <c r="M1312" t="s">
        <v>91</v>
      </c>
      <c r="N1312" s="5">
        <v>9035</v>
      </c>
      <c r="O1312" s="1">
        <v>564.71</v>
      </c>
      <c r="P1312" t="s">
        <v>106</v>
      </c>
      <c r="Q1312" t="s">
        <v>33</v>
      </c>
      <c r="R1312" t="s">
        <v>144</v>
      </c>
      <c r="S1312" t="s">
        <v>141</v>
      </c>
      <c r="T1312" t="s">
        <v>34</v>
      </c>
      <c r="U1312" t="s">
        <v>194</v>
      </c>
      <c r="V1312" t="s">
        <v>199</v>
      </c>
      <c r="W1312" t="s">
        <v>147</v>
      </c>
      <c r="X1312" t="s">
        <v>144</v>
      </c>
    </row>
    <row r="1313" spans="1:24" x14ac:dyDescent="0.4">
      <c r="A1313" t="s">
        <v>1923</v>
      </c>
      <c r="B1313" t="s">
        <v>235</v>
      </c>
      <c r="C1313" t="s">
        <v>158</v>
      </c>
      <c r="D1313" t="s">
        <v>71</v>
      </c>
      <c r="E1313" t="s">
        <v>143</v>
      </c>
      <c r="F1313" t="s">
        <v>28</v>
      </c>
      <c r="G1313" t="s">
        <v>29</v>
      </c>
      <c r="H1313" t="s">
        <v>847</v>
      </c>
      <c r="I1313" t="s">
        <v>109</v>
      </c>
      <c r="J1313" t="s">
        <v>26</v>
      </c>
      <c r="K1313" t="s">
        <v>103</v>
      </c>
      <c r="L1313" t="str">
        <f>_xlfn.XLOOKUP(Trade_Flows[[#This Row],[hardware_type]],Helper_sheet!$D$2:$D$15,Helper_sheet!$E$2:$E$15,0,0)</f>
        <v>Equipment</v>
      </c>
      <c r="M1313" t="s">
        <v>91</v>
      </c>
      <c r="N1313" s="5">
        <v>6720</v>
      </c>
      <c r="O1313" s="1">
        <v>420.05</v>
      </c>
      <c r="P1313" t="s">
        <v>802</v>
      </c>
      <c r="Q1313" t="s">
        <v>33</v>
      </c>
      <c r="R1313" t="s">
        <v>144</v>
      </c>
      <c r="S1313" t="s">
        <v>141</v>
      </c>
      <c r="T1313" t="s">
        <v>34</v>
      </c>
      <c r="U1313" t="s">
        <v>214</v>
      </c>
      <c r="V1313" t="s">
        <v>173</v>
      </c>
      <c r="W1313" t="s">
        <v>147</v>
      </c>
      <c r="X1313" t="s">
        <v>144</v>
      </c>
    </row>
    <row r="1314" spans="1:24" x14ac:dyDescent="0.4">
      <c r="A1314" t="s">
        <v>1924</v>
      </c>
      <c r="B1314" t="s">
        <v>248</v>
      </c>
      <c r="C1314" t="s">
        <v>141</v>
      </c>
      <c r="D1314" t="s">
        <v>72</v>
      </c>
      <c r="E1314" t="s">
        <v>143</v>
      </c>
      <c r="F1314" t="s">
        <v>28</v>
      </c>
      <c r="G1314" t="s">
        <v>29</v>
      </c>
      <c r="H1314" t="s">
        <v>847</v>
      </c>
      <c r="I1314" t="s">
        <v>109</v>
      </c>
      <c r="J1314" t="s">
        <v>26</v>
      </c>
      <c r="K1314" t="s">
        <v>103</v>
      </c>
      <c r="L1314" t="str">
        <f>_xlfn.XLOOKUP(Trade_Flows[[#This Row],[hardware_type]],Helper_sheet!$D$2:$D$15,Helper_sheet!$E$2:$E$15,0,0)</f>
        <v>Equipment</v>
      </c>
      <c r="M1314" t="s">
        <v>91</v>
      </c>
      <c r="N1314" s="5">
        <v>7759</v>
      </c>
      <c r="O1314" s="1">
        <v>484.98</v>
      </c>
      <c r="P1314" t="s">
        <v>106</v>
      </c>
      <c r="Q1314" t="s">
        <v>33</v>
      </c>
      <c r="R1314" t="s">
        <v>144</v>
      </c>
      <c r="S1314" t="s">
        <v>141</v>
      </c>
      <c r="T1314" t="s">
        <v>34</v>
      </c>
      <c r="U1314" t="s">
        <v>326</v>
      </c>
      <c r="V1314" t="s">
        <v>154</v>
      </c>
      <c r="W1314" t="s">
        <v>147</v>
      </c>
      <c r="X1314" t="s">
        <v>141</v>
      </c>
    </row>
    <row r="1315" spans="1:24" x14ac:dyDescent="0.4">
      <c r="A1315" t="s">
        <v>1925</v>
      </c>
      <c r="B1315" t="s">
        <v>248</v>
      </c>
      <c r="C1315" t="s">
        <v>149</v>
      </c>
      <c r="D1315" t="s">
        <v>73</v>
      </c>
      <c r="E1315" t="s">
        <v>143</v>
      </c>
      <c r="F1315" t="s">
        <v>28</v>
      </c>
      <c r="G1315" t="s">
        <v>29</v>
      </c>
      <c r="H1315" t="s">
        <v>847</v>
      </c>
      <c r="I1315" t="s">
        <v>109</v>
      </c>
      <c r="J1315" t="s">
        <v>26</v>
      </c>
      <c r="K1315" t="s">
        <v>103</v>
      </c>
      <c r="L1315" t="str">
        <f>_xlfn.XLOOKUP(Trade_Flows[[#This Row],[hardware_type]],Helper_sheet!$D$2:$D$15,Helper_sheet!$E$2:$E$15,0,0)</f>
        <v>Equipment</v>
      </c>
      <c r="M1315" t="s">
        <v>91</v>
      </c>
      <c r="N1315" s="5">
        <v>8870</v>
      </c>
      <c r="O1315" s="1">
        <v>554.39</v>
      </c>
      <c r="P1315" t="s">
        <v>802</v>
      </c>
      <c r="Q1315" t="s">
        <v>33</v>
      </c>
      <c r="R1315" t="s">
        <v>144</v>
      </c>
      <c r="S1315" t="s">
        <v>141</v>
      </c>
      <c r="T1315" t="s">
        <v>34</v>
      </c>
      <c r="U1315" t="s">
        <v>1754</v>
      </c>
      <c r="V1315" t="s">
        <v>369</v>
      </c>
      <c r="W1315" t="s">
        <v>147</v>
      </c>
      <c r="X1315" t="s">
        <v>141</v>
      </c>
    </row>
    <row r="1316" spans="1:24" x14ac:dyDescent="0.4">
      <c r="A1316" t="s">
        <v>1926</v>
      </c>
      <c r="B1316" t="s">
        <v>248</v>
      </c>
      <c r="C1316" t="s">
        <v>154</v>
      </c>
      <c r="D1316" t="s">
        <v>74</v>
      </c>
      <c r="E1316" t="s">
        <v>143</v>
      </c>
      <c r="F1316" t="s">
        <v>28</v>
      </c>
      <c r="G1316" t="s">
        <v>29</v>
      </c>
      <c r="H1316" t="s">
        <v>847</v>
      </c>
      <c r="I1316" t="s">
        <v>109</v>
      </c>
      <c r="J1316" t="s">
        <v>26</v>
      </c>
      <c r="K1316" t="s">
        <v>103</v>
      </c>
      <c r="L1316" t="str">
        <f>_xlfn.XLOOKUP(Trade_Flows[[#This Row],[hardware_type]],Helper_sheet!$D$2:$D$15,Helper_sheet!$E$2:$E$15,0,0)</f>
        <v>Equipment</v>
      </c>
      <c r="M1316" t="s">
        <v>91</v>
      </c>
      <c r="N1316" s="5">
        <v>8536</v>
      </c>
      <c r="O1316" s="1">
        <v>533.53</v>
      </c>
      <c r="P1316" t="s">
        <v>107</v>
      </c>
      <c r="Q1316" t="s">
        <v>33</v>
      </c>
      <c r="R1316" t="s">
        <v>144</v>
      </c>
      <c r="S1316" t="s">
        <v>141</v>
      </c>
      <c r="T1316" t="s">
        <v>34</v>
      </c>
      <c r="U1316" t="s">
        <v>351</v>
      </c>
      <c r="V1316" t="s">
        <v>888</v>
      </c>
      <c r="W1316" t="s">
        <v>147</v>
      </c>
      <c r="X1316" t="s">
        <v>141</v>
      </c>
    </row>
    <row r="1317" spans="1:24" x14ac:dyDescent="0.4">
      <c r="A1317" t="s">
        <v>1927</v>
      </c>
      <c r="B1317" t="s">
        <v>248</v>
      </c>
      <c r="C1317" t="s">
        <v>158</v>
      </c>
      <c r="D1317" t="s">
        <v>75</v>
      </c>
      <c r="E1317" t="s">
        <v>143</v>
      </c>
      <c r="F1317" t="s">
        <v>28</v>
      </c>
      <c r="G1317" t="s">
        <v>29</v>
      </c>
      <c r="H1317" t="s">
        <v>847</v>
      </c>
      <c r="I1317" t="s">
        <v>109</v>
      </c>
      <c r="J1317" t="s">
        <v>26</v>
      </c>
      <c r="K1317" t="s">
        <v>103</v>
      </c>
      <c r="L1317" t="str">
        <f>_xlfn.XLOOKUP(Trade_Flows[[#This Row],[hardware_type]],Helper_sheet!$D$2:$D$15,Helper_sheet!$E$2:$E$15,0,0)</f>
        <v>Equipment</v>
      </c>
      <c r="M1317" t="s">
        <v>91</v>
      </c>
      <c r="N1317" s="5">
        <v>7383</v>
      </c>
      <c r="O1317" s="1">
        <v>461.44</v>
      </c>
      <c r="P1317" t="s">
        <v>106</v>
      </c>
      <c r="Q1317" t="s">
        <v>33</v>
      </c>
      <c r="R1317" t="s">
        <v>144</v>
      </c>
      <c r="S1317" t="s">
        <v>141</v>
      </c>
      <c r="T1317" t="s">
        <v>34</v>
      </c>
      <c r="U1317" t="s">
        <v>1743</v>
      </c>
      <c r="V1317" t="s">
        <v>190</v>
      </c>
      <c r="W1317" t="s">
        <v>147</v>
      </c>
      <c r="X1317" t="s">
        <v>141</v>
      </c>
    </row>
    <row r="1318" spans="1:24" x14ac:dyDescent="0.4">
      <c r="A1318" t="s">
        <v>1928</v>
      </c>
      <c r="B1318" t="s">
        <v>260</v>
      </c>
      <c r="C1318" t="s">
        <v>141</v>
      </c>
      <c r="D1318" t="s">
        <v>76</v>
      </c>
      <c r="E1318" t="s">
        <v>143</v>
      </c>
      <c r="F1318" t="s">
        <v>28</v>
      </c>
      <c r="G1318" t="s">
        <v>29</v>
      </c>
      <c r="H1318" t="s">
        <v>847</v>
      </c>
      <c r="I1318" t="s">
        <v>109</v>
      </c>
      <c r="J1318" t="s">
        <v>26</v>
      </c>
      <c r="K1318" t="s">
        <v>103</v>
      </c>
      <c r="L1318" t="str">
        <f>_xlfn.XLOOKUP(Trade_Flows[[#This Row],[hardware_type]],Helper_sheet!$D$2:$D$15,Helper_sheet!$E$2:$E$15,0,0)</f>
        <v>Equipment</v>
      </c>
      <c r="M1318" t="s">
        <v>91</v>
      </c>
      <c r="N1318" s="5">
        <v>8280</v>
      </c>
      <c r="O1318" s="1">
        <v>517.52</v>
      </c>
      <c r="P1318" t="s">
        <v>106</v>
      </c>
      <c r="Q1318" t="s">
        <v>33</v>
      </c>
      <c r="R1318" t="s">
        <v>144</v>
      </c>
      <c r="S1318" t="s">
        <v>141</v>
      </c>
      <c r="T1318" t="s">
        <v>34</v>
      </c>
      <c r="U1318" t="s">
        <v>240</v>
      </c>
      <c r="V1318" t="s">
        <v>854</v>
      </c>
      <c r="W1318" t="s">
        <v>147</v>
      </c>
      <c r="X1318" t="s">
        <v>141</v>
      </c>
    </row>
    <row r="1319" spans="1:24" x14ac:dyDescent="0.4">
      <c r="A1319" t="s">
        <v>1929</v>
      </c>
      <c r="B1319" t="s">
        <v>260</v>
      </c>
      <c r="C1319" t="s">
        <v>149</v>
      </c>
      <c r="D1319" t="s">
        <v>77</v>
      </c>
      <c r="E1319" t="s">
        <v>143</v>
      </c>
      <c r="F1319" t="s">
        <v>28</v>
      </c>
      <c r="G1319" t="s">
        <v>29</v>
      </c>
      <c r="H1319" t="s">
        <v>847</v>
      </c>
      <c r="I1319" t="s">
        <v>109</v>
      </c>
      <c r="J1319" t="s">
        <v>26</v>
      </c>
      <c r="K1319" t="s">
        <v>103</v>
      </c>
      <c r="L1319" t="str">
        <f>_xlfn.XLOOKUP(Trade_Flows[[#This Row],[hardware_type]],Helper_sheet!$D$2:$D$15,Helper_sheet!$E$2:$E$15,0,0)</f>
        <v>Equipment</v>
      </c>
      <c r="M1319" t="s">
        <v>91</v>
      </c>
      <c r="N1319" s="5">
        <v>11123</v>
      </c>
      <c r="O1319" s="1">
        <v>695.23</v>
      </c>
      <c r="P1319" t="s">
        <v>105</v>
      </c>
      <c r="Q1319" t="s">
        <v>33</v>
      </c>
      <c r="R1319" t="s">
        <v>144</v>
      </c>
      <c r="S1319" t="s">
        <v>141</v>
      </c>
      <c r="T1319" t="s">
        <v>34</v>
      </c>
      <c r="U1319" t="s">
        <v>1930</v>
      </c>
      <c r="V1319" t="s">
        <v>852</v>
      </c>
      <c r="W1319" t="s">
        <v>147</v>
      </c>
      <c r="X1319" t="s">
        <v>141</v>
      </c>
    </row>
    <row r="1320" spans="1:24" x14ac:dyDescent="0.4">
      <c r="A1320" t="s">
        <v>1931</v>
      </c>
      <c r="B1320" t="s">
        <v>260</v>
      </c>
      <c r="C1320" t="s">
        <v>154</v>
      </c>
      <c r="D1320" t="s">
        <v>78</v>
      </c>
      <c r="E1320" t="s">
        <v>143</v>
      </c>
      <c r="F1320" t="s">
        <v>28</v>
      </c>
      <c r="G1320" t="s">
        <v>29</v>
      </c>
      <c r="H1320" t="s">
        <v>847</v>
      </c>
      <c r="I1320" t="s">
        <v>109</v>
      </c>
      <c r="J1320" t="s">
        <v>26</v>
      </c>
      <c r="K1320" t="s">
        <v>103</v>
      </c>
      <c r="L1320" t="str">
        <f>_xlfn.XLOOKUP(Trade_Flows[[#This Row],[hardware_type]],Helper_sheet!$D$2:$D$15,Helper_sheet!$E$2:$E$15,0,0)</f>
        <v>Equipment</v>
      </c>
      <c r="M1320" t="s">
        <v>91</v>
      </c>
      <c r="N1320" s="5">
        <v>10095</v>
      </c>
      <c r="O1320" s="1">
        <v>630.97</v>
      </c>
      <c r="P1320" t="s">
        <v>107</v>
      </c>
      <c r="Q1320" t="s">
        <v>33</v>
      </c>
      <c r="R1320" t="s">
        <v>144</v>
      </c>
      <c r="S1320" t="s">
        <v>141</v>
      </c>
      <c r="T1320" t="s">
        <v>34</v>
      </c>
      <c r="U1320" t="s">
        <v>1932</v>
      </c>
      <c r="V1320" t="s">
        <v>156</v>
      </c>
      <c r="W1320" t="s">
        <v>147</v>
      </c>
      <c r="X1320" t="s">
        <v>141</v>
      </c>
    </row>
    <row r="1321" spans="1:24" x14ac:dyDescent="0.4">
      <c r="A1321" t="s">
        <v>1933</v>
      </c>
      <c r="B1321" t="s">
        <v>260</v>
      </c>
      <c r="C1321" t="s">
        <v>158</v>
      </c>
      <c r="D1321" t="s">
        <v>79</v>
      </c>
      <c r="E1321" t="s">
        <v>143</v>
      </c>
      <c r="F1321" t="s">
        <v>28</v>
      </c>
      <c r="G1321" t="s">
        <v>29</v>
      </c>
      <c r="H1321" t="s">
        <v>847</v>
      </c>
      <c r="I1321" t="s">
        <v>109</v>
      </c>
      <c r="J1321" t="s">
        <v>26</v>
      </c>
      <c r="K1321" t="s">
        <v>103</v>
      </c>
      <c r="L1321" t="str">
        <f>_xlfn.XLOOKUP(Trade_Flows[[#This Row],[hardware_type]],Helper_sheet!$D$2:$D$15,Helper_sheet!$E$2:$E$15,0,0)</f>
        <v>Equipment</v>
      </c>
      <c r="M1321" t="s">
        <v>91</v>
      </c>
      <c r="N1321" s="5">
        <v>9320</v>
      </c>
      <c r="O1321" s="1">
        <v>582.54</v>
      </c>
      <c r="P1321" t="s">
        <v>106</v>
      </c>
      <c r="Q1321" t="s">
        <v>33</v>
      </c>
      <c r="R1321" t="s">
        <v>144</v>
      </c>
      <c r="S1321" t="s">
        <v>141</v>
      </c>
      <c r="T1321" t="s">
        <v>34</v>
      </c>
      <c r="U1321" t="s">
        <v>219</v>
      </c>
      <c r="V1321" t="s">
        <v>854</v>
      </c>
      <c r="W1321" t="s">
        <v>147</v>
      </c>
      <c r="X1321" t="s">
        <v>141</v>
      </c>
    </row>
    <row r="1322" spans="1:24" x14ac:dyDescent="0.4">
      <c r="A1322" t="s">
        <v>1934</v>
      </c>
      <c r="B1322" t="s">
        <v>140</v>
      </c>
      <c r="C1322" t="s">
        <v>141</v>
      </c>
      <c r="D1322" t="s">
        <v>23</v>
      </c>
      <c r="E1322" t="s">
        <v>143</v>
      </c>
      <c r="F1322" t="s">
        <v>28</v>
      </c>
      <c r="G1322" t="s">
        <v>29</v>
      </c>
      <c r="H1322" t="s">
        <v>847</v>
      </c>
      <c r="I1322" t="s">
        <v>109</v>
      </c>
      <c r="J1322" t="s">
        <v>26</v>
      </c>
      <c r="K1322" t="s">
        <v>360</v>
      </c>
      <c r="L1322" t="str">
        <f>_xlfn.XLOOKUP(Trade_Flows[[#This Row],[hardware_type]],Helper_sheet!$D$2:$D$15,Helper_sheet!$E$2:$E$15,0,0)</f>
        <v>Chip</v>
      </c>
      <c r="M1322" t="s">
        <v>31</v>
      </c>
      <c r="N1322" s="5">
        <v>3334</v>
      </c>
      <c r="O1322" s="1">
        <v>208.38</v>
      </c>
      <c r="P1322" t="s">
        <v>84</v>
      </c>
      <c r="Q1322" t="s">
        <v>33</v>
      </c>
      <c r="R1322" t="s">
        <v>144</v>
      </c>
      <c r="S1322" t="s">
        <v>141</v>
      </c>
      <c r="T1322" t="s">
        <v>34</v>
      </c>
      <c r="U1322" t="s">
        <v>391</v>
      </c>
      <c r="V1322" t="s">
        <v>854</v>
      </c>
      <c r="W1322" t="s">
        <v>147</v>
      </c>
      <c r="X1322" t="s">
        <v>144</v>
      </c>
    </row>
    <row r="1323" spans="1:24" x14ac:dyDescent="0.4">
      <c r="A1323" t="s">
        <v>1935</v>
      </c>
      <c r="B1323" t="s">
        <v>140</v>
      </c>
      <c r="C1323" t="s">
        <v>149</v>
      </c>
      <c r="D1323" t="s">
        <v>35</v>
      </c>
      <c r="E1323" t="s">
        <v>143</v>
      </c>
      <c r="F1323" t="s">
        <v>28</v>
      </c>
      <c r="G1323" t="s">
        <v>29</v>
      </c>
      <c r="H1323" t="s">
        <v>847</v>
      </c>
      <c r="I1323" t="s">
        <v>109</v>
      </c>
      <c r="J1323" t="s">
        <v>26</v>
      </c>
      <c r="K1323" t="s">
        <v>360</v>
      </c>
      <c r="L1323" t="str">
        <f>_xlfn.XLOOKUP(Trade_Flows[[#This Row],[hardware_type]],Helper_sheet!$D$2:$D$15,Helper_sheet!$E$2:$E$15,0,0)</f>
        <v>Chip</v>
      </c>
      <c r="M1323" t="s">
        <v>31</v>
      </c>
      <c r="N1323" s="5">
        <v>3818</v>
      </c>
      <c r="O1323" s="1">
        <v>238.68</v>
      </c>
      <c r="P1323" t="s">
        <v>85</v>
      </c>
      <c r="Q1323" t="s">
        <v>33</v>
      </c>
      <c r="R1323" t="s">
        <v>144</v>
      </c>
      <c r="S1323" t="s">
        <v>141</v>
      </c>
      <c r="T1323" t="s">
        <v>34</v>
      </c>
      <c r="U1323" t="s">
        <v>905</v>
      </c>
      <c r="V1323" t="s">
        <v>208</v>
      </c>
      <c r="W1323" t="s">
        <v>147</v>
      </c>
      <c r="X1323" t="s">
        <v>144</v>
      </c>
    </row>
    <row r="1324" spans="1:24" x14ac:dyDescent="0.4">
      <c r="A1324" t="s">
        <v>1936</v>
      </c>
      <c r="B1324" t="s">
        <v>140</v>
      </c>
      <c r="C1324" t="s">
        <v>154</v>
      </c>
      <c r="D1324" t="s">
        <v>37</v>
      </c>
      <c r="E1324" t="s">
        <v>143</v>
      </c>
      <c r="F1324" t="s">
        <v>28</v>
      </c>
      <c r="G1324" t="s">
        <v>29</v>
      </c>
      <c r="H1324" t="s">
        <v>847</v>
      </c>
      <c r="I1324" t="s">
        <v>109</v>
      </c>
      <c r="J1324" t="s">
        <v>26</v>
      </c>
      <c r="K1324" t="s">
        <v>360</v>
      </c>
      <c r="L1324" t="str">
        <f>_xlfn.XLOOKUP(Trade_Flows[[#This Row],[hardware_type]],Helper_sheet!$D$2:$D$15,Helper_sheet!$E$2:$E$15,0,0)</f>
        <v>Chip</v>
      </c>
      <c r="M1324" t="s">
        <v>31</v>
      </c>
      <c r="N1324" s="5">
        <v>3741</v>
      </c>
      <c r="O1324" s="1">
        <v>233.86</v>
      </c>
      <c r="P1324" t="s">
        <v>84</v>
      </c>
      <c r="Q1324" t="s">
        <v>33</v>
      </c>
      <c r="R1324" t="s">
        <v>144</v>
      </c>
      <c r="S1324" t="s">
        <v>141</v>
      </c>
      <c r="T1324" t="s">
        <v>34</v>
      </c>
      <c r="U1324" t="s">
        <v>176</v>
      </c>
      <c r="V1324" t="s">
        <v>190</v>
      </c>
      <c r="W1324" t="s">
        <v>147</v>
      </c>
      <c r="X1324" t="s">
        <v>144</v>
      </c>
    </row>
    <row r="1325" spans="1:24" x14ac:dyDescent="0.4">
      <c r="A1325" t="s">
        <v>1937</v>
      </c>
      <c r="B1325" t="s">
        <v>140</v>
      </c>
      <c r="C1325" t="s">
        <v>158</v>
      </c>
      <c r="D1325" t="s">
        <v>38</v>
      </c>
      <c r="E1325" t="s">
        <v>143</v>
      </c>
      <c r="F1325" t="s">
        <v>28</v>
      </c>
      <c r="G1325" t="s">
        <v>29</v>
      </c>
      <c r="H1325" t="s">
        <v>847</v>
      </c>
      <c r="I1325" t="s">
        <v>109</v>
      </c>
      <c r="J1325" t="s">
        <v>26</v>
      </c>
      <c r="K1325" t="s">
        <v>360</v>
      </c>
      <c r="L1325" t="str">
        <f>_xlfn.XLOOKUP(Trade_Flows[[#This Row],[hardware_type]],Helper_sheet!$D$2:$D$15,Helper_sheet!$E$2:$E$15,0,0)</f>
        <v>Chip</v>
      </c>
      <c r="M1325" t="s">
        <v>31</v>
      </c>
      <c r="N1325" s="5">
        <v>3371</v>
      </c>
      <c r="O1325" s="1">
        <v>210.7</v>
      </c>
      <c r="P1325" t="s">
        <v>85</v>
      </c>
      <c r="Q1325" t="s">
        <v>33</v>
      </c>
      <c r="R1325" t="s">
        <v>144</v>
      </c>
      <c r="S1325" t="s">
        <v>141</v>
      </c>
      <c r="T1325" t="s">
        <v>34</v>
      </c>
      <c r="U1325" t="s">
        <v>160</v>
      </c>
      <c r="V1325" t="s">
        <v>173</v>
      </c>
      <c r="W1325" t="s">
        <v>147</v>
      </c>
      <c r="X1325" t="s">
        <v>144</v>
      </c>
    </row>
    <row r="1326" spans="1:24" x14ac:dyDescent="0.4">
      <c r="A1326" t="s">
        <v>1938</v>
      </c>
      <c r="B1326" t="s">
        <v>162</v>
      </c>
      <c r="C1326" t="s">
        <v>141</v>
      </c>
      <c r="D1326" t="s">
        <v>39</v>
      </c>
      <c r="E1326" t="s">
        <v>143</v>
      </c>
      <c r="F1326" t="s">
        <v>28</v>
      </c>
      <c r="G1326" t="s">
        <v>29</v>
      </c>
      <c r="H1326" t="s">
        <v>847</v>
      </c>
      <c r="I1326" t="s">
        <v>109</v>
      </c>
      <c r="J1326" t="s">
        <v>26</v>
      </c>
      <c r="K1326" t="s">
        <v>360</v>
      </c>
      <c r="L1326" t="str">
        <f>_xlfn.XLOOKUP(Trade_Flows[[#This Row],[hardware_type]],Helper_sheet!$D$2:$D$15,Helper_sheet!$E$2:$E$15,0,0)</f>
        <v>Chip</v>
      </c>
      <c r="M1326" t="s">
        <v>31</v>
      </c>
      <c r="N1326" s="5">
        <v>3512</v>
      </c>
      <c r="O1326" s="1">
        <v>219.53</v>
      </c>
      <c r="P1326" t="s">
        <v>83</v>
      </c>
      <c r="Q1326" t="s">
        <v>33</v>
      </c>
      <c r="R1326" t="s">
        <v>144</v>
      </c>
      <c r="S1326" t="s">
        <v>141</v>
      </c>
      <c r="T1326" t="s">
        <v>34</v>
      </c>
      <c r="U1326" t="s">
        <v>184</v>
      </c>
      <c r="V1326" t="s">
        <v>857</v>
      </c>
      <c r="W1326" t="s">
        <v>147</v>
      </c>
      <c r="X1326" t="s">
        <v>144</v>
      </c>
    </row>
    <row r="1327" spans="1:24" x14ac:dyDescent="0.4">
      <c r="A1327" t="s">
        <v>1939</v>
      </c>
      <c r="B1327" t="s">
        <v>162</v>
      </c>
      <c r="C1327" t="s">
        <v>149</v>
      </c>
      <c r="D1327" t="s">
        <v>41</v>
      </c>
      <c r="E1327" t="s">
        <v>143</v>
      </c>
      <c r="F1327" t="s">
        <v>28</v>
      </c>
      <c r="G1327" t="s">
        <v>29</v>
      </c>
      <c r="H1327" t="s">
        <v>847</v>
      </c>
      <c r="I1327" t="s">
        <v>109</v>
      </c>
      <c r="J1327" t="s">
        <v>26</v>
      </c>
      <c r="K1327" t="s">
        <v>360</v>
      </c>
      <c r="L1327" t="str">
        <f>_xlfn.XLOOKUP(Trade_Flows[[#This Row],[hardware_type]],Helper_sheet!$D$2:$D$15,Helper_sheet!$E$2:$E$15,0,0)</f>
        <v>Chip</v>
      </c>
      <c r="M1327" t="s">
        <v>31</v>
      </c>
      <c r="N1327" s="5">
        <v>4654</v>
      </c>
      <c r="O1327" s="1">
        <v>290.93</v>
      </c>
      <c r="P1327" t="s">
        <v>85</v>
      </c>
      <c r="Q1327" t="s">
        <v>33</v>
      </c>
      <c r="R1327" t="s">
        <v>144</v>
      </c>
      <c r="S1327" t="s">
        <v>141</v>
      </c>
      <c r="T1327" t="s">
        <v>34</v>
      </c>
      <c r="U1327" t="s">
        <v>169</v>
      </c>
      <c r="V1327" t="s">
        <v>173</v>
      </c>
      <c r="W1327" t="s">
        <v>147</v>
      </c>
      <c r="X1327" t="s">
        <v>144</v>
      </c>
    </row>
    <row r="1328" spans="1:24" x14ac:dyDescent="0.4">
      <c r="A1328" t="s">
        <v>1940</v>
      </c>
      <c r="B1328" t="s">
        <v>162</v>
      </c>
      <c r="C1328" t="s">
        <v>154</v>
      </c>
      <c r="D1328" t="s">
        <v>42</v>
      </c>
      <c r="E1328" t="s">
        <v>143</v>
      </c>
      <c r="F1328" t="s">
        <v>28</v>
      </c>
      <c r="G1328" t="s">
        <v>29</v>
      </c>
      <c r="H1328" t="s">
        <v>847</v>
      </c>
      <c r="I1328" t="s">
        <v>109</v>
      </c>
      <c r="J1328" t="s">
        <v>26</v>
      </c>
      <c r="K1328" t="s">
        <v>360</v>
      </c>
      <c r="L1328" t="str">
        <f>_xlfn.XLOOKUP(Trade_Flows[[#This Row],[hardware_type]],Helper_sheet!$D$2:$D$15,Helper_sheet!$E$2:$E$15,0,0)</f>
        <v>Chip</v>
      </c>
      <c r="M1328" t="s">
        <v>31</v>
      </c>
      <c r="N1328" s="5">
        <v>3967</v>
      </c>
      <c r="O1328" s="1">
        <v>247.97</v>
      </c>
      <c r="P1328" t="s">
        <v>272</v>
      </c>
      <c r="Q1328" t="s">
        <v>33</v>
      </c>
      <c r="R1328" t="s">
        <v>144</v>
      </c>
      <c r="S1328" t="s">
        <v>141</v>
      </c>
      <c r="T1328" t="s">
        <v>34</v>
      </c>
      <c r="U1328" t="s">
        <v>393</v>
      </c>
      <c r="V1328" t="s">
        <v>187</v>
      </c>
      <c r="W1328" t="s">
        <v>147</v>
      </c>
      <c r="X1328" t="s">
        <v>144</v>
      </c>
    </row>
    <row r="1329" spans="1:24" x14ac:dyDescent="0.4">
      <c r="A1329" t="s">
        <v>1941</v>
      </c>
      <c r="B1329" t="s">
        <v>162</v>
      </c>
      <c r="C1329" t="s">
        <v>158</v>
      </c>
      <c r="D1329" t="s">
        <v>43</v>
      </c>
      <c r="E1329" t="s">
        <v>143</v>
      </c>
      <c r="F1329" t="s">
        <v>28</v>
      </c>
      <c r="G1329" t="s">
        <v>29</v>
      </c>
      <c r="H1329" t="s">
        <v>847</v>
      </c>
      <c r="I1329" t="s">
        <v>109</v>
      </c>
      <c r="J1329" t="s">
        <v>26</v>
      </c>
      <c r="K1329" t="s">
        <v>360</v>
      </c>
      <c r="L1329" t="str">
        <f>_xlfn.XLOOKUP(Trade_Flows[[#This Row],[hardware_type]],Helper_sheet!$D$2:$D$15,Helper_sheet!$E$2:$E$15,0,0)</f>
        <v>Chip</v>
      </c>
      <c r="M1329" t="s">
        <v>31</v>
      </c>
      <c r="N1329" s="5">
        <v>4204</v>
      </c>
      <c r="O1329" s="1">
        <v>262.76</v>
      </c>
      <c r="P1329" t="s">
        <v>86</v>
      </c>
      <c r="Q1329" t="s">
        <v>33</v>
      </c>
      <c r="R1329" t="s">
        <v>144</v>
      </c>
      <c r="S1329" t="s">
        <v>141</v>
      </c>
      <c r="T1329" t="s">
        <v>34</v>
      </c>
      <c r="U1329" t="s">
        <v>288</v>
      </c>
      <c r="V1329" t="s">
        <v>930</v>
      </c>
      <c r="W1329" t="s">
        <v>147</v>
      </c>
      <c r="X1329" t="s">
        <v>144</v>
      </c>
    </row>
    <row r="1330" spans="1:24" x14ac:dyDescent="0.4">
      <c r="A1330" t="s">
        <v>1942</v>
      </c>
      <c r="B1330" t="s">
        <v>171</v>
      </c>
      <c r="C1330" t="s">
        <v>141</v>
      </c>
      <c r="D1330" t="s">
        <v>44</v>
      </c>
      <c r="E1330" t="s">
        <v>143</v>
      </c>
      <c r="F1330" t="s">
        <v>28</v>
      </c>
      <c r="G1330" t="s">
        <v>29</v>
      </c>
      <c r="H1330" t="s">
        <v>847</v>
      </c>
      <c r="I1330" t="s">
        <v>109</v>
      </c>
      <c r="J1330" t="s">
        <v>26</v>
      </c>
      <c r="K1330" t="s">
        <v>360</v>
      </c>
      <c r="L1330" t="str">
        <f>_xlfn.XLOOKUP(Trade_Flows[[#This Row],[hardware_type]],Helper_sheet!$D$2:$D$15,Helper_sheet!$E$2:$E$15,0,0)</f>
        <v>Chip</v>
      </c>
      <c r="M1330" t="s">
        <v>31</v>
      </c>
      <c r="N1330" s="5">
        <v>4465</v>
      </c>
      <c r="O1330" s="1">
        <v>279.10000000000002</v>
      </c>
      <c r="P1330" t="s">
        <v>83</v>
      </c>
      <c r="Q1330" t="s">
        <v>33</v>
      </c>
      <c r="R1330" t="s">
        <v>144</v>
      </c>
      <c r="S1330" t="s">
        <v>141</v>
      </c>
      <c r="T1330" t="s">
        <v>34</v>
      </c>
      <c r="U1330" t="s">
        <v>206</v>
      </c>
      <c r="V1330" t="s">
        <v>888</v>
      </c>
      <c r="W1330" t="s">
        <v>147</v>
      </c>
      <c r="X1330" t="s">
        <v>144</v>
      </c>
    </row>
    <row r="1331" spans="1:24" x14ac:dyDescent="0.4">
      <c r="A1331" t="s">
        <v>1943</v>
      </c>
      <c r="B1331" t="s">
        <v>171</v>
      </c>
      <c r="C1331" t="s">
        <v>149</v>
      </c>
      <c r="D1331" t="s">
        <v>45</v>
      </c>
      <c r="E1331" t="s">
        <v>143</v>
      </c>
      <c r="F1331" t="s">
        <v>28</v>
      </c>
      <c r="G1331" t="s">
        <v>29</v>
      </c>
      <c r="H1331" t="s">
        <v>847</v>
      </c>
      <c r="I1331" t="s">
        <v>109</v>
      </c>
      <c r="J1331" t="s">
        <v>26</v>
      </c>
      <c r="K1331" t="s">
        <v>360</v>
      </c>
      <c r="L1331" t="str">
        <f>_xlfn.XLOOKUP(Trade_Flows[[#This Row],[hardware_type]],Helper_sheet!$D$2:$D$15,Helper_sheet!$E$2:$E$15,0,0)</f>
        <v>Chip</v>
      </c>
      <c r="M1331" t="s">
        <v>31</v>
      </c>
      <c r="N1331" s="5">
        <v>4685</v>
      </c>
      <c r="O1331" s="1">
        <v>292.85000000000002</v>
      </c>
      <c r="P1331" t="s">
        <v>374</v>
      </c>
      <c r="Q1331" t="s">
        <v>33</v>
      </c>
      <c r="R1331" t="s">
        <v>144</v>
      </c>
      <c r="S1331" t="s">
        <v>141</v>
      </c>
      <c r="T1331" t="s">
        <v>34</v>
      </c>
      <c r="U1331" t="s">
        <v>367</v>
      </c>
      <c r="V1331" t="s">
        <v>166</v>
      </c>
      <c r="W1331" t="s">
        <v>147</v>
      </c>
      <c r="X1331" t="s">
        <v>144</v>
      </c>
    </row>
    <row r="1332" spans="1:24" x14ac:dyDescent="0.4">
      <c r="A1332" t="s">
        <v>1944</v>
      </c>
      <c r="B1332" t="s">
        <v>171</v>
      </c>
      <c r="C1332" t="s">
        <v>154</v>
      </c>
      <c r="D1332" t="s">
        <v>46</v>
      </c>
      <c r="E1332" t="s">
        <v>143</v>
      </c>
      <c r="F1332" t="s">
        <v>28</v>
      </c>
      <c r="G1332" t="s">
        <v>29</v>
      </c>
      <c r="H1332" t="s">
        <v>847</v>
      </c>
      <c r="I1332" t="s">
        <v>109</v>
      </c>
      <c r="J1332" t="s">
        <v>26</v>
      </c>
      <c r="K1332" t="s">
        <v>360</v>
      </c>
      <c r="L1332" t="str">
        <f>_xlfn.XLOOKUP(Trade_Flows[[#This Row],[hardware_type]],Helper_sheet!$D$2:$D$15,Helper_sheet!$E$2:$E$15,0,0)</f>
        <v>Chip</v>
      </c>
      <c r="M1332" t="s">
        <v>31</v>
      </c>
      <c r="N1332" s="5">
        <v>4473</v>
      </c>
      <c r="O1332" s="1">
        <v>279.60000000000002</v>
      </c>
      <c r="P1332" t="s">
        <v>85</v>
      </c>
      <c r="Q1332" t="s">
        <v>33</v>
      </c>
      <c r="R1332" t="s">
        <v>144</v>
      </c>
      <c r="S1332" t="s">
        <v>141</v>
      </c>
      <c r="T1332" t="s">
        <v>34</v>
      </c>
      <c r="U1332" t="s">
        <v>173</v>
      </c>
      <c r="V1332" t="s">
        <v>393</v>
      </c>
      <c r="W1332" t="s">
        <v>147</v>
      </c>
      <c r="X1332" t="s">
        <v>144</v>
      </c>
    </row>
    <row r="1333" spans="1:24" x14ac:dyDescent="0.4">
      <c r="A1333" t="s">
        <v>1945</v>
      </c>
      <c r="B1333" t="s">
        <v>171</v>
      </c>
      <c r="C1333" t="s">
        <v>158</v>
      </c>
      <c r="D1333" t="s">
        <v>47</v>
      </c>
      <c r="E1333" t="s">
        <v>143</v>
      </c>
      <c r="F1333" t="s">
        <v>28</v>
      </c>
      <c r="G1333" t="s">
        <v>29</v>
      </c>
      <c r="H1333" t="s">
        <v>847</v>
      </c>
      <c r="I1333" t="s">
        <v>109</v>
      </c>
      <c r="J1333" t="s">
        <v>26</v>
      </c>
      <c r="K1333" t="s">
        <v>360</v>
      </c>
      <c r="L1333" t="str">
        <f>_xlfn.XLOOKUP(Trade_Flows[[#This Row],[hardware_type]],Helper_sheet!$D$2:$D$15,Helper_sheet!$E$2:$E$15,0,0)</f>
        <v>Chip</v>
      </c>
      <c r="M1333" t="s">
        <v>31</v>
      </c>
      <c r="N1333" s="5">
        <v>3906</v>
      </c>
      <c r="O1333" s="1">
        <v>244.14</v>
      </c>
      <c r="P1333" t="s">
        <v>272</v>
      </c>
      <c r="Q1333" t="s">
        <v>33</v>
      </c>
      <c r="R1333" t="s">
        <v>144</v>
      </c>
      <c r="S1333" t="s">
        <v>141</v>
      </c>
      <c r="T1333" t="s">
        <v>34</v>
      </c>
      <c r="U1333" t="s">
        <v>187</v>
      </c>
      <c r="V1333" t="s">
        <v>294</v>
      </c>
      <c r="W1333" t="s">
        <v>147</v>
      </c>
      <c r="X1333" t="s">
        <v>144</v>
      </c>
    </row>
    <row r="1334" spans="1:24" x14ac:dyDescent="0.4">
      <c r="A1334" t="s">
        <v>1946</v>
      </c>
      <c r="B1334" t="s">
        <v>182</v>
      </c>
      <c r="C1334" t="s">
        <v>141</v>
      </c>
      <c r="D1334" t="s">
        <v>48</v>
      </c>
      <c r="E1334" t="s">
        <v>143</v>
      </c>
      <c r="F1334" t="s">
        <v>28</v>
      </c>
      <c r="G1334" t="s">
        <v>29</v>
      </c>
      <c r="H1334" t="s">
        <v>847</v>
      </c>
      <c r="I1334" t="s">
        <v>109</v>
      </c>
      <c r="J1334" t="s">
        <v>26</v>
      </c>
      <c r="K1334" t="s">
        <v>360</v>
      </c>
      <c r="L1334" t="str">
        <f>_xlfn.XLOOKUP(Trade_Flows[[#This Row],[hardware_type]],Helper_sheet!$D$2:$D$15,Helper_sheet!$E$2:$E$15,0,0)</f>
        <v>Chip</v>
      </c>
      <c r="M1334" t="s">
        <v>31</v>
      </c>
      <c r="N1334" s="5">
        <v>4404</v>
      </c>
      <c r="O1334" s="1">
        <v>275.26</v>
      </c>
      <c r="P1334" t="s">
        <v>84</v>
      </c>
      <c r="Q1334" t="s">
        <v>33</v>
      </c>
      <c r="R1334" t="s">
        <v>144</v>
      </c>
      <c r="S1334" t="s">
        <v>141</v>
      </c>
      <c r="T1334" t="s">
        <v>34</v>
      </c>
      <c r="U1334" t="s">
        <v>391</v>
      </c>
      <c r="V1334" t="s">
        <v>173</v>
      </c>
      <c r="W1334" t="s">
        <v>147</v>
      </c>
      <c r="X1334" t="s">
        <v>144</v>
      </c>
    </row>
    <row r="1335" spans="1:24" x14ac:dyDescent="0.4">
      <c r="A1335" t="s">
        <v>1947</v>
      </c>
      <c r="B1335" t="s">
        <v>182</v>
      </c>
      <c r="C1335" t="s">
        <v>149</v>
      </c>
      <c r="D1335" t="s">
        <v>49</v>
      </c>
      <c r="E1335" t="s">
        <v>143</v>
      </c>
      <c r="F1335" t="s">
        <v>28</v>
      </c>
      <c r="G1335" t="s">
        <v>29</v>
      </c>
      <c r="H1335" t="s">
        <v>847</v>
      </c>
      <c r="I1335" t="s">
        <v>109</v>
      </c>
      <c r="J1335" t="s">
        <v>26</v>
      </c>
      <c r="K1335" t="s">
        <v>360</v>
      </c>
      <c r="L1335" t="str">
        <f>_xlfn.XLOOKUP(Trade_Flows[[#This Row],[hardware_type]],Helper_sheet!$D$2:$D$15,Helper_sheet!$E$2:$E$15,0,0)</f>
        <v>Chip</v>
      </c>
      <c r="M1335" t="s">
        <v>31</v>
      </c>
      <c r="N1335" s="5">
        <v>4815</v>
      </c>
      <c r="O1335" s="1">
        <v>300.98</v>
      </c>
      <c r="P1335" t="s">
        <v>86</v>
      </c>
      <c r="Q1335" t="s">
        <v>33</v>
      </c>
      <c r="R1335" t="s">
        <v>144</v>
      </c>
      <c r="S1335" t="s">
        <v>141</v>
      </c>
      <c r="T1335" t="s">
        <v>34</v>
      </c>
      <c r="U1335" t="s">
        <v>369</v>
      </c>
      <c r="V1335" t="s">
        <v>208</v>
      </c>
      <c r="W1335" t="s">
        <v>147</v>
      </c>
      <c r="X1335" t="s">
        <v>144</v>
      </c>
    </row>
    <row r="1336" spans="1:24" x14ac:dyDescent="0.4">
      <c r="A1336" t="s">
        <v>1948</v>
      </c>
      <c r="B1336" t="s">
        <v>182</v>
      </c>
      <c r="C1336" t="s">
        <v>154</v>
      </c>
      <c r="D1336" t="s">
        <v>50</v>
      </c>
      <c r="E1336" t="s">
        <v>143</v>
      </c>
      <c r="F1336" t="s">
        <v>28</v>
      </c>
      <c r="G1336" t="s">
        <v>29</v>
      </c>
      <c r="H1336" t="s">
        <v>847</v>
      </c>
      <c r="I1336" t="s">
        <v>109</v>
      </c>
      <c r="J1336" t="s">
        <v>26</v>
      </c>
      <c r="K1336" t="s">
        <v>360</v>
      </c>
      <c r="L1336" t="str">
        <f>_xlfn.XLOOKUP(Trade_Flows[[#This Row],[hardware_type]],Helper_sheet!$D$2:$D$15,Helper_sheet!$E$2:$E$15,0,0)</f>
        <v>Chip</v>
      </c>
      <c r="M1336" t="s">
        <v>31</v>
      </c>
      <c r="N1336" s="5">
        <v>5836</v>
      </c>
      <c r="O1336" s="1">
        <v>364.79</v>
      </c>
      <c r="P1336" t="s">
        <v>83</v>
      </c>
      <c r="Q1336" t="s">
        <v>33</v>
      </c>
      <c r="R1336" t="s">
        <v>144</v>
      </c>
      <c r="S1336" t="s">
        <v>141</v>
      </c>
      <c r="T1336" t="s">
        <v>34</v>
      </c>
      <c r="U1336" t="s">
        <v>152</v>
      </c>
      <c r="V1336" t="s">
        <v>852</v>
      </c>
      <c r="W1336" t="s">
        <v>147</v>
      </c>
      <c r="X1336" t="s">
        <v>144</v>
      </c>
    </row>
    <row r="1337" spans="1:24" x14ac:dyDescent="0.4">
      <c r="A1337" t="s">
        <v>1949</v>
      </c>
      <c r="B1337" t="s">
        <v>182</v>
      </c>
      <c r="C1337" t="s">
        <v>158</v>
      </c>
      <c r="D1337" t="s">
        <v>51</v>
      </c>
      <c r="E1337" t="s">
        <v>143</v>
      </c>
      <c r="F1337" t="s">
        <v>28</v>
      </c>
      <c r="G1337" t="s">
        <v>29</v>
      </c>
      <c r="H1337" t="s">
        <v>847</v>
      </c>
      <c r="I1337" t="s">
        <v>109</v>
      </c>
      <c r="J1337" t="s">
        <v>26</v>
      </c>
      <c r="K1337" t="s">
        <v>360</v>
      </c>
      <c r="L1337" t="str">
        <f>_xlfn.XLOOKUP(Trade_Flows[[#This Row],[hardware_type]],Helper_sheet!$D$2:$D$15,Helper_sheet!$E$2:$E$15,0,0)</f>
        <v>Chip</v>
      </c>
      <c r="M1337" t="s">
        <v>31</v>
      </c>
      <c r="N1337" s="5">
        <v>4569</v>
      </c>
      <c r="O1337" s="1">
        <v>285.58</v>
      </c>
      <c r="P1337" t="s">
        <v>86</v>
      </c>
      <c r="Q1337" t="s">
        <v>33</v>
      </c>
      <c r="R1337" t="s">
        <v>144</v>
      </c>
      <c r="S1337" t="s">
        <v>141</v>
      </c>
      <c r="T1337" t="s">
        <v>34</v>
      </c>
      <c r="U1337" t="s">
        <v>169</v>
      </c>
      <c r="V1337" t="s">
        <v>178</v>
      </c>
      <c r="W1337" t="s">
        <v>147</v>
      </c>
      <c r="X1337" t="s">
        <v>144</v>
      </c>
    </row>
    <row r="1338" spans="1:24" x14ac:dyDescent="0.4">
      <c r="A1338" t="s">
        <v>1950</v>
      </c>
      <c r="B1338" t="s">
        <v>193</v>
      </c>
      <c r="C1338" t="s">
        <v>141</v>
      </c>
      <c r="D1338" t="s">
        <v>52</v>
      </c>
      <c r="E1338" t="s">
        <v>143</v>
      </c>
      <c r="F1338" t="s">
        <v>28</v>
      </c>
      <c r="G1338" t="s">
        <v>29</v>
      </c>
      <c r="H1338" t="s">
        <v>847</v>
      </c>
      <c r="I1338" t="s">
        <v>109</v>
      </c>
      <c r="J1338" t="s">
        <v>26</v>
      </c>
      <c r="K1338" t="s">
        <v>360</v>
      </c>
      <c r="L1338" t="str">
        <f>_xlfn.XLOOKUP(Trade_Flows[[#This Row],[hardware_type]],Helper_sheet!$D$2:$D$15,Helper_sheet!$E$2:$E$15,0,0)</f>
        <v>Chip</v>
      </c>
      <c r="M1338" t="s">
        <v>31</v>
      </c>
      <c r="N1338" s="5">
        <v>5125</v>
      </c>
      <c r="O1338" s="1">
        <v>320.37</v>
      </c>
      <c r="P1338" t="s">
        <v>83</v>
      </c>
      <c r="Q1338" t="s">
        <v>33</v>
      </c>
      <c r="R1338" t="s">
        <v>144</v>
      </c>
      <c r="S1338" t="s">
        <v>141</v>
      </c>
      <c r="T1338" t="s">
        <v>34</v>
      </c>
      <c r="U1338" t="s">
        <v>190</v>
      </c>
      <c r="V1338" t="s">
        <v>854</v>
      </c>
      <c r="W1338" t="s">
        <v>147</v>
      </c>
      <c r="X1338" t="s">
        <v>144</v>
      </c>
    </row>
    <row r="1339" spans="1:24" x14ac:dyDescent="0.4">
      <c r="A1339" t="s">
        <v>1951</v>
      </c>
      <c r="B1339" t="s">
        <v>193</v>
      </c>
      <c r="C1339" t="s">
        <v>149</v>
      </c>
      <c r="D1339" t="s">
        <v>53</v>
      </c>
      <c r="E1339" t="s">
        <v>143</v>
      </c>
      <c r="F1339" t="s">
        <v>28</v>
      </c>
      <c r="G1339" t="s">
        <v>29</v>
      </c>
      <c r="H1339" t="s">
        <v>847</v>
      </c>
      <c r="I1339" t="s">
        <v>109</v>
      </c>
      <c r="J1339" t="s">
        <v>26</v>
      </c>
      <c r="K1339" t="s">
        <v>360</v>
      </c>
      <c r="L1339" t="str">
        <f>_xlfn.XLOOKUP(Trade_Flows[[#This Row],[hardware_type]],Helper_sheet!$D$2:$D$15,Helper_sheet!$E$2:$E$15,0,0)</f>
        <v>Chip</v>
      </c>
      <c r="M1339" t="s">
        <v>31</v>
      </c>
      <c r="N1339" s="5">
        <v>5470</v>
      </c>
      <c r="O1339" s="1">
        <v>341.89</v>
      </c>
      <c r="P1339" t="s">
        <v>272</v>
      </c>
      <c r="Q1339" t="s">
        <v>33</v>
      </c>
      <c r="R1339" t="s">
        <v>144</v>
      </c>
      <c r="S1339" t="s">
        <v>141</v>
      </c>
      <c r="T1339" t="s">
        <v>34</v>
      </c>
      <c r="U1339" t="s">
        <v>1718</v>
      </c>
      <c r="V1339" t="s">
        <v>866</v>
      </c>
      <c r="W1339" t="s">
        <v>147</v>
      </c>
      <c r="X1339" t="s">
        <v>144</v>
      </c>
    </row>
    <row r="1340" spans="1:24" x14ac:dyDescent="0.4">
      <c r="A1340" t="s">
        <v>1952</v>
      </c>
      <c r="B1340" t="s">
        <v>193</v>
      </c>
      <c r="C1340" t="s">
        <v>154</v>
      </c>
      <c r="D1340" t="s">
        <v>54</v>
      </c>
      <c r="E1340" t="s">
        <v>143</v>
      </c>
      <c r="F1340" t="s">
        <v>28</v>
      </c>
      <c r="G1340" t="s">
        <v>29</v>
      </c>
      <c r="H1340" t="s">
        <v>847</v>
      </c>
      <c r="I1340" t="s">
        <v>109</v>
      </c>
      <c r="J1340" t="s">
        <v>26</v>
      </c>
      <c r="K1340" t="s">
        <v>360</v>
      </c>
      <c r="L1340" t="str">
        <f>_xlfn.XLOOKUP(Trade_Flows[[#This Row],[hardware_type]],Helper_sheet!$D$2:$D$15,Helper_sheet!$E$2:$E$15,0,0)</f>
        <v>Chip</v>
      </c>
      <c r="M1340" t="s">
        <v>31</v>
      </c>
      <c r="N1340" s="5">
        <v>6085</v>
      </c>
      <c r="O1340" s="1">
        <v>380.37</v>
      </c>
      <c r="P1340" t="s">
        <v>84</v>
      </c>
      <c r="Q1340" t="s">
        <v>33</v>
      </c>
      <c r="R1340" t="s">
        <v>144</v>
      </c>
      <c r="S1340" t="s">
        <v>141</v>
      </c>
      <c r="T1340" t="s">
        <v>34</v>
      </c>
      <c r="U1340" t="s">
        <v>208</v>
      </c>
      <c r="V1340" t="s">
        <v>369</v>
      </c>
      <c r="W1340" t="s">
        <v>147</v>
      </c>
      <c r="X1340" t="s">
        <v>144</v>
      </c>
    </row>
    <row r="1341" spans="1:24" x14ac:dyDescent="0.4">
      <c r="A1341" t="s">
        <v>1953</v>
      </c>
      <c r="B1341" t="s">
        <v>193</v>
      </c>
      <c r="C1341" t="s">
        <v>158</v>
      </c>
      <c r="D1341" t="s">
        <v>55</v>
      </c>
      <c r="E1341" t="s">
        <v>143</v>
      </c>
      <c r="F1341" t="s">
        <v>28</v>
      </c>
      <c r="G1341" t="s">
        <v>29</v>
      </c>
      <c r="H1341" t="s">
        <v>847</v>
      </c>
      <c r="I1341" t="s">
        <v>109</v>
      </c>
      <c r="J1341" t="s">
        <v>26</v>
      </c>
      <c r="K1341" t="s">
        <v>360</v>
      </c>
      <c r="L1341" t="str">
        <f>_xlfn.XLOOKUP(Trade_Flows[[#This Row],[hardware_type]],Helper_sheet!$D$2:$D$15,Helper_sheet!$E$2:$E$15,0,0)</f>
        <v>Chip</v>
      </c>
      <c r="M1341" t="s">
        <v>31</v>
      </c>
      <c r="N1341" s="5">
        <v>5676</v>
      </c>
      <c r="O1341" s="1">
        <v>354.77</v>
      </c>
      <c r="P1341" t="s">
        <v>83</v>
      </c>
      <c r="Q1341" t="s">
        <v>33</v>
      </c>
      <c r="R1341" t="s">
        <v>144</v>
      </c>
      <c r="S1341" t="s">
        <v>141</v>
      </c>
      <c r="T1341" t="s">
        <v>34</v>
      </c>
      <c r="U1341" t="s">
        <v>187</v>
      </c>
      <c r="V1341" t="s">
        <v>930</v>
      </c>
      <c r="W1341" t="s">
        <v>147</v>
      </c>
      <c r="X1341" t="s">
        <v>144</v>
      </c>
    </row>
    <row r="1342" spans="1:24" x14ac:dyDescent="0.4">
      <c r="A1342" t="s">
        <v>1954</v>
      </c>
      <c r="B1342" t="s">
        <v>202</v>
      </c>
      <c r="C1342" t="s">
        <v>141</v>
      </c>
      <c r="D1342" t="s">
        <v>56</v>
      </c>
      <c r="E1342" t="s">
        <v>143</v>
      </c>
      <c r="F1342" t="s">
        <v>28</v>
      </c>
      <c r="G1342" t="s">
        <v>29</v>
      </c>
      <c r="H1342" t="s">
        <v>847</v>
      </c>
      <c r="I1342" t="s">
        <v>109</v>
      </c>
      <c r="J1342" t="s">
        <v>26</v>
      </c>
      <c r="K1342" t="s">
        <v>360</v>
      </c>
      <c r="L1342" t="str">
        <f>_xlfn.XLOOKUP(Trade_Flows[[#This Row],[hardware_type]],Helper_sheet!$D$2:$D$15,Helper_sheet!$E$2:$E$15,0,0)</f>
        <v>Chip</v>
      </c>
      <c r="M1342" t="s">
        <v>31</v>
      </c>
      <c r="N1342" s="5">
        <v>4702</v>
      </c>
      <c r="O1342" s="1">
        <v>293.91000000000003</v>
      </c>
      <c r="P1342" t="s">
        <v>374</v>
      </c>
      <c r="Q1342" t="s">
        <v>33</v>
      </c>
      <c r="R1342" t="s">
        <v>144</v>
      </c>
      <c r="S1342" t="s">
        <v>141</v>
      </c>
      <c r="T1342" t="s">
        <v>34</v>
      </c>
      <c r="U1342" t="s">
        <v>292</v>
      </c>
      <c r="V1342" t="s">
        <v>367</v>
      </c>
      <c r="W1342" t="s">
        <v>147</v>
      </c>
      <c r="X1342" t="s">
        <v>144</v>
      </c>
    </row>
    <row r="1343" spans="1:24" x14ac:dyDescent="0.4">
      <c r="A1343" t="s">
        <v>1955</v>
      </c>
      <c r="B1343" t="s">
        <v>202</v>
      </c>
      <c r="C1343" t="s">
        <v>149</v>
      </c>
      <c r="D1343" t="s">
        <v>57</v>
      </c>
      <c r="E1343" t="s">
        <v>143</v>
      </c>
      <c r="F1343" t="s">
        <v>28</v>
      </c>
      <c r="G1343" t="s">
        <v>29</v>
      </c>
      <c r="H1343" t="s">
        <v>847</v>
      </c>
      <c r="I1343" t="s">
        <v>109</v>
      </c>
      <c r="J1343" t="s">
        <v>26</v>
      </c>
      <c r="K1343" t="s">
        <v>360</v>
      </c>
      <c r="L1343" t="str">
        <f>_xlfn.XLOOKUP(Trade_Flows[[#This Row],[hardware_type]],Helper_sheet!$D$2:$D$15,Helper_sheet!$E$2:$E$15,0,0)</f>
        <v>Chip</v>
      </c>
      <c r="M1343" t="s">
        <v>31</v>
      </c>
      <c r="N1343" s="5">
        <v>5920</v>
      </c>
      <c r="O1343" s="1">
        <v>370.06</v>
      </c>
      <c r="P1343" t="s">
        <v>86</v>
      </c>
      <c r="Q1343" t="s">
        <v>33</v>
      </c>
      <c r="R1343" t="s">
        <v>144</v>
      </c>
      <c r="S1343" t="s">
        <v>141</v>
      </c>
      <c r="T1343" t="s">
        <v>34</v>
      </c>
      <c r="U1343" t="s">
        <v>329</v>
      </c>
      <c r="V1343" t="s">
        <v>187</v>
      </c>
      <c r="W1343" t="s">
        <v>147</v>
      </c>
      <c r="X1343" t="s">
        <v>144</v>
      </c>
    </row>
    <row r="1344" spans="1:24" x14ac:dyDescent="0.4">
      <c r="A1344" t="s">
        <v>1956</v>
      </c>
      <c r="B1344" t="s">
        <v>202</v>
      </c>
      <c r="C1344" t="s">
        <v>154</v>
      </c>
      <c r="D1344" t="s">
        <v>58</v>
      </c>
      <c r="E1344" t="s">
        <v>143</v>
      </c>
      <c r="F1344" t="s">
        <v>28</v>
      </c>
      <c r="G1344" t="s">
        <v>29</v>
      </c>
      <c r="H1344" t="s">
        <v>847</v>
      </c>
      <c r="I1344" t="s">
        <v>109</v>
      </c>
      <c r="J1344" t="s">
        <v>26</v>
      </c>
      <c r="K1344" t="s">
        <v>360</v>
      </c>
      <c r="L1344" t="str">
        <f>_xlfn.XLOOKUP(Trade_Flows[[#This Row],[hardware_type]],Helper_sheet!$D$2:$D$15,Helper_sheet!$E$2:$E$15,0,0)</f>
        <v>Chip</v>
      </c>
      <c r="M1344" t="s">
        <v>31</v>
      </c>
      <c r="N1344" s="5">
        <v>5612</v>
      </c>
      <c r="O1344" s="1">
        <v>350.81</v>
      </c>
      <c r="P1344" t="s">
        <v>85</v>
      </c>
      <c r="Q1344" t="s">
        <v>33</v>
      </c>
      <c r="R1344" t="s">
        <v>144</v>
      </c>
      <c r="S1344" t="s">
        <v>141</v>
      </c>
      <c r="T1344" t="s">
        <v>34</v>
      </c>
      <c r="U1344" t="s">
        <v>369</v>
      </c>
      <c r="V1344" t="s">
        <v>391</v>
      </c>
      <c r="W1344" t="s">
        <v>147</v>
      </c>
      <c r="X1344" t="s">
        <v>144</v>
      </c>
    </row>
    <row r="1345" spans="1:24" x14ac:dyDescent="0.4">
      <c r="A1345" t="s">
        <v>1957</v>
      </c>
      <c r="B1345" t="s">
        <v>202</v>
      </c>
      <c r="C1345" t="s">
        <v>158</v>
      </c>
      <c r="D1345" t="s">
        <v>59</v>
      </c>
      <c r="E1345" t="s">
        <v>143</v>
      </c>
      <c r="F1345" t="s">
        <v>28</v>
      </c>
      <c r="G1345" t="s">
        <v>29</v>
      </c>
      <c r="H1345" t="s">
        <v>847</v>
      </c>
      <c r="I1345" t="s">
        <v>109</v>
      </c>
      <c r="J1345" t="s">
        <v>26</v>
      </c>
      <c r="K1345" t="s">
        <v>360</v>
      </c>
      <c r="L1345" t="str">
        <f>_xlfn.XLOOKUP(Trade_Flows[[#This Row],[hardware_type]],Helper_sheet!$D$2:$D$15,Helper_sheet!$E$2:$E$15,0,0)</f>
        <v>Chip</v>
      </c>
      <c r="M1345" t="s">
        <v>31</v>
      </c>
      <c r="N1345" s="5">
        <v>4899</v>
      </c>
      <c r="O1345" s="1">
        <v>306.19</v>
      </c>
      <c r="P1345" t="s">
        <v>86</v>
      </c>
      <c r="Q1345" t="s">
        <v>33</v>
      </c>
      <c r="R1345" t="s">
        <v>144</v>
      </c>
      <c r="S1345" t="s">
        <v>141</v>
      </c>
      <c r="T1345" t="s">
        <v>34</v>
      </c>
      <c r="U1345" t="s">
        <v>329</v>
      </c>
      <c r="V1345" t="s">
        <v>857</v>
      </c>
      <c r="W1345" t="s">
        <v>147</v>
      </c>
      <c r="X1345" t="s">
        <v>144</v>
      </c>
    </row>
    <row r="1346" spans="1:24" x14ac:dyDescent="0.4">
      <c r="A1346" t="s">
        <v>1958</v>
      </c>
      <c r="B1346" t="s">
        <v>212</v>
      </c>
      <c r="C1346" t="s">
        <v>141</v>
      </c>
      <c r="D1346" t="s">
        <v>60</v>
      </c>
      <c r="E1346" t="s">
        <v>143</v>
      </c>
      <c r="F1346" t="s">
        <v>28</v>
      </c>
      <c r="G1346" t="s">
        <v>29</v>
      </c>
      <c r="H1346" t="s">
        <v>847</v>
      </c>
      <c r="I1346" t="s">
        <v>109</v>
      </c>
      <c r="J1346" t="s">
        <v>26</v>
      </c>
      <c r="K1346" t="s">
        <v>360</v>
      </c>
      <c r="L1346" t="str">
        <f>_xlfn.XLOOKUP(Trade_Flows[[#This Row],[hardware_type]],Helper_sheet!$D$2:$D$15,Helper_sheet!$E$2:$E$15,0,0)</f>
        <v>Chip</v>
      </c>
      <c r="M1346" t="s">
        <v>31</v>
      </c>
      <c r="N1346" s="5">
        <v>7857</v>
      </c>
      <c r="O1346" s="1">
        <v>491.12</v>
      </c>
      <c r="P1346" t="s">
        <v>86</v>
      </c>
      <c r="Q1346" t="s">
        <v>33</v>
      </c>
      <c r="R1346" t="s">
        <v>144</v>
      </c>
      <c r="S1346" t="s">
        <v>141</v>
      </c>
      <c r="T1346" t="s">
        <v>34</v>
      </c>
      <c r="U1346" t="s">
        <v>351</v>
      </c>
      <c r="V1346" t="s">
        <v>154</v>
      </c>
      <c r="W1346" t="s">
        <v>147</v>
      </c>
      <c r="X1346" t="s">
        <v>144</v>
      </c>
    </row>
    <row r="1347" spans="1:24" x14ac:dyDescent="0.4">
      <c r="A1347" t="s">
        <v>1959</v>
      </c>
      <c r="B1347" t="s">
        <v>212</v>
      </c>
      <c r="C1347" t="s">
        <v>149</v>
      </c>
      <c r="D1347" t="s">
        <v>61</v>
      </c>
      <c r="E1347" t="s">
        <v>143</v>
      </c>
      <c r="F1347" t="s">
        <v>28</v>
      </c>
      <c r="G1347" t="s">
        <v>29</v>
      </c>
      <c r="H1347" t="s">
        <v>847</v>
      </c>
      <c r="I1347" t="s">
        <v>109</v>
      </c>
      <c r="J1347" t="s">
        <v>26</v>
      </c>
      <c r="K1347" t="s">
        <v>360</v>
      </c>
      <c r="L1347" t="str">
        <f>_xlfn.XLOOKUP(Trade_Flows[[#This Row],[hardware_type]],Helper_sheet!$D$2:$D$15,Helper_sheet!$E$2:$E$15,0,0)</f>
        <v>Chip</v>
      </c>
      <c r="M1347" t="s">
        <v>31</v>
      </c>
      <c r="N1347" s="5">
        <v>11154</v>
      </c>
      <c r="O1347" s="1">
        <v>697.15</v>
      </c>
      <c r="P1347" t="s">
        <v>365</v>
      </c>
      <c r="Q1347" t="s">
        <v>33</v>
      </c>
      <c r="R1347" t="s">
        <v>144</v>
      </c>
      <c r="S1347" t="s">
        <v>141</v>
      </c>
      <c r="T1347" t="s">
        <v>34</v>
      </c>
      <c r="U1347" t="s">
        <v>231</v>
      </c>
      <c r="V1347" t="s">
        <v>208</v>
      </c>
      <c r="W1347" t="s">
        <v>147</v>
      </c>
      <c r="X1347" t="s">
        <v>144</v>
      </c>
    </row>
    <row r="1348" spans="1:24" x14ac:dyDescent="0.4">
      <c r="A1348" t="s">
        <v>1960</v>
      </c>
      <c r="B1348" t="s">
        <v>212</v>
      </c>
      <c r="C1348" t="s">
        <v>154</v>
      </c>
      <c r="D1348" t="s">
        <v>62</v>
      </c>
      <c r="E1348" t="s">
        <v>143</v>
      </c>
      <c r="F1348" t="s">
        <v>28</v>
      </c>
      <c r="G1348" t="s">
        <v>29</v>
      </c>
      <c r="H1348" t="s">
        <v>847</v>
      </c>
      <c r="I1348" t="s">
        <v>109</v>
      </c>
      <c r="J1348" t="s">
        <v>26</v>
      </c>
      <c r="K1348" t="s">
        <v>360</v>
      </c>
      <c r="L1348" t="str">
        <f>_xlfn.XLOOKUP(Trade_Flows[[#This Row],[hardware_type]],Helper_sheet!$D$2:$D$15,Helper_sheet!$E$2:$E$15,0,0)</f>
        <v>Chip</v>
      </c>
      <c r="M1348" t="s">
        <v>31</v>
      </c>
      <c r="N1348" s="5">
        <v>10864</v>
      </c>
      <c r="O1348" s="1">
        <v>679.02</v>
      </c>
      <c r="P1348" t="s">
        <v>84</v>
      </c>
      <c r="Q1348" t="s">
        <v>33</v>
      </c>
      <c r="R1348" t="s">
        <v>144</v>
      </c>
      <c r="S1348" t="s">
        <v>141</v>
      </c>
      <c r="T1348" t="s">
        <v>34</v>
      </c>
      <c r="U1348" t="s">
        <v>194</v>
      </c>
      <c r="V1348" t="s">
        <v>166</v>
      </c>
      <c r="W1348" t="s">
        <v>147</v>
      </c>
      <c r="X1348" t="s">
        <v>144</v>
      </c>
    </row>
    <row r="1349" spans="1:24" x14ac:dyDescent="0.4">
      <c r="A1349" t="s">
        <v>1961</v>
      </c>
      <c r="B1349" t="s">
        <v>212</v>
      </c>
      <c r="C1349" t="s">
        <v>158</v>
      </c>
      <c r="D1349" t="s">
        <v>63</v>
      </c>
      <c r="E1349" t="s">
        <v>143</v>
      </c>
      <c r="F1349" t="s">
        <v>28</v>
      </c>
      <c r="G1349" t="s">
        <v>29</v>
      </c>
      <c r="H1349" t="s">
        <v>847</v>
      </c>
      <c r="I1349" t="s">
        <v>109</v>
      </c>
      <c r="J1349" t="s">
        <v>26</v>
      </c>
      <c r="K1349" t="s">
        <v>360</v>
      </c>
      <c r="L1349" t="str">
        <f>_xlfn.XLOOKUP(Trade_Flows[[#This Row],[hardware_type]],Helper_sheet!$D$2:$D$15,Helper_sheet!$E$2:$E$15,0,0)</f>
        <v>Chip</v>
      </c>
      <c r="M1349" t="s">
        <v>31</v>
      </c>
      <c r="N1349" s="5">
        <v>8750</v>
      </c>
      <c r="O1349" s="1">
        <v>546.89</v>
      </c>
      <c r="P1349" t="s">
        <v>86</v>
      </c>
      <c r="Q1349" t="s">
        <v>33</v>
      </c>
      <c r="R1349" t="s">
        <v>144</v>
      </c>
      <c r="S1349" t="s">
        <v>141</v>
      </c>
      <c r="T1349" t="s">
        <v>34</v>
      </c>
      <c r="U1349" t="s">
        <v>329</v>
      </c>
      <c r="V1349" t="s">
        <v>199</v>
      </c>
      <c r="W1349" t="s">
        <v>147</v>
      </c>
      <c r="X1349" t="s">
        <v>144</v>
      </c>
    </row>
    <row r="1350" spans="1:24" x14ac:dyDescent="0.4">
      <c r="A1350" t="s">
        <v>1962</v>
      </c>
      <c r="B1350" t="s">
        <v>223</v>
      </c>
      <c r="C1350" t="s">
        <v>141</v>
      </c>
      <c r="D1350" t="s">
        <v>64</v>
      </c>
      <c r="E1350" t="s">
        <v>143</v>
      </c>
      <c r="F1350" t="s">
        <v>28</v>
      </c>
      <c r="G1350" t="s">
        <v>29</v>
      </c>
      <c r="H1350" t="s">
        <v>847</v>
      </c>
      <c r="I1350" t="s">
        <v>109</v>
      </c>
      <c r="J1350" t="s">
        <v>26</v>
      </c>
      <c r="K1350" t="s">
        <v>360</v>
      </c>
      <c r="L1350" t="str">
        <f>_xlfn.XLOOKUP(Trade_Flows[[#This Row],[hardware_type]],Helper_sheet!$D$2:$D$15,Helper_sheet!$E$2:$E$15,0,0)</f>
        <v>Chip</v>
      </c>
      <c r="M1350" t="s">
        <v>31</v>
      </c>
      <c r="N1350" s="5">
        <v>9575</v>
      </c>
      <c r="O1350" s="1">
        <v>598.49</v>
      </c>
      <c r="P1350" t="s">
        <v>85</v>
      </c>
      <c r="Q1350" t="s">
        <v>33</v>
      </c>
      <c r="R1350" t="s">
        <v>144</v>
      </c>
      <c r="S1350" t="s">
        <v>141</v>
      </c>
      <c r="T1350" t="s">
        <v>34</v>
      </c>
      <c r="U1350" t="s">
        <v>204</v>
      </c>
      <c r="V1350" t="s">
        <v>905</v>
      </c>
      <c r="W1350" t="s">
        <v>147</v>
      </c>
      <c r="X1350" t="s">
        <v>144</v>
      </c>
    </row>
    <row r="1351" spans="1:24" x14ac:dyDescent="0.4">
      <c r="A1351" t="s">
        <v>1963</v>
      </c>
      <c r="B1351" t="s">
        <v>223</v>
      </c>
      <c r="C1351" t="s">
        <v>149</v>
      </c>
      <c r="D1351" t="s">
        <v>65</v>
      </c>
      <c r="E1351" t="s">
        <v>143</v>
      </c>
      <c r="F1351" t="s">
        <v>28</v>
      </c>
      <c r="G1351" t="s">
        <v>29</v>
      </c>
      <c r="H1351" t="s">
        <v>847</v>
      </c>
      <c r="I1351" t="s">
        <v>109</v>
      </c>
      <c r="J1351" t="s">
        <v>26</v>
      </c>
      <c r="K1351" t="s">
        <v>360</v>
      </c>
      <c r="L1351" t="str">
        <f>_xlfn.XLOOKUP(Trade_Flows[[#This Row],[hardware_type]],Helper_sheet!$D$2:$D$15,Helper_sheet!$E$2:$E$15,0,0)</f>
        <v>Chip</v>
      </c>
      <c r="M1351" t="s">
        <v>31</v>
      </c>
      <c r="N1351" s="5">
        <v>11354</v>
      </c>
      <c r="O1351" s="1">
        <v>709.65</v>
      </c>
      <c r="P1351" t="s">
        <v>365</v>
      </c>
      <c r="Q1351" t="s">
        <v>33</v>
      </c>
      <c r="R1351" t="s">
        <v>144</v>
      </c>
      <c r="S1351" t="s">
        <v>141</v>
      </c>
      <c r="T1351" t="s">
        <v>34</v>
      </c>
      <c r="U1351" t="s">
        <v>425</v>
      </c>
      <c r="V1351" t="s">
        <v>866</v>
      </c>
      <c r="W1351" t="s">
        <v>147</v>
      </c>
      <c r="X1351" t="s">
        <v>144</v>
      </c>
    </row>
    <row r="1352" spans="1:24" x14ac:dyDescent="0.4">
      <c r="A1352" t="s">
        <v>1964</v>
      </c>
      <c r="B1352" t="s">
        <v>223</v>
      </c>
      <c r="C1352" t="s">
        <v>154</v>
      </c>
      <c r="D1352" t="s">
        <v>66</v>
      </c>
      <c r="E1352" t="s">
        <v>143</v>
      </c>
      <c r="F1352" t="s">
        <v>28</v>
      </c>
      <c r="G1352" t="s">
        <v>29</v>
      </c>
      <c r="H1352" t="s">
        <v>847</v>
      </c>
      <c r="I1352" t="s">
        <v>109</v>
      </c>
      <c r="J1352" t="s">
        <v>26</v>
      </c>
      <c r="K1352" t="s">
        <v>360</v>
      </c>
      <c r="L1352" t="str">
        <f>_xlfn.XLOOKUP(Trade_Flows[[#This Row],[hardware_type]],Helper_sheet!$D$2:$D$15,Helper_sheet!$E$2:$E$15,0,0)</f>
        <v>Chip</v>
      </c>
      <c r="M1352" t="s">
        <v>31</v>
      </c>
      <c r="N1352" s="5">
        <v>12941</v>
      </c>
      <c r="O1352" s="1">
        <v>808.85</v>
      </c>
      <c r="P1352" t="s">
        <v>83</v>
      </c>
      <c r="Q1352" t="s">
        <v>33</v>
      </c>
      <c r="R1352" t="s">
        <v>144</v>
      </c>
      <c r="S1352" t="s">
        <v>141</v>
      </c>
      <c r="T1352" t="s">
        <v>34</v>
      </c>
      <c r="U1352" t="s">
        <v>250</v>
      </c>
      <c r="V1352" t="s">
        <v>187</v>
      </c>
      <c r="W1352" t="s">
        <v>147</v>
      </c>
      <c r="X1352" t="s">
        <v>144</v>
      </c>
    </row>
    <row r="1353" spans="1:24" x14ac:dyDescent="0.4">
      <c r="A1353" t="s">
        <v>1965</v>
      </c>
      <c r="B1353" t="s">
        <v>223</v>
      </c>
      <c r="C1353" t="s">
        <v>158</v>
      </c>
      <c r="D1353" t="s">
        <v>67</v>
      </c>
      <c r="E1353" t="s">
        <v>143</v>
      </c>
      <c r="F1353" t="s">
        <v>28</v>
      </c>
      <c r="G1353" t="s">
        <v>29</v>
      </c>
      <c r="H1353" t="s">
        <v>847</v>
      </c>
      <c r="I1353" t="s">
        <v>109</v>
      </c>
      <c r="J1353" t="s">
        <v>26</v>
      </c>
      <c r="K1353" t="s">
        <v>360</v>
      </c>
      <c r="L1353" t="str">
        <f>_xlfn.XLOOKUP(Trade_Flows[[#This Row],[hardware_type]],Helper_sheet!$D$2:$D$15,Helper_sheet!$E$2:$E$15,0,0)</f>
        <v>Chip</v>
      </c>
      <c r="M1353" t="s">
        <v>31</v>
      </c>
      <c r="N1353" s="5">
        <v>10461</v>
      </c>
      <c r="O1353" s="1">
        <v>653.82000000000005</v>
      </c>
      <c r="P1353" t="s">
        <v>365</v>
      </c>
      <c r="Q1353" t="s">
        <v>33</v>
      </c>
      <c r="R1353" t="s">
        <v>144</v>
      </c>
      <c r="S1353" t="s">
        <v>141</v>
      </c>
      <c r="T1353" t="s">
        <v>34</v>
      </c>
      <c r="U1353" t="s">
        <v>231</v>
      </c>
      <c r="V1353" t="s">
        <v>886</v>
      </c>
      <c r="W1353" t="s">
        <v>147</v>
      </c>
      <c r="X1353" t="s">
        <v>144</v>
      </c>
    </row>
    <row r="1354" spans="1:24" x14ac:dyDescent="0.4">
      <c r="A1354" t="s">
        <v>1966</v>
      </c>
      <c r="B1354" t="s">
        <v>235</v>
      </c>
      <c r="C1354" t="s">
        <v>141</v>
      </c>
      <c r="D1354" t="s">
        <v>68</v>
      </c>
      <c r="E1354" t="s">
        <v>143</v>
      </c>
      <c r="F1354" t="s">
        <v>28</v>
      </c>
      <c r="G1354" t="s">
        <v>29</v>
      </c>
      <c r="H1354" t="s">
        <v>847</v>
      </c>
      <c r="I1354" t="s">
        <v>109</v>
      </c>
      <c r="J1354" t="s">
        <v>26</v>
      </c>
      <c r="K1354" t="s">
        <v>360</v>
      </c>
      <c r="L1354" t="str">
        <f>_xlfn.XLOOKUP(Trade_Flows[[#This Row],[hardware_type]],Helper_sheet!$D$2:$D$15,Helper_sheet!$E$2:$E$15,0,0)</f>
        <v>Chip</v>
      </c>
      <c r="M1354" t="s">
        <v>31</v>
      </c>
      <c r="N1354" s="5">
        <v>20570</v>
      </c>
      <c r="O1354" s="1">
        <v>1285.6400000000001</v>
      </c>
      <c r="P1354" t="s">
        <v>84</v>
      </c>
      <c r="Q1354" t="s">
        <v>33</v>
      </c>
      <c r="R1354" t="s">
        <v>144</v>
      </c>
      <c r="S1354" t="s">
        <v>141</v>
      </c>
      <c r="T1354" t="s">
        <v>34</v>
      </c>
      <c r="U1354" t="s">
        <v>237</v>
      </c>
      <c r="V1354" t="s">
        <v>369</v>
      </c>
      <c r="W1354" t="s">
        <v>147</v>
      </c>
      <c r="X1354" t="s">
        <v>144</v>
      </c>
    </row>
    <row r="1355" spans="1:24" x14ac:dyDescent="0.4">
      <c r="A1355" t="s">
        <v>1967</v>
      </c>
      <c r="B1355" t="s">
        <v>235</v>
      </c>
      <c r="C1355" t="s">
        <v>149</v>
      </c>
      <c r="D1355" t="s">
        <v>69</v>
      </c>
      <c r="E1355" t="s">
        <v>143</v>
      </c>
      <c r="F1355" t="s">
        <v>28</v>
      </c>
      <c r="G1355" t="s">
        <v>29</v>
      </c>
      <c r="H1355" t="s">
        <v>847</v>
      </c>
      <c r="I1355" t="s">
        <v>109</v>
      </c>
      <c r="J1355" t="s">
        <v>26</v>
      </c>
      <c r="K1355" t="s">
        <v>360</v>
      </c>
      <c r="L1355" t="str">
        <f>_xlfn.XLOOKUP(Trade_Flows[[#This Row],[hardware_type]],Helper_sheet!$D$2:$D$15,Helper_sheet!$E$2:$E$15,0,0)</f>
        <v>Chip</v>
      </c>
      <c r="M1355" t="s">
        <v>31</v>
      </c>
      <c r="N1355" s="5">
        <v>24418</v>
      </c>
      <c r="O1355" s="1">
        <v>1526.17</v>
      </c>
      <c r="P1355" t="s">
        <v>85</v>
      </c>
      <c r="Q1355" t="s">
        <v>33</v>
      </c>
      <c r="R1355" t="s">
        <v>144</v>
      </c>
      <c r="S1355" t="s">
        <v>141</v>
      </c>
      <c r="T1355" t="s">
        <v>34</v>
      </c>
      <c r="U1355" t="s">
        <v>214</v>
      </c>
      <c r="V1355" t="s">
        <v>866</v>
      </c>
      <c r="W1355" t="s">
        <v>147</v>
      </c>
      <c r="X1355" t="s">
        <v>144</v>
      </c>
    </row>
    <row r="1356" spans="1:24" x14ac:dyDescent="0.4">
      <c r="A1356" t="s">
        <v>1968</v>
      </c>
      <c r="B1356" t="s">
        <v>235</v>
      </c>
      <c r="C1356" t="s">
        <v>154</v>
      </c>
      <c r="D1356" t="s">
        <v>70</v>
      </c>
      <c r="E1356" t="s">
        <v>143</v>
      </c>
      <c r="F1356" t="s">
        <v>28</v>
      </c>
      <c r="G1356" t="s">
        <v>29</v>
      </c>
      <c r="H1356" t="s">
        <v>847</v>
      </c>
      <c r="I1356" t="s">
        <v>109</v>
      </c>
      <c r="J1356" t="s">
        <v>26</v>
      </c>
      <c r="K1356" t="s">
        <v>360</v>
      </c>
      <c r="L1356" t="str">
        <f>_xlfn.XLOOKUP(Trade_Flows[[#This Row],[hardware_type]],Helper_sheet!$D$2:$D$15,Helper_sheet!$E$2:$E$15,0,0)</f>
        <v>Chip</v>
      </c>
      <c r="M1356" t="s">
        <v>31</v>
      </c>
      <c r="N1356" s="5">
        <v>24347</v>
      </c>
      <c r="O1356" s="1">
        <v>1521.74</v>
      </c>
      <c r="P1356" t="s">
        <v>83</v>
      </c>
      <c r="Q1356" t="s">
        <v>33</v>
      </c>
      <c r="R1356" t="s">
        <v>144</v>
      </c>
      <c r="S1356" t="s">
        <v>141</v>
      </c>
      <c r="T1356" t="s">
        <v>34</v>
      </c>
      <c r="U1356" t="s">
        <v>228</v>
      </c>
      <c r="V1356" t="s">
        <v>166</v>
      </c>
      <c r="W1356" t="s">
        <v>147</v>
      </c>
      <c r="X1356" t="s">
        <v>144</v>
      </c>
    </row>
    <row r="1357" spans="1:24" x14ac:dyDescent="0.4">
      <c r="A1357" t="s">
        <v>1969</v>
      </c>
      <c r="B1357" t="s">
        <v>235</v>
      </c>
      <c r="C1357" t="s">
        <v>158</v>
      </c>
      <c r="D1357" t="s">
        <v>71</v>
      </c>
      <c r="E1357" t="s">
        <v>143</v>
      </c>
      <c r="F1357" t="s">
        <v>28</v>
      </c>
      <c r="G1357" t="s">
        <v>29</v>
      </c>
      <c r="H1357" t="s">
        <v>847</v>
      </c>
      <c r="I1357" t="s">
        <v>109</v>
      </c>
      <c r="J1357" t="s">
        <v>26</v>
      </c>
      <c r="K1357" t="s">
        <v>360</v>
      </c>
      <c r="L1357" t="str">
        <f>_xlfn.XLOOKUP(Trade_Flows[[#This Row],[hardware_type]],Helper_sheet!$D$2:$D$15,Helper_sheet!$E$2:$E$15,0,0)</f>
        <v>Chip</v>
      </c>
      <c r="M1357" t="s">
        <v>31</v>
      </c>
      <c r="N1357" s="5">
        <v>18238</v>
      </c>
      <c r="O1357" s="1">
        <v>1139.9000000000001</v>
      </c>
      <c r="P1357" t="s">
        <v>86</v>
      </c>
      <c r="Q1357" t="s">
        <v>33</v>
      </c>
      <c r="R1357" t="s">
        <v>144</v>
      </c>
      <c r="S1357" t="s">
        <v>141</v>
      </c>
      <c r="T1357" t="s">
        <v>34</v>
      </c>
      <c r="U1357" t="s">
        <v>301</v>
      </c>
      <c r="V1357" t="s">
        <v>292</v>
      </c>
      <c r="W1357" t="s">
        <v>147</v>
      </c>
      <c r="X1357" t="s">
        <v>144</v>
      </c>
    </row>
    <row r="1358" spans="1:24" x14ac:dyDescent="0.4">
      <c r="A1358" t="s">
        <v>1970</v>
      </c>
      <c r="B1358" t="s">
        <v>248</v>
      </c>
      <c r="C1358" t="s">
        <v>141</v>
      </c>
      <c r="D1358" t="s">
        <v>72</v>
      </c>
      <c r="E1358" t="s">
        <v>143</v>
      </c>
      <c r="F1358" t="s">
        <v>28</v>
      </c>
      <c r="G1358" t="s">
        <v>29</v>
      </c>
      <c r="H1358" t="s">
        <v>847</v>
      </c>
      <c r="I1358" t="s">
        <v>109</v>
      </c>
      <c r="J1358" t="s">
        <v>26</v>
      </c>
      <c r="K1358" t="s">
        <v>360</v>
      </c>
      <c r="L1358" t="str">
        <f>_xlfn.XLOOKUP(Trade_Flows[[#This Row],[hardware_type]],Helper_sheet!$D$2:$D$15,Helper_sheet!$E$2:$E$15,0,0)</f>
        <v>Chip</v>
      </c>
      <c r="M1358" t="s">
        <v>31</v>
      </c>
      <c r="N1358" s="5">
        <v>23092</v>
      </c>
      <c r="O1358" s="1">
        <v>1443.28</v>
      </c>
      <c r="P1358" t="s">
        <v>83</v>
      </c>
      <c r="Q1358" t="s">
        <v>33</v>
      </c>
      <c r="R1358" t="s">
        <v>144</v>
      </c>
      <c r="S1358" t="s">
        <v>141</v>
      </c>
      <c r="T1358" t="s">
        <v>34</v>
      </c>
      <c r="U1358" t="s">
        <v>1749</v>
      </c>
      <c r="V1358" t="s">
        <v>905</v>
      </c>
      <c r="W1358" t="s">
        <v>147</v>
      </c>
      <c r="X1358" t="s">
        <v>141</v>
      </c>
    </row>
    <row r="1359" spans="1:24" x14ac:dyDescent="0.4">
      <c r="A1359" t="s">
        <v>1971</v>
      </c>
      <c r="B1359" t="s">
        <v>248</v>
      </c>
      <c r="C1359" t="s">
        <v>149</v>
      </c>
      <c r="D1359" t="s">
        <v>73</v>
      </c>
      <c r="E1359" t="s">
        <v>143</v>
      </c>
      <c r="F1359" t="s">
        <v>28</v>
      </c>
      <c r="G1359" t="s">
        <v>29</v>
      </c>
      <c r="H1359" t="s">
        <v>847</v>
      </c>
      <c r="I1359" t="s">
        <v>109</v>
      </c>
      <c r="J1359" t="s">
        <v>26</v>
      </c>
      <c r="K1359" t="s">
        <v>360</v>
      </c>
      <c r="L1359" t="str">
        <f>_xlfn.XLOOKUP(Trade_Flows[[#This Row],[hardware_type]],Helper_sheet!$D$2:$D$15,Helper_sheet!$E$2:$E$15,0,0)</f>
        <v>Chip</v>
      </c>
      <c r="M1359" t="s">
        <v>31</v>
      </c>
      <c r="N1359" s="5">
        <v>26407</v>
      </c>
      <c r="O1359" s="1">
        <v>1650.47</v>
      </c>
      <c r="P1359" t="s">
        <v>86</v>
      </c>
      <c r="Q1359" t="s">
        <v>33</v>
      </c>
      <c r="R1359" t="s">
        <v>144</v>
      </c>
      <c r="S1359" t="s">
        <v>141</v>
      </c>
      <c r="T1359" t="s">
        <v>34</v>
      </c>
      <c r="U1359" t="s">
        <v>335</v>
      </c>
      <c r="V1359" t="s">
        <v>190</v>
      </c>
      <c r="W1359" t="s">
        <v>147</v>
      </c>
      <c r="X1359" t="s">
        <v>141</v>
      </c>
    </row>
    <row r="1360" spans="1:24" x14ac:dyDescent="0.4">
      <c r="A1360" t="s">
        <v>1972</v>
      </c>
      <c r="B1360" t="s">
        <v>248</v>
      </c>
      <c r="C1360" t="s">
        <v>154</v>
      </c>
      <c r="D1360" t="s">
        <v>74</v>
      </c>
      <c r="E1360" t="s">
        <v>143</v>
      </c>
      <c r="F1360" t="s">
        <v>28</v>
      </c>
      <c r="G1360" t="s">
        <v>29</v>
      </c>
      <c r="H1360" t="s">
        <v>847</v>
      </c>
      <c r="I1360" t="s">
        <v>109</v>
      </c>
      <c r="J1360" t="s">
        <v>26</v>
      </c>
      <c r="K1360" t="s">
        <v>360</v>
      </c>
      <c r="L1360" t="str">
        <f>_xlfn.XLOOKUP(Trade_Flows[[#This Row],[hardware_type]],Helper_sheet!$D$2:$D$15,Helper_sheet!$E$2:$E$15,0,0)</f>
        <v>Chip</v>
      </c>
      <c r="M1360" t="s">
        <v>31</v>
      </c>
      <c r="N1360" s="5">
        <v>27715</v>
      </c>
      <c r="O1360" s="1">
        <v>1732.23</v>
      </c>
      <c r="P1360" t="s">
        <v>83</v>
      </c>
      <c r="Q1360" t="s">
        <v>33</v>
      </c>
      <c r="R1360" t="s">
        <v>144</v>
      </c>
      <c r="S1360" t="s">
        <v>141</v>
      </c>
      <c r="T1360" t="s">
        <v>34</v>
      </c>
      <c r="U1360" t="s">
        <v>246</v>
      </c>
      <c r="V1360" t="s">
        <v>294</v>
      </c>
      <c r="W1360" t="s">
        <v>147</v>
      </c>
      <c r="X1360" t="s">
        <v>141</v>
      </c>
    </row>
    <row r="1361" spans="1:24" x14ac:dyDescent="0.4">
      <c r="A1361" t="s">
        <v>1973</v>
      </c>
      <c r="B1361" t="s">
        <v>248</v>
      </c>
      <c r="C1361" t="s">
        <v>158</v>
      </c>
      <c r="D1361" t="s">
        <v>75</v>
      </c>
      <c r="E1361" t="s">
        <v>143</v>
      </c>
      <c r="F1361" t="s">
        <v>28</v>
      </c>
      <c r="G1361" t="s">
        <v>29</v>
      </c>
      <c r="H1361" t="s">
        <v>847</v>
      </c>
      <c r="I1361" t="s">
        <v>109</v>
      </c>
      <c r="J1361" t="s">
        <v>26</v>
      </c>
      <c r="K1361" t="s">
        <v>360</v>
      </c>
      <c r="L1361" t="str">
        <f>_xlfn.XLOOKUP(Trade_Flows[[#This Row],[hardware_type]],Helper_sheet!$D$2:$D$15,Helper_sheet!$E$2:$E$15,0,0)</f>
        <v>Chip</v>
      </c>
      <c r="M1361" t="s">
        <v>31</v>
      </c>
      <c r="N1361" s="5">
        <v>22127</v>
      </c>
      <c r="O1361" s="1">
        <v>1383</v>
      </c>
      <c r="P1361" t="s">
        <v>83</v>
      </c>
      <c r="Q1361" t="s">
        <v>33</v>
      </c>
      <c r="R1361" t="s">
        <v>144</v>
      </c>
      <c r="S1361" t="s">
        <v>141</v>
      </c>
      <c r="T1361" t="s">
        <v>34</v>
      </c>
      <c r="U1361" t="s">
        <v>1754</v>
      </c>
      <c r="V1361" t="s">
        <v>930</v>
      </c>
      <c r="W1361" t="s">
        <v>147</v>
      </c>
      <c r="X1361" t="s">
        <v>141</v>
      </c>
    </row>
    <row r="1362" spans="1:24" x14ac:dyDescent="0.4">
      <c r="A1362" t="s">
        <v>1974</v>
      </c>
      <c r="B1362" t="s">
        <v>260</v>
      </c>
      <c r="C1362" t="s">
        <v>141</v>
      </c>
      <c r="D1362" t="s">
        <v>76</v>
      </c>
      <c r="E1362" t="s">
        <v>143</v>
      </c>
      <c r="F1362" t="s">
        <v>28</v>
      </c>
      <c r="G1362" t="s">
        <v>29</v>
      </c>
      <c r="H1362" t="s">
        <v>847</v>
      </c>
      <c r="I1362" t="s">
        <v>109</v>
      </c>
      <c r="J1362" t="s">
        <v>26</v>
      </c>
      <c r="K1362" t="s">
        <v>360</v>
      </c>
      <c r="L1362" t="str">
        <f>_xlfn.XLOOKUP(Trade_Flows[[#This Row],[hardware_type]],Helper_sheet!$D$2:$D$15,Helper_sheet!$E$2:$E$15,0,0)</f>
        <v>Chip</v>
      </c>
      <c r="M1362" t="s">
        <v>31</v>
      </c>
      <c r="N1362" s="5">
        <v>26389</v>
      </c>
      <c r="O1362" s="1">
        <v>1649.36</v>
      </c>
      <c r="P1362" t="s">
        <v>86</v>
      </c>
      <c r="Q1362" t="s">
        <v>33</v>
      </c>
      <c r="R1362" t="s">
        <v>144</v>
      </c>
      <c r="S1362" t="s">
        <v>141</v>
      </c>
      <c r="T1362" t="s">
        <v>34</v>
      </c>
      <c r="U1362" t="s">
        <v>240</v>
      </c>
      <c r="V1362" t="s">
        <v>199</v>
      </c>
      <c r="W1362" t="s">
        <v>147</v>
      </c>
      <c r="X1362" t="s">
        <v>141</v>
      </c>
    </row>
    <row r="1363" spans="1:24" x14ac:dyDescent="0.4">
      <c r="A1363" t="s">
        <v>1975</v>
      </c>
      <c r="B1363" t="s">
        <v>260</v>
      </c>
      <c r="C1363" t="s">
        <v>149</v>
      </c>
      <c r="D1363" t="s">
        <v>77</v>
      </c>
      <c r="E1363" t="s">
        <v>143</v>
      </c>
      <c r="F1363" t="s">
        <v>28</v>
      </c>
      <c r="G1363" t="s">
        <v>29</v>
      </c>
      <c r="H1363" t="s">
        <v>847</v>
      </c>
      <c r="I1363" t="s">
        <v>109</v>
      </c>
      <c r="J1363" t="s">
        <v>26</v>
      </c>
      <c r="K1363" t="s">
        <v>360</v>
      </c>
      <c r="L1363" t="str">
        <f>_xlfn.XLOOKUP(Trade_Flows[[#This Row],[hardware_type]],Helper_sheet!$D$2:$D$15,Helper_sheet!$E$2:$E$15,0,0)</f>
        <v>Chip</v>
      </c>
      <c r="M1363" t="s">
        <v>31</v>
      </c>
      <c r="N1363" s="5">
        <v>30538</v>
      </c>
      <c r="O1363" s="1">
        <v>1908.64</v>
      </c>
      <c r="P1363" t="s">
        <v>365</v>
      </c>
      <c r="Q1363" t="s">
        <v>33</v>
      </c>
      <c r="R1363" t="s">
        <v>144</v>
      </c>
      <c r="S1363" t="s">
        <v>141</v>
      </c>
      <c r="T1363" t="s">
        <v>34</v>
      </c>
      <c r="U1363" t="s">
        <v>240</v>
      </c>
      <c r="V1363" t="s">
        <v>848</v>
      </c>
      <c r="W1363" t="s">
        <v>147</v>
      </c>
      <c r="X1363" t="s">
        <v>141</v>
      </c>
    </row>
    <row r="1364" spans="1:24" x14ac:dyDescent="0.4">
      <c r="A1364" t="s">
        <v>1976</v>
      </c>
      <c r="B1364" t="s">
        <v>260</v>
      </c>
      <c r="C1364" t="s">
        <v>154</v>
      </c>
      <c r="D1364" t="s">
        <v>78</v>
      </c>
      <c r="E1364" t="s">
        <v>143</v>
      </c>
      <c r="F1364" t="s">
        <v>28</v>
      </c>
      <c r="G1364" t="s">
        <v>29</v>
      </c>
      <c r="H1364" t="s">
        <v>847</v>
      </c>
      <c r="I1364" t="s">
        <v>109</v>
      </c>
      <c r="J1364" t="s">
        <v>26</v>
      </c>
      <c r="K1364" t="s">
        <v>360</v>
      </c>
      <c r="L1364" t="str">
        <f>_xlfn.XLOOKUP(Trade_Flows[[#This Row],[hardware_type]],Helper_sheet!$D$2:$D$15,Helper_sheet!$E$2:$E$15,0,0)</f>
        <v>Chip</v>
      </c>
      <c r="M1364" t="s">
        <v>31</v>
      </c>
      <c r="N1364" s="5">
        <v>27538</v>
      </c>
      <c r="O1364" s="1">
        <v>1721.17</v>
      </c>
      <c r="P1364" t="s">
        <v>83</v>
      </c>
      <c r="Q1364" t="s">
        <v>33</v>
      </c>
      <c r="R1364" t="s">
        <v>144</v>
      </c>
      <c r="S1364" t="s">
        <v>141</v>
      </c>
      <c r="T1364" t="s">
        <v>34</v>
      </c>
      <c r="U1364" t="s">
        <v>253</v>
      </c>
      <c r="V1364" t="s">
        <v>187</v>
      </c>
      <c r="W1364" t="s">
        <v>147</v>
      </c>
      <c r="X1364" t="s">
        <v>141</v>
      </c>
    </row>
    <row r="1365" spans="1:24" x14ac:dyDescent="0.4">
      <c r="A1365" t="s">
        <v>1977</v>
      </c>
      <c r="B1365" t="s">
        <v>260</v>
      </c>
      <c r="C1365" t="s">
        <v>158</v>
      </c>
      <c r="D1365" t="s">
        <v>79</v>
      </c>
      <c r="E1365" t="s">
        <v>143</v>
      </c>
      <c r="F1365" t="s">
        <v>28</v>
      </c>
      <c r="G1365" t="s">
        <v>29</v>
      </c>
      <c r="H1365" t="s">
        <v>847</v>
      </c>
      <c r="I1365" t="s">
        <v>109</v>
      </c>
      <c r="J1365" t="s">
        <v>26</v>
      </c>
      <c r="K1365" t="s">
        <v>360</v>
      </c>
      <c r="L1365" t="str">
        <f>_xlfn.XLOOKUP(Trade_Flows[[#This Row],[hardware_type]],Helper_sheet!$D$2:$D$15,Helper_sheet!$E$2:$E$15,0,0)</f>
        <v>Chip</v>
      </c>
      <c r="M1365" t="s">
        <v>31</v>
      </c>
      <c r="N1365" s="5">
        <v>23705</v>
      </c>
      <c r="O1365" s="1">
        <v>1481.58</v>
      </c>
      <c r="P1365" t="s">
        <v>272</v>
      </c>
      <c r="Q1365" t="s">
        <v>33</v>
      </c>
      <c r="R1365" t="s">
        <v>144</v>
      </c>
      <c r="S1365" t="s">
        <v>141</v>
      </c>
      <c r="T1365" t="s">
        <v>34</v>
      </c>
      <c r="U1365" t="s">
        <v>346</v>
      </c>
      <c r="V1365" t="s">
        <v>905</v>
      </c>
      <c r="W1365" t="s">
        <v>147</v>
      </c>
      <c r="X1365" t="s">
        <v>141</v>
      </c>
    </row>
    <row r="1366" spans="1:24" x14ac:dyDescent="0.4">
      <c r="A1366" t="s">
        <v>1978</v>
      </c>
      <c r="B1366" t="s">
        <v>140</v>
      </c>
      <c r="C1366" t="s">
        <v>141</v>
      </c>
      <c r="D1366" t="s">
        <v>23</v>
      </c>
      <c r="E1366" t="s">
        <v>143</v>
      </c>
      <c r="F1366" t="s">
        <v>28</v>
      </c>
      <c r="G1366" t="s">
        <v>29</v>
      </c>
      <c r="H1366" t="s">
        <v>847</v>
      </c>
      <c r="I1366" t="s">
        <v>109</v>
      </c>
      <c r="J1366" t="s">
        <v>26</v>
      </c>
      <c r="K1366" t="s">
        <v>271</v>
      </c>
      <c r="L1366" t="str">
        <f>_xlfn.XLOOKUP(Trade_Flows[[#This Row],[hardware_type]],Helper_sheet!$D$2:$D$15,Helper_sheet!$E$2:$E$15,0,0)</f>
        <v>Chip</v>
      </c>
      <c r="M1366" t="s">
        <v>31</v>
      </c>
      <c r="N1366" s="5">
        <v>3259</v>
      </c>
      <c r="O1366" s="1">
        <v>203.69</v>
      </c>
      <c r="P1366" t="s">
        <v>82</v>
      </c>
      <c r="Q1366" t="s">
        <v>33</v>
      </c>
      <c r="R1366" t="s">
        <v>144</v>
      </c>
      <c r="S1366" t="s">
        <v>141</v>
      </c>
      <c r="T1366" t="s">
        <v>34</v>
      </c>
      <c r="U1366" t="s">
        <v>206</v>
      </c>
      <c r="V1366" t="s">
        <v>905</v>
      </c>
      <c r="W1366" t="s">
        <v>147</v>
      </c>
      <c r="X1366" t="s">
        <v>144</v>
      </c>
    </row>
    <row r="1367" spans="1:24" x14ac:dyDescent="0.4">
      <c r="A1367" t="s">
        <v>1979</v>
      </c>
      <c r="B1367" t="s">
        <v>140</v>
      </c>
      <c r="C1367" t="s">
        <v>149</v>
      </c>
      <c r="D1367" t="s">
        <v>35</v>
      </c>
      <c r="E1367" t="s">
        <v>143</v>
      </c>
      <c r="F1367" t="s">
        <v>28</v>
      </c>
      <c r="G1367" t="s">
        <v>29</v>
      </c>
      <c r="H1367" t="s">
        <v>847</v>
      </c>
      <c r="I1367" t="s">
        <v>109</v>
      </c>
      <c r="J1367" t="s">
        <v>26</v>
      </c>
      <c r="K1367" t="s">
        <v>271</v>
      </c>
      <c r="L1367" t="str">
        <f>_xlfn.XLOOKUP(Trade_Flows[[#This Row],[hardware_type]],Helper_sheet!$D$2:$D$15,Helper_sheet!$E$2:$E$15,0,0)</f>
        <v>Chip</v>
      </c>
      <c r="M1367" t="s">
        <v>31</v>
      </c>
      <c r="N1367" s="5">
        <v>3712</v>
      </c>
      <c r="O1367" s="1">
        <v>232.05</v>
      </c>
      <c r="P1367" t="s">
        <v>82</v>
      </c>
      <c r="Q1367" t="s">
        <v>33</v>
      </c>
      <c r="R1367" t="s">
        <v>144</v>
      </c>
      <c r="S1367" t="s">
        <v>141</v>
      </c>
      <c r="T1367" t="s">
        <v>34</v>
      </c>
      <c r="U1367" t="s">
        <v>905</v>
      </c>
      <c r="V1367" t="s">
        <v>848</v>
      </c>
      <c r="W1367" t="s">
        <v>147</v>
      </c>
      <c r="X1367" t="s">
        <v>144</v>
      </c>
    </row>
    <row r="1368" spans="1:24" x14ac:dyDescent="0.4">
      <c r="A1368" t="s">
        <v>1980</v>
      </c>
      <c r="B1368" t="s">
        <v>140</v>
      </c>
      <c r="C1368" t="s">
        <v>154</v>
      </c>
      <c r="D1368" t="s">
        <v>37</v>
      </c>
      <c r="E1368" t="s">
        <v>143</v>
      </c>
      <c r="F1368" t="s">
        <v>28</v>
      </c>
      <c r="G1368" t="s">
        <v>29</v>
      </c>
      <c r="H1368" t="s">
        <v>847</v>
      </c>
      <c r="I1368" t="s">
        <v>109</v>
      </c>
      <c r="J1368" t="s">
        <v>26</v>
      </c>
      <c r="K1368" t="s">
        <v>271</v>
      </c>
      <c r="L1368" t="str">
        <f>_xlfn.XLOOKUP(Trade_Flows[[#This Row],[hardware_type]],Helper_sheet!$D$2:$D$15,Helper_sheet!$E$2:$E$15,0,0)</f>
        <v>Chip</v>
      </c>
      <c r="M1368" t="s">
        <v>31</v>
      </c>
      <c r="N1368" s="5">
        <v>3696</v>
      </c>
      <c r="O1368" s="1">
        <v>231.04</v>
      </c>
      <c r="P1368" t="s">
        <v>272</v>
      </c>
      <c r="Q1368" t="s">
        <v>33</v>
      </c>
      <c r="R1368" t="s">
        <v>144</v>
      </c>
      <c r="S1368" t="s">
        <v>141</v>
      </c>
      <c r="T1368" t="s">
        <v>34</v>
      </c>
      <c r="U1368" t="s">
        <v>176</v>
      </c>
      <c r="V1368" t="s">
        <v>199</v>
      </c>
      <c r="W1368" t="s">
        <v>147</v>
      </c>
      <c r="X1368" t="s">
        <v>144</v>
      </c>
    </row>
    <row r="1369" spans="1:24" x14ac:dyDescent="0.4">
      <c r="A1369" t="s">
        <v>1981</v>
      </c>
      <c r="B1369" t="s">
        <v>140</v>
      </c>
      <c r="C1369" t="s">
        <v>158</v>
      </c>
      <c r="D1369" t="s">
        <v>38</v>
      </c>
      <c r="E1369" t="s">
        <v>143</v>
      </c>
      <c r="F1369" t="s">
        <v>28</v>
      </c>
      <c r="G1369" t="s">
        <v>29</v>
      </c>
      <c r="H1369" t="s">
        <v>847</v>
      </c>
      <c r="I1369" t="s">
        <v>109</v>
      </c>
      <c r="J1369" t="s">
        <v>26</v>
      </c>
      <c r="K1369" t="s">
        <v>271</v>
      </c>
      <c r="L1369" t="str">
        <f>_xlfn.XLOOKUP(Trade_Flows[[#This Row],[hardware_type]],Helper_sheet!$D$2:$D$15,Helper_sheet!$E$2:$E$15,0,0)</f>
        <v>Chip</v>
      </c>
      <c r="M1369" t="s">
        <v>31</v>
      </c>
      <c r="N1369" s="5">
        <v>3394</v>
      </c>
      <c r="O1369" s="1">
        <v>212.18</v>
      </c>
      <c r="P1369" t="s">
        <v>277</v>
      </c>
      <c r="Q1369" t="s">
        <v>33</v>
      </c>
      <c r="R1369" t="s">
        <v>144</v>
      </c>
      <c r="S1369" t="s">
        <v>141</v>
      </c>
      <c r="T1369" t="s">
        <v>34</v>
      </c>
      <c r="U1369" t="s">
        <v>166</v>
      </c>
      <c r="V1369" t="s">
        <v>154</v>
      </c>
      <c r="W1369" t="s">
        <v>147</v>
      </c>
      <c r="X1369" t="s">
        <v>144</v>
      </c>
    </row>
    <row r="1370" spans="1:24" x14ac:dyDescent="0.4">
      <c r="A1370" t="s">
        <v>1982</v>
      </c>
      <c r="B1370" t="s">
        <v>162</v>
      </c>
      <c r="C1370" t="s">
        <v>141</v>
      </c>
      <c r="D1370" t="s">
        <v>39</v>
      </c>
      <c r="E1370" t="s">
        <v>143</v>
      </c>
      <c r="F1370" t="s">
        <v>28</v>
      </c>
      <c r="G1370" t="s">
        <v>29</v>
      </c>
      <c r="H1370" t="s">
        <v>847</v>
      </c>
      <c r="I1370" t="s">
        <v>109</v>
      </c>
      <c r="J1370" t="s">
        <v>26</v>
      </c>
      <c r="K1370" t="s">
        <v>271</v>
      </c>
      <c r="L1370" t="str">
        <f>_xlfn.XLOOKUP(Trade_Flows[[#This Row],[hardware_type]],Helper_sheet!$D$2:$D$15,Helper_sheet!$E$2:$E$15,0,0)</f>
        <v>Chip</v>
      </c>
      <c r="M1370" t="s">
        <v>31</v>
      </c>
      <c r="N1370" s="5">
        <v>3530</v>
      </c>
      <c r="O1370" s="1">
        <v>220.69</v>
      </c>
      <c r="P1370" t="s">
        <v>277</v>
      </c>
      <c r="Q1370" t="s">
        <v>33</v>
      </c>
      <c r="R1370" t="s">
        <v>144</v>
      </c>
      <c r="S1370" t="s">
        <v>141</v>
      </c>
      <c r="T1370" t="s">
        <v>34</v>
      </c>
      <c r="U1370" t="s">
        <v>217</v>
      </c>
      <c r="V1370" t="s">
        <v>292</v>
      </c>
      <c r="W1370" t="s">
        <v>147</v>
      </c>
      <c r="X1370" t="s">
        <v>144</v>
      </c>
    </row>
    <row r="1371" spans="1:24" x14ac:dyDescent="0.4">
      <c r="A1371" t="s">
        <v>1983</v>
      </c>
      <c r="B1371" t="s">
        <v>162</v>
      </c>
      <c r="C1371" t="s">
        <v>149</v>
      </c>
      <c r="D1371" t="s">
        <v>41</v>
      </c>
      <c r="E1371" t="s">
        <v>143</v>
      </c>
      <c r="F1371" t="s">
        <v>28</v>
      </c>
      <c r="G1371" t="s">
        <v>29</v>
      </c>
      <c r="H1371" t="s">
        <v>847</v>
      </c>
      <c r="I1371" t="s">
        <v>109</v>
      </c>
      <c r="J1371" t="s">
        <v>26</v>
      </c>
      <c r="K1371" t="s">
        <v>271</v>
      </c>
      <c r="L1371" t="str">
        <f>_xlfn.XLOOKUP(Trade_Flows[[#This Row],[hardware_type]],Helper_sheet!$D$2:$D$15,Helper_sheet!$E$2:$E$15,0,0)</f>
        <v>Chip</v>
      </c>
      <c r="M1371" t="s">
        <v>31</v>
      </c>
      <c r="N1371" s="5">
        <v>3785</v>
      </c>
      <c r="O1371" s="1">
        <v>236.58</v>
      </c>
      <c r="P1371" t="s">
        <v>272</v>
      </c>
      <c r="Q1371" t="s">
        <v>33</v>
      </c>
      <c r="R1371" t="s">
        <v>144</v>
      </c>
      <c r="S1371" t="s">
        <v>141</v>
      </c>
      <c r="T1371" t="s">
        <v>34</v>
      </c>
      <c r="U1371" t="s">
        <v>1718</v>
      </c>
      <c r="V1371" t="s">
        <v>288</v>
      </c>
      <c r="W1371" t="s">
        <v>147</v>
      </c>
      <c r="X1371" t="s">
        <v>144</v>
      </c>
    </row>
    <row r="1372" spans="1:24" x14ac:dyDescent="0.4">
      <c r="A1372" t="s">
        <v>1984</v>
      </c>
      <c r="B1372" t="s">
        <v>162</v>
      </c>
      <c r="C1372" t="s">
        <v>154</v>
      </c>
      <c r="D1372" t="s">
        <v>42</v>
      </c>
      <c r="E1372" t="s">
        <v>143</v>
      </c>
      <c r="F1372" t="s">
        <v>28</v>
      </c>
      <c r="G1372" t="s">
        <v>29</v>
      </c>
      <c r="H1372" t="s">
        <v>847</v>
      </c>
      <c r="I1372" t="s">
        <v>109</v>
      </c>
      <c r="J1372" t="s">
        <v>26</v>
      </c>
      <c r="K1372" t="s">
        <v>271</v>
      </c>
      <c r="L1372" t="str">
        <f>_xlfn.XLOOKUP(Trade_Flows[[#This Row],[hardware_type]],Helper_sheet!$D$2:$D$15,Helper_sheet!$E$2:$E$15,0,0)</f>
        <v>Chip</v>
      </c>
      <c r="M1372" t="s">
        <v>31</v>
      </c>
      <c r="N1372" s="5">
        <v>4515</v>
      </c>
      <c r="O1372" s="1">
        <v>282.20999999999998</v>
      </c>
      <c r="P1372" t="s">
        <v>82</v>
      </c>
      <c r="Q1372" t="s">
        <v>33</v>
      </c>
      <c r="R1372" t="s">
        <v>144</v>
      </c>
      <c r="S1372" t="s">
        <v>141</v>
      </c>
      <c r="T1372" t="s">
        <v>34</v>
      </c>
      <c r="U1372" t="s">
        <v>187</v>
      </c>
      <c r="V1372" t="s">
        <v>848</v>
      </c>
      <c r="W1372" t="s">
        <v>147</v>
      </c>
      <c r="X1372" t="s">
        <v>144</v>
      </c>
    </row>
    <row r="1373" spans="1:24" x14ac:dyDescent="0.4">
      <c r="A1373" t="s">
        <v>1985</v>
      </c>
      <c r="B1373" t="s">
        <v>162</v>
      </c>
      <c r="C1373" t="s">
        <v>158</v>
      </c>
      <c r="D1373" t="s">
        <v>43</v>
      </c>
      <c r="E1373" t="s">
        <v>143</v>
      </c>
      <c r="F1373" t="s">
        <v>28</v>
      </c>
      <c r="G1373" t="s">
        <v>29</v>
      </c>
      <c r="H1373" t="s">
        <v>847</v>
      </c>
      <c r="I1373" t="s">
        <v>109</v>
      </c>
      <c r="J1373" t="s">
        <v>26</v>
      </c>
      <c r="K1373" t="s">
        <v>271</v>
      </c>
      <c r="L1373" t="str">
        <f>_xlfn.XLOOKUP(Trade_Flows[[#This Row],[hardware_type]],Helper_sheet!$D$2:$D$15,Helper_sheet!$E$2:$E$15,0,0)</f>
        <v>Chip</v>
      </c>
      <c r="M1373" t="s">
        <v>31</v>
      </c>
      <c r="N1373" s="5">
        <v>3531</v>
      </c>
      <c r="O1373" s="1">
        <v>220.7</v>
      </c>
      <c r="P1373" t="s">
        <v>277</v>
      </c>
      <c r="Q1373" t="s">
        <v>33</v>
      </c>
      <c r="R1373" t="s">
        <v>144</v>
      </c>
      <c r="S1373" t="s">
        <v>141</v>
      </c>
      <c r="T1373" t="s">
        <v>34</v>
      </c>
      <c r="U1373" t="s">
        <v>156</v>
      </c>
      <c r="V1373" t="s">
        <v>905</v>
      </c>
      <c r="W1373" t="s">
        <v>147</v>
      </c>
      <c r="X1373" t="s">
        <v>144</v>
      </c>
    </row>
    <row r="1374" spans="1:24" x14ac:dyDescent="0.4">
      <c r="A1374" t="s">
        <v>1986</v>
      </c>
      <c r="B1374" t="s">
        <v>171</v>
      </c>
      <c r="C1374" t="s">
        <v>141</v>
      </c>
      <c r="D1374" t="s">
        <v>44</v>
      </c>
      <c r="E1374" t="s">
        <v>143</v>
      </c>
      <c r="F1374" t="s">
        <v>28</v>
      </c>
      <c r="G1374" t="s">
        <v>29</v>
      </c>
      <c r="H1374" t="s">
        <v>847</v>
      </c>
      <c r="I1374" t="s">
        <v>109</v>
      </c>
      <c r="J1374" t="s">
        <v>26</v>
      </c>
      <c r="K1374" t="s">
        <v>271</v>
      </c>
      <c r="L1374" t="str">
        <f>_xlfn.XLOOKUP(Trade_Flows[[#This Row],[hardware_type]],Helper_sheet!$D$2:$D$15,Helper_sheet!$E$2:$E$15,0,0)</f>
        <v>Chip</v>
      </c>
      <c r="M1374" t="s">
        <v>31</v>
      </c>
      <c r="N1374" s="5">
        <v>4565</v>
      </c>
      <c r="O1374" s="1">
        <v>285.32</v>
      </c>
      <c r="P1374" t="s">
        <v>82</v>
      </c>
      <c r="Q1374" t="s">
        <v>33</v>
      </c>
      <c r="R1374" t="s">
        <v>144</v>
      </c>
      <c r="S1374" t="s">
        <v>141</v>
      </c>
      <c r="T1374" t="s">
        <v>34</v>
      </c>
      <c r="U1374" t="s">
        <v>391</v>
      </c>
      <c r="V1374" t="s">
        <v>852</v>
      </c>
      <c r="W1374" t="s">
        <v>147</v>
      </c>
      <c r="X1374" t="s">
        <v>144</v>
      </c>
    </row>
    <row r="1375" spans="1:24" x14ac:dyDescent="0.4">
      <c r="A1375" t="s">
        <v>1987</v>
      </c>
      <c r="B1375" t="s">
        <v>171</v>
      </c>
      <c r="C1375" t="s">
        <v>149</v>
      </c>
      <c r="D1375" t="s">
        <v>45</v>
      </c>
      <c r="E1375" t="s">
        <v>143</v>
      </c>
      <c r="F1375" t="s">
        <v>28</v>
      </c>
      <c r="G1375" t="s">
        <v>29</v>
      </c>
      <c r="H1375" t="s">
        <v>847</v>
      </c>
      <c r="I1375" t="s">
        <v>109</v>
      </c>
      <c r="J1375" t="s">
        <v>26</v>
      </c>
      <c r="K1375" t="s">
        <v>271</v>
      </c>
      <c r="L1375" t="str">
        <f>_xlfn.XLOOKUP(Trade_Flows[[#This Row],[hardware_type]],Helper_sheet!$D$2:$D$15,Helper_sheet!$E$2:$E$15,0,0)</f>
        <v>Chip</v>
      </c>
      <c r="M1375" t="s">
        <v>31</v>
      </c>
      <c r="N1375" s="5">
        <v>4986</v>
      </c>
      <c r="O1375" s="1">
        <v>311.67</v>
      </c>
      <c r="P1375" t="s">
        <v>272</v>
      </c>
      <c r="Q1375" t="s">
        <v>33</v>
      </c>
      <c r="R1375" t="s">
        <v>144</v>
      </c>
      <c r="S1375" t="s">
        <v>141</v>
      </c>
      <c r="T1375" t="s">
        <v>34</v>
      </c>
      <c r="U1375" t="s">
        <v>199</v>
      </c>
      <c r="V1375" t="s">
        <v>173</v>
      </c>
      <c r="W1375" t="s">
        <v>147</v>
      </c>
      <c r="X1375" t="s">
        <v>144</v>
      </c>
    </row>
    <row r="1376" spans="1:24" x14ac:dyDescent="0.4">
      <c r="A1376" t="s">
        <v>1988</v>
      </c>
      <c r="B1376" t="s">
        <v>171</v>
      </c>
      <c r="C1376" t="s">
        <v>154</v>
      </c>
      <c r="D1376" t="s">
        <v>46</v>
      </c>
      <c r="E1376" t="s">
        <v>143</v>
      </c>
      <c r="F1376" t="s">
        <v>28</v>
      </c>
      <c r="G1376" t="s">
        <v>29</v>
      </c>
      <c r="H1376" t="s">
        <v>847</v>
      </c>
      <c r="I1376" t="s">
        <v>109</v>
      </c>
      <c r="J1376" t="s">
        <v>26</v>
      </c>
      <c r="K1376" t="s">
        <v>271</v>
      </c>
      <c r="L1376" t="str">
        <f>_xlfn.XLOOKUP(Trade_Flows[[#This Row],[hardware_type]],Helper_sheet!$D$2:$D$15,Helper_sheet!$E$2:$E$15,0,0)</f>
        <v>Chip</v>
      </c>
      <c r="M1376" t="s">
        <v>31</v>
      </c>
      <c r="N1376" s="5">
        <v>5206</v>
      </c>
      <c r="O1376" s="1">
        <v>325.39999999999998</v>
      </c>
      <c r="P1376" t="s">
        <v>272</v>
      </c>
      <c r="Q1376" t="s">
        <v>33</v>
      </c>
      <c r="R1376" t="s">
        <v>144</v>
      </c>
      <c r="S1376" t="s">
        <v>141</v>
      </c>
      <c r="T1376" t="s">
        <v>34</v>
      </c>
      <c r="U1376" t="s">
        <v>1718</v>
      </c>
      <c r="V1376" t="s">
        <v>208</v>
      </c>
      <c r="W1376" t="s">
        <v>147</v>
      </c>
      <c r="X1376" t="s">
        <v>144</v>
      </c>
    </row>
    <row r="1377" spans="1:24" x14ac:dyDescent="0.4">
      <c r="A1377" t="s">
        <v>1989</v>
      </c>
      <c r="B1377" t="s">
        <v>171</v>
      </c>
      <c r="C1377" t="s">
        <v>158</v>
      </c>
      <c r="D1377" t="s">
        <v>47</v>
      </c>
      <c r="E1377" t="s">
        <v>143</v>
      </c>
      <c r="F1377" t="s">
        <v>28</v>
      </c>
      <c r="G1377" t="s">
        <v>29</v>
      </c>
      <c r="H1377" t="s">
        <v>847</v>
      </c>
      <c r="I1377" t="s">
        <v>109</v>
      </c>
      <c r="J1377" t="s">
        <v>26</v>
      </c>
      <c r="K1377" t="s">
        <v>271</v>
      </c>
      <c r="L1377" t="str">
        <f>_xlfn.XLOOKUP(Trade_Flows[[#This Row],[hardware_type]],Helper_sheet!$D$2:$D$15,Helper_sheet!$E$2:$E$15,0,0)</f>
        <v>Chip</v>
      </c>
      <c r="M1377" t="s">
        <v>31</v>
      </c>
      <c r="N1377" s="5">
        <v>4562</v>
      </c>
      <c r="O1377" s="1">
        <v>285.18</v>
      </c>
      <c r="P1377" t="s">
        <v>277</v>
      </c>
      <c r="Q1377" t="s">
        <v>33</v>
      </c>
      <c r="R1377" t="s">
        <v>144</v>
      </c>
      <c r="S1377" t="s">
        <v>141</v>
      </c>
      <c r="T1377" t="s">
        <v>34</v>
      </c>
      <c r="U1377" t="s">
        <v>217</v>
      </c>
      <c r="V1377" t="s">
        <v>156</v>
      </c>
      <c r="W1377" t="s">
        <v>147</v>
      </c>
      <c r="X1377" t="s">
        <v>144</v>
      </c>
    </row>
    <row r="1378" spans="1:24" x14ac:dyDescent="0.4">
      <c r="A1378" t="s">
        <v>1990</v>
      </c>
      <c r="B1378" t="s">
        <v>182</v>
      </c>
      <c r="C1378" t="s">
        <v>141</v>
      </c>
      <c r="D1378" t="s">
        <v>48</v>
      </c>
      <c r="E1378" t="s">
        <v>143</v>
      </c>
      <c r="F1378" t="s">
        <v>28</v>
      </c>
      <c r="G1378" t="s">
        <v>29</v>
      </c>
      <c r="H1378" t="s">
        <v>847</v>
      </c>
      <c r="I1378" t="s">
        <v>109</v>
      </c>
      <c r="J1378" t="s">
        <v>26</v>
      </c>
      <c r="K1378" t="s">
        <v>271</v>
      </c>
      <c r="L1378" t="str">
        <f>_xlfn.XLOOKUP(Trade_Flows[[#This Row],[hardware_type]],Helper_sheet!$D$2:$D$15,Helper_sheet!$E$2:$E$15,0,0)</f>
        <v>Chip</v>
      </c>
      <c r="M1378" t="s">
        <v>31</v>
      </c>
      <c r="N1378" s="5">
        <v>4361</v>
      </c>
      <c r="O1378" s="1">
        <v>272.60000000000002</v>
      </c>
      <c r="P1378" t="s">
        <v>277</v>
      </c>
      <c r="Q1378" t="s">
        <v>33</v>
      </c>
      <c r="R1378" t="s">
        <v>144</v>
      </c>
      <c r="S1378" t="s">
        <v>141</v>
      </c>
      <c r="T1378" t="s">
        <v>34</v>
      </c>
      <c r="U1378" t="s">
        <v>905</v>
      </c>
      <c r="V1378" t="s">
        <v>857</v>
      </c>
      <c r="W1378" t="s">
        <v>147</v>
      </c>
      <c r="X1378" t="s">
        <v>144</v>
      </c>
    </row>
    <row r="1379" spans="1:24" x14ac:dyDescent="0.4">
      <c r="A1379" t="s">
        <v>1991</v>
      </c>
      <c r="B1379" t="s">
        <v>182</v>
      </c>
      <c r="C1379" t="s">
        <v>149</v>
      </c>
      <c r="D1379" t="s">
        <v>49</v>
      </c>
      <c r="E1379" t="s">
        <v>143</v>
      </c>
      <c r="F1379" t="s">
        <v>28</v>
      </c>
      <c r="G1379" t="s">
        <v>29</v>
      </c>
      <c r="H1379" t="s">
        <v>847</v>
      </c>
      <c r="I1379" t="s">
        <v>109</v>
      </c>
      <c r="J1379" t="s">
        <v>26</v>
      </c>
      <c r="K1379" t="s">
        <v>271</v>
      </c>
      <c r="L1379" t="str">
        <f>_xlfn.XLOOKUP(Trade_Flows[[#This Row],[hardware_type]],Helper_sheet!$D$2:$D$15,Helper_sheet!$E$2:$E$15,0,0)</f>
        <v>Chip</v>
      </c>
      <c r="M1379" t="s">
        <v>31</v>
      </c>
      <c r="N1379" s="5">
        <v>4886</v>
      </c>
      <c r="O1379" s="1">
        <v>305.42</v>
      </c>
      <c r="P1379" t="s">
        <v>82</v>
      </c>
      <c r="Q1379" t="s">
        <v>33</v>
      </c>
      <c r="R1379" t="s">
        <v>144</v>
      </c>
      <c r="S1379" t="s">
        <v>141</v>
      </c>
      <c r="T1379" t="s">
        <v>34</v>
      </c>
      <c r="U1379" t="s">
        <v>217</v>
      </c>
      <c r="V1379" t="s">
        <v>199</v>
      </c>
      <c r="W1379" t="s">
        <v>147</v>
      </c>
      <c r="X1379" t="s">
        <v>144</v>
      </c>
    </row>
    <row r="1380" spans="1:24" x14ac:dyDescent="0.4">
      <c r="A1380" t="s">
        <v>1992</v>
      </c>
      <c r="B1380" t="s">
        <v>182</v>
      </c>
      <c r="C1380" t="s">
        <v>154</v>
      </c>
      <c r="D1380" t="s">
        <v>50</v>
      </c>
      <c r="E1380" t="s">
        <v>143</v>
      </c>
      <c r="F1380" t="s">
        <v>28</v>
      </c>
      <c r="G1380" t="s">
        <v>29</v>
      </c>
      <c r="H1380" t="s">
        <v>847</v>
      </c>
      <c r="I1380" t="s">
        <v>109</v>
      </c>
      <c r="J1380" t="s">
        <v>26</v>
      </c>
      <c r="K1380" t="s">
        <v>271</v>
      </c>
      <c r="L1380" t="str">
        <f>_xlfn.XLOOKUP(Trade_Flows[[#This Row],[hardware_type]],Helper_sheet!$D$2:$D$15,Helper_sheet!$E$2:$E$15,0,0)</f>
        <v>Chip</v>
      </c>
      <c r="M1380" t="s">
        <v>31</v>
      </c>
      <c r="N1380" s="5">
        <v>5616</v>
      </c>
      <c r="O1380" s="1">
        <v>351.05</v>
      </c>
      <c r="P1380" t="s">
        <v>277</v>
      </c>
      <c r="Q1380" t="s">
        <v>33</v>
      </c>
      <c r="R1380" t="s">
        <v>144</v>
      </c>
      <c r="S1380" t="s">
        <v>141</v>
      </c>
      <c r="T1380" t="s">
        <v>34</v>
      </c>
      <c r="U1380" t="s">
        <v>905</v>
      </c>
      <c r="V1380" t="s">
        <v>391</v>
      </c>
      <c r="W1380" t="s">
        <v>147</v>
      </c>
      <c r="X1380" t="s">
        <v>144</v>
      </c>
    </row>
    <row r="1381" spans="1:24" x14ac:dyDescent="0.4">
      <c r="A1381" t="s">
        <v>1993</v>
      </c>
      <c r="B1381" t="s">
        <v>182</v>
      </c>
      <c r="C1381" t="s">
        <v>158</v>
      </c>
      <c r="D1381" t="s">
        <v>51</v>
      </c>
      <c r="E1381" t="s">
        <v>143</v>
      </c>
      <c r="F1381" t="s">
        <v>28</v>
      </c>
      <c r="G1381" t="s">
        <v>29</v>
      </c>
      <c r="H1381" t="s">
        <v>847</v>
      </c>
      <c r="I1381" t="s">
        <v>109</v>
      </c>
      <c r="J1381" t="s">
        <v>26</v>
      </c>
      <c r="K1381" t="s">
        <v>271</v>
      </c>
      <c r="L1381" t="str">
        <f>_xlfn.XLOOKUP(Trade_Flows[[#This Row],[hardware_type]],Helper_sheet!$D$2:$D$15,Helper_sheet!$E$2:$E$15,0,0)</f>
        <v>Chip</v>
      </c>
      <c r="M1381" t="s">
        <v>31</v>
      </c>
      <c r="N1381" s="5">
        <v>4633</v>
      </c>
      <c r="O1381" s="1">
        <v>289.58999999999997</v>
      </c>
      <c r="P1381" t="s">
        <v>272</v>
      </c>
      <c r="Q1381" t="s">
        <v>33</v>
      </c>
      <c r="R1381" t="s">
        <v>144</v>
      </c>
      <c r="S1381" t="s">
        <v>141</v>
      </c>
      <c r="T1381" t="s">
        <v>34</v>
      </c>
      <c r="U1381" t="s">
        <v>217</v>
      </c>
      <c r="V1381" t="s">
        <v>288</v>
      </c>
      <c r="W1381" t="s">
        <v>147</v>
      </c>
      <c r="X1381" t="s">
        <v>144</v>
      </c>
    </row>
    <row r="1382" spans="1:24" x14ac:dyDescent="0.4">
      <c r="A1382" t="s">
        <v>1994</v>
      </c>
      <c r="B1382" t="s">
        <v>193</v>
      </c>
      <c r="C1382" t="s">
        <v>141</v>
      </c>
      <c r="D1382" t="s">
        <v>52</v>
      </c>
      <c r="E1382" t="s">
        <v>143</v>
      </c>
      <c r="F1382" t="s">
        <v>28</v>
      </c>
      <c r="G1382" t="s">
        <v>29</v>
      </c>
      <c r="H1382" t="s">
        <v>847</v>
      </c>
      <c r="I1382" t="s">
        <v>109</v>
      </c>
      <c r="J1382" t="s">
        <v>26</v>
      </c>
      <c r="K1382" t="s">
        <v>271</v>
      </c>
      <c r="L1382" t="str">
        <f>_xlfn.XLOOKUP(Trade_Flows[[#This Row],[hardware_type]],Helper_sheet!$D$2:$D$15,Helper_sheet!$E$2:$E$15,0,0)</f>
        <v>Chip</v>
      </c>
      <c r="M1382" t="s">
        <v>31</v>
      </c>
      <c r="N1382" s="5">
        <v>4728</v>
      </c>
      <c r="O1382" s="1">
        <v>295.52999999999997</v>
      </c>
      <c r="P1382" t="s">
        <v>272</v>
      </c>
      <c r="Q1382" t="s">
        <v>33</v>
      </c>
      <c r="R1382" t="s">
        <v>144</v>
      </c>
      <c r="S1382" t="s">
        <v>141</v>
      </c>
      <c r="T1382" t="s">
        <v>34</v>
      </c>
      <c r="U1382" t="s">
        <v>367</v>
      </c>
      <c r="V1382" t="s">
        <v>888</v>
      </c>
      <c r="W1382" t="s">
        <v>147</v>
      </c>
      <c r="X1382" t="s">
        <v>144</v>
      </c>
    </row>
    <row r="1383" spans="1:24" x14ac:dyDescent="0.4">
      <c r="A1383" t="s">
        <v>1995</v>
      </c>
      <c r="B1383" t="s">
        <v>193</v>
      </c>
      <c r="C1383" t="s">
        <v>149</v>
      </c>
      <c r="D1383" t="s">
        <v>53</v>
      </c>
      <c r="E1383" t="s">
        <v>143</v>
      </c>
      <c r="F1383" t="s">
        <v>28</v>
      </c>
      <c r="G1383" t="s">
        <v>29</v>
      </c>
      <c r="H1383" t="s">
        <v>847</v>
      </c>
      <c r="I1383" t="s">
        <v>109</v>
      </c>
      <c r="J1383" t="s">
        <v>26</v>
      </c>
      <c r="K1383" t="s">
        <v>271</v>
      </c>
      <c r="L1383" t="str">
        <f>_xlfn.XLOOKUP(Trade_Flows[[#This Row],[hardware_type]],Helper_sheet!$D$2:$D$15,Helper_sheet!$E$2:$E$15,0,0)</f>
        <v>Chip</v>
      </c>
      <c r="M1383" t="s">
        <v>31</v>
      </c>
      <c r="N1383" s="5">
        <v>6062</v>
      </c>
      <c r="O1383" s="1">
        <v>378.93</v>
      </c>
      <c r="P1383" t="s">
        <v>272</v>
      </c>
      <c r="Q1383" t="s">
        <v>33</v>
      </c>
      <c r="R1383" t="s">
        <v>144</v>
      </c>
      <c r="S1383" t="s">
        <v>141</v>
      </c>
      <c r="T1383" t="s">
        <v>34</v>
      </c>
      <c r="U1383" t="s">
        <v>301</v>
      </c>
      <c r="V1383" t="s">
        <v>199</v>
      </c>
      <c r="W1383" t="s">
        <v>147</v>
      </c>
      <c r="X1383" t="s">
        <v>144</v>
      </c>
    </row>
    <row r="1384" spans="1:24" x14ac:dyDescent="0.4">
      <c r="A1384" t="s">
        <v>1996</v>
      </c>
      <c r="B1384" t="s">
        <v>193</v>
      </c>
      <c r="C1384" t="s">
        <v>154</v>
      </c>
      <c r="D1384" t="s">
        <v>54</v>
      </c>
      <c r="E1384" t="s">
        <v>143</v>
      </c>
      <c r="F1384" t="s">
        <v>28</v>
      </c>
      <c r="G1384" t="s">
        <v>29</v>
      </c>
      <c r="H1384" t="s">
        <v>847</v>
      </c>
      <c r="I1384" t="s">
        <v>109</v>
      </c>
      <c r="J1384" t="s">
        <v>26</v>
      </c>
      <c r="K1384" t="s">
        <v>271</v>
      </c>
      <c r="L1384" t="str">
        <f>_xlfn.XLOOKUP(Trade_Flows[[#This Row],[hardware_type]],Helper_sheet!$D$2:$D$15,Helper_sheet!$E$2:$E$15,0,0)</f>
        <v>Chip</v>
      </c>
      <c r="M1384" t="s">
        <v>31</v>
      </c>
      <c r="N1384" s="5">
        <v>5325</v>
      </c>
      <c r="O1384" s="1">
        <v>332.86</v>
      </c>
      <c r="P1384" t="s">
        <v>82</v>
      </c>
      <c r="Q1384" t="s">
        <v>33</v>
      </c>
      <c r="R1384" t="s">
        <v>144</v>
      </c>
      <c r="S1384" t="s">
        <v>141</v>
      </c>
      <c r="T1384" t="s">
        <v>34</v>
      </c>
      <c r="U1384" t="s">
        <v>156</v>
      </c>
      <c r="V1384" t="s">
        <v>391</v>
      </c>
      <c r="W1384" t="s">
        <v>147</v>
      </c>
      <c r="X1384" t="s">
        <v>144</v>
      </c>
    </row>
    <row r="1385" spans="1:24" x14ac:dyDescent="0.4">
      <c r="A1385" t="s">
        <v>1997</v>
      </c>
      <c r="B1385" t="s">
        <v>193</v>
      </c>
      <c r="C1385" t="s">
        <v>158</v>
      </c>
      <c r="D1385" t="s">
        <v>55</v>
      </c>
      <c r="E1385" t="s">
        <v>143</v>
      </c>
      <c r="F1385" t="s">
        <v>28</v>
      </c>
      <c r="G1385" t="s">
        <v>29</v>
      </c>
      <c r="H1385" t="s">
        <v>847</v>
      </c>
      <c r="I1385" t="s">
        <v>109</v>
      </c>
      <c r="J1385" t="s">
        <v>26</v>
      </c>
      <c r="K1385" t="s">
        <v>271</v>
      </c>
      <c r="L1385" t="str">
        <f>_xlfn.XLOOKUP(Trade_Flows[[#This Row],[hardware_type]],Helper_sheet!$D$2:$D$15,Helper_sheet!$E$2:$E$15,0,0)</f>
        <v>Chip</v>
      </c>
      <c r="M1385" t="s">
        <v>31</v>
      </c>
      <c r="N1385" s="5">
        <v>5532</v>
      </c>
      <c r="O1385" s="1">
        <v>345.76</v>
      </c>
      <c r="P1385" t="s">
        <v>277</v>
      </c>
      <c r="Q1385" t="s">
        <v>33</v>
      </c>
      <c r="R1385" t="s">
        <v>144</v>
      </c>
      <c r="S1385" t="s">
        <v>141</v>
      </c>
      <c r="T1385" t="s">
        <v>34</v>
      </c>
      <c r="U1385" t="s">
        <v>367</v>
      </c>
      <c r="V1385" t="s">
        <v>886</v>
      </c>
      <c r="W1385" t="s">
        <v>147</v>
      </c>
      <c r="X1385" t="s">
        <v>144</v>
      </c>
    </row>
    <row r="1386" spans="1:24" x14ac:dyDescent="0.4">
      <c r="A1386" t="s">
        <v>1998</v>
      </c>
      <c r="B1386" t="s">
        <v>202</v>
      </c>
      <c r="C1386" t="s">
        <v>141</v>
      </c>
      <c r="D1386" t="s">
        <v>56</v>
      </c>
      <c r="E1386" t="s">
        <v>143</v>
      </c>
      <c r="F1386" t="s">
        <v>28</v>
      </c>
      <c r="G1386" t="s">
        <v>29</v>
      </c>
      <c r="H1386" t="s">
        <v>847</v>
      </c>
      <c r="I1386" t="s">
        <v>109</v>
      </c>
      <c r="J1386" t="s">
        <v>26</v>
      </c>
      <c r="K1386" t="s">
        <v>271</v>
      </c>
      <c r="L1386" t="str">
        <f>_xlfn.XLOOKUP(Trade_Flows[[#This Row],[hardware_type]],Helper_sheet!$D$2:$D$15,Helper_sheet!$E$2:$E$15,0,0)</f>
        <v>Chip</v>
      </c>
      <c r="M1386" t="s">
        <v>31</v>
      </c>
      <c r="N1386" s="5">
        <v>5049</v>
      </c>
      <c r="O1386" s="1">
        <v>315.58999999999997</v>
      </c>
      <c r="P1386" t="s">
        <v>82</v>
      </c>
      <c r="Q1386" t="s">
        <v>33</v>
      </c>
      <c r="R1386" t="s">
        <v>144</v>
      </c>
      <c r="S1386" t="s">
        <v>141</v>
      </c>
      <c r="T1386" t="s">
        <v>34</v>
      </c>
      <c r="U1386" t="s">
        <v>316</v>
      </c>
      <c r="V1386" t="s">
        <v>857</v>
      </c>
      <c r="W1386" t="s">
        <v>147</v>
      </c>
      <c r="X1386" t="s">
        <v>144</v>
      </c>
    </row>
    <row r="1387" spans="1:24" x14ac:dyDescent="0.4">
      <c r="A1387" t="s">
        <v>1999</v>
      </c>
      <c r="B1387" t="s">
        <v>202</v>
      </c>
      <c r="C1387" t="s">
        <v>149</v>
      </c>
      <c r="D1387" t="s">
        <v>57</v>
      </c>
      <c r="E1387" t="s">
        <v>143</v>
      </c>
      <c r="F1387" t="s">
        <v>28</v>
      </c>
      <c r="G1387" t="s">
        <v>29</v>
      </c>
      <c r="H1387" t="s">
        <v>847</v>
      </c>
      <c r="I1387" t="s">
        <v>109</v>
      </c>
      <c r="J1387" t="s">
        <v>26</v>
      </c>
      <c r="K1387" t="s">
        <v>271</v>
      </c>
      <c r="L1387" t="str">
        <f>_xlfn.XLOOKUP(Trade_Flows[[#This Row],[hardware_type]],Helper_sheet!$D$2:$D$15,Helper_sheet!$E$2:$E$15,0,0)</f>
        <v>Chip</v>
      </c>
      <c r="M1387" t="s">
        <v>31</v>
      </c>
      <c r="N1387" s="5">
        <v>4849</v>
      </c>
      <c r="O1387" s="1">
        <v>303.08</v>
      </c>
      <c r="P1387" t="s">
        <v>82</v>
      </c>
      <c r="Q1387" t="s">
        <v>33</v>
      </c>
      <c r="R1387" t="s">
        <v>144</v>
      </c>
      <c r="S1387" t="s">
        <v>141</v>
      </c>
      <c r="T1387" t="s">
        <v>34</v>
      </c>
      <c r="U1387" t="s">
        <v>206</v>
      </c>
      <c r="V1387" t="s">
        <v>166</v>
      </c>
      <c r="W1387" t="s">
        <v>147</v>
      </c>
      <c r="X1387" t="s">
        <v>144</v>
      </c>
    </row>
    <row r="1388" spans="1:24" x14ac:dyDescent="0.4">
      <c r="A1388" t="s">
        <v>2000</v>
      </c>
      <c r="B1388" t="s">
        <v>202</v>
      </c>
      <c r="C1388" t="s">
        <v>154</v>
      </c>
      <c r="D1388" t="s">
        <v>58</v>
      </c>
      <c r="E1388" t="s">
        <v>143</v>
      </c>
      <c r="F1388" t="s">
        <v>28</v>
      </c>
      <c r="G1388" t="s">
        <v>29</v>
      </c>
      <c r="H1388" t="s">
        <v>847</v>
      </c>
      <c r="I1388" t="s">
        <v>109</v>
      </c>
      <c r="J1388" t="s">
        <v>26</v>
      </c>
      <c r="K1388" t="s">
        <v>271</v>
      </c>
      <c r="L1388" t="str">
        <f>_xlfn.XLOOKUP(Trade_Flows[[#This Row],[hardware_type]],Helper_sheet!$D$2:$D$15,Helper_sheet!$E$2:$E$15,0,0)</f>
        <v>Chip</v>
      </c>
      <c r="M1388" t="s">
        <v>31</v>
      </c>
      <c r="N1388" s="5">
        <v>6387</v>
      </c>
      <c r="O1388" s="1">
        <v>399.21</v>
      </c>
      <c r="P1388" t="s">
        <v>277</v>
      </c>
      <c r="Q1388" t="s">
        <v>33</v>
      </c>
      <c r="R1388" t="s">
        <v>144</v>
      </c>
      <c r="S1388" t="s">
        <v>141</v>
      </c>
      <c r="T1388" t="s">
        <v>34</v>
      </c>
      <c r="U1388" t="s">
        <v>160</v>
      </c>
      <c r="V1388" t="s">
        <v>152</v>
      </c>
      <c r="W1388" t="s">
        <v>147</v>
      </c>
      <c r="X1388" t="s">
        <v>144</v>
      </c>
    </row>
    <row r="1389" spans="1:24" x14ac:dyDescent="0.4">
      <c r="A1389" t="s">
        <v>2001</v>
      </c>
      <c r="B1389" t="s">
        <v>202</v>
      </c>
      <c r="C1389" t="s">
        <v>158</v>
      </c>
      <c r="D1389" t="s">
        <v>59</v>
      </c>
      <c r="E1389" t="s">
        <v>143</v>
      </c>
      <c r="F1389" t="s">
        <v>28</v>
      </c>
      <c r="G1389" t="s">
        <v>29</v>
      </c>
      <c r="H1389" t="s">
        <v>847</v>
      </c>
      <c r="I1389" t="s">
        <v>109</v>
      </c>
      <c r="J1389" t="s">
        <v>26</v>
      </c>
      <c r="K1389" t="s">
        <v>271</v>
      </c>
      <c r="L1389" t="str">
        <f>_xlfn.XLOOKUP(Trade_Flows[[#This Row],[hardware_type]],Helper_sheet!$D$2:$D$15,Helper_sheet!$E$2:$E$15,0,0)</f>
        <v>Chip</v>
      </c>
      <c r="M1389" t="s">
        <v>31</v>
      </c>
      <c r="N1389" s="5">
        <v>4564</v>
      </c>
      <c r="O1389" s="1">
        <v>285.25</v>
      </c>
      <c r="P1389" t="s">
        <v>272</v>
      </c>
      <c r="Q1389" t="s">
        <v>33</v>
      </c>
      <c r="R1389" t="s">
        <v>144</v>
      </c>
      <c r="S1389" t="s">
        <v>141</v>
      </c>
      <c r="T1389" t="s">
        <v>34</v>
      </c>
      <c r="U1389" t="s">
        <v>206</v>
      </c>
      <c r="V1389" t="s">
        <v>176</v>
      </c>
      <c r="W1389" t="s">
        <v>147</v>
      </c>
      <c r="X1389" t="s">
        <v>144</v>
      </c>
    </row>
    <row r="1390" spans="1:24" x14ac:dyDescent="0.4">
      <c r="A1390" t="s">
        <v>2002</v>
      </c>
      <c r="B1390" t="s">
        <v>212</v>
      </c>
      <c r="C1390" t="s">
        <v>141</v>
      </c>
      <c r="D1390" t="s">
        <v>60</v>
      </c>
      <c r="E1390" t="s">
        <v>143</v>
      </c>
      <c r="F1390" t="s">
        <v>28</v>
      </c>
      <c r="G1390" t="s">
        <v>29</v>
      </c>
      <c r="H1390" t="s">
        <v>847</v>
      </c>
      <c r="I1390" t="s">
        <v>109</v>
      </c>
      <c r="J1390" t="s">
        <v>26</v>
      </c>
      <c r="K1390" t="s">
        <v>271</v>
      </c>
      <c r="L1390" t="str">
        <f>_xlfn.XLOOKUP(Trade_Flows[[#This Row],[hardware_type]],Helper_sheet!$D$2:$D$15,Helper_sheet!$E$2:$E$15,0,0)</f>
        <v>Chip</v>
      </c>
      <c r="M1390" t="s">
        <v>31</v>
      </c>
      <c r="N1390" s="5">
        <v>8960</v>
      </c>
      <c r="O1390" s="1">
        <v>560.04</v>
      </c>
      <c r="P1390" t="s">
        <v>277</v>
      </c>
      <c r="Q1390" t="s">
        <v>33</v>
      </c>
      <c r="R1390" t="s">
        <v>144</v>
      </c>
      <c r="S1390" t="s">
        <v>141</v>
      </c>
      <c r="T1390" t="s">
        <v>34</v>
      </c>
      <c r="U1390" t="s">
        <v>399</v>
      </c>
      <c r="V1390" t="s">
        <v>930</v>
      </c>
      <c r="W1390" t="s">
        <v>147</v>
      </c>
      <c r="X1390" t="s">
        <v>144</v>
      </c>
    </row>
    <row r="1391" spans="1:24" x14ac:dyDescent="0.4">
      <c r="A1391" t="s">
        <v>2003</v>
      </c>
      <c r="B1391" t="s">
        <v>212</v>
      </c>
      <c r="C1391" t="s">
        <v>149</v>
      </c>
      <c r="D1391" t="s">
        <v>61</v>
      </c>
      <c r="E1391" t="s">
        <v>143</v>
      </c>
      <c r="F1391" t="s">
        <v>28</v>
      </c>
      <c r="G1391" t="s">
        <v>29</v>
      </c>
      <c r="H1391" t="s">
        <v>847</v>
      </c>
      <c r="I1391" t="s">
        <v>109</v>
      </c>
      <c r="J1391" t="s">
        <v>26</v>
      </c>
      <c r="K1391" t="s">
        <v>271</v>
      </c>
      <c r="L1391" t="str">
        <f>_xlfn.XLOOKUP(Trade_Flows[[#This Row],[hardware_type]],Helper_sheet!$D$2:$D$15,Helper_sheet!$E$2:$E$15,0,0)</f>
        <v>Chip</v>
      </c>
      <c r="M1391" t="s">
        <v>31</v>
      </c>
      <c r="N1391" s="5">
        <v>9013</v>
      </c>
      <c r="O1391" s="1">
        <v>563.34</v>
      </c>
      <c r="P1391" t="s">
        <v>277</v>
      </c>
      <c r="Q1391" t="s">
        <v>33</v>
      </c>
      <c r="R1391" t="s">
        <v>144</v>
      </c>
      <c r="S1391" t="s">
        <v>141</v>
      </c>
      <c r="T1391" t="s">
        <v>34</v>
      </c>
      <c r="U1391" t="s">
        <v>1718</v>
      </c>
      <c r="V1391" t="s">
        <v>888</v>
      </c>
      <c r="W1391" t="s">
        <v>147</v>
      </c>
      <c r="X1391" t="s">
        <v>144</v>
      </c>
    </row>
    <row r="1392" spans="1:24" x14ac:dyDescent="0.4">
      <c r="A1392" t="s">
        <v>2004</v>
      </c>
      <c r="B1392" t="s">
        <v>212</v>
      </c>
      <c r="C1392" t="s">
        <v>154</v>
      </c>
      <c r="D1392" t="s">
        <v>62</v>
      </c>
      <c r="E1392" t="s">
        <v>143</v>
      </c>
      <c r="F1392" t="s">
        <v>28</v>
      </c>
      <c r="G1392" t="s">
        <v>29</v>
      </c>
      <c r="H1392" t="s">
        <v>847</v>
      </c>
      <c r="I1392" t="s">
        <v>109</v>
      </c>
      <c r="J1392" t="s">
        <v>26</v>
      </c>
      <c r="K1392" t="s">
        <v>271</v>
      </c>
      <c r="L1392" t="str">
        <f>_xlfn.XLOOKUP(Trade_Flows[[#This Row],[hardware_type]],Helper_sheet!$D$2:$D$15,Helper_sheet!$E$2:$E$15,0,0)</f>
        <v>Chip</v>
      </c>
      <c r="M1392" t="s">
        <v>31</v>
      </c>
      <c r="N1392" s="5">
        <v>9652</v>
      </c>
      <c r="O1392" s="1">
        <v>603.29</v>
      </c>
      <c r="P1392" t="s">
        <v>277</v>
      </c>
      <c r="Q1392" t="s">
        <v>33</v>
      </c>
      <c r="R1392" t="s">
        <v>144</v>
      </c>
      <c r="S1392" t="s">
        <v>141</v>
      </c>
      <c r="T1392" t="s">
        <v>34</v>
      </c>
      <c r="U1392" t="s">
        <v>351</v>
      </c>
      <c r="V1392" t="s">
        <v>294</v>
      </c>
      <c r="W1392" t="s">
        <v>147</v>
      </c>
      <c r="X1392" t="s">
        <v>144</v>
      </c>
    </row>
    <row r="1393" spans="1:24" x14ac:dyDescent="0.4">
      <c r="A1393" t="s">
        <v>2005</v>
      </c>
      <c r="B1393" t="s">
        <v>212</v>
      </c>
      <c r="C1393" t="s">
        <v>158</v>
      </c>
      <c r="D1393" t="s">
        <v>63</v>
      </c>
      <c r="E1393" t="s">
        <v>143</v>
      </c>
      <c r="F1393" t="s">
        <v>28</v>
      </c>
      <c r="G1393" t="s">
        <v>29</v>
      </c>
      <c r="H1393" t="s">
        <v>847</v>
      </c>
      <c r="I1393" t="s">
        <v>109</v>
      </c>
      <c r="J1393" t="s">
        <v>26</v>
      </c>
      <c r="K1393" t="s">
        <v>271</v>
      </c>
      <c r="L1393" t="str">
        <f>_xlfn.XLOOKUP(Trade_Flows[[#This Row],[hardware_type]],Helper_sheet!$D$2:$D$15,Helper_sheet!$E$2:$E$15,0,0)</f>
        <v>Chip</v>
      </c>
      <c r="M1393" t="s">
        <v>31</v>
      </c>
      <c r="N1393" s="5">
        <v>9286</v>
      </c>
      <c r="O1393" s="1">
        <v>580.41</v>
      </c>
      <c r="P1393" t="s">
        <v>82</v>
      </c>
      <c r="Q1393" t="s">
        <v>33</v>
      </c>
      <c r="R1393" t="s">
        <v>144</v>
      </c>
      <c r="S1393" t="s">
        <v>141</v>
      </c>
      <c r="T1393" t="s">
        <v>34</v>
      </c>
      <c r="U1393" t="s">
        <v>219</v>
      </c>
      <c r="V1393" t="s">
        <v>217</v>
      </c>
      <c r="W1393" t="s">
        <v>147</v>
      </c>
      <c r="X1393" t="s">
        <v>144</v>
      </c>
    </row>
    <row r="1394" spans="1:24" x14ac:dyDescent="0.4">
      <c r="A1394" t="s">
        <v>2006</v>
      </c>
      <c r="B1394" t="s">
        <v>223</v>
      </c>
      <c r="C1394" t="s">
        <v>141</v>
      </c>
      <c r="D1394" t="s">
        <v>64</v>
      </c>
      <c r="E1394" t="s">
        <v>143</v>
      </c>
      <c r="F1394" t="s">
        <v>28</v>
      </c>
      <c r="G1394" t="s">
        <v>29</v>
      </c>
      <c r="H1394" t="s">
        <v>847</v>
      </c>
      <c r="I1394" t="s">
        <v>109</v>
      </c>
      <c r="J1394" t="s">
        <v>26</v>
      </c>
      <c r="K1394" t="s">
        <v>271</v>
      </c>
      <c r="L1394" t="str">
        <f>_xlfn.XLOOKUP(Trade_Flows[[#This Row],[hardware_type]],Helper_sheet!$D$2:$D$15,Helper_sheet!$E$2:$E$15,0,0)</f>
        <v>Chip</v>
      </c>
      <c r="M1394" t="s">
        <v>31</v>
      </c>
      <c r="N1394" s="5">
        <v>9978</v>
      </c>
      <c r="O1394" s="1">
        <v>623.66</v>
      </c>
      <c r="P1394" t="s">
        <v>277</v>
      </c>
      <c r="Q1394" t="s">
        <v>33</v>
      </c>
      <c r="R1394" t="s">
        <v>144</v>
      </c>
      <c r="S1394" t="s">
        <v>141</v>
      </c>
      <c r="T1394" t="s">
        <v>34</v>
      </c>
      <c r="U1394" t="s">
        <v>351</v>
      </c>
      <c r="V1394" t="s">
        <v>905</v>
      </c>
      <c r="W1394" t="s">
        <v>147</v>
      </c>
      <c r="X1394" t="s">
        <v>144</v>
      </c>
    </row>
    <row r="1395" spans="1:24" x14ac:dyDescent="0.4">
      <c r="A1395" t="s">
        <v>2007</v>
      </c>
      <c r="B1395" t="s">
        <v>223</v>
      </c>
      <c r="C1395" t="s">
        <v>149</v>
      </c>
      <c r="D1395" t="s">
        <v>65</v>
      </c>
      <c r="E1395" t="s">
        <v>143</v>
      </c>
      <c r="F1395" t="s">
        <v>28</v>
      </c>
      <c r="G1395" t="s">
        <v>29</v>
      </c>
      <c r="H1395" t="s">
        <v>847</v>
      </c>
      <c r="I1395" t="s">
        <v>109</v>
      </c>
      <c r="J1395" t="s">
        <v>26</v>
      </c>
      <c r="K1395" t="s">
        <v>271</v>
      </c>
      <c r="L1395" t="str">
        <f>_xlfn.XLOOKUP(Trade_Flows[[#This Row],[hardware_type]],Helper_sheet!$D$2:$D$15,Helper_sheet!$E$2:$E$15,0,0)</f>
        <v>Chip</v>
      </c>
      <c r="M1395" t="s">
        <v>31</v>
      </c>
      <c r="N1395" s="5">
        <v>10660</v>
      </c>
      <c r="O1395" s="1">
        <v>666.3</v>
      </c>
      <c r="P1395" t="s">
        <v>272</v>
      </c>
      <c r="Q1395" t="s">
        <v>33</v>
      </c>
      <c r="R1395" t="s">
        <v>144</v>
      </c>
      <c r="S1395" t="s">
        <v>141</v>
      </c>
      <c r="T1395" t="s">
        <v>34</v>
      </c>
      <c r="U1395" t="s">
        <v>332</v>
      </c>
      <c r="V1395" t="s">
        <v>367</v>
      </c>
      <c r="W1395" t="s">
        <v>147</v>
      </c>
      <c r="X1395" t="s">
        <v>144</v>
      </c>
    </row>
    <row r="1396" spans="1:24" x14ac:dyDescent="0.4">
      <c r="A1396" t="s">
        <v>2008</v>
      </c>
      <c r="B1396" t="s">
        <v>223</v>
      </c>
      <c r="C1396" t="s">
        <v>154</v>
      </c>
      <c r="D1396" t="s">
        <v>66</v>
      </c>
      <c r="E1396" t="s">
        <v>143</v>
      </c>
      <c r="F1396" t="s">
        <v>28</v>
      </c>
      <c r="G1396" t="s">
        <v>29</v>
      </c>
      <c r="H1396" t="s">
        <v>847</v>
      </c>
      <c r="I1396" t="s">
        <v>109</v>
      </c>
      <c r="J1396" t="s">
        <v>26</v>
      </c>
      <c r="K1396" t="s">
        <v>271</v>
      </c>
      <c r="L1396" t="str">
        <f>_xlfn.XLOOKUP(Trade_Flows[[#This Row],[hardware_type]],Helper_sheet!$D$2:$D$15,Helper_sheet!$E$2:$E$15,0,0)</f>
        <v>Chip</v>
      </c>
      <c r="M1396" t="s">
        <v>31</v>
      </c>
      <c r="N1396" s="5">
        <v>12232</v>
      </c>
      <c r="O1396" s="1">
        <v>764.51</v>
      </c>
      <c r="P1396" t="s">
        <v>277</v>
      </c>
      <c r="Q1396" t="s">
        <v>33</v>
      </c>
      <c r="R1396" t="s">
        <v>144</v>
      </c>
      <c r="S1396" t="s">
        <v>141</v>
      </c>
      <c r="T1396" t="s">
        <v>34</v>
      </c>
      <c r="U1396" t="s">
        <v>197</v>
      </c>
      <c r="V1396" t="s">
        <v>852</v>
      </c>
      <c r="W1396" t="s">
        <v>147</v>
      </c>
      <c r="X1396" t="s">
        <v>144</v>
      </c>
    </row>
    <row r="1397" spans="1:24" x14ac:dyDescent="0.4">
      <c r="A1397" t="s">
        <v>2009</v>
      </c>
      <c r="B1397" t="s">
        <v>223</v>
      </c>
      <c r="C1397" t="s">
        <v>158</v>
      </c>
      <c r="D1397" t="s">
        <v>67</v>
      </c>
      <c r="E1397" t="s">
        <v>143</v>
      </c>
      <c r="F1397" t="s">
        <v>28</v>
      </c>
      <c r="G1397" t="s">
        <v>29</v>
      </c>
      <c r="H1397" t="s">
        <v>847</v>
      </c>
      <c r="I1397" t="s">
        <v>109</v>
      </c>
      <c r="J1397" t="s">
        <v>26</v>
      </c>
      <c r="K1397" t="s">
        <v>271</v>
      </c>
      <c r="L1397" t="str">
        <f>_xlfn.XLOOKUP(Trade_Flows[[#This Row],[hardware_type]],Helper_sheet!$D$2:$D$15,Helper_sheet!$E$2:$E$15,0,0)</f>
        <v>Chip</v>
      </c>
      <c r="M1397" t="s">
        <v>31</v>
      </c>
      <c r="N1397" s="5">
        <v>10649</v>
      </c>
      <c r="O1397" s="1">
        <v>665.62</v>
      </c>
      <c r="P1397" t="s">
        <v>272</v>
      </c>
      <c r="Q1397" t="s">
        <v>33</v>
      </c>
      <c r="R1397" t="s">
        <v>144</v>
      </c>
      <c r="S1397" t="s">
        <v>141</v>
      </c>
      <c r="T1397" t="s">
        <v>34</v>
      </c>
      <c r="U1397" t="s">
        <v>206</v>
      </c>
      <c r="V1397" t="s">
        <v>288</v>
      </c>
      <c r="W1397" t="s">
        <v>147</v>
      </c>
      <c r="X1397" t="s">
        <v>144</v>
      </c>
    </row>
    <row r="1398" spans="1:24" x14ac:dyDescent="0.4">
      <c r="A1398" t="s">
        <v>2010</v>
      </c>
      <c r="B1398" t="s">
        <v>235</v>
      </c>
      <c r="C1398" t="s">
        <v>141</v>
      </c>
      <c r="D1398" t="s">
        <v>68</v>
      </c>
      <c r="E1398" t="s">
        <v>143</v>
      </c>
      <c r="F1398" t="s">
        <v>28</v>
      </c>
      <c r="G1398" t="s">
        <v>29</v>
      </c>
      <c r="H1398" t="s">
        <v>847</v>
      </c>
      <c r="I1398" t="s">
        <v>109</v>
      </c>
      <c r="J1398" t="s">
        <v>26</v>
      </c>
      <c r="K1398" t="s">
        <v>271</v>
      </c>
      <c r="L1398" t="str">
        <f>_xlfn.XLOOKUP(Trade_Flows[[#This Row],[hardware_type]],Helper_sheet!$D$2:$D$15,Helper_sheet!$E$2:$E$15,0,0)</f>
        <v>Chip</v>
      </c>
      <c r="M1398" t="s">
        <v>31</v>
      </c>
      <c r="N1398" s="5">
        <v>19997</v>
      </c>
      <c r="O1398" s="1">
        <v>1249.82</v>
      </c>
      <c r="P1398" t="s">
        <v>272</v>
      </c>
      <c r="Q1398" t="s">
        <v>33</v>
      </c>
      <c r="R1398" t="s">
        <v>144</v>
      </c>
      <c r="S1398" t="s">
        <v>141</v>
      </c>
      <c r="T1398" t="s">
        <v>34</v>
      </c>
      <c r="U1398" t="s">
        <v>1691</v>
      </c>
      <c r="V1398" t="s">
        <v>393</v>
      </c>
      <c r="W1398" t="s">
        <v>147</v>
      </c>
      <c r="X1398" t="s">
        <v>144</v>
      </c>
    </row>
    <row r="1399" spans="1:24" x14ac:dyDescent="0.4">
      <c r="A1399" t="s">
        <v>2011</v>
      </c>
      <c r="B1399" t="s">
        <v>235</v>
      </c>
      <c r="C1399" t="s">
        <v>149</v>
      </c>
      <c r="D1399" t="s">
        <v>69</v>
      </c>
      <c r="E1399" t="s">
        <v>143</v>
      </c>
      <c r="F1399" t="s">
        <v>28</v>
      </c>
      <c r="G1399" t="s">
        <v>29</v>
      </c>
      <c r="H1399" t="s">
        <v>847</v>
      </c>
      <c r="I1399" t="s">
        <v>109</v>
      </c>
      <c r="J1399" t="s">
        <v>26</v>
      </c>
      <c r="K1399" t="s">
        <v>271</v>
      </c>
      <c r="L1399" t="str">
        <f>_xlfn.XLOOKUP(Trade_Flows[[#This Row],[hardware_type]],Helper_sheet!$D$2:$D$15,Helper_sheet!$E$2:$E$15,0,0)</f>
        <v>Chip</v>
      </c>
      <c r="M1399" t="s">
        <v>31</v>
      </c>
      <c r="N1399" s="5">
        <v>23794</v>
      </c>
      <c r="O1399" s="1">
        <v>1487.15</v>
      </c>
      <c r="P1399" t="s">
        <v>272</v>
      </c>
      <c r="Q1399" t="s">
        <v>33</v>
      </c>
      <c r="R1399" t="s">
        <v>144</v>
      </c>
      <c r="S1399" t="s">
        <v>141</v>
      </c>
      <c r="T1399" t="s">
        <v>34</v>
      </c>
      <c r="U1399" t="s">
        <v>250</v>
      </c>
      <c r="V1399" t="s">
        <v>391</v>
      </c>
      <c r="W1399" t="s">
        <v>147</v>
      </c>
      <c r="X1399" t="s">
        <v>144</v>
      </c>
    </row>
    <row r="1400" spans="1:24" x14ac:dyDescent="0.4">
      <c r="A1400" t="s">
        <v>2012</v>
      </c>
      <c r="B1400" t="s">
        <v>235</v>
      </c>
      <c r="C1400" t="s">
        <v>154</v>
      </c>
      <c r="D1400" t="s">
        <v>70</v>
      </c>
      <c r="E1400" t="s">
        <v>143</v>
      </c>
      <c r="F1400" t="s">
        <v>28</v>
      </c>
      <c r="G1400" t="s">
        <v>29</v>
      </c>
      <c r="H1400" t="s">
        <v>847</v>
      </c>
      <c r="I1400" t="s">
        <v>109</v>
      </c>
      <c r="J1400" t="s">
        <v>26</v>
      </c>
      <c r="K1400" t="s">
        <v>271</v>
      </c>
      <c r="L1400" t="str">
        <f>_xlfn.XLOOKUP(Trade_Flows[[#This Row],[hardware_type]],Helper_sheet!$D$2:$D$15,Helper_sheet!$E$2:$E$15,0,0)</f>
        <v>Chip</v>
      </c>
      <c r="M1400" t="s">
        <v>31</v>
      </c>
      <c r="N1400" s="5">
        <v>23544</v>
      </c>
      <c r="O1400" s="1">
        <v>1471.54</v>
      </c>
      <c r="P1400" t="s">
        <v>82</v>
      </c>
      <c r="Q1400" t="s">
        <v>33</v>
      </c>
      <c r="R1400" t="s">
        <v>144</v>
      </c>
      <c r="S1400" t="s">
        <v>141</v>
      </c>
      <c r="T1400" t="s">
        <v>34</v>
      </c>
      <c r="U1400" t="s">
        <v>332</v>
      </c>
      <c r="V1400" t="s">
        <v>854</v>
      </c>
      <c r="W1400" t="s">
        <v>147</v>
      </c>
      <c r="X1400" t="s">
        <v>144</v>
      </c>
    </row>
    <row r="1401" spans="1:24" x14ac:dyDescent="0.4">
      <c r="A1401" t="s">
        <v>2013</v>
      </c>
      <c r="B1401" t="s">
        <v>235</v>
      </c>
      <c r="C1401" t="s">
        <v>158</v>
      </c>
      <c r="D1401" t="s">
        <v>71</v>
      </c>
      <c r="E1401" t="s">
        <v>143</v>
      </c>
      <c r="F1401" t="s">
        <v>28</v>
      </c>
      <c r="G1401" t="s">
        <v>29</v>
      </c>
      <c r="H1401" t="s">
        <v>847</v>
      </c>
      <c r="I1401" t="s">
        <v>109</v>
      </c>
      <c r="J1401" t="s">
        <v>26</v>
      </c>
      <c r="K1401" t="s">
        <v>271</v>
      </c>
      <c r="L1401" t="str">
        <f>_xlfn.XLOOKUP(Trade_Flows[[#This Row],[hardware_type]],Helper_sheet!$D$2:$D$15,Helper_sheet!$E$2:$E$15,0,0)</f>
        <v>Chip</v>
      </c>
      <c r="M1401" t="s">
        <v>31</v>
      </c>
      <c r="N1401" s="5">
        <v>19117</v>
      </c>
      <c r="O1401" s="1">
        <v>1194.8499999999999</v>
      </c>
      <c r="P1401" t="s">
        <v>82</v>
      </c>
      <c r="Q1401" t="s">
        <v>33</v>
      </c>
      <c r="R1401" t="s">
        <v>144</v>
      </c>
      <c r="S1401" t="s">
        <v>141</v>
      </c>
      <c r="T1401" t="s">
        <v>34</v>
      </c>
      <c r="U1401" t="s">
        <v>323</v>
      </c>
      <c r="V1401" t="s">
        <v>199</v>
      </c>
      <c r="W1401" t="s">
        <v>147</v>
      </c>
      <c r="X1401" t="s">
        <v>144</v>
      </c>
    </row>
    <row r="1402" spans="1:24" x14ac:dyDescent="0.4">
      <c r="A1402" t="s">
        <v>2014</v>
      </c>
      <c r="B1402" t="s">
        <v>248</v>
      </c>
      <c r="C1402" t="s">
        <v>141</v>
      </c>
      <c r="D1402" t="s">
        <v>72</v>
      </c>
      <c r="E1402" t="s">
        <v>143</v>
      </c>
      <c r="F1402" t="s">
        <v>28</v>
      </c>
      <c r="G1402" t="s">
        <v>29</v>
      </c>
      <c r="H1402" t="s">
        <v>847</v>
      </c>
      <c r="I1402" t="s">
        <v>109</v>
      </c>
      <c r="J1402" t="s">
        <v>26</v>
      </c>
      <c r="K1402" t="s">
        <v>271</v>
      </c>
      <c r="L1402" t="str">
        <f>_xlfn.XLOOKUP(Trade_Flows[[#This Row],[hardware_type]],Helper_sheet!$D$2:$D$15,Helper_sheet!$E$2:$E$15,0,0)</f>
        <v>Chip</v>
      </c>
      <c r="M1402" t="s">
        <v>31</v>
      </c>
      <c r="N1402" s="5">
        <v>24029</v>
      </c>
      <c r="O1402" s="1">
        <v>1501.84</v>
      </c>
      <c r="P1402" t="s">
        <v>82</v>
      </c>
      <c r="Q1402" t="s">
        <v>33</v>
      </c>
      <c r="R1402" t="s">
        <v>144</v>
      </c>
      <c r="S1402" t="s">
        <v>141</v>
      </c>
      <c r="T1402" t="s">
        <v>34</v>
      </c>
      <c r="U1402" t="s">
        <v>267</v>
      </c>
      <c r="V1402" t="s">
        <v>852</v>
      </c>
      <c r="W1402" t="s">
        <v>147</v>
      </c>
      <c r="X1402" t="s">
        <v>141</v>
      </c>
    </row>
    <row r="1403" spans="1:24" x14ac:dyDescent="0.4">
      <c r="A1403" t="s">
        <v>2015</v>
      </c>
      <c r="B1403" t="s">
        <v>248</v>
      </c>
      <c r="C1403" t="s">
        <v>149</v>
      </c>
      <c r="D1403" t="s">
        <v>73</v>
      </c>
      <c r="E1403" t="s">
        <v>143</v>
      </c>
      <c r="F1403" t="s">
        <v>28</v>
      </c>
      <c r="G1403" t="s">
        <v>29</v>
      </c>
      <c r="H1403" t="s">
        <v>847</v>
      </c>
      <c r="I1403" t="s">
        <v>109</v>
      </c>
      <c r="J1403" t="s">
        <v>26</v>
      </c>
      <c r="K1403" t="s">
        <v>271</v>
      </c>
      <c r="L1403" t="str">
        <f>_xlfn.XLOOKUP(Trade_Flows[[#This Row],[hardware_type]],Helper_sheet!$D$2:$D$15,Helper_sheet!$E$2:$E$15,0,0)</f>
        <v>Chip</v>
      </c>
      <c r="M1403" t="s">
        <v>31</v>
      </c>
      <c r="N1403" s="5">
        <v>28152</v>
      </c>
      <c r="O1403" s="1">
        <v>1759.53</v>
      </c>
      <c r="P1403" t="s">
        <v>277</v>
      </c>
      <c r="Q1403" t="s">
        <v>33</v>
      </c>
      <c r="R1403" t="s">
        <v>144</v>
      </c>
      <c r="S1403" t="s">
        <v>141</v>
      </c>
      <c r="T1403" t="s">
        <v>34</v>
      </c>
      <c r="U1403" t="s">
        <v>214</v>
      </c>
      <c r="V1403" t="s">
        <v>285</v>
      </c>
      <c r="W1403" t="s">
        <v>147</v>
      </c>
      <c r="X1403" t="s">
        <v>141</v>
      </c>
    </row>
    <row r="1404" spans="1:24" x14ac:dyDescent="0.4">
      <c r="A1404" t="s">
        <v>2016</v>
      </c>
      <c r="B1404" t="s">
        <v>248</v>
      </c>
      <c r="C1404" t="s">
        <v>154</v>
      </c>
      <c r="D1404" t="s">
        <v>74</v>
      </c>
      <c r="E1404" t="s">
        <v>143</v>
      </c>
      <c r="F1404" t="s">
        <v>28</v>
      </c>
      <c r="G1404" t="s">
        <v>29</v>
      </c>
      <c r="H1404" t="s">
        <v>847</v>
      </c>
      <c r="I1404" t="s">
        <v>109</v>
      </c>
      <c r="J1404" t="s">
        <v>26</v>
      </c>
      <c r="K1404" t="s">
        <v>271</v>
      </c>
      <c r="L1404" t="str">
        <f>_xlfn.XLOOKUP(Trade_Flows[[#This Row],[hardware_type]],Helper_sheet!$D$2:$D$15,Helper_sheet!$E$2:$E$15,0,0)</f>
        <v>Chip</v>
      </c>
      <c r="M1404" t="s">
        <v>31</v>
      </c>
      <c r="N1404" s="5">
        <v>27097</v>
      </c>
      <c r="O1404" s="1">
        <v>1693.6</v>
      </c>
      <c r="P1404" t="s">
        <v>82</v>
      </c>
      <c r="Q1404" t="s">
        <v>33</v>
      </c>
      <c r="R1404" t="s">
        <v>144</v>
      </c>
      <c r="S1404" t="s">
        <v>141</v>
      </c>
      <c r="T1404" t="s">
        <v>34</v>
      </c>
      <c r="U1404" t="s">
        <v>258</v>
      </c>
      <c r="V1404" t="s">
        <v>888</v>
      </c>
      <c r="W1404" t="s">
        <v>147</v>
      </c>
      <c r="X1404" t="s">
        <v>141</v>
      </c>
    </row>
    <row r="1405" spans="1:24" x14ac:dyDescent="0.4">
      <c r="A1405" t="s">
        <v>2017</v>
      </c>
      <c r="B1405" t="s">
        <v>248</v>
      </c>
      <c r="C1405" t="s">
        <v>158</v>
      </c>
      <c r="D1405" t="s">
        <v>75</v>
      </c>
      <c r="E1405" t="s">
        <v>143</v>
      </c>
      <c r="F1405" t="s">
        <v>28</v>
      </c>
      <c r="G1405" t="s">
        <v>29</v>
      </c>
      <c r="H1405" t="s">
        <v>847</v>
      </c>
      <c r="I1405" t="s">
        <v>109</v>
      </c>
      <c r="J1405" t="s">
        <v>26</v>
      </c>
      <c r="K1405" t="s">
        <v>271</v>
      </c>
      <c r="L1405" t="str">
        <f>_xlfn.XLOOKUP(Trade_Flows[[#This Row],[hardware_type]],Helper_sheet!$D$2:$D$15,Helper_sheet!$E$2:$E$15,0,0)</f>
        <v>Chip</v>
      </c>
      <c r="M1405" t="s">
        <v>31</v>
      </c>
      <c r="N1405" s="5">
        <v>20899</v>
      </c>
      <c r="O1405" s="1">
        <v>1306.21</v>
      </c>
      <c r="P1405" t="s">
        <v>277</v>
      </c>
      <c r="Q1405" t="s">
        <v>33</v>
      </c>
      <c r="R1405" t="s">
        <v>144</v>
      </c>
      <c r="S1405" t="s">
        <v>141</v>
      </c>
      <c r="T1405" t="s">
        <v>34</v>
      </c>
      <c r="U1405" t="s">
        <v>214</v>
      </c>
      <c r="V1405" t="s">
        <v>190</v>
      </c>
      <c r="W1405" t="s">
        <v>147</v>
      </c>
      <c r="X1405" t="s">
        <v>141</v>
      </c>
    </row>
    <row r="1406" spans="1:24" x14ac:dyDescent="0.4">
      <c r="A1406" t="s">
        <v>2018</v>
      </c>
      <c r="B1406" t="s">
        <v>260</v>
      </c>
      <c r="C1406" t="s">
        <v>141</v>
      </c>
      <c r="D1406" t="s">
        <v>76</v>
      </c>
      <c r="E1406" t="s">
        <v>143</v>
      </c>
      <c r="F1406" t="s">
        <v>28</v>
      </c>
      <c r="G1406" t="s">
        <v>29</v>
      </c>
      <c r="H1406" t="s">
        <v>847</v>
      </c>
      <c r="I1406" t="s">
        <v>109</v>
      </c>
      <c r="J1406" t="s">
        <v>26</v>
      </c>
      <c r="K1406" t="s">
        <v>271</v>
      </c>
      <c r="L1406" t="str">
        <f>_xlfn.XLOOKUP(Trade_Flows[[#This Row],[hardware_type]],Helper_sheet!$D$2:$D$15,Helper_sheet!$E$2:$E$15,0,0)</f>
        <v>Chip</v>
      </c>
      <c r="M1406" t="s">
        <v>31</v>
      </c>
      <c r="N1406" s="5">
        <v>25493</v>
      </c>
      <c r="O1406" s="1">
        <v>1593.35</v>
      </c>
      <c r="P1406" t="s">
        <v>272</v>
      </c>
      <c r="Q1406" t="s">
        <v>33</v>
      </c>
      <c r="R1406" t="s">
        <v>144</v>
      </c>
      <c r="S1406" t="s">
        <v>141</v>
      </c>
      <c r="T1406" t="s">
        <v>34</v>
      </c>
      <c r="U1406" t="s">
        <v>240</v>
      </c>
      <c r="V1406" t="s">
        <v>199</v>
      </c>
      <c r="W1406" t="s">
        <v>147</v>
      </c>
      <c r="X1406" t="s">
        <v>141</v>
      </c>
    </row>
    <row r="1407" spans="1:24" x14ac:dyDescent="0.4">
      <c r="A1407" t="s">
        <v>2019</v>
      </c>
      <c r="B1407" t="s">
        <v>260</v>
      </c>
      <c r="C1407" t="s">
        <v>149</v>
      </c>
      <c r="D1407" t="s">
        <v>77</v>
      </c>
      <c r="E1407" t="s">
        <v>143</v>
      </c>
      <c r="F1407" t="s">
        <v>28</v>
      </c>
      <c r="G1407" t="s">
        <v>29</v>
      </c>
      <c r="H1407" t="s">
        <v>847</v>
      </c>
      <c r="I1407" t="s">
        <v>109</v>
      </c>
      <c r="J1407" t="s">
        <v>26</v>
      </c>
      <c r="K1407" t="s">
        <v>271</v>
      </c>
      <c r="L1407" t="str">
        <f>_xlfn.XLOOKUP(Trade_Flows[[#This Row],[hardware_type]],Helper_sheet!$D$2:$D$15,Helper_sheet!$E$2:$E$15,0,0)</f>
        <v>Chip</v>
      </c>
      <c r="M1407" t="s">
        <v>31</v>
      </c>
      <c r="N1407" s="5">
        <v>31043</v>
      </c>
      <c r="O1407" s="1">
        <v>1940.21</v>
      </c>
      <c r="P1407" t="s">
        <v>277</v>
      </c>
      <c r="Q1407" t="s">
        <v>33</v>
      </c>
      <c r="R1407" t="s">
        <v>144</v>
      </c>
      <c r="S1407" t="s">
        <v>141</v>
      </c>
      <c r="T1407" t="s">
        <v>34</v>
      </c>
      <c r="U1407" t="s">
        <v>323</v>
      </c>
      <c r="V1407" t="s">
        <v>152</v>
      </c>
      <c r="W1407" t="s">
        <v>147</v>
      </c>
      <c r="X1407" t="s">
        <v>141</v>
      </c>
    </row>
    <row r="1408" spans="1:24" x14ac:dyDescent="0.4">
      <c r="A1408" t="s">
        <v>2020</v>
      </c>
      <c r="B1408" t="s">
        <v>260</v>
      </c>
      <c r="C1408" t="s">
        <v>154</v>
      </c>
      <c r="D1408" t="s">
        <v>78</v>
      </c>
      <c r="E1408" t="s">
        <v>143</v>
      </c>
      <c r="F1408" t="s">
        <v>28</v>
      </c>
      <c r="G1408" t="s">
        <v>29</v>
      </c>
      <c r="H1408" t="s">
        <v>847</v>
      </c>
      <c r="I1408" t="s">
        <v>109</v>
      </c>
      <c r="J1408" t="s">
        <v>26</v>
      </c>
      <c r="K1408" t="s">
        <v>271</v>
      </c>
      <c r="L1408" t="str">
        <f>_xlfn.XLOOKUP(Trade_Flows[[#This Row],[hardware_type]],Helper_sheet!$D$2:$D$15,Helper_sheet!$E$2:$E$15,0,0)</f>
        <v>Chip</v>
      </c>
      <c r="M1408" t="s">
        <v>31</v>
      </c>
      <c r="N1408" s="5">
        <v>31587</v>
      </c>
      <c r="O1408" s="1">
        <v>1974.22</v>
      </c>
      <c r="P1408" t="s">
        <v>272</v>
      </c>
      <c r="Q1408" t="s">
        <v>33</v>
      </c>
      <c r="R1408" t="s">
        <v>144</v>
      </c>
      <c r="S1408" t="s">
        <v>141</v>
      </c>
      <c r="T1408" t="s">
        <v>34</v>
      </c>
      <c r="U1408" t="s">
        <v>425</v>
      </c>
      <c r="V1408" t="s">
        <v>877</v>
      </c>
      <c r="W1408" t="s">
        <v>147</v>
      </c>
      <c r="X1408" t="s">
        <v>141</v>
      </c>
    </row>
    <row r="1409" spans="1:24" x14ac:dyDescent="0.4">
      <c r="A1409" t="s">
        <v>2021</v>
      </c>
      <c r="B1409" t="s">
        <v>260</v>
      </c>
      <c r="C1409" t="s">
        <v>158</v>
      </c>
      <c r="D1409" t="s">
        <v>79</v>
      </c>
      <c r="E1409" t="s">
        <v>143</v>
      </c>
      <c r="F1409" t="s">
        <v>28</v>
      </c>
      <c r="G1409" t="s">
        <v>29</v>
      </c>
      <c r="H1409" t="s">
        <v>847</v>
      </c>
      <c r="I1409" t="s">
        <v>109</v>
      </c>
      <c r="J1409" t="s">
        <v>26</v>
      </c>
      <c r="K1409" t="s">
        <v>271</v>
      </c>
      <c r="L1409" t="str">
        <f>_xlfn.XLOOKUP(Trade_Flows[[#This Row],[hardware_type]],Helper_sheet!$D$2:$D$15,Helper_sheet!$E$2:$E$15,0,0)</f>
        <v>Chip</v>
      </c>
      <c r="M1409" t="s">
        <v>31</v>
      </c>
      <c r="N1409" s="5">
        <v>27336</v>
      </c>
      <c r="O1409" s="1">
        <v>1708.56</v>
      </c>
      <c r="P1409" t="s">
        <v>277</v>
      </c>
      <c r="Q1409" t="s">
        <v>33</v>
      </c>
      <c r="R1409" t="s">
        <v>144</v>
      </c>
      <c r="S1409" t="s">
        <v>141</v>
      </c>
      <c r="T1409" t="s">
        <v>34</v>
      </c>
      <c r="U1409" t="s">
        <v>2022</v>
      </c>
      <c r="V1409" t="s">
        <v>208</v>
      </c>
      <c r="W1409" t="s">
        <v>147</v>
      </c>
      <c r="X1409" t="s">
        <v>141</v>
      </c>
    </row>
    <row r="1410" spans="1:24" x14ac:dyDescent="0.4">
      <c r="A1410" t="s">
        <v>2023</v>
      </c>
      <c r="B1410" t="s">
        <v>140</v>
      </c>
      <c r="C1410" t="s">
        <v>141</v>
      </c>
      <c r="D1410" t="s">
        <v>23</v>
      </c>
      <c r="E1410" t="s">
        <v>143</v>
      </c>
      <c r="F1410" t="s">
        <v>28</v>
      </c>
      <c r="G1410" t="s">
        <v>29</v>
      </c>
      <c r="H1410" t="s">
        <v>953</v>
      </c>
      <c r="I1410" t="s">
        <v>110</v>
      </c>
      <c r="J1410" t="s">
        <v>111</v>
      </c>
      <c r="K1410" t="s">
        <v>103</v>
      </c>
      <c r="L1410" t="str">
        <f>_xlfn.XLOOKUP(Trade_Flows[[#This Row],[hardware_type]],Helper_sheet!$D$2:$D$15,Helper_sheet!$E$2:$E$15,0,0)</f>
        <v>Equipment</v>
      </c>
      <c r="M1410" t="s">
        <v>91</v>
      </c>
      <c r="N1410" s="5">
        <v>2041</v>
      </c>
      <c r="O1410" s="1">
        <v>129.94</v>
      </c>
      <c r="P1410" t="s">
        <v>790</v>
      </c>
      <c r="Q1410" t="s">
        <v>89</v>
      </c>
      <c r="R1410" t="s">
        <v>144</v>
      </c>
      <c r="S1410" t="s">
        <v>141</v>
      </c>
      <c r="T1410" t="s">
        <v>34</v>
      </c>
      <c r="U1410" t="s">
        <v>146</v>
      </c>
      <c r="V1410" t="s">
        <v>1054</v>
      </c>
      <c r="W1410" t="s">
        <v>147</v>
      </c>
      <c r="X1410" t="s">
        <v>144</v>
      </c>
    </row>
    <row r="1411" spans="1:24" x14ac:dyDescent="0.4">
      <c r="A1411" t="s">
        <v>2024</v>
      </c>
      <c r="B1411" t="s">
        <v>140</v>
      </c>
      <c r="C1411" t="s">
        <v>149</v>
      </c>
      <c r="D1411" t="s">
        <v>35</v>
      </c>
      <c r="E1411" t="s">
        <v>143</v>
      </c>
      <c r="F1411" t="s">
        <v>28</v>
      </c>
      <c r="G1411" t="s">
        <v>29</v>
      </c>
      <c r="H1411" t="s">
        <v>953</v>
      </c>
      <c r="I1411" t="s">
        <v>110</v>
      </c>
      <c r="J1411" t="s">
        <v>111</v>
      </c>
      <c r="K1411" t="s">
        <v>103</v>
      </c>
      <c r="L1411" t="str">
        <f>_xlfn.XLOOKUP(Trade_Flows[[#This Row],[hardware_type]],Helper_sheet!$D$2:$D$15,Helper_sheet!$E$2:$E$15,0,0)</f>
        <v>Equipment</v>
      </c>
      <c r="M1411" t="s">
        <v>91</v>
      </c>
      <c r="N1411" s="5">
        <v>2365</v>
      </c>
      <c r="O1411" s="1">
        <v>150.53</v>
      </c>
      <c r="P1411" t="s">
        <v>105</v>
      </c>
      <c r="Q1411" t="s">
        <v>89</v>
      </c>
      <c r="R1411" t="s">
        <v>144</v>
      </c>
      <c r="S1411" t="s">
        <v>141</v>
      </c>
      <c r="T1411" t="s">
        <v>34</v>
      </c>
      <c r="U1411" t="s">
        <v>208</v>
      </c>
      <c r="V1411" t="s">
        <v>989</v>
      </c>
      <c r="W1411" t="s">
        <v>147</v>
      </c>
      <c r="X1411" t="s">
        <v>144</v>
      </c>
    </row>
    <row r="1412" spans="1:24" x14ac:dyDescent="0.4">
      <c r="A1412" t="s">
        <v>2025</v>
      </c>
      <c r="B1412" t="s">
        <v>140</v>
      </c>
      <c r="C1412" t="s">
        <v>154</v>
      </c>
      <c r="D1412" t="s">
        <v>37</v>
      </c>
      <c r="E1412" t="s">
        <v>143</v>
      </c>
      <c r="F1412" t="s">
        <v>28</v>
      </c>
      <c r="G1412" t="s">
        <v>29</v>
      </c>
      <c r="H1412" t="s">
        <v>953</v>
      </c>
      <c r="I1412" t="s">
        <v>110</v>
      </c>
      <c r="J1412" t="s">
        <v>111</v>
      </c>
      <c r="K1412" t="s">
        <v>103</v>
      </c>
      <c r="L1412" t="str">
        <f>_xlfn.XLOOKUP(Trade_Flows[[#This Row],[hardware_type]],Helper_sheet!$D$2:$D$15,Helper_sheet!$E$2:$E$15,0,0)</f>
        <v>Equipment</v>
      </c>
      <c r="M1412" t="s">
        <v>91</v>
      </c>
      <c r="N1412" s="5">
        <v>2514</v>
      </c>
      <c r="O1412" s="1">
        <v>159.99</v>
      </c>
      <c r="P1412" t="s">
        <v>106</v>
      </c>
      <c r="Q1412" t="s">
        <v>89</v>
      </c>
      <c r="R1412" t="s">
        <v>144</v>
      </c>
      <c r="S1412" t="s">
        <v>141</v>
      </c>
      <c r="T1412" t="s">
        <v>34</v>
      </c>
      <c r="U1412" t="s">
        <v>369</v>
      </c>
      <c r="V1412" t="s">
        <v>1054</v>
      </c>
      <c r="W1412" t="s">
        <v>147</v>
      </c>
      <c r="X1412" t="s">
        <v>144</v>
      </c>
    </row>
    <row r="1413" spans="1:24" x14ac:dyDescent="0.4">
      <c r="A1413" t="s">
        <v>2026</v>
      </c>
      <c r="B1413" t="s">
        <v>140</v>
      </c>
      <c r="C1413" t="s">
        <v>158</v>
      </c>
      <c r="D1413" t="s">
        <v>38</v>
      </c>
      <c r="E1413" t="s">
        <v>143</v>
      </c>
      <c r="F1413" t="s">
        <v>28</v>
      </c>
      <c r="G1413" t="s">
        <v>29</v>
      </c>
      <c r="H1413" t="s">
        <v>953</v>
      </c>
      <c r="I1413" t="s">
        <v>110</v>
      </c>
      <c r="J1413" t="s">
        <v>111</v>
      </c>
      <c r="K1413" t="s">
        <v>103</v>
      </c>
      <c r="L1413" t="str">
        <f>_xlfn.XLOOKUP(Trade_Flows[[#This Row],[hardware_type]],Helper_sheet!$D$2:$D$15,Helper_sheet!$E$2:$E$15,0,0)</f>
        <v>Equipment</v>
      </c>
      <c r="M1413" t="s">
        <v>91</v>
      </c>
      <c r="N1413" s="5">
        <v>2320</v>
      </c>
      <c r="O1413" s="1">
        <v>147.66999999999999</v>
      </c>
      <c r="P1413" t="s">
        <v>802</v>
      </c>
      <c r="Q1413" t="s">
        <v>89</v>
      </c>
      <c r="R1413" t="s">
        <v>144</v>
      </c>
      <c r="S1413" t="s">
        <v>141</v>
      </c>
      <c r="T1413" t="s">
        <v>34</v>
      </c>
      <c r="U1413" t="s">
        <v>176</v>
      </c>
      <c r="V1413" t="s">
        <v>996</v>
      </c>
      <c r="W1413" t="s">
        <v>147</v>
      </c>
      <c r="X1413" t="s">
        <v>144</v>
      </c>
    </row>
    <row r="1414" spans="1:24" x14ac:dyDescent="0.4">
      <c r="A1414" t="s">
        <v>2027</v>
      </c>
      <c r="B1414" t="s">
        <v>162</v>
      </c>
      <c r="C1414" t="s">
        <v>141</v>
      </c>
      <c r="D1414" t="s">
        <v>39</v>
      </c>
      <c r="E1414" t="s">
        <v>143</v>
      </c>
      <c r="F1414" t="s">
        <v>28</v>
      </c>
      <c r="G1414" t="s">
        <v>29</v>
      </c>
      <c r="H1414" t="s">
        <v>953</v>
      </c>
      <c r="I1414" t="s">
        <v>110</v>
      </c>
      <c r="J1414" t="s">
        <v>111</v>
      </c>
      <c r="K1414" t="s">
        <v>103</v>
      </c>
      <c r="L1414" t="str">
        <f>_xlfn.XLOOKUP(Trade_Flows[[#This Row],[hardware_type]],Helper_sheet!$D$2:$D$15,Helper_sheet!$E$2:$E$15,0,0)</f>
        <v>Equipment</v>
      </c>
      <c r="M1414" t="s">
        <v>91</v>
      </c>
      <c r="N1414" s="5">
        <v>2027</v>
      </c>
      <c r="O1414" s="1">
        <v>129.03</v>
      </c>
      <c r="P1414" t="s">
        <v>802</v>
      </c>
      <c r="Q1414" t="s">
        <v>89</v>
      </c>
      <c r="R1414" t="s">
        <v>144</v>
      </c>
      <c r="S1414" t="s">
        <v>141</v>
      </c>
      <c r="T1414" t="s">
        <v>34</v>
      </c>
      <c r="U1414" t="s">
        <v>316</v>
      </c>
      <c r="V1414" t="s">
        <v>974</v>
      </c>
      <c r="W1414" t="s">
        <v>147</v>
      </c>
      <c r="X1414" t="s">
        <v>144</v>
      </c>
    </row>
    <row r="1415" spans="1:24" x14ac:dyDescent="0.4">
      <c r="A1415" t="s">
        <v>2028</v>
      </c>
      <c r="B1415" t="s">
        <v>162</v>
      </c>
      <c r="C1415" t="s">
        <v>149</v>
      </c>
      <c r="D1415" t="s">
        <v>41</v>
      </c>
      <c r="E1415" t="s">
        <v>143</v>
      </c>
      <c r="F1415" t="s">
        <v>28</v>
      </c>
      <c r="G1415" t="s">
        <v>29</v>
      </c>
      <c r="H1415" t="s">
        <v>953</v>
      </c>
      <c r="I1415" t="s">
        <v>110</v>
      </c>
      <c r="J1415" t="s">
        <v>111</v>
      </c>
      <c r="K1415" t="s">
        <v>103</v>
      </c>
      <c r="L1415" t="str">
        <f>_xlfn.XLOOKUP(Trade_Flows[[#This Row],[hardware_type]],Helper_sheet!$D$2:$D$15,Helper_sheet!$E$2:$E$15,0,0)</f>
        <v>Equipment</v>
      </c>
      <c r="M1415" t="s">
        <v>91</v>
      </c>
      <c r="N1415" s="5">
        <v>2488</v>
      </c>
      <c r="O1415" s="1">
        <v>158.33000000000001</v>
      </c>
      <c r="P1415" t="s">
        <v>790</v>
      </c>
      <c r="Q1415" t="s">
        <v>89</v>
      </c>
      <c r="R1415" t="s">
        <v>144</v>
      </c>
      <c r="S1415" t="s">
        <v>141</v>
      </c>
      <c r="T1415" t="s">
        <v>34</v>
      </c>
      <c r="U1415" t="s">
        <v>217</v>
      </c>
      <c r="V1415" t="s">
        <v>958</v>
      </c>
      <c r="W1415" t="s">
        <v>147</v>
      </c>
      <c r="X1415" t="s">
        <v>144</v>
      </c>
    </row>
    <row r="1416" spans="1:24" x14ac:dyDescent="0.4">
      <c r="A1416" t="s">
        <v>2029</v>
      </c>
      <c r="B1416" t="s">
        <v>162</v>
      </c>
      <c r="C1416" t="s">
        <v>154</v>
      </c>
      <c r="D1416" t="s">
        <v>42</v>
      </c>
      <c r="E1416" t="s">
        <v>143</v>
      </c>
      <c r="F1416" t="s">
        <v>28</v>
      </c>
      <c r="G1416" t="s">
        <v>29</v>
      </c>
      <c r="H1416" t="s">
        <v>953</v>
      </c>
      <c r="I1416" t="s">
        <v>110</v>
      </c>
      <c r="J1416" t="s">
        <v>111</v>
      </c>
      <c r="K1416" t="s">
        <v>103</v>
      </c>
      <c r="L1416" t="str">
        <f>_xlfn.XLOOKUP(Trade_Flows[[#This Row],[hardware_type]],Helper_sheet!$D$2:$D$15,Helper_sheet!$E$2:$E$15,0,0)</f>
        <v>Equipment</v>
      </c>
      <c r="M1416" t="s">
        <v>91</v>
      </c>
      <c r="N1416" s="5">
        <v>2884</v>
      </c>
      <c r="O1416" s="1">
        <v>183.58</v>
      </c>
      <c r="P1416" t="s">
        <v>106</v>
      </c>
      <c r="Q1416" t="s">
        <v>89</v>
      </c>
      <c r="R1416" t="s">
        <v>144</v>
      </c>
      <c r="S1416" t="s">
        <v>141</v>
      </c>
      <c r="T1416" t="s">
        <v>34</v>
      </c>
      <c r="U1416" t="s">
        <v>208</v>
      </c>
      <c r="V1416" t="s">
        <v>958</v>
      </c>
      <c r="W1416" t="s">
        <v>147</v>
      </c>
      <c r="X1416" t="s">
        <v>144</v>
      </c>
    </row>
    <row r="1417" spans="1:24" x14ac:dyDescent="0.4">
      <c r="A1417" t="s">
        <v>2030</v>
      </c>
      <c r="B1417" t="s">
        <v>162</v>
      </c>
      <c r="C1417" t="s">
        <v>158</v>
      </c>
      <c r="D1417" t="s">
        <v>43</v>
      </c>
      <c r="E1417" t="s">
        <v>143</v>
      </c>
      <c r="F1417" t="s">
        <v>28</v>
      </c>
      <c r="G1417" t="s">
        <v>29</v>
      </c>
      <c r="H1417" t="s">
        <v>953</v>
      </c>
      <c r="I1417" t="s">
        <v>110</v>
      </c>
      <c r="J1417" t="s">
        <v>111</v>
      </c>
      <c r="K1417" t="s">
        <v>103</v>
      </c>
      <c r="L1417" t="str">
        <f>_xlfn.XLOOKUP(Trade_Flows[[#This Row],[hardware_type]],Helper_sheet!$D$2:$D$15,Helper_sheet!$E$2:$E$15,0,0)</f>
        <v>Equipment</v>
      </c>
      <c r="M1417" t="s">
        <v>91</v>
      </c>
      <c r="N1417" s="5">
        <v>2643</v>
      </c>
      <c r="O1417" s="1">
        <v>168.21</v>
      </c>
      <c r="P1417" t="s">
        <v>802</v>
      </c>
      <c r="Q1417" t="s">
        <v>89</v>
      </c>
      <c r="R1417" t="s">
        <v>144</v>
      </c>
      <c r="S1417" t="s">
        <v>141</v>
      </c>
      <c r="T1417" t="s">
        <v>34</v>
      </c>
      <c r="U1417" t="s">
        <v>190</v>
      </c>
      <c r="V1417" t="s">
        <v>970</v>
      </c>
      <c r="W1417" t="s">
        <v>147</v>
      </c>
      <c r="X1417" t="s">
        <v>144</v>
      </c>
    </row>
    <row r="1418" spans="1:24" x14ac:dyDescent="0.4">
      <c r="A1418" t="s">
        <v>2031</v>
      </c>
      <c r="B1418" t="s">
        <v>171</v>
      </c>
      <c r="C1418" t="s">
        <v>141</v>
      </c>
      <c r="D1418" t="s">
        <v>44</v>
      </c>
      <c r="E1418" t="s">
        <v>143</v>
      </c>
      <c r="F1418" t="s">
        <v>28</v>
      </c>
      <c r="G1418" t="s">
        <v>29</v>
      </c>
      <c r="H1418" t="s">
        <v>953</v>
      </c>
      <c r="I1418" t="s">
        <v>110</v>
      </c>
      <c r="J1418" t="s">
        <v>111</v>
      </c>
      <c r="K1418" t="s">
        <v>103</v>
      </c>
      <c r="L1418" t="str">
        <f>_xlfn.XLOOKUP(Trade_Flows[[#This Row],[hardware_type]],Helper_sheet!$D$2:$D$15,Helper_sheet!$E$2:$E$15,0,0)</f>
        <v>Equipment</v>
      </c>
      <c r="M1418" t="s">
        <v>91</v>
      </c>
      <c r="N1418" s="5">
        <v>2587</v>
      </c>
      <c r="O1418" s="1">
        <v>164.65</v>
      </c>
      <c r="P1418" t="s">
        <v>105</v>
      </c>
      <c r="Q1418" t="s">
        <v>89</v>
      </c>
      <c r="R1418" t="s">
        <v>144</v>
      </c>
      <c r="S1418" t="s">
        <v>141</v>
      </c>
      <c r="T1418" t="s">
        <v>34</v>
      </c>
      <c r="U1418" t="s">
        <v>160</v>
      </c>
      <c r="V1418" t="s">
        <v>1054</v>
      </c>
      <c r="W1418" t="s">
        <v>147</v>
      </c>
      <c r="X1418" t="s">
        <v>144</v>
      </c>
    </row>
    <row r="1419" spans="1:24" x14ac:dyDescent="0.4">
      <c r="A1419" t="s">
        <v>2032</v>
      </c>
      <c r="B1419" t="s">
        <v>171</v>
      </c>
      <c r="C1419" t="s">
        <v>149</v>
      </c>
      <c r="D1419" t="s">
        <v>45</v>
      </c>
      <c r="E1419" t="s">
        <v>143</v>
      </c>
      <c r="F1419" t="s">
        <v>28</v>
      </c>
      <c r="G1419" t="s">
        <v>29</v>
      </c>
      <c r="H1419" t="s">
        <v>953</v>
      </c>
      <c r="I1419" t="s">
        <v>110</v>
      </c>
      <c r="J1419" t="s">
        <v>111</v>
      </c>
      <c r="K1419" t="s">
        <v>103</v>
      </c>
      <c r="L1419" t="str">
        <f>_xlfn.XLOOKUP(Trade_Flows[[#This Row],[hardware_type]],Helper_sheet!$D$2:$D$15,Helper_sheet!$E$2:$E$15,0,0)</f>
        <v>Equipment</v>
      </c>
      <c r="M1419" t="s">
        <v>91</v>
      </c>
      <c r="N1419" s="5">
        <v>2593</v>
      </c>
      <c r="O1419" s="1">
        <v>165.04</v>
      </c>
      <c r="P1419" t="s">
        <v>107</v>
      </c>
      <c r="Q1419" t="s">
        <v>89</v>
      </c>
      <c r="R1419" t="s">
        <v>144</v>
      </c>
      <c r="S1419" t="s">
        <v>141</v>
      </c>
      <c r="T1419" t="s">
        <v>34</v>
      </c>
      <c r="U1419" t="s">
        <v>367</v>
      </c>
      <c r="V1419" t="s">
        <v>1021</v>
      </c>
      <c r="W1419" t="s">
        <v>147</v>
      </c>
      <c r="X1419" t="s">
        <v>144</v>
      </c>
    </row>
    <row r="1420" spans="1:24" x14ac:dyDescent="0.4">
      <c r="A1420" t="s">
        <v>2033</v>
      </c>
      <c r="B1420" t="s">
        <v>171</v>
      </c>
      <c r="C1420" t="s">
        <v>154</v>
      </c>
      <c r="D1420" t="s">
        <v>46</v>
      </c>
      <c r="E1420" t="s">
        <v>143</v>
      </c>
      <c r="F1420" t="s">
        <v>28</v>
      </c>
      <c r="G1420" t="s">
        <v>29</v>
      </c>
      <c r="H1420" t="s">
        <v>953</v>
      </c>
      <c r="I1420" t="s">
        <v>110</v>
      </c>
      <c r="J1420" t="s">
        <v>111</v>
      </c>
      <c r="K1420" t="s">
        <v>103</v>
      </c>
      <c r="L1420" t="str">
        <f>_xlfn.XLOOKUP(Trade_Flows[[#This Row],[hardware_type]],Helper_sheet!$D$2:$D$15,Helper_sheet!$E$2:$E$15,0,0)</f>
        <v>Equipment</v>
      </c>
      <c r="M1420" t="s">
        <v>91</v>
      </c>
      <c r="N1420" s="5">
        <v>2791</v>
      </c>
      <c r="O1420" s="1">
        <v>177.61</v>
      </c>
      <c r="P1420" t="s">
        <v>106</v>
      </c>
      <c r="Q1420" t="s">
        <v>89</v>
      </c>
      <c r="R1420" t="s">
        <v>144</v>
      </c>
      <c r="S1420" t="s">
        <v>141</v>
      </c>
      <c r="T1420" t="s">
        <v>34</v>
      </c>
      <c r="U1420" t="s">
        <v>217</v>
      </c>
      <c r="V1420" t="s">
        <v>1033</v>
      </c>
      <c r="W1420" t="s">
        <v>147</v>
      </c>
      <c r="X1420" t="s">
        <v>144</v>
      </c>
    </row>
    <row r="1421" spans="1:24" x14ac:dyDescent="0.4">
      <c r="A1421" t="s">
        <v>2034</v>
      </c>
      <c r="B1421" t="s">
        <v>171</v>
      </c>
      <c r="C1421" t="s">
        <v>158</v>
      </c>
      <c r="D1421" t="s">
        <v>47</v>
      </c>
      <c r="E1421" t="s">
        <v>143</v>
      </c>
      <c r="F1421" t="s">
        <v>28</v>
      </c>
      <c r="G1421" t="s">
        <v>29</v>
      </c>
      <c r="H1421" t="s">
        <v>953</v>
      </c>
      <c r="I1421" t="s">
        <v>110</v>
      </c>
      <c r="J1421" t="s">
        <v>111</v>
      </c>
      <c r="K1421" t="s">
        <v>103</v>
      </c>
      <c r="L1421" t="str">
        <f>_xlfn.XLOOKUP(Trade_Flows[[#This Row],[hardware_type]],Helper_sheet!$D$2:$D$15,Helper_sheet!$E$2:$E$15,0,0)</f>
        <v>Equipment</v>
      </c>
      <c r="M1421" t="s">
        <v>91</v>
      </c>
      <c r="N1421" s="5">
        <v>2644</v>
      </c>
      <c r="O1421" s="1">
        <v>168.27</v>
      </c>
      <c r="P1421" t="s">
        <v>105</v>
      </c>
      <c r="Q1421" t="s">
        <v>89</v>
      </c>
      <c r="R1421" t="s">
        <v>144</v>
      </c>
      <c r="S1421" t="s">
        <v>141</v>
      </c>
      <c r="T1421" t="s">
        <v>34</v>
      </c>
      <c r="U1421" t="s">
        <v>169</v>
      </c>
      <c r="V1421" t="s">
        <v>958</v>
      </c>
      <c r="W1421" t="s">
        <v>147</v>
      </c>
      <c r="X1421" t="s">
        <v>144</v>
      </c>
    </row>
    <row r="1422" spans="1:24" x14ac:dyDescent="0.4">
      <c r="A1422" t="s">
        <v>2035</v>
      </c>
      <c r="B1422" t="s">
        <v>182</v>
      </c>
      <c r="C1422" t="s">
        <v>141</v>
      </c>
      <c r="D1422" t="s">
        <v>48</v>
      </c>
      <c r="E1422" t="s">
        <v>143</v>
      </c>
      <c r="F1422" t="s">
        <v>28</v>
      </c>
      <c r="G1422" t="s">
        <v>29</v>
      </c>
      <c r="H1422" t="s">
        <v>953</v>
      </c>
      <c r="I1422" t="s">
        <v>110</v>
      </c>
      <c r="J1422" t="s">
        <v>111</v>
      </c>
      <c r="K1422" t="s">
        <v>103</v>
      </c>
      <c r="L1422" t="str">
        <f>_xlfn.XLOOKUP(Trade_Flows[[#This Row],[hardware_type]],Helper_sheet!$D$2:$D$15,Helper_sheet!$E$2:$E$15,0,0)</f>
        <v>Equipment</v>
      </c>
      <c r="M1422" t="s">
        <v>91</v>
      </c>
      <c r="N1422" s="5">
        <v>2543</v>
      </c>
      <c r="O1422" s="1">
        <v>161.88999999999999</v>
      </c>
      <c r="P1422" t="s">
        <v>790</v>
      </c>
      <c r="Q1422" t="s">
        <v>89</v>
      </c>
      <c r="R1422" t="s">
        <v>144</v>
      </c>
      <c r="S1422" t="s">
        <v>141</v>
      </c>
      <c r="T1422" t="s">
        <v>34</v>
      </c>
      <c r="U1422" t="s">
        <v>303</v>
      </c>
      <c r="V1422" t="s">
        <v>958</v>
      </c>
      <c r="W1422" t="s">
        <v>147</v>
      </c>
      <c r="X1422" t="s">
        <v>144</v>
      </c>
    </row>
    <row r="1423" spans="1:24" x14ac:dyDescent="0.4">
      <c r="A1423" t="s">
        <v>2036</v>
      </c>
      <c r="B1423" t="s">
        <v>182</v>
      </c>
      <c r="C1423" t="s">
        <v>149</v>
      </c>
      <c r="D1423" t="s">
        <v>49</v>
      </c>
      <c r="E1423" t="s">
        <v>143</v>
      </c>
      <c r="F1423" t="s">
        <v>28</v>
      </c>
      <c r="G1423" t="s">
        <v>29</v>
      </c>
      <c r="H1423" t="s">
        <v>953</v>
      </c>
      <c r="I1423" t="s">
        <v>110</v>
      </c>
      <c r="J1423" t="s">
        <v>111</v>
      </c>
      <c r="K1423" t="s">
        <v>103</v>
      </c>
      <c r="L1423" t="str">
        <f>_xlfn.XLOOKUP(Trade_Flows[[#This Row],[hardware_type]],Helper_sheet!$D$2:$D$15,Helper_sheet!$E$2:$E$15,0,0)</f>
        <v>Equipment</v>
      </c>
      <c r="M1423" t="s">
        <v>91</v>
      </c>
      <c r="N1423" s="5">
        <v>3116</v>
      </c>
      <c r="O1423" s="1">
        <v>198.33</v>
      </c>
      <c r="P1423" t="s">
        <v>790</v>
      </c>
      <c r="Q1423" t="s">
        <v>89</v>
      </c>
      <c r="R1423" t="s">
        <v>144</v>
      </c>
      <c r="S1423" t="s">
        <v>141</v>
      </c>
      <c r="T1423" t="s">
        <v>34</v>
      </c>
      <c r="U1423" t="s">
        <v>217</v>
      </c>
      <c r="V1423" t="s">
        <v>1014</v>
      </c>
      <c r="W1423" t="s">
        <v>147</v>
      </c>
      <c r="X1423" t="s">
        <v>144</v>
      </c>
    </row>
    <row r="1424" spans="1:24" x14ac:dyDescent="0.4">
      <c r="A1424" t="s">
        <v>2037</v>
      </c>
      <c r="B1424" t="s">
        <v>182</v>
      </c>
      <c r="C1424" t="s">
        <v>154</v>
      </c>
      <c r="D1424" t="s">
        <v>50</v>
      </c>
      <c r="E1424" t="s">
        <v>143</v>
      </c>
      <c r="F1424" t="s">
        <v>28</v>
      </c>
      <c r="G1424" t="s">
        <v>29</v>
      </c>
      <c r="H1424" t="s">
        <v>953</v>
      </c>
      <c r="I1424" t="s">
        <v>110</v>
      </c>
      <c r="J1424" t="s">
        <v>111</v>
      </c>
      <c r="K1424" t="s">
        <v>103</v>
      </c>
      <c r="L1424" t="str">
        <f>_xlfn.XLOOKUP(Trade_Flows[[#This Row],[hardware_type]],Helper_sheet!$D$2:$D$15,Helper_sheet!$E$2:$E$15,0,0)</f>
        <v>Equipment</v>
      </c>
      <c r="M1424" t="s">
        <v>91</v>
      </c>
      <c r="N1424" s="5">
        <v>3476</v>
      </c>
      <c r="O1424" s="1">
        <v>221.24</v>
      </c>
      <c r="P1424" t="s">
        <v>802</v>
      </c>
      <c r="Q1424" t="s">
        <v>89</v>
      </c>
      <c r="R1424" t="s">
        <v>144</v>
      </c>
      <c r="S1424" t="s">
        <v>141</v>
      </c>
      <c r="T1424" t="s">
        <v>34</v>
      </c>
      <c r="U1424" t="s">
        <v>178</v>
      </c>
      <c r="V1424" t="s">
        <v>968</v>
      </c>
      <c r="W1424" t="s">
        <v>147</v>
      </c>
      <c r="X1424" t="s">
        <v>144</v>
      </c>
    </row>
    <row r="1425" spans="1:24" x14ac:dyDescent="0.4">
      <c r="A1425" t="s">
        <v>2038</v>
      </c>
      <c r="B1425" t="s">
        <v>182</v>
      </c>
      <c r="C1425" t="s">
        <v>158</v>
      </c>
      <c r="D1425" t="s">
        <v>51</v>
      </c>
      <c r="E1425" t="s">
        <v>143</v>
      </c>
      <c r="F1425" t="s">
        <v>28</v>
      </c>
      <c r="G1425" t="s">
        <v>29</v>
      </c>
      <c r="H1425" t="s">
        <v>953</v>
      </c>
      <c r="I1425" t="s">
        <v>110</v>
      </c>
      <c r="J1425" t="s">
        <v>111</v>
      </c>
      <c r="K1425" t="s">
        <v>103</v>
      </c>
      <c r="L1425" t="str">
        <f>_xlfn.XLOOKUP(Trade_Flows[[#This Row],[hardware_type]],Helper_sheet!$D$2:$D$15,Helper_sheet!$E$2:$E$15,0,0)</f>
        <v>Equipment</v>
      </c>
      <c r="M1425" t="s">
        <v>91</v>
      </c>
      <c r="N1425" s="5">
        <v>3269</v>
      </c>
      <c r="O1425" s="1">
        <v>208.05</v>
      </c>
      <c r="P1425" t="s">
        <v>790</v>
      </c>
      <c r="Q1425" t="s">
        <v>89</v>
      </c>
      <c r="R1425" t="s">
        <v>144</v>
      </c>
      <c r="S1425" t="s">
        <v>141</v>
      </c>
      <c r="T1425" t="s">
        <v>34</v>
      </c>
      <c r="U1425" t="s">
        <v>292</v>
      </c>
      <c r="V1425" t="s">
        <v>961</v>
      </c>
      <c r="W1425" t="s">
        <v>147</v>
      </c>
      <c r="X1425" t="s">
        <v>144</v>
      </c>
    </row>
    <row r="1426" spans="1:24" x14ac:dyDescent="0.4">
      <c r="A1426" t="s">
        <v>2039</v>
      </c>
      <c r="B1426" t="s">
        <v>193</v>
      </c>
      <c r="C1426" t="s">
        <v>141</v>
      </c>
      <c r="D1426" t="s">
        <v>52</v>
      </c>
      <c r="E1426" t="s">
        <v>143</v>
      </c>
      <c r="F1426" t="s">
        <v>28</v>
      </c>
      <c r="G1426" t="s">
        <v>29</v>
      </c>
      <c r="H1426" t="s">
        <v>953</v>
      </c>
      <c r="I1426" t="s">
        <v>110</v>
      </c>
      <c r="J1426" t="s">
        <v>111</v>
      </c>
      <c r="K1426" t="s">
        <v>103</v>
      </c>
      <c r="L1426" t="str">
        <f>_xlfn.XLOOKUP(Trade_Flows[[#This Row],[hardware_type]],Helper_sheet!$D$2:$D$15,Helper_sheet!$E$2:$E$15,0,0)</f>
        <v>Equipment</v>
      </c>
      <c r="M1426" t="s">
        <v>91</v>
      </c>
      <c r="N1426" s="5">
        <v>2751</v>
      </c>
      <c r="O1426" s="1">
        <v>175.11</v>
      </c>
      <c r="P1426" t="s">
        <v>107</v>
      </c>
      <c r="Q1426" t="s">
        <v>89</v>
      </c>
      <c r="R1426" t="s">
        <v>144</v>
      </c>
      <c r="S1426" t="s">
        <v>141</v>
      </c>
      <c r="T1426" t="s">
        <v>34</v>
      </c>
      <c r="U1426" t="s">
        <v>217</v>
      </c>
      <c r="V1426" t="s">
        <v>985</v>
      </c>
      <c r="W1426" t="s">
        <v>147</v>
      </c>
      <c r="X1426" t="s">
        <v>144</v>
      </c>
    </row>
    <row r="1427" spans="1:24" x14ac:dyDescent="0.4">
      <c r="A1427" t="s">
        <v>2040</v>
      </c>
      <c r="B1427" t="s">
        <v>193</v>
      </c>
      <c r="C1427" t="s">
        <v>149</v>
      </c>
      <c r="D1427" t="s">
        <v>53</v>
      </c>
      <c r="E1427" t="s">
        <v>143</v>
      </c>
      <c r="F1427" t="s">
        <v>28</v>
      </c>
      <c r="G1427" t="s">
        <v>29</v>
      </c>
      <c r="H1427" t="s">
        <v>953</v>
      </c>
      <c r="I1427" t="s">
        <v>110</v>
      </c>
      <c r="J1427" t="s">
        <v>111</v>
      </c>
      <c r="K1427" t="s">
        <v>103</v>
      </c>
      <c r="L1427" t="str">
        <f>_xlfn.XLOOKUP(Trade_Flows[[#This Row],[hardware_type]],Helper_sheet!$D$2:$D$15,Helper_sheet!$E$2:$E$15,0,0)</f>
        <v>Equipment</v>
      </c>
      <c r="M1427" t="s">
        <v>91</v>
      </c>
      <c r="N1427" s="5">
        <v>3499</v>
      </c>
      <c r="O1427" s="1">
        <v>222.68</v>
      </c>
      <c r="P1427" t="s">
        <v>105</v>
      </c>
      <c r="Q1427" t="s">
        <v>89</v>
      </c>
      <c r="R1427" t="s">
        <v>144</v>
      </c>
      <c r="S1427" t="s">
        <v>141</v>
      </c>
      <c r="T1427" t="s">
        <v>34</v>
      </c>
      <c r="U1427" t="s">
        <v>156</v>
      </c>
      <c r="V1427" t="s">
        <v>972</v>
      </c>
      <c r="W1427" t="s">
        <v>147</v>
      </c>
      <c r="X1427" t="s">
        <v>144</v>
      </c>
    </row>
    <row r="1428" spans="1:24" x14ac:dyDescent="0.4">
      <c r="A1428" t="s">
        <v>2041</v>
      </c>
      <c r="B1428" t="s">
        <v>193</v>
      </c>
      <c r="C1428" t="s">
        <v>154</v>
      </c>
      <c r="D1428" t="s">
        <v>54</v>
      </c>
      <c r="E1428" t="s">
        <v>143</v>
      </c>
      <c r="F1428" t="s">
        <v>28</v>
      </c>
      <c r="G1428" t="s">
        <v>29</v>
      </c>
      <c r="H1428" t="s">
        <v>953</v>
      </c>
      <c r="I1428" t="s">
        <v>110</v>
      </c>
      <c r="J1428" t="s">
        <v>111</v>
      </c>
      <c r="K1428" t="s">
        <v>103</v>
      </c>
      <c r="L1428" t="str">
        <f>_xlfn.XLOOKUP(Trade_Flows[[#This Row],[hardware_type]],Helper_sheet!$D$2:$D$15,Helper_sheet!$E$2:$E$15,0,0)</f>
        <v>Equipment</v>
      </c>
      <c r="M1428" t="s">
        <v>91</v>
      </c>
      <c r="N1428" s="5">
        <v>3274</v>
      </c>
      <c r="O1428" s="1">
        <v>208.4</v>
      </c>
      <c r="P1428" t="s">
        <v>106</v>
      </c>
      <c r="Q1428" t="s">
        <v>89</v>
      </c>
      <c r="R1428" t="s">
        <v>144</v>
      </c>
      <c r="S1428" t="s">
        <v>141</v>
      </c>
      <c r="T1428" t="s">
        <v>34</v>
      </c>
      <c r="U1428" t="s">
        <v>156</v>
      </c>
      <c r="V1428" t="s">
        <v>1003</v>
      </c>
      <c r="W1428" t="s">
        <v>147</v>
      </c>
      <c r="X1428" t="s">
        <v>144</v>
      </c>
    </row>
    <row r="1429" spans="1:24" x14ac:dyDescent="0.4">
      <c r="A1429" t="s">
        <v>2042</v>
      </c>
      <c r="B1429" t="s">
        <v>193</v>
      </c>
      <c r="C1429" t="s">
        <v>158</v>
      </c>
      <c r="D1429" t="s">
        <v>55</v>
      </c>
      <c r="E1429" t="s">
        <v>143</v>
      </c>
      <c r="F1429" t="s">
        <v>28</v>
      </c>
      <c r="G1429" t="s">
        <v>29</v>
      </c>
      <c r="H1429" t="s">
        <v>953</v>
      </c>
      <c r="I1429" t="s">
        <v>110</v>
      </c>
      <c r="J1429" t="s">
        <v>111</v>
      </c>
      <c r="K1429" t="s">
        <v>103</v>
      </c>
      <c r="L1429" t="str">
        <f>_xlfn.XLOOKUP(Trade_Flows[[#This Row],[hardware_type]],Helper_sheet!$D$2:$D$15,Helper_sheet!$E$2:$E$15,0,0)</f>
        <v>Equipment</v>
      </c>
      <c r="M1429" t="s">
        <v>91</v>
      </c>
      <c r="N1429" s="5">
        <v>3346</v>
      </c>
      <c r="O1429" s="1">
        <v>212.94</v>
      </c>
      <c r="P1429" t="s">
        <v>802</v>
      </c>
      <c r="Q1429" t="s">
        <v>89</v>
      </c>
      <c r="R1429" t="s">
        <v>144</v>
      </c>
      <c r="S1429" t="s">
        <v>141</v>
      </c>
      <c r="T1429" t="s">
        <v>34</v>
      </c>
      <c r="U1429" t="s">
        <v>391</v>
      </c>
      <c r="V1429" t="s">
        <v>978</v>
      </c>
      <c r="W1429" t="s">
        <v>147</v>
      </c>
      <c r="X1429" t="s">
        <v>144</v>
      </c>
    </row>
    <row r="1430" spans="1:24" x14ac:dyDescent="0.4">
      <c r="A1430" t="s">
        <v>2043</v>
      </c>
      <c r="B1430" t="s">
        <v>202</v>
      </c>
      <c r="C1430" t="s">
        <v>141</v>
      </c>
      <c r="D1430" t="s">
        <v>56</v>
      </c>
      <c r="E1430" t="s">
        <v>143</v>
      </c>
      <c r="F1430" t="s">
        <v>28</v>
      </c>
      <c r="G1430" t="s">
        <v>29</v>
      </c>
      <c r="H1430" t="s">
        <v>953</v>
      </c>
      <c r="I1430" t="s">
        <v>110</v>
      </c>
      <c r="J1430" t="s">
        <v>111</v>
      </c>
      <c r="K1430" t="s">
        <v>103</v>
      </c>
      <c r="L1430" t="str">
        <f>_xlfn.XLOOKUP(Trade_Flows[[#This Row],[hardware_type]],Helper_sheet!$D$2:$D$15,Helper_sheet!$E$2:$E$15,0,0)</f>
        <v>Equipment</v>
      </c>
      <c r="M1430" t="s">
        <v>91</v>
      </c>
      <c r="N1430" s="5">
        <v>2973</v>
      </c>
      <c r="O1430" s="1">
        <v>189.2</v>
      </c>
      <c r="P1430" t="s">
        <v>106</v>
      </c>
      <c r="Q1430" t="s">
        <v>89</v>
      </c>
      <c r="R1430" t="s">
        <v>144</v>
      </c>
      <c r="S1430" t="s">
        <v>141</v>
      </c>
      <c r="T1430" t="s">
        <v>34</v>
      </c>
      <c r="U1430" t="s">
        <v>399</v>
      </c>
      <c r="V1430" t="s">
        <v>965</v>
      </c>
      <c r="W1430" t="s">
        <v>147</v>
      </c>
      <c r="X1430" t="s">
        <v>144</v>
      </c>
    </row>
    <row r="1431" spans="1:24" x14ac:dyDescent="0.4">
      <c r="A1431" t="s">
        <v>2044</v>
      </c>
      <c r="B1431" t="s">
        <v>202</v>
      </c>
      <c r="C1431" t="s">
        <v>149</v>
      </c>
      <c r="D1431" t="s">
        <v>57</v>
      </c>
      <c r="E1431" t="s">
        <v>143</v>
      </c>
      <c r="F1431" t="s">
        <v>28</v>
      </c>
      <c r="G1431" t="s">
        <v>29</v>
      </c>
      <c r="H1431" t="s">
        <v>953</v>
      </c>
      <c r="I1431" t="s">
        <v>110</v>
      </c>
      <c r="J1431" t="s">
        <v>111</v>
      </c>
      <c r="K1431" t="s">
        <v>103</v>
      </c>
      <c r="L1431" t="str">
        <f>_xlfn.XLOOKUP(Trade_Flows[[#This Row],[hardware_type]],Helper_sheet!$D$2:$D$15,Helper_sheet!$E$2:$E$15,0,0)</f>
        <v>Equipment</v>
      </c>
      <c r="M1431" t="s">
        <v>91</v>
      </c>
      <c r="N1431" s="5">
        <v>3417</v>
      </c>
      <c r="O1431" s="1">
        <v>217.49</v>
      </c>
      <c r="P1431" t="s">
        <v>105</v>
      </c>
      <c r="Q1431" t="s">
        <v>89</v>
      </c>
      <c r="R1431" t="s">
        <v>144</v>
      </c>
      <c r="S1431" t="s">
        <v>141</v>
      </c>
      <c r="T1431" t="s">
        <v>34</v>
      </c>
      <c r="U1431" t="s">
        <v>146</v>
      </c>
      <c r="V1431" t="s">
        <v>968</v>
      </c>
      <c r="W1431" t="s">
        <v>147</v>
      </c>
      <c r="X1431" t="s">
        <v>144</v>
      </c>
    </row>
    <row r="1432" spans="1:24" x14ac:dyDescent="0.4">
      <c r="A1432" t="s">
        <v>2045</v>
      </c>
      <c r="B1432" t="s">
        <v>202</v>
      </c>
      <c r="C1432" t="s">
        <v>154</v>
      </c>
      <c r="D1432" t="s">
        <v>58</v>
      </c>
      <c r="E1432" t="s">
        <v>143</v>
      </c>
      <c r="F1432" t="s">
        <v>28</v>
      </c>
      <c r="G1432" t="s">
        <v>29</v>
      </c>
      <c r="H1432" t="s">
        <v>953</v>
      </c>
      <c r="I1432" t="s">
        <v>110</v>
      </c>
      <c r="J1432" t="s">
        <v>111</v>
      </c>
      <c r="K1432" t="s">
        <v>103</v>
      </c>
      <c r="L1432" t="str">
        <f>_xlfn.XLOOKUP(Trade_Flows[[#This Row],[hardware_type]],Helper_sheet!$D$2:$D$15,Helper_sheet!$E$2:$E$15,0,0)</f>
        <v>Equipment</v>
      </c>
      <c r="M1432" t="s">
        <v>91</v>
      </c>
      <c r="N1432" s="5">
        <v>3551</v>
      </c>
      <c r="O1432" s="1">
        <v>225.98</v>
      </c>
      <c r="P1432" t="s">
        <v>107</v>
      </c>
      <c r="Q1432" t="s">
        <v>89</v>
      </c>
      <c r="R1432" t="s">
        <v>144</v>
      </c>
      <c r="S1432" t="s">
        <v>141</v>
      </c>
      <c r="T1432" t="s">
        <v>34</v>
      </c>
      <c r="U1432" t="s">
        <v>208</v>
      </c>
      <c r="V1432" t="s">
        <v>1007</v>
      </c>
      <c r="W1432" t="s">
        <v>147</v>
      </c>
      <c r="X1432" t="s">
        <v>144</v>
      </c>
    </row>
    <row r="1433" spans="1:24" x14ac:dyDescent="0.4">
      <c r="A1433" t="s">
        <v>2046</v>
      </c>
      <c r="B1433" t="s">
        <v>202</v>
      </c>
      <c r="C1433" t="s">
        <v>158</v>
      </c>
      <c r="D1433" t="s">
        <v>59</v>
      </c>
      <c r="E1433" t="s">
        <v>143</v>
      </c>
      <c r="F1433" t="s">
        <v>28</v>
      </c>
      <c r="G1433" t="s">
        <v>29</v>
      </c>
      <c r="H1433" t="s">
        <v>953</v>
      </c>
      <c r="I1433" t="s">
        <v>110</v>
      </c>
      <c r="J1433" t="s">
        <v>111</v>
      </c>
      <c r="K1433" t="s">
        <v>103</v>
      </c>
      <c r="L1433" t="str">
        <f>_xlfn.XLOOKUP(Trade_Flows[[#This Row],[hardware_type]],Helper_sheet!$D$2:$D$15,Helper_sheet!$E$2:$E$15,0,0)</f>
        <v>Equipment</v>
      </c>
      <c r="M1433" t="s">
        <v>91</v>
      </c>
      <c r="N1433" s="5">
        <v>3400</v>
      </c>
      <c r="O1433" s="1">
        <v>216.42</v>
      </c>
      <c r="P1433" t="s">
        <v>105</v>
      </c>
      <c r="Q1433" t="s">
        <v>89</v>
      </c>
      <c r="R1433" t="s">
        <v>144</v>
      </c>
      <c r="S1433" t="s">
        <v>141</v>
      </c>
      <c r="T1433" t="s">
        <v>34</v>
      </c>
      <c r="U1433" t="s">
        <v>180</v>
      </c>
      <c r="V1433" t="s">
        <v>996</v>
      </c>
      <c r="W1433" t="s">
        <v>147</v>
      </c>
      <c r="X1433" t="s">
        <v>144</v>
      </c>
    </row>
    <row r="1434" spans="1:24" x14ac:dyDescent="0.4">
      <c r="A1434" t="s">
        <v>2047</v>
      </c>
      <c r="B1434" t="s">
        <v>212</v>
      </c>
      <c r="C1434" t="s">
        <v>141</v>
      </c>
      <c r="D1434" t="s">
        <v>60</v>
      </c>
      <c r="E1434" t="s">
        <v>143</v>
      </c>
      <c r="F1434" t="s">
        <v>28</v>
      </c>
      <c r="G1434" t="s">
        <v>29</v>
      </c>
      <c r="H1434" t="s">
        <v>953</v>
      </c>
      <c r="I1434" t="s">
        <v>110</v>
      </c>
      <c r="J1434" t="s">
        <v>111</v>
      </c>
      <c r="K1434" t="s">
        <v>103</v>
      </c>
      <c r="L1434" t="str">
        <f>_xlfn.XLOOKUP(Trade_Flows[[#This Row],[hardware_type]],Helper_sheet!$D$2:$D$15,Helper_sheet!$E$2:$E$15,0,0)</f>
        <v>Equipment</v>
      </c>
      <c r="M1434" t="s">
        <v>91</v>
      </c>
      <c r="N1434" s="5">
        <v>3051</v>
      </c>
      <c r="O1434" s="1">
        <v>194.16</v>
      </c>
      <c r="P1434" t="s">
        <v>105</v>
      </c>
      <c r="Q1434" t="s">
        <v>89</v>
      </c>
      <c r="R1434" t="s">
        <v>144</v>
      </c>
      <c r="S1434" t="s">
        <v>141</v>
      </c>
      <c r="T1434" t="s">
        <v>34</v>
      </c>
      <c r="U1434" t="s">
        <v>316</v>
      </c>
      <c r="V1434" t="s">
        <v>1014</v>
      </c>
      <c r="W1434" t="s">
        <v>147</v>
      </c>
      <c r="X1434" t="s">
        <v>144</v>
      </c>
    </row>
    <row r="1435" spans="1:24" x14ac:dyDescent="0.4">
      <c r="A1435" t="s">
        <v>2048</v>
      </c>
      <c r="B1435" t="s">
        <v>212</v>
      </c>
      <c r="C1435" t="s">
        <v>149</v>
      </c>
      <c r="D1435" t="s">
        <v>61</v>
      </c>
      <c r="E1435" t="s">
        <v>143</v>
      </c>
      <c r="F1435" t="s">
        <v>28</v>
      </c>
      <c r="G1435" t="s">
        <v>29</v>
      </c>
      <c r="H1435" t="s">
        <v>953</v>
      </c>
      <c r="I1435" t="s">
        <v>110</v>
      </c>
      <c r="J1435" t="s">
        <v>111</v>
      </c>
      <c r="K1435" t="s">
        <v>103</v>
      </c>
      <c r="L1435" t="str">
        <f>_xlfn.XLOOKUP(Trade_Flows[[#This Row],[hardware_type]],Helper_sheet!$D$2:$D$15,Helper_sheet!$E$2:$E$15,0,0)</f>
        <v>Equipment</v>
      </c>
      <c r="M1435" t="s">
        <v>91</v>
      </c>
      <c r="N1435" s="5">
        <v>3900</v>
      </c>
      <c r="O1435" s="1">
        <v>248.24</v>
      </c>
      <c r="P1435" t="s">
        <v>802</v>
      </c>
      <c r="Q1435" t="s">
        <v>89</v>
      </c>
      <c r="R1435" t="s">
        <v>144</v>
      </c>
      <c r="S1435" t="s">
        <v>141</v>
      </c>
      <c r="T1435" t="s">
        <v>34</v>
      </c>
      <c r="U1435" t="s">
        <v>217</v>
      </c>
      <c r="V1435" t="s">
        <v>1040</v>
      </c>
      <c r="W1435" t="s">
        <v>147</v>
      </c>
      <c r="X1435" t="s">
        <v>144</v>
      </c>
    </row>
    <row r="1436" spans="1:24" x14ac:dyDescent="0.4">
      <c r="A1436" t="s">
        <v>2049</v>
      </c>
      <c r="B1436" t="s">
        <v>212</v>
      </c>
      <c r="C1436" t="s">
        <v>154</v>
      </c>
      <c r="D1436" t="s">
        <v>62</v>
      </c>
      <c r="E1436" t="s">
        <v>143</v>
      </c>
      <c r="F1436" t="s">
        <v>28</v>
      </c>
      <c r="G1436" t="s">
        <v>29</v>
      </c>
      <c r="H1436" t="s">
        <v>953</v>
      </c>
      <c r="I1436" t="s">
        <v>110</v>
      </c>
      <c r="J1436" t="s">
        <v>111</v>
      </c>
      <c r="K1436" t="s">
        <v>103</v>
      </c>
      <c r="L1436" t="str">
        <f>_xlfn.XLOOKUP(Trade_Flows[[#This Row],[hardware_type]],Helper_sheet!$D$2:$D$15,Helper_sheet!$E$2:$E$15,0,0)</f>
        <v>Equipment</v>
      </c>
      <c r="M1436" t="s">
        <v>91</v>
      </c>
      <c r="N1436" s="5">
        <v>4241</v>
      </c>
      <c r="O1436" s="1">
        <v>269.91000000000003</v>
      </c>
      <c r="P1436" t="s">
        <v>106</v>
      </c>
      <c r="Q1436" t="s">
        <v>89</v>
      </c>
      <c r="R1436" t="s">
        <v>144</v>
      </c>
      <c r="S1436" t="s">
        <v>141</v>
      </c>
      <c r="T1436" t="s">
        <v>34</v>
      </c>
      <c r="U1436" t="s">
        <v>332</v>
      </c>
      <c r="V1436" t="s">
        <v>2050</v>
      </c>
      <c r="W1436" t="s">
        <v>147</v>
      </c>
      <c r="X1436" t="s">
        <v>144</v>
      </c>
    </row>
    <row r="1437" spans="1:24" x14ac:dyDescent="0.4">
      <c r="A1437" t="s">
        <v>2051</v>
      </c>
      <c r="B1437" t="s">
        <v>212</v>
      </c>
      <c r="C1437" t="s">
        <v>158</v>
      </c>
      <c r="D1437" t="s">
        <v>63</v>
      </c>
      <c r="E1437" t="s">
        <v>143</v>
      </c>
      <c r="F1437" t="s">
        <v>28</v>
      </c>
      <c r="G1437" t="s">
        <v>29</v>
      </c>
      <c r="H1437" t="s">
        <v>953</v>
      </c>
      <c r="I1437" t="s">
        <v>110</v>
      </c>
      <c r="J1437" t="s">
        <v>111</v>
      </c>
      <c r="K1437" t="s">
        <v>103</v>
      </c>
      <c r="L1437" t="str">
        <f>_xlfn.XLOOKUP(Trade_Flows[[#This Row],[hardware_type]],Helper_sheet!$D$2:$D$15,Helper_sheet!$E$2:$E$15,0,0)</f>
        <v>Equipment</v>
      </c>
      <c r="M1437" t="s">
        <v>91</v>
      </c>
      <c r="N1437" s="5">
        <v>3165</v>
      </c>
      <c r="O1437" s="1">
        <v>201.43</v>
      </c>
      <c r="P1437" t="s">
        <v>105</v>
      </c>
      <c r="Q1437" t="s">
        <v>89</v>
      </c>
      <c r="R1437" t="s">
        <v>144</v>
      </c>
      <c r="S1437" t="s">
        <v>141</v>
      </c>
      <c r="T1437" t="s">
        <v>34</v>
      </c>
      <c r="U1437" t="s">
        <v>329</v>
      </c>
      <c r="V1437" t="s">
        <v>980</v>
      </c>
      <c r="W1437" t="s">
        <v>147</v>
      </c>
      <c r="X1437" t="s">
        <v>144</v>
      </c>
    </row>
    <row r="1438" spans="1:24" x14ac:dyDescent="0.4">
      <c r="A1438" t="s">
        <v>2052</v>
      </c>
      <c r="B1438" t="s">
        <v>223</v>
      </c>
      <c r="C1438" t="s">
        <v>141</v>
      </c>
      <c r="D1438" t="s">
        <v>64</v>
      </c>
      <c r="E1438" t="s">
        <v>143</v>
      </c>
      <c r="F1438" t="s">
        <v>28</v>
      </c>
      <c r="G1438" t="s">
        <v>29</v>
      </c>
      <c r="H1438" t="s">
        <v>953</v>
      </c>
      <c r="I1438" t="s">
        <v>110</v>
      </c>
      <c r="J1438" t="s">
        <v>111</v>
      </c>
      <c r="K1438" t="s">
        <v>103</v>
      </c>
      <c r="L1438" t="str">
        <f>_xlfn.XLOOKUP(Trade_Flows[[#This Row],[hardware_type]],Helper_sheet!$D$2:$D$15,Helper_sheet!$E$2:$E$15,0,0)</f>
        <v>Equipment</v>
      </c>
      <c r="M1438" t="s">
        <v>91</v>
      </c>
      <c r="N1438" s="5">
        <v>4031</v>
      </c>
      <c r="O1438" s="1">
        <v>256.57</v>
      </c>
      <c r="P1438" t="s">
        <v>105</v>
      </c>
      <c r="Q1438" t="s">
        <v>89</v>
      </c>
      <c r="R1438" t="s">
        <v>144</v>
      </c>
      <c r="S1438" t="s">
        <v>141</v>
      </c>
      <c r="T1438" t="s">
        <v>34</v>
      </c>
      <c r="U1438" t="s">
        <v>351</v>
      </c>
      <c r="V1438" t="s">
        <v>1047</v>
      </c>
      <c r="W1438" t="s">
        <v>147</v>
      </c>
      <c r="X1438" t="s">
        <v>144</v>
      </c>
    </row>
    <row r="1439" spans="1:24" x14ac:dyDescent="0.4">
      <c r="A1439" t="s">
        <v>2053</v>
      </c>
      <c r="B1439" t="s">
        <v>223</v>
      </c>
      <c r="C1439" t="s">
        <v>149</v>
      </c>
      <c r="D1439" t="s">
        <v>65</v>
      </c>
      <c r="E1439" t="s">
        <v>143</v>
      </c>
      <c r="F1439" t="s">
        <v>28</v>
      </c>
      <c r="G1439" t="s">
        <v>29</v>
      </c>
      <c r="H1439" t="s">
        <v>953</v>
      </c>
      <c r="I1439" t="s">
        <v>110</v>
      </c>
      <c r="J1439" t="s">
        <v>111</v>
      </c>
      <c r="K1439" t="s">
        <v>103</v>
      </c>
      <c r="L1439" t="str">
        <f>_xlfn.XLOOKUP(Trade_Flows[[#This Row],[hardware_type]],Helper_sheet!$D$2:$D$15,Helper_sheet!$E$2:$E$15,0,0)</f>
        <v>Equipment</v>
      </c>
      <c r="M1439" t="s">
        <v>91</v>
      </c>
      <c r="N1439" s="5">
        <v>4722</v>
      </c>
      <c r="O1439" s="1">
        <v>300.54000000000002</v>
      </c>
      <c r="P1439" t="s">
        <v>107</v>
      </c>
      <c r="Q1439" t="s">
        <v>89</v>
      </c>
      <c r="R1439" t="s">
        <v>144</v>
      </c>
      <c r="S1439" t="s">
        <v>141</v>
      </c>
      <c r="T1439" t="s">
        <v>34</v>
      </c>
      <c r="U1439" t="s">
        <v>206</v>
      </c>
      <c r="V1439" t="s">
        <v>965</v>
      </c>
      <c r="W1439" t="s">
        <v>147</v>
      </c>
      <c r="X1439" t="s">
        <v>144</v>
      </c>
    </row>
    <row r="1440" spans="1:24" x14ac:dyDescent="0.4">
      <c r="A1440" t="s">
        <v>2054</v>
      </c>
      <c r="B1440" t="s">
        <v>223</v>
      </c>
      <c r="C1440" t="s">
        <v>154</v>
      </c>
      <c r="D1440" t="s">
        <v>66</v>
      </c>
      <c r="E1440" t="s">
        <v>143</v>
      </c>
      <c r="F1440" t="s">
        <v>28</v>
      </c>
      <c r="G1440" t="s">
        <v>29</v>
      </c>
      <c r="H1440" t="s">
        <v>953</v>
      </c>
      <c r="I1440" t="s">
        <v>110</v>
      </c>
      <c r="J1440" t="s">
        <v>111</v>
      </c>
      <c r="K1440" t="s">
        <v>103</v>
      </c>
      <c r="L1440" t="str">
        <f>_xlfn.XLOOKUP(Trade_Flows[[#This Row],[hardware_type]],Helper_sheet!$D$2:$D$15,Helper_sheet!$E$2:$E$15,0,0)</f>
        <v>Equipment</v>
      </c>
      <c r="M1440" t="s">
        <v>91</v>
      </c>
      <c r="N1440" s="5">
        <v>4982</v>
      </c>
      <c r="O1440" s="1">
        <v>317.05</v>
      </c>
      <c r="P1440" t="s">
        <v>790</v>
      </c>
      <c r="Q1440" t="s">
        <v>89</v>
      </c>
      <c r="R1440" t="s">
        <v>144</v>
      </c>
      <c r="S1440" t="s">
        <v>141</v>
      </c>
      <c r="T1440" t="s">
        <v>34</v>
      </c>
      <c r="U1440" t="s">
        <v>160</v>
      </c>
      <c r="V1440" t="s">
        <v>987</v>
      </c>
      <c r="W1440" t="s">
        <v>147</v>
      </c>
      <c r="X1440" t="s">
        <v>144</v>
      </c>
    </row>
    <row r="1441" spans="1:24" x14ac:dyDescent="0.4">
      <c r="A1441" t="s">
        <v>2055</v>
      </c>
      <c r="B1441" t="s">
        <v>223</v>
      </c>
      <c r="C1441" t="s">
        <v>158</v>
      </c>
      <c r="D1441" t="s">
        <v>67</v>
      </c>
      <c r="E1441" t="s">
        <v>143</v>
      </c>
      <c r="F1441" t="s">
        <v>28</v>
      </c>
      <c r="G1441" t="s">
        <v>29</v>
      </c>
      <c r="H1441" t="s">
        <v>953</v>
      </c>
      <c r="I1441" t="s">
        <v>110</v>
      </c>
      <c r="J1441" t="s">
        <v>111</v>
      </c>
      <c r="K1441" t="s">
        <v>103</v>
      </c>
      <c r="L1441" t="str">
        <f>_xlfn.XLOOKUP(Trade_Flows[[#This Row],[hardware_type]],Helper_sheet!$D$2:$D$15,Helper_sheet!$E$2:$E$15,0,0)</f>
        <v>Equipment</v>
      </c>
      <c r="M1441" t="s">
        <v>91</v>
      </c>
      <c r="N1441" s="5">
        <v>3507</v>
      </c>
      <c r="O1441" s="1">
        <v>223.2</v>
      </c>
      <c r="P1441" t="s">
        <v>107</v>
      </c>
      <c r="Q1441" t="s">
        <v>89</v>
      </c>
      <c r="R1441" t="s">
        <v>144</v>
      </c>
      <c r="S1441" t="s">
        <v>141</v>
      </c>
      <c r="T1441" t="s">
        <v>34</v>
      </c>
      <c r="U1441" t="s">
        <v>332</v>
      </c>
      <c r="V1441" t="s">
        <v>1021</v>
      </c>
      <c r="W1441" t="s">
        <v>147</v>
      </c>
      <c r="X1441" t="s">
        <v>144</v>
      </c>
    </row>
    <row r="1442" spans="1:24" x14ac:dyDescent="0.4">
      <c r="A1442" t="s">
        <v>2056</v>
      </c>
      <c r="B1442" t="s">
        <v>235</v>
      </c>
      <c r="C1442" t="s">
        <v>141</v>
      </c>
      <c r="D1442" t="s">
        <v>68</v>
      </c>
      <c r="E1442" t="s">
        <v>143</v>
      </c>
      <c r="F1442" t="s">
        <v>28</v>
      </c>
      <c r="G1442" t="s">
        <v>29</v>
      </c>
      <c r="H1442" t="s">
        <v>953</v>
      </c>
      <c r="I1442" t="s">
        <v>110</v>
      </c>
      <c r="J1442" t="s">
        <v>111</v>
      </c>
      <c r="K1442" t="s">
        <v>103</v>
      </c>
      <c r="L1442" t="str">
        <f>_xlfn.XLOOKUP(Trade_Flows[[#This Row],[hardware_type]],Helper_sheet!$D$2:$D$15,Helper_sheet!$E$2:$E$15,0,0)</f>
        <v>Equipment</v>
      </c>
      <c r="M1442" t="s">
        <v>91</v>
      </c>
      <c r="N1442" s="5">
        <v>4251</v>
      </c>
      <c r="O1442" s="1">
        <v>270.55</v>
      </c>
      <c r="P1442" t="s">
        <v>106</v>
      </c>
      <c r="Q1442" t="s">
        <v>89</v>
      </c>
      <c r="R1442" t="s">
        <v>144</v>
      </c>
      <c r="S1442" t="s">
        <v>141</v>
      </c>
      <c r="T1442" t="s">
        <v>34</v>
      </c>
      <c r="U1442" t="s">
        <v>358</v>
      </c>
      <c r="V1442" t="s">
        <v>956</v>
      </c>
      <c r="W1442" t="s">
        <v>147</v>
      </c>
      <c r="X1442" t="s">
        <v>144</v>
      </c>
    </row>
    <row r="1443" spans="1:24" x14ac:dyDescent="0.4">
      <c r="A1443" t="s">
        <v>2057</v>
      </c>
      <c r="B1443" t="s">
        <v>235</v>
      </c>
      <c r="C1443" t="s">
        <v>149</v>
      </c>
      <c r="D1443" t="s">
        <v>69</v>
      </c>
      <c r="E1443" t="s">
        <v>143</v>
      </c>
      <c r="F1443" t="s">
        <v>28</v>
      </c>
      <c r="G1443" t="s">
        <v>29</v>
      </c>
      <c r="H1443" t="s">
        <v>953</v>
      </c>
      <c r="I1443" t="s">
        <v>110</v>
      </c>
      <c r="J1443" t="s">
        <v>111</v>
      </c>
      <c r="K1443" t="s">
        <v>103</v>
      </c>
      <c r="L1443" t="str">
        <f>_xlfn.XLOOKUP(Trade_Flows[[#This Row],[hardware_type]],Helper_sheet!$D$2:$D$15,Helper_sheet!$E$2:$E$15,0,0)</f>
        <v>Equipment</v>
      </c>
      <c r="M1443" t="s">
        <v>91</v>
      </c>
      <c r="N1443" s="5">
        <v>4745</v>
      </c>
      <c r="O1443" s="1">
        <v>301.97000000000003</v>
      </c>
      <c r="P1443" t="s">
        <v>106</v>
      </c>
      <c r="Q1443" t="s">
        <v>89</v>
      </c>
      <c r="R1443" t="s">
        <v>144</v>
      </c>
      <c r="S1443" t="s">
        <v>141</v>
      </c>
      <c r="T1443" t="s">
        <v>34</v>
      </c>
      <c r="U1443" t="s">
        <v>335</v>
      </c>
      <c r="V1443" t="s">
        <v>961</v>
      </c>
      <c r="W1443" t="s">
        <v>147</v>
      </c>
      <c r="X1443" t="s">
        <v>144</v>
      </c>
    </row>
    <row r="1444" spans="1:24" x14ac:dyDescent="0.4">
      <c r="A1444" t="s">
        <v>2058</v>
      </c>
      <c r="B1444" t="s">
        <v>235</v>
      </c>
      <c r="C1444" t="s">
        <v>154</v>
      </c>
      <c r="D1444" t="s">
        <v>70</v>
      </c>
      <c r="E1444" t="s">
        <v>143</v>
      </c>
      <c r="F1444" t="s">
        <v>28</v>
      </c>
      <c r="G1444" t="s">
        <v>29</v>
      </c>
      <c r="H1444" t="s">
        <v>953</v>
      </c>
      <c r="I1444" t="s">
        <v>110</v>
      </c>
      <c r="J1444" t="s">
        <v>111</v>
      </c>
      <c r="K1444" t="s">
        <v>103</v>
      </c>
      <c r="L1444" t="str">
        <f>_xlfn.XLOOKUP(Trade_Flows[[#This Row],[hardware_type]],Helper_sheet!$D$2:$D$15,Helper_sheet!$E$2:$E$15,0,0)</f>
        <v>Equipment</v>
      </c>
      <c r="M1444" t="s">
        <v>91</v>
      </c>
      <c r="N1444" s="5">
        <v>4422</v>
      </c>
      <c r="O1444" s="1">
        <v>281.45</v>
      </c>
      <c r="P1444" t="s">
        <v>802</v>
      </c>
      <c r="Q1444" t="s">
        <v>89</v>
      </c>
      <c r="R1444" t="s">
        <v>144</v>
      </c>
      <c r="S1444" t="s">
        <v>141</v>
      </c>
      <c r="T1444" t="s">
        <v>34</v>
      </c>
      <c r="U1444" t="s">
        <v>1754</v>
      </c>
      <c r="V1444" t="s">
        <v>994</v>
      </c>
      <c r="W1444" t="s">
        <v>147</v>
      </c>
      <c r="X1444" t="s">
        <v>144</v>
      </c>
    </row>
    <row r="1445" spans="1:24" x14ac:dyDescent="0.4">
      <c r="A1445" t="s">
        <v>2059</v>
      </c>
      <c r="B1445" t="s">
        <v>235</v>
      </c>
      <c r="C1445" t="s">
        <v>158</v>
      </c>
      <c r="D1445" t="s">
        <v>71</v>
      </c>
      <c r="E1445" t="s">
        <v>143</v>
      </c>
      <c r="F1445" t="s">
        <v>28</v>
      </c>
      <c r="G1445" t="s">
        <v>29</v>
      </c>
      <c r="H1445" t="s">
        <v>953</v>
      </c>
      <c r="I1445" t="s">
        <v>110</v>
      </c>
      <c r="J1445" t="s">
        <v>111</v>
      </c>
      <c r="K1445" t="s">
        <v>103</v>
      </c>
      <c r="L1445" t="str">
        <f>_xlfn.XLOOKUP(Trade_Flows[[#This Row],[hardware_type]],Helper_sheet!$D$2:$D$15,Helper_sheet!$E$2:$E$15,0,0)</f>
        <v>Equipment</v>
      </c>
      <c r="M1445" t="s">
        <v>91</v>
      </c>
      <c r="N1445" s="5">
        <v>4731</v>
      </c>
      <c r="O1445" s="1">
        <v>301.13</v>
      </c>
      <c r="P1445" t="s">
        <v>790</v>
      </c>
      <c r="Q1445" t="s">
        <v>89</v>
      </c>
      <c r="R1445" t="s">
        <v>144</v>
      </c>
      <c r="S1445" t="s">
        <v>141</v>
      </c>
      <c r="T1445" t="s">
        <v>34</v>
      </c>
      <c r="U1445" t="s">
        <v>228</v>
      </c>
      <c r="V1445" t="s">
        <v>970</v>
      </c>
      <c r="W1445" t="s">
        <v>147</v>
      </c>
      <c r="X1445" t="s">
        <v>144</v>
      </c>
    </row>
    <row r="1446" spans="1:24" x14ac:dyDescent="0.4">
      <c r="A1446" t="s">
        <v>2060</v>
      </c>
      <c r="B1446" t="s">
        <v>248</v>
      </c>
      <c r="C1446" t="s">
        <v>141</v>
      </c>
      <c r="D1446" t="s">
        <v>72</v>
      </c>
      <c r="E1446" t="s">
        <v>143</v>
      </c>
      <c r="F1446" t="s">
        <v>28</v>
      </c>
      <c r="G1446" t="s">
        <v>29</v>
      </c>
      <c r="H1446" t="s">
        <v>953</v>
      </c>
      <c r="I1446" t="s">
        <v>110</v>
      </c>
      <c r="J1446" t="s">
        <v>111</v>
      </c>
      <c r="K1446" t="s">
        <v>103</v>
      </c>
      <c r="L1446" t="str">
        <f>_xlfn.XLOOKUP(Trade_Flows[[#This Row],[hardware_type]],Helper_sheet!$D$2:$D$15,Helper_sheet!$E$2:$E$15,0,0)</f>
        <v>Equipment</v>
      </c>
      <c r="M1446" t="s">
        <v>91</v>
      </c>
      <c r="N1446" s="5">
        <v>4768</v>
      </c>
      <c r="O1446" s="1">
        <v>303.44</v>
      </c>
      <c r="P1446" t="s">
        <v>106</v>
      </c>
      <c r="Q1446" t="s">
        <v>89</v>
      </c>
      <c r="R1446" t="s">
        <v>144</v>
      </c>
      <c r="S1446" t="s">
        <v>141</v>
      </c>
      <c r="T1446" t="s">
        <v>34</v>
      </c>
      <c r="U1446" t="s">
        <v>264</v>
      </c>
      <c r="V1446" t="s">
        <v>1054</v>
      </c>
      <c r="W1446" t="s">
        <v>147</v>
      </c>
      <c r="X1446" t="s">
        <v>141</v>
      </c>
    </row>
    <row r="1447" spans="1:24" x14ac:dyDescent="0.4">
      <c r="A1447" t="s">
        <v>2061</v>
      </c>
      <c r="B1447" t="s">
        <v>248</v>
      </c>
      <c r="C1447" t="s">
        <v>149</v>
      </c>
      <c r="D1447" t="s">
        <v>73</v>
      </c>
      <c r="E1447" t="s">
        <v>143</v>
      </c>
      <c r="F1447" t="s">
        <v>28</v>
      </c>
      <c r="G1447" t="s">
        <v>29</v>
      </c>
      <c r="H1447" t="s">
        <v>953</v>
      </c>
      <c r="I1447" t="s">
        <v>110</v>
      </c>
      <c r="J1447" t="s">
        <v>111</v>
      </c>
      <c r="K1447" t="s">
        <v>103</v>
      </c>
      <c r="L1447" t="str">
        <f>_xlfn.XLOOKUP(Trade_Flows[[#This Row],[hardware_type]],Helper_sheet!$D$2:$D$15,Helper_sheet!$E$2:$E$15,0,0)</f>
        <v>Equipment</v>
      </c>
      <c r="M1447" t="s">
        <v>91</v>
      </c>
      <c r="N1447" s="5">
        <v>4938</v>
      </c>
      <c r="O1447" s="1">
        <v>314.25</v>
      </c>
      <c r="P1447" t="s">
        <v>790</v>
      </c>
      <c r="Q1447" t="s">
        <v>89</v>
      </c>
      <c r="R1447" t="s">
        <v>144</v>
      </c>
      <c r="S1447" t="s">
        <v>141</v>
      </c>
      <c r="T1447" t="s">
        <v>34</v>
      </c>
      <c r="U1447" t="s">
        <v>335</v>
      </c>
      <c r="V1447" t="s">
        <v>991</v>
      </c>
      <c r="W1447" t="s">
        <v>147</v>
      </c>
      <c r="X1447" t="s">
        <v>141</v>
      </c>
    </row>
    <row r="1448" spans="1:24" x14ac:dyDescent="0.4">
      <c r="A1448" t="s">
        <v>2062</v>
      </c>
      <c r="B1448" t="s">
        <v>248</v>
      </c>
      <c r="C1448" t="s">
        <v>154</v>
      </c>
      <c r="D1448" t="s">
        <v>74</v>
      </c>
      <c r="E1448" t="s">
        <v>143</v>
      </c>
      <c r="F1448" t="s">
        <v>28</v>
      </c>
      <c r="G1448" t="s">
        <v>29</v>
      </c>
      <c r="H1448" t="s">
        <v>953</v>
      </c>
      <c r="I1448" t="s">
        <v>110</v>
      </c>
      <c r="J1448" t="s">
        <v>111</v>
      </c>
      <c r="K1448" t="s">
        <v>103</v>
      </c>
      <c r="L1448" t="str">
        <f>_xlfn.XLOOKUP(Trade_Flows[[#This Row],[hardware_type]],Helper_sheet!$D$2:$D$15,Helper_sheet!$E$2:$E$15,0,0)</f>
        <v>Equipment</v>
      </c>
      <c r="M1448" t="s">
        <v>91</v>
      </c>
      <c r="N1448" s="5">
        <v>5632</v>
      </c>
      <c r="O1448" s="1">
        <v>358.45</v>
      </c>
      <c r="P1448" t="s">
        <v>107</v>
      </c>
      <c r="Q1448" t="s">
        <v>89</v>
      </c>
      <c r="R1448" t="s">
        <v>144</v>
      </c>
      <c r="S1448" t="s">
        <v>141</v>
      </c>
      <c r="T1448" t="s">
        <v>34</v>
      </c>
      <c r="U1448" t="s">
        <v>267</v>
      </c>
      <c r="V1448" t="s">
        <v>1014</v>
      </c>
      <c r="W1448" t="s">
        <v>147</v>
      </c>
      <c r="X1448" t="s">
        <v>141</v>
      </c>
    </row>
    <row r="1449" spans="1:24" x14ac:dyDescent="0.4">
      <c r="A1449" t="s">
        <v>2063</v>
      </c>
      <c r="B1449" t="s">
        <v>248</v>
      </c>
      <c r="C1449" t="s">
        <v>158</v>
      </c>
      <c r="D1449" t="s">
        <v>75</v>
      </c>
      <c r="E1449" t="s">
        <v>143</v>
      </c>
      <c r="F1449" t="s">
        <v>28</v>
      </c>
      <c r="G1449" t="s">
        <v>29</v>
      </c>
      <c r="H1449" t="s">
        <v>953</v>
      </c>
      <c r="I1449" t="s">
        <v>110</v>
      </c>
      <c r="J1449" t="s">
        <v>111</v>
      </c>
      <c r="K1449" t="s">
        <v>103</v>
      </c>
      <c r="L1449" t="str">
        <f>_xlfn.XLOOKUP(Trade_Flows[[#This Row],[hardware_type]],Helper_sheet!$D$2:$D$15,Helper_sheet!$E$2:$E$15,0,0)</f>
        <v>Equipment</v>
      </c>
      <c r="M1449" t="s">
        <v>91</v>
      </c>
      <c r="N1449" s="5">
        <v>4550</v>
      </c>
      <c r="O1449" s="1">
        <v>289.58999999999997</v>
      </c>
      <c r="P1449" t="s">
        <v>106</v>
      </c>
      <c r="Q1449" t="s">
        <v>89</v>
      </c>
      <c r="R1449" t="s">
        <v>144</v>
      </c>
      <c r="S1449" t="s">
        <v>141</v>
      </c>
      <c r="T1449" t="s">
        <v>34</v>
      </c>
      <c r="U1449" t="s">
        <v>1749</v>
      </c>
      <c r="V1449" t="s">
        <v>2050</v>
      </c>
      <c r="W1449" t="s">
        <v>147</v>
      </c>
      <c r="X1449" t="s">
        <v>141</v>
      </c>
    </row>
    <row r="1450" spans="1:24" x14ac:dyDescent="0.4">
      <c r="A1450" t="s">
        <v>2064</v>
      </c>
      <c r="B1450" t="s">
        <v>260</v>
      </c>
      <c r="C1450" t="s">
        <v>141</v>
      </c>
      <c r="D1450" t="s">
        <v>76</v>
      </c>
      <c r="E1450" t="s">
        <v>143</v>
      </c>
      <c r="F1450" t="s">
        <v>28</v>
      </c>
      <c r="G1450" t="s">
        <v>29</v>
      </c>
      <c r="H1450" t="s">
        <v>953</v>
      </c>
      <c r="I1450" t="s">
        <v>110</v>
      </c>
      <c r="J1450" t="s">
        <v>111</v>
      </c>
      <c r="K1450" t="s">
        <v>103</v>
      </c>
      <c r="L1450" t="str">
        <f>_xlfn.XLOOKUP(Trade_Flows[[#This Row],[hardware_type]],Helper_sheet!$D$2:$D$15,Helper_sheet!$E$2:$E$15,0,0)</f>
        <v>Equipment</v>
      </c>
      <c r="M1450" t="s">
        <v>91</v>
      </c>
      <c r="N1450" s="5">
        <v>5621</v>
      </c>
      <c r="O1450" s="1">
        <v>357.75</v>
      </c>
      <c r="P1450" t="s">
        <v>105</v>
      </c>
      <c r="Q1450" t="s">
        <v>89</v>
      </c>
      <c r="R1450" t="s">
        <v>144</v>
      </c>
      <c r="S1450" t="s">
        <v>141</v>
      </c>
      <c r="T1450" t="s">
        <v>34</v>
      </c>
      <c r="U1450" t="s">
        <v>246</v>
      </c>
      <c r="V1450" t="s">
        <v>968</v>
      </c>
      <c r="W1450" t="s">
        <v>147</v>
      </c>
      <c r="X1450" t="s">
        <v>141</v>
      </c>
    </row>
    <row r="1451" spans="1:24" x14ac:dyDescent="0.4">
      <c r="A1451" t="s">
        <v>2065</v>
      </c>
      <c r="B1451" t="s">
        <v>260</v>
      </c>
      <c r="C1451" t="s">
        <v>149</v>
      </c>
      <c r="D1451" t="s">
        <v>77</v>
      </c>
      <c r="E1451" t="s">
        <v>143</v>
      </c>
      <c r="F1451" t="s">
        <v>28</v>
      </c>
      <c r="G1451" t="s">
        <v>29</v>
      </c>
      <c r="H1451" t="s">
        <v>953</v>
      </c>
      <c r="I1451" t="s">
        <v>110</v>
      </c>
      <c r="J1451" t="s">
        <v>111</v>
      </c>
      <c r="K1451" t="s">
        <v>103</v>
      </c>
      <c r="L1451" t="str">
        <f>_xlfn.XLOOKUP(Trade_Flows[[#This Row],[hardware_type]],Helper_sheet!$D$2:$D$15,Helper_sheet!$E$2:$E$15,0,0)</f>
        <v>Equipment</v>
      </c>
      <c r="M1451" t="s">
        <v>91</v>
      </c>
      <c r="N1451" s="5">
        <v>6374</v>
      </c>
      <c r="O1451" s="1">
        <v>405.66</v>
      </c>
      <c r="P1451" t="s">
        <v>106</v>
      </c>
      <c r="Q1451" t="s">
        <v>89</v>
      </c>
      <c r="R1451" t="s">
        <v>144</v>
      </c>
      <c r="S1451" t="s">
        <v>141</v>
      </c>
      <c r="T1451" t="s">
        <v>34</v>
      </c>
      <c r="U1451" t="s">
        <v>1751</v>
      </c>
      <c r="V1451" t="s">
        <v>980</v>
      </c>
      <c r="W1451" t="s">
        <v>147</v>
      </c>
      <c r="X1451" t="s">
        <v>141</v>
      </c>
    </row>
    <row r="1452" spans="1:24" x14ac:dyDescent="0.4">
      <c r="A1452" t="s">
        <v>2066</v>
      </c>
      <c r="B1452" t="s">
        <v>260</v>
      </c>
      <c r="C1452" t="s">
        <v>154</v>
      </c>
      <c r="D1452" t="s">
        <v>78</v>
      </c>
      <c r="E1452" t="s">
        <v>143</v>
      </c>
      <c r="F1452" t="s">
        <v>28</v>
      </c>
      <c r="G1452" t="s">
        <v>29</v>
      </c>
      <c r="H1452" t="s">
        <v>953</v>
      </c>
      <c r="I1452" t="s">
        <v>110</v>
      </c>
      <c r="J1452" t="s">
        <v>111</v>
      </c>
      <c r="K1452" t="s">
        <v>103</v>
      </c>
      <c r="L1452" t="str">
        <f>_xlfn.XLOOKUP(Trade_Flows[[#This Row],[hardware_type]],Helper_sheet!$D$2:$D$15,Helper_sheet!$E$2:$E$15,0,0)</f>
        <v>Equipment</v>
      </c>
      <c r="M1452" t="s">
        <v>91</v>
      </c>
      <c r="N1452" s="5">
        <v>7044</v>
      </c>
      <c r="O1452" s="1">
        <v>448.29</v>
      </c>
      <c r="P1452" t="s">
        <v>790</v>
      </c>
      <c r="Q1452" t="s">
        <v>89</v>
      </c>
      <c r="R1452" t="s">
        <v>144</v>
      </c>
      <c r="S1452" t="s">
        <v>141</v>
      </c>
      <c r="T1452" t="s">
        <v>34</v>
      </c>
      <c r="U1452" t="s">
        <v>253</v>
      </c>
      <c r="V1452" t="s">
        <v>958</v>
      </c>
      <c r="W1452" t="s">
        <v>147</v>
      </c>
      <c r="X1452" t="s">
        <v>141</v>
      </c>
    </row>
    <row r="1453" spans="1:24" x14ac:dyDescent="0.4">
      <c r="A1453" t="s">
        <v>2067</v>
      </c>
      <c r="B1453" t="s">
        <v>260</v>
      </c>
      <c r="C1453" t="s">
        <v>158</v>
      </c>
      <c r="D1453" t="s">
        <v>79</v>
      </c>
      <c r="E1453" t="s">
        <v>143</v>
      </c>
      <c r="F1453" t="s">
        <v>28</v>
      </c>
      <c r="G1453" t="s">
        <v>29</v>
      </c>
      <c r="H1453" t="s">
        <v>953</v>
      </c>
      <c r="I1453" t="s">
        <v>110</v>
      </c>
      <c r="J1453" t="s">
        <v>111</v>
      </c>
      <c r="K1453" t="s">
        <v>103</v>
      </c>
      <c r="L1453" t="str">
        <f>_xlfn.XLOOKUP(Trade_Flows[[#This Row],[hardware_type]],Helper_sheet!$D$2:$D$15,Helper_sheet!$E$2:$E$15,0,0)</f>
        <v>Equipment</v>
      </c>
      <c r="M1453" t="s">
        <v>91</v>
      </c>
      <c r="N1453" s="5">
        <v>6446</v>
      </c>
      <c r="O1453" s="1">
        <v>410.22</v>
      </c>
      <c r="P1453" t="s">
        <v>106</v>
      </c>
      <c r="Q1453" t="s">
        <v>89</v>
      </c>
      <c r="R1453" t="s">
        <v>144</v>
      </c>
      <c r="S1453" t="s">
        <v>141</v>
      </c>
      <c r="T1453" t="s">
        <v>34</v>
      </c>
      <c r="U1453" t="s">
        <v>358</v>
      </c>
      <c r="V1453" t="s">
        <v>985</v>
      </c>
      <c r="W1453" t="s">
        <v>147</v>
      </c>
      <c r="X1453" t="s">
        <v>141</v>
      </c>
    </row>
    <row r="1454" spans="1:24" x14ac:dyDescent="0.4">
      <c r="A1454" t="s">
        <v>2068</v>
      </c>
      <c r="B1454" t="s">
        <v>140</v>
      </c>
      <c r="C1454" t="s">
        <v>141</v>
      </c>
      <c r="D1454" t="s">
        <v>23</v>
      </c>
      <c r="E1454" t="s">
        <v>143</v>
      </c>
      <c r="F1454" t="s">
        <v>28</v>
      </c>
      <c r="G1454" t="s">
        <v>29</v>
      </c>
      <c r="H1454" t="s">
        <v>953</v>
      </c>
      <c r="I1454" t="s">
        <v>110</v>
      </c>
      <c r="J1454" t="s">
        <v>111</v>
      </c>
      <c r="K1454" t="s">
        <v>360</v>
      </c>
      <c r="L1454" t="str">
        <f>_xlfn.XLOOKUP(Trade_Flows[[#This Row],[hardware_type]],Helper_sheet!$D$2:$D$15,Helper_sheet!$E$2:$E$15,0,0)</f>
        <v>Chip</v>
      </c>
      <c r="M1454" t="s">
        <v>31</v>
      </c>
      <c r="N1454" s="5">
        <v>1867</v>
      </c>
      <c r="O1454" s="1">
        <v>118.85</v>
      </c>
      <c r="P1454" t="s">
        <v>85</v>
      </c>
      <c r="Q1454" t="s">
        <v>89</v>
      </c>
      <c r="R1454" t="s">
        <v>144</v>
      </c>
      <c r="S1454" t="s">
        <v>141</v>
      </c>
      <c r="T1454" t="s">
        <v>34</v>
      </c>
      <c r="U1454" t="s">
        <v>292</v>
      </c>
      <c r="V1454" t="s">
        <v>1007</v>
      </c>
      <c r="W1454" t="s">
        <v>147</v>
      </c>
      <c r="X1454" t="s">
        <v>144</v>
      </c>
    </row>
    <row r="1455" spans="1:24" x14ac:dyDescent="0.4">
      <c r="A1455" t="s">
        <v>2069</v>
      </c>
      <c r="B1455" t="s">
        <v>140</v>
      </c>
      <c r="C1455" t="s">
        <v>149</v>
      </c>
      <c r="D1455" t="s">
        <v>35</v>
      </c>
      <c r="E1455" t="s">
        <v>143</v>
      </c>
      <c r="F1455" t="s">
        <v>28</v>
      </c>
      <c r="G1455" t="s">
        <v>29</v>
      </c>
      <c r="H1455" t="s">
        <v>953</v>
      </c>
      <c r="I1455" t="s">
        <v>110</v>
      </c>
      <c r="J1455" t="s">
        <v>111</v>
      </c>
      <c r="K1455" t="s">
        <v>360</v>
      </c>
      <c r="L1455" t="str">
        <f>_xlfn.XLOOKUP(Trade_Flows[[#This Row],[hardware_type]],Helper_sheet!$D$2:$D$15,Helper_sheet!$E$2:$E$15,0,0)</f>
        <v>Chip</v>
      </c>
      <c r="M1455" t="s">
        <v>31</v>
      </c>
      <c r="N1455" s="5">
        <v>2114</v>
      </c>
      <c r="O1455" s="1">
        <v>134.59</v>
      </c>
      <c r="P1455" t="s">
        <v>272</v>
      </c>
      <c r="Q1455" t="s">
        <v>89</v>
      </c>
      <c r="R1455" t="s">
        <v>144</v>
      </c>
      <c r="S1455" t="s">
        <v>141</v>
      </c>
      <c r="T1455" t="s">
        <v>34</v>
      </c>
      <c r="U1455" t="s">
        <v>178</v>
      </c>
      <c r="V1455" t="s">
        <v>985</v>
      </c>
      <c r="W1455" t="s">
        <v>147</v>
      </c>
      <c r="X1455" t="s">
        <v>144</v>
      </c>
    </row>
    <row r="1456" spans="1:24" x14ac:dyDescent="0.4">
      <c r="A1456" t="s">
        <v>2070</v>
      </c>
      <c r="B1456" t="s">
        <v>140</v>
      </c>
      <c r="C1456" t="s">
        <v>154</v>
      </c>
      <c r="D1456" t="s">
        <v>37</v>
      </c>
      <c r="E1456" t="s">
        <v>143</v>
      </c>
      <c r="F1456" t="s">
        <v>28</v>
      </c>
      <c r="G1456" t="s">
        <v>29</v>
      </c>
      <c r="H1456" t="s">
        <v>953</v>
      </c>
      <c r="I1456" t="s">
        <v>110</v>
      </c>
      <c r="J1456" t="s">
        <v>111</v>
      </c>
      <c r="K1456" t="s">
        <v>360</v>
      </c>
      <c r="L1456" t="str">
        <f>_xlfn.XLOOKUP(Trade_Flows[[#This Row],[hardware_type]],Helper_sheet!$D$2:$D$15,Helper_sheet!$E$2:$E$15,0,0)</f>
        <v>Chip</v>
      </c>
      <c r="M1456" t="s">
        <v>31</v>
      </c>
      <c r="N1456" s="5">
        <v>2549</v>
      </c>
      <c r="O1456" s="1">
        <v>162.26</v>
      </c>
      <c r="P1456" t="s">
        <v>83</v>
      </c>
      <c r="Q1456" t="s">
        <v>89</v>
      </c>
      <c r="R1456" t="s">
        <v>144</v>
      </c>
      <c r="S1456" t="s">
        <v>141</v>
      </c>
      <c r="T1456" t="s">
        <v>34</v>
      </c>
      <c r="U1456" t="s">
        <v>166</v>
      </c>
      <c r="V1456" t="s">
        <v>976</v>
      </c>
      <c r="W1456" t="s">
        <v>147</v>
      </c>
      <c r="X1456" t="s">
        <v>144</v>
      </c>
    </row>
    <row r="1457" spans="1:24" x14ac:dyDescent="0.4">
      <c r="A1457" t="s">
        <v>2071</v>
      </c>
      <c r="B1457" t="s">
        <v>140</v>
      </c>
      <c r="C1457" t="s">
        <v>158</v>
      </c>
      <c r="D1457" t="s">
        <v>38</v>
      </c>
      <c r="E1457" t="s">
        <v>143</v>
      </c>
      <c r="F1457" t="s">
        <v>28</v>
      </c>
      <c r="G1457" t="s">
        <v>29</v>
      </c>
      <c r="H1457" t="s">
        <v>953</v>
      </c>
      <c r="I1457" t="s">
        <v>110</v>
      </c>
      <c r="J1457" t="s">
        <v>111</v>
      </c>
      <c r="K1457" t="s">
        <v>360</v>
      </c>
      <c r="L1457" t="str">
        <f>_xlfn.XLOOKUP(Trade_Flows[[#This Row],[hardware_type]],Helper_sheet!$D$2:$D$15,Helper_sheet!$E$2:$E$15,0,0)</f>
        <v>Chip</v>
      </c>
      <c r="M1457" t="s">
        <v>31</v>
      </c>
      <c r="N1457" s="5">
        <v>2196</v>
      </c>
      <c r="O1457" s="1">
        <v>139.77000000000001</v>
      </c>
      <c r="P1457" t="s">
        <v>85</v>
      </c>
      <c r="Q1457" t="s">
        <v>89</v>
      </c>
      <c r="R1457" t="s">
        <v>144</v>
      </c>
      <c r="S1457" t="s">
        <v>141</v>
      </c>
      <c r="T1457" t="s">
        <v>34</v>
      </c>
      <c r="U1457" t="s">
        <v>178</v>
      </c>
      <c r="V1457" t="s">
        <v>1014</v>
      </c>
      <c r="W1457" t="s">
        <v>147</v>
      </c>
      <c r="X1457" t="s">
        <v>144</v>
      </c>
    </row>
    <row r="1458" spans="1:24" x14ac:dyDescent="0.4">
      <c r="A1458" t="s">
        <v>2072</v>
      </c>
      <c r="B1458" t="s">
        <v>162</v>
      </c>
      <c r="C1458" t="s">
        <v>141</v>
      </c>
      <c r="D1458" t="s">
        <v>39</v>
      </c>
      <c r="E1458" t="s">
        <v>143</v>
      </c>
      <c r="F1458" t="s">
        <v>28</v>
      </c>
      <c r="G1458" t="s">
        <v>29</v>
      </c>
      <c r="H1458" t="s">
        <v>953</v>
      </c>
      <c r="I1458" t="s">
        <v>110</v>
      </c>
      <c r="J1458" t="s">
        <v>111</v>
      </c>
      <c r="K1458" t="s">
        <v>360</v>
      </c>
      <c r="L1458" t="str">
        <f>_xlfn.XLOOKUP(Trade_Flows[[#This Row],[hardware_type]],Helper_sheet!$D$2:$D$15,Helper_sheet!$E$2:$E$15,0,0)</f>
        <v>Chip</v>
      </c>
      <c r="M1458" t="s">
        <v>31</v>
      </c>
      <c r="N1458" s="5">
        <v>2085</v>
      </c>
      <c r="O1458" s="1">
        <v>132.72</v>
      </c>
      <c r="P1458" t="s">
        <v>365</v>
      </c>
      <c r="Q1458" t="s">
        <v>89</v>
      </c>
      <c r="R1458" t="s">
        <v>144</v>
      </c>
      <c r="S1458" t="s">
        <v>141</v>
      </c>
      <c r="T1458" t="s">
        <v>34</v>
      </c>
      <c r="U1458" t="s">
        <v>173</v>
      </c>
      <c r="V1458" t="s">
        <v>989</v>
      </c>
      <c r="W1458" t="s">
        <v>147</v>
      </c>
      <c r="X1458" t="s">
        <v>144</v>
      </c>
    </row>
    <row r="1459" spans="1:24" x14ac:dyDescent="0.4">
      <c r="A1459" t="s">
        <v>2073</v>
      </c>
      <c r="B1459" t="s">
        <v>162</v>
      </c>
      <c r="C1459" t="s">
        <v>149</v>
      </c>
      <c r="D1459" t="s">
        <v>41</v>
      </c>
      <c r="E1459" t="s">
        <v>143</v>
      </c>
      <c r="F1459" t="s">
        <v>28</v>
      </c>
      <c r="G1459" t="s">
        <v>29</v>
      </c>
      <c r="H1459" t="s">
        <v>953</v>
      </c>
      <c r="I1459" t="s">
        <v>110</v>
      </c>
      <c r="J1459" t="s">
        <v>111</v>
      </c>
      <c r="K1459" t="s">
        <v>360</v>
      </c>
      <c r="L1459" t="str">
        <f>_xlfn.XLOOKUP(Trade_Flows[[#This Row],[hardware_type]],Helper_sheet!$D$2:$D$15,Helper_sheet!$E$2:$E$15,0,0)</f>
        <v>Chip</v>
      </c>
      <c r="M1459" t="s">
        <v>31</v>
      </c>
      <c r="N1459" s="5">
        <v>2522</v>
      </c>
      <c r="O1459" s="1">
        <v>160.53</v>
      </c>
      <c r="P1459" t="s">
        <v>374</v>
      </c>
      <c r="Q1459" t="s">
        <v>89</v>
      </c>
      <c r="R1459" t="s">
        <v>144</v>
      </c>
      <c r="S1459" t="s">
        <v>141</v>
      </c>
      <c r="T1459" t="s">
        <v>34</v>
      </c>
      <c r="U1459" t="s">
        <v>178</v>
      </c>
      <c r="V1459" t="s">
        <v>958</v>
      </c>
      <c r="W1459" t="s">
        <v>147</v>
      </c>
      <c r="X1459" t="s">
        <v>144</v>
      </c>
    </row>
    <row r="1460" spans="1:24" x14ac:dyDescent="0.4">
      <c r="A1460" t="s">
        <v>2074</v>
      </c>
      <c r="B1460" t="s">
        <v>162</v>
      </c>
      <c r="C1460" t="s">
        <v>154</v>
      </c>
      <c r="D1460" t="s">
        <v>42</v>
      </c>
      <c r="E1460" t="s">
        <v>143</v>
      </c>
      <c r="F1460" t="s">
        <v>28</v>
      </c>
      <c r="G1460" t="s">
        <v>29</v>
      </c>
      <c r="H1460" t="s">
        <v>953</v>
      </c>
      <c r="I1460" t="s">
        <v>110</v>
      </c>
      <c r="J1460" t="s">
        <v>111</v>
      </c>
      <c r="K1460" t="s">
        <v>360</v>
      </c>
      <c r="L1460" t="str">
        <f>_xlfn.XLOOKUP(Trade_Flows[[#This Row],[hardware_type]],Helper_sheet!$D$2:$D$15,Helper_sheet!$E$2:$E$15,0,0)</f>
        <v>Chip</v>
      </c>
      <c r="M1460" t="s">
        <v>31</v>
      </c>
      <c r="N1460" s="5">
        <v>2725</v>
      </c>
      <c r="O1460" s="1">
        <v>173.43</v>
      </c>
      <c r="P1460" t="s">
        <v>374</v>
      </c>
      <c r="Q1460" t="s">
        <v>89</v>
      </c>
      <c r="R1460" t="s">
        <v>144</v>
      </c>
      <c r="S1460" t="s">
        <v>141</v>
      </c>
      <c r="T1460" t="s">
        <v>34</v>
      </c>
      <c r="U1460" t="s">
        <v>208</v>
      </c>
      <c r="V1460" t="s">
        <v>1054</v>
      </c>
      <c r="W1460" t="s">
        <v>147</v>
      </c>
      <c r="X1460" t="s">
        <v>144</v>
      </c>
    </row>
    <row r="1461" spans="1:24" x14ac:dyDescent="0.4">
      <c r="A1461" t="s">
        <v>2075</v>
      </c>
      <c r="B1461" t="s">
        <v>162</v>
      </c>
      <c r="C1461" t="s">
        <v>158</v>
      </c>
      <c r="D1461" t="s">
        <v>43</v>
      </c>
      <c r="E1461" t="s">
        <v>143</v>
      </c>
      <c r="F1461" t="s">
        <v>28</v>
      </c>
      <c r="G1461" t="s">
        <v>29</v>
      </c>
      <c r="H1461" t="s">
        <v>953</v>
      </c>
      <c r="I1461" t="s">
        <v>110</v>
      </c>
      <c r="J1461" t="s">
        <v>111</v>
      </c>
      <c r="K1461" t="s">
        <v>360</v>
      </c>
      <c r="L1461" t="str">
        <f>_xlfn.XLOOKUP(Trade_Flows[[#This Row],[hardware_type]],Helper_sheet!$D$2:$D$15,Helper_sheet!$E$2:$E$15,0,0)</f>
        <v>Chip</v>
      </c>
      <c r="M1461" t="s">
        <v>31</v>
      </c>
      <c r="N1461" s="5">
        <v>2588</v>
      </c>
      <c r="O1461" s="1">
        <v>164.72</v>
      </c>
      <c r="P1461" t="s">
        <v>365</v>
      </c>
      <c r="Q1461" t="s">
        <v>89</v>
      </c>
      <c r="R1461" t="s">
        <v>144</v>
      </c>
      <c r="S1461" t="s">
        <v>141</v>
      </c>
      <c r="T1461" t="s">
        <v>34</v>
      </c>
      <c r="U1461" t="s">
        <v>285</v>
      </c>
      <c r="V1461" t="s">
        <v>1021</v>
      </c>
      <c r="W1461" t="s">
        <v>147</v>
      </c>
      <c r="X1461" t="s">
        <v>144</v>
      </c>
    </row>
    <row r="1462" spans="1:24" x14ac:dyDescent="0.4">
      <c r="A1462" t="s">
        <v>2076</v>
      </c>
      <c r="B1462" t="s">
        <v>171</v>
      </c>
      <c r="C1462" t="s">
        <v>141</v>
      </c>
      <c r="D1462" t="s">
        <v>44</v>
      </c>
      <c r="E1462" t="s">
        <v>143</v>
      </c>
      <c r="F1462" t="s">
        <v>28</v>
      </c>
      <c r="G1462" t="s">
        <v>29</v>
      </c>
      <c r="H1462" t="s">
        <v>953</v>
      </c>
      <c r="I1462" t="s">
        <v>110</v>
      </c>
      <c r="J1462" t="s">
        <v>111</v>
      </c>
      <c r="K1462" t="s">
        <v>360</v>
      </c>
      <c r="L1462" t="str">
        <f>_xlfn.XLOOKUP(Trade_Flows[[#This Row],[hardware_type]],Helper_sheet!$D$2:$D$15,Helper_sheet!$E$2:$E$15,0,0)</f>
        <v>Chip</v>
      </c>
      <c r="M1462" t="s">
        <v>31</v>
      </c>
      <c r="N1462" s="5">
        <v>2269</v>
      </c>
      <c r="O1462" s="1">
        <v>144.41</v>
      </c>
      <c r="P1462" t="s">
        <v>86</v>
      </c>
      <c r="Q1462" t="s">
        <v>89</v>
      </c>
      <c r="R1462" t="s">
        <v>144</v>
      </c>
      <c r="S1462" t="s">
        <v>141</v>
      </c>
      <c r="T1462" t="s">
        <v>34</v>
      </c>
      <c r="U1462" t="s">
        <v>178</v>
      </c>
      <c r="V1462" t="s">
        <v>1007</v>
      </c>
      <c r="W1462" t="s">
        <v>147</v>
      </c>
      <c r="X1462" t="s">
        <v>144</v>
      </c>
    </row>
    <row r="1463" spans="1:24" x14ac:dyDescent="0.4">
      <c r="A1463" t="s">
        <v>2077</v>
      </c>
      <c r="B1463" t="s">
        <v>171</v>
      </c>
      <c r="C1463" t="s">
        <v>149</v>
      </c>
      <c r="D1463" t="s">
        <v>45</v>
      </c>
      <c r="E1463" t="s">
        <v>143</v>
      </c>
      <c r="F1463" t="s">
        <v>28</v>
      </c>
      <c r="G1463" t="s">
        <v>29</v>
      </c>
      <c r="H1463" t="s">
        <v>953</v>
      </c>
      <c r="I1463" t="s">
        <v>110</v>
      </c>
      <c r="J1463" t="s">
        <v>111</v>
      </c>
      <c r="K1463" t="s">
        <v>360</v>
      </c>
      <c r="L1463" t="str">
        <f>_xlfn.XLOOKUP(Trade_Flows[[#This Row],[hardware_type]],Helper_sheet!$D$2:$D$15,Helper_sheet!$E$2:$E$15,0,0)</f>
        <v>Chip</v>
      </c>
      <c r="M1463" t="s">
        <v>31</v>
      </c>
      <c r="N1463" s="5">
        <v>2944</v>
      </c>
      <c r="O1463" s="1">
        <v>187.35</v>
      </c>
      <c r="P1463" t="s">
        <v>85</v>
      </c>
      <c r="Q1463" t="s">
        <v>89</v>
      </c>
      <c r="R1463" t="s">
        <v>144</v>
      </c>
      <c r="S1463" t="s">
        <v>141</v>
      </c>
      <c r="T1463" t="s">
        <v>34</v>
      </c>
      <c r="U1463" t="s">
        <v>303</v>
      </c>
      <c r="V1463" t="s">
        <v>1007</v>
      </c>
      <c r="W1463" t="s">
        <v>147</v>
      </c>
      <c r="X1463" t="s">
        <v>144</v>
      </c>
    </row>
    <row r="1464" spans="1:24" x14ac:dyDescent="0.4">
      <c r="A1464" t="s">
        <v>2078</v>
      </c>
      <c r="B1464" t="s">
        <v>171</v>
      </c>
      <c r="C1464" t="s">
        <v>154</v>
      </c>
      <c r="D1464" t="s">
        <v>46</v>
      </c>
      <c r="E1464" t="s">
        <v>143</v>
      </c>
      <c r="F1464" t="s">
        <v>28</v>
      </c>
      <c r="G1464" t="s">
        <v>29</v>
      </c>
      <c r="H1464" t="s">
        <v>953</v>
      </c>
      <c r="I1464" t="s">
        <v>110</v>
      </c>
      <c r="J1464" t="s">
        <v>111</v>
      </c>
      <c r="K1464" t="s">
        <v>360</v>
      </c>
      <c r="L1464" t="str">
        <f>_xlfn.XLOOKUP(Trade_Flows[[#This Row],[hardware_type]],Helper_sheet!$D$2:$D$15,Helper_sheet!$E$2:$E$15,0,0)</f>
        <v>Chip</v>
      </c>
      <c r="M1464" t="s">
        <v>31</v>
      </c>
      <c r="N1464" s="5">
        <v>3372</v>
      </c>
      <c r="O1464" s="1">
        <v>214.62</v>
      </c>
      <c r="P1464" t="s">
        <v>272</v>
      </c>
      <c r="Q1464" t="s">
        <v>89</v>
      </c>
      <c r="R1464" t="s">
        <v>144</v>
      </c>
      <c r="S1464" t="s">
        <v>141</v>
      </c>
      <c r="T1464" t="s">
        <v>34</v>
      </c>
      <c r="U1464" t="s">
        <v>176</v>
      </c>
      <c r="V1464" t="s">
        <v>994</v>
      </c>
      <c r="W1464" t="s">
        <v>147</v>
      </c>
      <c r="X1464" t="s">
        <v>144</v>
      </c>
    </row>
    <row r="1465" spans="1:24" x14ac:dyDescent="0.4">
      <c r="A1465" t="s">
        <v>2079</v>
      </c>
      <c r="B1465" t="s">
        <v>171</v>
      </c>
      <c r="C1465" t="s">
        <v>158</v>
      </c>
      <c r="D1465" t="s">
        <v>47</v>
      </c>
      <c r="E1465" t="s">
        <v>143</v>
      </c>
      <c r="F1465" t="s">
        <v>28</v>
      </c>
      <c r="G1465" t="s">
        <v>29</v>
      </c>
      <c r="H1465" t="s">
        <v>953</v>
      </c>
      <c r="I1465" t="s">
        <v>110</v>
      </c>
      <c r="J1465" t="s">
        <v>111</v>
      </c>
      <c r="K1465" t="s">
        <v>360</v>
      </c>
      <c r="L1465" t="str">
        <f>_xlfn.XLOOKUP(Trade_Flows[[#This Row],[hardware_type]],Helper_sheet!$D$2:$D$15,Helper_sheet!$E$2:$E$15,0,0)</f>
        <v>Chip</v>
      </c>
      <c r="M1465" t="s">
        <v>31</v>
      </c>
      <c r="N1465" s="5">
        <v>2382</v>
      </c>
      <c r="O1465" s="1">
        <v>151.61000000000001</v>
      </c>
      <c r="P1465" t="s">
        <v>83</v>
      </c>
      <c r="Q1465" t="s">
        <v>89</v>
      </c>
      <c r="R1465" t="s">
        <v>144</v>
      </c>
      <c r="S1465" t="s">
        <v>141</v>
      </c>
      <c r="T1465" t="s">
        <v>34</v>
      </c>
      <c r="U1465" t="s">
        <v>173</v>
      </c>
      <c r="V1465" t="s">
        <v>998</v>
      </c>
      <c r="W1465" t="s">
        <v>147</v>
      </c>
      <c r="X1465" t="s">
        <v>144</v>
      </c>
    </row>
    <row r="1466" spans="1:24" x14ac:dyDescent="0.4">
      <c r="A1466" t="s">
        <v>2080</v>
      </c>
      <c r="B1466" t="s">
        <v>182</v>
      </c>
      <c r="C1466" t="s">
        <v>141</v>
      </c>
      <c r="D1466" t="s">
        <v>48</v>
      </c>
      <c r="E1466" t="s">
        <v>143</v>
      </c>
      <c r="F1466" t="s">
        <v>28</v>
      </c>
      <c r="G1466" t="s">
        <v>29</v>
      </c>
      <c r="H1466" t="s">
        <v>953</v>
      </c>
      <c r="I1466" t="s">
        <v>110</v>
      </c>
      <c r="J1466" t="s">
        <v>111</v>
      </c>
      <c r="K1466" t="s">
        <v>360</v>
      </c>
      <c r="L1466" t="str">
        <f>_xlfn.XLOOKUP(Trade_Flows[[#This Row],[hardware_type]],Helper_sheet!$D$2:$D$15,Helper_sheet!$E$2:$E$15,0,0)</f>
        <v>Chip</v>
      </c>
      <c r="M1466" t="s">
        <v>31</v>
      </c>
      <c r="N1466" s="5">
        <v>2900</v>
      </c>
      <c r="O1466" s="1">
        <v>184.59</v>
      </c>
      <c r="P1466" t="s">
        <v>85</v>
      </c>
      <c r="Q1466" t="s">
        <v>89</v>
      </c>
      <c r="R1466" t="s">
        <v>144</v>
      </c>
      <c r="S1466" t="s">
        <v>141</v>
      </c>
      <c r="T1466" t="s">
        <v>34</v>
      </c>
      <c r="U1466" t="s">
        <v>176</v>
      </c>
      <c r="V1466" t="s">
        <v>1040</v>
      </c>
      <c r="W1466" t="s">
        <v>147</v>
      </c>
      <c r="X1466" t="s">
        <v>144</v>
      </c>
    </row>
    <row r="1467" spans="1:24" x14ac:dyDescent="0.4">
      <c r="A1467" t="s">
        <v>2081</v>
      </c>
      <c r="B1467" t="s">
        <v>182</v>
      </c>
      <c r="C1467" t="s">
        <v>149</v>
      </c>
      <c r="D1467" t="s">
        <v>49</v>
      </c>
      <c r="E1467" t="s">
        <v>143</v>
      </c>
      <c r="F1467" t="s">
        <v>28</v>
      </c>
      <c r="G1467" t="s">
        <v>29</v>
      </c>
      <c r="H1467" t="s">
        <v>953</v>
      </c>
      <c r="I1467" t="s">
        <v>110</v>
      </c>
      <c r="J1467" t="s">
        <v>111</v>
      </c>
      <c r="K1467" t="s">
        <v>360</v>
      </c>
      <c r="L1467" t="str">
        <f>_xlfn.XLOOKUP(Trade_Flows[[#This Row],[hardware_type]],Helper_sheet!$D$2:$D$15,Helper_sheet!$E$2:$E$15,0,0)</f>
        <v>Chip</v>
      </c>
      <c r="M1467" t="s">
        <v>31</v>
      </c>
      <c r="N1467" s="5">
        <v>3466</v>
      </c>
      <c r="O1467" s="1">
        <v>220.58</v>
      </c>
      <c r="P1467" t="s">
        <v>84</v>
      </c>
      <c r="Q1467" t="s">
        <v>89</v>
      </c>
      <c r="R1467" t="s">
        <v>144</v>
      </c>
      <c r="S1467" t="s">
        <v>141</v>
      </c>
      <c r="T1467" t="s">
        <v>34</v>
      </c>
      <c r="U1467" t="s">
        <v>199</v>
      </c>
      <c r="V1467" t="s">
        <v>978</v>
      </c>
      <c r="W1467" t="s">
        <v>147</v>
      </c>
      <c r="X1467" t="s">
        <v>144</v>
      </c>
    </row>
    <row r="1468" spans="1:24" x14ac:dyDescent="0.4">
      <c r="A1468" t="s">
        <v>2082</v>
      </c>
      <c r="B1468" t="s">
        <v>182</v>
      </c>
      <c r="C1468" t="s">
        <v>154</v>
      </c>
      <c r="D1468" t="s">
        <v>50</v>
      </c>
      <c r="E1468" t="s">
        <v>143</v>
      </c>
      <c r="F1468" t="s">
        <v>28</v>
      </c>
      <c r="G1468" t="s">
        <v>29</v>
      </c>
      <c r="H1468" t="s">
        <v>953</v>
      </c>
      <c r="I1468" t="s">
        <v>110</v>
      </c>
      <c r="J1468" t="s">
        <v>111</v>
      </c>
      <c r="K1468" t="s">
        <v>360</v>
      </c>
      <c r="L1468" t="str">
        <f>_xlfn.XLOOKUP(Trade_Flows[[#This Row],[hardware_type]],Helper_sheet!$D$2:$D$15,Helper_sheet!$E$2:$E$15,0,0)</f>
        <v>Chip</v>
      </c>
      <c r="M1468" t="s">
        <v>31</v>
      </c>
      <c r="N1468" s="5">
        <v>3091</v>
      </c>
      <c r="O1468" s="1">
        <v>196.71</v>
      </c>
      <c r="P1468" t="s">
        <v>83</v>
      </c>
      <c r="Q1468" t="s">
        <v>89</v>
      </c>
      <c r="R1468" t="s">
        <v>144</v>
      </c>
      <c r="S1468" t="s">
        <v>141</v>
      </c>
      <c r="T1468" t="s">
        <v>34</v>
      </c>
      <c r="U1468" t="s">
        <v>285</v>
      </c>
      <c r="V1468" t="s">
        <v>970</v>
      </c>
      <c r="W1468" t="s">
        <v>147</v>
      </c>
      <c r="X1468" t="s">
        <v>144</v>
      </c>
    </row>
    <row r="1469" spans="1:24" x14ac:dyDescent="0.4">
      <c r="A1469" t="s">
        <v>2083</v>
      </c>
      <c r="B1469" t="s">
        <v>182</v>
      </c>
      <c r="C1469" t="s">
        <v>158</v>
      </c>
      <c r="D1469" t="s">
        <v>51</v>
      </c>
      <c r="E1469" t="s">
        <v>143</v>
      </c>
      <c r="F1469" t="s">
        <v>28</v>
      </c>
      <c r="G1469" t="s">
        <v>29</v>
      </c>
      <c r="H1469" t="s">
        <v>953</v>
      </c>
      <c r="I1469" t="s">
        <v>110</v>
      </c>
      <c r="J1469" t="s">
        <v>111</v>
      </c>
      <c r="K1469" t="s">
        <v>360</v>
      </c>
      <c r="L1469" t="str">
        <f>_xlfn.XLOOKUP(Trade_Flows[[#This Row],[hardware_type]],Helper_sheet!$D$2:$D$15,Helper_sheet!$E$2:$E$15,0,0)</f>
        <v>Chip</v>
      </c>
      <c r="M1469" t="s">
        <v>31</v>
      </c>
      <c r="N1469" s="5">
        <v>2969</v>
      </c>
      <c r="O1469" s="1">
        <v>189</v>
      </c>
      <c r="P1469" t="s">
        <v>85</v>
      </c>
      <c r="Q1469" t="s">
        <v>89</v>
      </c>
      <c r="R1469" t="s">
        <v>144</v>
      </c>
      <c r="S1469" t="s">
        <v>141</v>
      </c>
      <c r="T1469" t="s">
        <v>34</v>
      </c>
      <c r="U1469" t="s">
        <v>288</v>
      </c>
      <c r="V1469" t="s">
        <v>1054</v>
      </c>
      <c r="W1469" t="s">
        <v>147</v>
      </c>
      <c r="X1469" t="s">
        <v>144</v>
      </c>
    </row>
    <row r="1470" spans="1:24" x14ac:dyDescent="0.4">
      <c r="A1470" t="s">
        <v>2084</v>
      </c>
      <c r="B1470" t="s">
        <v>193</v>
      </c>
      <c r="C1470" t="s">
        <v>141</v>
      </c>
      <c r="D1470" t="s">
        <v>52</v>
      </c>
      <c r="E1470" t="s">
        <v>143</v>
      </c>
      <c r="F1470" t="s">
        <v>28</v>
      </c>
      <c r="G1470" t="s">
        <v>29</v>
      </c>
      <c r="H1470" t="s">
        <v>953</v>
      </c>
      <c r="I1470" t="s">
        <v>110</v>
      </c>
      <c r="J1470" t="s">
        <v>111</v>
      </c>
      <c r="K1470" t="s">
        <v>360</v>
      </c>
      <c r="L1470" t="str">
        <f>_xlfn.XLOOKUP(Trade_Flows[[#This Row],[hardware_type]],Helper_sheet!$D$2:$D$15,Helper_sheet!$E$2:$E$15,0,0)</f>
        <v>Chip</v>
      </c>
      <c r="M1470" t="s">
        <v>31</v>
      </c>
      <c r="N1470" s="5">
        <v>3355</v>
      </c>
      <c r="O1470" s="1">
        <v>213.55</v>
      </c>
      <c r="P1470" t="s">
        <v>272</v>
      </c>
      <c r="Q1470" t="s">
        <v>89</v>
      </c>
      <c r="R1470" t="s">
        <v>144</v>
      </c>
      <c r="S1470" t="s">
        <v>141</v>
      </c>
      <c r="T1470" t="s">
        <v>34</v>
      </c>
      <c r="U1470" t="s">
        <v>1718</v>
      </c>
      <c r="V1470" t="s">
        <v>1040</v>
      </c>
      <c r="W1470" t="s">
        <v>147</v>
      </c>
      <c r="X1470" t="s">
        <v>144</v>
      </c>
    </row>
    <row r="1471" spans="1:24" x14ac:dyDescent="0.4">
      <c r="A1471" t="s">
        <v>2085</v>
      </c>
      <c r="B1471" t="s">
        <v>193</v>
      </c>
      <c r="C1471" t="s">
        <v>149</v>
      </c>
      <c r="D1471" t="s">
        <v>53</v>
      </c>
      <c r="E1471" t="s">
        <v>143</v>
      </c>
      <c r="F1471" t="s">
        <v>28</v>
      </c>
      <c r="G1471" t="s">
        <v>29</v>
      </c>
      <c r="H1471" t="s">
        <v>953</v>
      </c>
      <c r="I1471" t="s">
        <v>110</v>
      </c>
      <c r="J1471" t="s">
        <v>111</v>
      </c>
      <c r="K1471" t="s">
        <v>360</v>
      </c>
      <c r="L1471" t="str">
        <f>_xlfn.XLOOKUP(Trade_Flows[[#This Row],[hardware_type]],Helper_sheet!$D$2:$D$15,Helper_sheet!$E$2:$E$15,0,0)</f>
        <v>Chip</v>
      </c>
      <c r="M1471" t="s">
        <v>31</v>
      </c>
      <c r="N1471" s="5">
        <v>3137</v>
      </c>
      <c r="O1471" s="1">
        <v>199.66</v>
      </c>
      <c r="P1471" t="s">
        <v>374</v>
      </c>
      <c r="Q1471" t="s">
        <v>89</v>
      </c>
      <c r="R1471" t="s">
        <v>144</v>
      </c>
      <c r="S1471" t="s">
        <v>141</v>
      </c>
      <c r="T1471" t="s">
        <v>34</v>
      </c>
      <c r="U1471" t="s">
        <v>369</v>
      </c>
      <c r="V1471" t="s">
        <v>1007</v>
      </c>
      <c r="W1471" t="s">
        <v>147</v>
      </c>
      <c r="X1471" t="s">
        <v>144</v>
      </c>
    </row>
    <row r="1472" spans="1:24" x14ac:dyDescent="0.4">
      <c r="A1472" t="s">
        <v>2086</v>
      </c>
      <c r="B1472" t="s">
        <v>193</v>
      </c>
      <c r="C1472" t="s">
        <v>154</v>
      </c>
      <c r="D1472" t="s">
        <v>54</v>
      </c>
      <c r="E1472" t="s">
        <v>143</v>
      </c>
      <c r="F1472" t="s">
        <v>28</v>
      </c>
      <c r="G1472" t="s">
        <v>29</v>
      </c>
      <c r="H1472" t="s">
        <v>953</v>
      </c>
      <c r="I1472" t="s">
        <v>110</v>
      </c>
      <c r="J1472" t="s">
        <v>111</v>
      </c>
      <c r="K1472" t="s">
        <v>360</v>
      </c>
      <c r="L1472" t="str">
        <f>_xlfn.XLOOKUP(Trade_Flows[[#This Row],[hardware_type]],Helper_sheet!$D$2:$D$15,Helper_sheet!$E$2:$E$15,0,0)</f>
        <v>Chip</v>
      </c>
      <c r="M1472" t="s">
        <v>31</v>
      </c>
      <c r="N1472" s="5">
        <v>3231</v>
      </c>
      <c r="O1472" s="1">
        <v>205.65</v>
      </c>
      <c r="P1472" t="s">
        <v>85</v>
      </c>
      <c r="Q1472" t="s">
        <v>89</v>
      </c>
      <c r="R1472" t="s">
        <v>144</v>
      </c>
      <c r="S1472" t="s">
        <v>141</v>
      </c>
      <c r="T1472" t="s">
        <v>34</v>
      </c>
      <c r="U1472" t="s">
        <v>173</v>
      </c>
      <c r="V1472" t="s">
        <v>956</v>
      </c>
      <c r="W1472" t="s">
        <v>147</v>
      </c>
      <c r="X1472" t="s">
        <v>144</v>
      </c>
    </row>
    <row r="1473" spans="1:24" x14ac:dyDescent="0.4">
      <c r="A1473" t="s">
        <v>2087</v>
      </c>
      <c r="B1473" t="s">
        <v>193</v>
      </c>
      <c r="C1473" t="s">
        <v>158</v>
      </c>
      <c r="D1473" t="s">
        <v>55</v>
      </c>
      <c r="E1473" t="s">
        <v>143</v>
      </c>
      <c r="F1473" t="s">
        <v>28</v>
      </c>
      <c r="G1473" t="s">
        <v>29</v>
      </c>
      <c r="H1473" t="s">
        <v>953</v>
      </c>
      <c r="I1473" t="s">
        <v>110</v>
      </c>
      <c r="J1473" t="s">
        <v>111</v>
      </c>
      <c r="K1473" t="s">
        <v>360</v>
      </c>
      <c r="L1473" t="str">
        <f>_xlfn.XLOOKUP(Trade_Flows[[#This Row],[hardware_type]],Helper_sheet!$D$2:$D$15,Helper_sheet!$E$2:$E$15,0,0)</f>
        <v>Chip</v>
      </c>
      <c r="M1473" t="s">
        <v>31</v>
      </c>
      <c r="N1473" s="5">
        <v>3275</v>
      </c>
      <c r="O1473" s="1">
        <v>208.46</v>
      </c>
      <c r="P1473" t="s">
        <v>365</v>
      </c>
      <c r="Q1473" t="s">
        <v>89</v>
      </c>
      <c r="R1473" t="s">
        <v>144</v>
      </c>
      <c r="S1473" t="s">
        <v>141</v>
      </c>
      <c r="T1473" t="s">
        <v>34</v>
      </c>
      <c r="U1473" t="s">
        <v>156</v>
      </c>
      <c r="V1473" t="s">
        <v>1021</v>
      </c>
      <c r="W1473" t="s">
        <v>147</v>
      </c>
      <c r="X1473" t="s">
        <v>144</v>
      </c>
    </row>
    <row r="1474" spans="1:24" x14ac:dyDescent="0.4">
      <c r="A1474" t="s">
        <v>2088</v>
      </c>
      <c r="B1474" t="s">
        <v>202</v>
      </c>
      <c r="C1474" t="s">
        <v>141</v>
      </c>
      <c r="D1474" t="s">
        <v>56</v>
      </c>
      <c r="E1474" t="s">
        <v>143</v>
      </c>
      <c r="F1474" t="s">
        <v>28</v>
      </c>
      <c r="G1474" t="s">
        <v>29</v>
      </c>
      <c r="H1474" t="s">
        <v>953</v>
      </c>
      <c r="I1474" t="s">
        <v>110</v>
      </c>
      <c r="J1474" t="s">
        <v>111</v>
      </c>
      <c r="K1474" t="s">
        <v>360</v>
      </c>
      <c r="L1474" t="str">
        <f>_xlfn.XLOOKUP(Trade_Flows[[#This Row],[hardware_type]],Helper_sheet!$D$2:$D$15,Helper_sheet!$E$2:$E$15,0,0)</f>
        <v>Chip</v>
      </c>
      <c r="M1474" t="s">
        <v>31</v>
      </c>
      <c r="N1474" s="5">
        <v>2876</v>
      </c>
      <c r="O1474" s="1">
        <v>183.06</v>
      </c>
      <c r="P1474" t="s">
        <v>272</v>
      </c>
      <c r="Q1474" t="s">
        <v>89</v>
      </c>
      <c r="R1474" t="s">
        <v>144</v>
      </c>
      <c r="S1474" t="s">
        <v>141</v>
      </c>
      <c r="T1474" t="s">
        <v>34</v>
      </c>
      <c r="U1474" t="s">
        <v>393</v>
      </c>
      <c r="V1474" t="s">
        <v>972</v>
      </c>
      <c r="W1474" t="s">
        <v>147</v>
      </c>
      <c r="X1474" t="s">
        <v>144</v>
      </c>
    </row>
    <row r="1475" spans="1:24" x14ac:dyDescent="0.4">
      <c r="A1475" t="s">
        <v>2089</v>
      </c>
      <c r="B1475" t="s">
        <v>202</v>
      </c>
      <c r="C1475" t="s">
        <v>149</v>
      </c>
      <c r="D1475" t="s">
        <v>57</v>
      </c>
      <c r="E1475" t="s">
        <v>143</v>
      </c>
      <c r="F1475" t="s">
        <v>28</v>
      </c>
      <c r="G1475" t="s">
        <v>29</v>
      </c>
      <c r="H1475" t="s">
        <v>953</v>
      </c>
      <c r="I1475" t="s">
        <v>110</v>
      </c>
      <c r="J1475" t="s">
        <v>111</v>
      </c>
      <c r="K1475" t="s">
        <v>360</v>
      </c>
      <c r="L1475" t="str">
        <f>_xlfn.XLOOKUP(Trade_Flows[[#This Row],[hardware_type]],Helper_sheet!$D$2:$D$15,Helper_sheet!$E$2:$E$15,0,0)</f>
        <v>Chip</v>
      </c>
      <c r="M1475" t="s">
        <v>31</v>
      </c>
      <c r="N1475" s="5">
        <v>3095</v>
      </c>
      <c r="O1475" s="1">
        <v>197</v>
      </c>
      <c r="P1475" t="s">
        <v>86</v>
      </c>
      <c r="Q1475" t="s">
        <v>89</v>
      </c>
      <c r="R1475" t="s">
        <v>144</v>
      </c>
      <c r="S1475" t="s">
        <v>141</v>
      </c>
      <c r="T1475" t="s">
        <v>34</v>
      </c>
      <c r="U1475" t="s">
        <v>187</v>
      </c>
      <c r="V1475" t="s">
        <v>961</v>
      </c>
      <c r="W1475" t="s">
        <v>147</v>
      </c>
      <c r="X1475" t="s">
        <v>144</v>
      </c>
    </row>
    <row r="1476" spans="1:24" x14ac:dyDescent="0.4">
      <c r="A1476" t="s">
        <v>2090</v>
      </c>
      <c r="B1476" t="s">
        <v>202</v>
      </c>
      <c r="C1476" t="s">
        <v>154</v>
      </c>
      <c r="D1476" t="s">
        <v>58</v>
      </c>
      <c r="E1476" t="s">
        <v>143</v>
      </c>
      <c r="F1476" t="s">
        <v>28</v>
      </c>
      <c r="G1476" t="s">
        <v>29</v>
      </c>
      <c r="H1476" t="s">
        <v>953</v>
      </c>
      <c r="I1476" t="s">
        <v>110</v>
      </c>
      <c r="J1476" t="s">
        <v>111</v>
      </c>
      <c r="K1476" t="s">
        <v>360</v>
      </c>
      <c r="L1476" t="str">
        <f>_xlfn.XLOOKUP(Trade_Flows[[#This Row],[hardware_type]],Helper_sheet!$D$2:$D$15,Helper_sheet!$E$2:$E$15,0,0)</f>
        <v>Chip</v>
      </c>
      <c r="M1476" t="s">
        <v>31</v>
      </c>
      <c r="N1476" s="5">
        <v>3600</v>
      </c>
      <c r="O1476" s="1">
        <v>229.15</v>
      </c>
      <c r="P1476" t="s">
        <v>86</v>
      </c>
      <c r="Q1476" t="s">
        <v>89</v>
      </c>
      <c r="R1476" t="s">
        <v>144</v>
      </c>
      <c r="S1476" t="s">
        <v>141</v>
      </c>
      <c r="T1476" t="s">
        <v>34</v>
      </c>
      <c r="U1476" t="s">
        <v>301</v>
      </c>
      <c r="V1476" t="s">
        <v>996</v>
      </c>
      <c r="W1476" t="s">
        <v>147</v>
      </c>
      <c r="X1476" t="s">
        <v>144</v>
      </c>
    </row>
    <row r="1477" spans="1:24" x14ac:dyDescent="0.4">
      <c r="A1477" t="s">
        <v>2091</v>
      </c>
      <c r="B1477" t="s">
        <v>202</v>
      </c>
      <c r="C1477" t="s">
        <v>158</v>
      </c>
      <c r="D1477" t="s">
        <v>59</v>
      </c>
      <c r="E1477" t="s">
        <v>143</v>
      </c>
      <c r="F1477" t="s">
        <v>28</v>
      </c>
      <c r="G1477" t="s">
        <v>29</v>
      </c>
      <c r="H1477" t="s">
        <v>953</v>
      </c>
      <c r="I1477" t="s">
        <v>110</v>
      </c>
      <c r="J1477" t="s">
        <v>111</v>
      </c>
      <c r="K1477" t="s">
        <v>360</v>
      </c>
      <c r="L1477" t="str">
        <f>_xlfn.XLOOKUP(Trade_Flows[[#This Row],[hardware_type]],Helper_sheet!$D$2:$D$15,Helper_sheet!$E$2:$E$15,0,0)</f>
        <v>Chip</v>
      </c>
      <c r="M1477" t="s">
        <v>31</v>
      </c>
      <c r="N1477" s="5">
        <v>3018</v>
      </c>
      <c r="O1477" s="1">
        <v>192.06</v>
      </c>
      <c r="P1477" t="s">
        <v>374</v>
      </c>
      <c r="Q1477" t="s">
        <v>89</v>
      </c>
      <c r="R1477" t="s">
        <v>144</v>
      </c>
      <c r="S1477" t="s">
        <v>141</v>
      </c>
      <c r="T1477" t="s">
        <v>34</v>
      </c>
      <c r="U1477" t="s">
        <v>292</v>
      </c>
      <c r="V1477" t="s">
        <v>994</v>
      </c>
      <c r="W1477" t="s">
        <v>147</v>
      </c>
      <c r="X1477" t="s">
        <v>144</v>
      </c>
    </row>
    <row r="1478" spans="1:24" x14ac:dyDescent="0.4">
      <c r="A1478" t="s">
        <v>2092</v>
      </c>
      <c r="B1478" t="s">
        <v>212</v>
      </c>
      <c r="C1478" t="s">
        <v>141</v>
      </c>
      <c r="D1478" t="s">
        <v>60</v>
      </c>
      <c r="E1478" t="s">
        <v>143</v>
      </c>
      <c r="F1478" t="s">
        <v>28</v>
      </c>
      <c r="G1478" t="s">
        <v>29</v>
      </c>
      <c r="H1478" t="s">
        <v>953</v>
      </c>
      <c r="I1478" t="s">
        <v>110</v>
      </c>
      <c r="J1478" t="s">
        <v>111</v>
      </c>
      <c r="K1478" t="s">
        <v>360</v>
      </c>
      <c r="L1478" t="str">
        <f>_xlfn.XLOOKUP(Trade_Flows[[#This Row],[hardware_type]],Helper_sheet!$D$2:$D$15,Helper_sheet!$E$2:$E$15,0,0)</f>
        <v>Chip</v>
      </c>
      <c r="M1478" t="s">
        <v>31</v>
      </c>
      <c r="N1478" s="5">
        <v>4927</v>
      </c>
      <c r="O1478" s="1">
        <v>313.56</v>
      </c>
      <c r="P1478" t="s">
        <v>272</v>
      </c>
      <c r="Q1478" t="s">
        <v>89</v>
      </c>
      <c r="R1478" t="s">
        <v>144</v>
      </c>
      <c r="S1478" t="s">
        <v>141</v>
      </c>
      <c r="T1478" t="s">
        <v>34</v>
      </c>
      <c r="U1478" t="s">
        <v>267</v>
      </c>
      <c r="V1478" t="s">
        <v>956</v>
      </c>
      <c r="W1478" t="s">
        <v>147</v>
      </c>
      <c r="X1478" t="s">
        <v>144</v>
      </c>
    </row>
    <row r="1479" spans="1:24" x14ac:dyDescent="0.4">
      <c r="A1479" t="s">
        <v>2093</v>
      </c>
      <c r="B1479" t="s">
        <v>212</v>
      </c>
      <c r="C1479" t="s">
        <v>149</v>
      </c>
      <c r="D1479" t="s">
        <v>61</v>
      </c>
      <c r="E1479" t="s">
        <v>143</v>
      </c>
      <c r="F1479" t="s">
        <v>28</v>
      </c>
      <c r="G1479" t="s">
        <v>29</v>
      </c>
      <c r="H1479" t="s">
        <v>953</v>
      </c>
      <c r="I1479" t="s">
        <v>110</v>
      </c>
      <c r="J1479" t="s">
        <v>111</v>
      </c>
      <c r="K1479" t="s">
        <v>360</v>
      </c>
      <c r="L1479" t="str">
        <f>_xlfn.XLOOKUP(Trade_Flows[[#This Row],[hardware_type]],Helper_sheet!$D$2:$D$15,Helper_sheet!$E$2:$E$15,0,0)</f>
        <v>Chip</v>
      </c>
      <c r="M1479" t="s">
        <v>31</v>
      </c>
      <c r="N1479" s="5">
        <v>6170</v>
      </c>
      <c r="O1479" s="1">
        <v>392.64</v>
      </c>
      <c r="P1479" t="s">
        <v>83</v>
      </c>
      <c r="Q1479" t="s">
        <v>89</v>
      </c>
      <c r="R1479" t="s">
        <v>144</v>
      </c>
      <c r="S1479" t="s">
        <v>141</v>
      </c>
      <c r="T1479" t="s">
        <v>34</v>
      </c>
      <c r="U1479" t="s">
        <v>329</v>
      </c>
      <c r="V1479" t="s">
        <v>1040</v>
      </c>
      <c r="W1479" t="s">
        <v>147</v>
      </c>
      <c r="X1479" t="s">
        <v>144</v>
      </c>
    </row>
    <row r="1480" spans="1:24" x14ac:dyDescent="0.4">
      <c r="A1480" t="s">
        <v>2094</v>
      </c>
      <c r="B1480" t="s">
        <v>212</v>
      </c>
      <c r="C1480" t="s">
        <v>154</v>
      </c>
      <c r="D1480" t="s">
        <v>62</v>
      </c>
      <c r="E1480" t="s">
        <v>143</v>
      </c>
      <c r="F1480" t="s">
        <v>28</v>
      </c>
      <c r="G1480" t="s">
        <v>29</v>
      </c>
      <c r="H1480" t="s">
        <v>953</v>
      </c>
      <c r="I1480" t="s">
        <v>110</v>
      </c>
      <c r="J1480" t="s">
        <v>111</v>
      </c>
      <c r="K1480" t="s">
        <v>360</v>
      </c>
      <c r="L1480" t="str">
        <f>_xlfn.XLOOKUP(Trade_Flows[[#This Row],[hardware_type]],Helper_sheet!$D$2:$D$15,Helper_sheet!$E$2:$E$15,0,0)</f>
        <v>Chip</v>
      </c>
      <c r="M1480" t="s">
        <v>31</v>
      </c>
      <c r="N1480" s="5">
        <v>5738</v>
      </c>
      <c r="O1480" s="1">
        <v>365.2</v>
      </c>
      <c r="P1480" t="s">
        <v>365</v>
      </c>
      <c r="Q1480" t="s">
        <v>89</v>
      </c>
      <c r="R1480" t="s">
        <v>144</v>
      </c>
      <c r="S1480" t="s">
        <v>141</v>
      </c>
      <c r="T1480" t="s">
        <v>34</v>
      </c>
      <c r="U1480" t="s">
        <v>303</v>
      </c>
      <c r="V1480" t="s">
        <v>972</v>
      </c>
      <c r="W1480" t="s">
        <v>147</v>
      </c>
      <c r="X1480" t="s">
        <v>144</v>
      </c>
    </row>
    <row r="1481" spans="1:24" x14ac:dyDescent="0.4">
      <c r="A1481" t="s">
        <v>2095</v>
      </c>
      <c r="B1481" t="s">
        <v>212</v>
      </c>
      <c r="C1481" t="s">
        <v>158</v>
      </c>
      <c r="D1481" t="s">
        <v>63</v>
      </c>
      <c r="E1481" t="s">
        <v>143</v>
      </c>
      <c r="F1481" t="s">
        <v>28</v>
      </c>
      <c r="G1481" t="s">
        <v>29</v>
      </c>
      <c r="H1481" t="s">
        <v>953</v>
      </c>
      <c r="I1481" t="s">
        <v>110</v>
      </c>
      <c r="J1481" t="s">
        <v>111</v>
      </c>
      <c r="K1481" t="s">
        <v>360</v>
      </c>
      <c r="L1481" t="str">
        <f>_xlfn.XLOOKUP(Trade_Flows[[#This Row],[hardware_type]],Helper_sheet!$D$2:$D$15,Helper_sheet!$E$2:$E$15,0,0)</f>
        <v>Chip</v>
      </c>
      <c r="M1481" t="s">
        <v>31</v>
      </c>
      <c r="N1481" s="5">
        <v>6013</v>
      </c>
      <c r="O1481" s="1">
        <v>382.69</v>
      </c>
      <c r="P1481" t="s">
        <v>83</v>
      </c>
      <c r="Q1481" t="s">
        <v>89</v>
      </c>
      <c r="R1481" t="s">
        <v>144</v>
      </c>
      <c r="S1481" t="s">
        <v>141</v>
      </c>
      <c r="T1481" t="s">
        <v>34</v>
      </c>
      <c r="U1481" t="s">
        <v>351</v>
      </c>
      <c r="V1481" t="s">
        <v>976</v>
      </c>
      <c r="W1481" t="s">
        <v>147</v>
      </c>
      <c r="X1481" t="s">
        <v>144</v>
      </c>
    </row>
    <row r="1482" spans="1:24" x14ac:dyDescent="0.4">
      <c r="A1482" t="s">
        <v>2096</v>
      </c>
      <c r="B1482" t="s">
        <v>223</v>
      </c>
      <c r="C1482" t="s">
        <v>141</v>
      </c>
      <c r="D1482" t="s">
        <v>64</v>
      </c>
      <c r="E1482" t="s">
        <v>143</v>
      </c>
      <c r="F1482" t="s">
        <v>28</v>
      </c>
      <c r="G1482" t="s">
        <v>29</v>
      </c>
      <c r="H1482" t="s">
        <v>953</v>
      </c>
      <c r="I1482" t="s">
        <v>110</v>
      </c>
      <c r="J1482" t="s">
        <v>111</v>
      </c>
      <c r="K1482" t="s">
        <v>360</v>
      </c>
      <c r="L1482" t="str">
        <f>_xlfn.XLOOKUP(Trade_Flows[[#This Row],[hardware_type]],Helper_sheet!$D$2:$D$15,Helper_sheet!$E$2:$E$15,0,0)</f>
        <v>Chip</v>
      </c>
      <c r="M1482" t="s">
        <v>31</v>
      </c>
      <c r="N1482" s="5">
        <v>6516</v>
      </c>
      <c r="O1482" s="1">
        <v>414.68</v>
      </c>
      <c r="P1482" t="s">
        <v>83</v>
      </c>
      <c r="Q1482" t="s">
        <v>89</v>
      </c>
      <c r="R1482" t="s">
        <v>144</v>
      </c>
      <c r="S1482" t="s">
        <v>141</v>
      </c>
      <c r="T1482" t="s">
        <v>34</v>
      </c>
      <c r="U1482" t="s">
        <v>240</v>
      </c>
      <c r="V1482" t="s">
        <v>976</v>
      </c>
      <c r="W1482" t="s">
        <v>147</v>
      </c>
      <c r="X1482" t="s">
        <v>144</v>
      </c>
    </row>
    <row r="1483" spans="1:24" x14ac:dyDescent="0.4">
      <c r="A1483" t="s">
        <v>2097</v>
      </c>
      <c r="B1483" t="s">
        <v>223</v>
      </c>
      <c r="C1483" t="s">
        <v>149</v>
      </c>
      <c r="D1483" t="s">
        <v>65</v>
      </c>
      <c r="E1483" t="s">
        <v>143</v>
      </c>
      <c r="F1483" t="s">
        <v>28</v>
      </c>
      <c r="G1483" t="s">
        <v>29</v>
      </c>
      <c r="H1483" t="s">
        <v>953</v>
      </c>
      <c r="I1483" t="s">
        <v>110</v>
      </c>
      <c r="J1483" t="s">
        <v>111</v>
      </c>
      <c r="K1483" t="s">
        <v>360</v>
      </c>
      <c r="L1483" t="str">
        <f>_xlfn.XLOOKUP(Trade_Flows[[#This Row],[hardware_type]],Helper_sheet!$D$2:$D$15,Helper_sheet!$E$2:$E$15,0,0)</f>
        <v>Chip</v>
      </c>
      <c r="M1483" t="s">
        <v>31</v>
      </c>
      <c r="N1483" s="5">
        <v>6668</v>
      </c>
      <c r="O1483" s="1">
        <v>424.35</v>
      </c>
      <c r="P1483" t="s">
        <v>84</v>
      </c>
      <c r="Q1483" t="s">
        <v>89</v>
      </c>
      <c r="R1483" t="s">
        <v>144</v>
      </c>
      <c r="S1483" t="s">
        <v>141</v>
      </c>
      <c r="T1483" t="s">
        <v>34</v>
      </c>
      <c r="U1483" t="s">
        <v>332</v>
      </c>
      <c r="V1483" t="s">
        <v>961</v>
      </c>
      <c r="W1483" t="s">
        <v>147</v>
      </c>
      <c r="X1483" t="s">
        <v>144</v>
      </c>
    </row>
    <row r="1484" spans="1:24" x14ac:dyDescent="0.4">
      <c r="A1484" t="s">
        <v>2098</v>
      </c>
      <c r="B1484" t="s">
        <v>223</v>
      </c>
      <c r="C1484" t="s">
        <v>154</v>
      </c>
      <c r="D1484" t="s">
        <v>66</v>
      </c>
      <c r="E1484" t="s">
        <v>143</v>
      </c>
      <c r="F1484" t="s">
        <v>28</v>
      </c>
      <c r="G1484" t="s">
        <v>29</v>
      </c>
      <c r="H1484" t="s">
        <v>953</v>
      </c>
      <c r="I1484" t="s">
        <v>110</v>
      </c>
      <c r="J1484" t="s">
        <v>111</v>
      </c>
      <c r="K1484" t="s">
        <v>360</v>
      </c>
      <c r="L1484" t="str">
        <f>_xlfn.XLOOKUP(Trade_Flows[[#This Row],[hardware_type]],Helper_sheet!$D$2:$D$15,Helper_sheet!$E$2:$E$15,0,0)</f>
        <v>Chip</v>
      </c>
      <c r="M1484" t="s">
        <v>31</v>
      </c>
      <c r="N1484" s="5">
        <v>6613</v>
      </c>
      <c r="O1484" s="1">
        <v>420.86</v>
      </c>
      <c r="P1484" t="s">
        <v>272</v>
      </c>
      <c r="Q1484" t="s">
        <v>89</v>
      </c>
      <c r="R1484" t="s">
        <v>144</v>
      </c>
      <c r="S1484" t="s">
        <v>141</v>
      </c>
      <c r="T1484" t="s">
        <v>34</v>
      </c>
      <c r="U1484" t="s">
        <v>351</v>
      </c>
      <c r="V1484" t="s">
        <v>972</v>
      </c>
      <c r="W1484" t="s">
        <v>147</v>
      </c>
      <c r="X1484" t="s">
        <v>144</v>
      </c>
    </row>
    <row r="1485" spans="1:24" x14ac:dyDescent="0.4">
      <c r="A1485" t="s">
        <v>2099</v>
      </c>
      <c r="B1485" t="s">
        <v>223</v>
      </c>
      <c r="C1485" t="s">
        <v>158</v>
      </c>
      <c r="D1485" t="s">
        <v>67</v>
      </c>
      <c r="E1485" t="s">
        <v>143</v>
      </c>
      <c r="F1485" t="s">
        <v>28</v>
      </c>
      <c r="G1485" t="s">
        <v>29</v>
      </c>
      <c r="H1485" t="s">
        <v>953</v>
      </c>
      <c r="I1485" t="s">
        <v>110</v>
      </c>
      <c r="J1485" t="s">
        <v>111</v>
      </c>
      <c r="K1485" t="s">
        <v>360</v>
      </c>
      <c r="L1485" t="str">
        <f>_xlfn.XLOOKUP(Trade_Flows[[#This Row],[hardware_type]],Helper_sheet!$D$2:$D$15,Helper_sheet!$E$2:$E$15,0,0)</f>
        <v>Chip</v>
      </c>
      <c r="M1485" t="s">
        <v>31</v>
      </c>
      <c r="N1485" s="5">
        <v>6657</v>
      </c>
      <c r="O1485" s="1">
        <v>423.65</v>
      </c>
      <c r="P1485" t="s">
        <v>272</v>
      </c>
      <c r="Q1485" t="s">
        <v>89</v>
      </c>
      <c r="R1485" t="s">
        <v>144</v>
      </c>
      <c r="S1485" t="s">
        <v>141</v>
      </c>
      <c r="T1485" t="s">
        <v>34</v>
      </c>
      <c r="U1485" t="s">
        <v>204</v>
      </c>
      <c r="V1485" t="s">
        <v>1007</v>
      </c>
      <c r="W1485" t="s">
        <v>147</v>
      </c>
      <c r="X1485" t="s">
        <v>144</v>
      </c>
    </row>
    <row r="1486" spans="1:24" x14ac:dyDescent="0.4">
      <c r="A1486" t="s">
        <v>2100</v>
      </c>
      <c r="B1486" t="s">
        <v>235</v>
      </c>
      <c r="C1486" t="s">
        <v>141</v>
      </c>
      <c r="D1486" t="s">
        <v>68</v>
      </c>
      <c r="E1486" t="s">
        <v>143</v>
      </c>
      <c r="F1486" t="s">
        <v>28</v>
      </c>
      <c r="G1486" t="s">
        <v>29</v>
      </c>
      <c r="H1486" t="s">
        <v>953</v>
      </c>
      <c r="I1486" t="s">
        <v>110</v>
      </c>
      <c r="J1486" t="s">
        <v>111</v>
      </c>
      <c r="K1486" t="s">
        <v>360</v>
      </c>
      <c r="L1486" t="str">
        <f>_xlfn.XLOOKUP(Trade_Flows[[#This Row],[hardware_type]],Helper_sheet!$D$2:$D$15,Helper_sheet!$E$2:$E$15,0,0)</f>
        <v>Chip</v>
      </c>
      <c r="M1486" t="s">
        <v>31</v>
      </c>
      <c r="N1486" s="5">
        <v>12610</v>
      </c>
      <c r="O1486" s="1">
        <v>802.49</v>
      </c>
      <c r="P1486" t="s">
        <v>86</v>
      </c>
      <c r="Q1486" t="s">
        <v>89</v>
      </c>
      <c r="R1486" t="s">
        <v>144</v>
      </c>
      <c r="S1486" t="s">
        <v>141</v>
      </c>
      <c r="T1486" t="s">
        <v>34</v>
      </c>
      <c r="U1486" t="s">
        <v>335</v>
      </c>
      <c r="V1486" t="s">
        <v>965</v>
      </c>
      <c r="W1486" t="s">
        <v>147</v>
      </c>
      <c r="X1486" t="s">
        <v>144</v>
      </c>
    </row>
    <row r="1487" spans="1:24" x14ac:dyDescent="0.4">
      <c r="A1487" t="s">
        <v>2101</v>
      </c>
      <c r="B1487" t="s">
        <v>235</v>
      </c>
      <c r="C1487" t="s">
        <v>149</v>
      </c>
      <c r="D1487" t="s">
        <v>69</v>
      </c>
      <c r="E1487" t="s">
        <v>143</v>
      </c>
      <c r="F1487" t="s">
        <v>28</v>
      </c>
      <c r="G1487" t="s">
        <v>29</v>
      </c>
      <c r="H1487" t="s">
        <v>953</v>
      </c>
      <c r="I1487" t="s">
        <v>110</v>
      </c>
      <c r="J1487" t="s">
        <v>111</v>
      </c>
      <c r="K1487" t="s">
        <v>360</v>
      </c>
      <c r="L1487" t="str">
        <f>_xlfn.XLOOKUP(Trade_Flows[[#This Row],[hardware_type]],Helper_sheet!$D$2:$D$15,Helper_sheet!$E$2:$E$15,0,0)</f>
        <v>Chip</v>
      </c>
      <c r="M1487" t="s">
        <v>31</v>
      </c>
      <c r="N1487" s="5">
        <v>11936</v>
      </c>
      <c r="O1487" s="1">
        <v>759.57</v>
      </c>
      <c r="P1487" t="s">
        <v>85</v>
      </c>
      <c r="Q1487" t="s">
        <v>89</v>
      </c>
      <c r="R1487" t="s">
        <v>144</v>
      </c>
      <c r="S1487" t="s">
        <v>141</v>
      </c>
      <c r="T1487" t="s">
        <v>34</v>
      </c>
      <c r="U1487" t="s">
        <v>1691</v>
      </c>
      <c r="V1487" t="s">
        <v>970</v>
      </c>
      <c r="W1487" t="s">
        <v>147</v>
      </c>
      <c r="X1487" t="s">
        <v>144</v>
      </c>
    </row>
    <row r="1488" spans="1:24" x14ac:dyDescent="0.4">
      <c r="A1488" t="s">
        <v>2102</v>
      </c>
      <c r="B1488" t="s">
        <v>235</v>
      </c>
      <c r="C1488" t="s">
        <v>154</v>
      </c>
      <c r="D1488" t="s">
        <v>70</v>
      </c>
      <c r="E1488" t="s">
        <v>143</v>
      </c>
      <c r="F1488" t="s">
        <v>28</v>
      </c>
      <c r="G1488" t="s">
        <v>29</v>
      </c>
      <c r="H1488" t="s">
        <v>953</v>
      </c>
      <c r="I1488" t="s">
        <v>110</v>
      </c>
      <c r="J1488" t="s">
        <v>111</v>
      </c>
      <c r="K1488" t="s">
        <v>360</v>
      </c>
      <c r="L1488" t="str">
        <f>_xlfn.XLOOKUP(Trade_Flows[[#This Row],[hardware_type]],Helper_sheet!$D$2:$D$15,Helper_sheet!$E$2:$E$15,0,0)</f>
        <v>Chip</v>
      </c>
      <c r="M1488" t="s">
        <v>31</v>
      </c>
      <c r="N1488" s="5">
        <v>13705</v>
      </c>
      <c r="O1488" s="1">
        <v>872.18</v>
      </c>
      <c r="P1488" t="s">
        <v>365</v>
      </c>
      <c r="Q1488" t="s">
        <v>89</v>
      </c>
      <c r="R1488" t="s">
        <v>144</v>
      </c>
      <c r="S1488" t="s">
        <v>141</v>
      </c>
      <c r="T1488" t="s">
        <v>34</v>
      </c>
      <c r="U1488" t="s">
        <v>225</v>
      </c>
      <c r="V1488" t="s">
        <v>958</v>
      </c>
      <c r="W1488" t="s">
        <v>147</v>
      </c>
      <c r="X1488" t="s">
        <v>144</v>
      </c>
    </row>
    <row r="1489" spans="1:24" x14ac:dyDescent="0.4">
      <c r="A1489" t="s">
        <v>2103</v>
      </c>
      <c r="B1489" t="s">
        <v>235</v>
      </c>
      <c r="C1489" t="s">
        <v>158</v>
      </c>
      <c r="D1489" t="s">
        <v>71</v>
      </c>
      <c r="E1489" t="s">
        <v>143</v>
      </c>
      <c r="F1489" t="s">
        <v>28</v>
      </c>
      <c r="G1489" t="s">
        <v>29</v>
      </c>
      <c r="H1489" t="s">
        <v>953</v>
      </c>
      <c r="I1489" t="s">
        <v>110</v>
      </c>
      <c r="J1489" t="s">
        <v>111</v>
      </c>
      <c r="K1489" t="s">
        <v>360</v>
      </c>
      <c r="L1489" t="str">
        <f>_xlfn.XLOOKUP(Trade_Flows[[#This Row],[hardware_type]],Helper_sheet!$D$2:$D$15,Helper_sheet!$E$2:$E$15,0,0)</f>
        <v>Chip</v>
      </c>
      <c r="M1489" t="s">
        <v>31</v>
      </c>
      <c r="N1489" s="5">
        <v>12377</v>
      </c>
      <c r="O1489" s="1">
        <v>787.69</v>
      </c>
      <c r="P1489" t="s">
        <v>365</v>
      </c>
      <c r="Q1489" t="s">
        <v>89</v>
      </c>
      <c r="R1489" t="s">
        <v>144</v>
      </c>
      <c r="S1489" t="s">
        <v>141</v>
      </c>
      <c r="T1489" t="s">
        <v>34</v>
      </c>
      <c r="U1489" t="s">
        <v>253</v>
      </c>
      <c r="V1489" t="s">
        <v>970</v>
      </c>
      <c r="W1489" t="s">
        <v>147</v>
      </c>
      <c r="X1489" t="s">
        <v>144</v>
      </c>
    </row>
    <row r="1490" spans="1:24" x14ac:dyDescent="0.4">
      <c r="A1490" t="s">
        <v>2104</v>
      </c>
      <c r="B1490" t="s">
        <v>248</v>
      </c>
      <c r="C1490" t="s">
        <v>141</v>
      </c>
      <c r="D1490" t="s">
        <v>72</v>
      </c>
      <c r="E1490" t="s">
        <v>143</v>
      </c>
      <c r="F1490" t="s">
        <v>28</v>
      </c>
      <c r="G1490" t="s">
        <v>29</v>
      </c>
      <c r="H1490" t="s">
        <v>953</v>
      </c>
      <c r="I1490" t="s">
        <v>110</v>
      </c>
      <c r="J1490" t="s">
        <v>111</v>
      </c>
      <c r="K1490" t="s">
        <v>360</v>
      </c>
      <c r="L1490" t="str">
        <f>_xlfn.XLOOKUP(Trade_Flows[[#This Row],[hardware_type]],Helper_sheet!$D$2:$D$15,Helper_sheet!$E$2:$E$15,0,0)</f>
        <v>Chip</v>
      </c>
      <c r="M1490" t="s">
        <v>31</v>
      </c>
      <c r="N1490" s="5">
        <v>14117</v>
      </c>
      <c r="O1490" s="1">
        <v>898.37</v>
      </c>
      <c r="P1490" t="s">
        <v>86</v>
      </c>
      <c r="Q1490" t="s">
        <v>89</v>
      </c>
      <c r="R1490" t="s">
        <v>144</v>
      </c>
      <c r="S1490" t="s">
        <v>141</v>
      </c>
      <c r="T1490" t="s">
        <v>34</v>
      </c>
      <c r="U1490" t="s">
        <v>351</v>
      </c>
      <c r="V1490" t="s">
        <v>970</v>
      </c>
      <c r="W1490" t="s">
        <v>147</v>
      </c>
      <c r="X1490" t="s">
        <v>141</v>
      </c>
    </row>
    <row r="1491" spans="1:24" x14ac:dyDescent="0.4">
      <c r="A1491" t="s">
        <v>2105</v>
      </c>
      <c r="B1491" t="s">
        <v>248</v>
      </c>
      <c r="C1491" t="s">
        <v>149</v>
      </c>
      <c r="D1491" t="s">
        <v>73</v>
      </c>
      <c r="E1491" t="s">
        <v>143</v>
      </c>
      <c r="F1491" t="s">
        <v>28</v>
      </c>
      <c r="G1491" t="s">
        <v>29</v>
      </c>
      <c r="H1491" t="s">
        <v>953</v>
      </c>
      <c r="I1491" t="s">
        <v>110</v>
      </c>
      <c r="J1491" t="s">
        <v>111</v>
      </c>
      <c r="K1491" t="s">
        <v>360</v>
      </c>
      <c r="L1491" t="str">
        <f>_xlfn.XLOOKUP(Trade_Flows[[#This Row],[hardware_type]],Helper_sheet!$D$2:$D$15,Helper_sheet!$E$2:$E$15,0,0)</f>
        <v>Chip</v>
      </c>
      <c r="M1491" t="s">
        <v>31</v>
      </c>
      <c r="N1491" s="5">
        <v>14214</v>
      </c>
      <c r="O1491" s="1">
        <v>904.53</v>
      </c>
      <c r="P1491" t="s">
        <v>84</v>
      </c>
      <c r="Q1491" t="s">
        <v>89</v>
      </c>
      <c r="R1491" t="s">
        <v>144</v>
      </c>
      <c r="S1491" t="s">
        <v>141</v>
      </c>
      <c r="T1491" t="s">
        <v>34</v>
      </c>
      <c r="U1491" t="s">
        <v>346</v>
      </c>
      <c r="V1491" t="s">
        <v>965</v>
      </c>
      <c r="W1491" t="s">
        <v>147</v>
      </c>
      <c r="X1491" t="s">
        <v>141</v>
      </c>
    </row>
    <row r="1492" spans="1:24" x14ac:dyDescent="0.4">
      <c r="A1492" t="s">
        <v>2106</v>
      </c>
      <c r="B1492" t="s">
        <v>248</v>
      </c>
      <c r="C1492" t="s">
        <v>154</v>
      </c>
      <c r="D1492" t="s">
        <v>74</v>
      </c>
      <c r="E1492" t="s">
        <v>143</v>
      </c>
      <c r="F1492" t="s">
        <v>28</v>
      </c>
      <c r="G1492" t="s">
        <v>29</v>
      </c>
      <c r="H1492" t="s">
        <v>953</v>
      </c>
      <c r="I1492" t="s">
        <v>110</v>
      </c>
      <c r="J1492" t="s">
        <v>111</v>
      </c>
      <c r="K1492" t="s">
        <v>360</v>
      </c>
      <c r="L1492" t="str">
        <f>_xlfn.XLOOKUP(Trade_Flows[[#This Row],[hardware_type]],Helper_sheet!$D$2:$D$15,Helper_sheet!$E$2:$E$15,0,0)</f>
        <v>Chip</v>
      </c>
      <c r="M1492" t="s">
        <v>31</v>
      </c>
      <c r="N1492" s="5">
        <v>17811</v>
      </c>
      <c r="O1492" s="1">
        <v>1133.47</v>
      </c>
      <c r="P1492" t="s">
        <v>365</v>
      </c>
      <c r="Q1492" t="s">
        <v>89</v>
      </c>
      <c r="R1492" t="s">
        <v>144</v>
      </c>
      <c r="S1492" t="s">
        <v>141</v>
      </c>
      <c r="T1492" t="s">
        <v>34</v>
      </c>
      <c r="U1492" t="s">
        <v>428</v>
      </c>
      <c r="V1492" t="s">
        <v>989</v>
      </c>
      <c r="W1492" t="s">
        <v>147</v>
      </c>
      <c r="X1492" t="s">
        <v>141</v>
      </c>
    </row>
    <row r="1493" spans="1:24" x14ac:dyDescent="0.4">
      <c r="A1493" t="s">
        <v>2107</v>
      </c>
      <c r="B1493" t="s">
        <v>248</v>
      </c>
      <c r="C1493" t="s">
        <v>158</v>
      </c>
      <c r="D1493" t="s">
        <v>75</v>
      </c>
      <c r="E1493" t="s">
        <v>143</v>
      </c>
      <c r="F1493" t="s">
        <v>28</v>
      </c>
      <c r="G1493" t="s">
        <v>29</v>
      </c>
      <c r="H1493" t="s">
        <v>953</v>
      </c>
      <c r="I1493" t="s">
        <v>110</v>
      </c>
      <c r="J1493" t="s">
        <v>111</v>
      </c>
      <c r="K1493" t="s">
        <v>360</v>
      </c>
      <c r="L1493" t="str">
        <f>_xlfn.XLOOKUP(Trade_Flows[[#This Row],[hardware_type]],Helper_sheet!$D$2:$D$15,Helper_sheet!$E$2:$E$15,0,0)</f>
        <v>Chip</v>
      </c>
      <c r="M1493" t="s">
        <v>31</v>
      </c>
      <c r="N1493" s="5">
        <v>13795</v>
      </c>
      <c r="O1493" s="1">
        <v>877.89</v>
      </c>
      <c r="P1493" t="s">
        <v>272</v>
      </c>
      <c r="Q1493" t="s">
        <v>89</v>
      </c>
      <c r="R1493" t="s">
        <v>144</v>
      </c>
      <c r="S1493" t="s">
        <v>141</v>
      </c>
      <c r="T1493" t="s">
        <v>34</v>
      </c>
      <c r="U1493" t="s">
        <v>1743</v>
      </c>
      <c r="V1493" t="s">
        <v>1021</v>
      </c>
      <c r="W1493" t="s">
        <v>147</v>
      </c>
      <c r="X1493" t="s">
        <v>141</v>
      </c>
    </row>
    <row r="1494" spans="1:24" x14ac:dyDescent="0.4">
      <c r="A1494" t="s">
        <v>2108</v>
      </c>
      <c r="B1494" t="s">
        <v>260</v>
      </c>
      <c r="C1494" t="s">
        <v>141</v>
      </c>
      <c r="D1494" t="s">
        <v>76</v>
      </c>
      <c r="E1494" t="s">
        <v>143</v>
      </c>
      <c r="F1494" t="s">
        <v>28</v>
      </c>
      <c r="G1494" t="s">
        <v>29</v>
      </c>
      <c r="H1494" t="s">
        <v>953</v>
      </c>
      <c r="I1494" t="s">
        <v>110</v>
      </c>
      <c r="J1494" t="s">
        <v>111</v>
      </c>
      <c r="K1494" t="s">
        <v>360</v>
      </c>
      <c r="L1494" t="str">
        <f>_xlfn.XLOOKUP(Trade_Flows[[#This Row],[hardware_type]],Helper_sheet!$D$2:$D$15,Helper_sheet!$E$2:$E$15,0,0)</f>
        <v>Chip</v>
      </c>
      <c r="M1494" t="s">
        <v>31</v>
      </c>
      <c r="N1494" s="5">
        <v>15113</v>
      </c>
      <c r="O1494" s="1">
        <v>961.77</v>
      </c>
      <c r="P1494" t="s">
        <v>86</v>
      </c>
      <c r="Q1494" t="s">
        <v>89</v>
      </c>
      <c r="R1494" t="s">
        <v>144</v>
      </c>
      <c r="S1494" t="s">
        <v>141</v>
      </c>
      <c r="T1494" t="s">
        <v>34</v>
      </c>
      <c r="U1494" t="s">
        <v>246</v>
      </c>
      <c r="V1494" t="s">
        <v>985</v>
      </c>
      <c r="W1494" t="s">
        <v>147</v>
      </c>
      <c r="X1494" t="s">
        <v>141</v>
      </c>
    </row>
    <row r="1495" spans="1:24" x14ac:dyDescent="0.4">
      <c r="A1495" t="s">
        <v>2109</v>
      </c>
      <c r="B1495" t="s">
        <v>260</v>
      </c>
      <c r="C1495" t="s">
        <v>149</v>
      </c>
      <c r="D1495" t="s">
        <v>77</v>
      </c>
      <c r="E1495" t="s">
        <v>143</v>
      </c>
      <c r="F1495" t="s">
        <v>28</v>
      </c>
      <c r="G1495" t="s">
        <v>29</v>
      </c>
      <c r="H1495" t="s">
        <v>953</v>
      </c>
      <c r="I1495" t="s">
        <v>110</v>
      </c>
      <c r="J1495" t="s">
        <v>111</v>
      </c>
      <c r="K1495" t="s">
        <v>360</v>
      </c>
      <c r="L1495" t="str">
        <f>_xlfn.XLOOKUP(Trade_Flows[[#This Row],[hardware_type]],Helper_sheet!$D$2:$D$15,Helper_sheet!$E$2:$E$15,0,0)</f>
        <v>Chip</v>
      </c>
      <c r="M1495" t="s">
        <v>31</v>
      </c>
      <c r="N1495" s="5">
        <v>17937</v>
      </c>
      <c r="O1495" s="1">
        <v>1141.46</v>
      </c>
      <c r="P1495" t="s">
        <v>86</v>
      </c>
      <c r="Q1495" t="s">
        <v>89</v>
      </c>
      <c r="R1495" t="s">
        <v>144</v>
      </c>
      <c r="S1495" t="s">
        <v>141</v>
      </c>
      <c r="T1495" t="s">
        <v>34</v>
      </c>
      <c r="U1495" t="s">
        <v>231</v>
      </c>
      <c r="V1495" t="s">
        <v>2110</v>
      </c>
      <c r="W1495" t="s">
        <v>147</v>
      </c>
      <c r="X1495" t="s">
        <v>141</v>
      </c>
    </row>
    <row r="1496" spans="1:24" x14ac:dyDescent="0.4">
      <c r="A1496" t="s">
        <v>2111</v>
      </c>
      <c r="B1496" t="s">
        <v>260</v>
      </c>
      <c r="C1496" t="s">
        <v>154</v>
      </c>
      <c r="D1496" t="s">
        <v>78</v>
      </c>
      <c r="E1496" t="s">
        <v>143</v>
      </c>
      <c r="F1496" t="s">
        <v>28</v>
      </c>
      <c r="G1496" t="s">
        <v>29</v>
      </c>
      <c r="H1496" t="s">
        <v>953</v>
      </c>
      <c r="I1496" t="s">
        <v>110</v>
      </c>
      <c r="J1496" t="s">
        <v>111</v>
      </c>
      <c r="K1496" t="s">
        <v>360</v>
      </c>
      <c r="L1496" t="str">
        <f>_xlfn.XLOOKUP(Trade_Flows[[#This Row],[hardware_type]],Helper_sheet!$D$2:$D$15,Helper_sheet!$E$2:$E$15,0,0)</f>
        <v>Chip</v>
      </c>
      <c r="M1496" t="s">
        <v>31</v>
      </c>
      <c r="N1496" s="5">
        <v>18701</v>
      </c>
      <c r="O1496" s="1">
        <v>1190.0999999999999</v>
      </c>
      <c r="P1496" t="s">
        <v>84</v>
      </c>
      <c r="Q1496" t="s">
        <v>89</v>
      </c>
      <c r="R1496" t="s">
        <v>144</v>
      </c>
      <c r="S1496" t="s">
        <v>141</v>
      </c>
      <c r="T1496" t="s">
        <v>34</v>
      </c>
      <c r="U1496" t="s">
        <v>1754</v>
      </c>
      <c r="V1496" t="s">
        <v>989</v>
      </c>
      <c r="W1496" t="s">
        <v>147</v>
      </c>
      <c r="X1496" t="s">
        <v>141</v>
      </c>
    </row>
    <row r="1497" spans="1:24" x14ac:dyDescent="0.4">
      <c r="A1497" t="s">
        <v>2112</v>
      </c>
      <c r="B1497" t="s">
        <v>260</v>
      </c>
      <c r="C1497" t="s">
        <v>158</v>
      </c>
      <c r="D1497" t="s">
        <v>79</v>
      </c>
      <c r="E1497" t="s">
        <v>143</v>
      </c>
      <c r="F1497" t="s">
        <v>28</v>
      </c>
      <c r="G1497" t="s">
        <v>29</v>
      </c>
      <c r="H1497" t="s">
        <v>953</v>
      </c>
      <c r="I1497" t="s">
        <v>110</v>
      </c>
      <c r="J1497" t="s">
        <v>111</v>
      </c>
      <c r="K1497" t="s">
        <v>360</v>
      </c>
      <c r="L1497" t="str">
        <f>_xlfn.XLOOKUP(Trade_Flows[[#This Row],[hardware_type]],Helper_sheet!$D$2:$D$15,Helper_sheet!$E$2:$E$15,0,0)</f>
        <v>Chip</v>
      </c>
      <c r="M1497" t="s">
        <v>31</v>
      </c>
      <c r="N1497" s="5">
        <v>17207</v>
      </c>
      <c r="O1497" s="1">
        <v>1095.05</v>
      </c>
      <c r="P1497" t="s">
        <v>365</v>
      </c>
      <c r="Q1497" t="s">
        <v>89</v>
      </c>
      <c r="R1497" t="s">
        <v>144</v>
      </c>
      <c r="S1497" t="s">
        <v>141</v>
      </c>
      <c r="T1497" t="s">
        <v>34</v>
      </c>
      <c r="U1497" t="s">
        <v>323</v>
      </c>
      <c r="V1497" t="s">
        <v>1054</v>
      </c>
      <c r="W1497" t="s">
        <v>147</v>
      </c>
      <c r="X1497" t="s">
        <v>141</v>
      </c>
    </row>
    <row r="1498" spans="1:24" x14ac:dyDescent="0.4">
      <c r="A1498" t="s">
        <v>2113</v>
      </c>
      <c r="B1498" t="s">
        <v>140</v>
      </c>
      <c r="C1498" t="s">
        <v>141</v>
      </c>
      <c r="D1498" t="s">
        <v>23</v>
      </c>
      <c r="E1498" t="s">
        <v>143</v>
      </c>
      <c r="F1498" t="s">
        <v>28</v>
      </c>
      <c r="G1498" t="s">
        <v>29</v>
      </c>
      <c r="H1498" t="s">
        <v>953</v>
      </c>
      <c r="I1498" t="s">
        <v>110</v>
      </c>
      <c r="J1498" t="s">
        <v>111</v>
      </c>
      <c r="K1498" t="s">
        <v>271</v>
      </c>
      <c r="L1498" t="str">
        <f>_xlfn.XLOOKUP(Trade_Flows[[#This Row],[hardware_type]],Helper_sheet!$D$2:$D$15,Helper_sheet!$E$2:$E$15,0,0)</f>
        <v>Chip</v>
      </c>
      <c r="M1498" t="s">
        <v>31</v>
      </c>
      <c r="N1498" s="5">
        <v>2136</v>
      </c>
      <c r="O1498" s="1">
        <v>135.97</v>
      </c>
      <c r="P1498" t="s">
        <v>82</v>
      </c>
      <c r="Q1498" t="s">
        <v>89</v>
      </c>
      <c r="R1498" t="s">
        <v>144</v>
      </c>
      <c r="S1498" t="s">
        <v>141</v>
      </c>
      <c r="T1498" t="s">
        <v>34</v>
      </c>
      <c r="U1498" t="s">
        <v>369</v>
      </c>
      <c r="V1498" t="s">
        <v>1047</v>
      </c>
      <c r="W1498" t="s">
        <v>147</v>
      </c>
      <c r="X1498" t="s">
        <v>144</v>
      </c>
    </row>
    <row r="1499" spans="1:24" x14ac:dyDescent="0.4">
      <c r="A1499" t="s">
        <v>2114</v>
      </c>
      <c r="B1499" t="s">
        <v>140</v>
      </c>
      <c r="C1499" t="s">
        <v>149</v>
      </c>
      <c r="D1499" t="s">
        <v>35</v>
      </c>
      <c r="E1499" t="s">
        <v>143</v>
      </c>
      <c r="F1499" t="s">
        <v>28</v>
      </c>
      <c r="G1499" t="s">
        <v>29</v>
      </c>
      <c r="H1499" t="s">
        <v>953</v>
      </c>
      <c r="I1499" t="s">
        <v>110</v>
      </c>
      <c r="J1499" t="s">
        <v>111</v>
      </c>
      <c r="K1499" t="s">
        <v>271</v>
      </c>
      <c r="L1499" t="str">
        <f>_xlfn.XLOOKUP(Trade_Flows[[#This Row],[hardware_type]],Helper_sheet!$D$2:$D$15,Helper_sheet!$E$2:$E$15,0,0)</f>
        <v>Chip</v>
      </c>
      <c r="M1499" t="s">
        <v>31</v>
      </c>
      <c r="N1499" s="5">
        <v>2395</v>
      </c>
      <c r="O1499" s="1">
        <v>152.41</v>
      </c>
      <c r="P1499" t="s">
        <v>272</v>
      </c>
      <c r="Q1499" t="s">
        <v>89</v>
      </c>
      <c r="R1499" t="s">
        <v>144</v>
      </c>
      <c r="S1499" t="s">
        <v>141</v>
      </c>
      <c r="T1499" t="s">
        <v>34</v>
      </c>
      <c r="U1499" t="s">
        <v>369</v>
      </c>
      <c r="V1499" t="s">
        <v>968</v>
      </c>
      <c r="W1499" t="s">
        <v>147</v>
      </c>
      <c r="X1499" t="s">
        <v>144</v>
      </c>
    </row>
    <row r="1500" spans="1:24" x14ac:dyDescent="0.4">
      <c r="A1500" t="s">
        <v>2115</v>
      </c>
      <c r="B1500" t="s">
        <v>140</v>
      </c>
      <c r="C1500" t="s">
        <v>154</v>
      </c>
      <c r="D1500" t="s">
        <v>37</v>
      </c>
      <c r="E1500" t="s">
        <v>143</v>
      </c>
      <c r="F1500" t="s">
        <v>28</v>
      </c>
      <c r="G1500" t="s">
        <v>29</v>
      </c>
      <c r="H1500" t="s">
        <v>953</v>
      </c>
      <c r="I1500" t="s">
        <v>110</v>
      </c>
      <c r="J1500" t="s">
        <v>111</v>
      </c>
      <c r="K1500" t="s">
        <v>271</v>
      </c>
      <c r="L1500" t="str">
        <f>_xlfn.XLOOKUP(Trade_Flows[[#This Row],[hardware_type]],Helper_sheet!$D$2:$D$15,Helper_sheet!$E$2:$E$15,0,0)</f>
        <v>Chip</v>
      </c>
      <c r="M1500" t="s">
        <v>31</v>
      </c>
      <c r="N1500" s="5">
        <v>2533</v>
      </c>
      <c r="O1500" s="1">
        <v>161.21</v>
      </c>
      <c r="P1500" t="s">
        <v>272</v>
      </c>
      <c r="Q1500" t="s">
        <v>89</v>
      </c>
      <c r="R1500" t="s">
        <v>144</v>
      </c>
      <c r="S1500" t="s">
        <v>141</v>
      </c>
      <c r="T1500" t="s">
        <v>34</v>
      </c>
      <c r="U1500" t="s">
        <v>156</v>
      </c>
      <c r="V1500" t="s">
        <v>1021</v>
      </c>
      <c r="W1500" t="s">
        <v>147</v>
      </c>
      <c r="X1500" t="s">
        <v>144</v>
      </c>
    </row>
    <row r="1501" spans="1:24" x14ac:dyDescent="0.4">
      <c r="A1501" t="s">
        <v>2116</v>
      </c>
      <c r="B1501" t="s">
        <v>140</v>
      </c>
      <c r="C1501" t="s">
        <v>158</v>
      </c>
      <c r="D1501" t="s">
        <v>38</v>
      </c>
      <c r="E1501" t="s">
        <v>143</v>
      </c>
      <c r="F1501" t="s">
        <v>28</v>
      </c>
      <c r="G1501" t="s">
        <v>29</v>
      </c>
      <c r="H1501" t="s">
        <v>953</v>
      </c>
      <c r="I1501" t="s">
        <v>110</v>
      </c>
      <c r="J1501" t="s">
        <v>111</v>
      </c>
      <c r="K1501" t="s">
        <v>271</v>
      </c>
      <c r="L1501" t="str">
        <f>_xlfn.XLOOKUP(Trade_Flows[[#This Row],[hardware_type]],Helper_sheet!$D$2:$D$15,Helper_sheet!$E$2:$E$15,0,0)</f>
        <v>Chip</v>
      </c>
      <c r="M1501" t="s">
        <v>31</v>
      </c>
      <c r="N1501" s="5">
        <v>1926</v>
      </c>
      <c r="O1501" s="1">
        <v>122.57</v>
      </c>
      <c r="P1501" t="s">
        <v>277</v>
      </c>
      <c r="Q1501" t="s">
        <v>89</v>
      </c>
      <c r="R1501" t="s">
        <v>144</v>
      </c>
      <c r="S1501" t="s">
        <v>141</v>
      </c>
      <c r="T1501" t="s">
        <v>34</v>
      </c>
      <c r="U1501" t="s">
        <v>190</v>
      </c>
      <c r="V1501" t="s">
        <v>1014</v>
      </c>
      <c r="W1501" t="s">
        <v>147</v>
      </c>
      <c r="X1501" t="s">
        <v>144</v>
      </c>
    </row>
    <row r="1502" spans="1:24" x14ac:dyDescent="0.4">
      <c r="A1502" t="s">
        <v>2117</v>
      </c>
      <c r="B1502" t="s">
        <v>162</v>
      </c>
      <c r="C1502" t="s">
        <v>141</v>
      </c>
      <c r="D1502" t="s">
        <v>39</v>
      </c>
      <c r="E1502" t="s">
        <v>143</v>
      </c>
      <c r="F1502" t="s">
        <v>28</v>
      </c>
      <c r="G1502" t="s">
        <v>29</v>
      </c>
      <c r="H1502" t="s">
        <v>953</v>
      </c>
      <c r="I1502" t="s">
        <v>110</v>
      </c>
      <c r="J1502" t="s">
        <v>111</v>
      </c>
      <c r="K1502" t="s">
        <v>271</v>
      </c>
      <c r="L1502" t="str">
        <f>_xlfn.XLOOKUP(Trade_Flows[[#This Row],[hardware_type]],Helper_sheet!$D$2:$D$15,Helper_sheet!$E$2:$E$15,0,0)</f>
        <v>Chip</v>
      </c>
      <c r="M1502" t="s">
        <v>31</v>
      </c>
      <c r="N1502" s="5">
        <v>2323</v>
      </c>
      <c r="O1502" s="1">
        <v>147.83000000000001</v>
      </c>
      <c r="P1502" t="s">
        <v>272</v>
      </c>
      <c r="Q1502" t="s">
        <v>89</v>
      </c>
      <c r="R1502" t="s">
        <v>144</v>
      </c>
      <c r="S1502" t="s">
        <v>141</v>
      </c>
      <c r="T1502" t="s">
        <v>34</v>
      </c>
      <c r="U1502" t="s">
        <v>187</v>
      </c>
      <c r="V1502" t="s">
        <v>996</v>
      </c>
      <c r="W1502" t="s">
        <v>147</v>
      </c>
      <c r="X1502" t="s">
        <v>144</v>
      </c>
    </row>
    <row r="1503" spans="1:24" x14ac:dyDescent="0.4">
      <c r="A1503" t="s">
        <v>2118</v>
      </c>
      <c r="B1503" t="s">
        <v>162</v>
      </c>
      <c r="C1503" t="s">
        <v>149</v>
      </c>
      <c r="D1503" t="s">
        <v>41</v>
      </c>
      <c r="E1503" t="s">
        <v>143</v>
      </c>
      <c r="F1503" t="s">
        <v>28</v>
      </c>
      <c r="G1503" t="s">
        <v>29</v>
      </c>
      <c r="H1503" t="s">
        <v>953</v>
      </c>
      <c r="I1503" t="s">
        <v>110</v>
      </c>
      <c r="J1503" t="s">
        <v>111</v>
      </c>
      <c r="K1503" t="s">
        <v>271</v>
      </c>
      <c r="L1503" t="str">
        <f>_xlfn.XLOOKUP(Trade_Flows[[#This Row],[hardware_type]],Helper_sheet!$D$2:$D$15,Helper_sheet!$E$2:$E$15,0,0)</f>
        <v>Chip</v>
      </c>
      <c r="M1503" t="s">
        <v>31</v>
      </c>
      <c r="N1503" s="5">
        <v>2285</v>
      </c>
      <c r="O1503" s="1">
        <v>145.47</v>
      </c>
      <c r="P1503" t="s">
        <v>82</v>
      </c>
      <c r="Q1503" t="s">
        <v>89</v>
      </c>
      <c r="R1503" t="s">
        <v>144</v>
      </c>
      <c r="S1503" t="s">
        <v>141</v>
      </c>
      <c r="T1503" t="s">
        <v>34</v>
      </c>
      <c r="U1503" t="s">
        <v>187</v>
      </c>
      <c r="V1503" t="s">
        <v>996</v>
      </c>
      <c r="W1503" t="s">
        <v>147</v>
      </c>
      <c r="X1503" t="s">
        <v>144</v>
      </c>
    </row>
    <row r="1504" spans="1:24" x14ac:dyDescent="0.4">
      <c r="A1504" t="s">
        <v>2119</v>
      </c>
      <c r="B1504" t="s">
        <v>162</v>
      </c>
      <c r="C1504" t="s">
        <v>154</v>
      </c>
      <c r="D1504" t="s">
        <v>42</v>
      </c>
      <c r="E1504" t="s">
        <v>143</v>
      </c>
      <c r="F1504" t="s">
        <v>28</v>
      </c>
      <c r="G1504" t="s">
        <v>29</v>
      </c>
      <c r="H1504" t="s">
        <v>953</v>
      </c>
      <c r="I1504" t="s">
        <v>110</v>
      </c>
      <c r="J1504" t="s">
        <v>111</v>
      </c>
      <c r="K1504" t="s">
        <v>271</v>
      </c>
      <c r="L1504" t="str">
        <f>_xlfn.XLOOKUP(Trade_Flows[[#This Row],[hardware_type]],Helper_sheet!$D$2:$D$15,Helper_sheet!$E$2:$E$15,0,0)</f>
        <v>Chip</v>
      </c>
      <c r="M1504" t="s">
        <v>31</v>
      </c>
      <c r="N1504" s="5">
        <v>2870</v>
      </c>
      <c r="O1504" s="1">
        <v>182.68</v>
      </c>
      <c r="P1504" t="s">
        <v>272</v>
      </c>
      <c r="Q1504" t="s">
        <v>89</v>
      </c>
      <c r="R1504" t="s">
        <v>144</v>
      </c>
      <c r="S1504" t="s">
        <v>141</v>
      </c>
      <c r="T1504" t="s">
        <v>34</v>
      </c>
      <c r="U1504" t="s">
        <v>176</v>
      </c>
      <c r="V1504" t="s">
        <v>985</v>
      </c>
      <c r="W1504" t="s">
        <v>147</v>
      </c>
      <c r="X1504" t="s">
        <v>144</v>
      </c>
    </row>
    <row r="1505" spans="1:24" x14ac:dyDescent="0.4">
      <c r="A1505" t="s">
        <v>2120</v>
      </c>
      <c r="B1505" t="s">
        <v>162</v>
      </c>
      <c r="C1505" t="s">
        <v>158</v>
      </c>
      <c r="D1505" t="s">
        <v>43</v>
      </c>
      <c r="E1505" t="s">
        <v>143</v>
      </c>
      <c r="F1505" t="s">
        <v>28</v>
      </c>
      <c r="G1505" t="s">
        <v>29</v>
      </c>
      <c r="H1505" t="s">
        <v>953</v>
      </c>
      <c r="I1505" t="s">
        <v>110</v>
      </c>
      <c r="J1505" t="s">
        <v>111</v>
      </c>
      <c r="K1505" t="s">
        <v>271</v>
      </c>
      <c r="L1505" t="str">
        <f>_xlfn.XLOOKUP(Trade_Flows[[#This Row],[hardware_type]],Helper_sheet!$D$2:$D$15,Helper_sheet!$E$2:$E$15,0,0)</f>
        <v>Chip</v>
      </c>
      <c r="M1505" t="s">
        <v>31</v>
      </c>
      <c r="N1505" s="5">
        <v>2647</v>
      </c>
      <c r="O1505" s="1">
        <v>168.46</v>
      </c>
      <c r="P1505" t="s">
        <v>277</v>
      </c>
      <c r="Q1505" t="s">
        <v>89</v>
      </c>
      <c r="R1505" t="s">
        <v>144</v>
      </c>
      <c r="S1505" t="s">
        <v>141</v>
      </c>
      <c r="T1505" t="s">
        <v>34</v>
      </c>
      <c r="U1505" t="s">
        <v>152</v>
      </c>
      <c r="V1505" t="s">
        <v>2110</v>
      </c>
      <c r="W1505" t="s">
        <v>147</v>
      </c>
      <c r="X1505" t="s">
        <v>144</v>
      </c>
    </row>
    <row r="1506" spans="1:24" x14ac:dyDescent="0.4">
      <c r="A1506" t="s">
        <v>2121</v>
      </c>
      <c r="B1506" t="s">
        <v>171</v>
      </c>
      <c r="C1506" t="s">
        <v>141</v>
      </c>
      <c r="D1506" t="s">
        <v>44</v>
      </c>
      <c r="E1506" t="s">
        <v>143</v>
      </c>
      <c r="F1506" t="s">
        <v>28</v>
      </c>
      <c r="G1506" t="s">
        <v>29</v>
      </c>
      <c r="H1506" t="s">
        <v>953</v>
      </c>
      <c r="I1506" t="s">
        <v>110</v>
      </c>
      <c r="J1506" t="s">
        <v>111</v>
      </c>
      <c r="K1506" t="s">
        <v>271</v>
      </c>
      <c r="L1506" t="str">
        <f>_xlfn.XLOOKUP(Trade_Flows[[#This Row],[hardware_type]],Helper_sheet!$D$2:$D$15,Helper_sheet!$E$2:$E$15,0,0)</f>
        <v>Chip</v>
      </c>
      <c r="M1506" t="s">
        <v>31</v>
      </c>
      <c r="N1506" s="5">
        <v>2287</v>
      </c>
      <c r="O1506" s="1">
        <v>145.55000000000001</v>
      </c>
      <c r="P1506" t="s">
        <v>272</v>
      </c>
      <c r="Q1506" t="s">
        <v>89</v>
      </c>
      <c r="R1506" t="s">
        <v>144</v>
      </c>
      <c r="S1506" t="s">
        <v>141</v>
      </c>
      <c r="T1506" t="s">
        <v>34</v>
      </c>
      <c r="U1506" t="s">
        <v>292</v>
      </c>
      <c r="V1506" t="s">
        <v>1007</v>
      </c>
      <c r="W1506" t="s">
        <v>147</v>
      </c>
      <c r="X1506" t="s">
        <v>144</v>
      </c>
    </row>
    <row r="1507" spans="1:24" x14ac:dyDescent="0.4">
      <c r="A1507" t="s">
        <v>2122</v>
      </c>
      <c r="B1507" t="s">
        <v>171</v>
      </c>
      <c r="C1507" t="s">
        <v>149</v>
      </c>
      <c r="D1507" t="s">
        <v>45</v>
      </c>
      <c r="E1507" t="s">
        <v>143</v>
      </c>
      <c r="F1507" t="s">
        <v>28</v>
      </c>
      <c r="G1507" t="s">
        <v>29</v>
      </c>
      <c r="H1507" t="s">
        <v>953</v>
      </c>
      <c r="I1507" t="s">
        <v>110</v>
      </c>
      <c r="J1507" t="s">
        <v>111</v>
      </c>
      <c r="K1507" t="s">
        <v>271</v>
      </c>
      <c r="L1507" t="str">
        <f>_xlfn.XLOOKUP(Trade_Flows[[#This Row],[hardware_type]],Helper_sheet!$D$2:$D$15,Helper_sheet!$E$2:$E$15,0,0)</f>
        <v>Chip</v>
      </c>
      <c r="M1507" t="s">
        <v>31</v>
      </c>
      <c r="N1507" s="5">
        <v>2833</v>
      </c>
      <c r="O1507" s="1">
        <v>180.33</v>
      </c>
      <c r="P1507" t="s">
        <v>272</v>
      </c>
      <c r="Q1507" t="s">
        <v>89</v>
      </c>
      <c r="R1507" t="s">
        <v>144</v>
      </c>
      <c r="S1507" t="s">
        <v>141</v>
      </c>
      <c r="T1507" t="s">
        <v>34</v>
      </c>
      <c r="U1507" t="s">
        <v>166</v>
      </c>
      <c r="V1507" t="s">
        <v>991</v>
      </c>
      <c r="W1507" t="s">
        <v>147</v>
      </c>
      <c r="X1507" t="s">
        <v>144</v>
      </c>
    </row>
    <row r="1508" spans="1:24" x14ac:dyDescent="0.4">
      <c r="A1508" t="s">
        <v>2123</v>
      </c>
      <c r="B1508" t="s">
        <v>171</v>
      </c>
      <c r="C1508" t="s">
        <v>154</v>
      </c>
      <c r="D1508" t="s">
        <v>46</v>
      </c>
      <c r="E1508" t="s">
        <v>143</v>
      </c>
      <c r="F1508" t="s">
        <v>28</v>
      </c>
      <c r="G1508" t="s">
        <v>29</v>
      </c>
      <c r="H1508" t="s">
        <v>953</v>
      </c>
      <c r="I1508" t="s">
        <v>110</v>
      </c>
      <c r="J1508" t="s">
        <v>111</v>
      </c>
      <c r="K1508" t="s">
        <v>271</v>
      </c>
      <c r="L1508" t="str">
        <f>_xlfn.XLOOKUP(Trade_Flows[[#This Row],[hardware_type]],Helper_sheet!$D$2:$D$15,Helper_sheet!$E$2:$E$15,0,0)</f>
        <v>Chip</v>
      </c>
      <c r="M1508" t="s">
        <v>31</v>
      </c>
      <c r="N1508" s="5">
        <v>2816</v>
      </c>
      <c r="O1508" s="1">
        <v>179.2</v>
      </c>
      <c r="P1508" t="s">
        <v>82</v>
      </c>
      <c r="Q1508" t="s">
        <v>89</v>
      </c>
      <c r="R1508" t="s">
        <v>144</v>
      </c>
      <c r="S1508" t="s">
        <v>141</v>
      </c>
      <c r="T1508" t="s">
        <v>34</v>
      </c>
      <c r="U1508" t="s">
        <v>176</v>
      </c>
      <c r="V1508" t="s">
        <v>965</v>
      </c>
      <c r="W1508" t="s">
        <v>147</v>
      </c>
      <c r="X1508" t="s">
        <v>144</v>
      </c>
    </row>
    <row r="1509" spans="1:24" x14ac:dyDescent="0.4">
      <c r="A1509" t="s">
        <v>2124</v>
      </c>
      <c r="B1509" t="s">
        <v>171</v>
      </c>
      <c r="C1509" t="s">
        <v>158</v>
      </c>
      <c r="D1509" t="s">
        <v>47</v>
      </c>
      <c r="E1509" t="s">
        <v>143</v>
      </c>
      <c r="F1509" t="s">
        <v>28</v>
      </c>
      <c r="G1509" t="s">
        <v>29</v>
      </c>
      <c r="H1509" t="s">
        <v>953</v>
      </c>
      <c r="I1509" t="s">
        <v>110</v>
      </c>
      <c r="J1509" t="s">
        <v>111</v>
      </c>
      <c r="K1509" t="s">
        <v>271</v>
      </c>
      <c r="L1509" t="str">
        <f>_xlfn.XLOOKUP(Trade_Flows[[#This Row],[hardware_type]],Helper_sheet!$D$2:$D$15,Helper_sheet!$E$2:$E$15,0,0)</f>
        <v>Chip</v>
      </c>
      <c r="M1509" t="s">
        <v>31</v>
      </c>
      <c r="N1509" s="5">
        <v>2724</v>
      </c>
      <c r="O1509" s="1">
        <v>173.39</v>
      </c>
      <c r="P1509" t="s">
        <v>277</v>
      </c>
      <c r="Q1509" t="s">
        <v>89</v>
      </c>
      <c r="R1509" t="s">
        <v>144</v>
      </c>
      <c r="S1509" t="s">
        <v>141</v>
      </c>
      <c r="T1509" t="s">
        <v>34</v>
      </c>
      <c r="U1509" t="s">
        <v>1718</v>
      </c>
      <c r="V1509" t="s">
        <v>985</v>
      </c>
      <c r="W1509" t="s">
        <v>147</v>
      </c>
      <c r="X1509" t="s">
        <v>144</v>
      </c>
    </row>
    <row r="1510" spans="1:24" x14ac:dyDescent="0.4">
      <c r="A1510" t="s">
        <v>2125</v>
      </c>
      <c r="B1510" t="s">
        <v>182</v>
      </c>
      <c r="C1510" t="s">
        <v>141</v>
      </c>
      <c r="D1510" t="s">
        <v>48</v>
      </c>
      <c r="E1510" t="s">
        <v>143</v>
      </c>
      <c r="F1510" t="s">
        <v>28</v>
      </c>
      <c r="G1510" t="s">
        <v>29</v>
      </c>
      <c r="H1510" t="s">
        <v>953</v>
      </c>
      <c r="I1510" t="s">
        <v>110</v>
      </c>
      <c r="J1510" t="s">
        <v>111</v>
      </c>
      <c r="K1510" t="s">
        <v>271</v>
      </c>
      <c r="L1510" t="str">
        <f>_xlfn.XLOOKUP(Trade_Flows[[#This Row],[hardware_type]],Helper_sheet!$D$2:$D$15,Helper_sheet!$E$2:$E$15,0,0)</f>
        <v>Chip</v>
      </c>
      <c r="M1510" t="s">
        <v>31</v>
      </c>
      <c r="N1510" s="5">
        <v>3011</v>
      </c>
      <c r="O1510" s="1">
        <v>191.64</v>
      </c>
      <c r="P1510" t="s">
        <v>272</v>
      </c>
      <c r="Q1510" t="s">
        <v>89</v>
      </c>
      <c r="R1510" t="s">
        <v>144</v>
      </c>
      <c r="S1510" t="s">
        <v>141</v>
      </c>
      <c r="T1510" t="s">
        <v>34</v>
      </c>
      <c r="U1510" t="s">
        <v>393</v>
      </c>
      <c r="V1510" t="s">
        <v>987</v>
      </c>
      <c r="W1510" t="s">
        <v>147</v>
      </c>
      <c r="X1510" t="s">
        <v>144</v>
      </c>
    </row>
    <row r="1511" spans="1:24" x14ac:dyDescent="0.4">
      <c r="A1511" t="s">
        <v>2126</v>
      </c>
      <c r="B1511" t="s">
        <v>182</v>
      </c>
      <c r="C1511" t="s">
        <v>149</v>
      </c>
      <c r="D1511" t="s">
        <v>49</v>
      </c>
      <c r="E1511" t="s">
        <v>143</v>
      </c>
      <c r="F1511" t="s">
        <v>28</v>
      </c>
      <c r="G1511" t="s">
        <v>29</v>
      </c>
      <c r="H1511" t="s">
        <v>953</v>
      </c>
      <c r="I1511" t="s">
        <v>110</v>
      </c>
      <c r="J1511" t="s">
        <v>111</v>
      </c>
      <c r="K1511" t="s">
        <v>271</v>
      </c>
      <c r="L1511" t="str">
        <f>_xlfn.XLOOKUP(Trade_Flows[[#This Row],[hardware_type]],Helper_sheet!$D$2:$D$15,Helper_sheet!$E$2:$E$15,0,0)</f>
        <v>Chip</v>
      </c>
      <c r="M1511" t="s">
        <v>31</v>
      </c>
      <c r="N1511" s="5">
        <v>3520</v>
      </c>
      <c r="O1511" s="1">
        <v>224.05</v>
      </c>
      <c r="P1511" t="s">
        <v>272</v>
      </c>
      <c r="Q1511" t="s">
        <v>89</v>
      </c>
      <c r="R1511" t="s">
        <v>144</v>
      </c>
      <c r="S1511" t="s">
        <v>141</v>
      </c>
      <c r="T1511" t="s">
        <v>34</v>
      </c>
      <c r="U1511" t="s">
        <v>369</v>
      </c>
      <c r="V1511" t="s">
        <v>1003</v>
      </c>
      <c r="W1511" t="s">
        <v>147</v>
      </c>
      <c r="X1511" t="s">
        <v>144</v>
      </c>
    </row>
    <row r="1512" spans="1:24" x14ac:dyDescent="0.4">
      <c r="A1512" t="s">
        <v>2127</v>
      </c>
      <c r="B1512" t="s">
        <v>182</v>
      </c>
      <c r="C1512" t="s">
        <v>154</v>
      </c>
      <c r="D1512" t="s">
        <v>50</v>
      </c>
      <c r="E1512" t="s">
        <v>143</v>
      </c>
      <c r="F1512" t="s">
        <v>28</v>
      </c>
      <c r="G1512" t="s">
        <v>29</v>
      </c>
      <c r="H1512" t="s">
        <v>953</v>
      </c>
      <c r="I1512" t="s">
        <v>110</v>
      </c>
      <c r="J1512" t="s">
        <v>111</v>
      </c>
      <c r="K1512" t="s">
        <v>271</v>
      </c>
      <c r="L1512" t="str">
        <f>_xlfn.XLOOKUP(Trade_Flows[[#This Row],[hardware_type]],Helper_sheet!$D$2:$D$15,Helper_sheet!$E$2:$E$15,0,0)</f>
        <v>Chip</v>
      </c>
      <c r="M1512" t="s">
        <v>31</v>
      </c>
      <c r="N1512" s="5">
        <v>3170</v>
      </c>
      <c r="O1512" s="1">
        <v>201.79</v>
      </c>
      <c r="P1512" t="s">
        <v>82</v>
      </c>
      <c r="Q1512" t="s">
        <v>89</v>
      </c>
      <c r="R1512" t="s">
        <v>144</v>
      </c>
      <c r="S1512" t="s">
        <v>141</v>
      </c>
      <c r="T1512" t="s">
        <v>34</v>
      </c>
      <c r="U1512" t="s">
        <v>173</v>
      </c>
      <c r="V1512" t="s">
        <v>976</v>
      </c>
      <c r="W1512" t="s">
        <v>147</v>
      </c>
      <c r="X1512" t="s">
        <v>144</v>
      </c>
    </row>
    <row r="1513" spans="1:24" x14ac:dyDescent="0.4">
      <c r="A1513" t="s">
        <v>2128</v>
      </c>
      <c r="B1513" t="s">
        <v>182</v>
      </c>
      <c r="C1513" t="s">
        <v>158</v>
      </c>
      <c r="D1513" t="s">
        <v>51</v>
      </c>
      <c r="E1513" t="s">
        <v>143</v>
      </c>
      <c r="F1513" t="s">
        <v>28</v>
      </c>
      <c r="G1513" t="s">
        <v>29</v>
      </c>
      <c r="H1513" t="s">
        <v>953</v>
      </c>
      <c r="I1513" t="s">
        <v>110</v>
      </c>
      <c r="J1513" t="s">
        <v>111</v>
      </c>
      <c r="K1513" t="s">
        <v>271</v>
      </c>
      <c r="L1513" t="str">
        <f>_xlfn.XLOOKUP(Trade_Flows[[#This Row],[hardware_type]],Helper_sheet!$D$2:$D$15,Helper_sheet!$E$2:$E$15,0,0)</f>
        <v>Chip</v>
      </c>
      <c r="M1513" t="s">
        <v>31</v>
      </c>
      <c r="N1513" s="5">
        <v>2819</v>
      </c>
      <c r="O1513" s="1">
        <v>179.42</v>
      </c>
      <c r="P1513" t="s">
        <v>272</v>
      </c>
      <c r="Q1513" t="s">
        <v>89</v>
      </c>
      <c r="R1513" t="s">
        <v>144</v>
      </c>
      <c r="S1513" t="s">
        <v>141</v>
      </c>
      <c r="T1513" t="s">
        <v>34</v>
      </c>
      <c r="U1513" t="s">
        <v>369</v>
      </c>
      <c r="V1513" t="s">
        <v>985</v>
      </c>
      <c r="W1513" t="s">
        <v>147</v>
      </c>
      <c r="X1513" t="s">
        <v>144</v>
      </c>
    </row>
    <row r="1514" spans="1:24" x14ac:dyDescent="0.4">
      <c r="A1514" t="s">
        <v>2129</v>
      </c>
      <c r="B1514" t="s">
        <v>193</v>
      </c>
      <c r="C1514" t="s">
        <v>141</v>
      </c>
      <c r="D1514" t="s">
        <v>52</v>
      </c>
      <c r="E1514" t="s">
        <v>143</v>
      </c>
      <c r="F1514" t="s">
        <v>28</v>
      </c>
      <c r="G1514" t="s">
        <v>29</v>
      </c>
      <c r="H1514" t="s">
        <v>953</v>
      </c>
      <c r="I1514" t="s">
        <v>110</v>
      </c>
      <c r="J1514" t="s">
        <v>111</v>
      </c>
      <c r="K1514" t="s">
        <v>271</v>
      </c>
      <c r="L1514" t="str">
        <f>_xlfn.XLOOKUP(Trade_Flows[[#This Row],[hardware_type]],Helper_sheet!$D$2:$D$15,Helper_sheet!$E$2:$E$15,0,0)</f>
        <v>Chip</v>
      </c>
      <c r="M1514" t="s">
        <v>31</v>
      </c>
      <c r="N1514" s="5">
        <v>2950</v>
      </c>
      <c r="O1514" s="1">
        <v>187.73</v>
      </c>
      <c r="P1514" t="s">
        <v>272</v>
      </c>
      <c r="Q1514" t="s">
        <v>89</v>
      </c>
      <c r="R1514" t="s">
        <v>144</v>
      </c>
      <c r="S1514" t="s">
        <v>141</v>
      </c>
      <c r="T1514" t="s">
        <v>34</v>
      </c>
      <c r="U1514" t="s">
        <v>180</v>
      </c>
      <c r="V1514" t="s">
        <v>978</v>
      </c>
      <c r="W1514" t="s">
        <v>147</v>
      </c>
      <c r="X1514" t="s">
        <v>144</v>
      </c>
    </row>
    <row r="1515" spans="1:24" x14ac:dyDescent="0.4">
      <c r="A1515" t="s">
        <v>2130</v>
      </c>
      <c r="B1515" t="s">
        <v>193</v>
      </c>
      <c r="C1515" t="s">
        <v>149</v>
      </c>
      <c r="D1515" t="s">
        <v>53</v>
      </c>
      <c r="E1515" t="s">
        <v>143</v>
      </c>
      <c r="F1515" t="s">
        <v>28</v>
      </c>
      <c r="G1515" t="s">
        <v>29</v>
      </c>
      <c r="H1515" t="s">
        <v>953</v>
      </c>
      <c r="I1515" t="s">
        <v>110</v>
      </c>
      <c r="J1515" t="s">
        <v>111</v>
      </c>
      <c r="K1515" t="s">
        <v>271</v>
      </c>
      <c r="L1515" t="str">
        <f>_xlfn.XLOOKUP(Trade_Flows[[#This Row],[hardware_type]],Helper_sheet!$D$2:$D$15,Helper_sheet!$E$2:$E$15,0,0)</f>
        <v>Chip</v>
      </c>
      <c r="M1515" t="s">
        <v>31</v>
      </c>
      <c r="N1515" s="5">
        <v>3092</v>
      </c>
      <c r="O1515" s="1">
        <v>196.79</v>
      </c>
      <c r="P1515" t="s">
        <v>272</v>
      </c>
      <c r="Q1515" t="s">
        <v>89</v>
      </c>
      <c r="R1515" t="s">
        <v>144</v>
      </c>
      <c r="S1515" t="s">
        <v>141</v>
      </c>
      <c r="T1515" t="s">
        <v>34</v>
      </c>
      <c r="U1515" t="s">
        <v>169</v>
      </c>
      <c r="V1515" t="s">
        <v>998</v>
      </c>
      <c r="W1515" t="s">
        <v>147</v>
      </c>
      <c r="X1515" t="s">
        <v>144</v>
      </c>
    </row>
    <row r="1516" spans="1:24" x14ac:dyDescent="0.4">
      <c r="A1516" t="s">
        <v>2131</v>
      </c>
      <c r="B1516" t="s">
        <v>193</v>
      </c>
      <c r="C1516" t="s">
        <v>154</v>
      </c>
      <c r="D1516" t="s">
        <v>54</v>
      </c>
      <c r="E1516" t="s">
        <v>143</v>
      </c>
      <c r="F1516" t="s">
        <v>28</v>
      </c>
      <c r="G1516" t="s">
        <v>29</v>
      </c>
      <c r="H1516" t="s">
        <v>953</v>
      </c>
      <c r="I1516" t="s">
        <v>110</v>
      </c>
      <c r="J1516" t="s">
        <v>111</v>
      </c>
      <c r="K1516" t="s">
        <v>271</v>
      </c>
      <c r="L1516" t="str">
        <f>_xlfn.XLOOKUP(Trade_Flows[[#This Row],[hardware_type]],Helper_sheet!$D$2:$D$15,Helper_sheet!$E$2:$E$15,0,0)</f>
        <v>Chip</v>
      </c>
      <c r="M1516" t="s">
        <v>31</v>
      </c>
      <c r="N1516" s="5">
        <v>3350</v>
      </c>
      <c r="O1516" s="1">
        <v>213.19</v>
      </c>
      <c r="P1516" t="s">
        <v>277</v>
      </c>
      <c r="Q1516" t="s">
        <v>89</v>
      </c>
      <c r="R1516" t="s">
        <v>144</v>
      </c>
      <c r="S1516" t="s">
        <v>141</v>
      </c>
      <c r="T1516" t="s">
        <v>34</v>
      </c>
      <c r="U1516" t="s">
        <v>208</v>
      </c>
      <c r="V1516" t="s">
        <v>958</v>
      </c>
      <c r="W1516" t="s">
        <v>147</v>
      </c>
      <c r="X1516" t="s">
        <v>144</v>
      </c>
    </row>
    <row r="1517" spans="1:24" x14ac:dyDescent="0.4">
      <c r="A1517" t="s">
        <v>2132</v>
      </c>
      <c r="B1517" t="s">
        <v>193</v>
      </c>
      <c r="C1517" t="s">
        <v>158</v>
      </c>
      <c r="D1517" t="s">
        <v>55</v>
      </c>
      <c r="E1517" t="s">
        <v>143</v>
      </c>
      <c r="F1517" t="s">
        <v>28</v>
      </c>
      <c r="G1517" t="s">
        <v>29</v>
      </c>
      <c r="H1517" t="s">
        <v>953</v>
      </c>
      <c r="I1517" t="s">
        <v>110</v>
      </c>
      <c r="J1517" t="s">
        <v>111</v>
      </c>
      <c r="K1517" t="s">
        <v>271</v>
      </c>
      <c r="L1517" t="str">
        <f>_xlfn.XLOOKUP(Trade_Flows[[#This Row],[hardware_type]],Helper_sheet!$D$2:$D$15,Helper_sheet!$E$2:$E$15,0,0)</f>
        <v>Chip</v>
      </c>
      <c r="M1517" t="s">
        <v>31</v>
      </c>
      <c r="N1517" s="5">
        <v>3405</v>
      </c>
      <c r="O1517" s="1">
        <v>216.69</v>
      </c>
      <c r="P1517" t="s">
        <v>272</v>
      </c>
      <c r="Q1517" t="s">
        <v>89</v>
      </c>
      <c r="R1517" t="s">
        <v>144</v>
      </c>
      <c r="S1517" t="s">
        <v>141</v>
      </c>
      <c r="T1517" t="s">
        <v>34</v>
      </c>
      <c r="U1517" t="s">
        <v>173</v>
      </c>
      <c r="V1517" t="s">
        <v>980</v>
      </c>
      <c r="W1517" t="s">
        <v>147</v>
      </c>
      <c r="X1517" t="s">
        <v>144</v>
      </c>
    </row>
    <row r="1518" spans="1:24" x14ac:dyDescent="0.4">
      <c r="A1518" t="s">
        <v>2133</v>
      </c>
      <c r="B1518" t="s">
        <v>202</v>
      </c>
      <c r="C1518" t="s">
        <v>141</v>
      </c>
      <c r="D1518" t="s">
        <v>56</v>
      </c>
      <c r="E1518" t="s">
        <v>143</v>
      </c>
      <c r="F1518" t="s">
        <v>28</v>
      </c>
      <c r="G1518" t="s">
        <v>29</v>
      </c>
      <c r="H1518" t="s">
        <v>953</v>
      </c>
      <c r="I1518" t="s">
        <v>110</v>
      </c>
      <c r="J1518" t="s">
        <v>111</v>
      </c>
      <c r="K1518" t="s">
        <v>271</v>
      </c>
      <c r="L1518" t="str">
        <f>_xlfn.XLOOKUP(Trade_Flows[[#This Row],[hardware_type]],Helper_sheet!$D$2:$D$15,Helper_sheet!$E$2:$E$15,0,0)</f>
        <v>Chip</v>
      </c>
      <c r="M1518" t="s">
        <v>31</v>
      </c>
      <c r="N1518" s="5">
        <v>3055</v>
      </c>
      <c r="O1518" s="1">
        <v>194.43</v>
      </c>
      <c r="P1518" t="s">
        <v>82</v>
      </c>
      <c r="Q1518" t="s">
        <v>89</v>
      </c>
      <c r="R1518" t="s">
        <v>144</v>
      </c>
      <c r="S1518" t="s">
        <v>141</v>
      </c>
      <c r="T1518" t="s">
        <v>34</v>
      </c>
      <c r="U1518" t="s">
        <v>332</v>
      </c>
      <c r="V1518" t="s">
        <v>1040</v>
      </c>
      <c r="W1518" t="s">
        <v>147</v>
      </c>
      <c r="X1518" t="s">
        <v>144</v>
      </c>
    </row>
    <row r="1519" spans="1:24" x14ac:dyDescent="0.4">
      <c r="A1519" t="s">
        <v>2134</v>
      </c>
      <c r="B1519" t="s">
        <v>202</v>
      </c>
      <c r="C1519" t="s">
        <v>149</v>
      </c>
      <c r="D1519" t="s">
        <v>57</v>
      </c>
      <c r="E1519" t="s">
        <v>143</v>
      </c>
      <c r="F1519" t="s">
        <v>28</v>
      </c>
      <c r="G1519" t="s">
        <v>29</v>
      </c>
      <c r="H1519" t="s">
        <v>953</v>
      </c>
      <c r="I1519" t="s">
        <v>110</v>
      </c>
      <c r="J1519" t="s">
        <v>111</v>
      </c>
      <c r="K1519" t="s">
        <v>271</v>
      </c>
      <c r="L1519" t="str">
        <f>_xlfn.XLOOKUP(Trade_Flows[[#This Row],[hardware_type]],Helper_sheet!$D$2:$D$15,Helper_sheet!$E$2:$E$15,0,0)</f>
        <v>Chip</v>
      </c>
      <c r="M1519" t="s">
        <v>31</v>
      </c>
      <c r="N1519" s="5">
        <v>2969</v>
      </c>
      <c r="O1519" s="1">
        <v>188.95</v>
      </c>
      <c r="P1519" t="s">
        <v>277</v>
      </c>
      <c r="Q1519" t="s">
        <v>89</v>
      </c>
      <c r="R1519" t="s">
        <v>144</v>
      </c>
      <c r="S1519" t="s">
        <v>141</v>
      </c>
      <c r="T1519" t="s">
        <v>34</v>
      </c>
      <c r="U1519" t="s">
        <v>369</v>
      </c>
      <c r="V1519" t="s">
        <v>991</v>
      </c>
      <c r="W1519" t="s">
        <v>147</v>
      </c>
      <c r="X1519" t="s">
        <v>144</v>
      </c>
    </row>
    <row r="1520" spans="1:24" x14ac:dyDescent="0.4">
      <c r="A1520" t="s">
        <v>2135</v>
      </c>
      <c r="B1520" t="s">
        <v>202</v>
      </c>
      <c r="C1520" t="s">
        <v>154</v>
      </c>
      <c r="D1520" t="s">
        <v>58</v>
      </c>
      <c r="E1520" t="s">
        <v>143</v>
      </c>
      <c r="F1520" t="s">
        <v>28</v>
      </c>
      <c r="G1520" t="s">
        <v>29</v>
      </c>
      <c r="H1520" t="s">
        <v>953</v>
      </c>
      <c r="I1520" t="s">
        <v>110</v>
      </c>
      <c r="J1520" t="s">
        <v>111</v>
      </c>
      <c r="K1520" t="s">
        <v>271</v>
      </c>
      <c r="L1520" t="str">
        <f>_xlfn.XLOOKUP(Trade_Flows[[#This Row],[hardware_type]],Helper_sheet!$D$2:$D$15,Helper_sheet!$E$2:$E$15,0,0)</f>
        <v>Chip</v>
      </c>
      <c r="M1520" t="s">
        <v>31</v>
      </c>
      <c r="N1520" s="5">
        <v>3482</v>
      </c>
      <c r="O1520" s="1">
        <v>221.59</v>
      </c>
      <c r="P1520" t="s">
        <v>272</v>
      </c>
      <c r="Q1520" t="s">
        <v>89</v>
      </c>
      <c r="R1520" t="s">
        <v>144</v>
      </c>
      <c r="S1520" t="s">
        <v>141</v>
      </c>
      <c r="T1520" t="s">
        <v>34</v>
      </c>
      <c r="U1520" t="s">
        <v>160</v>
      </c>
      <c r="V1520" t="s">
        <v>956</v>
      </c>
      <c r="W1520" t="s">
        <v>147</v>
      </c>
      <c r="X1520" t="s">
        <v>144</v>
      </c>
    </row>
    <row r="1521" spans="1:24" x14ac:dyDescent="0.4">
      <c r="A1521" t="s">
        <v>2136</v>
      </c>
      <c r="B1521" t="s">
        <v>202</v>
      </c>
      <c r="C1521" t="s">
        <v>158</v>
      </c>
      <c r="D1521" t="s">
        <v>59</v>
      </c>
      <c r="E1521" t="s">
        <v>143</v>
      </c>
      <c r="F1521" t="s">
        <v>28</v>
      </c>
      <c r="G1521" t="s">
        <v>29</v>
      </c>
      <c r="H1521" t="s">
        <v>953</v>
      </c>
      <c r="I1521" t="s">
        <v>110</v>
      </c>
      <c r="J1521" t="s">
        <v>111</v>
      </c>
      <c r="K1521" t="s">
        <v>271</v>
      </c>
      <c r="L1521" t="str">
        <f>_xlfn.XLOOKUP(Trade_Flows[[#This Row],[hardware_type]],Helper_sheet!$D$2:$D$15,Helper_sheet!$E$2:$E$15,0,0)</f>
        <v>Chip</v>
      </c>
      <c r="M1521" t="s">
        <v>31</v>
      </c>
      <c r="N1521" s="5">
        <v>3230</v>
      </c>
      <c r="O1521" s="1">
        <v>205.59</v>
      </c>
      <c r="P1521" t="s">
        <v>272</v>
      </c>
      <c r="Q1521" t="s">
        <v>89</v>
      </c>
      <c r="R1521" t="s">
        <v>144</v>
      </c>
      <c r="S1521" t="s">
        <v>141</v>
      </c>
      <c r="T1521" t="s">
        <v>34</v>
      </c>
      <c r="U1521" t="s">
        <v>419</v>
      </c>
      <c r="V1521" t="s">
        <v>1033</v>
      </c>
      <c r="W1521" t="s">
        <v>147</v>
      </c>
      <c r="X1521" t="s">
        <v>144</v>
      </c>
    </row>
    <row r="1522" spans="1:24" x14ac:dyDescent="0.4">
      <c r="A1522" t="s">
        <v>2137</v>
      </c>
      <c r="B1522" t="s">
        <v>212</v>
      </c>
      <c r="C1522" t="s">
        <v>141</v>
      </c>
      <c r="D1522" t="s">
        <v>60</v>
      </c>
      <c r="E1522" t="s">
        <v>143</v>
      </c>
      <c r="F1522" t="s">
        <v>28</v>
      </c>
      <c r="G1522" t="s">
        <v>29</v>
      </c>
      <c r="H1522" t="s">
        <v>953</v>
      </c>
      <c r="I1522" t="s">
        <v>110</v>
      </c>
      <c r="J1522" t="s">
        <v>111</v>
      </c>
      <c r="K1522" t="s">
        <v>271</v>
      </c>
      <c r="L1522" t="str">
        <f>_xlfn.XLOOKUP(Trade_Flows[[#This Row],[hardware_type]],Helper_sheet!$D$2:$D$15,Helper_sheet!$E$2:$E$15,0,0)</f>
        <v>Chip</v>
      </c>
      <c r="M1522" t="s">
        <v>31</v>
      </c>
      <c r="N1522" s="5">
        <v>5620</v>
      </c>
      <c r="O1522" s="1">
        <v>357.68</v>
      </c>
      <c r="P1522" t="s">
        <v>277</v>
      </c>
      <c r="Q1522" t="s">
        <v>89</v>
      </c>
      <c r="R1522" t="s">
        <v>144</v>
      </c>
      <c r="S1522" t="s">
        <v>141</v>
      </c>
      <c r="T1522" t="s">
        <v>34</v>
      </c>
      <c r="U1522" t="s">
        <v>1718</v>
      </c>
      <c r="V1522" t="s">
        <v>965</v>
      </c>
      <c r="W1522" t="s">
        <v>147</v>
      </c>
      <c r="X1522" t="s">
        <v>144</v>
      </c>
    </row>
    <row r="1523" spans="1:24" x14ac:dyDescent="0.4">
      <c r="A1523" t="s">
        <v>2138</v>
      </c>
      <c r="B1523" t="s">
        <v>212</v>
      </c>
      <c r="C1523" t="s">
        <v>149</v>
      </c>
      <c r="D1523" t="s">
        <v>61</v>
      </c>
      <c r="E1523" t="s">
        <v>143</v>
      </c>
      <c r="F1523" t="s">
        <v>28</v>
      </c>
      <c r="G1523" t="s">
        <v>29</v>
      </c>
      <c r="H1523" t="s">
        <v>953</v>
      </c>
      <c r="I1523" t="s">
        <v>110</v>
      </c>
      <c r="J1523" t="s">
        <v>111</v>
      </c>
      <c r="K1523" t="s">
        <v>271</v>
      </c>
      <c r="L1523" t="str">
        <f>_xlfn.XLOOKUP(Trade_Flows[[#This Row],[hardware_type]],Helper_sheet!$D$2:$D$15,Helper_sheet!$E$2:$E$15,0,0)</f>
        <v>Chip</v>
      </c>
      <c r="M1523" t="s">
        <v>31</v>
      </c>
      <c r="N1523" s="5">
        <v>5441</v>
      </c>
      <c r="O1523" s="1">
        <v>346.26</v>
      </c>
      <c r="P1523" t="s">
        <v>272</v>
      </c>
      <c r="Q1523" t="s">
        <v>89</v>
      </c>
      <c r="R1523" t="s">
        <v>144</v>
      </c>
      <c r="S1523" t="s">
        <v>141</v>
      </c>
      <c r="T1523" t="s">
        <v>34</v>
      </c>
      <c r="U1523" t="s">
        <v>320</v>
      </c>
      <c r="V1523" t="s">
        <v>991</v>
      </c>
      <c r="W1523" t="s">
        <v>147</v>
      </c>
      <c r="X1523" t="s">
        <v>144</v>
      </c>
    </row>
    <row r="1524" spans="1:24" x14ac:dyDescent="0.4">
      <c r="A1524" t="s">
        <v>2139</v>
      </c>
      <c r="B1524" t="s">
        <v>212</v>
      </c>
      <c r="C1524" t="s">
        <v>154</v>
      </c>
      <c r="D1524" t="s">
        <v>62</v>
      </c>
      <c r="E1524" t="s">
        <v>143</v>
      </c>
      <c r="F1524" t="s">
        <v>28</v>
      </c>
      <c r="G1524" t="s">
        <v>29</v>
      </c>
      <c r="H1524" t="s">
        <v>953</v>
      </c>
      <c r="I1524" t="s">
        <v>110</v>
      </c>
      <c r="J1524" t="s">
        <v>111</v>
      </c>
      <c r="K1524" t="s">
        <v>271</v>
      </c>
      <c r="L1524" t="str">
        <f>_xlfn.XLOOKUP(Trade_Flows[[#This Row],[hardware_type]],Helper_sheet!$D$2:$D$15,Helper_sheet!$E$2:$E$15,0,0)</f>
        <v>Chip</v>
      </c>
      <c r="M1524" t="s">
        <v>31</v>
      </c>
      <c r="N1524" s="5">
        <v>6020</v>
      </c>
      <c r="O1524" s="1">
        <v>383.12</v>
      </c>
      <c r="P1524" t="s">
        <v>272</v>
      </c>
      <c r="Q1524" t="s">
        <v>89</v>
      </c>
      <c r="R1524" t="s">
        <v>144</v>
      </c>
      <c r="S1524" t="s">
        <v>141</v>
      </c>
      <c r="T1524" t="s">
        <v>34</v>
      </c>
      <c r="U1524" t="s">
        <v>320</v>
      </c>
      <c r="V1524" t="s">
        <v>970</v>
      </c>
      <c r="W1524" t="s">
        <v>147</v>
      </c>
      <c r="X1524" t="s">
        <v>144</v>
      </c>
    </row>
    <row r="1525" spans="1:24" x14ac:dyDescent="0.4">
      <c r="A1525" t="s">
        <v>2140</v>
      </c>
      <c r="B1525" t="s">
        <v>212</v>
      </c>
      <c r="C1525" t="s">
        <v>158</v>
      </c>
      <c r="D1525" t="s">
        <v>63</v>
      </c>
      <c r="E1525" t="s">
        <v>143</v>
      </c>
      <c r="F1525" t="s">
        <v>28</v>
      </c>
      <c r="G1525" t="s">
        <v>29</v>
      </c>
      <c r="H1525" t="s">
        <v>953</v>
      </c>
      <c r="I1525" t="s">
        <v>110</v>
      </c>
      <c r="J1525" t="s">
        <v>111</v>
      </c>
      <c r="K1525" t="s">
        <v>271</v>
      </c>
      <c r="L1525" t="str">
        <f>_xlfn.XLOOKUP(Trade_Flows[[#This Row],[hardware_type]],Helper_sheet!$D$2:$D$15,Helper_sheet!$E$2:$E$15,0,0)</f>
        <v>Chip</v>
      </c>
      <c r="M1525" t="s">
        <v>31</v>
      </c>
      <c r="N1525" s="5">
        <v>6117</v>
      </c>
      <c r="O1525" s="1">
        <v>389.29</v>
      </c>
      <c r="P1525" t="s">
        <v>82</v>
      </c>
      <c r="Q1525" t="s">
        <v>89</v>
      </c>
      <c r="R1525" t="s">
        <v>144</v>
      </c>
      <c r="S1525" t="s">
        <v>141</v>
      </c>
      <c r="T1525" t="s">
        <v>34</v>
      </c>
      <c r="U1525" t="s">
        <v>197</v>
      </c>
      <c r="V1525" t="s">
        <v>956</v>
      </c>
      <c r="W1525" t="s">
        <v>147</v>
      </c>
      <c r="X1525" t="s">
        <v>144</v>
      </c>
    </row>
    <row r="1526" spans="1:24" x14ac:dyDescent="0.4">
      <c r="A1526" t="s">
        <v>2141</v>
      </c>
      <c r="B1526" t="s">
        <v>223</v>
      </c>
      <c r="C1526" t="s">
        <v>141</v>
      </c>
      <c r="D1526" t="s">
        <v>64</v>
      </c>
      <c r="E1526" t="s">
        <v>143</v>
      </c>
      <c r="F1526" t="s">
        <v>28</v>
      </c>
      <c r="G1526" t="s">
        <v>29</v>
      </c>
      <c r="H1526" t="s">
        <v>953</v>
      </c>
      <c r="I1526" t="s">
        <v>110</v>
      </c>
      <c r="J1526" t="s">
        <v>111</v>
      </c>
      <c r="K1526" t="s">
        <v>271</v>
      </c>
      <c r="L1526" t="str">
        <f>_xlfn.XLOOKUP(Trade_Flows[[#This Row],[hardware_type]],Helper_sheet!$D$2:$D$15,Helper_sheet!$E$2:$E$15,0,0)</f>
        <v>Chip</v>
      </c>
      <c r="M1526" t="s">
        <v>31</v>
      </c>
      <c r="N1526" s="5">
        <v>5604</v>
      </c>
      <c r="O1526" s="1">
        <v>356.67</v>
      </c>
      <c r="P1526" t="s">
        <v>277</v>
      </c>
      <c r="Q1526" t="s">
        <v>89</v>
      </c>
      <c r="R1526" t="s">
        <v>144</v>
      </c>
      <c r="S1526" t="s">
        <v>141</v>
      </c>
      <c r="T1526" t="s">
        <v>34</v>
      </c>
      <c r="U1526" t="s">
        <v>231</v>
      </c>
      <c r="V1526" t="s">
        <v>963</v>
      </c>
      <c r="W1526" t="s">
        <v>147</v>
      </c>
      <c r="X1526" t="s">
        <v>144</v>
      </c>
    </row>
    <row r="1527" spans="1:24" x14ac:dyDescent="0.4">
      <c r="A1527" t="s">
        <v>2142</v>
      </c>
      <c r="B1527" t="s">
        <v>223</v>
      </c>
      <c r="C1527" t="s">
        <v>149</v>
      </c>
      <c r="D1527" t="s">
        <v>65</v>
      </c>
      <c r="E1527" t="s">
        <v>143</v>
      </c>
      <c r="F1527" t="s">
        <v>28</v>
      </c>
      <c r="G1527" t="s">
        <v>29</v>
      </c>
      <c r="H1527" t="s">
        <v>953</v>
      </c>
      <c r="I1527" t="s">
        <v>110</v>
      </c>
      <c r="J1527" t="s">
        <v>111</v>
      </c>
      <c r="K1527" t="s">
        <v>271</v>
      </c>
      <c r="L1527" t="str">
        <f>_xlfn.XLOOKUP(Trade_Flows[[#This Row],[hardware_type]],Helper_sheet!$D$2:$D$15,Helper_sheet!$E$2:$E$15,0,0)</f>
        <v>Chip</v>
      </c>
      <c r="M1527" t="s">
        <v>31</v>
      </c>
      <c r="N1527" s="5">
        <v>6526</v>
      </c>
      <c r="O1527" s="1">
        <v>415.3</v>
      </c>
      <c r="P1527" t="s">
        <v>82</v>
      </c>
      <c r="Q1527" t="s">
        <v>89</v>
      </c>
      <c r="R1527" t="s">
        <v>144</v>
      </c>
      <c r="S1527" t="s">
        <v>141</v>
      </c>
      <c r="T1527" t="s">
        <v>34</v>
      </c>
      <c r="U1527" t="s">
        <v>332</v>
      </c>
      <c r="V1527" t="s">
        <v>989</v>
      </c>
      <c r="W1527" t="s">
        <v>147</v>
      </c>
      <c r="X1527" t="s">
        <v>144</v>
      </c>
    </row>
    <row r="1528" spans="1:24" x14ac:dyDescent="0.4">
      <c r="A1528" t="s">
        <v>2143</v>
      </c>
      <c r="B1528" t="s">
        <v>223</v>
      </c>
      <c r="C1528" t="s">
        <v>154</v>
      </c>
      <c r="D1528" t="s">
        <v>66</v>
      </c>
      <c r="E1528" t="s">
        <v>143</v>
      </c>
      <c r="F1528" t="s">
        <v>28</v>
      </c>
      <c r="G1528" t="s">
        <v>29</v>
      </c>
      <c r="H1528" t="s">
        <v>953</v>
      </c>
      <c r="I1528" t="s">
        <v>110</v>
      </c>
      <c r="J1528" t="s">
        <v>111</v>
      </c>
      <c r="K1528" t="s">
        <v>271</v>
      </c>
      <c r="L1528" t="str">
        <f>_xlfn.XLOOKUP(Trade_Flows[[#This Row],[hardware_type]],Helper_sheet!$D$2:$D$15,Helper_sheet!$E$2:$E$15,0,0)</f>
        <v>Chip</v>
      </c>
      <c r="M1528" t="s">
        <v>31</v>
      </c>
      <c r="N1528" s="5">
        <v>7981</v>
      </c>
      <c r="O1528" s="1">
        <v>507.89</v>
      </c>
      <c r="P1528" t="s">
        <v>272</v>
      </c>
      <c r="Q1528" t="s">
        <v>89</v>
      </c>
      <c r="R1528" t="s">
        <v>144</v>
      </c>
      <c r="S1528" t="s">
        <v>141</v>
      </c>
      <c r="T1528" t="s">
        <v>34</v>
      </c>
      <c r="U1528" t="s">
        <v>323</v>
      </c>
      <c r="V1528" t="s">
        <v>1040</v>
      </c>
      <c r="W1528" t="s">
        <v>147</v>
      </c>
      <c r="X1528" t="s">
        <v>144</v>
      </c>
    </row>
    <row r="1529" spans="1:24" x14ac:dyDescent="0.4">
      <c r="A1529" t="s">
        <v>2144</v>
      </c>
      <c r="B1529" t="s">
        <v>223</v>
      </c>
      <c r="C1529" t="s">
        <v>158</v>
      </c>
      <c r="D1529" t="s">
        <v>67</v>
      </c>
      <c r="E1529" t="s">
        <v>143</v>
      </c>
      <c r="F1529" t="s">
        <v>28</v>
      </c>
      <c r="G1529" t="s">
        <v>29</v>
      </c>
      <c r="H1529" t="s">
        <v>953</v>
      </c>
      <c r="I1529" t="s">
        <v>110</v>
      </c>
      <c r="J1529" t="s">
        <v>111</v>
      </c>
      <c r="K1529" t="s">
        <v>271</v>
      </c>
      <c r="L1529" t="str">
        <f>_xlfn.XLOOKUP(Trade_Flows[[#This Row],[hardware_type]],Helper_sheet!$D$2:$D$15,Helper_sheet!$E$2:$E$15,0,0)</f>
        <v>Chip</v>
      </c>
      <c r="M1529" t="s">
        <v>31</v>
      </c>
      <c r="N1529" s="5">
        <v>6010</v>
      </c>
      <c r="O1529" s="1">
        <v>382.47</v>
      </c>
      <c r="P1529" t="s">
        <v>82</v>
      </c>
      <c r="Q1529" t="s">
        <v>89</v>
      </c>
      <c r="R1529" t="s">
        <v>144</v>
      </c>
      <c r="S1529" t="s">
        <v>141</v>
      </c>
      <c r="T1529" t="s">
        <v>34</v>
      </c>
      <c r="U1529" t="s">
        <v>231</v>
      </c>
      <c r="V1529" t="s">
        <v>963</v>
      </c>
      <c r="W1529" t="s">
        <v>147</v>
      </c>
      <c r="X1529" t="s">
        <v>144</v>
      </c>
    </row>
    <row r="1530" spans="1:24" x14ac:dyDescent="0.4">
      <c r="A1530" t="s">
        <v>2145</v>
      </c>
      <c r="B1530" t="s">
        <v>235</v>
      </c>
      <c r="C1530" t="s">
        <v>141</v>
      </c>
      <c r="D1530" t="s">
        <v>68</v>
      </c>
      <c r="E1530" t="s">
        <v>143</v>
      </c>
      <c r="F1530" t="s">
        <v>28</v>
      </c>
      <c r="G1530" t="s">
        <v>29</v>
      </c>
      <c r="H1530" t="s">
        <v>953</v>
      </c>
      <c r="I1530" t="s">
        <v>110</v>
      </c>
      <c r="J1530" t="s">
        <v>111</v>
      </c>
      <c r="K1530" t="s">
        <v>271</v>
      </c>
      <c r="L1530" t="str">
        <f>_xlfn.XLOOKUP(Trade_Flows[[#This Row],[hardware_type]],Helper_sheet!$D$2:$D$15,Helper_sheet!$E$2:$E$15,0,0)</f>
        <v>Chip</v>
      </c>
      <c r="M1530" t="s">
        <v>31</v>
      </c>
      <c r="N1530" s="5">
        <v>12215</v>
      </c>
      <c r="O1530" s="1">
        <v>777.35</v>
      </c>
      <c r="P1530" t="s">
        <v>272</v>
      </c>
      <c r="Q1530" t="s">
        <v>89</v>
      </c>
      <c r="R1530" t="s">
        <v>144</v>
      </c>
      <c r="S1530" t="s">
        <v>141</v>
      </c>
      <c r="T1530" t="s">
        <v>34</v>
      </c>
      <c r="U1530" t="s">
        <v>1754</v>
      </c>
      <c r="V1530" t="s">
        <v>958</v>
      </c>
      <c r="W1530" t="s">
        <v>147</v>
      </c>
      <c r="X1530" t="s">
        <v>144</v>
      </c>
    </row>
    <row r="1531" spans="1:24" x14ac:dyDescent="0.4">
      <c r="A1531" t="s">
        <v>2146</v>
      </c>
      <c r="B1531" t="s">
        <v>235</v>
      </c>
      <c r="C1531" t="s">
        <v>149</v>
      </c>
      <c r="D1531" t="s">
        <v>69</v>
      </c>
      <c r="E1531" t="s">
        <v>143</v>
      </c>
      <c r="F1531" t="s">
        <v>28</v>
      </c>
      <c r="G1531" t="s">
        <v>29</v>
      </c>
      <c r="H1531" t="s">
        <v>953</v>
      </c>
      <c r="I1531" t="s">
        <v>110</v>
      </c>
      <c r="J1531" t="s">
        <v>111</v>
      </c>
      <c r="K1531" t="s">
        <v>271</v>
      </c>
      <c r="L1531" t="str">
        <f>_xlfn.XLOOKUP(Trade_Flows[[#This Row],[hardware_type]],Helper_sheet!$D$2:$D$15,Helper_sheet!$E$2:$E$15,0,0)</f>
        <v>Chip</v>
      </c>
      <c r="M1531" t="s">
        <v>31</v>
      </c>
      <c r="N1531" s="5">
        <v>12163</v>
      </c>
      <c r="O1531" s="1">
        <v>774.06</v>
      </c>
      <c r="P1531" t="s">
        <v>277</v>
      </c>
      <c r="Q1531" t="s">
        <v>89</v>
      </c>
      <c r="R1531" t="s">
        <v>144</v>
      </c>
      <c r="S1531" t="s">
        <v>141</v>
      </c>
      <c r="T1531" t="s">
        <v>34</v>
      </c>
      <c r="U1531" t="s">
        <v>425</v>
      </c>
      <c r="V1531" t="s">
        <v>987</v>
      </c>
      <c r="W1531" t="s">
        <v>147</v>
      </c>
      <c r="X1531" t="s">
        <v>144</v>
      </c>
    </row>
    <row r="1532" spans="1:24" x14ac:dyDescent="0.4">
      <c r="A1532" t="s">
        <v>2147</v>
      </c>
      <c r="B1532" t="s">
        <v>235</v>
      </c>
      <c r="C1532" t="s">
        <v>154</v>
      </c>
      <c r="D1532" t="s">
        <v>70</v>
      </c>
      <c r="E1532" t="s">
        <v>143</v>
      </c>
      <c r="F1532" t="s">
        <v>28</v>
      </c>
      <c r="G1532" t="s">
        <v>29</v>
      </c>
      <c r="H1532" t="s">
        <v>953</v>
      </c>
      <c r="I1532" t="s">
        <v>110</v>
      </c>
      <c r="J1532" t="s">
        <v>111</v>
      </c>
      <c r="K1532" t="s">
        <v>271</v>
      </c>
      <c r="L1532" t="str">
        <f>_xlfn.XLOOKUP(Trade_Flows[[#This Row],[hardware_type]],Helper_sheet!$D$2:$D$15,Helper_sheet!$E$2:$E$15,0,0)</f>
        <v>Chip</v>
      </c>
      <c r="M1532" t="s">
        <v>31</v>
      </c>
      <c r="N1532" s="5">
        <v>14240</v>
      </c>
      <c r="O1532" s="1">
        <v>906.2</v>
      </c>
      <c r="P1532" t="s">
        <v>277</v>
      </c>
      <c r="Q1532" t="s">
        <v>89</v>
      </c>
      <c r="R1532" t="s">
        <v>144</v>
      </c>
      <c r="S1532" t="s">
        <v>141</v>
      </c>
      <c r="T1532" t="s">
        <v>34</v>
      </c>
      <c r="U1532" t="s">
        <v>332</v>
      </c>
      <c r="V1532" t="s">
        <v>1021</v>
      </c>
      <c r="W1532" t="s">
        <v>147</v>
      </c>
      <c r="X1532" t="s">
        <v>144</v>
      </c>
    </row>
    <row r="1533" spans="1:24" x14ac:dyDescent="0.4">
      <c r="A1533" t="s">
        <v>2148</v>
      </c>
      <c r="B1533" t="s">
        <v>235</v>
      </c>
      <c r="C1533" t="s">
        <v>158</v>
      </c>
      <c r="D1533" t="s">
        <v>71</v>
      </c>
      <c r="E1533" t="s">
        <v>143</v>
      </c>
      <c r="F1533" t="s">
        <v>28</v>
      </c>
      <c r="G1533" t="s">
        <v>29</v>
      </c>
      <c r="H1533" t="s">
        <v>953</v>
      </c>
      <c r="I1533" t="s">
        <v>110</v>
      </c>
      <c r="J1533" t="s">
        <v>111</v>
      </c>
      <c r="K1533" t="s">
        <v>271</v>
      </c>
      <c r="L1533" t="str">
        <f>_xlfn.XLOOKUP(Trade_Flows[[#This Row],[hardware_type]],Helper_sheet!$D$2:$D$15,Helper_sheet!$E$2:$E$15,0,0)</f>
        <v>Chip</v>
      </c>
      <c r="M1533" t="s">
        <v>31</v>
      </c>
      <c r="N1533" s="5">
        <v>11764</v>
      </c>
      <c r="O1533" s="1">
        <v>748.66</v>
      </c>
      <c r="P1533" t="s">
        <v>277</v>
      </c>
      <c r="Q1533" t="s">
        <v>89</v>
      </c>
      <c r="R1533" t="s">
        <v>144</v>
      </c>
      <c r="S1533" t="s">
        <v>141</v>
      </c>
      <c r="T1533" t="s">
        <v>34</v>
      </c>
      <c r="U1533" t="s">
        <v>323</v>
      </c>
      <c r="V1533" t="s">
        <v>980</v>
      </c>
      <c r="W1533" t="s">
        <v>147</v>
      </c>
      <c r="X1533" t="s">
        <v>144</v>
      </c>
    </row>
    <row r="1534" spans="1:24" x14ac:dyDescent="0.4">
      <c r="A1534" t="s">
        <v>2149</v>
      </c>
      <c r="B1534" t="s">
        <v>248</v>
      </c>
      <c r="C1534" t="s">
        <v>141</v>
      </c>
      <c r="D1534" t="s">
        <v>72</v>
      </c>
      <c r="E1534" t="s">
        <v>143</v>
      </c>
      <c r="F1534" t="s">
        <v>28</v>
      </c>
      <c r="G1534" t="s">
        <v>29</v>
      </c>
      <c r="H1534" t="s">
        <v>953</v>
      </c>
      <c r="I1534" t="s">
        <v>110</v>
      </c>
      <c r="J1534" t="s">
        <v>111</v>
      </c>
      <c r="K1534" t="s">
        <v>271</v>
      </c>
      <c r="L1534" t="str">
        <f>_xlfn.XLOOKUP(Trade_Flows[[#This Row],[hardware_type]],Helper_sheet!$D$2:$D$15,Helper_sheet!$E$2:$E$15,0,0)</f>
        <v>Chip</v>
      </c>
      <c r="M1534" t="s">
        <v>31</v>
      </c>
      <c r="N1534" s="5">
        <v>14344</v>
      </c>
      <c r="O1534" s="1">
        <v>912.81</v>
      </c>
      <c r="P1534" t="s">
        <v>82</v>
      </c>
      <c r="Q1534" t="s">
        <v>89</v>
      </c>
      <c r="R1534" t="s">
        <v>144</v>
      </c>
      <c r="S1534" t="s">
        <v>141</v>
      </c>
      <c r="T1534" t="s">
        <v>34</v>
      </c>
      <c r="U1534" t="s">
        <v>323</v>
      </c>
      <c r="V1534" t="s">
        <v>958</v>
      </c>
      <c r="W1534" t="s">
        <v>147</v>
      </c>
      <c r="X1534" t="s">
        <v>141</v>
      </c>
    </row>
    <row r="1535" spans="1:24" x14ac:dyDescent="0.4">
      <c r="A1535" t="s">
        <v>2150</v>
      </c>
      <c r="B1535" t="s">
        <v>248</v>
      </c>
      <c r="C1535" t="s">
        <v>149</v>
      </c>
      <c r="D1535" t="s">
        <v>73</v>
      </c>
      <c r="E1535" t="s">
        <v>143</v>
      </c>
      <c r="F1535" t="s">
        <v>28</v>
      </c>
      <c r="G1535" t="s">
        <v>29</v>
      </c>
      <c r="H1535" t="s">
        <v>953</v>
      </c>
      <c r="I1535" t="s">
        <v>110</v>
      </c>
      <c r="J1535" t="s">
        <v>111</v>
      </c>
      <c r="K1535" t="s">
        <v>271</v>
      </c>
      <c r="L1535" t="str">
        <f>_xlfn.XLOOKUP(Trade_Flows[[#This Row],[hardware_type]],Helper_sheet!$D$2:$D$15,Helper_sheet!$E$2:$E$15,0,0)</f>
        <v>Chip</v>
      </c>
      <c r="M1535" t="s">
        <v>31</v>
      </c>
      <c r="N1535" s="5">
        <v>14624</v>
      </c>
      <c r="O1535" s="1">
        <v>930.64</v>
      </c>
      <c r="P1535" t="s">
        <v>82</v>
      </c>
      <c r="Q1535" t="s">
        <v>89</v>
      </c>
      <c r="R1535" t="s">
        <v>144</v>
      </c>
      <c r="S1535" t="s">
        <v>141</v>
      </c>
      <c r="T1535" t="s">
        <v>34</v>
      </c>
      <c r="U1535" t="s">
        <v>267</v>
      </c>
      <c r="V1535" t="s">
        <v>968</v>
      </c>
      <c r="W1535" t="s">
        <v>147</v>
      </c>
      <c r="X1535" t="s">
        <v>141</v>
      </c>
    </row>
    <row r="1536" spans="1:24" x14ac:dyDescent="0.4">
      <c r="A1536" t="s">
        <v>2151</v>
      </c>
      <c r="B1536" t="s">
        <v>248</v>
      </c>
      <c r="C1536" t="s">
        <v>154</v>
      </c>
      <c r="D1536" t="s">
        <v>74</v>
      </c>
      <c r="E1536" t="s">
        <v>143</v>
      </c>
      <c r="F1536" t="s">
        <v>28</v>
      </c>
      <c r="G1536" t="s">
        <v>29</v>
      </c>
      <c r="H1536" t="s">
        <v>953</v>
      </c>
      <c r="I1536" t="s">
        <v>110</v>
      </c>
      <c r="J1536" t="s">
        <v>111</v>
      </c>
      <c r="K1536" t="s">
        <v>271</v>
      </c>
      <c r="L1536" t="str">
        <f>_xlfn.XLOOKUP(Trade_Flows[[#This Row],[hardware_type]],Helper_sheet!$D$2:$D$15,Helper_sheet!$E$2:$E$15,0,0)</f>
        <v>Chip</v>
      </c>
      <c r="M1536" t="s">
        <v>31</v>
      </c>
      <c r="N1536" s="5">
        <v>17820</v>
      </c>
      <c r="O1536" s="1">
        <v>1134.02</v>
      </c>
      <c r="P1536" t="s">
        <v>272</v>
      </c>
      <c r="Q1536" t="s">
        <v>89</v>
      </c>
      <c r="R1536" t="s">
        <v>144</v>
      </c>
      <c r="S1536" t="s">
        <v>141</v>
      </c>
      <c r="T1536" t="s">
        <v>34</v>
      </c>
      <c r="U1536" t="s">
        <v>231</v>
      </c>
      <c r="V1536" t="s">
        <v>963</v>
      </c>
      <c r="W1536" t="s">
        <v>147</v>
      </c>
      <c r="X1536" t="s">
        <v>141</v>
      </c>
    </row>
    <row r="1537" spans="1:24" x14ac:dyDescent="0.4">
      <c r="A1537" t="s">
        <v>2152</v>
      </c>
      <c r="B1537" t="s">
        <v>248</v>
      </c>
      <c r="C1537" t="s">
        <v>158</v>
      </c>
      <c r="D1537" t="s">
        <v>75</v>
      </c>
      <c r="E1537" t="s">
        <v>143</v>
      </c>
      <c r="F1537" t="s">
        <v>28</v>
      </c>
      <c r="G1537" t="s">
        <v>29</v>
      </c>
      <c r="H1537" t="s">
        <v>953</v>
      </c>
      <c r="I1537" t="s">
        <v>110</v>
      </c>
      <c r="J1537" t="s">
        <v>111</v>
      </c>
      <c r="K1537" t="s">
        <v>271</v>
      </c>
      <c r="L1537" t="str">
        <f>_xlfn.XLOOKUP(Trade_Flows[[#This Row],[hardware_type]],Helper_sheet!$D$2:$D$15,Helper_sheet!$E$2:$E$15,0,0)</f>
        <v>Chip</v>
      </c>
      <c r="M1537" t="s">
        <v>31</v>
      </c>
      <c r="N1537" s="5">
        <v>15652</v>
      </c>
      <c r="O1537" s="1">
        <v>996.09</v>
      </c>
      <c r="P1537" t="s">
        <v>277</v>
      </c>
      <c r="Q1537" t="s">
        <v>89</v>
      </c>
      <c r="R1537" t="s">
        <v>144</v>
      </c>
      <c r="S1537" t="s">
        <v>141</v>
      </c>
      <c r="T1537" t="s">
        <v>34</v>
      </c>
      <c r="U1537" t="s">
        <v>1749</v>
      </c>
      <c r="V1537" t="s">
        <v>1003</v>
      </c>
      <c r="W1537" t="s">
        <v>147</v>
      </c>
      <c r="X1537" t="s">
        <v>141</v>
      </c>
    </row>
    <row r="1538" spans="1:24" x14ac:dyDescent="0.4">
      <c r="A1538" t="s">
        <v>2153</v>
      </c>
      <c r="B1538" t="s">
        <v>260</v>
      </c>
      <c r="C1538" t="s">
        <v>141</v>
      </c>
      <c r="D1538" t="s">
        <v>76</v>
      </c>
      <c r="E1538" t="s">
        <v>143</v>
      </c>
      <c r="F1538" t="s">
        <v>28</v>
      </c>
      <c r="G1538" t="s">
        <v>29</v>
      </c>
      <c r="H1538" t="s">
        <v>953</v>
      </c>
      <c r="I1538" t="s">
        <v>110</v>
      </c>
      <c r="J1538" t="s">
        <v>111</v>
      </c>
      <c r="K1538" t="s">
        <v>271</v>
      </c>
      <c r="L1538" t="str">
        <f>_xlfn.XLOOKUP(Trade_Flows[[#This Row],[hardware_type]],Helper_sheet!$D$2:$D$15,Helper_sheet!$E$2:$E$15,0,0)</f>
        <v>Chip</v>
      </c>
      <c r="M1538" t="s">
        <v>31</v>
      </c>
      <c r="N1538" s="5">
        <v>17103</v>
      </c>
      <c r="O1538" s="1">
        <v>1088.4100000000001</v>
      </c>
      <c r="P1538" t="s">
        <v>82</v>
      </c>
      <c r="Q1538" t="s">
        <v>89</v>
      </c>
      <c r="R1538" t="s">
        <v>144</v>
      </c>
      <c r="S1538" t="s">
        <v>141</v>
      </c>
      <c r="T1538" t="s">
        <v>34</v>
      </c>
      <c r="U1538" t="s">
        <v>246</v>
      </c>
      <c r="V1538" t="s">
        <v>972</v>
      </c>
      <c r="W1538" t="s">
        <v>147</v>
      </c>
      <c r="X1538" t="s">
        <v>141</v>
      </c>
    </row>
    <row r="1539" spans="1:24" x14ac:dyDescent="0.4">
      <c r="A1539" t="s">
        <v>2154</v>
      </c>
      <c r="B1539" t="s">
        <v>260</v>
      </c>
      <c r="C1539" t="s">
        <v>149</v>
      </c>
      <c r="D1539" t="s">
        <v>77</v>
      </c>
      <c r="E1539" t="s">
        <v>143</v>
      </c>
      <c r="F1539" t="s">
        <v>28</v>
      </c>
      <c r="G1539" t="s">
        <v>29</v>
      </c>
      <c r="H1539" t="s">
        <v>953</v>
      </c>
      <c r="I1539" t="s">
        <v>110</v>
      </c>
      <c r="J1539" t="s">
        <v>111</v>
      </c>
      <c r="K1539" t="s">
        <v>271</v>
      </c>
      <c r="L1539" t="str">
        <f>_xlfn.XLOOKUP(Trade_Flows[[#This Row],[hardware_type]],Helper_sheet!$D$2:$D$15,Helper_sheet!$E$2:$E$15,0,0)</f>
        <v>Chip</v>
      </c>
      <c r="M1539" t="s">
        <v>31</v>
      </c>
      <c r="N1539" s="5">
        <v>15767</v>
      </c>
      <c r="O1539" s="1">
        <v>1003.38</v>
      </c>
      <c r="P1539" t="s">
        <v>272</v>
      </c>
      <c r="Q1539" t="s">
        <v>89</v>
      </c>
      <c r="R1539" t="s">
        <v>144</v>
      </c>
      <c r="S1539" t="s">
        <v>141</v>
      </c>
      <c r="T1539" t="s">
        <v>34</v>
      </c>
      <c r="U1539" t="s">
        <v>243</v>
      </c>
      <c r="V1539" t="s">
        <v>994</v>
      </c>
      <c r="W1539" t="s">
        <v>147</v>
      </c>
      <c r="X1539" t="s">
        <v>141</v>
      </c>
    </row>
    <row r="1540" spans="1:24" x14ac:dyDescent="0.4">
      <c r="A1540" t="s">
        <v>2155</v>
      </c>
      <c r="B1540" t="s">
        <v>260</v>
      </c>
      <c r="C1540" t="s">
        <v>154</v>
      </c>
      <c r="D1540" t="s">
        <v>78</v>
      </c>
      <c r="E1540" t="s">
        <v>143</v>
      </c>
      <c r="F1540" t="s">
        <v>28</v>
      </c>
      <c r="G1540" t="s">
        <v>29</v>
      </c>
      <c r="H1540" t="s">
        <v>953</v>
      </c>
      <c r="I1540" t="s">
        <v>110</v>
      </c>
      <c r="J1540" t="s">
        <v>111</v>
      </c>
      <c r="K1540" t="s">
        <v>271</v>
      </c>
      <c r="L1540" t="str">
        <f>_xlfn.XLOOKUP(Trade_Flows[[#This Row],[hardware_type]],Helper_sheet!$D$2:$D$15,Helper_sheet!$E$2:$E$15,0,0)</f>
        <v>Chip</v>
      </c>
      <c r="M1540" t="s">
        <v>31</v>
      </c>
      <c r="N1540" s="5">
        <v>17350</v>
      </c>
      <c r="O1540" s="1">
        <v>1104.1099999999999</v>
      </c>
      <c r="P1540" t="s">
        <v>82</v>
      </c>
      <c r="Q1540" t="s">
        <v>89</v>
      </c>
      <c r="R1540" t="s">
        <v>144</v>
      </c>
      <c r="S1540" t="s">
        <v>141</v>
      </c>
      <c r="T1540" t="s">
        <v>34</v>
      </c>
      <c r="U1540" t="s">
        <v>258</v>
      </c>
      <c r="V1540" t="s">
        <v>968</v>
      </c>
      <c r="W1540" t="s">
        <v>147</v>
      </c>
      <c r="X1540" t="s">
        <v>141</v>
      </c>
    </row>
    <row r="1541" spans="1:24" x14ac:dyDescent="0.4">
      <c r="A1541" t="s">
        <v>2156</v>
      </c>
      <c r="B1541" t="s">
        <v>260</v>
      </c>
      <c r="C1541" t="s">
        <v>158</v>
      </c>
      <c r="D1541" t="s">
        <v>79</v>
      </c>
      <c r="E1541" t="s">
        <v>143</v>
      </c>
      <c r="F1541" t="s">
        <v>28</v>
      </c>
      <c r="G1541" t="s">
        <v>29</v>
      </c>
      <c r="H1541" t="s">
        <v>953</v>
      </c>
      <c r="I1541" t="s">
        <v>110</v>
      </c>
      <c r="J1541" t="s">
        <v>111</v>
      </c>
      <c r="K1541" t="s">
        <v>271</v>
      </c>
      <c r="L1541" t="str">
        <f>_xlfn.XLOOKUP(Trade_Flows[[#This Row],[hardware_type]],Helper_sheet!$D$2:$D$15,Helper_sheet!$E$2:$E$15,0,0)</f>
        <v>Chip</v>
      </c>
      <c r="M1541" t="s">
        <v>31</v>
      </c>
      <c r="N1541" s="5">
        <v>17727</v>
      </c>
      <c r="O1541" s="1">
        <v>1128.1400000000001</v>
      </c>
      <c r="P1541" t="s">
        <v>272</v>
      </c>
      <c r="Q1541" t="s">
        <v>89</v>
      </c>
      <c r="R1541" t="s">
        <v>144</v>
      </c>
      <c r="S1541" t="s">
        <v>141</v>
      </c>
      <c r="T1541" t="s">
        <v>34</v>
      </c>
      <c r="U1541" t="s">
        <v>1691</v>
      </c>
      <c r="V1541" t="s">
        <v>965</v>
      </c>
      <c r="W1541" t="s">
        <v>147</v>
      </c>
      <c r="X1541" t="s">
        <v>141</v>
      </c>
    </row>
    <row r="1542" spans="1:24" x14ac:dyDescent="0.4">
      <c r="A1542" t="s">
        <v>2157</v>
      </c>
      <c r="B1542" t="s">
        <v>140</v>
      </c>
      <c r="C1542" t="s">
        <v>141</v>
      </c>
      <c r="D1542" t="s">
        <v>23</v>
      </c>
      <c r="E1542" t="s">
        <v>143</v>
      </c>
      <c r="F1542" t="s">
        <v>28</v>
      </c>
      <c r="G1542" t="s">
        <v>29</v>
      </c>
      <c r="H1542" t="s">
        <v>1342</v>
      </c>
      <c r="I1542" t="s">
        <v>120</v>
      </c>
      <c r="J1542" t="s">
        <v>111</v>
      </c>
      <c r="K1542" t="s">
        <v>103</v>
      </c>
      <c r="L1542" t="str">
        <f>_xlfn.XLOOKUP(Trade_Flows[[#This Row],[hardware_type]],Helper_sheet!$D$2:$D$15,Helper_sheet!$E$2:$E$15,0,0)</f>
        <v>Equipment</v>
      </c>
      <c r="M1542" t="s">
        <v>91</v>
      </c>
      <c r="N1542" s="5">
        <v>2667</v>
      </c>
      <c r="O1542" s="1">
        <v>163.02000000000001</v>
      </c>
      <c r="P1542" t="s">
        <v>790</v>
      </c>
      <c r="Q1542" t="s">
        <v>89</v>
      </c>
      <c r="R1542" t="s">
        <v>144</v>
      </c>
      <c r="S1542" t="s">
        <v>141</v>
      </c>
      <c r="T1542" t="s">
        <v>34</v>
      </c>
      <c r="U1542" t="s">
        <v>316</v>
      </c>
      <c r="V1542" t="s">
        <v>1353</v>
      </c>
      <c r="W1542" t="s">
        <v>147</v>
      </c>
      <c r="X1542" t="s">
        <v>144</v>
      </c>
    </row>
    <row r="1543" spans="1:24" x14ac:dyDescent="0.4">
      <c r="A1543" t="s">
        <v>2158</v>
      </c>
      <c r="B1543" t="s">
        <v>140</v>
      </c>
      <c r="C1543" t="s">
        <v>149</v>
      </c>
      <c r="D1543" t="s">
        <v>35</v>
      </c>
      <c r="E1543" t="s">
        <v>143</v>
      </c>
      <c r="F1543" t="s">
        <v>28</v>
      </c>
      <c r="G1543" t="s">
        <v>29</v>
      </c>
      <c r="H1543" t="s">
        <v>1342</v>
      </c>
      <c r="I1543" t="s">
        <v>120</v>
      </c>
      <c r="J1543" t="s">
        <v>111</v>
      </c>
      <c r="K1543" t="s">
        <v>103</v>
      </c>
      <c r="L1543" t="str">
        <f>_xlfn.XLOOKUP(Trade_Flows[[#This Row],[hardware_type]],Helper_sheet!$D$2:$D$15,Helper_sheet!$E$2:$E$15,0,0)</f>
        <v>Equipment</v>
      </c>
      <c r="M1543" t="s">
        <v>91</v>
      </c>
      <c r="N1543" s="5">
        <v>2936</v>
      </c>
      <c r="O1543" s="1">
        <v>179.44</v>
      </c>
      <c r="P1543" t="s">
        <v>802</v>
      </c>
      <c r="Q1543" t="s">
        <v>89</v>
      </c>
      <c r="R1543" t="s">
        <v>144</v>
      </c>
      <c r="S1543" t="s">
        <v>141</v>
      </c>
      <c r="T1543" t="s">
        <v>34</v>
      </c>
      <c r="U1543" t="s">
        <v>206</v>
      </c>
      <c r="V1543" t="s">
        <v>1422</v>
      </c>
      <c r="W1543" t="s">
        <v>147</v>
      </c>
      <c r="X1543" t="s">
        <v>144</v>
      </c>
    </row>
    <row r="1544" spans="1:24" x14ac:dyDescent="0.4">
      <c r="A1544" t="s">
        <v>2159</v>
      </c>
      <c r="B1544" t="s">
        <v>140</v>
      </c>
      <c r="C1544" t="s">
        <v>154</v>
      </c>
      <c r="D1544" t="s">
        <v>37</v>
      </c>
      <c r="E1544" t="s">
        <v>143</v>
      </c>
      <c r="F1544" t="s">
        <v>28</v>
      </c>
      <c r="G1544" t="s">
        <v>29</v>
      </c>
      <c r="H1544" t="s">
        <v>1342</v>
      </c>
      <c r="I1544" t="s">
        <v>120</v>
      </c>
      <c r="J1544" t="s">
        <v>111</v>
      </c>
      <c r="K1544" t="s">
        <v>103</v>
      </c>
      <c r="L1544" t="str">
        <f>_xlfn.XLOOKUP(Trade_Flows[[#This Row],[hardware_type]],Helper_sheet!$D$2:$D$15,Helper_sheet!$E$2:$E$15,0,0)</f>
        <v>Equipment</v>
      </c>
      <c r="M1544" t="s">
        <v>91</v>
      </c>
      <c r="N1544" s="5">
        <v>2824</v>
      </c>
      <c r="O1544" s="1">
        <v>172.58</v>
      </c>
      <c r="P1544" t="s">
        <v>106</v>
      </c>
      <c r="Q1544" t="s">
        <v>89</v>
      </c>
      <c r="R1544" t="s">
        <v>144</v>
      </c>
      <c r="S1544" t="s">
        <v>141</v>
      </c>
      <c r="T1544" t="s">
        <v>34</v>
      </c>
      <c r="U1544" t="s">
        <v>187</v>
      </c>
      <c r="V1544" t="s">
        <v>1357</v>
      </c>
      <c r="W1544" t="s">
        <v>147</v>
      </c>
      <c r="X1544" t="s">
        <v>144</v>
      </c>
    </row>
    <row r="1545" spans="1:24" x14ac:dyDescent="0.4">
      <c r="A1545" t="s">
        <v>2160</v>
      </c>
      <c r="B1545" t="s">
        <v>140</v>
      </c>
      <c r="C1545" t="s">
        <v>158</v>
      </c>
      <c r="D1545" t="s">
        <v>38</v>
      </c>
      <c r="E1545" t="s">
        <v>143</v>
      </c>
      <c r="F1545" t="s">
        <v>28</v>
      </c>
      <c r="G1545" t="s">
        <v>29</v>
      </c>
      <c r="H1545" t="s">
        <v>1342</v>
      </c>
      <c r="I1545" t="s">
        <v>120</v>
      </c>
      <c r="J1545" t="s">
        <v>111</v>
      </c>
      <c r="K1545" t="s">
        <v>103</v>
      </c>
      <c r="L1545" t="str">
        <f>_xlfn.XLOOKUP(Trade_Flows[[#This Row],[hardware_type]],Helper_sheet!$D$2:$D$15,Helper_sheet!$E$2:$E$15,0,0)</f>
        <v>Equipment</v>
      </c>
      <c r="M1545" t="s">
        <v>91</v>
      </c>
      <c r="N1545" s="5">
        <v>2598</v>
      </c>
      <c r="O1545" s="1">
        <v>158.80000000000001</v>
      </c>
      <c r="P1545" t="s">
        <v>105</v>
      </c>
      <c r="Q1545" t="s">
        <v>89</v>
      </c>
      <c r="R1545" t="s">
        <v>144</v>
      </c>
      <c r="S1545" t="s">
        <v>141</v>
      </c>
      <c r="T1545" t="s">
        <v>34</v>
      </c>
      <c r="U1545" t="s">
        <v>285</v>
      </c>
      <c r="V1545" t="s">
        <v>1413</v>
      </c>
      <c r="W1545" t="s">
        <v>147</v>
      </c>
      <c r="X1545" t="s">
        <v>144</v>
      </c>
    </row>
    <row r="1546" spans="1:24" x14ac:dyDescent="0.4">
      <c r="A1546" t="s">
        <v>2161</v>
      </c>
      <c r="B1546" t="s">
        <v>162</v>
      </c>
      <c r="C1546" t="s">
        <v>141</v>
      </c>
      <c r="D1546" t="s">
        <v>39</v>
      </c>
      <c r="E1546" t="s">
        <v>143</v>
      </c>
      <c r="F1546" t="s">
        <v>28</v>
      </c>
      <c r="G1546" t="s">
        <v>29</v>
      </c>
      <c r="H1546" t="s">
        <v>1342</v>
      </c>
      <c r="I1546" t="s">
        <v>120</v>
      </c>
      <c r="J1546" t="s">
        <v>111</v>
      </c>
      <c r="K1546" t="s">
        <v>103</v>
      </c>
      <c r="L1546" t="str">
        <f>_xlfn.XLOOKUP(Trade_Flows[[#This Row],[hardware_type]],Helper_sheet!$D$2:$D$15,Helper_sheet!$E$2:$E$15,0,0)</f>
        <v>Equipment</v>
      </c>
      <c r="M1546" t="s">
        <v>91</v>
      </c>
      <c r="N1546" s="5">
        <v>2986</v>
      </c>
      <c r="O1546" s="1">
        <v>182.52</v>
      </c>
      <c r="P1546" t="s">
        <v>105</v>
      </c>
      <c r="Q1546" t="s">
        <v>89</v>
      </c>
      <c r="R1546" t="s">
        <v>144</v>
      </c>
      <c r="S1546" t="s">
        <v>141</v>
      </c>
      <c r="T1546" t="s">
        <v>34</v>
      </c>
      <c r="U1546" t="s">
        <v>303</v>
      </c>
      <c r="V1546" t="s">
        <v>1353</v>
      </c>
      <c r="W1546" t="s">
        <v>147</v>
      </c>
      <c r="X1546" t="s">
        <v>144</v>
      </c>
    </row>
    <row r="1547" spans="1:24" x14ac:dyDescent="0.4">
      <c r="A1547" t="s">
        <v>2162</v>
      </c>
      <c r="B1547" t="s">
        <v>162</v>
      </c>
      <c r="C1547" t="s">
        <v>149</v>
      </c>
      <c r="D1547" t="s">
        <v>41</v>
      </c>
      <c r="E1547" t="s">
        <v>143</v>
      </c>
      <c r="F1547" t="s">
        <v>28</v>
      </c>
      <c r="G1547" t="s">
        <v>29</v>
      </c>
      <c r="H1547" t="s">
        <v>1342</v>
      </c>
      <c r="I1547" t="s">
        <v>120</v>
      </c>
      <c r="J1547" t="s">
        <v>111</v>
      </c>
      <c r="K1547" t="s">
        <v>103</v>
      </c>
      <c r="L1547" t="str">
        <f>_xlfn.XLOOKUP(Trade_Flows[[#This Row],[hardware_type]],Helper_sheet!$D$2:$D$15,Helper_sheet!$E$2:$E$15,0,0)</f>
        <v>Equipment</v>
      </c>
      <c r="M1547" t="s">
        <v>91</v>
      </c>
      <c r="N1547" s="5">
        <v>3527</v>
      </c>
      <c r="O1547" s="1">
        <v>215.6</v>
      </c>
      <c r="P1547" t="s">
        <v>106</v>
      </c>
      <c r="Q1547" t="s">
        <v>89</v>
      </c>
      <c r="R1547" t="s">
        <v>144</v>
      </c>
      <c r="S1547" t="s">
        <v>141</v>
      </c>
      <c r="T1547" t="s">
        <v>34</v>
      </c>
      <c r="U1547" t="s">
        <v>367</v>
      </c>
      <c r="V1547" t="s">
        <v>1422</v>
      </c>
      <c r="W1547" t="s">
        <v>147</v>
      </c>
      <c r="X1547" t="s">
        <v>144</v>
      </c>
    </row>
    <row r="1548" spans="1:24" x14ac:dyDescent="0.4">
      <c r="A1548" t="s">
        <v>2163</v>
      </c>
      <c r="B1548" t="s">
        <v>162</v>
      </c>
      <c r="C1548" t="s">
        <v>154</v>
      </c>
      <c r="D1548" t="s">
        <v>42</v>
      </c>
      <c r="E1548" t="s">
        <v>143</v>
      </c>
      <c r="F1548" t="s">
        <v>28</v>
      </c>
      <c r="G1548" t="s">
        <v>29</v>
      </c>
      <c r="H1548" t="s">
        <v>1342</v>
      </c>
      <c r="I1548" t="s">
        <v>120</v>
      </c>
      <c r="J1548" t="s">
        <v>111</v>
      </c>
      <c r="K1548" t="s">
        <v>103</v>
      </c>
      <c r="L1548" t="str">
        <f>_xlfn.XLOOKUP(Trade_Flows[[#This Row],[hardware_type]],Helper_sheet!$D$2:$D$15,Helper_sheet!$E$2:$E$15,0,0)</f>
        <v>Equipment</v>
      </c>
      <c r="M1548" t="s">
        <v>91</v>
      </c>
      <c r="N1548" s="5">
        <v>3536</v>
      </c>
      <c r="O1548" s="1">
        <v>216.15</v>
      </c>
      <c r="P1548" t="s">
        <v>106</v>
      </c>
      <c r="Q1548" t="s">
        <v>89</v>
      </c>
      <c r="R1548" t="s">
        <v>144</v>
      </c>
      <c r="S1548" t="s">
        <v>141</v>
      </c>
      <c r="T1548" t="s">
        <v>34</v>
      </c>
      <c r="U1548" t="s">
        <v>180</v>
      </c>
      <c r="V1548" t="s">
        <v>2164</v>
      </c>
      <c r="W1548" t="s">
        <v>147</v>
      </c>
      <c r="X1548" t="s">
        <v>144</v>
      </c>
    </row>
    <row r="1549" spans="1:24" x14ac:dyDescent="0.4">
      <c r="A1549" t="s">
        <v>2165</v>
      </c>
      <c r="B1549" t="s">
        <v>162</v>
      </c>
      <c r="C1549" t="s">
        <v>158</v>
      </c>
      <c r="D1549" t="s">
        <v>43</v>
      </c>
      <c r="E1549" t="s">
        <v>143</v>
      </c>
      <c r="F1549" t="s">
        <v>28</v>
      </c>
      <c r="G1549" t="s">
        <v>29</v>
      </c>
      <c r="H1549" t="s">
        <v>1342</v>
      </c>
      <c r="I1549" t="s">
        <v>120</v>
      </c>
      <c r="J1549" t="s">
        <v>111</v>
      </c>
      <c r="K1549" t="s">
        <v>103</v>
      </c>
      <c r="L1549" t="str">
        <f>_xlfn.XLOOKUP(Trade_Flows[[#This Row],[hardware_type]],Helper_sheet!$D$2:$D$15,Helper_sheet!$E$2:$E$15,0,0)</f>
        <v>Equipment</v>
      </c>
      <c r="M1549" t="s">
        <v>91</v>
      </c>
      <c r="N1549" s="5">
        <v>2805</v>
      </c>
      <c r="O1549" s="1">
        <v>171.46</v>
      </c>
      <c r="P1549" t="s">
        <v>106</v>
      </c>
      <c r="Q1549" t="s">
        <v>89</v>
      </c>
      <c r="R1549" t="s">
        <v>144</v>
      </c>
      <c r="S1549" t="s">
        <v>141</v>
      </c>
      <c r="T1549" t="s">
        <v>34</v>
      </c>
      <c r="U1549" t="s">
        <v>303</v>
      </c>
      <c r="V1549" t="s">
        <v>1353</v>
      </c>
      <c r="W1549" t="s">
        <v>147</v>
      </c>
      <c r="X1549" t="s">
        <v>144</v>
      </c>
    </row>
    <row r="1550" spans="1:24" x14ac:dyDescent="0.4">
      <c r="A1550" t="s">
        <v>2166</v>
      </c>
      <c r="B1550" t="s">
        <v>171</v>
      </c>
      <c r="C1550" t="s">
        <v>141</v>
      </c>
      <c r="D1550" t="s">
        <v>44</v>
      </c>
      <c r="E1550" t="s">
        <v>143</v>
      </c>
      <c r="F1550" t="s">
        <v>28</v>
      </c>
      <c r="G1550" t="s">
        <v>29</v>
      </c>
      <c r="H1550" t="s">
        <v>1342</v>
      </c>
      <c r="I1550" t="s">
        <v>120</v>
      </c>
      <c r="J1550" t="s">
        <v>111</v>
      </c>
      <c r="K1550" t="s">
        <v>103</v>
      </c>
      <c r="L1550" t="str">
        <f>_xlfn.XLOOKUP(Trade_Flows[[#This Row],[hardware_type]],Helper_sheet!$D$2:$D$15,Helper_sheet!$E$2:$E$15,0,0)</f>
        <v>Equipment</v>
      </c>
      <c r="M1550" t="s">
        <v>91</v>
      </c>
      <c r="N1550" s="5">
        <v>3265</v>
      </c>
      <c r="O1550" s="1">
        <v>199.55</v>
      </c>
      <c r="P1550" t="s">
        <v>105</v>
      </c>
      <c r="Q1550" t="s">
        <v>89</v>
      </c>
      <c r="R1550" t="s">
        <v>144</v>
      </c>
      <c r="S1550" t="s">
        <v>141</v>
      </c>
      <c r="T1550" t="s">
        <v>34</v>
      </c>
      <c r="U1550" t="s">
        <v>146</v>
      </c>
      <c r="V1550" t="s">
        <v>1422</v>
      </c>
      <c r="W1550" t="s">
        <v>147</v>
      </c>
      <c r="X1550" t="s">
        <v>144</v>
      </c>
    </row>
    <row r="1551" spans="1:24" x14ac:dyDescent="0.4">
      <c r="A1551" t="s">
        <v>2167</v>
      </c>
      <c r="B1551" t="s">
        <v>171</v>
      </c>
      <c r="C1551" t="s">
        <v>149</v>
      </c>
      <c r="D1551" t="s">
        <v>45</v>
      </c>
      <c r="E1551" t="s">
        <v>143</v>
      </c>
      <c r="F1551" t="s">
        <v>28</v>
      </c>
      <c r="G1551" t="s">
        <v>29</v>
      </c>
      <c r="H1551" t="s">
        <v>1342</v>
      </c>
      <c r="I1551" t="s">
        <v>120</v>
      </c>
      <c r="J1551" t="s">
        <v>111</v>
      </c>
      <c r="K1551" t="s">
        <v>103</v>
      </c>
      <c r="L1551" t="str">
        <f>_xlfn.XLOOKUP(Trade_Flows[[#This Row],[hardware_type]],Helper_sheet!$D$2:$D$15,Helper_sheet!$E$2:$E$15,0,0)</f>
        <v>Equipment</v>
      </c>
      <c r="M1551" t="s">
        <v>91</v>
      </c>
      <c r="N1551" s="5">
        <v>3345</v>
      </c>
      <c r="O1551" s="1">
        <v>204.44</v>
      </c>
      <c r="P1551" t="s">
        <v>106</v>
      </c>
      <c r="Q1551" t="s">
        <v>89</v>
      </c>
      <c r="R1551" t="s">
        <v>144</v>
      </c>
      <c r="S1551" t="s">
        <v>141</v>
      </c>
      <c r="T1551" t="s">
        <v>34</v>
      </c>
      <c r="U1551" t="s">
        <v>303</v>
      </c>
      <c r="V1551" t="s">
        <v>1355</v>
      </c>
      <c r="W1551" t="s">
        <v>147</v>
      </c>
      <c r="X1551" t="s">
        <v>144</v>
      </c>
    </row>
    <row r="1552" spans="1:24" x14ac:dyDescent="0.4">
      <c r="A1552" t="s">
        <v>2168</v>
      </c>
      <c r="B1552" t="s">
        <v>171</v>
      </c>
      <c r="C1552" t="s">
        <v>154</v>
      </c>
      <c r="D1552" t="s">
        <v>46</v>
      </c>
      <c r="E1552" t="s">
        <v>143</v>
      </c>
      <c r="F1552" t="s">
        <v>28</v>
      </c>
      <c r="G1552" t="s">
        <v>29</v>
      </c>
      <c r="H1552" t="s">
        <v>1342</v>
      </c>
      <c r="I1552" t="s">
        <v>120</v>
      </c>
      <c r="J1552" t="s">
        <v>111</v>
      </c>
      <c r="K1552" t="s">
        <v>103</v>
      </c>
      <c r="L1552" t="str">
        <f>_xlfn.XLOOKUP(Trade_Flows[[#This Row],[hardware_type]],Helper_sheet!$D$2:$D$15,Helper_sheet!$E$2:$E$15,0,0)</f>
        <v>Equipment</v>
      </c>
      <c r="M1552" t="s">
        <v>91</v>
      </c>
      <c r="N1552" s="5">
        <v>3328</v>
      </c>
      <c r="O1552" s="1">
        <v>203.41</v>
      </c>
      <c r="P1552" t="s">
        <v>106</v>
      </c>
      <c r="Q1552" t="s">
        <v>89</v>
      </c>
      <c r="R1552" t="s">
        <v>144</v>
      </c>
      <c r="S1552" t="s">
        <v>141</v>
      </c>
      <c r="T1552" t="s">
        <v>34</v>
      </c>
      <c r="U1552" t="s">
        <v>146</v>
      </c>
      <c r="V1552" t="s">
        <v>1369</v>
      </c>
      <c r="W1552" t="s">
        <v>147</v>
      </c>
      <c r="X1552" t="s">
        <v>144</v>
      </c>
    </row>
    <row r="1553" spans="1:24" x14ac:dyDescent="0.4">
      <c r="A1553" t="s">
        <v>2169</v>
      </c>
      <c r="B1553" t="s">
        <v>171</v>
      </c>
      <c r="C1553" t="s">
        <v>158</v>
      </c>
      <c r="D1553" t="s">
        <v>47</v>
      </c>
      <c r="E1553" t="s">
        <v>143</v>
      </c>
      <c r="F1553" t="s">
        <v>28</v>
      </c>
      <c r="G1553" t="s">
        <v>29</v>
      </c>
      <c r="H1553" t="s">
        <v>1342</v>
      </c>
      <c r="I1553" t="s">
        <v>120</v>
      </c>
      <c r="J1553" t="s">
        <v>111</v>
      </c>
      <c r="K1553" t="s">
        <v>103</v>
      </c>
      <c r="L1553" t="str">
        <f>_xlfn.XLOOKUP(Trade_Flows[[#This Row],[hardware_type]],Helper_sheet!$D$2:$D$15,Helper_sheet!$E$2:$E$15,0,0)</f>
        <v>Equipment</v>
      </c>
      <c r="M1553" t="s">
        <v>91</v>
      </c>
      <c r="N1553" s="5">
        <v>3558</v>
      </c>
      <c r="O1553" s="1">
        <v>217.45</v>
      </c>
      <c r="P1553" t="s">
        <v>105</v>
      </c>
      <c r="Q1553" t="s">
        <v>89</v>
      </c>
      <c r="R1553" t="s">
        <v>144</v>
      </c>
      <c r="S1553" t="s">
        <v>141</v>
      </c>
      <c r="T1553" t="s">
        <v>34</v>
      </c>
      <c r="U1553" t="s">
        <v>391</v>
      </c>
      <c r="V1553" t="s">
        <v>1355</v>
      </c>
      <c r="W1553" t="s">
        <v>147</v>
      </c>
      <c r="X1553" t="s">
        <v>144</v>
      </c>
    </row>
    <row r="1554" spans="1:24" x14ac:dyDescent="0.4">
      <c r="A1554" t="s">
        <v>2170</v>
      </c>
      <c r="B1554" t="s">
        <v>182</v>
      </c>
      <c r="C1554" t="s">
        <v>141</v>
      </c>
      <c r="D1554" t="s">
        <v>48</v>
      </c>
      <c r="E1554" t="s">
        <v>143</v>
      </c>
      <c r="F1554" t="s">
        <v>28</v>
      </c>
      <c r="G1554" t="s">
        <v>29</v>
      </c>
      <c r="H1554" t="s">
        <v>1342</v>
      </c>
      <c r="I1554" t="s">
        <v>120</v>
      </c>
      <c r="J1554" t="s">
        <v>111</v>
      </c>
      <c r="K1554" t="s">
        <v>103</v>
      </c>
      <c r="L1554" t="str">
        <f>_xlfn.XLOOKUP(Trade_Flows[[#This Row],[hardware_type]],Helper_sheet!$D$2:$D$15,Helper_sheet!$E$2:$E$15,0,0)</f>
        <v>Equipment</v>
      </c>
      <c r="M1554" t="s">
        <v>91</v>
      </c>
      <c r="N1554" s="5">
        <v>3717</v>
      </c>
      <c r="O1554" s="1">
        <v>227.18</v>
      </c>
      <c r="P1554" t="s">
        <v>105</v>
      </c>
      <c r="Q1554" t="s">
        <v>89</v>
      </c>
      <c r="R1554" t="s">
        <v>144</v>
      </c>
      <c r="S1554" t="s">
        <v>141</v>
      </c>
      <c r="T1554" t="s">
        <v>34</v>
      </c>
      <c r="U1554" t="s">
        <v>166</v>
      </c>
      <c r="V1554" t="s">
        <v>1381</v>
      </c>
      <c r="W1554" t="s">
        <v>147</v>
      </c>
      <c r="X1554" t="s">
        <v>144</v>
      </c>
    </row>
    <row r="1555" spans="1:24" x14ac:dyDescent="0.4">
      <c r="A1555" t="s">
        <v>2171</v>
      </c>
      <c r="B1555" t="s">
        <v>182</v>
      </c>
      <c r="C1555" t="s">
        <v>149</v>
      </c>
      <c r="D1555" t="s">
        <v>49</v>
      </c>
      <c r="E1555" t="s">
        <v>143</v>
      </c>
      <c r="F1555" t="s">
        <v>28</v>
      </c>
      <c r="G1555" t="s">
        <v>29</v>
      </c>
      <c r="H1555" t="s">
        <v>1342</v>
      </c>
      <c r="I1555" t="s">
        <v>120</v>
      </c>
      <c r="J1555" t="s">
        <v>111</v>
      </c>
      <c r="K1555" t="s">
        <v>103</v>
      </c>
      <c r="L1555" t="str">
        <f>_xlfn.XLOOKUP(Trade_Flows[[#This Row],[hardware_type]],Helper_sheet!$D$2:$D$15,Helper_sheet!$E$2:$E$15,0,0)</f>
        <v>Equipment</v>
      </c>
      <c r="M1555" t="s">
        <v>91</v>
      </c>
      <c r="N1555" s="5">
        <v>4139</v>
      </c>
      <c r="O1555" s="1">
        <v>252.95</v>
      </c>
      <c r="P1555" t="s">
        <v>802</v>
      </c>
      <c r="Q1555" t="s">
        <v>89</v>
      </c>
      <c r="R1555" t="s">
        <v>144</v>
      </c>
      <c r="S1555" t="s">
        <v>141</v>
      </c>
      <c r="T1555" t="s">
        <v>34</v>
      </c>
      <c r="U1555" t="s">
        <v>187</v>
      </c>
      <c r="V1555" t="s">
        <v>1349</v>
      </c>
      <c r="W1555" t="s">
        <v>147</v>
      </c>
      <c r="X1555" t="s">
        <v>144</v>
      </c>
    </row>
    <row r="1556" spans="1:24" x14ac:dyDescent="0.4">
      <c r="A1556" t="s">
        <v>2172</v>
      </c>
      <c r="B1556" t="s">
        <v>182</v>
      </c>
      <c r="C1556" t="s">
        <v>154</v>
      </c>
      <c r="D1556" t="s">
        <v>50</v>
      </c>
      <c r="E1556" t="s">
        <v>143</v>
      </c>
      <c r="F1556" t="s">
        <v>28</v>
      </c>
      <c r="G1556" t="s">
        <v>29</v>
      </c>
      <c r="H1556" t="s">
        <v>1342</v>
      </c>
      <c r="I1556" t="s">
        <v>120</v>
      </c>
      <c r="J1556" t="s">
        <v>111</v>
      </c>
      <c r="K1556" t="s">
        <v>103</v>
      </c>
      <c r="L1556" t="str">
        <f>_xlfn.XLOOKUP(Trade_Flows[[#This Row],[hardware_type]],Helper_sheet!$D$2:$D$15,Helper_sheet!$E$2:$E$15,0,0)</f>
        <v>Equipment</v>
      </c>
      <c r="M1556" t="s">
        <v>91</v>
      </c>
      <c r="N1556" s="5">
        <v>4081</v>
      </c>
      <c r="O1556" s="1">
        <v>249.43</v>
      </c>
      <c r="P1556" t="s">
        <v>790</v>
      </c>
      <c r="Q1556" t="s">
        <v>89</v>
      </c>
      <c r="R1556" t="s">
        <v>144</v>
      </c>
      <c r="S1556" t="s">
        <v>141</v>
      </c>
      <c r="T1556" t="s">
        <v>34</v>
      </c>
      <c r="U1556" t="s">
        <v>320</v>
      </c>
      <c r="V1556" t="s">
        <v>1418</v>
      </c>
      <c r="W1556" t="s">
        <v>147</v>
      </c>
      <c r="X1556" t="s">
        <v>144</v>
      </c>
    </row>
    <row r="1557" spans="1:24" x14ac:dyDescent="0.4">
      <c r="A1557" t="s">
        <v>2173</v>
      </c>
      <c r="B1557" t="s">
        <v>182</v>
      </c>
      <c r="C1557" t="s">
        <v>158</v>
      </c>
      <c r="D1557" t="s">
        <v>51</v>
      </c>
      <c r="E1557" t="s">
        <v>143</v>
      </c>
      <c r="F1557" t="s">
        <v>28</v>
      </c>
      <c r="G1557" t="s">
        <v>29</v>
      </c>
      <c r="H1557" t="s">
        <v>1342</v>
      </c>
      <c r="I1557" t="s">
        <v>120</v>
      </c>
      <c r="J1557" t="s">
        <v>111</v>
      </c>
      <c r="K1557" t="s">
        <v>103</v>
      </c>
      <c r="L1557" t="str">
        <f>_xlfn.XLOOKUP(Trade_Flows[[#This Row],[hardware_type]],Helper_sheet!$D$2:$D$15,Helper_sheet!$E$2:$E$15,0,0)</f>
        <v>Equipment</v>
      </c>
      <c r="M1557" t="s">
        <v>91</v>
      </c>
      <c r="N1557" s="5">
        <v>3811</v>
      </c>
      <c r="O1557" s="1">
        <v>232.9</v>
      </c>
      <c r="P1557" t="s">
        <v>107</v>
      </c>
      <c r="Q1557" t="s">
        <v>89</v>
      </c>
      <c r="R1557" t="s">
        <v>144</v>
      </c>
      <c r="S1557" t="s">
        <v>141</v>
      </c>
      <c r="T1557" t="s">
        <v>34</v>
      </c>
      <c r="U1557" t="s">
        <v>294</v>
      </c>
      <c r="V1557" t="s">
        <v>1418</v>
      </c>
      <c r="W1557" t="s">
        <v>147</v>
      </c>
      <c r="X1557" t="s">
        <v>144</v>
      </c>
    </row>
    <row r="1558" spans="1:24" x14ac:dyDescent="0.4">
      <c r="A1558" t="s">
        <v>2174</v>
      </c>
      <c r="B1558" t="s">
        <v>193</v>
      </c>
      <c r="C1558" t="s">
        <v>141</v>
      </c>
      <c r="D1558" t="s">
        <v>52</v>
      </c>
      <c r="E1558" t="s">
        <v>143</v>
      </c>
      <c r="F1558" t="s">
        <v>28</v>
      </c>
      <c r="G1558" t="s">
        <v>29</v>
      </c>
      <c r="H1558" t="s">
        <v>1342</v>
      </c>
      <c r="I1558" t="s">
        <v>120</v>
      </c>
      <c r="J1558" t="s">
        <v>111</v>
      </c>
      <c r="K1558" t="s">
        <v>103</v>
      </c>
      <c r="L1558" t="str">
        <f>_xlfn.XLOOKUP(Trade_Flows[[#This Row],[hardware_type]],Helper_sheet!$D$2:$D$15,Helper_sheet!$E$2:$E$15,0,0)</f>
        <v>Equipment</v>
      </c>
      <c r="M1558" t="s">
        <v>91</v>
      </c>
      <c r="N1558" s="5">
        <v>3836</v>
      </c>
      <c r="O1558" s="1">
        <v>234.47</v>
      </c>
      <c r="P1558" t="s">
        <v>105</v>
      </c>
      <c r="Q1558" t="s">
        <v>89</v>
      </c>
      <c r="R1558" t="s">
        <v>144</v>
      </c>
      <c r="S1558" t="s">
        <v>141</v>
      </c>
      <c r="T1558" t="s">
        <v>34</v>
      </c>
      <c r="U1558" t="s">
        <v>1718</v>
      </c>
      <c r="V1558" t="s">
        <v>1351</v>
      </c>
      <c r="W1558" t="s">
        <v>147</v>
      </c>
      <c r="X1558" t="s">
        <v>144</v>
      </c>
    </row>
    <row r="1559" spans="1:24" x14ac:dyDescent="0.4">
      <c r="A1559" t="s">
        <v>2175</v>
      </c>
      <c r="B1559" t="s">
        <v>193</v>
      </c>
      <c r="C1559" t="s">
        <v>149</v>
      </c>
      <c r="D1559" t="s">
        <v>53</v>
      </c>
      <c r="E1559" t="s">
        <v>143</v>
      </c>
      <c r="F1559" t="s">
        <v>28</v>
      </c>
      <c r="G1559" t="s">
        <v>29</v>
      </c>
      <c r="H1559" t="s">
        <v>1342</v>
      </c>
      <c r="I1559" t="s">
        <v>120</v>
      </c>
      <c r="J1559" t="s">
        <v>111</v>
      </c>
      <c r="K1559" t="s">
        <v>103</v>
      </c>
      <c r="L1559" t="str">
        <f>_xlfn.XLOOKUP(Trade_Flows[[#This Row],[hardware_type]],Helper_sheet!$D$2:$D$15,Helper_sheet!$E$2:$E$15,0,0)</f>
        <v>Equipment</v>
      </c>
      <c r="M1559" t="s">
        <v>91</v>
      </c>
      <c r="N1559" s="5">
        <v>4595</v>
      </c>
      <c r="O1559" s="1">
        <v>280.83</v>
      </c>
      <c r="P1559" t="s">
        <v>107</v>
      </c>
      <c r="Q1559" t="s">
        <v>89</v>
      </c>
      <c r="R1559" t="s">
        <v>144</v>
      </c>
      <c r="S1559" t="s">
        <v>141</v>
      </c>
      <c r="T1559" t="s">
        <v>34</v>
      </c>
      <c r="U1559" t="s">
        <v>206</v>
      </c>
      <c r="V1559" t="s">
        <v>1371</v>
      </c>
      <c r="W1559" t="s">
        <v>147</v>
      </c>
      <c r="X1559" t="s">
        <v>144</v>
      </c>
    </row>
    <row r="1560" spans="1:24" x14ac:dyDescent="0.4">
      <c r="A1560" t="s">
        <v>2176</v>
      </c>
      <c r="B1560" t="s">
        <v>193</v>
      </c>
      <c r="C1560" t="s">
        <v>154</v>
      </c>
      <c r="D1560" t="s">
        <v>54</v>
      </c>
      <c r="E1560" t="s">
        <v>143</v>
      </c>
      <c r="F1560" t="s">
        <v>28</v>
      </c>
      <c r="G1560" t="s">
        <v>29</v>
      </c>
      <c r="H1560" t="s">
        <v>1342</v>
      </c>
      <c r="I1560" t="s">
        <v>120</v>
      </c>
      <c r="J1560" t="s">
        <v>111</v>
      </c>
      <c r="K1560" t="s">
        <v>103</v>
      </c>
      <c r="L1560" t="str">
        <f>_xlfn.XLOOKUP(Trade_Flows[[#This Row],[hardware_type]],Helper_sheet!$D$2:$D$15,Helper_sheet!$E$2:$E$15,0,0)</f>
        <v>Equipment</v>
      </c>
      <c r="M1560" t="s">
        <v>91</v>
      </c>
      <c r="N1560" s="5">
        <v>4316</v>
      </c>
      <c r="O1560" s="1">
        <v>263.8</v>
      </c>
      <c r="P1560" t="s">
        <v>802</v>
      </c>
      <c r="Q1560" t="s">
        <v>89</v>
      </c>
      <c r="R1560" t="s">
        <v>144</v>
      </c>
      <c r="S1560" t="s">
        <v>141</v>
      </c>
      <c r="T1560" t="s">
        <v>34</v>
      </c>
      <c r="U1560" t="s">
        <v>197</v>
      </c>
      <c r="V1560" t="s">
        <v>1366</v>
      </c>
      <c r="W1560" t="s">
        <v>147</v>
      </c>
      <c r="X1560" t="s">
        <v>144</v>
      </c>
    </row>
    <row r="1561" spans="1:24" x14ac:dyDescent="0.4">
      <c r="A1561" t="s">
        <v>2177</v>
      </c>
      <c r="B1561" t="s">
        <v>193</v>
      </c>
      <c r="C1561" t="s">
        <v>158</v>
      </c>
      <c r="D1561" t="s">
        <v>55</v>
      </c>
      <c r="E1561" t="s">
        <v>143</v>
      </c>
      <c r="F1561" t="s">
        <v>28</v>
      </c>
      <c r="G1561" t="s">
        <v>29</v>
      </c>
      <c r="H1561" t="s">
        <v>1342</v>
      </c>
      <c r="I1561" t="s">
        <v>120</v>
      </c>
      <c r="J1561" t="s">
        <v>111</v>
      </c>
      <c r="K1561" t="s">
        <v>103</v>
      </c>
      <c r="L1561" t="str">
        <f>_xlfn.XLOOKUP(Trade_Flows[[#This Row],[hardware_type]],Helper_sheet!$D$2:$D$15,Helper_sheet!$E$2:$E$15,0,0)</f>
        <v>Equipment</v>
      </c>
      <c r="M1561" t="s">
        <v>91</v>
      </c>
      <c r="N1561" s="5">
        <v>4318</v>
      </c>
      <c r="O1561" s="1">
        <v>263.91000000000003</v>
      </c>
      <c r="P1561" t="s">
        <v>790</v>
      </c>
      <c r="Q1561" t="s">
        <v>89</v>
      </c>
      <c r="R1561" t="s">
        <v>144</v>
      </c>
      <c r="S1561" t="s">
        <v>141</v>
      </c>
      <c r="T1561" t="s">
        <v>34</v>
      </c>
      <c r="U1561" t="s">
        <v>303</v>
      </c>
      <c r="V1561" t="s">
        <v>1357</v>
      </c>
      <c r="W1561" t="s">
        <v>147</v>
      </c>
      <c r="X1561" t="s">
        <v>144</v>
      </c>
    </row>
    <row r="1562" spans="1:24" x14ac:dyDescent="0.4">
      <c r="A1562" t="s">
        <v>2178</v>
      </c>
      <c r="B1562" t="s">
        <v>202</v>
      </c>
      <c r="C1562" t="s">
        <v>141</v>
      </c>
      <c r="D1562" t="s">
        <v>56</v>
      </c>
      <c r="E1562" t="s">
        <v>143</v>
      </c>
      <c r="F1562" t="s">
        <v>28</v>
      </c>
      <c r="G1562" t="s">
        <v>29</v>
      </c>
      <c r="H1562" t="s">
        <v>1342</v>
      </c>
      <c r="I1562" t="s">
        <v>120</v>
      </c>
      <c r="J1562" t="s">
        <v>111</v>
      </c>
      <c r="K1562" t="s">
        <v>103</v>
      </c>
      <c r="L1562" t="str">
        <f>_xlfn.XLOOKUP(Trade_Flows[[#This Row],[hardware_type]],Helper_sheet!$D$2:$D$15,Helper_sheet!$E$2:$E$15,0,0)</f>
        <v>Equipment</v>
      </c>
      <c r="M1562" t="s">
        <v>91</v>
      </c>
      <c r="N1562" s="5">
        <v>3405</v>
      </c>
      <c r="O1562" s="1">
        <v>208.09</v>
      </c>
      <c r="P1562" t="s">
        <v>790</v>
      </c>
      <c r="Q1562" t="s">
        <v>89</v>
      </c>
      <c r="R1562" t="s">
        <v>144</v>
      </c>
      <c r="S1562" t="s">
        <v>141</v>
      </c>
      <c r="T1562" t="s">
        <v>34</v>
      </c>
      <c r="U1562" t="s">
        <v>292</v>
      </c>
      <c r="V1562" t="s">
        <v>2164</v>
      </c>
      <c r="W1562" t="s">
        <v>147</v>
      </c>
      <c r="X1562" t="s">
        <v>144</v>
      </c>
    </row>
    <row r="1563" spans="1:24" x14ac:dyDescent="0.4">
      <c r="A1563" t="s">
        <v>2179</v>
      </c>
      <c r="B1563" t="s">
        <v>202</v>
      </c>
      <c r="C1563" t="s">
        <v>149</v>
      </c>
      <c r="D1563" t="s">
        <v>57</v>
      </c>
      <c r="E1563" t="s">
        <v>143</v>
      </c>
      <c r="F1563" t="s">
        <v>28</v>
      </c>
      <c r="G1563" t="s">
        <v>29</v>
      </c>
      <c r="H1563" t="s">
        <v>1342</v>
      </c>
      <c r="I1563" t="s">
        <v>120</v>
      </c>
      <c r="J1563" t="s">
        <v>111</v>
      </c>
      <c r="K1563" t="s">
        <v>103</v>
      </c>
      <c r="L1563" t="str">
        <f>_xlfn.XLOOKUP(Trade_Flows[[#This Row],[hardware_type]],Helper_sheet!$D$2:$D$15,Helper_sheet!$E$2:$E$15,0,0)</f>
        <v>Equipment</v>
      </c>
      <c r="M1563" t="s">
        <v>91</v>
      </c>
      <c r="N1563" s="5">
        <v>3919</v>
      </c>
      <c r="O1563" s="1">
        <v>239.5</v>
      </c>
      <c r="P1563" t="s">
        <v>790</v>
      </c>
      <c r="Q1563" t="s">
        <v>89</v>
      </c>
      <c r="R1563" t="s">
        <v>144</v>
      </c>
      <c r="S1563" t="s">
        <v>141</v>
      </c>
      <c r="T1563" t="s">
        <v>34</v>
      </c>
      <c r="U1563" t="s">
        <v>194</v>
      </c>
      <c r="V1563" t="s">
        <v>1359</v>
      </c>
      <c r="W1563" t="s">
        <v>147</v>
      </c>
      <c r="X1563" t="s">
        <v>144</v>
      </c>
    </row>
    <row r="1564" spans="1:24" x14ac:dyDescent="0.4">
      <c r="A1564" t="s">
        <v>2180</v>
      </c>
      <c r="B1564" t="s">
        <v>202</v>
      </c>
      <c r="C1564" t="s">
        <v>154</v>
      </c>
      <c r="D1564" t="s">
        <v>58</v>
      </c>
      <c r="E1564" t="s">
        <v>143</v>
      </c>
      <c r="F1564" t="s">
        <v>28</v>
      </c>
      <c r="G1564" t="s">
        <v>29</v>
      </c>
      <c r="H1564" t="s">
        <v>1342</v>
      </c>
      <c r="I1564" t="s">
        <v>120</v>
      </c>
      <c r="J1564" t="s">
        <v>111</v>
      </c>
      <c r="K1564" t="s">
        <v>103</v>
      </c>
      <c r="L1564" t="str">
        <f>_xlfn.XLOOKUP(Trade_Flows[[#This Row],[hardware_type]],Helper_sheet!$D$2:$D$15,Helper_sheet!$E$2:$E$15,0,0)</f>
        <v>Equipment</v>
      </c>
      <c r="M1564" t="s">
        <v>91</v>
      </c>
      <c r="N1564" s="5">
        <v>3942</v>
      </c>
      <c r="O1564" s="1">
        <v>240.94</v>
      </c>
      <c r="P1564" t="s">
        <v>802</v>
      </c>
      <c r="Q1564" t="s">
        <v>89</v>
      </c>
      <c r="R1564" t="s">
        <v>144</v>
      </c>
      <c r="S1564" t="s">
        <v>141</v>
      </c>
      <c r="T1564" t="s">
        <v>34</v>
      </c>
      <c r="U1564" t="s">
        <v>391</v>
      </c>
      <c r="V1564" t="s">
        <v>1377</v>
      </c>
      <c r="W1564" t="s">
        <v>147</v>
      </c>
      <c r="X1564" t="s">
        <v>144</v>
      </c>
    </row>
    <row r="1565" spans="1:24" x14ac:dyDescent="0.4">
      <c r="A1565" t="s">
        <v>2181</v>
      </c>
      <c r="B1565" t="s">
        <v>202</v>
      </c>
      <c r="C1565" t="s">
        <v>158</v>
      </c>
      <c r="D1565" t="s">
        <v>59</v>
      </c>
      <c r="E1565" t="s">
        <v>143</v>
      </c>
      <c r="F1565" t="s">
        <v>28</v>
      </c>
      <c r="G1565" t="s">
        <v>29</v>
      </c>
      <c r="H1565" t="s">
        <v>1342</v>
      </c>
      <c r="I1565" t="s">
        <v>120</v>
      </c>
      <c r="J1565" t="s">
        <v>111</v>
      </c>
      <c r="K1565" t="s">
        <v>103</v>
      </c>
      <c r="L1565" t="str">
        <f>_xlfn.XLOOKUP(Trade_Flows[[#This Row],[hardware_type]],Helper_sheet!$D$2:$D$15,Helper_sheet!$E$2:$E$15,0,0)</f>
        <v>Equipment</v>
      </c>
      <c r="M1565" t="s">
        <v>91</v>
      </c>
      <c r="N1565" s="5">
        <v>4235</v>
      </c>
      <c r="O1565" s="1">
        <v>258.85000000000002</v>
      </c>
      <c r="P1565" t="s">
        <v>106</v>
      </c>
      <c r="Q1565" t="s">
        <v>89</v>
      </c>
      <c r="R1565" t="s">
        <v>144</v>
      </c>
      <c r="S1565" t="s">
        <v>141</v>
      </c>
      <c r="T1565" t="s">
        <v>34</v>
      </c>
      <c r="U1565" t="s">
        <v>316</v>
      </c>
      <c r="V1565" t="s">
        <v>1351</v>
      </c>
      <c r="W1565" t="s">
        <v>147</v>
      </c>
      <c r="X1565" t="s">
        <v>144</v>
      </c>
    </row>
    <row r="1566" spans="1:24" x14ac:dyDescent="0.4">
      <c r="A1566" t="s">
        <v>2182</v>
      </c>
      <c r="B1566" t="s">
        <v>212</v>
      </c>
      <c r="C1566" t="s">
        <v>141</v>
      </c>
      <c r="D1566" t="s">
        <v>60</v>
      </c>
      <c r="E1566" t="s">
        <v>143</v>
      </c>
      <c r="F1566" t="s">
        <v>28</v>
      </c>
      <c r="G1566" t="s">
        <v>29</v>
      </c>
      <c r="H1566" t="s">
        <v>1342</v>
      </c>
      <c r="I1566" t="s">
        <v>120</v>
      </c>
      <c r="J1566" t="s">
        <v>111</v>
      </c>
      <c r="K1566" t="s">
        <v>103</v>
      </c>
      <c r="L1566" t="str">
        <f>_xlfn.XLOOKUP(Trade_Flows[[#This Row],[hardware_type]],Helper_sheet!$D$2:$D$15,Helper_sheet!$E$2:$E$15,0,0)</f>
        <v>Equipment</v>
      </c>
      <c r="M1566" t="s">
        <v>91</v>
      </c>
      <c r="N1566" s="5">
        <v>3941</v>
      </c>
      <c r="O1566" s="1">
        <v>240.89</v>
      </c>
      <c r="P1566" t="s">
        <v>790</v>
      </c>
      <c r="Q1566" t="s">
        <v>89</v>
      </c>
      <c r="R1566" t="s">
        <v>144</v>
      </c>
      <c r="S1566" t="s">
        <v>141</v>
      </c>
      <c r="T1566" t="s">
        <v>34</v>
      </c>
      <c r="U1566" t="s">
        <v>301</v>
      </c>
      <c r="V1566" t="s">
        <v>1343</v>
      </c>
      <c r="W1566" t="s">
        <v>147</v>
      </c>
      <c r="X1566" t="s">
        <v>144</v>
      </c>
    </row>
    <row r="1567" spans="1:24" x14ac:dyDescent="0.4">
      <c r="A1567" t="s">
        <v>2183</v>
      </c>
      <c r="B1567" t="s">
        <v>212</v>
      </c>
      <c r="C1567" t="s">
        <v>149</v>
      </c>
      <c r="D1567" t="s">
        <v>61</v>
      </c>
      <c r="E1567" t="s">
        <v>143</v>
      </c>
      <c r="F1567" t="s">
        <v>28</v>
      </c>
      <c r="G1567" t="s">
        <v>29</v>
      </c>
      <c r="H1567" t="s">
        <v>1342</v>
      </c>
      <c r="I1567" t="s">
        <v>120</v>
      </c>
      <c r="J1567" t="s">
        <v>111</v>
      </c>
      <c r="K1567" t="s">
        <v>103</v>
      </c>
      <c r="L1567" t="str">
        <f>_xlfn.XLOOKUP(Trade_Flows[[#This Row],[hardware_type]],Helper_sheet!$D$2:$D$15,Helper_sheet!$E$2:$E$15,0,0)</f>
        <v>Equipment</v>
      </c>
      <c r="M1567" t="s">
        <v>91</v>
      </c>
      <c r="N1567" s="5">
        <v>5106</v>
      </c>
      <c r="O1567" s="1">
        <v>312.08</v>
      </c>
      <c r="P1567" t="s">
        <v>790</v>
      </c>
      <c r="Q1567" t="s">
        <v>89</v>
      </c>
      <c r="R1567" t="s">
        <v>144</v>
      </c>
      <c r="S1567" t="s">
        <v>141</v>
      </c>
      <c r="T1567" t="s">
        <v>34</v>
      </c>
      <c r="U1567" t="s">
        <v>197</v>
      </c>
      <c r="V1567" t="s">
        <v>1364</v>
      </c>
      <c r="W1567" t="s">
        <v>147</v>
      </c>
      <c r="X1567" t="s">
        <v>144</v>
      </c>
    </row>
    <row r="1568" spans="1:24" x14ac:dyDescent="0.4">
      <c r="A1568" t="s">
        <v>2184</v>
      </c>
      <c r="B1568" t="s">
        <v>212</v>
      </c>
      <c r="C1568" t="s">
        <v>154</v>
      </c>
      <c r="D1568" t="s">
        <v>62</v>
      </c>
      <c r="E1568" t="s">
        <v>143</v>
      </c>
      <c r="F1568" t="s">
        <v>28</v>
      </c>
      <c r="G1568" t="s">
        <v>29</v>
      </c>
      <c r="H1568" t="s">
        <v>1342</v>
      </c>
      <c r="I1568" t="s">
        <v>120</v>
      </c>
      <c r="J1568" t="s">
        <v>111</v>
      </c>
      <c r="K1568" t="s">
        <v>103</v>
      </c>
      <c r="L1568" t="str">
        <f>_xlfn.XLOOKUP(Trade_Flows[[#This Row],[hardware_type]],Helper_sheet!$D$2:$D$15,Helper_sheet!$E$2:$E$15,0,0)</f>
        <v>Equipment</v>
      </c>
      <c r="M1568" t="s">
        <v>91</v>
      </c>
      <c r="N1568" s="5">
        <v>4479</v>
      </c>
      <c r="O1568" s="1">
        <v>273.73</v>
      </c>
      <c r="P1568" t="s">
        <v>802</v>
      </c>
      <c r="Q1568" t="s">
        <v>89</v>
      </c>
      <c r="R1568" t="s">
        <v>144</v>
      </c>
      <c r="S1568" t="s">
        <v>141</v>
      </c>
      <c r="T1568" t="s">
        <v>34</v>
      </c>
      <c r="U1568" t="s">
        <v>231</v>
      </c>
      <c r="V1568" t="s">
        <v>1441</v>
      </c>
      <c r="W1568" t="s">
        <v>147</v>
      </c>
      <c r="X1568" t="s">
        <v>144</v>
      </c>
    </row>
    <row r="1569" spans="1:24" x14ac:dyDescent="0.4">
      <c r="A1569" t="s">
        <v>2185</v>
      </c>
      <c r="B1569" t="s">
        <v>212</v>
      </c>
      <c r="C1569" t="s">
        <v>158</v>
      </c>
      <c r="D1569" t="s">
        <v>63</v>
      </c>
      <c r="E1569" t="s">
        <v>143</v>
      </c>
      <c r="F1569" t="s">
        <v>28</v>
      </c>
      <c r="G1569" t="s">
        <v>29</v>
      </c>
      <c r="H1569" t="s">
        <v>1342</v>
      </c>
      <c r="I1569" t="s">
        <v>120</v>
      </c>
      <c r="J1569" t="s">
        <v>111</v>
      </c>
      <c r="K1569" t="s">
        <v>103</v>
      </c>
      <c r="L1569" t="str">
        <f>_xlfn.XLOOKUP(Trade_Flows[[#This Row],[hardware_type]],Helper_sheet!$D$2:$D$15,Helper_sheet!$E$2:$E$15,0,0)</f>
        <v>Equipment</v>
      </c>
      <c r="M1569" t="s">
        <v>91</v>
      </c>
      <c r="N1569" s="5">
        <v>3877</v>
      </c>
      <c r="O1569" s="1">
        <v>236.97</v>
      </c>
      <c r="P1569" t="s">
        <v>106</v>
      </c>
      <c r="Q1569" t="s">
        <v>89</v>
      </c>
      <c r="R1569" t="s">
        <v>144</v>
      </c>
      <c r="S1569" t="s">
        <v>141</v>
      </c>
      <c r="T1569" t="s">
        <v>34</v>
      </c>
      <c r="U1569" t="s">
        <v>228</v>
      </c>
      <c r="V1569" t="s">
        <v>1349</v>
      </c>
      <c r="W1569" t="s">
        <v>147</v>
      </c>
      <c r="X1569" t="s">
        <v>144</v>
      </c>
    </row>
    <row r="1570" spans="1:24" x14ac:dyDescent="0.4">
      <c r="A1570" t="s">
        <v>2186</v>
      </c>
      <c r="B1570" t="s">
        <v>223</v>
      </c>
      <c r="C1570" t="s">
        <v>141</v>
      </c>
      <c r="D1570" t="s">
        <v>64</v>
      </c>
      <c r="E1570" t="s">
        <v>143</v>
      </c>
      <c r="F1570" t="s">
        <v>28</v>
      </c>
      <c r="G1570" t="s">
        <v>29</v>
      </c>
      <c r="H1570" t="s">
        <v>1342</v>
      </c>
      <c r="I1570" t="s">
        <v>120</v>
      </c>
      <c r="J1570" t="s">
        <v>111</v>
      </c>
      <c r="K1570" t="s">
        <v>103</v>
      </c>
      <c r="L1570" t="str">
        <f>_xlfn.XLOOKUP(Trade_Flows[[#This Row],[hardware_type]],Helper_sheet!$D$2:$D$15,Helper_sheet!$E$2:$E$15,0,0)</f>
        <v>Equipment</v>
      </c>
      <c r="M1570" t="s">
        <v>91</v>
      </c>
      <c r="N1570" s="5">
        <v>4492</v>
      </c>
      <c r="O1570" s="1">
        <v>274.57</v>
      </c>
      <c r="P1570" t="s">
        <v>790</v>
      </c>
      <c r="Q1570" t="s">
        <v>89</v>
      </c>
      <c r="R1570" t="s">
        <v>144</v>
      </c>
      <c r="S1570" t="s">
        <v>141</v>
      </c>
      <c r="T1570" t="s">
        <v>34</v>
      </c>
      <c r="U1570" t="s">
        <v>204</v>
      </c>
      <c r="V1570" t="s">
        <v>1394</v>
      </c>
      <c r="W1570" t="s">
        <v>147</v>
      </c>
      <c r="X1570" t="s">
        <v>144</v>
      </c>
    </row>
    <row r="1571" spans="1:24" x14ac:dyDescent="0.4">
      <c r="A1571" t="s">
        <v>2187</v>
      </c>
      <c r="B1571" t="s">
        <v>223</v>
      </c>
      <c r="C1571" t="s">
        <v>149</v>
      </c>
      <c r="D1571" t="s">
        <v>65</v>
      </c>
      <c r="E1571" t="s">
        <v>143</v>
      </c>
      <c r="F1571" t="s">
        <v>28</v>
      </c>
      <c r="G1571" t="s">
        <v>29</v>
      </c>
      <c r="H1571" t="s">
        <v>1342</v>
      </c>
      <c r="I1571" t="s">
        <v>120</v>
      </c>
      <c r="J1571" t="s">
        <v>111</v>
      </c>
      <c r="K1571" t="s">
        <v>103</v>
      </c>
      <c r="L1571" t="str">
        <f>_xlfn.XLOOKUP(Trade_Flows[[#This Row],[hardware_type]],Helper_sheet!$D$2:$D$15,Helper_sheet!$E$2:$E$15,0,0)</f>
        <v>Equipment</v>
      </c>
      <c r="M1571" t="s">
        <v>91</v>
      </c>
      <c r="N1571" s="5">
        <v>4858</v>
      </c>
      <c r="O1571" s="1">
        <v>296.93</v>
      </c>
      <c r="P1571" t="s">
        <v>790</v>
      </c>
      <c r="Q1571" t="s">
        <v>89</v>
      </c>
      <c r="R1571" t="s">
        <v>144</v>
      </c>
      <c r="S1571" t="s">
        <v>141</v>
      </c>
      <c r="T1571" t="s">
        <v>34</v>
      </c>
      <c r="U1571" t="s">
        <v>240</v>
      </c>
      <c r="V1571" t="s">
        <v>1357</v>
      </c>
      <c r="W1571" t="s">
        <v>147</v>
      </c>
      <c r="X1571" t="s">
        <v>144</v>
      </c>
    </row>
    <row r="1572" spans="1:24" x14ac:dyDescent="0.4">
      <c r="A1572" t="s">
        <v>2188</v>
      </c>
      <c r="B1572" t="s">
        <v>223</v>
      </c>
      <c r="C1572" t="s">
        <v>154</v>
      </c>
      <c r="D1572" t="s">
        <v>66</v>
      </c>
      <c r="E1572" t="s">
        <v>143</v>
      </c>
      <c r="F1572" t="s">
        <v>28</v>
      </c>
      <c r="G1572" t="s">
        <v>29</v>
      </c>
      <c r="H1572" t="s">
        <v>1342</v>
      </c>
      <c r="I1572" t="s">
        <v>120</v>
      </c>
      <c r="J1572" t="s">
        <v>111</v>
      </c>
      <c r="K1572" t="s">
        <v>103</v>
      </c>
      <c r="L1572" t="str">
        <f>_xlfn.XLOOKUP(Trade_Flows[[#This Row],[hardware_type]],Helper_sheet!$D$2:$D$15,Helper_sheet!$E$2:$E$15,0,0)</f>
        <v>Equipment</v>
      </c>
      <c r="M1572" t="s">
        <v>91</v>
      </c>
      <c r="N1572" s="5">
        <v>5386</v>
      </c>
      <c r="O1572" s="1">
        <v>329.19</v>
      </c>
      <c r="P1572" t="s">
        <v>106</v>
      </c>
      <c r="Q1572" t="s">
        <v>89</v>
      </c>
      <c r="R1572" t="s">
        <v>144</v>
      </c>
      <c r="S1572" t="s">
        <v>141</v>
      </c>
      <c r="T1572" t="s">
        <v>34</v>
      </c>
      <c r="U1572" t="s">
        <v>228</v>
      </c>
      <c r="V1572" t="s">
        <v>1383</v>
      </c>
      <c r="W1572" t="s">
        <v>147</v>
      </c>
      <c r="X1572" t="s">
        <v>144</v>
      </c>
    </row>
    <row r="1573" spans="1:24" x14ac:dyDescent="0.4">
      <c r="A1573" t="s">
        <v>2189</v>
      </c>
      <c r="B1573" t="s">
        <v>223</v>
      </c>
      <c r="C1573" t="s">
        <v>158</v>
      </c>
      <c r="D1573" t="s">
        <v>67</v>
      </c>
      <c r="E1573" t="s">
        <v>143</v>
      </c>
      <c r="F1573" t="s">
        <v>28</v>
      </c>
      <c r="G1573" t="s">
        <v>29</v>
      </c>
      <c r="H1573" t="s">
        <v>1342</v>
      </c>
      <c r="I1573" t="s">
        <v>120</v>
      </c>
      <c r="J1573" t="s">
        <v>111</v>
      </c>
      <c r="K1573" t="s">
        <v>103</v>
      </c>
      <c r="L1573" t="str">
        <f>_xlfn.XLOOKUP(Trade_Flows[[#This Row],[hardware_type]],Helper_sheet!$D$2:$D$15,Helper_sheet!$E$2:$E$15,0,0)</f>
        <v>Equipment</v>
      </c>
      <c r="M1573" t="s">
        <v>91</v>
      </c>
      <c r="N1573" s="5">
        <v>5131</v>
      </c>
      <c r="O1573" s="1">
        <v>313.57</v>
      </c>
      <c r="P1573" t="s">
        <v>105</v>
      </c>
      <c r="Q1573" t="s">
        <v>89</v>
      </c>
      <c r="R1573" t="s">
        <v>144</v>
      </c>
      <c r="S1573" t="s">
        <v>141</v>
      </c>
      <c r="T1573" t="s">
        <v>34</v>
      </c>
      <c r="U1573" t="s">
        <v>214</v>
      </c>
      <c r="V1573" t="s">
        <v>1347</v>
      </c>
      <c r="W1573" t="s">
        <v>147</v>
      </c>
      <c r="X1573" t="s">
        <v>144</v>
      </c>
    </row>
    <row r="1574" spans="1:24" x14ac:dyDescent="0.4">
      <c r="A1574" t="s">
        <v>2190</v>
      </c>
      <c r="B1574" t="s">
        <v>235</v>
      </c>
      <c r="C1574" t="s">
        <v>141</v>
      </c>
      <c r="D1574" t="s">
        <v>68</v>
      </c>
      <c r="E1574" t="s">
        <v>143</v>
      </c>
      <c r="F1574" t="s">
        <v>28</v>
      </c>
      <c r="G1574" t="s">
        <v>29</v>
      </c>
      <c r="H1574" t="s">
        <v>1342</v>
      </c>
      <c r="I1574" t="s">
        <v>120</v>
      </c>
      <c r="J1574" t="s">
        <v>111</v>
      </c>
      <c r="K1574" t="s">
        <v>103</v>
      </c>
      <c r="L1574" t="str">
        <f>_xlfn.XLOOKUP(Trade_Flows[[#This Row],[hardware_type]],Helper_sheet!$D$2:$D$15,Helper_sheet!$E$2:$E$15,0,0)</f>
        <v>Equipment</v>
      </c>
      <c r="M1574" t="s">
        <v>91</v>
      </c>
      <c r="N1574" s="5">
        <v>5236</v>
      </c>
      <c r="O1574" s="1">
        <v>320.02</v>
      </c>
      <c r="P1574" t="s">
        <v>105</v>
      </c>
      <c r="Q1574" t="s">
        <v>89</v>
      </c>
      <c r="R1574" t="s">
        <v>144</v>
      </c>
      <c r="S1574" t="s">
        <v>141</v>
      </c>
      <c r="T1574" t="s">
        <v>34</v>
      </c>
      <c r="U1574" t="s">
        <v>253</v>
      </c>
      <c r="V1574" t="s">
        <v>1343</v>
      </c>
      <c r="W1574" t="s">
        <v>147</v>
      </c>
      <c r="X1574" t="s">
        <v>144</v>
      </c>
    </row>
    <row r="1575" spans="1:24" x14ac:dyDescent="0.4">
      <c r="A1575" t="s">
        <v>2191</v>
      </c>
      <c r="B1575" t="s">
        <v>235</v>
      </c>
      <c r="C1575" t="s">
        <v>149</v>
      </c>
      <c r="D1575" t="s">
        <v>69</v>
      </c>
      <c r="E1575" t="s">
        <v>143</v>
      </c>
      <c r="F1575" t="s">
        <v>28</v>
      </c>
      <c r="G1575" t="s">
        <v>29</v>
      </c>
      <c r="H1575" t="s">
        <v>1342</v>
      </c>
      <c r="I1575" t="s">
        <v>120</v>
      </c>
      <c r="J1575" t="s">
        <v>111</v>
      </c>
      <c r="K1575" t="s">
        <v>103</v>
      </c>
      <c r="L1575" t="str">
        <f>_xlfn.XLOOKUP(Trade_Flows[[#This Row],[hardware_type]],Helper_sheet!$D$2:$D$15,Helper_sheet!$E$2:$E$15,0,0)</f>
        <v>Equipment</v>
      </c>
      <c r="M1575" t="s">
        <v>91</v>
      </c>
      <c r="N1575" s="5">
        <v>6440</v>
      </c>
      <c r="O1575" s="1">
        <v>393.6</v>
      </c>
      <c r="P1575" t="s">
        <v>790</v>
      </c>
      <c r="Q1575" t="s">
        <v>89</v>
      </c>
      <c r="R1575" t="s">
        <v>144</v>
      </c>
      <c r="S1575" t="s">
        <v>141</v>
      </c>
      <c r="T1575" t="s">
        <v>34</v>
      </c>
      <c r="U1575" t="s">
        <v>419</v>
      </c>
      <c r="V1575" t="s">
        <v>1407</v>
      </c>
      <c r="W1575" t="s">
        <v>147</v>
      </c>
      <c r="X1575" t="s">
        <v>144</v>
      </c>
    </row>
    <row r="1576" spans="1:24" x14ac:dyDescent="0.4">
      <c r="A1576" t="s">
        <v>2192</v>
      </c>
      <c r="B1576" t="s">
        <v>235</v>
      </c>
      <c r="C1576" t="s">
        <v>154</v>
      </c>
      <c r="D1576" t="s">
        <v>70</v>
      </c>
      <c r="E1576" t="s">
        <v>143</v>
      </c>
      <c r="F1576" t="s">
        <v>28</v>
      </c>
      <c r="G1576" t="s">
        <v>29</v>
      </c>
      <c r="H1576" t="s">
        <v>1342</v>
      </c>
      <c r="I1576" t="s">
        <v>120</v>
      </c>
      <c r="J1576" t="s">
        <v>111</v>
      </c>
      <c r="K1576" t="s">
        <v>103</v>
      </c>
      <c r="L1576" t="str">
        <f>_xlfn.XLOOKUP(Trade_Flows[[#This Row],[hardware_type]],Helper_sheet!$D$2:$D$15,Helper_sheet!$E$2:$E$15,0,0)</f>
        <v>Equipment</v>
      </c>
      <c r="M1576" t="s">
        <v>91</v>
      </c>
      <c r="N1576" s="5">
        <v>5696</v>
      </c>
      <c r="O1576" s="1">
        <v>348.09</v>
      </c>
      <c r="P1576" t="s">
        <v>107</v>
      </c>
      <c r="Q1576" t="s">
        <v>89</v>
      </c>
      <c r="R1576" t="s">
        <v>144</v>
      </c>
      <c r="S1576" t="s">
        <v>141</v>
      </c>
      <c r="T1576" t="s">
        <v>34</v>
      </c>
      <c r="U1576" t="s">
        <v>323</v>
      </c>
      <c r="V1576" t="s">
        <v>1441</v>
      </c>
      <c r="W1576" t="s">
        <v>147</v>
      </c>
      <c r="X1576" t="s">
        <v>144</v>
      </c>
    </row>
    <row r="1577" spans="1:24" x14ac:dyDescent="0.4">
      <c r="A1577" t="s">
        <v>2193</v>
      </c>
      <c r="B1577" t="s">
        <v>235</v>
      </c>
      <c r="C1577" t="s">
        <v>158</v>
      </c>
      <c r="D1577" t="s">
        <v>71</v>
      </c>
      <c r="E1577" t="s">
        <v>143</v>
      </c>
      <c r="F1577" t="s">
        <v>28</v>
      </c>
      <c r="G1577" t="s">
        <v>29</v>
      </c>
      <c r="H1577" t="s">
        <v>1342</v>
      </c>
      <c r="I1577" t="s">
        <v>120</v>
      </c>
      <c r="J1577" t="s">
        <v>111</v>
      </c>
      <c r="K1577" t="s">
        <v>103</v>
      </c>
      <c r="L1577" t="str">
        <f>_xlfn.XLOOKUP(Trade_Flows[[#This Row],[hardware_type]],Helper_sheet!$D$2:$D$15,Helper_sheet!$E$2:$E$15,0,0)</f>
        <v>Equipment</v>
      </c>
      <c r="M1577" t="s">
        <v>91</v>
      </c>
      <c r="N1577" s="5">
        <v>4752</v>
      </c>
      <c r="O1577" s="1">
        <v>290.42</v>
      </c>
      <c r="P1577" t="s">
        <v>106</v>
      </c>
      <c r="Q1577" t="s">
        <v>89</v>
      </c>
      <c r="R1577" t="s">
        <v>144</v>
      </c>
      <c r="S1577" t="s">
        <v>141</v>
      </c>
      <c r="T1577" t="s">
        <v>34</v>
      </c>
      <c r="U1577" t="s">
        <v>243</v>
      </c>
      <c r="V1577" t="s">
        <v>1418</v>
      </c>
      <c r="W1577" t="s">
        <v>147</v>
      </c>
      <c r="X1577" t="s">
        <v>144</v>
      </c>
    </row>
    <row r="1578" spans="1:24" x14ac:dyDescent="0.4">
      <c r="A1578" t="s">
        <v>2194</v>
      </c>
      <c r="B1578" t="s">
        <v>248</v>
      </c>
      <c r="C1578" t="s">
        <v>141</v>
      </c>
      <c r="D1578" t="s">
        <v>72</v>
      </c>
      <c r="E1578" t="s">
        <v>143</v>
      </c>
      <c r="F1578" t="s">
        <v>28</v>
      </c>
      <c r="G1578" t="s">
        <v>29</v>
      </c>
      <c r="H1578" t="s">
        <v>1342</v>
      </c>
      <c r="I1578" t="s">
        <v>120</v>
      </c>
      <c r="J1578" t="s">
        <v>111</v>
      </c>
      <c r="K1578" t="s">
        <v>103</v>
      </c>
      <c r="L1578" t="str">
        <f>_xlfn.XLOOKUP(Trade_Flows[[#This Row],[hardware_type]],Helper_sheet!$D$2:$D$15,Helper_sheet!$E$2:$E$15,0,0)</f>
        <v>Equipment</v>
      </c>
      <c r="M1578" t="s">
        <v>91</v>
      </c>
      <c r="N1578" s="5">
        <v>6283</v>
      </c>
      <c r="O1578" s="1">
        <v>383.96</v>
      </c>
      <c r="P1578" t="s">
        <v>106</v>
      </c>
      <c r="Q1578" t="s">
        <v>89</v>
      </c>
      <c r="R1578" t="s">
        <v>144</v>
      </c>
      <c r="S1578" t="s">
        <v>141</v>
      </c>
      <c r="T1578" t="s">
        <v>34</v>
      </c>
      <c r="U1578" t="s">
        <v>326</v>
      </c>
      <c r="V1578" t="s">
        <v>1353</v>
      </c>
      <c r="W1578" t="s">
        <v>147</v>
      </c>
      <c r="X1578" t="s">
        <v>141</v>
      </c>
    </row>
    <row r="1579" spans="1:24" x14ac:dyDescent="0.4">
      <c r="A1579" t="s">
        <v>2195</v>
      </c>
      <c r="B1579" t="s">
        <v>248</v>
      </c>
      <c r="C1579" t="s">
        <v>149</v>
      </c>
      <c r="D1579" t="s">
        <v>73</v>
      </c>
      <c r="E1579" t="s">
        <v>143</v>
      </c>
      <c r="F1579" t="s">
        <v>28</v>
      </c>
      <c r="G1579" t="s">
        <v>29</v>
      </c>
      <c r="H1579" t="s">
        <v>1342</v>
      </c>
      <c r="I1579" t="s">
        <v>120</v>
      </c>
      <c r="J1579" t="s">
        <v>111</v>
      </c>
      <c r="K1579" t="s">
        <v>103</v>
      </c>
      <c r="L1579" t="str">
        <f>_xlfn.XLOOKUP(Trade_Flows[[#This Row],[hardware_type]],Helper_sheet!$D$2:$D$15,Helper_sheet!$E$2:$E$15,0,0)</f>
        <v>Equipment</v>
      </c>
      <c r="M1579" t="s">
        <v>91</v>
      </c>
      <c r="N1579" s="5">
        <v>6081</v>
      </c>
      <c r="O1579" s="1">
        <v>371.66</v>
      </c>
      <c r="P1579" t="s">
        <v>107</v>
      </c>
      <c r="Q1579" t="s">
        <v>89</v>
      </c>
      <c r="R1579" t="s">
        <v>144</v>
      </c>
      <c r="S1579" t="s">
        <v>141</v>
      </c>
      <c r="T1579" t="s">
        <v>34</v>
      </c>
      <c r="U1579" t="s">
        <v>358</v>
      </c>
      <c r="V1579" t="s">
        <v>2164</v>
      </c>
      <c r="W1579" t="s">
        <v>147</v>
      </c>
      <c r="X1579" t="s">
        <v>141</v>
      </c>
    </row>
    <row r="1580" spans="1:24" x14ac:dyDescent="0.4">
      <c r="A1580" t="s">
        <v>2196</v>
      </c>
      <c r="B1580" t="s">
        <v>248</v>
      </c>
      <c r="C1580" t="s">
        <v>154</v>
      </c>
      <c r="D1580" t="s">
        <v>74</v>
      </c>
      <c r="E1580" t="s">
        <v>143</v>
      </c>
      <c r="F1580" t="s">
        <v>28</v>
      </c>
      <c r="G1580" t="s">
        <v>29</v>
      </c>
      <c r="H1580" t="s">
        <v>1342</v>
      </c>
      <c r="I1580" t="s">
        <v>120</v>
      </c>
      <c r="J1580" t="s">
        <v>111</v>
      </c>
      <c r="K1580" t="s">
        <v>103</v>
      </c>
      <c r="L1580" t="str">
        <f>_xlfn.XLOOKUP(Trade_Flows[[#This Row],[hardware_type]],Helper_sheet!$D$2:$D$15,Helper_sheet!$E$2:$E$15,0,0)</f>
        <v>Equipment</v>
      </c>
      <c r="M1580" t="s">
        <v>91</v>
      </c>
      <c r="N1580" s="5">
        <v>6993</v>
      </c>
      <c r="O1580" s="1">
        <v>427.39</v>
      </c>
      <c r="P1580" t="s">
        <v>106</v>
      </c>
      <c r="Q1580" t="s">
        <v>89</v>
      </c>
      <c r="R1580" t="s">
        <v>144</v>
      </c>
      <c r="S1580" t="s">
        <v>141</v>
      </c>
      <c r="T1580" t="s">
        <v>34</v>
      </c>
      <c r="U1580" t="s">
        <v>419</v>
      </c>
      <c r="V1580" t="s">
        <v>1364</v>
      </c>
      <c r="W1580" t="s">
        <v>147</v>
      </c>
      <c r="X1580" t="s">
        <v>141</v>
      </c>
    </row>
    <row r="1581" spans="1:24" x14ac:dyDescent="0.4">
      <c r="A1581" t="s">
        <v>2197</v>
      </c>
      <c r="B1581" t="s">
        <v>248</v>
      </c>
      <c r="C1581" t="s">
        <v>158</v>
      </c>
      <c r="D1581" t="s">
        <v>75</v>
      </c>
      <c r="E1581" t="s">
        <v>143</v>
      </c>
      <c r="F1581" t="s">
        <v>28</v>
      </c>
      <c r="G1581" t="s">
        <v>29</v>
      </c>
      <c r="H1581" t="s">
        <v>1342</v>
      </c>
      <c r="I1581" t="s">
        <v>120</v>
      </c>
      <c r="J1581" t="s">
        <v>111</v>
      </c>
      <c r="K1581" t="s">
        <v>103</v>
      </c>
      <c r="L1581" t="str">
        <f>_xlfn.XLOOKUP(Trade_Flows[[#This Row],[hardware_type]],Helper_sheet!$D$2:$D$15,Helper_sheet!$E$2:$E$15,0,0)</f>
        <v>Equipment</v>
      </c>
      <c r="M1581" t="s">
        <v>91</v>
      </c>
      <c r="N1581" s="5">
        <v>6036</v>
      </c>
      <c r="O1581" s="1">
        <v>368.91</v>
      </c>
      <c r="P1581" t="s">
        <v>802</v>
      </c>
      <c r="Q1581" t="s">
        <v>89</v>
      </c>
      <c r="R1581" t="s">
        <v>144</v>
      </c>
      <c r="S1581" t="s">
        <v>141</v>
      </c>
      <c r="T1581" t="s">
        <v>34</v>
      </c>
      <c r="U1581" t="s">
        <v>231</v>
      </c>
      <c r="V1581" t="s">
        <v>1357</v>
      </c>
      <c r="W1581" t="s">
        <v>147</v>
      </c>
      <c r="X1581" t="s">
        <v>141</v>
      </c>
    </row>
    <row r="1582" spans="1:24" x14ac:dyDescent="0.4">
      <c r="A1582" t="s">
        <v>2198</v>
      </c>
      <c r="B1582" t="s">
        <v>260</v>
      </c>
      <c r="C1582" t="s">
        <v>141</v>
      </c>
      <c r="D1582" t="s">
        <v>76</v>
      </c>
      <c r="E1582" t="s">
        <v>143</v>
      </c>
      <c r="F1582" t="s">
        <v>28</v>
      </c>
      <c r="G1582" t="s">
        <v>29</v>
      </c>
      <c r="H1582" t="s">
        <v>1342</v>
      </c>
      <c r="I1582" t="s">
        <v>120</v>
      </c>
      <c r="J1582" t="s">
        <v>111</v>
      </c>
      <c r="K1582" t="s">
        <v>103</v>
      </c>
      <c r="L1582" t="str">
        <f>_xlfn.XLOOKUP(Trade_Flows[[#This Row],[hardware_type]],Helper_sheet!$D$2:$D$15,Helper_sheet!$E$2:$E$15,0,0)</f>
        <v>Equipment</v>
      </c>
      <c r="M1582" t="s">
        <v>91</v>
      </c>
      <c r="N1582" s="5">
        <v>7111</v>
      </c>
      <c r="O1582" s="1">
        <v>434.59</v>
      </c>
      <c r="P1582" t="s">
        <v>106</v>
      </c>
      <c r="Q1582" t="s">
        <v>89</v>
      </c>
      <c r="R1582" t="s">
        <v>144</v>
      </c>
      <c r="S1582" t="s">
        <v>141</v>
      </c>
      <c r="T1582" t="s">
        <v>34</v>
      </c>
      <c r="U1582" t="s">
        <v>250</v>
      </c>
      <c r="V1582" t="s">
        <v>1366</v>
      </c>
      <c r="W1582" t="s">
        <v>147</v>
      </c>
      <c r="X1582" t="s">
        <v>141</v>
      </c>
    </row>
    <row r="1583" spans="1:24" x14ac:dyDescent="0.4">
      <c r="A1583" t="s">
        <v>2199</v>
      </c>
      <c r="B1583" t="s">
        <v>260</v>
      </c>
      <c r="C1583" t="s">
        <v>149</v>
      </c>
      <c r="D1583" t="s">
        <v>77</v>
      </c>
      <c r="E1583" t="s">
        <v>143</v>
      </c>
      <c r="F1583" t="s">
        <v>28</v>
      </c>
      <c r="G1583" t="s">
        <v>29</v>
      </c>
      <c r="H1583" t="s">
        <v>1342</v>
      </c>
      <c r="I1583" t="s">
        <v>120</v>
      </c>
      <c r="J1583" t="s">
        <v>111</v>
      </c>
      <c r="K1583" t="s">
        <v>103</v>
      </c>
      <c r="L1583" t="str">
        <f>_xlfn.XLOOKUP(Trade_Flows[[#This Row],[hardware_type]],Helper_sheet!$D$2:$D$15,Helper_sheet!$E$2:$E$15,0,0)</f>
        <v>Equipment</v>
      </c>
      <c r="M1583" t="s">
        <v>91</v>
      </c>
      <c r="N1583" s="5">
        <v>8638</v>
      </c>
      <c r="O1583" s="1">
        <v>527.89</v>
      </c>
      <c r="P1583" t="s">
        <v>106</v>
      </c>
      <c r="Q1583" t="s">
        <v>89</v>
      </c>
      <c r="R1583" t="s">
        <v>144</v>
      </c>
      <c r="S1583" t="s">
        <v>141</v>
      </c>
      <c r="T1583" t="s">
        <v>34</v>
      </c>
      <c r="U1583" t="s">
        <v>240</v>
      </c>
      <c r="V1583" t="s">
        <v>1407</v>
      </c>
      <c r="W1583" t="s">
        <v>147</v>
      </c>
      <c r="X1583" t="s">
        <v>141</v>
      </c>
    </row>
    <row r="1584" spans="1:24" x14ac:dyDescent="0.4">
      <c r="A1584" t="s">
        <v>2200</v>
      </c>
      <c r="B1584" t="s">
        <v>260</v>
      </c>
      <c r="C1584" t="s">
        <v>154</v>
      </c>
      <c r="D1584" t="s">
        <v>78</v>
      </c>
      <c r="E1584" t="s">
        <v>143</v>
      </c>
      <c r="F1584" t="s">
        <v>28</v>
      </c>
      <c r="G1584" t="s">
        <v>29</v>
      </c>
      <c r="H1584" t="s">
        <v>1342</v>
      </c>
      <c r="I1584" t="s">
        <v>120</v>
      </c>
      <c r="J1584" t="s">
        <v>111</v>
      </c>
      <c r="K1584" t="s">
        <v>103</v>
      </c>
      <c r="L1584" t="str">
        <f>_xlfn.XLOOKUP(Trade_Flows[[#This Row],[hardware_type]],Helper_sheet!$D$2:$D$15,Helper_sheet!$E$2:$E$15,0,0)</f>
        <v>Equipment</v>
      </c>
      <c r="M1584" t="s">
        <v>91</v>
      </c>
      <c r="N1584" s="5">
        <v>7490</v>
      </c>
      <c r="O1584" s="1">
        <v>457.78</v>
      </c>
      <c r="P1584" t="s">
        <v>106</v>
      </c>
      <c r="Q1584" t="s">
        <v>89</v>
      </c>
      <c r="R1584" t="s">
        <v>144</v>
      </c>
      <c r="S1584" t="s">
        <v>141</v>
      </c>
      <c r="T1584" t="s">
        <v>34</v>
      </c>
      <c r="U1584" t="s">
        <v>323</v>
      </c>
      <c r="V1584" t="s">
        <v>1359</v>
      </c>
      <c r="W1584" t="s">
        <v>147</v>
      </c>
      <c r="X1584" t="s">
        <v>141</v>
      </c>
    </row>
    <row r="1585" spans="1:24" x14ac:dyDescent="0.4">
      <c r="A1585" t="s">
        <v>2201</v>
      </c>
      <c r="B1585" t="s">
        <v>260</v>
      </c>
      <c r="C1585" t="s">
        <v>158</v>
      </c>
      <c r="D1585" t="s">
        <v>79</v>
      </c>
      <c r="E1585" t="s">
        <v>143</v>
      </c>
      <c r="F1585" t="s">
        <v>28</v>
      </c>
      <c r="G1585" t="s">
        <v>29</v>
      </c>
      <c r="H1585" t="s">
        <v>1342</v>
      </c>
      <c r="I1585" t="s">
        <v>120</v>
      </c>
      <c r="J1585" t="s">
        <v>111</v>
      </c>
      <c r="K1585" t="s">
        <v>103</v>
      </c>
      <c r="L1585" t="str">
        <f>_xlfn.XLOOKUP(Trade_Flows[[#This Row],[hardware_type]],Helper_sheet!$D$2:$D$15,Helper_sheet!$E$2:$E$15,0,0)</f>
        <v>Equipment</v>
      </c>
      <c r="M1585" t="s">
        <v>91</v>
      </c>
      <c r="N1585" s="5">
        <v>7645</v>
      </c>
      <c r="O1585" s="1">
        <v>467.21</v>
      </c>
      <c r="P1585" t="s">
        <v>105</v>
      </c>
      <c r="Q1585" t="s">
        <v>89</v>
      </c>
      <c r="R1585" t="s">
        <v>144</v>
      </c>
      <c r="S1585" t="s">
        <v>141</v>
      </c>
      <c r="T1585" t="s">
        <v>34</v>
      </c>
      <c r="U1585" t="s">
        <v>258</v>
      </c>
      <c r="V1585" t="s">
        <v>1343</v>
      </c>
      <c r="W1585" t="s">
        <v>147</v>
      </c>
      <c r="X1585" t="s">
        <v>141</v>
      </c>
    </row>
    <row r="1586" spans="1:24" x14ac:dyDescent="0.4">
      <c r="A1586" t="s">
        <v>2202</v>
      </c>
      <c r="B1586" t="s">
        <v>140</v>
      </c>
      <c r="C1586" t="s">
        <v>141</v>
      </c>
      <c r="D1586" t="s">
        <v>23</v>
      </c>
      <c r="E1586" t="s">
        <v>143</v>
      </c>
      <c r="F1586" t="s">
        <v>28</v>
      </c>
      <c r="G1586" t="s">
        <v>29</v>
      </c>
      <c r="H1586" t="s">
        <v>1342</v>
      </c>
      <c r="I1586" t="s">
        <v>120</v>
      </c>
      <c r="J1586" t="s">
        <v>111</v>
      </c>
      <c r="K1586" t="s">
        <v>360</v>
      </c>
      <c r="L1586" t="str">
        <f>_xlfn.XLOOKUP(Trade_Flows[[#This Row],[hardware_type]],Helper_sheet!$D$2:$D$15,Helper_sheet!$E$2:$E$15,0,0)</f>
        <v>Chip</v>
      </c>
      <c r="M1586" t="s">
        <v>31</v>
      </c>
      <c r="N1586" s="5">
        <v>2560</v>
      </c>
      <c r="O1586" s="1">
        <v>156.47999999999999</v>
      </c>
      <c r="P1586" t="s">
        <v>85</v>
      </c>
      <c r="Q1586" t="s">
        <v>89</v>
      </c>
      <c r="R1586" t="s">
        <v>144</v>
      </c>
      <c r="S1586" t="s">
        <v>141</v>
      </c>
      <c r="T1586" t="s">
        <v>34</v>
      </c>
      <c r="U1586" t="s">
        <v>187</v>
      </c>
      <c r="V1586" t="s">
        <v>1345</v>
      </c>
      <c r="W1586" t="s">
        <v>147</v>
      </c>
      <c r="X1586" t="s">
        <v>144</v>
      </c>
    </row>
    <row r="1587" spans="1:24" x14ac:dyDescent="0.4">
      <c r="A1587" t="s">
        <v>2203</v>
      </c>
      <c r="B1587" t="s">
        <v>140</v>
      </c>
      <c r="C1587" t="s">
        <v>149</v>
      </c>
      <c r="D1587" t="s">
        <v>35</v>
      </c>
      <c r="E1587" t="s">
        <v>143</v>
      </c>
      <c r="F1587" t="s">
        <v>28</v>
      </c>
      <c r="G1587" t="s">
        <v>29</v>
      </c>
      <c r="H1587" t="s">
        <v>1342</v>
      </c>
      <c r="I1587" t="s">
        <v>120</v>
      </c>
      <c r="J1587" t="s">
        <v>111</v>
      </c>
      <c r="K1587" t="s">
        <v>360</v>
      </c>
      <c r="L1587" t="str">
        <f>_xlfn.XLOOKUP(Trade_Flows[[#This Row],[hardware_type]],Helper_sheet!$D$2:$D$15,Helper_sheet!$E$2:$E$15,0,0)</f>
        <v>Chip</v>
      </c>
      <c r="M1587" t="s">
        <v>31</v>
      </c>
      <c r="N1587" s="5">
        <v>3054</v>
      </c>
      <c r="O1587" s="1">
        <v>186.67</v>
      </c>
      <c r="P1587" t="s">
        <v>374</v>
      </c>
      <c r="Q1587" t="s">
        <v>89</v>
      </c>
      <c r="R1587" t="s">
        <v>144</v>
      </c>
      <c r="S1587" t="s">
        <v>141</v>
      </c>
      <c r="T1587" t="s">
        <v>34</v>
      </c>
      <c r="U1587" t="s">
        <v>905</v>
      </c>
      <c r="V1587" t="s">
        <v>1400</v>
      </c>
      <c r="W1587" t="s">
        <v>147</v>
      </c>
      <c r="X1587" t="s">
        <v>144</v>
      </c>
    </row>
    <row r="1588" spans="1:24" x14ac:dyDescent="0.4">
      <c r="A1588" t="s">
        <v>2204</v>
      </c>
      <c r="B1588" t="s">
        <v>140</v>
      </c>
      <c r="C1588" t="s">
        <v>154</v>
      </c>
      <c r="D1588" t="s">
        <v>37</v>
      </c>
      <c r="E1588" t="s">
        <v>143</v>
      </c>
      <c r="F1588" t="s">
        <v>28</v>
      </c>
      <c r="G1588" t="s">
        <v>29</v>
      </c>
      <c r="H1588" t="s">
        <v>1342</v>
      </c>
      <c r="I1588" t="s">
        <v>120</v>
      </c>
      <c r="J1588" t="s">
        <v>111</v>
      </c>
      <c r="K1588" t="s">
        <v>360</v>
      </c>
      <c r="L1588" t="str">
        <f>_xlfn.XLOOKUP(Trade_Flows[[#This Row],[hardware_type]],Helper_sheet!$D$2:$D$15,Helper_sheet!$E$2:$E$15,0,0)</f>
        <v>Chip</v>
      </c>
      <c r="M1588" t="s">
        <v>31</v>
      </c>
      <c r="N1588" s="5">
        <v>2915</v>
      </c>
      <c r="O1588" s="1">
        <v>178.16</v>
      </c>
      <c r="P1588" t="s">
        <v>85</v>
      </c>
      <c r="Q1588" t="s">
        <v>89</v>
      </c>
      <c r="R1588" t="s">
        <v>144</v>
      </c>
      <c r="S1588" t="s">
        <v>141</v>
      </c>
      <c r="T1588" t="s">
        <v>34</v>
      </c>
      <c r="U1588" t="s">
        <v>399</v>
      </c>
      <c r="V1588" t="s">
        <v>1369</v>
      </c>
      <c r="W1588" t="s">
        <v>147</v>
      </c>
      <c r="X1588" t="s">
        <v>144</v>
      </c>
    </row>
    <row r="1589" spans="1:24" x14ac:dyDescent="0.4">
      <c r="A1589" t="s">
        <v>2205</v>
      </c>
      <c r="B1589" t="s">
        <v>140</v>
      </c>
      <c r="C1589" t="s">
        <v>158</v>
      </c>
      <c r="D1589" t="s">
        <v>38</v>
      </c>
      <c r="E1589" t="s">
        <v>143</v>
      </c>
      <c r="F1589" t="s">
        <v>28</v>
      </c>
      <c r="G1589" t="s">
        <v>29</v>
      </c>
      <c r="H1589" t="s">
        <v>1342</v>
      </c>
      <c r="I1589" t="s">
        <v>120</v>
      </c>
      <c r="J1589" t="s">
        <v>111</v>
      </c>
      <c r="K1589" t="s">
        <v>360</v>
      </c>
      <c r="L1589" t="str">
        <f>_xlfn.XLOOKUP(Trade_Flows[[#This Row],[hardware_type]],Helper_sheet!$D$2:$D$15,Helper_sheet!$E$2:$E$15,0,0)</f>
        <v>Chip</v>
      </c>
      <c r="M1589" t="s">
        <v>31</v>
      </c>
      <c r="N1589" s="5">
        <v>2894</v>
      </c>
      <c r="O1589" s="1">
        <v>176.91</v>
      </c>
      <c r="P1589" t="s">
        <v>83</v>
      </c>
      <c r="Q1589" t="s">
        <v>89</v>
      </c>
      <c r="R1589" t="s">
        <v>144</v>
      </c>
      <c r="S1589" t="s">
        <v>141</v>
      </c>
      <c r="T1589" t="s">
        <v>34</v>
      </c>
      <c r="U1589" t="s">
        <v>316</v>
      </c>
      <c r="V1589" t="s">
        <v>1441</v>
      </c>
      <c r="W1589" t="s">
        <v>147</v>
      </c>
      <c r="X1589" t="s">
        <v>144</v>
      </c>
    </row>
    <row r="1590" spans="1:24" x14ac:dyDescent="0.4">
      <c r="A1590" t="s">
        <v>2206</v>
      </c>
      <c r="B1590" t="s">
        <v>162</v>
      </c>
      <c r="C1590" t="s">
        <v>141</v>
      </c>
      <c r="D1590" t="s">
        <v>39</v>
      </c>
      <c r="E1590" t="s">
        <v>143</v>
      </c>
      <c r="F1590" t="s">
        <v>28</v>
      </c>
      <c r="G1590" t="s">
        <v>29</v>
      </c>
      <c r="H1590" t="s">
        <v>1342</v>
      </c>
      <c r="I1590" t="s">
        <v>120</v>
      </c>
      <c r="J1590" t="s">
        <v>111</v>
      </c>
      <c r="K1590" t="s">
        <v>360</v>
      </c>
      <c r="L1590" t="str">
        <f>_xlfn.XLOOKUP(Trade_Flows[[#This Row],[hardware_type]],Helper_sheet!$D$2:$D$15,Helper_sheet!$E$2:$E$15,0,0)</f>
        <v>Chip</v>
      </c>
      <c r="M1590" t="s">
        <v>31</v>
      </c>
      <c r="N1590" s="5">
        <v>2810</v>
      </c>
      <c r="O1590" s="1">
        <v>171.74</v>
      </c>
      <c r="P1590" t="s">
        <v>85</v>
      </c>
      <c r="Q1590" t="s">
        <v>89</v>
      </c>
      <c r="R1590" t="s">
        <v>144</v>
      </c>
      <c r="S1590" t="s">
        <v>141</v>
      </c>
      <c r="T1590" t="s">
        <v>34</v>
      </c>
      <c r="U1590" t="s">
        <v>399</v>
      </c>
      <c r="V1590" t="s">
        <v>1345</v>
      </c>
      <c r="W1590" t="s">
        <v>147</v>
      </c>
      <c r="X1590" t="s">
        <v>144</v>
      </c>
    </row>
    <row r="1591" spans="1:24" x14ac:dyDescent="0.4">
      <c r="A1591" t="s">
        <v>2207</v>
      </c>
      <c r="B1591" t="s">
        <v>162</v>
      </c>
      <c r="C1591" t="s">
        <v>149</v>
      </c>
      <c r="D1591" t="s">
        <v>41</v>
      </c>
      <c r="E1591" t="s">
        <v>143</v>
      </c>
      <c r="F1591" t="s">
        <v>28</v>
      </c>
      <c r="G1591" t="s">
        <v>29</v>
      </c>
      <c r="H1591" t="s">
        <v>1342</v>
      </c>
      <c r="I1591" t="s">
        <v>120</v>
      </c>
      <c r="J1591" t="s">
        <v>111</v>
      </c>
      <c r="K1591" t="s">
        <v>360</v>
      </c>
      <c r="L1591" t="str">
        <f>_xlfn.XLOOKUP(Trade_Flows[[#This Row],[hardware_type]],Helper_sheet!$D$2:$D$15,Helper_sheet!$E$2:$E$15,0,0)</f>
        <v>Chip</v>
      </c>
      <c r="M1591" t="s">
        <v>31</v>
      </c>
      <c r="N1591" s="5">
        <v>2874</v>
      </c>
      <c r="O1591" s="1">
        <v>175.69</v>
      </c>
      <c r="P1591" t="s">
        <v>85</v>
      </c>
      <c r="Q1591" t="s">
        <v>89</v>
      </c>
      <c r="R1591" t="s">
        <v>144</v>
      </c>
      <c r="S1591" t="s">
        <v>141</v>
      </c>
      <c r="T1591" t="s">
        <v>34</v>
      </c>
      <c r="U1591" t="s">
        <v>184</v>
      </c>
      <c r="V1591" t="s">
        <v>1347</v>
      </c>
      <c r="W1591" t="s">
        <v>147</v>
      </c>
      <c r="X1591" t="s">
        <v>144</v>
      </c>
    </row>
    <row r="1592" spans="1:24" x14ac:dyDescent="0.4">
      <c r="A1592" t="s">
        <v>2208</v>
      </c>
      <c r="B1592" t="s">
        <v>162</v>
      </c>
      <c r="C1592" t="s">
        <v>154</v>
      </c>
      <c r="D1592" t="s">
        <v>42</v>
      </c>
      <c r="E1592" t="s">
        <v>143</v>
      </c>
      <c r="F1592" t="s">
        <v>28</v>
      </c>
      <c r="G1592" t="s">
        <v>29</v>
      </c>
      <c r="H1592" t="s">
        <v>1342</v>
      </c>
      <c r="I1592" t="s">
        <v>120</v>
      </c>
      <c r="J1592" t="s">
        <v>111</v>
      </c>
      <c r="K1592" t="s">
        <v>360</v>
      </c>
      <c r="L1592" t="str">
        <f>_xlfn.XLOOKUP(Trade_Flows[[#This Row],[hardware_type]],Helper_sheet!$D$2:$D$15,Helper_sheet!$E$2:$E$15,0,0)</f>
        <v>Chip</v>
      </c>
      <c r="M1592" t="s">
        <v>31</v>
      </c>
      <c r="N1592" s="5">
        <v>2940</v>
      </c>
      <c r="O1592" s="1">
        <v>179.71</v>
      </c>
      <c r="P1592" t="s">
        <v>365</v>
      </c>
      <c r="Q1592" t="s">
        <v>89</v>
      </c>
      <c r="R1592" t="s">
        <v>144</v>
      </c>
      <c r="S1592" t="s">
        <v>141</v>
      </c>
      <c r="T1592" t="s">
        <v>34</v>
      </c>
      <c r="U1592" t="s">
        <v>391</v>
      </c>
      <c r="V1592" t="s">
        <v>1441</v>
      </c>
      <c r="W1592" t="s">
        <v>147</v>
      </c>
      <c r="X1592" t="s">
        <v>144</v>
      </c>
    </row>
    <row r="1593" spans="1:24" x14ac:dyDescent="0.4">
      <c r="A1593" t="s">
        <v>2209</v>
      </c>
      <c r="B1593" t="s">
        <v>162</v>
      </c>
      <c r="C1593" t="s">
        <v>158</v>
      </c>
      <c r="D1593" t="s">
        <v>43</v>
      </c>
      <c r="E1593" t="s">
        <v>143</v>
      </c>
      <c r="F1593" t="s">
        <v>28</v>
      </c>
      <c r="G1593" t="s">
        <v>29</v>
      </c>
      <c r="H1593" t="s">
        <v>1342</v>
      </c>
      <c r="I1593" t="s">
        <v>120</v>
      </c>
      <c r="J1593" t="s">
        <v>111</v>
      </c>
      <c r="K1593" t="s">
        <v>360</v>
      </c>
      <c r="L1593" t="str">
        <f>_xlfn.XLOOKUP(Trade_Flows[[#This Row],[hardware_type]],Helper_sheet!$D$2:$D$15,Helper_sheet!$E$2:$E$15,0,0)</f>
        <v>Chip</v>
      </c>
      <c r="M1593" t="s">
        <v>31</v>
      </c>
      <c r="N1593" s="5">
        <v>3162</v>
      </c>
      <c r="O1593" s="1">
        <v>193.26</v>
      </c>
      <c r="P1593" t="s">
        <v>83</v>
      </c>
      <c r="Q1593" t="s">
        <v>89</v>
      </c>
      <c r="R1593" t="s">
        <v>144</v>
      </c>
      <c r="S1593" t="s">
        <v>141</v>
      </c>
      <c r="T1593" t="s">
        <v>34</v>
      </c>
      <c r="U1593" t="s">
        <v>367</v>
      </c>
      <c r="V1593" t="s">
        <v>1418</v>
      </c>
      <c r="W1593" t="s">
        <v>147</v>
      </c>
      <c r="X1593" t="s">
        <v>144</v>
      </c>
    </row>
    <row r="1594" spans="1:24" x14ac:dyDescent="0.4">
      <c r="A1594" t="s">
        <v>2210</v>
      </c>
      <c r="B1594" t="s">
        <v>171</v>
      </c>
      <c r="C1594" t="s">
        <v>141</v>
      </c>
      <c r="D1594" t="s">
        <v>44</v>
      </c>
      <c r="E1594" t="s">
        <v>143</v>
      </c>
      <c r="F1594" t="s">
        <v>28</v>
      </c>
      <c r="G1594" t="s">
        <v>29</v>
      </c>
      <c r="H1594" t="s">
        <v>1342</v>
      </c>
      <c r="I1594" t="s">
        <v>120</v>
      </c>
      <c r="J1594" t="s">
        <v>111</v>
      </c>
      <c r="K1594" t="s">
        <v>360</v>
      </c>
      <c r="L1594" t="str">
        <f>_xlfn.XLOOKUP(Trade_Flows[[#This Row],[hardware_type]],Helper_sheet!$D$2:$D$15,Helper_sheet!$E$2:$E$15,0,0)</f>
        <v>Chip</v>
      </c>
      <c r="M1594" t="s">
        <v>31</v>
      </c>
      <c r="N1594" s="5">
        <v>2739</v>
      </c>
      <c r="O1594" s="1">
        <v>167.39</v>
      </c>
      <c r="P1594" t="s">
        <v>374</v>
      </c>
      <c r="Q1594" t="s">
        <v>89</v>
      </c>
      <c r="R1594" t="s">
        <v>144</v>
      </c>
      <c r="S1594" t="s">
        <v>141</v>
      </c>
      <c r="T1594" t="s">
        <v>34</v>
      </c>
      <c r="U1594" t="s">
        <v>199</v>
      </c>
      <c r="V1594" t="s">
        <v>1441</v>
      </c>
      <c r="W1594" t="s">
        <v>147</v>
      </c>
      <c r="X1594" t="s">
        <v>144</v>
      </c>
    </row>
    <row r="1595" spans="1:24" x14ac:dyDescent="0.4">
      <c r="A1595" t="s">
        <v>2211</v>
      </c>
      <c r="B1595" t="s">
        <v>171</v>
      </c>
      <c r="C1595" t="s">
        <v>149</v>
      </c>
      <c r="D1595" t="s">
        <v>45</v>
      </c>
      <c r="E1595" t="s">
        <v>143</v>
      </c>
      <c r="F1595" t="s">
        <v>28</v>
      </c>
      <c r="G1595" t="s">
        <v>29</v>
      </c>
      <c r="H1595" t="s">
        <v>1342</v>
      </c>
      <c r="I1595" t="s">
        <v>120</v>
      </c>
      <c r="J1595" t="s">
        <v>111</v>
      </c>
      <c r="K1595" t="s">
        <v>360</v>
      </c>
      <c r="L1595" t="str">
        <f>_xlfn.XLOOKUP(Trade_Flows[[#This Row],[hardware_type]],Helper_sheet!$D$2:$D$15,Helper_sheet!$E$2:$E$15,0,0)</f>
        <v>Chip</v>
      </c>
      <c r="M1595" t="s">
        <v>31</v>
      </c>
      <c r="N1595" s="5">
        <v>3329</v>
      </c>
      <c r="O1595" s="1">
        <v>203.46</v>
      </c>
      <c r="P1595" t="s">
        <v>272</v>
      </c>
      <c r="Q1595" t="s">
        <v>89</v>
      </c>
      <c r="R1595" t="s">
        <v>144</v>
      </c>
      <c r="S1595" t="s">
        <v>141</v>
      </c>
      <c r="T1595" t="s">
        <v>34</v>
      </c>
      <c r="U1595" t="s">
        <v>178</v>
      </c>
      <c r="V1595" t="s">
        <v>1381</v>
      </c>
      <c r="W1595" t="s">
        <v>147</v>
      </c>
      <c r="X1595" t="s">
        <v>144</v>
      </c>
    </row>
    <row r="1596" spans="1:24" x14ac:dyDescent="0.4">
      <c r="A1596" t="s">
        <v>2212</v>
      </c>
      <c r="B1596" t="s">
        <v>171</v>
      </c>
      <c r="C1596" t="s">
        <v>154</v>
      </c>
      <c r="D1596" t="s">
        <v>46</v>
      </c>
      <c r="E1596" t="s">
        <v>143</v>
      </c>
      <c r="F1596" t="s">
        <v>28</v>
      </c>
      <c r="G1596" t="s">
        <v>29</v>
      </c>
      <c r="H1596" t="s">
        <v>1342</v>
      </c>
      <c r="I1596" t="s">
        <v>120</v>
      </c>
      <c r="J1596" t="s">
        <v>111</v>
      </c>
      <c r="K1596" t="s">
        <v>360</v>
      </c>
      <c r="L1596" t="str">
        <f>_xlfn.XLOOKUP(Trade_Flows[[#This Row],[hardware_type]],Helper_sheet!$D$2:$D$15,Helper_sheet!$E$2:$E$15,0,0)</f>
        <v>Chip</v>
      </c>
      <c r="M1596" t="s">
        <v>31</v>
      </c>
      <c r="N1596" s="5">
        <v>3777</v>
      </c>
      <c r="O1596" s="1">
        <v>230.85</v>
      </c>
      <c r="P1596" t="s">
        <v>272</v>
      </c>
      <c r="Q1596" t="s">
        <v>89</v>
      </c>
      <c r="R1596" t="s">
        <v>144</v>
      </c>
      <c r="S1596" t="s">
        <v>141</v>
      </c>
      <c r="T1596" t="s">
        <v>34</v>
      </c>
      <c r="U1596" t="s">
        <v>199</v>
      </c>
      <c r="V1596" t="s">
        <v>1343</v>
      </c>
      <c r="W1596" t="s">
        <v>147</v>
      </c>
      <c r="X1596" t="s">
        <v>144</v>
      </c>
    </row>
    <row r="1597" spans="1:24" x14ac:dyDescent="0.4">
      <c r="A1597" t="s">
        <v>2213</v>
      </c>
      <c r="B1597" t="s">
        <v>171</v>
      </c>
      <c r="C1597" t="s">
        <v>158</v>
      </c>
      <c r="D1597" t="s">
        <v>47</v>
      </c>
      <c r="E1597" t="s">
        <v>143</v>
      </c>
      <c r="F1597" t="s">
        <v>28</v>
      </c>
      <c r="G1597" t="s">
        <v>29</v>
      </c>
      <c r="H1597" t="s">
        <v>1342</v>
      </c>
      <c r="I1597" t="s">
        <v>120</v>
      </c>
      <c r="J1597" t="s">
        <v>111</v>
      </c>
      <c r="K1597" t="s">
        <v>360</v>
      </c>
      <c r="L1597" t="str">
        <f>_xlfn.XLOOKUP(Trade_Flows[[#This Row],[hardware_type]],Helper_sheet!$D$2:$D$15,Helper_sheet!$E$2:$E$15,0,0)</f>
        <v>Chip</v>
      </c>
      <c r="M1597" t="s">
        <v>31</v>
      </c>
      <c r="N1597" s="5">
        <v>3186</v>
      </c>
      <c r="O1597" s="1">
        <v>194.71</v>
      </c>
      <c r="P1597" t="s">
        <v>86</v>
      </c>
      <c r="Q1597" t="s">
        <v>89</v>
      </c>
      <c r="R1597" t="s">
        <v>144</v>
      </c>
      <c r="S1597" t="s">
        <v>141</v>
      </c>
      <c r="T1597" t="s">
        <v>34</v>
      </c>
      <c r="U1597" t="s">
        <v>303</v>
      </c>
      <c r="V1597" t="s">
        <v>1373</v>
      </c>
      <c r="W1597" t="s">
        <v>147</v>
      </c>
      <c r="X1597" t="s">
        <v>144</v>
      </c>
    </row>
    <row r="1598" spans="1:24" x14ac:dyDescent="0.4">
      <c r="A1598" t="s">
        <v>2214</v>
      </c>
      <c r="B1598" t="s">
        <v>182</v>
      </c>
      <c r="C1598" t="s">
        <v>141</v>
      </c>
      <c r="D1598" t="s">
        <v>48</v>
      </c>
      <c r="E1598" t="s">
        <v>143</v>
      </c>
      <c r="F1598" t="s">
        <v>28</v>
      </c>
      <c r="G1598" t="s">
        <v>29</v>
      </c>
      <c r="H1598" t="s">
        <v>1342</v>
      </c>
      <c r="I1598" t="s">
        <v>120</v>
      </c>
      <c r="J1598" t="s">
        <v>111</v>
      </c>
      <c r="K1598" t="s">
        <v>360</v>
      </c>
      <c r="L1598" t="str">
        <f>_xlfn.XLOOKUP(Trade_Flows[[#This Row],[hardware_type]],Helper_sheet!$D$2:$D$15,Helper_sheet!$E$2:$E$15,0,0)</f>
        <v>Chip</v>
      </c>
      <c r="M1598" t="s">
        <v>31</v>
      </c>
      <c r="N1598" s="5">
        <v>3433</v>
      </c>
      <c r="O1598" s="1">
        <v>209.85</v>
      </c>
      <c r="P1598" t="s">
        <v>272</v>
      </c>
      <c r="Q1598" t="s">
        <v>89</v>
      </c>
      <c r="R1598" t="s">
        <v>144</v>
      </c>
      <c r="S1598" t="s">
        <v>141</v>
      </c>
      <c r="T1598" t="s">
        <v>34</v>
      </c>
      <c r="U1598" t="s">
        <v>367</v>
      </c>
      <c r="V1598" t="s">
        <v>1371</v>
      </c>
      <c r="W1598" t="s">
        <v>147</v>
      </c>
      <c r="X1598" t="s">
        <v>144</v>
      </c>
    </row>
    <row r="1599" spans="1:24" x14ac:dyDescent="0.4">
      <c r="A1599" t="s">
        <v>2215</v>
      </c>
      <c r="B1599" t="s">
        <v>182</v>
      </c>
      <c r="C1599" t="s">
        <v>149</v>
      </c>
      <c r="D1599" t="s">
        <v>49</v>
      </c>
      <c r="E1599" t="s">
        <v>143</v>
      </c>
      <c r="F1599" t="s">
        <v>28</v>
      </c>
      <c r="G1599" t="s">
        <v>29</v>
      </c>
      <c r="H1599" t="s">
        <v>1342</v>
      </c>
      <c r="I1599" t="s">
        <v>120</v>
      </c>
      <c r="J1599" t="s">
        <v>111</v>
      </c>
      <c r="K1599" t="s">
        <v>360</v>
      </c>
      <c r="L1599" t="str">
        <f>_xlfn.XLOOKUP(Trade_Flows[[#This Row],[hardware_type]],Helper_sheet!$D$2:$D$15,Helper_sheet!$E$2:$E$15,0,0)</f>
        <v>Chip</v>
      </c>
      <c r="M1599" t="s">
        <v>31</v>
      </c>
      <c r="N1599" s="5">
        <v>4358</v>
      </c>
      <c r="O1599" s="1">
        <v>266.38</v>
      </c>
      <c r="P1599" t="s">
        <v>272</v>
      </c>
      <c r="Q1599" t="s">
        <v>89</v>
      </c>
      <c r="R1599" t="s">
        <v>144</v>
      </c>
      <c r="S1599" t="s">
        <v>141</v>
      </c>
      <c r="T1599" t="s">
        <v>34</v>
      </c>
      <c r="U1599" t="s">
        <v>178</v>
      </c>
      <c r="V1599" t="s">
        <v>1413</v>
      </c>
      <c r="W1599" t="s">
        <v>147</v>
      </c>
      <c r="X1599" t="s">
        <v>144</v>
      </c>
    </row>
    <row r="1600" spans="1:24" x14ac:dyDescent="0.4">
      <c r="A1600" t="s">
        <v>2216</v>
      </c>
      <c r="B1600" t="s">
        <v>182</v>
      </c>
      <c r="C1600" t="s">
        <v>154</v>
      </c>
      <c r="D1600" t="s">
        <v>50</v>
      </c>
      <c r="E1600" t="s">
        <v>143</v>
      </c>
      <c r="F1600" t="s">
        <v>28</v>
      </c>
      <c r="G1600" t="s">
        <v>29</v>
      </c>
      <c r="H1600" t="s">
        <v>1342</v>
      </c>
      <c r="I1600" t="s">
        <v>120</v>
      </c>
      <c r="J1600" t="s">
        <v>111</v>
      </c>
      <c r="K1600" t="s">
        <v>360</v>
      </c>
      <c r="L1600" t="str">
        <f>_xlfn.XLOOKUP(Trade_Flows[[#This Row],[hardware_type]],Helper_sheet!$D$2:$D$15,Helper_sheet!$E$2:$E$15,0,0)</f>
        <v>Chip</v>
      </c>
      <c r="M1600" t="s">
        <v>31</v>
      </c>
      <c r="N1600" s="5">
        <v>3920</v>
      </c>
      <c r="O1600" s="1">
        <v>239.59</v>
      </c>
      <c r="P1600" t="s">
        <v>374</v>
      </c>
      <c r="Q1600" t="s">
        <v>89</v>
      </c>
      <c r="R1600" t="s">
        <v>144</v>
      </c>
      <c r="S1600" t="s">
        <v>141</v>
      </c>
      <c r="T1600" t="s">
        <v>34</v>
      </c>
      <c r="U1600" t="s">
        <v>367</v>
      </c>
      <c r="V1600" t="s">
        <v>1355</v>
      </c>
      <c r="W1600" t="s">
        <v>147</v>
      </c>
      <c r="X1600" t="s">
        <v>144</v>
      </c>
    </row>
    <row r="1601" spans="1:24" x14ac:dyDescent="0.4">
      <c r="A1601" t="s">
        <v>2217</v>
      </c>
      <c r="B1601" t="s">
        <v>182</v>
      </c>
      <c r="C1601" t="s">
        <v>158</v>
      </c>
      <c r="D1601" t="s">
        <v>51</v>
      </c>
      <c r="E1601" t="s">
        <v>143</v>
      </c>
      <c r="F1601" t="s">
        <v>28</v>
      </c>
      <c r="G1601" t="s">
        <v>29</v>
      </c>
      <c r="H1601" t="s">
        <v>1342</v>
      </c>
      <c r="I1601" t="s">
        <v>120</v>
      </c>
      <c r="J1601" t="s">
        <v>111</v>
      </c>
      <c r="K1601" t="s">
        <v>360</v>
      </c>
      <c r="L1601" t="str">
        <f>_xlfn.XLOOKUP(Trade_Flows[[#This Row],[hardware_type]],Helper_sheet!$D$2:$D$15,Helper_sheet!$E$2:$E$15,0,0)</f>
        <v>Chip</v>
      </c>
      <c r="M1601" t="s">
        <v>31</v>
      </c>
      <c r="N1601" s="5">
        <v>3875</v>
      </c>
      <c r="O1601" s="1">
        <v>236.83</v>
      </c>
      <c r="P1601" t="s">
        <v>272</v>
      </c>
      <c r="Q1601" t="s">
        <v>89</v>
      </c>
      <c r="R1601" t="s">
        <v>144</v>
      </c>
      <c r="S1601" t="s">
        <v>141</v>
      </c>
      <c r="T1601" t="s">
        <v>34</v>
      </c>
      <c r="U1601" t="s">
        <v>285</v>
      </c>
      <c r="V1601" t="s">
        <v>1357</v>
      </c>
      <c r="W1601" t="s">
        <v>147</v>
      </c>
      <c r="X1601" t="s">
        <v>144</v>
      </c>
    </row>
    <row r="1602" spans="1:24" x14ac:dyDescent="0.4">
      <c r="A1602" t="s">
        <v>2218</v>
      </c>
      <c r="B1602" t="s">
        <v>193</v>
      </c>
      <c r="C1602" t="s">
        <v>141</v>
      </c>
      <c r="D1602" t="s">
        <v>52</v>
      </c>
      <c r="E1602" t="s">
        <v>143</v>
      </c>
      <c r="F1602" t="s">
        <v>28</v>
      </c>
      <c r="G1602" t="s">
        <v>29</v>
      </c>
      <c r="H1602" t="s">
        <v>1342</v>
      </c>
      <c r="I1602" t="s">
        <v>120</v>
      </c>
      <c r="J1602" t="s">
        <v>111</v>
      </c>
      <c r="K1602" t="s">
        <v>360</v>
      </c>
      <c r="L1602" t="str">
        <f>_xlfn.XLOOKUP(Trade_Flows[[#This Row],[hardware_type]],Helper_sheet!$D$2:$D$15,Helper_sheet!$E$2:$E$15,0,0)</f>
        <v>Chip</v>
      </c>
      <c r="M1602" t="s">
        <v>31</v>
      </c>
      <c r="N1602" s="5">
        <v>3352</v>
      </c>
      <c r="O1602" s="1">
        <v>204.89</v>
      </c>
      <c r="P1602" t="s">
        <v>83</v>
      </c>
      <c r="Q1602" t="s">
        <v>89</v>
      </c>
      <c r="R1602" t="s">
        <v>144</v>
      </c>
      <c r="S1602" t="s">
        <v>141</v>
      </c>
      <c r="T1602" t="s">
        <v>34</v>
      </c>
      <c r="U1602" t="s">
        <v>190</v>
      </c>
      <c r="V1602" t="s">
        <v>1373</v>
      </c>
      <c r="W1602" t="s">
        <v>147</v>
      </c>
      <c r="X1602" t="s">
        <v>144</v>
      </c>
    </row>
    <row r="1603" spans="1:24" x14ac:dyDescent="0.4">
      <c r="A1603" t="s">
        <v>2219</v>
      </c>
      <c r="B1603" t="s">
        <v>193</v>
      </c>
      <c r="C1603" t="s">
        <v>149</v>
      </c>
      <c r="D1603" t="s">
        <v>53</v>
      </c>
      <c r="E1603" t="s">
        <v>143</v>
      </c>
      <c r="F1603" t="s">
        <v>28</v>
      </c>
      <c r="G1603" t="s">
        <v>29</v>
      </c>
      <c r="H1603" t="s">
        <v>1342</v>
      </c>
      <c r="I1603" t="s">
        <v>120</v>
      </c>
      <c r="J1603" t="s">
        <v>111</v>
      </c>
      <c r="K1603" t="s">
        <v>360</v>
      </c>
      <c r="L1603" t="str">
        <f>_xlfn.XLOOKUP(Trade_Flows[[#This Row],[hardware_type]],Helper_sheet!$D$2:$D$15,Helper_sheet!$E$2:$E$15,0,0)</f>
        <v>Chip</v>
      </c>
      <c r="M1603" t="s">
        <v>31</v>
      </c>
      <c r="N1603" s="5">
        <v>3898</v>
      </c>
      <c r="O1603" s="1">
        <v>238.26</v>
      </c>
      <c r="P1603" t="s">
        <v>83</v>
      </c>
      <c r="Q1603" t="s">
        <v>89</v>
      </c>
      <c r="R1603" t="s">
        <v>144</v>
      </c>
      <c r="S1603" t="s">
        <v>141</v>
      </c>
      <c r="T1603" t="s">
        <v>34</v>
      </c>
      <c r="U1603" t="s">
        <v>237</v>
      </c>
      <c r="V1603" t="s">
        <v>1377</v>
      </c>
      <c r="W1603" t="s">
        <v>147</v>
      </c>
      <c r="X1603" t="s">
        <v>144</v>
      </c>
    </row>
    <row r="1604" spans="1:24" x14ac:dyDescent="0.4">
      <c r="A1604" t="s">
        <v>2220</v>
      </c>
      <c r="B1604" t="s">
        <v>193</v>
      </c>
      <c r="C1604" t="s">
        <v>154</v>
      </c>
      <c r="D1604" t="s">
        <v>54</v>
      </c>
      <c r="E1604" t="s">
        <v>143</v>
      </c>
      <c r="F1604" t="s">
        <v>28</v>
      </c>
      <c r="G1604" t="s">
        <v>29</v>
      </c>
      <c r="H1604" t="s">
        <v>1342</v>
      </c>
      <c r="I1604" t="s">
        <v>120</v>
      </c>
      <c r="J1604" t="s">
        <v>111</v>
      </c>
      <c r="K1604" t="s">
        <v>360</v>
      </c>
      <c r="L1604" t="str">
        <f>_xlfn.XLOOKUP(Trade_Flows[[#This Row],[hardware_type]],Helper_sheet!$D$2:$D$15,Helper_sheet!$E$2:$E$15,0,0)</f>
        <v>Chip</v>
      </c>
      <c r="M1604" t="s">
        <v>31</v>
      </c>
      <c r="N1604" s="5">
        <v>3967</v>
      </c>
      <c r="O1604" s="1">
        <v>242.44</v>
      </c>
      <c r="P1604" t="s">
        <v>85</v>
      </c>
      <c r="Q1604" t="s">
        <v>89</v>
      </c>
      <c r="R1604" t="s">
        <v>144</v>
      </c>
      <c r="S1604" t="s">
        <v>141</v>
      </c>
      <c r="T1604" t="s">
        <v>34</v>
      </c>
      <c r="U1604" t="s">
        <v>194</v>
      </c>
      <c r="V1604" t="s">
        <v>1441</v>
      </c>
      <c r="W1604" t="s">
        <v>147</v>
      </c>
      <c r="X1604" t="s">
        <v>144</v>
      </c>
    </row>
    <row r="1605" spans="1:24" x14ac:dyDescent="0.4">
      <c r="A1605" t="s">
        <v>2221</v>
      </c>
      <c r="B1605" t="s">
        <v>193</v>
      </c>
      <c r="C1605" t="s">
        <v>158</v>
      </c>
      <c r="D1605" t="s">
        <v>55</v>
      </c>
      <c r="E1605" t="s">
        <v>143</v>
      </c>
      <c r="F1605" t="s">
        <v>28</v>
      </c>
      <c r="G1605" t="s">
        <v>29</v>
      </c>
      <c r="H1605" t="s">
        <v>1342</v>
      </c>
      <c r="I1605" t="s">
        <v>120</v>
      </c>
      <c r="J1605" t="s">
        <v>111</v>
      </c>
      <c r="K1605" t="s">
        <v>360</v>
      </c>
      <c r="L1605" t="str">
        <f>_xlfn.XLOOKUP(Trade_Flows[[#This Row],[hardware_type]],Helper_sheet!$D$2:$D$15,Helper_sheet!$E$2:$E$15,0,0)</f>
        <v>Chip</v>
      </c>
      <c r="M1605" t="s">
        <v>31</v>
      </c>
      <c r="N1605" s="5">
        <v>4223</v>
      </c>
      <c r="O1605" s="1">
        <v>258.11</v>
      </c>
      <c r="P1605" t="s">
        <v>86</v>
      </c>
      <c r="Q1605" t="s">
        <v>89</v>
      </c>
      <c r="R1605" t="s">
        <v>144</v>
      </c>
      <c r="S1605" t="s">
        <v>141</v>
      </c>
      <c r="T1605" t="s">
        <v>34</v>
      </c>
      <c r="U1605" t="s">
        <v>169</v>
      </c>
      <c r="V1605" t="s">
        <v>1345</v>
      </c>
      <c r="W1605" t="s">
        <v>147</v>
      </c>
      <c r="X1605" t="s">
        <v>144</v>
      </c>
    </row>
    <row r="1606" spans="1:24" x14ac:dyDescent="0.4">
      <c r="A1606" t="s">
        <v>2222</v>
      </c>
      <c r="B1606" t="s">
        <v>202</v>
      </c>
      <c r="C1606" t="s">
        <v>141</v>
      </c>
      <c r="D1606" t="s">
        <v>56</v>
      </c>
      <c r="E1606" t="s">
        <v>143</v>
      </c>
      <c r="F1606" t="s">
        <v>28</v>
      </c>
      <c r="G1606" t="s">
        <v>29</v>
      </c>
      <c r="H1606" t="s">
        <v>1342</v>
      </c>
      <c r="I1606" t="s">
        <v>120</v>
      </c>
      <c r="J1606" t="s">
        <v>111</v>
      </c>
      <c r="K1606" t="s">
        <v>360</v>
      </c>
      <c r="L1606" t="str">
        <f>_xlfn.XLOOKUP(Trade_Flows[[#This Row],[hardware_type]],Helper_sheet!$D$2:$D$15,Helper_sheet!$E$2:$E$15,0,0)</f>
        <v>Chip</v>
      </c>
      <c r="M1606" t="s">
        <v>31</v>
      </c>
      <c r="N1606" s="5">
        <v>3182</v>
      </c>
      <c r="O1606" s="1">
        <v>194.49</v>
      </c>
      <c r="P1606" t="s">
        <v>365</v>
      </c>
      <c r="Q1606" t="s">
        <v>89</v>
      </c>
      <c r="R1606" t="s">
        <v>144</v>
      </c>
      <c r="S1606" t="s">
        <v>141</v>
      </c>
      <c r="T1606" t="s">
        <v>34</v>
      </c>
      <c r="U1606" t="s">
        <v>1718</v>
      </c>
      <c r="V1606" t="s">
        <v>1400</v>
      </c>
      <c r="W1606" t="s">
        <v>147</v>
      </c>
      <c r="X1606" t="s">
        <v>144</v>
      </c>
    </row>
    <row r="1607" spans="1:24" x14ac:dyDescent="0.4">
      <c r="A1607" t="s">
        <v>2223</v>
      </c>
      <c r="B1607" t="s">
        <v>202</v>
      </c>
      <c r="C1607" t="s">
        <v>149</v>
      </c>
      <c r="D1607" t="s">
        <v>57</v>
      </c>
      <c r="E1607" t="s">
        <v>143</v>
      </c>
      <c r="F1607" t="s">
        <v>28</v>
      </c>
      <c r="G1607" t="s">
        <v>29</v>
      </c>
      <c r="H1607" t="s">
        <v>1342</v>
      </c>
      <c r="I1607" t="s">
        <v>120</v>
      </c>
      <c r="J1607" t="s">
        <v>111</v>
      </c>
      <c r="K1607" t="s">
        <v>360</v>
      </c>
      <c r="L1607" t="str">
        <f>_xlfn.XLOOKUP(Trade_Flows[[#This Row],[hardware_type]],Helper_sheet!$D$2:$D$15,Helper_sheet!$E$2:$E$15,0,0)</f>
        <v>Chip</v>
      </c>
      <c r="M1607" t="s">
        <v>31</v>
      </c>
      <c r="N1607" s="5">
        <v>4548</v>
      </c>
      <c r="O1607" s="1">
        <v>277.94</v>
      </c>
      <c r="P1607" t="s">
        <v>84</v>
      </c>
      <c r="Q1607" t="s">
        <v>89</v>
      </c>
      <c r="R1607" t="s">
        <v>144</v>
      </c>
      <c r="S1607" t="s">
        <v>141</v>
      </c>
      <c r="T1607" t="s">
        <v>34</v>
      </c>
      <c r="U1607" t="s">
        <v>214</v>
      </c>
      <c r="V1607" t="s">
        <v>1418</v>
      </c>
      <c r="W1607" t="s">
        <v>147</v>
      </c>
      <c r="X1607" t="s">
        <v>144</v>
      </c>
    </row>
    <row r="1608" spans="1:24" x14ac:dyDescent="0.4">
      <c r="A1608" t="s">
        <v>2224</v>
      </c>
      <c r="B1608" t="s">
        <v>202</v>
      </c>
      <c r="C1608" t="s">
        <v>154</v>
      </c>
      <c r="D1608" t="s">
        <v>58</v>
      </c>
      <c r="E1608" t="s">
        <v>143</v>
      </c>
      <c r="F1608" t="s">
        <v>28</v>
      </c>
      <c r="G1608" t="s">
        <v>29</v>
      </c>
      <c r="H1608" t="s">
        <v>1342</v>
      </c>
      <c r="I1608" t="s">
        <v>120</v>
      </c>
      <c r="J1608" t="s">
        <v>111</v>
      </c>
      <c r="K1608" t="s">
        <v>360</v>
      </c>
      <c r="L1608" t="str">
        <f>_xlfn.XLOOKUP(Trade_Flows[[#This Row],[hardware_type]],Helper_sheet!$D$2:$D$15,Helper_sheet!$E$2:$E$15,0,0)</f>
        <v>Chip</v>
      </c>
      <c r="M1608" t="s">
        <v>31</v>
      </c>
      <c r="N1608" s="5">
        <v>4718</v>
      </c>
      <c r="O1608" s="1">
        <v>288.36</v>
      </c>
      <c r="P1608" t="s">
        <v>272</v>
      </c>
      <c r="Q1608" t="s">
        <v>89</v>
      </c>
      <c r="R1608" t="s">
        <v>144</v>
      </c>
      <c r="S1608" t="s">
        <v>141</v>
      </c>
      <c r="T1608" t="s">
        <v>34</v>
      </c>
      <c r="U1608" t="s">
        <v>156</v>
      </c>
      <c r="V1608" t="s">
        <v>1413</v>
      </c>
      <c r="W1608" t="s">
        <v>147</v>
      </c>
      <c r="X1608" t="s">
        <v>144</v>
      </c>
    </row>
    <row r="1609" spans="1:24" x14ac:dyDescent="0.4">
      <c r="A1609" t="s">
        <v>2225</v>
      </c>
      <c r="B1609" t="s">
        <v>202</v>
      </c>
      <c r="C1609" t="s">
        <v>158</v>
      </c>
      <c r="D1609" t="s">
        <v>59</v>
      </c>
      <c r="E1609" t="s">
        <v>143</v>
      </c>
      <c r="F1609" t="s">
        <v>28</v>
      </c>
      <c r="G1609" t="s">
        <v>29</v>
      </c>
      <c r="H1609" t="s">
        <v>1342</v>
      </c>
      <c r="I1609" t="s">
        <v>120</v>
      </c>
      <c r="J1609" t="s">
        <v>111</v>
      </c>
      <c r="K1609" t="s">
        <v>360</v>
      </c>
      <c r="L1609" t="str">
        <f>_xlfn.XLOOKUP(Trade_Flows[[#This Row],[hardware_type]],Helper_sheet!$D$2:$D$15,Helper_sheet!$E$2:$E$15,0,0)</f>
        <v>Chip</v>
      </c>
      <c r="M1609" t="s">
        <v>31</v>
      </c>
      <c r="N1609" s="5">
        <v>3609</v>
      </c>
      <c r="O1609" s="1">
        <v>220.55</v>
      </c>
      <c r="P1609" t="s">
        <v>84</v>
      </c>
      <c r="Q1609" t="s">
        <v>89</v>
      </c>
      <c r="R1609" t="s">
        <v>144</v>
      </c>
      <c r="S1609" t="s">
        <v>141</v>
      </c>
      <c r="T1609" t="s">
        <v>34</v>
      </c>
      <c r="U1609" t="s">
        <v>316</v>
      </c>
      <c r="V1609" t="s">
        <v>1359</v>
      </c>
      <c r="W1609" t="s">
        <v>147</v>
      </c>
      <c r="X1609" t="s">
        <v>144</v>
      </c>
    </row>
    <row r="1610" spans="1:24" x14ac:dyDescent="0.4">
      <c r="A1610" t="s">
        <v>2226</v>
      </c>
      <c r="B1610" t="s">
        <v>212</v>
      </c>
      <c r="C1610" t="s">
        <v>141</v>
      </c>
      <c r="D1610" t="s">
        <v>60</v>
      </c>
      <c r="E1610" t="s">
        <v>143</v>
      </c>
      <c r="F1610" t="s">
        <v>28</v>
      </c>
      <c r="G1610" t="s">
        <v>29</v>
      </c>
      <c r="H1610" t="s">
        <v>1342</v>
      </c>
      <c r="I1610" t="s">
        <v>120</v>
      </c>
      <c r="J1610" t="s">
        <v>111</v>
      </c>
      <c r="K1610" t="s">
        <v>360</v>
      </c>
      <c r="L1610" t="str">
        <f>_xlfn.XLOOKUP(Trade_Flows[[#This Row],[hardware_type]],Helper_sheet!$D$2:$D$15,Helper_sheet!$E$2:$E$15,0,0)</f>
        <v>Chip</v>
      </c>
      <c r="M1610" t="s">
        <v>31</v>
      </c>
      <c r="N1610" s="5">
        <v>6622</v>
      </c>
      <c r="O1610" s="1">
        <v>404.68</v>
      </c>
      <c r="P1610" t="s">
        <v>84</v>
      </c>
      <c r="Q1610" t="s">
        <v>89</v>
      </c>
      <c r="R1610" t="s">
        <v>144</v>
      </c>
      <c r="S1610" t="s">
        <v>141</v>
      </c>
      <c r="T1610" t="s">
        <v>34</v>
      </c>
      <c r="U1610" t="s">
        <v>316</v>
      </c>
      <c r="V1610" t="s">
        <v>1430</v>
      </c>
      <c r="W1610" t="s">
        <v>147</v>
      </c>
      <c r="X1610" t="s">
        <v>144</v>
      </c>
    </row>
    <row r="1611" spans="1:24" x14ac:dyDescent="0.4">
      <c r="A1611" t="s">
        <v>2227</v>
      </c>
      <c r="B1611" t="s">
        <v>212</v>
      </c>
      <c r="C1611" t="s">
        <v>149</v>
      </c>
      <c r="D1611" t="s">
        <v>61</v>
      </c>
      <c r="E1611" t="s">
        <v>143</v>
      </c>
      <c r="F1611" t="s">
        <v>28</v>
      </c>
      <c r="G1611" t="s">
        <v>29</v>
      </c>
      <c r="H1611" t="s">
        <v>1342</v>
      </c>
      <c r="I1611" t="s">
        <v>120</v>
      </c>
      <c r="J1611" t="s">
        <v>111</v>
      </c>
      <c r="K1611" t="s">
        <v>360</v>
      </c>
      <c r="L1611" t="str">
        <f>_xlfn.XLOOKUP(Trade_Flows[[#This Row],[hardware_type]],Helper_sheet!$D$2:$D$15,Helper_sheet!$E$2:$E$15,0,0)</f>
        <v>Chip</v>
      </c>
      <c r="M1611" t="s">
        <v>31</v>
      </c>
      <c r="N1611" s="5">
        <v>6890</v>
      </c>
      <c r="O1611" s="1">
        <v>421.09</v>
      </c>
      <c r="P1611" t="s">
        <v>84</v>
      </c>
      <c r="Q1611" t="s">
        <v>89</v>
      </c>
      <c r="R1611" t="s">
        <v>144</v>
      </c>
      <c r="S1611" t="s">
        <v>141</v>
      </c>
      <c r="T1611" t="s">
        <v>34</v>
      </c>
      <c r="U1611" t="s">
        <v>1718</v>
      </c>
      <c r="V1611" t="s">
        <v>1364</v>
      </c>
      <c r="W1611" t="s">
        <v>147</v>
      </c>
      <c r="X1611" t="s">
        <v>144</v>
      </c>
    </row>
    <row r="1612" spans="1:24" x14ac:dyDescent="0.4">
      <c r="A1612" t="s">
        <v>2228</v>
      </c>
      <c r="B1612" t="s">
        <v>212</v>
      </c>
      <c r="C1612" t="s">
        <v>154</v>
      </c>
      <c r="D1612" t="s">
        <v>62</v>
      </c>
      <c r="E1612" t="s">
        <v>143</v>
      </c>
      <c r="F1612" t="s">
        <v>28</v>
      </c>
      <c r="G1612" t="s">
        <v>29</v>
      </c>
      <c r="H1612" t="s">
        <v>1342</v>
      </c>
      <c r="I1612" t="s">
        <v>120</v>
      </c>
      <c r="J1612" t="s">
        <v>111</v>
      </c>
      <c r="K1612" t="s">
        <v>360</v>
      </c>
      <c r="L1612" t="str">
        <f>_xlfn.XLOOKUP(Trade_Flows[[#This Row],[hardware_type]],Helper_sheet!$D$2:$D$15,Helper_sheet!$E$2:$E$15,0,0)</f>
        <v>Chip</v>
      </c>
      <c r="M1612" t="s">
        <v>31</v>
      </c>
      <c r="N1612" s="5">
        <v>8406</v>
      </c>
      <c r="O1612" s="1">
        <v>513.72</v>
      </c>
      <c r="P1612" t="s">
        <v>85</v>
      </c>
      <c r="Q1612" t="s">
        <v>89</v>
      </c>
      <c r="R1612" t="s">
        <v>144</v>
      </c>
      <c r="S1612" t="s">
        <v>141</v>
      </c>
      <c r="T1612" t="s">
        <v>34</v>
      </c>
      <c r="U1612" t="s">
        <v>419</v>
      </c>
      <c r="V1612" t="s">
        <v>1357</v>
      </c>
      <c r="W1612" t="s">
        <v>147</v>
      </c>
      <c r="X1612" t="s">
        <v>144</v>
      </c>
    </row>
    <row r="1613" spans="1:24" x14ac:dyDescent="0.4">
      <c r="A1613" t="s">
        <v>2229</v>
      </c>
      <c r="B1613" t="s">
        <v>212</v>
      </c>
      <c r="C1613" t="s">
        <v>158</v>
      </c>
      <c r="D1613" t="s">
        <v>63</v>
      </c>
      <c r="E1613" t="s">
        <v>143</v>
      </c>
      <c r="F1613" t="s">
        <v>28</v>
      </c>
      <c r="G1613" t="s">
        <v>29</v>
      </c>
      <c r="H1613" t="s">
        <v>1342</v>
      </c>
      <c r="I1613" t="s">
        <v>120</v>
      </c>
      <c r="J1613" t="s">
        <v>111</v>
      </c>
      <c r="K1613" t="s">
        <v>360</v>
      </c>
      <c r="L1613" t="str">
        <f>_xlfn.XLOOKUP(Trade_Flows[[#This Row],[hardware_type]],Helper_sheet!$D$2:$D$15,Helper_sheet!$E$2:$E$15,0,0)</f>
        <v>Chip</v>
      </c>
      <c r="M1613" t="s">
        <v>31</v>
      </c>
      <c r="N1613" s="5">
        <v>6340</v>
      </c>
      <c r="O1613" s="1">
        <v>387.5</v>
      </c>
      <c r="P1613" t="s">
        <v>83</v>
      </c>
      <c r="Q1613" t="s">
        <v>89</v>
      </c>
      <c r="R1613" t="s">
        <v>144</v>
      </c>
      <c r="S1613" t="s">
        <v>141</v>
      </c>
      <c r="T1613" t="s">
        <v>34</v>
      </c>
      <c r="U1613" t="s">
        <v>301</v>
      </c>
      <c r="V1613" t="s">
        <v>1371</v>
      </c>
      <c r="W1613" t="s">
        <v>147</v>
      </c>
      <c r="X1613" t="s">
        <v>144</v>
      </c>
    </row>
    <row r="1614" spans="1:24" x14ac:dyDescent="0.4">
      <c r="A1614" t="s">
        <v>2230</v>
      </c>
      <c r="B1614" t="s">
        <v>223</v>
      </c>
      <c r="C1614" t="s">
        <v>141</v>
      </c>
      <c r="D1614" t="s">
        <v>64</v>
      </c>
      <c r="E1614" t="s">
        <v>143</v>
      </c>
      <c r="F1614" t="s">
        <v>28</v>
      </c>
      <c r="G1614" t="s">
        <v>29</v>
      </c>
      <c r="H1614" t="s">
        <v>1342</v>
      </c>
      <c r="I1614" t="s">
        <v>120</v>
      </c>
      <c r="J1614" t="s">
        <v>111</v>
      </c>
      <c r="K1614" t="s">
        <v>360</v>
      </c>
      <c r="L1614" t="str">
        <f>_xlfn.XLOOKUP(Trade_Flows[[#This Row],[hardware_type]],Helper_sheet!$D$2:$D$15,Helper_sheet!$E$2:$E$15,0,0)</f>
        <v>Chip</v>
      </c>
      <c r="M1614" t="s">
        <v>31</v>
      </c>
      <c r="N1614" s="5">
        <v>7122</v>
      </c>
      <c r="O1614" s="1">
        <v>435.25</v>
      </c>
      <c r="P1614" t="s">
        <v>272</v>
      </c>
      <c r="Q1614" t="s">
        <v>89</v>
      </c>
      <c r="R1614" t="s">
        <v>144</v>
      </c>
      <c r="S1614" t="s">
        <v>141</v>
      </c>
      <c r="T1614" t="s">
        <v>34</v>
      </c>
      <c r="U1614" t="s">
        <v>332</v>
      </c>
      <c r="V1614" t="s">
        <v>1366</v>
      </c>
      <c r="W1614" t="s">
        <v>147</v>
      </c>
      <c r="X1614" t="s">
        <v>144</v>
      </c>
    </row>
    <row r="1615" spans="1:24" x14ac:dyDescent="0.4">
      <c r="A1615" t="s">
        <v>2231</v>
      </c>
      <c r="B1615" t="s">
        <v>223</v>
      </c>
      <c r="C1615" t="s">
        <v>149</v>
      </c>
      <c r="D1615" t="s">
        <v>65</v>
      </c>
      <c r="E1615" t="s">
        <v>143</v>
      </c>
      <c r="F1615" t="s">
        <v>28</v>
      </c>
      <c r="G1615" t="s">
        <v>29</v>
      </c>
      <c r="H1615" t="s">
        <v>1342</v>
      </c>
      <c r="I1615" t="s">
        <v>120</v>
      </c>
      <c r="J1615" t="s">
        <v>111</v>
      </c>
      <c r="K1615" t="s">
        <v>360</v>
      </c>
      <c r="L1615" t="str">
        <f>_xlfn.XLOOKUP(Trade_Flows[[#This Row],[hardware_type]],Helper_sheet!$D$2:$D$15,Helper_sheet!$E$2:$E$15,0,0)</f>
        <v>Chip</v>
      </c>
      <c r="M1615" t="s">
        <v>31</v>
      </c>
      <c r="N1615" s="5">
        <v>7931</v>
      </c>
      <c r="O1615" s="1">
        <v>484.71</v>
      </c>
      <c r="P1615" t="s">
        <v>374</v>
      </c>
      <c r="Q1615" t="s">
        <v>89</v>
      </c>
      <c r="R1615" t="s">
        <v>144</v>
      </c>
      <c r="S1615" t="s">
        <v>141</v>
      </c>
      <c r="T1615" t="s">
        <v>34</v>
      </c>
      <c r="U1615" t="s">
        <v>246</v>
      </c>
      <c r="V1615" t="s">
        <v>1391</v>
      </c>
      <c r="W1615" t="s">
        <v>147</v>
      </c>
      <c r="X1615" t="s">
        <v>144</v>
      </c>
    </row>
    <row r="1616" spans="1:24" x14ac:dyDescent="0.4">
      <c r="A1616" t="s">
        <v>2232</v>
      </c>
      <c r="B1616" t="s">
        <v>223</v>
      </c>
      <c r="C1616" t="s">
        <v>154</v>
      </c>
      <c r="D1616" t="s">
        <v>66</v>
      </c>
      <c r="E1616" t="s">
        <v>143</v>
      </c>
      <c r="F1616" t="s">
        <v>28</v>
      </c>
      <c r="G1616" t="s">
        <v>29</v>
      </c>
      <c r="H1616" t="s">
        <v>1342</v>
      </c>
      <c r="I1616" t="s">
        <v>120</v>
      </c>
      <c r="J1616" t="s">
        <v>111</v>
      </c>
      <c r="K1616" t="s">
        <v>360</v>
      </c>
      <c r="L1616" t="str">
        <f>_xlfn.XLOOKUP(Trade_Flows[[#This Row],[hardware_type]],Helper_sheet!$D$2:$D$15,Helper_sheet!$E$2:$E$15,0,0)</f>
        <v>Chip</v>
      </c>
      <c r="M1616" t="s">
        <v>31</v>
      </c>
      <c r="N1616" s="5">
        <v>8478</v>
      </c>
      <c r="O1616" s="1">
        <v>518.11</v>
      </c>
      <c r="P1616" t="s">
        <v>85</v>
      </c>
      <c r="Q1616" t="s">
        <v>89</v>
      </c>
      <c r="R1616" t="s">
        <v>144</v>
      </c>
      <c r="S1616" t="s">
        <v>141</v>
      </c>
      <c r="T1616" t="s">
        <v>34</v>
      </c>
      <c r="U1616" t="s">
        <v>320</v>
      </c>
      <c r="V1616" t="s">
        <v>1355</v>
      </c>
      <c r="W1616" t="s">
        <v>147</v>
      </c>
      <c r="X1616" t="s">
        <v>144</v>
      </c>
    </row>
    <row r="1617" spans="1:24" x14ac:dyDescent="0.4">
      <c r="A1617" t="s">
        <v>2233</v>
      </c>
      <c r="B1617" t="s">
        <v>223</v>
      </c>
      <c r="C1617" t="s">
        <v>158</v>
      </c>
      <c r="D1617" t="s">
        <v>67</v>
      </c>
      <c r="E1617" t="s">
        <v>143</v>
      </c>
      <c r="F1617" t="s">
        <v>28</v>
      </c>
      <c r="G1617" t="s">
        <v>29</v>
      </c>
      <c r="H1617" t="s">
        <v>1342</v>
      </c>
      <c r="I1617" t="s">
        <v>120</v>
      </c>
      <c r="J1617" t="s">
        <v>111</v>
      </c>
      <c r="K1617" t="s">
        <v>360</v>
      </c>
      <c r="L1617" t="str">
        <f>_xlfn.XLOOKUP(Trade_Flows[[#This Row],[hardware_type]],Helper_sheet!$D$2:$D$15,Helper_sheet!$E$2:$E$15,0,0)</f>
        <v>Chip</v>
      </c>
      <c r="M1617" t="s">
        <v>31</v>
      </c>
      <c r="N1617" s="5">
        <v>7541</v>
      </c>
      <c r="O1617" s="1">
        <v>460.85</v>
      </c>
      <c r="P1617" t="s">
        <v>86</v>
      </c>
      <c r="Q1617" t="s">
        <v>89</v>
      </c>
      <c r="R1617" t="s">
        <v>144</v>
      </c>
      <c r="S1617" t="s">
        <v>141</v>
      </c>
      <c r="T1617" t="s">
        <v>34</v>
      </c>
      <c r="U1617" t="s">
        <v>258</v>
      </c>
      <c r="V1617" t="s">
        <v>1353</v>
      </c>
      <c r="W1617" t="s">
        <v>147</v>
      </c>
      <c r="X1617" t="s">
        <v>144</v>
      </c>
    </row>
    <row r="1618" spans="1:24" x14ac:dyDescent="0.4">
      <c r="A1618" t="s">
        <v>2234</v>
      </c>
      <c r="B1618" t="s">
        <v>235</v>
      </c>
      <c r="C1618" t="s">
        <v>141</v>
      </c>
      <c r="D1618" t="s">
        <v>68</v>
      </c>
      <c r="E1618" t="s">
        <v>143</v>
      </c>
      <c r="F1618" t="s">
        <v>28</v>
      </c>
      <c r="G1618" t="s">
        <v>29</v>
      </c>
      <c r="H1618" t="s">
        <v>1342</v>
      </c>
      <c r="I1618" t="s">
        <v>120</v>
      </c>
      <c r="J1618" t="s">
        <v>111</v>
      </c>
      <c r="K1618" t="s">
        <v>360</v>
      </c>
      <c r="L1618" t="str">
        <f>_xlfn.XLOOKUP(Trade_Flows[[#This Row],[hardware_type]],Helper_sheet!$D$2:$D$15,Helper_sheet!$E$2:$E$15,0,0)</f>
        <v>Chip</v>
      </c>
      <c r="M1618" t="s">
        <v>31</v>
      </c>
      <c r="N1618" s="5">
        <v>15238</v>
      </c>
      <c r="O1618" s="1">
        <v>931.27</v>
      </c>
      <c r="P1618" t="s">
        <v>83</v>
      </c>
      <c r="Q1618" t="s">
        <v>89</v>
      </c>
      <c r="R1618" t="s">
        <v>144</v>
      </c>
      <c r="S1618" t="s">
        <v>141</v>
      </c>
      <c r="T1618" t="s">
        <v>34</v>
      </c>
      <c r="U1618" t="s">
        <v>197</v>
      </c>
      <c r="V1618" t="s">
        <v>1391</v>
      </c>
      <c r="W1618" t="s">
        <v>147</v>
      </c>
      <c r="X1618" t="s">
        <v>144</v>
      </c>
    </row>
    <row r="1619" spans="1:24" x14ac:dyDescent="0.4">
      <c r="A1619" t="s">
        <v>2235</v>
      </c>
      <c r="B1619" t="s">
        <v>235</v>
      </c>
      <c r="C1619" t="s">
        <v>149</v>
      </c>
      <c r="D1619" t="s">
        <v>69</v>
      </c>
      <c r="E1619" t="s">
        <v>143</v>
      </c>
      <c r="F1619" t="s">
        <v>28</v>
      </c>
      <c r="G1619" t="s">
        <v>29</v>
      </c>
      <c r="H1619" t="s">
        <v>1342</v>
      </c>
      <c r="I1619" t="s">
        <v>120</v>
      </c>
      <c r="J1619" t="s">
        <v>111</v>
      </c>
      <c r="K1619" t="s">
        <v>360</v>
      </c>
      <c r="L1619" t="str">
        <f>_xlfn.XLOOKUP(Trade_Flows[[#This Row],[hardware_type]],Helper_sheet!$D$2:$D$15,Helper_sheet!$E$2:$E$15,0,0)</f>
        <v>Chip</v>
      </c>
      <c r="M1619" t="s">
        <v>31</v>
      </c>
      <c r="N1619" s="5">
        <v>15914</v>
      </c>
      <c r="O1619" s="1">
        <v>972.56</v>
      </c>
      <c r="P1619" t="s">
        <v>86</v>
      </c>
      <c r="Q1619" t="s">
        <v>89</v>
      </c>
      <c r="R1619" t="s">
        <v>144</v>
      </c>
      <c r="S1619" t="s">
        <v>141</v>
      </c>
      <c r="T1619" t="s">
        <v>34</v>
      </c>
      <c r="U1619" t="s">
        <v>246</v>
      </c>
      <c r="V1619" t="s">
        <v>1347</v>
      </c>
      <c r="W1619" t="s">
        <v>147</v>
      </c>
      <c r="X1619" t="s">
        <v>144</v>
      </c>
    </row>
    <row r="1620" spans="1:24" x14ac:dyDescent="0.4">
      <c r="A1620" t="s">
        <v>2236</v>
      </c>
      <c r="B1620" t="s">
        <v>235</v>
      </c>
      <c r="C1620" t="s">
        <v>154</v>
      </c>
      <c r="D1620" t="s">
        <v>70</v>
      </c>
      <c r="E1620" t="s">
        <v>143</v>
      </c>
      <c r="F1620" t="s">
        <v>28</v>
      </c>
      <c r="G1620" t="s">
        <v>29</v>
      </c>
      <c r="H1620" t="s">
        <v>1342</v>
      </c>
      <c r="I1620" t="s">
        <v>120</v>
      </c>
      <c r="J1620" t="s">
        <v>111</v>
      </c>
      <c r="K1620" t="s">
        <v>360</v>
      </c>
      <c r="L1620" t="str">
        <f>_xlfn.XLOOKUP(Trade_Flows[[#This Row],[hardware_type]],Helper_sheet!$D$2:$D$15,Helper_sheet!$E$2:$E$15,0,0)</f>
        <v>Chip</v>
      </c>
      <c r="M1620" t="s">
        <v>31</v>
      </c>
      <c r="N1620" s="5">
        <v>17693</v>
      </c>
      <c r="O1620" s="1">
        <v>1081.27</v>
      </c>
      <c r="P1620" t="s">
        <v>374</v>
      </c>
      <c r="Q1620" t="s">
        <v>89</v>
      </c>
      <c r="R1620" t="s">
        <v>144</v>
      </c>
      <c r="S1620" t="s">
        <v>141</v>
      </c>
      <c r="T1620" t="s">
        <v>34</v>
      </c>
      <c r="U1620" t="s">
        <v>332</v>
      </c>
      <c r="V1620" t="s">
        <v>1353</v>
      </c>
      <c r="W1620" t="s">
        <v>147</v>
      </c>
      <c r="X1620" t="s">
        <v>144</v>
      </c>
    </row>
    <row r="1621" spans="1:24" x14ac:dyDescent="0.4">
      <c r="A1621" t="s">
        <v>2237</v>
      </c>
      <c r="B1621" t="s">
        <v>235</v>
      </c>
      <c r="C1621" t="s">
        <v>158</v>
      </c>
      <c r="D1621" t="s">
        <v>71</v>
      </c>
      <c r="E1621" t="s">
        <v>143</v>
      </c>
      <c r="F1621" t="s">
        <v>28</v>
      </c>
      <c r="G1621" t="s">
        <v>29</v>
      </c>
      <c r="H1621" t="s">
        <v>1342</v>
      </c>
      <c r="I1621" t="s">
        <v>120</v>
      </c>
      <c r="J1621" t="s">
        <v>111</v>
      </c>
      <c r="K1621" t="s">
        <v>360</v>
      </c>
      <c r="L1621" t="str">
        <f>_xlfn.XLOOKUP(Trade_Flows[[#This Row],[hardware_type]],Helper_sheet!$D$2:$D$15,Helper_sheet!$E$2:$E$15,0,0)</f>
        <v>Chip</v>
      </c>
      <c r="M1621" t="s">
        <v>31</v>
      </c>
      <c r="N1621" s="5">
        <v>16709</v>
      </c>
      <c r="O1621" s="1">
        <v>1021.15</v>
      </c>
      <c r="P1621" t="s">
        <v>86</v>
      </c>
      <c r="Q1621" t="s">
        <v>89</v>
      </c>
      <c r="R1621" t="s">
        <v>144</v>
      </c>
      <c r="S1621" t="s">
        <v>141</v>
      </c>
      <c r="T1621" t="s">
        <v>34</v>
      </c>
      <c r="U1621" t="s">
        <v>358</v>
      </c>
      <c r="V1621" t="s">
        <v>1373</v>
      </c>
      <c r="W1621" t="s">
        <v>147</v>
      </c>
      <c r="X1621" t="s">
        <v>144</v>
      </c>
    </row>
    <row r="1622" spans="1:24" x14ac:dyDescent="0.4">
      <c r="A1622" t="s">
        <v>2238</v>
      </c>
      <c r="B1622" t="s">
        <v>248</v>
      </c>
      <c r="C1622" t="s">
        <v>141</v>
      </c>
      <c r="D1622" t="s">
        <v>72</v>
      </c>
      <c r="E1622" t="s">
        <v>143</v>
      </c>
      <c r="F1622" t="s">
        <v>28</v>
      </c>
      <c r="G1622" t="s">
        <v>29</v>
      </c>
      <c r="H1622" t="s">
        <v>1342</v>
      </c>
      <c r="I1622" t="s">
        <v>120</v>
      </c>
      <c r="J1622" t="s">
        <v>111</v>
      </c>
      <c r="K1622" t="s">
        <v>360</v>
      </c>
      <c r="L1622" t="str">
        <f>_xlfn.XLOOKUP(Trade_Flows[[#This Row],[hardware_type]],Helper_sheet!$D$2:$D$15,Helper_sheet!$E$2:$E$15,0,0)</f>
        <v>Chip</v>
      </c>
      <c r="M1622" t="s">
        <v>31</v>
      </c>
      <c r="N1622" s="5">
        <v>17126</v>
      </c>
      <c r="O1622" s="1">
        <v>1046.5999999999999</v>
      </c>
      <c r="P1622" t="s">
        <v>83</v>
      </c>
      <c r="Q1622" t="s">
        <v>89</v>
      </c>
      <c r="R1622" t="s">
        <v>144</v>
      </c>
      <c r="S1622" t="s">
        <v>141</v>
      </c>
      <c r="T1622" t="s">
        <v>34</v>
      </c>
      <c r="U1622" t="s">
        <v>253</v>
      </c>
      <c r="V1622" t="s">
        <v>1407</v>
      </c>
      <c r="W1622" t="s">
        <v>147</v>
      </c>
      <c r="X1622" t="s">
        <v>141</v>
      </c>
    </row>
    <row r="1623" spans="1:24" x14ac:dyDescent="0.4">
      <c r="A1623" t="s">
        <v>2239</v>
      </c>
      <c r="B1623" t="s">
        <v>248</v>
      </c>
      <c r="C1623" t="s">
        <v>149</v>
      </c>
      <c r="D1623" t="s">
        <v>73</v>
      </c>
      <c r="E1623" t="s">
        <v>143</v>
      </c>
      <c r="F1623" t="s">
        <v>28</v>
      </c>
      <c r="G1623" t="s">
        <v>29</v>
      </c>
      <c r="H1623" t="s">
        <v>1342</v>
      </c>
      <c r="I1623" t="s">
        <v>120</v>
      </c>
      <c r="J1623" t="s">
        <v>111</v>
      </c>
      <c r="K1623" t="s">
        <v>360</v>
      </c>
      <c r="L1623" t="str">
        <f>_xlfn.XLOOKUP(Trade_Flows[[#This Row],[hardware_type]],Helper_sheet!$D$2:$D$15,Helper_sheet!$E$2:$E$15,0,0)</f>
        <v>Chip</v>
      </c>
      <c r="M1623" t="s">
        <v>31</v>
      </c>
      <c r="N1623" s="5">
        <v>18247</v>
      </c>
      <c r="O1623" s="1">
        <v>1115.1199999999999</v>
      </c>
      <c r="P1623" t="s">
        <v>272</v>
      </c>
      <c r="Q1623" t="s">
        <v>89</v>
      </c>
      <c r="R1623" t="s">
        <v>144</v>
      </c>
      <c r="S1623" t="s">
        <v>141</v>
      </c>
      <c r="T1623" t="s">
        <v>34</v>
      </c>
      <c r="U1623" t="s">
        <v>250</v>
      </c>
      <c r="V1623" t="s">
        <v>1357</v>
      </c>
      <c r="W1623" t="s">
        <v>147</v>
      </c>
      <c r="X1623" t="s">
        <v>141</v>
      </c>
    </row>
    <row r="1624" spans="1:24" x14ac:dyDescent="0.4">
      <c r="A1624" t="s">
        <v>2240</v>
      </c>
      <c r="B1624" t="s">
        <v>248</v>
      </c>
      <c r="C1624" t="s">
        <v>154</v>
      </c>
      <c r="D1624" t="s">
        <v>74</v>
      </c>
      <c r="E1624" t="s">
        <v>143</v>
      </c>
      <c r="F1624" t="s">
        <v>28</v>
      </c>
      <c r="G1624" t="s">
        <v>29</v>
      </c>
      <c r="H1624" t="s">
        <v>1342</v>
      </c>
      <c r="I1624" t="s">
        <v>120</v>
      </c>
      <c r="J1624" t="s">
        <v>111</v>
      </c>
      <c r="K1624" t="s">
        <v>360</v>
      </c>
      <c r="L1624" t="str">
        <f>_xlfn.XLOOKUP(Trade_Flows[[#This Row],[hardware_type]],Helper_sheet!$D$2:$D$15,Helper_sheet!$E$2:$E$15,0,0)</f>
        <v>Chip</v>
      </c>
      <c r="M1624" t="s">
        <v>31</v>
      </c>
      <c r="N1624" s="5">
        <v>19225</v>
      </c>
      <c r="O1624" s="1">
        <v>1174.9100000000001</v>
      </c>
      <c r="P1624" t="s">
        <v>85</v>
      </c>
      <c r="Q1624" t="s">
        <v>89</v>
      </c>
      <c r="R1624" t="s">
        <v>144</v>
      </c>
      <c r="S1624" t="s">
        <v>141</v>
      </c>
      <c r="T1624" t="s">
        <v>34</v>
      </c>
      <c r="U1624" t="s">
        <v>419</v>
      </c>
      <c r="V1624" t="s">
        <v>1349</v>
      </c>
      <c r="W1624" t="s">
        <v>147</v>
      </c>
      <c r="X1624" t="s">
        <v>141</v>
      </c>
    </row>
    <row r="1625" spans="1:24" x14ac:dyDescent="0.4">
      <c r="A1625" t="s">
        <v>2241</v>
      </c>
      <c r="B1625" t="s">
        <v>248</v>
      </c>
      <c r="C1625" t="s">
        <v>158</v>
      </c>
      <c r="D1625" t="s">
        <v>75</v>
      </c>
      <c r="E1625" t="s">
        <v>143</v>
      </c>
      <c r="F1625" t="s">
        <v>28</v>
      </c>
      <c r="G1625" t="s">
        <v>29</v>
      </c>
      <c r="H1625" t="s">
        <v>1342</v>
      </c>
      <c r="I1625" t="s">
        <v>120</v>
      </c>
      <c r="J1625" t="s">
        <v>111</v>
      </c>
      <c r="K1625" t="s">
        <v>360</v>
      </c>
      <c r="L1625" t="str">
        <f>_xlfn.XLOOKUP(Trade_Flows[[#This Row],[hardware_type]],Helper_sheet!$D$2:$D$15,Helper_sheet!$E$2:$E$15,0,0)</f>
        <v>Chip</v>
      </c>
      <c r="M1625" t="s">
        <v>31</v>
      </c>
      <c r="N1625" s="5">
        <v>18862</v>
      </c>
      <c r="O1625" s="1">
        <v>1152.71</v>
      </c>
      <c r="P1625" t="s">
        <v>84</v>
      </c>
      <c r="Q1625" t="s">
        <v>89</v>
      </c>
      <c r="R1625" t="s">
        <v>144</v>
      </c>
      <c r="S1625" t="s">
        <v>141</v>
      </c>
      <c r="T1625" t="s">
        <v>34</v>
      </c>
      <c r="U1625" t="s">
        <v>231</v>
      </c>
      <c r="V1625" t="s">
        <v>1353</v>
      </c>
      <c r="W1625" t="s">
        <v>147</v>
      </c>
      <c r="X1625" t="s">
        <v>141</v>
      </c>
    </row>
    <row r="1626" spans="1:24" x14ac:dyDescent="0.4">
      <c r="A1626" t="s">
        <v>2242</v>
      </c>
      <c r="B1626" t="s">
        <v>260</v>
      </c>
      <c r="C1626" t="s">
        <v>141</v>
      </c>
      <c r="D1626" t="s">
        <v>76</v>
      </c>
      <c r="E1626" t="s">
        <v>143</v>
      </c>
      <c r="F1626" t="s">
        <v>28</v>
      </c>
      <c r="G1626" t="s">
        <v>29</v>
      </c>
      <c r="H1626" t="s">
        <v>1342</v>
      </c>
      <c r="I1626" t="s">
        <v>120</v>
      </c>
      <c r="J1626" t="s">
        <v>111</v>
      </c>
      <c r="K1626" t="s">
        <v>360</v>
      </c>
      <c r="L1626" t="str">
        <f>_xlfn.XLOOKUP(Trade_Flows[[#This Row],[hardware_type]],Helper_sheet!$D$2:$D$15,Helper_sheet!$E$2:$E$15,0,0)</f>
        <v>Chip</v>
      </c>
      <c r="M1626" t="s">
        <v>31</v>
      </c>
      <c r="N1626" s="5">
        <v>17541</v>
      </c>
      <c r="O1626" s="1">
        <v>1071.99</v>
      </c>
      <c r="P1626" t="s">
        <v>85</v>
      </c>
      <c r="Q1626" t="s">
        <v>89</v>
      </c>
      <c r="R1626" t="s">
        <v>144</v>
      </c>
      <c r="S1626" t="s">
        <v>141</v>
      </c>
      <c r="T1626" t="s">
        <v>34</v>
      </c>
      <c r="U1626" t="s">
        <v>240</v>
      </c>
      <c r="V1626" t="s">
        <v>1413</v>
      </c>
      <c r="W1626" t="s">
        <v>147</v>
      </c>
      <c r="X1626" t="s">
        <v>141</v>
      </c>
    </row>
    <row r="1627" spans="1:24" x14ac:dyDescent="0.4">
      <c r="A1627" t="s">
        <v>2243</v>
      </c>
      <c r="B1627" t="s">
        <v>260</v>
      </c>
      <c r="C1627" t="s">
        <v>149</v>
      </c>
      <c r="D1627" t="s">
        <v>77</v>
      </c>
      <c r="E1627" t="s">
        <v>143</v>
      </c>
      <c r="F1627" t="s">
        <v>28</v>
      </c>
      <c r="G1627" t="s">
        <v>29</v>
      </c>
      <c r="H1627" t="s">
        <v>1342</v>
      </c>
      <c r="I1627" t="s">
        <v>120</v>
      </c>
      <c r="J1627" t="s">
        <v>111</v>
      </c>
      <c r="K1627" t="s">
        <v>360</v>
      </c>
      <c r="L1627" t="str">
        <f>_xlfn.XLOOKUP(Trade_Flows[[#This Row],[hardware_type]],Helper_sheet!$D$2:$D$15,Helper_sheet!$E$2:$E$15,0,0)</f>
        <v>Chip</v>
      </c>
      <c r="M1627" t="s">
        <v>31</v>
      </c>
      <c r="N1627" s="5">
        <v>22362</v>
      </c>
      <c r="O1627" s="1">
        <v>1366.6</v>
      </c>
      <c r="P1627" t="s">
        <v>85</v>
      </c>
      <c r="Q1627" t="s">
        <v>89</v>
      </c>
      <c r="R1627" t="s">
        <v>144</v>
      </c>
      <c r="S1627" t="s">
        <v>141</v>
      </c>
      <c r="T1627" t="s">
        <v>34</v>
      </c>
      <c r="U1627" t="s">
        <v>253</v>
      </c>
      <c r="V1627" t="s">
        <v>1430</v>
      </c>
      <c r="W1627" t="s">
        <v>147</v>
      </c>
      <c r="X1627" t="s">
        <v>141</v>
      </c>
    </row>
    <row r="1628" spans="1:24" x14ac:dyDescent="0.4">
      <c r="A1628" t="s">
        <v>2244</v>
      </c>
      <c r="B1628" t="s">
        <v>260</v>
      </c>
      <c r="C1628" t="s">
        <v>154</v>
      </c>
      <c r="D1628" t="s">
        <v>78</v>
      </c>
      <c r="E1628" t="s">
        <v>143</v>
      </c>
      <c r="F1628" t="s">
        <v>28</v>
      </c>
      <c r="G1628" t="s">
        <v>29</v>
      </c>
      <c r="H1628" t="s">
        <v>1342</v>
      </c>
      <c r="I1628" t="s">
        <v>120</v>
      </c>
      <c r="J1628" t="s">
        <v>111</v>
      </c>
      <c r="K1628" t="s">
        <v>360</v>
      </c>
      <c r="L1628" t="str">
        <f>_xlfn.XLOOKUP(Trade_Flows[[#This Row],[hardware_type]],Helper_sheet!$D$2:$D$15,Helper_sheet!$E$2:$E$15,0,0)</f>
        <v>Chip</v>
      </c>
      <c r="M1628" t="s">
        <v>31</v>
      </c>
      <c r="N1628" s="5">
        <v>21913</v>
      </c>
      <c r="O1628" s="1">
        <v>1339.15</v>
      </c>
      <c r="P1628" t="s">
        <v>272</v>
      </c>
      <c r="Q1628" t="s">
        <v>89</v>
      </c>
      <c r="R1628" t="s">
        <v>144</v>
      </c>
      <c r="S1628" t="s">
        <v>141</v>
      </c>
      <c r="T1628" t="s">
        <v>34</v>
      </c>
      <c r="U1628" t="s">
        <v>1751</v>
      </c>
      <c r="V1628" t="s">
        <v>1381</v>
      </c>
      <c r="W1628" t="s">
        <v>147</v>
      </c>
      <c r="X1628" t="s">
        <v>141</v>
      </c>
    </row>
    <row r="1629" spans="1:24" x14ac:dyDescent="0.4">
      <c r="A1629" t="s">
        <v>2245</v>
      </c>
      <c r="B1629" t="s">
        <v>260</v>
      </c>
      <c r="C1629" t="s">
        <v>158</v>
      </c>
      <c r="D1629" t="s">
        <v>79</v>
      </c>
      <c r="E1629" t="s">
        <v>143</v>
      </c>
      <c r="F1629" t="s">
        <v>28</v>
      </c>
      <c r="G1629" t="s">
        <v>29</v>
      </c>
      <c r="H1629" t="s">
        <v>1342</v>
      </c>
      <c r="I1629" t="s">
        <v>120</v>
      </c>
      <c r="J1629" t="s">
        <v>111</v>
      </c>
      <c r="K1629" t="s">
        <v>360</v>
      </c>
      <c r="L1629" t="str">
        <f>_xlfn.XLOOKUP(Trade_Flows[[#This Row],[hardware_type]],Helper_sheet!$D$2:$D$15,Helper_sheet!$E$2:$E$15,0,0)</f>
        <v>Chip</v>
      </c>
      <c r="M1629" t="s">
        <v>31</v>
      </c>
      <c r="N1629" s="5">
        <v>19810</v>
      </c>
      <c r="O1629" s="1">
        <v>1210.6199999999999</v>
      </c>
      <c r="P1629" t="s">
        <v>84</v>
      </c>
      <c r="Q1629" t="s">
        <v>89</v>
      </c>
      <c r="R1629" t="s">
        <v>144</v>
      </c>
      <c r="S1629" t="s">
        <v>141</v>
      </c>
      <c r="T1629" t="s">
        <v>34</v>
      </c>
      <c r="U1629" t="s">
        <v>428</v>
      </c>
      <c r="V1629" t="s">
        <v>1355</v>
      </c>
      <c r="W1629" t="s">
        <v>147</v>
      </c>
      <c r="X1629" t="s">
        <v>141</v>
      </c>
    </row>
    <row r="1630" spans="1:24" x14ac:dyDescent="0.4">
      <c r="A1630" t="s">
        <v>2246</v>
      </c>
      <c r="B1630" t="s">
        <v>140</v>
      </c>
      <c r="C1630" t="s">
        <v>141</v>
      </c>
      <c r="D1630" t="s">
        <v>23</v>
      </c>
      <c r="E1630" t="s">
        <v>143</v>
      </c>
      <c r="F1630" t="s">
        <v>28</v>
      </c>
      <c r="G1630" t="s">
        <v>29</v>
      </c>
      <c r="H1630" t="s">
        <v>1072</v>
      </c>
      <c r="I1630" t="s">
        <v>113</v>
      </c>
      <c r="J1630" t="s">
        <v>114</v>
      </c>
      <c r="K1630" t="s">
        <v>103</v>
      </c>
      <c r="L1630" t="str">
        <f>_xlfn.XLOOKUP(Trade_Flows[[#This Row],[hardware_type]],Helper_sheet!$D$2:$D$15,Helper_sheet!$E$2:$E$15,0,0)</f>
        <v>Equipment</v>
      </c>
      <c r="M1630" t="s">
        <v>91</v>
      </c>
      <c r="N1630" s="5">
        <v>1979</v>
      </c>
      <c r="O1630" s="1">
        <v>123.72</v>
      </c>
      <c r="P1630" t="s">
        <v>790</v>
      </c>
      <c r="Q1630" t="s">
        <v>33</v>
      </c>
      <c r="R1630" t="s">
        <v>144</v>
      </c>
      <c r="S1630" t="s">
        <v>141</v>
      </c>
      <c r="T1630" t="s">
        <v>34</v>
      </c>
      <c r="U1630" t="s">
        <v>1718</v>
      </c>
      <c r="V1630" t="s">
        <v>817</v>
      </c>
      <c r="W1630" t="s">
        <v>147</v>
      </c>
      <c r="X1630" t="s">
        <v>144</v>
      </c>
    </row>
    <row r="1631" spans="1:24" x14ac:dyDescent="0.4">
      <c r="A1631" t="s">
        <v>2247</v>
      </c>
      <c r="B1631" t="s">
        <v>140</v>
      </c>
      <c r="C1631" t="s">
        <v>149</v>
      </c>
      <c r="D1631" t="s">
        <v>35</v>
      </c>
      <c r="E1631" t="s">
        <v>143</v>
      </c>
      <c r="F1631" t="s">
        <v>28</v>
      </c>
      <c r="G1631" t="s">
        <v>29</v>
      </c>
      <c r="H1631" t="s">
        <v>1072</v>
      </c>
      <c r="I1631" t="s">
        <v>113</v>
      </c>
      <c r="J1631" t="s">
        <v>114</v>
      </c>
      <c r="K1631" t="s">
        <v>103</v>
      </c>
      <c r="L1631" t="str">
        <f>_xlfn.XLOOKUP(Trade_Flows[[#This Row],[hardware_type]],Helper_sheet!$D$2:$D$15,Helper_sheet!$E$2:$E$15,0,0)</f>
        <v>Equipment</v>
      </c>
      <c r="M1631" t="s">
        <v>91</v>
      </c>
      <c r="N1631" s="5">
        <v>2606</v>
      </c>
      <c r="O1631" s="1">
        <v>162.88</v>
      </c>
      <c r="P1631" t="s">
        <v>107</v>
      </c>
      <c r="Q1631" t="s">
        <v>33</v>
      </c>
      <c r="R1631" t="s">
        <v>144</v>
      </c>
      <c r="S1631" t="s">
        <v>141</v>
      </c>
      <c r="T1631" t="s">
        <v>34</v>
      </c>
      <c r="U1631" t="s">
        <v>176</v>
      </c>
      <c r="V1631" t="s">
        <v>1076</v>
      </c>
      <c r="W1631" t="s">
        <v>147</v>
      </c>
      <c r="X1631" t="s">
        <v>144</v>
      </c>
    </row>
    <row r="1632" spans="1:24" x14ac:dyDescent="0.4">
      <c r="A1632" t="s">
        <v>2248</v>
      </c>
      <c r="B1632" t="s">
        <v>140</v>
      </c>
      <c r="C1632" t="s">
        <v>154</v>
      </c>
      <c r="D1632" t="s">
        <v>37</v>
      </c>
      <c r="E1632" t="s">
        <v>143</v>
      </c>
      <c r="F1632" t="s">
        <v>28</v>
      </c>
      <c r="G1632" t="s">
        <v>29</v>
      </c>
      <c r="H1632" t="s">
        <v>1072</v>
      </c>
      <c r="I1632" t="s">
        <v>113</v>
      </c>
      <c r="J1632" t="s">
        <v>114</v>
      </c>
      <c r="K1632" t="s">
        <v>103</v>
      </c>
      <c r="L1632" t="str">
        <f>_xlfn.XLOOKUP(Trade_Flows[[#This Row],[hardware_type]],Helper_sheet!$D$2:$D$15,Helper_sheet!$E$2:$E$15,0,0)</f>
        <v>Equipment</v>
      </c>
      <c r="M1632" t="s">
        <v>91</v>
      </c>
      <c r="N1632" s="5">
        <v>2500</v>
      </c>
      <c r="O1632" s="1">
        <v>156.28</v>
      </c>
      <c r="P1632" t="s">
        <v>107</v>
      </c>
      <c r="Q1632" t="s">
        <v>33</v>
      </c>
      <c r="R1632" t="s">
        <v>144</v>
      </c>
      <c r="S1632" t="s">
        <v>141</v>
      </c>
      <c r="T1632" t="s">
        <v>34</v>
      </c>
      <c r="U1632" t="s">
        <v>178</v>
      </c>
      <c r="V1632" t="s">
        <v>747</v>
      </c>
      <c r="W1632" t="s">
        <v>147</v>
      </c>
      <c r="X1632" t="s">
        <v>144</v>
      </c>
    </row>
    <row r="1633" spans="1:24" x14ac:dyDescent="0.4">
      <c r="A1633" t="s">
        <v>2249</v>
      </c>
      <c r="B1633" t="s">
        <v>140</v>
      </c>
      <c r="C1633" t="s">
        <v>158</v>
      </c>
      <c r="D1633" t="s">
        <v>38</v>
      </c>
      <c r="E1633" t="s">
        <v>143</v>
      </c>
      <c r="F1633" t="s">
        <v>28</v>
      </c>
      <c r="G1633" t="s">
        <v>29</v>
      </c>
      <c r="H1633" t="s">
        <v>1072</v>
      </c>
      <c r="I1633" t="s">
        <v>113</v>
      </c>
      <c r="J1633" t="s">
        <v>114</v>
      </c>
      <c r="K1633" t="s">
        <v>103</v>
      </c>
      <c r="L1633" t="str">
        <f>_xlfn.XLOOKUP(Trade_Flows[[#This Row],[hardware_type]],Helper_sheet!$D$2:$D$15,Helper_sheet!$E$2:$E$15,0,0)</f>
        <v>Equipment</v>
      </c>
      <c r="M1633" t="s">
        <v>91</v>
      </c>
      <c r="N1633" s="5">
        <v>2160</v>
      </c>
      <c r="O1633" s="1">
        <v>135.04</v>
      </c>
      <c r="P1633" t="s">
        <v>106</v>
      </c>
      <c r="Q1633" t="s">
        <v>33</v>
      </c>
      <c r="R1633" t="s">
        <v>144</v>
      </c>
      <c r="S1633" t="s">
        <v>141</v>
      </c>
      <c r="T1633" t="s">
        <v>34</v>
      </c>
      <c r="U1633" t="s">
        <v>391</v>
      </c>
      <c r="V1633" t="s">
        <v>799</v>
      </c>
      <c r="W1633" t="s">
        <v>147</v>
      </c>
      <c r="X1633" t="s">
        <v>144</v>
      </c>
    </row>
    <row r="1634" spans="1:24" x14ac:dyDescent="0.4">
      <c r="A1634" t="s">
        <v>2250</v>
      </c>
      <c r="B1634" t="s">
        <v>162</v>
      </c>
      <c r="C1634" t="s">
        <v>141</v>
      </c>
      <c r="D1634" t="s">
        <v>39</v>
      </c>
      <c r="E1634" t="s">
        <v>143</v>
      </c>
      <c r="F1634" t="s">
        <v>28</v>
      </c>
      <c r="G1634" t="s">
        <v>29</v>
      </c>
      <c r="H1634" t="s">
        <v>1072</v>
      </c>
      <c r="I1634" t="s">
        <v>113</v>
      </c>
      <c r="J1634" t="s">
        <v>114</v>
      </c>
      <c r="K1634" t="s">
        <v>103</v>
      </c>
      <c r="L1634" t="str">
        <f>_xlfn.XLOOKUP(Trade_Flows[[#This Row],[hardware_type]],Helper_sheet!$D$2:$D$15,Helper_sheet!$E$2:$E$15,0,0)</f>
        <v>Equipment</v>
      </c>
      <c r="M1634" t="s">
        <v>91</v>
      </c>
      <c r="N1634" s="5">
        <v>2265</v>
      </c>
      <c r="O1634" s="1">
        <v>141.6</v>
      </c>
      <c r="P1634" t="s">
        <v>107</v>
      </c>
      <c r="Q1634" t="s">
        <v>33</v>
      </c>
      <c r="R1634" t="s">
        <v>144</v>
      </c>
      <c r="S1634" t="s">
        <v>141</v>
      </c>
      <c r="T1634" t="s">
        <v>34</v>
      </c>
      <c r="U1634" t="s">
        <v>199</v>
      </c>
      <c r="V1634" t="s">
        <v>793</v>
      </c>
      <c r="W1634" t="s">
        <v>147</v>
      </c>
      <c r="X1634" t="s">
        <v>144</v>
      </c>
    </row>
    <row r="1635" spans="1:24" x14ac:dyDescent="0.4">
      <c r="A1635" t="s">
        <v>2251</v>
      </c>
      <c r="B1635" t="s">
        <v>162</v>
      </c>
      <c r="C1635" t="s">
        <v>149</v>
      </c>
      <c r="D1635" t="s">
        <v>41</v>
      </c>
      <c r="E1635" t="s">
        <v>143</v>
      </c>
      <c r="F1635" t="s">
        <v>28</v>
      </c>
      <c r="G1635" t="s">
        <v>29</v>
      </c>
      <c r="H1635" t="s">
        <v>1072</v>
      </c>
      <c r="I1635" t="s">
        <v>113</v>
      </c>
      <c r="J1635" t="s">
        <v>114</v>
      </c>
      <c r="K1635" t="s">
        <v>103</v>
      </c>
      <c r="L1635" t="str">
        <f>_xlfn.XLOOKUP(Trade_Flows[[#This Row],[hardware_type]],Helper_sheet!$D$2:$D$15,Helper_sheet!$E$2:$E$15,0,0)</f>
        <v>Equipment</v>
      </c>
      <c r="M1635" t="s">
        <v>91</v>
      </c>
      <c r="N1635" s="5">
        <v>3107</v>
      </c>
      <c r="O1635" s="1">
        <v>194.23</v>
      </c>
      <c r="P1635" t="s">
        <v>105</v>
      </c>
      <c r="Q1635" t="s">
        <v>33</v>
      </c>
      <c r="R1635" t="s">
        <v>144</v>
      </c>
      <c r="S1635" t="s">
        <v>141</v>
      </c>
      <c r="T1635" t="s">
        <v>34</v>
      </c>
      <c r="U1635" t="s">
        <v>905</v>
      </c>
      <c r="V1635" t="s">
        <v>758</v>
      </c>
      <c r="W1635" t="s">
        <v>147</v>
      </c>
      <c r="X1635" t="s">
        <v>144</v>
      </c>
    </row>
    <row r="1636" spans="1:24" x14ac:dyDescent="0.4">
      <c r="A1636" t="s">
        <v>2252</v>
      </c>
      <c r="B1636" t="s">
        <v>162</v>
      </c>
      <c r="C1636" t="s">
        <v>154</v>
      </c>
      <c r="D1636" t="s">
        <v>42</v>
      </c>
      <c r="E1636" t="s">
        <v>143</v>
      </c>
      <c r="F1636" t="s">
        <v>28</v>
      </c>
      <c r="G1636" t="s">
        <v>29</v>
      </c>
      <c r="H1636" t="s">
        <v>1072</v>
      </c>
      <c r="I1636" t="s">
        <v>113</v>
      </c>
      <c r="J1636" t="s">
        <v>114</v>
      </c>
      <c r="K1636" t="s">
        <v>103</v>
      </c>
      <c r="L1636" t="str">
        <f>_xlfn.XLOOKUP(Trade_Flows[[#This Row],[hardware_type]],Helper_sheet!$D$2:$D$15,Helper_sheet!$E$2:$E$15,0,0)</f>
        <v>Equipment</v>
      </c>
      <c r="M1636" t="s">
        <v>91</v>
      </c>
      <c r="N1636" s="5">
        <v>2696</v>
      </c>
      <c r="O1636" s="1">
        <v>168.55</v>
      </c>
      <c r="P1636" t="s">
        <v>802</v>
      </c>
      <c r="Q1636" t="s">
        <v>33</v>
      </c>
      <c r="R1636" t="s">
        <v>144</v>
      </c>
      <c r="S1636" t="s">
        <v>141</v>
      </c>
      <c r="T1636" t="s">
        <v>34</v>
      </c>
      <c r="U1636" t="s">
        <v>199</v>
      </c>
      <c r="V1636" t="s">
        <v>1121</v>
      </c>
      <c r="W1636" t="s">
        <v>147</v>
      </c>
      <c r="X1636" t="s">
        <v>144</v>
      </c>
    </row>
    <row r="1637" spans="1:24" x14ac:dyDescent="0.4">
      <c r="A1637" t="s">
        <v>2253</v>
      </c>
      <c r="B1637" t="s">
        <v>162</v>
      </c>
      <c r="C1637" t="s">
        <v>158</v>
      </c>
      <c r="D1637" t="s">
        <v>43</v>
      </c>
      <c r="E1637" t="s">
        <v>143</v>
      </c>
      <c r="F1637" t="s">
        <v>28</v>
      </c>
      <c r="G1637" t="s">
        <v>29</v>
      </c>
      <c r="H1637" t="s">
        <v>1072</v>
      </c>
      <c r="I1637" t="s">
        <v>113</v>
      </c>
      <c r="J1637" t="s">
        <v>114</v>
      </c>
      <c r="K1637" t="s">
        <v>103</v>
      </c>
      <c r="L1637" t="str">
        <f>_xlfn.XLOOKUP(Trade_Flows[[#This Row],[hardware_type]],Helper_sheet!$D$2:$D$15,Helper_sheet!$E$2:$E$15,0,0)</f>
        <v>Equipment</v>
      </c>
      <c r="M1637" t="s">
        <v>91</v>
      </c>
      <c r="N1637" s="5">
        <v>2399</v>
      </c>
      <c r="O1637" s="1">
        <v>149.94999999999999</v>
      </c>
      <c r="P1637" t="s">
        <v>790</v>
      </c>
      <c r="Q1637" t="s">
        <v>33</v>
      </c>
      <c r="R1637" t="s">
        <v>144</v>
      </c>
      <c r="S1637" t="s">
        <v>141</v>
      </c>
      <c r="T1637" t="s">
        <v>34</v>
      </c>
      <c r="U1637" t="s">
        <v>160</v>
      </c>
      <c r="V1637" t="s">
        <v>738</v>
      </c>
      <c r="W1637" t="s">
        <v>147</v>
      </c>
      <c r="X1637" t="s">
        <v>144</v>
      </c>
    </row>
    <row r="1638" spans="1:24" x14ac:dyDescent="0.4">
      <c r="A1638" t="s">
        <v>2254</v>
      </c>
      <c r="B1638" t="s">
        <v>171</v>
      </c>
      <c r="C1638" t="s">
        <v>141</v>
      </c>
      <c r="D1638" t="s">
        <v>44</v>
      </c>
      <c r="E1638" t="s">
        <v>143</v>
      </c>
      <c r="F1638" t="s">
        <v>28</v>
      </c>
      <c r="G1638" t="s">
        <v>29</v>
      </c>
      <c r="H1638" t="s">
        <v>1072</v>
      </c>
      <c r="I1638" t="s">
        <v>113</v>
      </c>
      <c r="J1638" t="s">
        <v>114</v>
      </c>
      <c r="K1638" t="s">
        <v>103</v>
      </c>
      <c r="L1638" t="str">
        <f>_xlfn.XLOOKUP(Trade_Flows[[#This Row],[hardware_type]],Helper_sheet!$D$2:$D$15,Helper_sheet!$E$2:$E$15,0,0)</f>
        <v>Equipment</v>
      </c>
      <c r="M1638" t="s">
        <v>91</v>
      </c>
      <c r="N1638" s="5">
        <v>2926</v>
      </c>
      <c r="O1638" s="1">
        <v>182.92</v>
      </c>
      <c r="P1638" t="s">
        <v>802</v>
      </c>
      <c r="Q1638" t="s">
        <v>33</v>
      </c>
      <c r="R1638" t="s">
        <v>144</v>
      </c>
      <c r="S1638" t="s">
        <v>141</v>
      </c>
      <c r="T1638" t="s">
        <v>34</v>
      </c>
      <c r="U1638" t="s">
        <v>166</v>
      </c>
      <c r="V1638" t="s">
        <v>1096</v>
      </c>
      <c r="W1638" t="s">
        <v>147</v>
      </c>
      <c r="X1638" t="s">
        <v>144</v>
      </c>
    </row>
    <row r="1639" spans="1:24" x14ac:dyDescent="0.4">
      <c r="A1639" t="s">
        <v>2255</v>
      </c>
      <c r="B1639" t="s">
        <v>171</v>
      </c>
      <c r="C1639" t="s">
        <v>149</v>
      </c>
      <c r="D1639" t="s">
        <v>45</v>
      </c>
      <c r="E1639" t="s">
        <v>143</v>
      </c>
      <c r="F1639" t="s">
        <v>28</v>
      </c>
      <c r="G1639" t="s">
        <v>29</v>
      </c>
      <c r="H1639" t="s">
        <v>1072</v>
      </c>
      <c r="I1639" t="s">
        <v>113</v>
      </c>
      <c r="J1639" t="s">
        <v>114</v>
      </c>
      <c r="K1639" t="s">
        <v>103</v>
      </c>
      <c r="L1639" t="str">
        <f>_xlfn.XLOOKUP(Trade_Flows[[#This Row],[hardware_type]],Helper_sheet!$D$2:$D$15,Helper_sheet!$E$2:$E$15,0,0)</f>
        <v>Equipment</v>
      </c>
      <c r="M1639" t="s">
        <v>91</v>
      </c>
      <c r="N1639" s="5">
        <v>3202</v>
      </c>
      <c r="O1639" s="1">
        <v>200.16</v>
      </c>
      <c r="P1639" t="s">
        <v>105</v>
      </c>
      <c r="Q1639" t="s">
        <v>33</v>
      </c>
      <c r="R1639" t="s">
        <v>144</v>
      </c>
      <c r="S1639" t="s">
        <v>141</v>
      </c>
      <c r="T1639" t="s">
        <v>34</v>
      </c>
      <c r="U1639" t="s">
        <v>166</v>
      </c>
      <c r="V1639" t="s">
        <v>738</v>
      </c>
      <c r="W1639" t="s">
        <v>147</v>
      </c>
      <c r="X1639" t="s">
        <v>144</v>
      </c>
    </row>
    <row r="1640" spans="1:24" x14ac:dyDescent="0.4">
      <c r="A1640" t="s">
        <v>2256</v>
      </c>
      <c r="B1640" t="s">
        <v>171</v>
      </c>
      <c r="C1640" t="s">
        <v>154</v>
      </c>
      <c r="D1640" t="s">
        <v>46</v>
      </c>
      <c r="E1640" t="s">
        <v>143</v>
      </c>
      <c r="F1640" t="s">
        <v>28</v>
      </c>
      <c r="G1640" t="s">
        <v>29</v>
      </c>
      <c r="H1640" t="s">
        <v>1072</v>
      </c>
      <c r="I1640" t="s">
        <v>113</v>
      </c>
      <c r="J1640" t="s">
        <v>114</v>
      </c>
      <c r="K1640" t="s">
        <v>103</v>
      </c>
      <c r="L1640" t="str">
        <f>_xlfn.XLOOKUP(Trade_Flows[[#This Row],[hardware_type]],Helper_sheet!$D$2:$D$15,Helper_sheet!$E$2:$E$15,0,0)</f>
        <v>Equipment</v>
      </c>
      <c r="M1640" t="s">
        <v>91</v>
      </c>
      <c r="N1640" s="5">
        <v>3048</v>
      </c>
      <c r="O1640" s="1">
        <v>190.51</v>
      </c>
      <c r="P1640" t="s">
        <v>802</v>
      </c>
      <c r="Q1640" t="s">
        <v>33</v>
      </c>
      <c r="R1640" t="s">
        <v>144</v>
      </c>
      <c r="S1640" t="s">
        <v>141</v>
      </c>
      <c r="T1640" t="s">
        <v>34</v>
      </c>
      <c r="U1640" t="s">
        <v>1718</v>
      </c>
      <c r="V1640" t="s">
        <v>817</v>
      </c>
      <c r="W1640" t="s">
        <v>147</v>
      </c>
      <c r="X1640" t="s">
        <v>144</v>
      </c>
    </row>
    <row r="1641" spans="1:24" x14ac:dyDescent="0.4">
      <c r="A1641" t="s">
        <v>2257</v>
      </c>
      <c r="B1641" t="s">
        <v>171</v>
      </c>
      <c r="C1641" t="s">
        <v>158</v>
      </c>
      <c r="D1641" t="s">
        <v>47</v>
      </c>
      <c r="E1641" t="s">
        <v>143</v>
      </c>
      <c r="F1641" t="s">
        <v>28</v>
      </c>
      <c r="G1641" t="s">
        <v>29</v>
      </c>
      <c r="H1641" t="s">
        <v>1072</v>
      </c>
      <c r="I1641" t="s">
        <v>113</v>
      </c>
      <c r="J1641" t="s">
        <v>114</v>
      </c>
      <c r="K1641" t="s">
        <v>103</v>
      </c>
      <c r="L1641" t="str">
        <f>_xlfn.XLOOKUP(Trade_Flows[[#This Row],[hardware_type]],Helper_sheet!$D$2:$D$15,Helper_sheet!$E$2:$E$15,0,0)</f>
        <v>Equipment</v>
      </c>
      <c r="M1641" t="s">
        <v>91</v>
      </c>
      <c r="N1641" s="5">
        <v>2828</v>
      </c>
      <c r="O1641" s="1">
        <v>176.8</v>
      </c>
      <c r="P1641" t="s">
        <v>790</v>
      </c>
      <c r="Q1641" t="s">
        <v>33</v>
      </c>
      <c r="R1641" t="s">
        <v>144</v>
      </c>
      <c r="S1641" t="s">
        <v>141</v>
      </c>
      <c r="T1641" t="s">
        <v>34</v>
      </c>
      <c r="U1641" t="s">
        <v>316</v>
      </c>
      <c r="V1641" t="s">
        <v>817</v>
      </c>
      <c r="W1641" t="s">
        <v>147</v>
      </c>
      <c r="X1641" t="s">
        <v>144</v>
      </c>
    </row>
    <row r="1642" spans="1:24" x14ac:dyDescent="0.4">
      <c r="A1642" t="s">
        <v>2258</v>
      </c>
      <c r="B1642" t="s">
        <v>182</v>
      </c>
      <c r="C1642" t="s">
        <v>141</v>
      </c>
      <c r="D1642" t="s">
        <v>48</v>
      </c>
      <c r="E1642" t="s">
        <v>143</v>
      </c>
      <c r="F1642" t="s">
        <v>28</v>
      </c>
      <c r="G1642" t="s">
        <v>29</v>
      </c>
      <c r="H1642" t="s">
        <v>1072</v>
      </c>
      <c r="I1642" t="s">
        <v>113</v>
      </c>
      <c r="J1642" t="s">
        <v>114</v>
      </c>
      <c r="K1642" t="s">
        <v>103</v>
      </c>
      <c r="L1642" t="str">
        <f>_xlfn.XLOOKUP(Trade_Flows[[#This Row],[hardware_type]],Helper_sheet!$D$2:$D$15,Helper_sheet!$E$2:$E$15,0,0)</f>
        <v>Equipment</v>
      </c>
      <c r="M1642" t="s">
        <v>91</v>
      </c>
      <c r="N1642" s="5">
        <v>3389</v>
      </c>
      <c r="O1642" s="1">
        <v>211.83</v>
      </c>
      <c r="P1642" t="s">
        <v>107</v>
      </c>
      <c r="Q1642" t="s">
        <v>33</v>
      </c>
      <c r="R1642" t="s">
        <v>144</v>
      </c>
      <c r="S1642" t="s">
        <v>141</v>
      </c>
      <c r="T1642" t="s">
        <v>34</v>
      </c>
      <c r="U1642" t="s">
        <v>146</v>
      </c>
      <c r="V1642" t="s">
        <v>747</v>
      </c>
      <c r="W1642" t="s">
        <v>147</v>
      </c>
      <c r="X1642" t="s">
        <v>144</v>
      </c>
    </row>
    <row r="1643" spans="1:24" x14ac:dyDescent="0.4">
      <c r="A1643" t="s">
        <v>2259</v>
      </c>
      <c r="B1643" t="s">
        <v>182</v>
      </c>
      <c r="C1643" t="s">
        <v>149</v>
      </c>
      <c r="D1643" t="s">
        <v>49</v>
      </c>
      <c r="E1643" t="s">
        <v>143</v>
      </c>
      <c r="F1643" t="s">
        <v>28</v>
      </c>
      <c r="G1643" t="s">
        <v>29</v>
      </c>
      <c r="H1643" t="s">
        <v>1072</v>
      </c>
      <c r="I1643" t="s">
        <v>113</v>
      </c>
      <c r="J1643" t="s">
        <v>114</v>
      </c>
      <c r="K1643" t="s">
        <v>103</v>
      </c>
      <c r="L1643" t="str">
        <f>_xlfn.XLOOKUP(Trade_Flows[[#This Row],[hardware_type]],Helper_sheet!$D$2:$D$15,Helper_sheet!$E$2:$E$15,0,0)</f>
        <v>Equipment</v>
      </c>
      <c r="M1643" t="s">
        <v>91</v>
      </c>
      <c r="N1643" s="5">
        <v>3813</v>
      </c>
      <c r="O1643" s="1">
        <v>238.37</v>
      </c>
      <c r="P1643" t="s">
        <v>106</v>
      </c>
      <c r="Q1643" t="s">
        <v>33</v>
      </c>
      <c r="R1643" t="s">
        <v>144</v>
      </c>
      <c r="S1643" t="s">
        <v>141</v>
      </c>
      <c r="T1643" t="s">
        <v>34</v>
      </c>
      <c r="U1643" t="s">
        <v>176</v>
      </c>
      <c r="V1643" t="s">
        <v>735</v>
      </c>
      <c r="W1643" t="s">
        <v>147</v>
      </c>
      <c r="X1643" t="s">
        <v>144</v>
      </c>
    </row>
    <row r="1644" spans="1:24" x14ac:dyDescent="0.4">
      <c r="A1644" t="s">
        <v>2260</v>
      </c>
      <c r="B1644" t="s">
        <v>182</v>
      </c>
      <c r="C1644" t="s">
        <v>154</v>
      </c>
      <c r="D1644" t="s">
        <v>50</v>
      </c>
      <c r="E1644" t="s">
        <v>143</v>
      </c>
      <c r="F1644" t="s">
        <v>28</v>
      </c>
      <c r="G1644" t="s">
        <v>29</v>
      </c>
      <c r="H1644" t="s">
        <v>1072</v>
      </c>
      <c r="I1644" t="s">
        <v>113</v>
      </c>
      <c r="J1644" t="s">
        <v>114</v>
      </c>
      <c r="K1644" t="s">
        <v>103</v>
      </c>
      <c r="L1644" t="str">
        <f>_xlfn.XLOOKUP(Trade_Flows[[#This Row],[hardware_type]],Helper_sheet!$D$2:$D$15,Helper_sheet!$E$2:$E$15,0,0)</f>
        <v>Equipment</v>
      </c>
      <c r="M1644" t="s">
        <v>91</v>
      </c>
      <c r="N1644" s="5">
        <v>3631</v>
      </c>
      <c r="O1644" s="1">
        <v>226.98</v>
      </c>
      <c r="P1644" t="s">
        <v>790</v>
      </c>
      <c r="Q1644" t="s">
        <v>33</v>
      </c>
      <c r="R1644" t="s">
        <v>144</v>
      </c>
      <c r="S1644" t="s">
        <v>141</v>
      </c>
      <c r="T1644" t="s">
        <v>34</v>
      </c>
      <c r="U1644" t="s">
        <v>288</v>
      </c>
      <c r="V1644" t="s">
        <v>1093</v>
      </c>
      <c r="W1644" t="s">
        <v>147</v>
      </c>
      <c r="X1644" t="s">
        <v>144</v>
      </c>
    </row>
    <row r="1645" spans="1:24" x14ac:dyDescent="0.4">
      <c r="A1645" t="s">
        <v>2261</v>
      </c>
      <c r="B1645" t="s">
        <v>182</v>
      </c>
      <c r="C1645" t="s">
        <v>158</v>
      </c>
      <c r="D1645" t="s">
        <v>51</v>
      </c>
      <c r="E1645" t="s">
        <v>143</v>
      </c>
      <c r="F1645" t="s">
        <v>28</v>
      </c>
      <c r="G1645" t="s">
        <v>29</v>
      </c>
      <c r="H1645" t="s">
        <v>1072</v>
      </c>
      <c r="I1645" t="s">
        <v>113</v>
      </c>
      <c r="J1645" t="s">
        <v>114</v>
      </c>
      <c r="K1645" t="s">
        <v>103</v>
      </c>
      <c r="L1645" t="str">
        <f>_xlfn.XLOOKUP(Trade_Flows[[#This Row],[hardware_type]],Helper_sheet!$D$2:$D$15,Helper_sheet!$E$2:$E$15,0,0)</f>
        <v>Equipment</v>
      </c>
      <c r="M1645" t="s">
        <v>91</v>
      </c>
      <c r="N1645" s="5">
        <v>3550</v>
      </c>
      <c r="O1645" s="1">
        <v>221.88</v>
      </c>
      <c r="P1645" t="s">
        <v>790</v>
      </c>
      <c r="Q1645" t="s">
        <v>33</v>
      </c>
      <c r="R1645" t="s">
        <v>144</v>
      </c>
      <c r="S1645" t="s">
        <v>141</v>
      </c>
      <c r="T1645" t="s">
        <v>34</v>
      </c>
      <c r="U1645" t="s">
        <v>393</v>
      </c>
      <c r="V1645" t="s">
        <v>817</v>
      </c>
      <c r="W1645" t="s">
        <v>147</v>
      </c>
      <c r="X1645" t="s">
        <v>144</v>
      </c>
    </row>
    <row r="1646" spans="1:24" x14ac:dyDescent="0.4">
      <c r="A1646" t="s">
        <v>2262</v>
      </c>
      <c r="B1646" t="s">
        <v>193</v>
      </c>
      <c r="C1646" t="s">
        <v>141</v>
      </c>
      <c r="D1646" t="s">
        <v>52</v>
      </c>
      <c r="E1646" t="s">
        <v>143</v>
      </c>
      <c r="F1646" t="s">
        <v>28</v>
      </c>
      <c r="G1646" t="s">
        <v>29</v>
      </c>
      <c r="H1646" t="s">
        <v>1072</v>
      </c>
      <c r="I1646" t="s">
        <v>113</v>
      </c>
      <c r="J1646" t="s">
        <v>114</v>
      </c>
      <c r="K1646" t="s">
        <v>103</v>
      </c>
      <c r="L1646" t="str">
        <f>_xlfn.XLOOKUP(Trade_Flows[[#This Row],[hardware_type]],Helper_sheet!$D$2:$D$15,Helper_sheet!$E$2:$E$15,0,0)</f>
        <v>Equipment</v>
      </c>
      <c r="M1646" t="s">
        <v>91</v>
      </c>
      <c r="N1646" s="5">
        <v>3638</v>
      </c>
      <c r="O1646" s="1">
        <v>227.43</v>
      </c>
      <c r="P1646" t="s">
        <v>790</v>
      </c>
      <c r="Q1646" t="s">
        <v>33</v>
      </c>
      <c r="R1646" t="s">
        <v>144</v>
      </c>
      <c r="S1646" t="s">
        <v>141</v>
      </c>
      <c r="T1646" t="s">
        <v>34</v>
      </c>
      <c r="U1646" t="s">
        <v>292</v>
      </c>
      <c r="V1646" t="s">
        <v>758</v>
      </c>
      <c r="W1646" t="s">
        <v>147</v>
      </c>
      <c r="X1646" t="s">
        <v>144</v>
      </c>
    </row>
    <row r="1647" spans="1:24" x14ac:dyDescent="0.4">
      <c r="A1647" t="s">
        <v>2263</v>
      </c>
      <c r="B1647" t="s">
        <v>193</v>
      </c>
      <c r="C1647" t="s">
        <v>149</v>
      </c>
      <c r="D1647" t="s">
        <v>53</v>
      </c>
      <c r="E1647" t="s">
        <v>143</v>
      </c>
      <c r="F1647" t="s">
        <v>28</v>
      </c>
      <c r="G1647" t="s">
        <v>29</v>
      </c>
      <c r="H1647" t="s">
        <v>1072</v>
      </c>
      <c r="I1647" t="s">
        <v>113</v>
      </c>
      <c r="J1647" t="s">
        <v>114</v>
      </c>
      <c r="K1647" t="s">
        <v>103</v>
      </c>
      <c r="L1647" t="str">
        <f>_xlfn.XLOOKUP(Trade_Flows[[#This Row],[hardware_type]],Helper_sheet!$D$2:$D$15,Helper_sheet!$E$2:$E$15,0,0)</f>
        <v>Equipment</v>
      </c>
      <c r="M1647" t="s">
        <v>91</v>
      </c>
      <c r="N1647" s="5">
        <v>3610</v>
      </c>
      <c r="O1647" s="1">
        <v>225.67</v>
      </c>
      <c r="P1647" t="s">
        <v>790</v>
      </c>
      <c r="Q1647" t="s">
        <v>33</v>
      </c>
      <c r="R1647" t="s">
        <v>144</v>
      </c>
      <c r="S1647" t="s">
        <v>141</v>
      </c>
      <c r="T1647" t="s">
        <v>34</v>
      </c>
      <c r="U1647" t="s">
        <v>197</v>
      </c>
      <c r="V1647" t="s">
        <v>733</v>
      </c>
      <c r="W1647" t="s">
        <v>147</v>
      </c>
      <c r="X1647" t="s">
        <v>144</v>
      </c>
    </row>
    <row r="1648" spans="1:24" x14ac:dyDescent="0.4">
      <c r="A1648" t="s">
        <v>2264</v>
      </c>
      <c r="B1648" t="s">
        <v>193</v>
      </c>
      <c r="C1648" t="s">
        <v>154</v>
      </c>
      <c r="D1648" t="s">
        <v>54</v>
      </c>
      <c r="E1648" t="s">
        <v>143</v>
      </c>
      <c r="F1648" t="s">
        <v>28</v>
      </c>
      <c r="G1648" t="s">
        <v>29</v>
      </c>
      <c r="H1648" t="s">
        <v>1072</v>
      </c>
      <c r="I1648" t="s">
        <v>113</v>
      </c>
      <c r="J1648" t="s">
        <v>114</v>
      </c>
      <c r="K1648" t="s">
        <v>103</v>
      </c>
      <c r="L1648" t="str">
        <f>_xlfn.XLOOKUP(Trade_Flows[[#This Row],[hardware_type]],Helper_sheet!$D$2:$D$15,Helper_sheet!$E$2:$E$15,0,0)</f>
        <v>Equipment</v>
      </c>
      <c r="M1648" t="s">
        <v>91</v>
      </c>
      <c r="N1648" s="5">
        <v>4170</v>
      </c>
      <c r="O1648" s="1">
        <v>260.68</v>
      </c>
      <c r="P1648" t="s">
        <v>105</v>
      </c>
      <c r="Q1648" t="s">
        <v>33</v>
      </c>
      <c r="R1648" t="s">
        <v>144</v>
      </c>
      <c r="S1648" t="s">
        <v>141</v>
      </c>
      <c r="T1648" t="s">
        <v>34</v>
      </c>
      <c r="U1648" t="s">
        <v>399</v>
      </c>
      <c r="V1648" t="s">
        <v>817</v>
      </c>
      <c r="W1648" t="s">
        <v>147</v>
      </c>
      <c r="X1648" t="s">
        <v>144</v>
      </c>
    </row>
    <row r="1649" spans="1:24" x14ac:dyDescent="0.4">
      <c r="A1649" t="s">
        <v>2265</v>
      </c>
      <c r="B1649" t="s">
        <v>193</v>
      </c>
      <c r="C1649" t="s">
        <v>158</v>
      </c>
      <c r="D1649" t="s">
        <v>55</v>
      </c>
      <c r="E1649" t="s">
        <v>143</v>
      </c>
      <c r="F1649" t="s">
        <v>28</v>
      </c>
      <c r="G1649" t="s">
        <v>29</v>
      </c>
      <c r="H1649" t="s">
        <v>1072</v>
      </c>
      <c r="I1649" t="s">
        <v>113</v>
      </c>
      <c r="J1649" t="s">
        <v>114</v>
      </c>
      <c r="K1649" t="s">
        <v>103</v>
      </c>
      <c r="L1649" t="str">
        <f>_xlfn.XLOOKUP(Trade_Flows[[#This Row],[hardware_type]],Helper_sheet!$D$2:$D$15,Helper_sheet!$E$2:$E$15,0,0)</f>
        <v>Equipment</v>
      </c>
      <c r="M1649" t="s">
        <v>91</v>
      </c>
      <c r="N1649" s="5">
        <v>3401</v>
      </c>
      <c r="O1649" s="1">
        <v>212.56</v>
      </c>
      <c r="P1649" t="s">
        <v>790</v>
      </c>
      <c r="Q1649" t="s">
        <v>33</v>
      </c>
      <c r="R1649" t="s">
        <v>144</v>
      </c>
      <c r="S1649" t="s">
        <v>141</v>
      </c>
      <c r="T1649" t="s">
        <v>34</v>
      </c>
      <c r="U1649" t="s">
        <v>237</v>
      </c>
      <c r="V1649" t="s">
        <v>756</v>
      </c>
      <c r="W1649" t="s">
        <v>147</v>
      </c>
      <c r="X1649" t="s">
        <v>144</v>
      </c>
    </row>
    <row r="1650" spans="1:24" x14ac:dyDescent="0.4">
      <c r="A1650" t="s">
        <v>2266</v>
      </c>
      <c r="B1650" t="s">
        <v>202</v>
      </c>
      <c r="C1650" t="s">
        <v>141</v>
      </c>
      <c r="D1650" t="s">
        <v>56</v>
      </c>
      <c r="E1650" t="s">
        <v>143</v>
      </c>
      <c r="F1650" t="s">
        <v>28</v>
      </c>
      <c r="G1650" t="s">
        <v>29</v>
      </c>
      <c r="H1650" t="s">
        <v>1072</v>
      </c>
      <c r="I1650" t="s">
        <v>113</v>
      </c>
      <c r="J1650" t="s">
        <v>114</v>
      </c>
      <c r="K1650" t="s">
        <v>103</v>
      </c>
      <c r="L1650" t="str">
        <f>_xlfn.XLOOKUP(Trade_Flows[[#This Row],[hardware_type]],Helper_sheet!$D$2:$D$15,Helper_sheet!$E$2:$E$15,0,0)</f>
        <v>Equipment</v>
      </c>
      <c r="M1650" t="s">
        <v>91</v>
      </c>
      <c r="N1650" s="5">
        <v>3429</v>
      </c>
      <c r="O1650" s="1">
        <v>214.32</v>
      </c>
      <c r="P1650" t="s">
        <v>802</v>
      </c>
      <c r="Q1650" t="s">
        <v>33</v>
      </c>
      <c r="R1650" t="s">
        <v>144</v>
      </c>
      <c r="S1650" t="s">
        <v>141</v>
      </c>
      <c r="T1650" t="s">
        <v>34</v>
      </c>
      <c r="U1650" t="s">
        <v>419</v>
      </c>
      <c r="V1650" t="s">
        <v>763</v>
      </c>
      <c r="W1650" t="s">
        <v>147</v>
      </c>
      <c r="X1650" t="s">
        <v>144</v>
      </c>
    </row>
    <row r="1651" spans="1:24" x14ac:dyDescent="0.4">
      <c r="A1651" t="s">
        <v>2267</v>
      </c>
      <c r="B1651" t="s">
        <v>202</v>
      </c>
      <c r="C1651" t="s">
        <v>149</v>
      </c>
      <c r="D1651" t="s">
        <v>57</v>
      </c>
      <c r="E1651" t="s">
        <v>143</v>
      </c>
      <c r="F1651" t="s">
        <v>28</v>
      </c>
      <c r="G1651" t="s">
        <v>29</v>
      </c>
      <c r="H1651" t="s">
        <v>1072</v>
      </c>
      <c r="I1651" t="s">
        <v>113</v>
      </c>
      <c r="J1651" t="s">
        <v>114</v>
      </c>
      <c r="K1651" t="s">
        <v>103</v>
      </c>
      <c r="L1651" t="str">
        <f>_xlfn.XLOOKUP(Trade_Flows[[#This Row],[hardware_type]],Helper_sheet!$D$2:$D$15,Helper_sheet!$E$2:$E$15,0,0)</f>
        <v>Equipment</v>
      </c>
      <c r="M1651" t="s">
        <v>91</v>
      </c>
      <c r="N1651" s="5">
        <v>3873</v>
      </c>
      <c r="O1651" s="1">
        <v>242.07</v>
      </c>
      <c r="P1651" t="s">
        <v>105</v>
      </c>
      <c r="Q1651" t="s">
        <v>33</v>
      </c>
      <c r="R1651" t="s">
        <v>144</v>
      </c>
      <c r="S1651" t="s">
        <v>141</v>
      </c>
      <c r="T1651" t="s">
        <v>34</v>
      </c>
      <c r="U1651" t="s">
        <v>332</v>
      </c>
      <c r="V1651" t="s">
        <v>1128</v>
      </c>
      <c r="W1651" t="s">
        <v>147</v>
      </c>
      <c r="X1651" t="s">
        <v>144</v>
      </c>
    </row>
    <row r="1652" spans="1:24" x14ac:dyDescent="0.4">
      <c r="A1652" t="s">
        <v>2268</v>
      </c>
      <c r="B1652" t="s">
        <v>202</v>
      </c>
      <c r="C1652" t="s">
        <v>154</v>
      </c>
      <c r="D1652" t="s">
        <v>58</v>
      </c>
      <c r="E1652" t="s">
        <v>143</v>
      </c>
      <c r="F1652" t="s">
        <v>28</v>
      </c>
      <c r="G1652" t="s">
        <v>29</v>
      </c>
      <c r="H1652" t="s">
        <v>1072</v>
      </c>
      <c r="I1652" t="s">
        <v>113</v>
      </c>
      <c r="J1652" t="s">
        <v>114</v>
      </c>
      <c r="K1652" t="s">
        <v>103</v>
      </c>
      <c r="L1652" t="str">
        <f>_xlfn.XLOOKUP(Trade_Flows[[#This Row],[hardware_type]],Helper_sheet!$D$2:$D$15,Helper_sheet!$E$2:$E$15,0,0)</f>
        <v>Equipment</v>
      </c>
      <c r="M1652" t="s">
        <v>91</v>
      </c>
      <c r="N1652" s="5">
        <v>3740</v>
      </c>
      <c r="O1652" s="1">
        <v>233.76</v>
      </c>
      <c r="P1652" t="s">
        <v>107</v>
      </c>
      <c r="Q1652" t="s">
        <v>33</v>
      </c>
      <c r="R1652" t="s">
        <v>144</v>
      </c>
      <c r="S1652" t="s">
        <v>141</v>
      </c>
      <c r="T1652" t="s">
        <v>34</v>
      </c>
      <c r="U1652" t="s">
        <v>208</v>
      </c>
      <c r="V1652" t="s">
        <v>740</v>
      </c>
      <c r="W1652" t="s">
        <v>147</v>
      </c>
      <c r="X1652" t="s">
        <v>144</v>
      </c>
    </row>
    <row r="1653" spans="1:24" x14ac:dyDescent="0.4">
      <c r="A1653" t="s">
        <v>2269</v>
      </c>
      <c r="B1653" t="s">
        <v>202</v>
      </c>
      <c r="C1653" t="s">
        <v>158</v>
      </c>
      <c r="D1653" t="s">
        <v>59</v>
      </c>
      <c r="E1653" t="s">
        <v>143</v>
      </c>
      <c r="F1653" t="s">
        <v>28</v>
      </c>
      <c r="G1653" t="s">
        <v>29</v>
      </c>
      <c r="H1653" t="s">
        <v>1072</v>
      </c>
      <c r="I1653" t="s">
        <v>113</v>
      </c>
      <c r="J1653" t="s">
        <v>114</v>
      </c>
      <c r="K1653" t="s">
        <v>103</v>
      </c>
      <c r="L1653" t="str">
        <f>_xlfn.XLOOKUP(Trade_Flows[[#This Row],[hardware_type]],Helper_sheet!$D$2:$D$15,Helper_sheet!$E$2:$E$15,0,0)</f>
        <v>Equipment</v>
      </c>
      <c r="M1653" t="s">
        <v>91</v>
      </c>
      <c r="N1653" s="5">
        <v>3520</v>
      </c>
      <c r="O1653" s="1">
        <v>220.01</v>
      </c>
      <c r="P1653" t="s">
        <v>802</v>
      </c>
      <c r="Q1653" t="s">
        <v>33</v>
      </c>
      <c r="R1653" t="s">
        <v>144</v>
      </c>
      <c r="S1653" t="s">
        <v>141</v>
      </c>
      <c r="T1653" t="s">
        <v>34</v>
      </c>
      <c r="U1653" t="s">
        <v>303</v>
      </c>
      <c r="V1653" t="s">
        <v>1093</v>
      </c>
      <c r="W1653" t="s">
        <v>147</v>
      </c>
      <c r="X1653" t="s">
        <v>144</v>
      </c>
    </row>
    <row r="1654" spans="1:24" x14ac:dyDescent="0.4">
      <c r="A1654" t="s">
        <v>2270</v>
      </c>
      <c r="B1654" t="s">
        <v>212</v>
      </c>
      <c r="C1654" t="s">
        <v>141</v>
      </c>
      <c r="D1654" t="s">
        <v>60</v>
      </c>
      <c r="E1654" t="s">
        <v>143</v>
      </c>
      <c r="F1654" t="s">
        <v>28</v>
      </c>
      <c r="G1654" t="s">
        <v>29</v>
      </c>
      <c r="H1654" t="s">
        <v>1072</v>
      </c>
      <c r="I1654" t="s">
        <v>113</v>
      </c>
      <c r="J1654" t="s">
        <v>114</v>
      </c>
      <c r="K1654" t="s">
        <v>103</v>
      </c>
      <c r="L1654" t="str">
        <f>_xlfn.XLOOKUP(Trade_Flows[[#This Row],[hardware_type]],Helper_sheet!$D$2:$D$15,Helper_sheet!$E$2:$E$15,0,0)</f>
        <v>Equipment</v>
      </c>
      <c r="M1654" t="s">
        <v>91</v>
      </c>
      <c r="N1654" s="5">
        <v>3515</v>
      </c>
      <c r="O1654" s="1">
        <v>219.69</v>
      </c>
      <c r="P1654" t="s">
        <v>802</v>
      </c>
      <c r="Q1654" t="s">
        <v>33</v>
      </c>
      <c r="R1654" t="s">
        <v>144</v>
      </c>
      <c r="S1654" t="s">
        <v>141</v>
      </c>
      <c r="T1654" t="s">
        <v>34</v>
      </c>
      <c r="U1654" t="s">
        <v>204</v>
      </c>
      <c r="V1654" t="s">
        <v>738</v>
      </c>
      <c r="W1654" t="s">
        <v>147</v>
      </c>
      <c r="X1654" t="s">
        <v>144</v>
      </c>
    </row>
    <row r="1655" spans="1:24" x14ac:dyDescent="0.4">
      <c r="A1655" t="s">
        <v>2271</v>
      </c>
      <c r="B1655" t="s">
        <v>212</v>
      </c>
      <c r="C1655" t="s">
        <v>149</v>
      </c>
      <c r="D1655" t="s">
        <v>61</v>
      </c>
      <c r="E1655" t="s">
        <v>143</v>
      </c>
      <c r="F1655" t="s">
        <v>28</v>
      </c>
      <c r="G1655" t="s">
        <v>29</v>
      </c>
      <c r="H1655" t="s">
        <v>1072</v>
      </c>
      <c r="I1655" t="s">
        <v>113</v>
      </c>
      <c r="J1655" t="s">
        <v>114</v>
      </c>
      <c r="K1655" t="s">
        <v>103</v>
      </c>
      <c r="L1655" t="str">
        <f>_xlfn.XLOOKUP(Trade_Flows[[#This Row],[hardware_type]],Helper_sheet!$D$2:$D$15,Helper_sheet!$E$2:$E$15,0,0)</f>
        <v>Equipment</v>
      </c>
      <c r="M1655" t="s">
        <v>91</v>
      </c>
      <c r="N1655" s="5">
        <v>4408</v>
      </c>
      <c r="O1655" s="1">
        <v>275.56</v>
      </c>
      <c r="P1655" t="s">
        <v>802</v>
      </c>
      <c r="Q1655" t="s">
        <v>33</v>
      </c>
      <c r="R1655" t="s">
        <v>144</v>
      </c>
      <c r="S1655" t="s">
        <v>141</v>
      </c>
      <c r="T1655" t="s">
        <v>34</v>
      </c>
      <c r="U1655" t="s">
        <v>301</v>
      </c>
      <c r="V1655" t="s">
        <v>738</v>
      </c>
      <c r="W1655" t="s">
        <v>147</v>
      </c>
      <c r="X1655" t="s">
        <v>144</v>
      </c>
    </row>
    <row r="1656" spans="1:24" x14ac:dyDescent="0.4">
      <c r="A1656" t="s">
        <v>2272</v>
      </c>
      <c r="B1656" t="s">
        <v>212</v>
      </c>
      <c r="C1656" t="s">
        <v>154</v>
      </c>
      <c r="D1656" t="s">
        <v>62</v>
      </c>
      <c r="E1656" t="s">
        <v>143</v>
      </c>
      <c r="F1656" t="s">
        <v>28</v>
      </c>
      <c r="G1656" t="s">
        <v>29</v>
      </c>
      <c r="H1656" t="s">
        <v>1072</v>
      </c>
      <c r="I1656" t="s">
        <v>113</v>
      </c>
      <c r="J1656" t="s">
        <v>114</v>
      </c>
      <c r="K1656" t="s">
        <v>103</v>
      </c>
      <c r="L1656" t="str">
        <f>_xlfn.XLOOKUP(Trade_Flows[[#This Row],[hardware_type]],Helper_sheet!$D$2:$D$15,Helper_sheet!$E$2:$E$15,0,0)</f>
        <v>Equipment</v>
      </c>
      <c r="M1656" t="s">
        <v>91</v>
      </c>
      <c r="N1656" s="5">
        <v>4142</v>
      </c>
      <c r="O1656" s="1">
        <v>258.89</v>
      </c>
      <c r="P1656" t="s">
        <v>802</v>
      </c>
      <c r="Q1656" t="s">
        <v>33</v>
      </c>
      <c r="R1656" t="s">
        <v>144</v>
      </c>
      <c r="S1656" t="s">
        <v>141</v>
      </c>
      <c r="T1656" t="s">
        <v>34</v>
      </c>
      <c r="U1656" t="s">
        <v>419</v>
      </c>
      <c r="V1656" t="s">
        <v>766</v>
      </c>
      <c r="W1656" t="s">
        <v>147</v>
      </c>
      <c r="X1656" t="s">
        <v>144</v>
      </c>
    </row>
    <row r="1657" spans="1:24" x14ac:dyDescent="0.4">
      <c r="A1657" t="s">
        <v>2273</v>
      </c>
      <c r="B1657" t="s">
        <v>212</v>
      </c>
      <c r="C1657" t="s">
        <v>158</v>
      </c>
      <c r="D1657" t="s">
        <v>63</v>
      </c>
      <c r="E1657" t="s">
        <v>143</v>
      </c>
      <c r="F1657" t="s">
        <v>28</v>
      </c>
      <c r="G1657" t="s">
        <v>29</v>
      </c>
      <c r="H1657" t="s">
        <v>1072</v>
      </c>
      <c r="I1657" t="s">
        <v>113</v>
      </c>
      <c r="J1657" t="s">
        <v>114</v>
      </c>
      <c r="K1657" t="s">
        <v>103</v>
      </c>
      <c r="L1657" t="str">
        <f>_xlfn.XLOOKUP(Trade_Flows[[#This Row],[hardware_type]],Helper_sheet!$D$2:$D$15,Helper_sheet!$E$2:$E$15,0,0)</f>
        <v>Equipment</v>
      </c>
      <c r="M1657" t="s">
        <v>91</v>
      </c>
      <c r="N1657" s="5">
        <v>3578</v>
      </c>
      <c r="O1657" s="1">
        <v>223.64</v>
      </c>
      <c r="P1657" t="s">
        <v>105</v>
      </c>
      <c r="Q1657" t="s">
        <v>33</v>
      </c>
      <c r="R1657" t="s">
        <v>144</v>
      </c>
      <c r="S1657" t="s">
        <v>141</v>
      </c>
      <c r="T1657" t="s">
        <v>34</v>
      </c>
      <c r="U1657" t="s">
        <v>231</v>
      </c>
      <c r="V1657" t="s">
        <v>1076</v>
      </c>
      <c r="W1657" t="s">
        <v>147</v>
      </c>
      <c r="X1657" t="s">
        <v>144</v>
      </c>
    </row>
    <row r="1658" spans="1:24" x14ac:dyDescent="0.4">
      <c r="A1658" t="s">
        <v>2274</v>
      </c>
      <c r="B1658" t="s">
        <v>223</v>
      </c>
      <c r="C1658" t="s">
        <v>141</v>
      </c>
      <c r="D1658" t="s">
        <v>64</v>
      </c>
      <c r="E1658" t="s">
        <v>143</v>
      </c>
      <c r="F1658" t="s">
        <v>28</v>
      </c>
      <c r="G1658" t="s">
        <v>29</v>
      </c>
      <c r="H1658" t="s">
        <v>1072</v>
      </c>
      <c r="I1658" t="s">
        <v>113</v>
      </c>
      <c r="J1658" t="s">
        <v>114</v>
      </c>
      <c r="K1658" t="s">
        <v>103</v>
      </c>
      <c r="L1658" t="str">
        <f>_xlfn.XLOOKUP(Trade_Flows[[#This Row],[hardware_type]],Helper_sheet!$D$2:$D$15,Helper_sheet!$E$2:$E$15,0,0)</f>
        <v>Equipment</v>
      </c>
      <c r="M1658" t="s">
        <v>91</v>
      </c>
      <c r="N1658" s="5">
        <v>4524</v>
      </c>
      <c r="O1658" s="1">
        <v>282.75</v>
      </c>
      <c r="P1658" t="s">
        <v>107</v>
      </c>
      <c r="Q1658" t="s">
        <v>33</v>
      </c>
      <c r="R1658" t="s">
        <v>144</v>
      </c>
      <c r="S1658" t="s">
        <v>141</v>
      </c>
      <c r="T1658" t="s">
        <v>34</v>
      </c>
      <c r="U1658" t="s">
        <v>204</v>
      </c>
      <c r="V1658" t="s">
        <v>766</v>
      </c>
      <c r="W1658" t="s">
        <v>147</v>
      </c>
      <c r="X1658" t="s">
        <v>144</v>
      </c>
    </row>
    <row r="1659" spans="1:24" x14ac:dyDescent="0.4">
      <c r="A1659" t="s">
        <v>2275</v>
      </c>
      <c r="B1659" t="s">
        <v>223</v>
      </c>
      <c r="C1659" t="s">
        <v>149</v>
      </c>
      <c r="D1659" t="s">
        <v>65</v>
      </c>
      <c r="E1659" t="s">
        <v>143</v>
      </c>
      <c r="F1659" t="s">
        <v>28</v>
      </c>
      <c r="G1659" t="s">
        <v>29</v>
      </c>
      <c r="H1659" t="s">
        <v>1072</v>
      </c>
      <c r="I1659" t="s">
        <v>113</v>
      </c>
      <c r="J1659" t="s">
        <v>114</v>
      </c>
      <c r="K1659" t="s">
        <v>103</v>
      </c>
      <c r="L1659" t="str">
        <f>_xlfn.XLOOKUP(Trade_Flows[[#This Row],[hardware_type]],Helper_sheet!$D$2:$D$15,Helper_sheet!$E$2:$E$15,0,0)</f>
        <v>Equipment</v>
      </c>
      <c r="M1659" t="s">
        <v>91</v>
      </c>
      <c r="N1659" s="5">
        <v>5104</v>
      </c>
      <c r="O1659" s="1">
        <v>319.01</v>
      </c>
      <c r="P1659" t="s">
        <v>107</v>
      </c>
      <c r="Q1659" t="s">
        <v>33</v>
      </c>
      <c r="R1659" t="s">
        <v>144</v>
      </c>
      <c r="S1659" t="s">
        <v>141</v>
      </c>
      <c r="T1659" t="s">
        <v>34</v>
      </c>
      <c r="U1659" t="s">
        <v>419</v>
      </c>
      <c r="V1659" t="s">
        <v>1076</v>
      </c>
      <c r="W1659" t="s">
        <v>147</v>
      </c>
      <c r="X1659" t="s">
        <v>144</v>
      </c>
    </row>
    <row r="1660" spans="1:24" x14ac:dyDescent="0.4">
      <c r="A1660" t="s">
        <v>2276</v>
      </c>
      <c r="B1660" t="s">
        <v>223</v>
      </c>
      <c r="C1660" t="s">
        <v>154</v>
      </c>
      <c r="D1660" t="s">
        <v>66</v>
      </c>
      <c r="E1660" t="s">
        <v>143</v>
      </c>
      <c r="F1660" t="s">
        <v>28</v>
      </c>
      <c r="G1660" t="s">
        <v>29</v>
      </c>
      <c r="H1660" t="s">
        <v>1072</v>
      </c>
      <c r="I1660" t="s">
        <v>113</v>
      </c>
      <c r="J1660" t="s">
        <v>114</v>
      </c>
      <c r="K1660" t="s">
        <v>103</v>
      </c>
      <c r="L1660" t="str">
        <f>_xlfn.XLOOKUP(Trade_Flows[[#This Row],[hardware_type]],Helper_sheet!$D$2:$D$15,Helper_sheet!$E$2:$E$15,0,0)</f>
        <v>Equipment</v>
      </c>
      <c r="M1660" t="s">
        <v>91</v>
      </c>
      <c r="N1660" s="5">
        <v>4592</v>
      </c>
      <c r="O1660" s="1">
        <v>287.05</v>
      </c>
      <c r="P1660" t="s">
        <v>790</v>
      </c>
      <c r="Q1660" t="s">
        <v>33</v>
      </c>
      <c r="R1660" t="s">
        <v>144</v>
      </c>
      <c r="S1660" t="s">
        <v>141</v>
      </c>
      <c r="T1660" t="s">
        <v>34</v>
      </c>
      <c r="U1660" t="s">
        <v>204</v>
      </c>
      <c r="V1660" t="s">
        <v>776</v>
      </c>
      <c r="W1660" t="s">
        <v>147</v>
      </c>
      <c r="X1660" t="s">
        <v>144</v>
      </c>
    </row>
    <row r="1661" spans="1:24" x14ac:dyDescent="0.4">
      <c r="A1661" t="s">
        <v>2277</v>
      </c>
      <c r="B1661" t="s">
        <v>223</v>
      </c>
      <c r="C1661" t="s">
        <v>158</v>
      </c>
      <c r="D1661" t="s">
        <v>67</v>
      </c>
      <c r="E1661" t="s">
        <v>143</v>
      </c>
      <c r="F1661" t="s">
        <v>28</v>
      </c>
      <c r="G1661" t="s">
        <v>29</v>
      </c>
      <c r="H1661" t="s">
        <v>1072</v>
      </c>
      <c r="I1661" t="s">
        <v>113</v>
      </c>
      <c r="J1661" t="s">
        <v>114</v>
      </c>
      <c r="K1661" t="s">
        <v>103</v>
      </c>
      <c r="L1661" t="str">
        <f>_xlfn.XLOOKUP(Trade_Flows[[#This Row],[hardware_type]],Helper_sheet!$D$2:$D$15,Helper_sheet!$E$2:$E$15,0,0)</f>
        <v>Equipment</v>
      </c>
      <c r="M1661" t="s">
        <v>91</v>
      </c>
      <c r="N1661" s="5">
        <v>3997</v>
      </c>
      <c r="O1661" s="1">
        <v>249.83</v>
      </c>
      <c r="P1661" t="s">
        <v>106</v>
      </c>
      <c r="Q1661" t="s">
        <v>33</v>
      </c>
      <c r="R1661" t="s">
        <v>144</v>
      </c>
      <c r="S1661" t="s">
        <v>141</v>
      </c>
      <c r="T1661" t="s">
        <v>34</v>
      </c>
      <c r="U1661" t="s">
        <v>180</v>
      </c>
      <c r="V1661" t="s">
        <v>744</v>
      </c>
      <c r="W1661" t="s">
        <v>147</v>
      </c>
      <c r="X1661" t="s">
        <v>144</v>
      </c>
    </row>
    <row r="1662" spans="1:24" x14ac:dyDescent="0.4">
      <c r="A1662" t="s">
        <v>2278</v>
      </c>
      <c r="B1662" t="s">
        <v>235</v>
      </c>
      <c r="C1662" t="s">
        <v>141</v>
      </c>
      <c r="D1662" t="s">
        <v>68</v>
      </c>
      <c r="E1662" t="s">
        <v>143</v>
      </c>
      <c r="F1662" t="s">
        <v>28</v>
      </c>
      <c r="G1662" t="s">
        <v>29</v>
      </c>
      <c r="H1662" t="s">
        <v>1072</v>
      </c>
      <c r="I1662" t="s">
        <v>113</v>
      </c>
      <c r="J1662" t="s">
        <v>114</v>
      </c>
      <c r="K1662" t="s">
        <v>103</v>
      </c>
      <c r="L1662" t="str">
        <f>_xlfn.XLOOKUP(Trade_Flows[[#This Row],[hardware_type]],Helper_sheet!$D$2:$D$15,Helper_sheet!$E$2:$E$15,0,0)</f>
        <v>Equipment</v>
      </c>
      <c r="M1662" t="s">
        <v>91</v>
      </c>
      <c r="N1662" s="5">
        <v>5071</v>
      </c>
      <c r="O1662" s="1">
        <v>316.95</v>
      </c>
      <c r="P1662" t="s">
        <v>105</v>
      </c>
      <c r="Q1662" t="s">
        <v>33</v>
      </c>
      <c r="R1662" t="s">
        <v>144</v>
      </c>
      <c r="S1662" t="s">
        <v>141</v>
      </c>
      <c r="T1662" t="s">
        <v>34</v>
      </c>
      <c r="U1662" t="s">
        <v>204</v>
      </c>
      <c r="V1662" t="s">
        <v>724</v>
      </c>
      <c r="W1662" t="s">
        <v>147</v>
      </c>
      <c r="X1662" t="s">
        <v>144</v>
      </c>
    </row>
    <row r="1663" spans="1:24" x14ac:dyDescent="0.4">
      <c r="A1663" t="s">
        <v>2279</v>
      </c>
      <c r="B1663" t="s">
        <v>235</v>
      </c>
      <c r="C1663" t="s">
        <v>149</v>
      </c>
      <c r="D1663" t="s">
        <v>69</v>
      </c>
      <c r="E1663" t="s">
        <v>143</v>
      </c>
      <c r="F1663" t="s">
        <v>28</v>
      </c>
      <c r="G1663" t="s">
        <v>29</v>
      </c>
      <c r="H1663" t="s">
        <v>1072</v>
      </c>
      <c r="I1663" t="s">
        <v>113</v>
      </c>
      <c r="J1663" t="s">
        <v>114</v>
      </c>
      <c r="K1663" t="s">
        <v>103</v>
      </c>
      <c r="L1663" t="str">
        <f>_xlfn.XLOOKUP(Trade_Flows[[#This Row],[hardware_type]],Helper_sheet!$D$2:$D$15,Helper_sheet!$E$2:$E$15,0,0)</f>
        <v>Equipment</v>
      </c>
      <c r="M1663" t="s">
        <v>91</v>
      </c>
      <c r="N1663" s="5">
        <v>5623</v>
      </c>
      <c r="O1663" s="1">
        <v>351.45</v>
      </c>
      <c r="P1663" t="s">
        <v>107</v>
      </c>
      <c r="Q1663" t="s">
        <v>33</v>
      </c>
      <c r="R1663" t="s">
        <v>144</v>
      </c>
      <c r="S1663" t="s">
        <v>141</v>
      </c>
      <c r="T1663" t="s">
        <v>34</v>
      </c>
      <c r="U1663" t="s">
        <v>231</v>
      </c>
      <c r="V1663" t="s">
        <v>1103</v>
      </c>
      <c r="W1663" t="s">
        <v>147</v>
      </c>
      <c r="X1663" t="s">
        <v>144</v>
      </c>
    </row>
    <row r="1664" spans="1:24" x14ac:dyDescent="0.4">
      <c r="A1664" t="s">
        <v>2280</v>
      </c>
      <c r="B1664" t="s">
        <v>235</v>
      </c>
      <c r="C1664" t="s">
        <v>154</v>
      </c>
      <c r="D1664" t="s">
        <v>70</v>
      </c>
      <c r="E1664" t="s">
        <v>143</v>
      </c>
      <c r="F1664" t="s">
        <v>28</v>
      </c>
      <c r="G1664" t="s">
        <v>29</v>
      </c>
      <c r="H1664" t="s">
        <v>1072</v>
      </c>
      <c r="I1664" t="s">
        <v>113</v>
      </c>
      <c r="J1664" t="s">
        <v>114</v>
      </c>
      <c r="K1664" t="s">
        <v>103</v>
      </c>
      <c r="L1664" t="str">
        <f>_xlfn.XLOOKUP(Trade_Flows[[#This Row],[hardware_type]],Helper_sheet!$D$2:$D$15,Helper_sheet!$E$2:$E$15,0,0)</f>
        <v>Equipment</v>
      </c>
      <c r="M1664" t="s">
        <v>91</v>
      </c>
      <c r="N1664" s="5">
        <v>5748</v>
      </c>
      <c r="O1664" s="1">
        <v>359.27</v>
      </c>
      <c r="P1664" t="s">
        <v>105</v>
      </c>
      <c r="Q1664" t="s">
        <v>33</v>
      </c>
      <c r="R1664" t="s">
        <v>144</v>
      </c>
      <c r="S1664" t="s">
        <v>141</v>
      </c>
      <c r="T1664" t="s">
        <v>34</v>
      </c>
      <c r="U1664" t="s">
        <v>351</v>
      </c>
      <c r="V1664" t="s">
        <v>1093</v>
      </c>
      <c r="W1664" t="s">
        <v>147</v>
      </c>
      <c r="X1664" t="s">
        <v>144</v>
      </c>
    </row>
    <row r="1665" spans="1:24" x14ac:dyDescent="0.4">
      <c r="A1665" t="s">
        <v>2281</v>
      </c>
      <c r="B1665" t="s">
        <v>235</v>
      </c>
      <c r="C1665" t="s">
        <v>158</v>
      </c>
      <c r="D1665" t="s">
        <v>71</v>
      </c>
      <c r="E1665" t="s">
        <v>143</v>
      </c>
      <c r="F1665" t="s">
        <v>28</v>
      </c>
      <c r="G1665" t="s">
        <v>29</v>
      </c>
      <c r="H1665" t="s">
        <v>1072</v>
      </c>
      <c r="I1665" t="s">
        <v>113</v>
      </c>
      <c r="J1665" t="s">
        <v>114</v>
      </c>
      <c r="K1665" t="s">
        <v>103</v>
      </c>
      <c r="L1665" t="str">
        <f>_xlfn.XLOOKUP(Trade_Flows[[#This Row],[hardware_type]],Helper_sheet!$D$2:$D$15,Helper_sheet!$E$2:$E$15,0,0)</f>
        <v>Equipment</v>
      </c>
      <c r="M1665" t="s">
        <v>91</v>
      </c>
      <c r="N1665" s="5">
        <v>5110</v>
      </c>
      <c r="O1665" s="1">
        <v>319.42</v>
      </c>
      <c r="P1665" t="s">
        <v>105</v>
      </c>
      <c r="Q1665" t="s">
        <v>33</v>
      </c>
      <c r="R1665" t="s">
        <v>144</v>
      </c>
      <c r="S1665" t="s">
        <v>141</v>
      </c>
      <c r="T1665" t="s">
        <v>34</v>
      </c>
      <c r="U1665" t="s">
        <v>1754</v>
      </c>
      <c r="V1665" t="s">
        <v>733</v>
      </c>
      <c r="W1665" t="s">
        <v>147</v>
      </c>
      <c r="X1665" t="s">
        <v>144</v>
      </c>
    </row>
    <row r="1666" spans="1:24" x14ac:dyDescent="0.4">
      <c r="A1666" t="s">
        <v>2282</v>
      </c>
      <c r="B1666" t="s">
        <v>248</v>
      </c>
      <c r="C1666" t="s">
        <v>141</v>
      </c>
      <c r="D1666" t="s">
        <v>72</v>
      </c>
      <c r="E1666" t="s">
        <v>143</v>
      </c>
      <c r="F1666" t="s">
        <v>28</v>
      </c>
      <c r="G1666" t="s">
        <v>29</v>
      </c>
      <c r="H1666" t="s">
        <v>1072</v>
      </c>
      <c r="I1666" t="s">
        <v>113</v>
      </c>
      <c r="J1666" t="s">
        <v>114</v>
      </c>
      <c r="K1666" t="s">
        <v>103</v>
      </c>
      <c r="L1666" t="str">
        <f>_xlfn.XLOOKUP(Trade_Flows[[#This Row],[hardware_type]],Helper_sheet!$D$2:$D$15,Helper_sheet!$E$2:$E$15,0,0)</f>
        <v>Equipment</v>
      </c>
      <c r="M1666" t="s">
        <v>91</v>
      </c>
      <c r="N1666" s="5">
        <v>5077</v>
      </c>
      <c r="O1666" s="1">
        <v>317.33999999999997</v>
      </c>
      <c r="P1666" t="s">
        <v>790</v>
      </c>
      <c r="Q1666" t="s">
        <v>33</v>
      </c>
      <c r="R1666" t="s">
        <v>144</v>
      </c>
      <c r="S1666" t="s">
        <v>141</v>
      </c>
      <c r="T1666" t="s">
        <v>34</v>
      </c>
      <c r="U1666" t="s">
        <v>264</v>
      </c>
      <c r="V1666" t="s">
        <v>799</v>
      </c>
      <c r="W1666" t="s">
        <v>147</v>
      </c>
      <c r="X1666" t="s">
        <v>141</v>
      </c>
    </row>
    <row r="1667" spans="1:24" x14ac:dyDescent="0.4">
      <c r="A1667" t="s">
        <v>2283</v>
      </c>
      <c r="B1667" t="s">
        <v>248</v>
      </c>
      <c r="C1667" t="s">
        <v>149</v>
      </c>
      <c r="D1667" t="s">
        <v>73</v>
      </c>
      <c r="E1667" t="s">
        <v>143</v>
      </c>
      <c r="F1667" t="s">
        <v>28</v>
      </c>
      <c r="G1667" t="s">
        <v>29</v>
      </c>
      <c r="H1667" t="s">
        <v>1072</v>
      </c>
      <c r="I1667" t="s">
        <v>113</v>
      </c>
      <c r="J1667" t="s">
        <v>114</v>
      </c>
      <c r="K1667" t="s">
        <v>103</v>
      </c>
      <c r="L1667" t="str">
        <f>_xlfn.XLOOKUP(Trade_Flows[[#This Row],[hardware_type]],Helper_sheet!$D$2:$D$15,Helper_sheet!$E$2:$E$15,0,0)</f>
        <v>Equipment</v>
      </c>
      <c r="M1667" t="s">
        <v>91</v>
      </c>
      <c r="N1667" s="5">
        <v>6607</v>
      </c>
      <c r="O1667" s="1">
        <v>412.96</v>
      </c>
      <c r="P1667" t="s">
        <v>107</v>
      </c>
      <c r="Q1667" t="s">
        <v>33</v>
      </c>
      <c r="R1667" t="s">
        <v>144</v>
      </c>
      <c r="S1667" t="s">
        <v>141</v>
      </c>
      <c r="T1667" t="s">
        <v>34</v>
      </c>
      <c r="U1667" t="s">
        <v>419</v>
      </c>
      <c r="V1667" t="s">
        <v>817</v>
      </c>
      <c r="W1667" t="s">
        <v>147</v>
      </c>
      <c r="X1667" t="s">
        <v>141</v>
      </c>
    </row>
    <row r="1668" spans="1:24" x14ac:dyDescent="0.4">
      <c r="A1668" t="s">
        <v>2284</v>
      </c>
      <c r="B1668" t="s">
        <v>248</v>
      </c>
      <c r="C1668" t="s">
        <v>154</v>
      </c>
      <c r="D1668" t="s">
        <v>74</v>
      </c>
      <c r="E1668" t="s">
        <v>143</v>
      </c>
      <c r="F1668" t="s">
        <v>28</v>
      </c>
      <c r="G1668" t="s">
        <v>29</v>
      </c>
      <c r="H1668" t="s">
        <v>1072</v>
      </c>
      <c r="I1668" t="s">
        <v>113</v>
      </c>
      <c r="J1668" t="s">
        <v>114</v>
      </c>
      <c r="K1668" t="s">
        <v>103</v>
      </c>
      <c r="L1668" t="str">
        <f>_xlfn.XLOOKUP(Trade_Flows[[#This Row],[hardware_type]],Helper_sheet!$D$2:$D$15,Helper_sheet!$E$2:$E$15,0,0)</f>
        <v>Equipment</v>
      </c>
      <c r="M1668" t="s">
        <v>91</v>
      </c>
      <c r="N1668" s="5">
        <v>6801</v>
      </c>
      <c r="O1668" s="1">
        <v>425.07</v>
      </c>
      <c r="P1668" t="s">
        <v>106</v>
      </c>
      <c r="Q1668" t="s">
        <v>33</v>
      </c>
      <c r="R1668" t="s">
        <v>144</v>
      </c>
      <c r="S1668" t="s">
        <v>141</v>
      </c>
      <c r="T1668" t="s">
        <v>34</v>
      </c>
      <c r="U1668" t="s">
        <v>335</v>
      </c>
      <c r="V1668" t="s">
        <v>740</v>
      </c>
      <c r="W1668" t="s">
        <v>147</v>
      </c>
      <c r="X1668" t="s">
        <v>141</v>
      </c>
    </row>
    <row r="1669" spans="1:24" x14ac:dyDescent="0.4">
      <c r="A1669" t="s">
        <v>2285</v>
      </c>
      <c r="B1669" t="s">
        <v>248</v>
      </c>
      <c r="C1669" t="s">
        <v>158</v>
      </c>
      <c r="D1669" t="s">
        <v>75</v>
      </c>
      <c r="E1669" t="s">
        <v>143</v>
      </c>
      <c r="F1669" t="s">
        <v>28</v>
      </c>
      <c r="G1669" t="s">
        <v>29</v>
      </c>
      <c r="H1669" t="s">
        <v>1072</v>
      </c>
      <c r="I1669" t="s">
        <v>113</v>
      </c>
      <c r="J1669" t="s">
        <v>114</v>
      </c>
      <c r="K1669" t="s">
        <v>103</v>
      </c>
      <c r="L1669" t="str">
        <f>_xlfn.XLOOKUP(Trade_Flows[[#This Row],[hardware_type]],Helper_sheet!$D$2:$D$15,Helper_sheet!$E$2:$E$15,0,0)</f>
        <v>Equipment</v>
      </c>
      <c r="M1669" t="s">
        <v>91</v>
      </c>
      <c r="N1669" s="5">
        <v>5532</v>
      </c>
      <c r="O1669" s="1">
        <v>345.78</v>
      </c>
      <c r="P1669" t="s">
        <v>106</v>
      </c>
      <c r="Q1669" t="s">
        <v>33</v>
      </c>
      <c r="R1669" t="s">
        <v>144</v>
      </c>
      <c r="S1669" t="s">
        <v>141</v>
      </c>
      <c r="T1669" t="s">
        <v>34</v>
      </c>
      <c r="U1669" t="s">
        <v>422</v>
      </c>
      <c r="V1669" t="s">
        <v>817</v>
      </c>
      <c r="W1669" t="s">
        <v>147</v>
      </c>
      <c r="X1669" t="s">
        <v>141</v>
      </c>
    </row>
    <row r="1670" spans="1:24" x14ac:dyDescent="0.4">
      <c r="A1670" t="s">
        <v>2286</v>
      </c>
      <c r="B1670" t="s">
        <v>260</v>
      </c>
      <c r="C1670" t="s">
        <v>141</v>
      </c>
      <c r="D1670" t="s">
        <v>76</v>
      </c>
      <c r="E1670" t="s">
        <v>143</v>
      </c>
      <c r="F1670" t="s">
        <v>28</v>
      </c>
      <c r="G1670" t="s">
        <v>29</v>
      </c>
      <c r="H1670" t="s">
        <v>1072</v>
      </c>
      <c r="I1670" t="s">
        <v>113</v>
      </c>
      <c r="J1670" t="s">
        <v>114</v>
      </c>
      <c r="K1670" t="s">
        <v>103</v>
      </c>
      <c r="L1670" t="str">
        <f>_xlfn.XLOOKUP(Trade_Flows[[#This Row],[hardware_type]],Helper_sheet!$D$2:$D$15,Helper_sheet!$E$2:$E$15,0,0)</f>
        <v>Equipment</v>
      </c>
      <c r="M1670" t="s">
        <v>91</v>
      </c>
      <c r="N1670" s="5">
        <v>6538</v>
      </c>
      <c r="O1670" s="1">
        <v>408.68</v>
      </c>
      <c r="P1670" t="s">
        <v>106</v>
      </c>
      <c r="Q1670" t="s">
        <v>33</v>
      </c>
      <c r="R1670" t="s">
        <v>144</v>
      </c>
      <c r="S1670" t="s">
        <v>141</v>
      </c>
      <c r="T1670" t="s">
        <v>34</v>
      </c>
      <c r="U1670" t="s">
        <v>250</v>
      </c>
      <c r="V1670" t="s">
        <v>1083</v>
      </c>
      <c r="W1670" t="s">
        <v>147</v>
      </c>
      <c r="X1670" t="s">
        <v>141</v>
      </c>
    </row>
    <row r="1671" spans="1:24" x14ac:dyDescent="0.4">
      <c r="A1671" t="s">
        <v>2287</v>
      </c>
      <c r="B1671" t="s">
        <v>260</v>
      </c>
      <c r="C1671" t="s">
        <v>149</v>
      </c>
      <c r="D1671" t="s">
        <v>77</v>
      </c>
      <c r="E1671" t="s">
        <v>143</v>
      </c>
      <c r="F1671" t="s">
        <v>28</v>
      </c>
      <c r="G1671" t="s">
        <v>29</v>
      </c>
      <c r="H1671" t="s">
        <v>1072</v>
      </c>
      <c r="I1671" t="s">
        <v>113</v>
      </c>
      <c r="J1671" t="s">
        <v>114</v>
      </c>
      <c r="K1671" t="s">
        <v>103</v>
      </c>
      <c r="L1671" t="str">
        <f>_xlfn.XLOOKUP(Trade_Flows[[#This Row],[hardware_type]],Helper_sheet!$D$2:$D$15,Helper_sheet!$E$2:$E$15,0,0)</f>
        <v>Equipment</v>
      </c>
      <c r="M1671" t="s">
        <v>91</v>
      </c>
      <c r="N1671" s="5">
        <v>7436</v>
      </c>
      <c r="O1671" s="1">
        <v>464.78</v>
      </c>
      <c r="P1671" t="s">
        <v>802</v>
      </c>
      <c r="Q1671" t="s">
        <v>33</v>
      </c>
      <c r="R1671" t="s">
        <v>144</v>
      </c>
      <c r="S1671" t="s">
        <v>141</v>
      </c>
      <c r="T1671" t="s">
        <v>34</v>
      </c>
      <c r="U1671" t="s">
        <v>231</v>
      </c>
      <c r="V1671" t="s">
        <v>840</v>
      </c>
      <c r="W1671" t="s">
        <v>147</v>
      </c>
      <c r="X1671" t="s">
        <v>141</v>
      </c>
    </row>
    <row r="1672" spans="1:24" x14ac:dyDescent="0.4">
      <c r="A1672" t="s">
        <v>2288</v>
      </c>
      <c r="B1672" t="s">
        <v>260</v>
      </c>
      <c r="C1672" t="s">
        <v>154</v>
      </c>
      <c r="D1672" t="s">
        <v>78</v>
      </c>
      <c r="E1672" t="s">
        <v>143</v>
      </c>
      <c r="F1672" t="s">
        <v>28</v>
      </c>
      <c r="G1672" t="s">
        <v>29</v>
      </c>
      <c r="H1672" t="s">
        <v>1072</v>
      </c>
      <c r="I1672" t="s">
        <v>113</v>
      </c>
      <c r="J1672" t="s">
        <v>114</v>
      </c>
      <c r="K1672" t="s">
        <v>103</v>
      </c>
      <c r="L1672" t="str">
        <f>_xlfn.XLOOKUP(Trade_Flows[[#This Row],[hardware_type]],Helper_sheet!$D$2:$D$15,Helper_sheet!$E$2:$E$15,0,0)</f>
        <v>Equipment</v>
      </c>
      <c r="M1672" t="s">
        <v>91</v>
      </c>
      <c r="N1672" s="5">
        <v>6616</v>
      </c>
      <c r="O1672" s="1">
        <v>413.53</v>
      </c>
      <c r="P1672" t="s">
        <v>107</v>
      </c>
      <c r="Q1672" t="s">
        <v>33</v>
      </c>
      <c r="R1672" t="s">
        <v>144</v>
      </c>
      <c r="S1672" t="s">
        <v>141</v>
      </c>
      <c r="T1672" t="s">
        <v>34</v>
      </c>
      <c r="U1672" t="s">
        <v>343</v>
      </c>
      <c r="V1672" t="s">
        <v>822</v>
      </c>
      <c r="W1672" t="s">
        <v>147</v>
      </c>
      <c r="X1672" t="s">
        <v>141</v>
      </c>
    </row>
    <row r="1673" spans="1:24" x14ac:dyDescent="0.4">
      <c r="A1673" t="s">
        <v>2289</v>
      </c>
      <c r="B1673" t="s">
        <v>260</v>
      </c>
      <c r="C1673" t="s">
        <v>158</v>
      </c>
      <c r="D1673" t="s">
        <v>79</v>
      </c>
      <c r="E1673" t="s">
        <v>143</v>
      </c>
      <c r="F1673" t="s">
        <v>28</v>
      </c>
      <c r="G1673" t="s">
        <v>29</v>
      </c>
      <c r="H1673" t="s">
        <v>1072</v>
      </c>
      <c r="I1673" t="s">
        <v>113</v>
      </c>
      <c r="J1673" t="s">
        <v>114</v>
      </c>
      <c r="K1673" t="s">
        <v>103</v>
      </c>
      <c r="L1673" t="str">
        <f>_xlfn.XLOOKUP(Trade_Flows[[#This Row],[hardware_type]],Helper_sheet!$D$2:$D$15,Helper_sheet!$E$2:$E$15,0,0)</f>
        <v>Equipment</v>
      </c>
      <c r="M1673" t="s">
        <v>91</v>
      </c>
      <c r="N1673" s="5">
        <v>6541</v>
      </c>
      <c r="O1673" s="1">
        <v>408.86</v>
      </c>
      <c r="P1673" t="s">
        <v>802</v>
      </c>
      <c r="Q1673" t="s">
        <v>33</v>
      </c>
      <c r="R1673" t="s">
        <v>144</v>
      </c>
      <c r="S1673" t="s">
        <v>141</v>
      </c>
      <c r="T1673" t="s">
        <v>34</v>
      </c>
      <c r="U1673" t="s">
        <v>351</v>
      </c>
      <c r="V1673" t="s">
        <v>738</v>
      </c>
      <c r="W1673" t="s">
        <v>147</v>
      </c>
      <c r="X1673" t="s">
        <v>141</v>
      </c>
    </row>
    <row r="1674" spans="1:24" x14ac:dyDescent="0.4">
      <c r="A1674" t="s">
        <v>2290</v>
      </c>
      <c r="B1674" t="s">
        <v>140</v>
      </c>
      <c r="C1674" t="s">
        <v>141</v>
      </c>
      <c r="D1674" t="s">
        <v>23</v>
      </c>
      <c r="E1674" t="s">
        <v>143</v>
      </c>
      <c r="F1674" t="s">
        <v>28</v>
      </c>
      <c r="G1674" t="s">
        <v>29</v>
      </c>
      <c r="H1674" t="s">
        <v>1072</v>
      </c>
      <c r="I1674" t="s">
        <v>113</v>
      </c>
      <c r="J1674" t="s">
        <v>114</v>
      </c>
      <c r="K1674" t="s">
        <v>271</v>
      </c>
      <c r="L1674" t="str">
        <f>_xlfn.XLOOKUP(Trade_Flows[[#This Row],[hardware_type]],Helper_sheet!$D$2:$D$15,Helper_sheet!$E$2:$E$15,0,0)</f>
        <v>Chip</v>
      </c>
      <c r="M1674" t="s">
        <v>31</v>
      </c>
      <c r="N1674" s="5">
        <v>1943</v>
      </c>
      <c r="O1674" s="1">
        <v>121.48</v>
      </c>
      <c r="P1674" t="s">
        <v>277</v>
      </c>
      <c r="Q1674" t="s">
        <v>33</v>
      </c>
      <c r="R1674" t="s">
        <v>144</v>
      </c>
      <c r="S1674" t="s">
        <v>141</v>
      </c>
      <c r="T1674" t="s">
        <v>34</v>
      </c>
      <c r="U1674" t="s">
        <v>367</v>
      </c>
      <c r="V1674" t="s">
        <v>733</v>
      </c>
      <c r="W1674" t="s">
        <v>147</v>
      </c>
      <c r="X1674" t="s">
        <v>144</v>
      </c>
    </row>
    <row r="1675" spans="1:24" x14ac:dyDescent="0.4">
      <c r="A1675" t="s">
        <v>2291</v>
      </c>
      <c r="B1675" t="s">
        <v>140</v>
      </c>
      <c r="C1675" t="s">
        <v>149</v>
      </c>
      <c r="D1675" t="s">
        <v>35</v>
      </c>
      <c r="E1675" t="s">
        <v>143</v>
      </c>
      <c r="F1675" t="s">
        <v>28</v>
      </c>
      <c r="G1675" t="s">
        <v>29</v>
      </c>
      <c r="H1675" t="s">
        <v>1072</v>
      </c>
      <c r="I1675" t="s">
        <v>113</v>
      </c>
      <c r="J1675" t="s">
        <v>114</v>
      </c>
      <c r="K1675" t="s">
        <v>271</v>
      </c>
      <c r="L1675" t="str">
        <f>_xlfn.XLOOKUP(Trade_Flows[[#This Row],[hardware_type]],Helper_sheet!$D$2:$D$15,Helper_sheet!$E$2:$E$15,0,0)</f>
        <v>Chip</v>
      </c>
      <c r="M1675" t="s">
        <v>31</v>
      </c>
      <c r="N1675" s="5">
        <v>2710</v>
      </c>
      <c r="O1675" s="1">
        <v>169.4</v>
      </c>
      <c r="P1675" t="s">
        <v>82</v>
      </c>
      <c r="Q1675" t="s">
        <v>33</v>
      </c>
      <c r="R1675" t="s">
        <v>144</v>
      </c>
      <c r="S1675" t="s">
        <v>141</v>
      </c>
      <c r="T1675" t="s">
        <v>34</v>
      </c>
      <c r="U1675" t="s">
        <v>217</v>
      </c>
      <c r="V1675" t="s">
        <v>840</v>
      </c>
      <c r="W1675" t="s">
        <v>147</v>
      </c>
      <c r="X1675" t="s">
        <v>144</v>
      </c>
    </row>
    <row r="1676" spans="1:24" x14ac:dyDescent="0.4">
      <c r="A1676" t="s">
        <v>2292</v>
      </c>
      <c r="B1676" t="s">
        <v>140</v>
      </c>
      <c r="C1676" t="s">
        <v>154</v>
      </c>
      <c r="D1676" t="s">
        <v>37</v>
      </c>
      <c r="E1676" t="s">
        <v>143</v>
      </c>
      <c r="F1676" t="s">
        <v>28</v>
      </c>
      <c r="G1676" t="s">
        <v>29</v>
      </c>
      <c r="H1676" t="s">
        <v>1072</v>
      </c>
      <c r="I1676" t="s">
        <v>113</v>
      </c>
      <c r="J1676" t="s">
        <v>114</v>
      </c>
      <c r="K1676" t="s">
        <v>271</v>
      </c>
      <c r="L1676" t="str">
        <f>_xlfn.XLOOKUP(Trade_Flows[[#This Row],[hardware_type]],Helper_sheet!$D$2:$D$15,Helper_sheet!$E$2:$E$15,0,0)</f>
        <v>Chip</v>
      </c>
      <c r="M1676" t="s">
        <v>31</v>
      </c>
      <c r="N1676" s="5">
        <v>2900</v>
      </c>
      <c r="O1676" s="1">
        <v>181.28</v>
      </c>
      <c r="P1676" t="s">
        <v>277</v>
      </c>
      <c r="Q1676" t="s">
        <v>33</v>
      </c>
      <c r="R1676" t="s">
        <v>144</v>
      </c>
      <c r="S1676" t="s">
        <v>141</v>
      </c>
      <c r="T1676" t="s">
        <v>34</v>
      </c>
      <c r="U1676" t="s">
        <v>146</v>
      </c>
      <c r="V1676" t="s">
        <v>1121</v>
      </c>
      <c r="W1676" t="s">
        <v>147</v>
      </c>
      <c r="X1676" t="s">
        <v>144</v>
      </c>
    </row>
    <row r="1677" spans="1:24" x14ac:dyDescent="0.4">
      <c r="A1677" t="s">
        <v>2293</v>
      </c>
      <c r="B1677" t="s">
        <v>140</v>
      </c>
      <c r="C1677" t="s">
        <v>158</v>
      </c>
      <c r="D1677" t="s">
        <v>38</v>
      </c>
      <c r="E1677" t="s">
        <v>143</v>
      </c>
      <c r="F1677" t="s">
        <v>28</v>
      </c>
      <c r="G1677" t="s">
        <v>29</v>
      </c>
      <c r="H1677" t="s">
        <v>1072</v>
      </c>
      <c r="I1677" t="s">
        <v>113</v>
      </c>
      <c r="J1677" t="s">
        <v>114</v>
      </c>
      <c r="K1677" t="s">
        <v>271</v>
      </c>
      <c r="L1677" t="str">
        <f>_xlfn.XLOOKUP(Trade_Flows[[#This Row],[hardware_type]],Helper_sheet!$D$2:$D$15,Helper_sheet!$E$2:$E$15,0,0)</f>
        <v>Chip</v>
      </c>
      <c r="M1677" t="s">
        <v>31</v>
      </c>
      <c r="N1677" s="5">
        <v>2319</v>
      </c>
      <c r="O1677" s="1">
        <v>144.94999999999999</v>
      </c>
      <c r="P1677" t="s">
        <v>82</v>
      </c>
      <c r="Q1677" t="s">
        <v>33</v>
      </c>
      <c r="R1677" t="s">
        <v>144</v>
      </c>
      <c r="S1677" t="s">
        <v>141</v>
      </c>
      <c r="T1677" t="s">
        <v>34</v>
      </c>
      <c r="U1677" t="s">
        <v>190</v>
      </c>
      <c r="V1677" t="s">
        <v>799</v>
      </c>
      <c r="W1677" t="s">
        <v>147</v>
      </c>
      <c r="X1677" t="s">
        <v>144</v>
      </c>
    </row>
    <row r="1678" spans="1:24" x14ac:dyDescent="0.4">
      <c r="A1678" t="s">
        <v>2294</v>
      </c>
      <c r="B1678" t="s">
        <v>162</v>
      </c>
      <c r="C1678" t="s">
        <v>141</v>
      </c>
      <c r="D1678" t="s">
        <v>39</v>
      </c>
      <c r="E1678" t="s">
        <v>143</v>
      </c>
      <c r="F1678" t="s">
        <v>28</v>
      </c>
      <c r="G1678" t="s">
        <v>29</v>
      </c>
      <c r="H1678" t="s">
        <v>1072</v>
      </c>
      <c r="I1678" t="s">
        <v>113</v>
      </c>
      <c r="J1678" t="s">
        <v>114</v>
      </c>
      <c r="K1678" t="s">
        <v>271</v>
      </c>
      <c r="L1678" t="str">
        <f>_xlfn.XLOOKUP(Trade_Flows[[#This Row],[hardware_type]],Helper_sheet!$D$2:$D$15,Helper_sheet!$E$2:$E$15,0,0)</f>
        <v>Chip</v>
      </c>
      <c r="M1678" t="s">
        <v>31</v>
      </c>
      <c r="N1678" s="5">
        <v>2609</v>
      </c>
      <c r="O1678" s="1">
        <v>163.09</v>
      </c>
      <c r="P1678" t="s">
        <v>82</v>
      </c>
      <c r="Q1678" t="s">
        <v>33</v>
      </c>
      <c r="R1678" t="s">
        <v>144</v>
      </c>
      <c r="S1678" t="s">
        <v>141</v>
      </c>
      <c r="T1678" t="s">
        <v>34</v>
      </c>
      <c r="U1678" t="s">
        <v>285</v>
      </c>
      <c r="V1678" t="s">
        <v>783</v>
      </c>
      <c r="W1678" t="s">
        <v>147</v>
      </c>
      <c r="X1678" t="s">
        <v>144</v>
      </c>
    </row>
    <row r="1679" spans="1:24" x14ac:dyDescent="0.4">
      <c r="A1679" t="s">
        <v>2295</v>
      </c>
      <c r="B1679" t="s">
        <v>162</v>
      </c>
      <c r="C1679" t="s">
        <v>149</v>
      </c>
      <c r="D1679" t="s">
        <v>41</v>
      </c>
      <c r="E1679" t="s">
        <v>143</v>
      </c>
      <c r="F1679" t="s">
        <v>28</v>
      </c>
      <c r="G1679" t="s">
        <v>29</v>
      </c>
      <c r="H1679" t="s">
        <v>1072</v>
      </c>
      <c r="I1679" t="s">
        <v>113</v>
      </c>
      <c r="J1679" t="s">
        <v>114</v>
      </c>
      <c r="K1679" t="s">
        <v>271</v>
      </c>
      <c r="L1679" t="str">
        <f>_xlfn.XLOOKUP(Trade_Flows[[#This Row],[hardware_type]],Helper_sheet!$D$2:$D$15,Helper_sheet!$E$2:$E$15,0,0)</f>
        <v>Chip</v>
      </c>
      <c r="M1679" t="s">
        <v>31</v>
      </c>
      <c r="N1679" s="5">
        <v>2850</v>
      </c>
      <c r="O1679" s="1">
        <v>178.18</v>
      </c>
      <c r="P1679" t="s">
        <v>272</v>
      </c>
      <c r="Q1679" t="s">
        <v>33</v>
      </c>
      <c r="R1679" t="s">
        <v>144</v>
      </c>
      <c r="S1679" t="s">
        <v>141</v>
      </c>
      <c r="T1679" t="s">
        <v>34</v>
      </c>
      <c r="U1679" t="s">
        <v>369</v>
      </c>
      <c r="V1679" t="s">
        <v>747</v>
      </c>
      <c r="W1679" t="s">
        <v>147</v>
      </c>
      <c r="X1679" t="s">
        <v>144</v>
      </c>
    </row>
    <row r="1680" spans="1:24" x14ac:dyDescent="0.4">
      <c r="A1680" t="s">
        <v>2296</v>
      </c>
      <c r="B1680" t="s">
        <v>162</v>
      </c>
      <c r="C1680" t="s">
        <v>154</v>
      </c>
      <c r="D1680" t="s">
        <v>42</v>
      </c>
      <c r="E1680" t="s">
        <v>143</v>
      </c>
      <c r="F1680" t="s">
        <v>28</v>
      </c>
      <c r="G1680" t="s">
        <v>29</v>
      </c>
      <c r="H1680" t="s">
        <v>1072</v>
      </c>
      <c r="I1680" t="s">
        <v>113</v>
      </c>
      <c r="J1680" t="s">
        <v>114</v>
      </c>
      <c r="K1680" t="s">
        <v>271</v>
      </c>
      <c r="L1680" t="str">
        <f>_xlfn.XLOOKUP(Trade_Flows[[#This Row],[hardware_type]],Helper_sheet!$D$2:$D$15,Helper_sheet!$E$2:$E$15,0,0)</f>
        <v>Chip</v>
      </c>
      <c r="M1680" t="s">
        <v>31</v>
      </c>
      <c r="N1680" s="5">
        <v>2727</v>
      </c>
      <c r="O1680" s="1">
        <v>170.46</v>
      </c>
      <c r="P1680" t="s">
        <v>272</v>
      </c>
      <c r="Q1680" t="s">
        <v>33</v>
      </c>
      <c r="R1680" t="s">
        <v>144</v>
      </c>
      <c r="S1680" t="s">
        <v>141</v>
      </c>
      <c r="T1680" t="s">
        <v>34</v>
      </c>
      <c r="U1680" t="s">
        <v>169</v>
      </c>
      <c r="V1680" t="s">
        <v>763</v>
      </c>
      <c r="W1680" t="s">
        <v>147</v>
      </c>
      <c r="X1680" t="s">
        <v>144</v>
      </c>
    </row>
    <row r="1681" spans="1:24" x14ac:dyDescent="0.4">
      <c r="A1681" t="s">
        <v>2297</v>
      </c>
      <c r="B1681" t="s">
        <v>162</v>
      </c>
      <c r="C1681" t="s">
        <v>158</v>
      </c>
      <c r="D1681" t="s">
        <v>43</v>
      </c>
      <c r="E1681" t="s">
        <v>143</v>
      </c>
      <c r="F1681" t="s">
        <v>28</v>
      </c>
      <c r="G1681" t="s">
        <v>29</v>
      </c>
      <c r="H1681" t="s">
        <v>1072</v>
      </c>
      <c r="I1681" t="s">
        <v>113</v>
      </c>
      <c r="J1681" t="s">
        <v>114</v>
      </c>
      <c r="K1681" t="s">
        <v>271</v>
      </c>
      <c r="L1681" t="str">
        <f>_xlfn.XLOOKUP(Trade_Flows[[#This Row],[hardware_type]],Helper_sheet!$D$2:$D$15,Helper_sheet!$E$2:$E$15,0,0)</f>
        <v>Chip</v>
      </c>
      <c r="M1681" t="s">
        <v>31</v>
      </c>
      <c r="N1681" s="5">
        <v>2905</v>
      </c>
      <c r="O1681" s="1">
        <v>181.6</v>
      </c>
      <c r="P1681" t="s">
        <v>272</v>
      </c>
      <c r="Q1681" t="s">
        <v>33</v>
      </c>
      <c r="R1681" t="s">
        <v>144</v>
      </c>
      <c r="S1681" t="s">
        <v>141</v>
      </c>
      <c r="T1681" t="s">
        <v>34</v>
      </c>
      <c r="U1681" t="s">
        <v>146</v>
      </c>
      <c r="V1681" t="s">
        <v>1121</v>
      </c>
      <c r="W1681" t="s">
        <v>147</v>
      </c>
      <c r="X1681" t="s">
        <v>144</v>
      </c>
    </row>
    <row r="1682" spans="1:24" x14ac:dyDescent="0.4">
      <c r="A1682" t="s">
        <v>2298</v>
      </c>
      <c r="B1682" t="s">
        <v>171</v>
      </c>
      <c r="C1682" t="s">
        <v>141</v>
      </c>
      <c r="D1682" t="s">
        <v>44</v>
      </c>
      <c r="E1682" t="s">
        <v>143</v>
      </c>
      <c r="F1682" t="s">
        <v>28</v>
      </c>
      <c r="G1682" t="s">
        <v>29</v>
      </c>
      <c r="H1682" t="s">
        <v>1072</v>
      </c>
      <c r="I1682" t="s">
        <v>113</v>
      </c>
      <c r="J1682" t="s">
        <v>114</v>
      </c>
      <c r="K1682" t="s">
        <v>271</v>
      </c>
      <c r="L1682" t="str">
        <f>_xlfn.XLOOKUP(Trade_Flows[[#This Row],[hardware_type]],Helper_sheet!$D$2:$D$15,Helper_sheet!$E$2:$E$15,0,0)</f>
        <v>Chip</v>
      </c>
      <c r="M1682" t="s">
        <v>31</v>
      </c>
      <c r="N1682" s="5">
        <v>2940</v>
      </c>
      <c r="O1682" s="1">
        <v>183.78</v>
      </c>
      <c r="P1682" t="s">
        <v>272</v>
      </c>
      <c r="Q1682" t="s">
        <v>33</v>
      </c>
      <c r="R1682" t="s">
        <v>144</v>
      </c>
      <c r="S1682" t="s">
        <v>141</v>
      </c>
      <c r="T1682" t="s">
        <v>34</v>
      </c>
      <c r="U1682" t="s">
        <v>156</v>
      </c>
      <c r="V1682" t="s">
        <v>738</v>
      </c>
      <c r="W1682" t="s">
        <v>147</v>
      </c>
      <c r="X1682" t="s">
        <v>144</v>
      </c>
    </row>
    <row r="1683" spans="1:24" x14ac:dyDescent="0.4">
      <c r="A1683" t="s">
        <v>2299</v>
      </c>
      <c r="B1683" t="s">
        <v>171</v>
      </c>
      <c r="C1683" t="s">
        <v>149</v>
      </c>
      <c r="D1683" t="s">
        <v>45</v>
      </c>
      <c r="E1683" t="s">
        <v>143</v>
      </c>
      <c r="F1683" t="s">
        <v>28</v>
      </c>
      <c r="G1683" t="s">
        <v>29</v>
      </c>
      <c r="H1683" t="s">
        <v>1072</v>
      </c>
      <c r="I1683" t="s">
        <v>113</v>
      </c>
      <c r="J1683" t="s">
        <v>114</v>
      </c>
      <c r="K1683" t="s">
        <v>271</v>
      </c>
      <c r="L1683" t="str">
        <f>_xlfn.XLOOKUP(Trade_Flows[[#This Row],[hardware_type]],Helper_sheet!$D$2:$D$15,Helper_sheet!$E$2:$E$15,0,0)</f>
        <v>Chip</v>
      </c>
      <c r="M1683" t="s">
        <v>31</v>
      </c>
      <c r="N1683" s="5">
        <v>3288</v>
      </c>
      <c r="O1683" s="1">
        <v>205.5</v>
      </c>
      <c r="P1683" t="s">
        <v>82</v>
      </c>
      <c r="Q1683" t="s">
        <v>33</v>
      </c>
      <c r="R1683" t="s">
        <v>144</v>
      </c>
      <c r="S1683" t="s">
        <v>141</v>
      </c>
      <c r="T1683" t="s">
        <v>34</v>
      </c>
      <c r="U1683" t="s">
        <v>292</v>
      </c>
      <c r="V1683" t="s">
        <v>747</v>
      </c>
      <c r="W1683" t="s">
        <v>147</v>
      </c>
      <c r="X1683" t="s">
        <v>144</v>
      </c>
    </row>
    <row r="1684" spans="1:24" x14ac:dyDescent="0.4">
      <c r="A1684" t="s">
        <v>2300</v>
      </c>
      <c r="B1684" t="s">
        <v>171</v>
      </c>
      <c r="C1684" t="s">
        <v>154</v>
      </c>
      <c r="D1684" t="s">
        <v>46</v>
      </c>
      <c r="E1684" t="s">
        <v>143</v>
      </c>
      <c r="F1684" t="s">
        <v>28</v>
      </c>
      <c r="G1684" t="s">
        <v>29</v>
      </c>
      <c r="H1684" t="s">
        <v>1072</v>
      </c>
      <c r="I1684" t="s">
        <v>113</v>
      </c>
      <c r="J1684" t="s">
        <v>114</v>
      </c>
      <c r="K1684" t="s">
        <v>271</v>
      </c>
      <c r="L1684" t="str">
        <f>_xlfn.XLOOKUP(Trade_Flows[[#This Row],[hardware_type]],Helper_sheet!$D$2:$D$15,Helper_sheet!$E$2:$E$15,0,0)</f>
        <v>Chip</v>
      </c>
      <c r="M1684" t="s">
        <v>31</v>
      </c>
      <c r="N1684" s="5">
        <v>3305</v>
      </c>
      <c r="O1684" s="1">
        <v>206.59</v>
      </c>
      <c r="P1684" t="s">
        <v>272</v>
      </c>
      <c r="Q1684" t="s">
        <v>33</v>
      </c>
      <c r="R1684" t="s">
        <v>144</v>
      </c>
      <c r="S1684" t="s">
        <v>141</v>
      </c>
      <c r="T1684" t="s">
        <v>34</v>
      </c>
      <c r="U1684" t="s">
        <v>166</v>
      </c>
      <c r="V1684" t="s">
        <v>817</v>
      </c>
      <c r="W1684" t="s">
        <v>147</v>
      </c>
      <c r="X1684" t="s">
        <v>144</v>
      </c>
    </row>
    <row r="1685" spans="1:24" x14ac:dyDescent="0.4">
      <c r="A1685" t="s">
        <v>2301</v>
      </c>
      <c r="B1685" t="s">
        <v>171</v>
      </c>
      <c r="C1685" t="s">
        <v>158</v>
      </c>
      <c r="D1685" t="s">
        <v>47</v>
      </c>
      <c r="E1685" t="s">
        <v>143</v>
      </c>
      <c r="F1685" t="s">
        <v>28</v>
      </c>
      <c r="G1685" t="s">
        <v>29</v>
      </c>
      <c r="H1685" t="s">
        <v>1072</v>
      </c>
      <c r="I1685" t="s">
        <v>113</v>
      </c>
      <c r="J1685" t="s">
        <v>114</v>
      </c>
      <c r="K1685" t="s">
        <v>271</v>
      </c>
      <c r="L1685" t="str">
        <f>_xlfn.XLOOKUP(Trade_Flows[[#This Row],[hardware_type]],Helper_sheet!$D$2:$D$15,Helper_sheet!$E$2:$E$15,0,0)</f>
        <v>Chip</v>
      </c>
      <c r="M1685" t="s">
        <v>31</v>
      </c>
      <c r="N1685" s="5">
        <v>2931</v>
      </c>
      <c r="O1685" s="1">
        <v>183.25</v>
      </c>
      <c r="P1685" t="s">
        <v>82</v>
      </c>
      <c r="Q1685" t="s">
        <v>33</v>
      </c>
      <c r="R1685" t="s">
        <v>144</v>
      </c>
      <c r="S1685" t="s">
        <v>141</v>
      </c>
      <c r="T1685" t="s">
        <v>34</v>
      </c>
      <c r="U1685" t="s">
        <v>173</v>
      </c>
      <c r="V1685" t="s">
        <v>1142</v>
      </c>
      <c r="W1685" t="s">
        <v>147</v>
      </c>
      <c r="X1685" t="s">
        <v>144</v>
      </c>
    </row>
    <row r="1686" spans="1:24" x14ac:dyDescent="0.4">
      <c r="A1686" t="s">
        <v>2302</v>
      </c>
      <c r="B1686" t="s">
        <v>182</v>
      </c>
      <c r="C1686" t="s">
        <v>141</v>
      </c>
      <c r="D1686" t="s">
        <v>48</v>
      </c>
      <c r="E1686" t="s">
        <v>143</v>
      </c>
      <c r="F1686" t="s">
        <v>28</v>
      </c>
      <c r="G1686" t="s">
        <v>29</v>
      </c>
      <c r="H1686" t="s">
        <v>1072</v>
      </c>
      <c r="I1686" t="s">
        <v>113</v>
      </c>
      <c r="J1686" t="s">
        <v>114</v>
      </c>
      <c r="K1686" t="s">
        <v>271</v>
      </c>
      <c r="L1686" t="str">
        <f>_xlfn.XLOOKUP(Trade_Flows[[#This Row],[hardware_type]],Helper_sheet!$D$2:$D$15,Helper_sheet!$E$2:$E$15,0,0)</f>
        <v>Chip</v>
      </c>
      <c r="M1686" t="s">
        <v>31</v>
      </c>
      <c r="N1686" s="5">
        <v>2827</v>
      </c>
      <c r="O1686" s="1">
        <v>176.69</v>
      </c>
      <c r="P1686" t="s">
        <v>272</v>
      </c>
      <c r="Q1686" t="s">
        <v>33</v>
      </c>
      <c r="R1686" t="s">
        <v>144</v>
      </c>
      <c r="S1686" t="s">
        <v>141</v>
      </c>
      <c r="T1686" t="s">
        <v>34</v>
      </c>
      <c r="U1686" t="s">
        <v>294</v>
      </c>
      <c r="V1686" t="s">
        <v>840</v>
      </c>
      <c r="W1686" t="s">
        <v>147</v>
      </c>
      <c r="X1686" t="s">
        <v>144</v>
      </c>
    </row>
    <row r="1687" spans="1:24" x14ac:dyDescent="0.4">
      <c r="A1687" t="s">
        <v>2303</v>
      </c>
      <c r="B1687" t="s">
        <v>182</v>
      </c>
      <c r="C1687" t="s">
        <v>149</v>
      </c>
      <c r="D1687" t="s">
        <v>49</v>
      </c>
      <c r="E1687" t="s">
        <v>143</v>
      </c>
      <c r="F1687" t="s">
        <v>28</v>
      </c>
      <c r="G1687" t="s">
        <v>29</v>
      </c>
      <c r="H1687" t="s">
        <v>1072</v>
      </c>
      <c r="I1687" t="s">
        <v>113</v>
      </c>
      <c r="J1687" t="s">
        <v>114</v>
      </c>
      <c r="K1687" t="s">
        <v>271</v>
      </c>
      <c r="L1687" t="str">
        <f>_xlfn.XLOOKUP(Trade_Flows[[#This Row],[hardware_type]],Helper_sheet!$D$2:$D$15,Helper_sheet!$E$2:$E$15,0,0)</f>
        <v>Chip</v>
      </c>
      <c r="M1687" t="s">
        <v>31</v>
      </c>
      <c r="N1687" s="5">
        <v>3627</v>
      </c>
      <c r="O1687" s="1">
        <v>226.7</v>
      </c>
      <c r="P1687" t="s">
        <v>277</v>
      </c>
      <c r="Q1687" t="s">
        <v>33</v>
      </c>
      <c r="R1687" t="s">
        <v>144</v>
      </c>
      <c r="S1687" t="s">
        <v>141</v>
      </c>
      <c r="T1687" t="s">
        <v>34</v>
      </c>
      <c r="U1687" t="s">
        <v>393</v>
      </c>
      <c r="V1687" t="s">
        <v>735</v>
      </c>
      <c r="W1687" t="s">
        <v>147</v>
      </c>
      <c r="X1687" t="s">
        <v>144</v>
      </c>
    </row>
    <row r="1688" spans="1:24" x14ac:dyDescent="0.4">
      <c r="A1688" t="s">
        <v>2304</v>
      </c>
      <c r="B1688" t="s">
        <v>182</v>
      </c>
      <c r="C1688" t="s">
        <v>154</v>
      </c>
      <c r="D1688" t="s">
        <v>50</v>
      </c>
      <c r="E1688" t="s">
        <v>143</v>
      </c>
      <c r="F1688" t="s">
        <v>28</v>
      </c>
      <c r="G1688" t="s">
        <v>29</v>
      </c>
      <c r="H1688" t="s">
        <v>1072</v>
      </c>
      <c r="I1688" t="s">
        <v>113</v>
      </c>
      <c r="J1688" t="s">
        <v>114</v>
      </c>
      <c r="K1688" t="s">
        <v>271</v>
      </c>
      <c r="L1688" t="str">
        <f>_xlfn.XLOOKUP(Trade_Flows[[#This Row],[hardware_type]],Helper_sheet!$D$2:$D$15,Helper_sheet!$E$2:$E$15,0,0)</f>
        <v>Chip</v>
      </c>
      <c r="M1688" t="s">
        <v>31</v>
      </c>
      <c r="N1688" s="5">
        <v>3713</v>
      </c>
      <c r="O1688" s="1">
        <v>232.1</v>
      </c>
      <c r="P1688" t="s">
        <v>277</v>
      </c>
      <c r="Q1688" t="s">
        <v>33</v>
      </c>
      <c r="R1688" t="s">
        <v>144</v>
      </c>
      <c r="S1688" t="s">
        <v>141</v>
      </c>
      <c r="T1688" t="s">
        <v>34</v>
      </c>
      <c r="U1688" t="s">
        <v>367</v>
      </c>
      <c r="V1688" t="s">
        <v>1121</v>
      </c>
      <c r="W1688" t="s">
        <v>147</v>
      </c>
      <c r="X1688" t="s">
        <v>144</v>
      </c>
    </row>
    <row r="1689" spans="1:24" x14ac:dyDescent="0.4">
      <c r="A1689" t="s">
        <v>2305</v>
      </c>
      <c r="B1689" t="s">
        <v>182</v>
      </c>
      <c r="C1689" t="s">
        <v>158</v>
      </c>
      <c r="D1689" t="s">
        <v>51</v>
      </c>
      <c r="E1689" t="s">
        <v>143</v>
      </c>
      <c r="F1689" t="s">
        <v>28</v>
      </c>
      <c r="G1689" t="s">
        <v>29</v>
      </c>
      <c r="H1689" t="s">
        <v>1072</v>
      </c>
      <c r="I1689" t="s">
        <v>113</v>
      </c>
      <c r="J1689" t="s">
        <v>114</v>
      </c>
      <c r="K1689" t="s">
        <v>271</v>
      </c>
      <c r="L1689" t="str">
        <f>_xlfn.XLOOKUP(Trade_Flows[[#This Row],[hardware_type]],Helper_sheet!$D$2:$D$15,Helper_sheet!$E$2:$E$15,0,0)</f>
        <v>Chip</v>
      </c>
      <c r="M1689" t="s">
        <v>31</v>
      </c>
      <c r="N1689" s="5">
        <v>3552</v>
      </c>
      <c r="O1689" s="1">
        <v>222.05</v>
      </c>
      <c r="P1689" t="s">
        <v>82</v>
      </c>
      <c r="Q1689" t="s">
        <v>33</v>
      </c>
      <c r="R1689" t="s">
        <v>144</v>
      </c>
      <c r="S1689" t="s">
        <v>141</v>
      </c>
      <c r="T1689" t="s">
        <v>34</v>
      </c>
      <c r="U1689" t="s">
        <v>187</v>
      </c>
      <c r="V1689" t="s">
        <v>817</v>
      </c>
      <c r="W1689" t="s">
        <v>147</v>
      </c>
      <c r="X1689" t="s">
        <v>144</v>
      </c>
    </row>
    <row r="1690" spans="1:24" x14ac:dyDescent="0.4">
      <c r="A1690" t="s">
        <v>2306</v>
      </c>
      <c r="B1690" t="s">
        <v>193</v>
      </c>
      <c r="C1690" t="s">
        <v>141</v>
      </c>
      <c r="D1690" t="s">
        <v>52</v>
      </c>
      <c r="E1690" t="s">
        <v>143</v>
      </c>
      <c r="F1690" t="s">
        <v>28</v>
      </c>
      <c r="G1690" t="s">
        <v>29</v>
      </c>
      <c r="H1690" t="s">
        <v>1072</v>
      </c>
      <c r="I1690" t="s">
        <v>113</v>
      </c>
      <c r="J1690" t="s">
        <v>114</v>
      </c>
      <c r="K1690" t="s">
        <v>271</v>
      </c>
      <c r="L1690" t="str">
        <f>_xlfn.XLOOKUP(Trade_Flows[[#This Row],[hardware_type]],Helper_sheet!$D$2:$D$15,Helper_sheet!$E$2:$E$15,0,0)</f>
        <v>Chip</v>
      </c>
      <c r="M1690" t="s">
        <v>31</v>
      </c>
      <c r="N1690" s="5">
        <v>3462</v>
      </c>
      <c r="O1690" s="1">
        <v>216.4</v>
      </c>
      <c r="P1690" t="s">
        <v>277</v>
      </c>
      <c r="Q1690" t="s">
        <v>33</v>
      </c>
      <c r="R1690" t="s">
        <v>144</v>
      </c>
      <c r="S1690" t="s">
        <v>141</v>
      </c>
      <c r="T1690" t="s">
        <v>34</v>
      </c>
      <c r="U1690" t="s">
        <v>288</v>
      </c>
      <c r="V1690" t="s">
        <v>766</v>
      </c>
      <c r="W1690" t="s">
        <v>147</v>
      </c>
      <c r="X1690" t="s">
        <v>144</v>
      </c>
    </row>
    <row r="1691" spans="1:24" x14ac:dyDescent="0.4">
      <c r="A1691" t="s">
        <v>2307</v>
      </c>
      <c r="B1691" t="s">
        <v>193</v>
      </c>
      <c r="C1691" t="s">
        <v>149</v>
      </c>
      <c r="D1691" t="s">
        <v>53</v>
      </c>
      <c r="E1691" t="s">
        <v>143</v>
      </c>
      <c r="F1691" t="s">
        <v>28</v>
      </c>
      <c r="G1691" t="s">
        <v>29</v>
      </c>
      <c r="H1691" t="s">
        <v>1072</v>
      </c>
      <c r="I1691" t="s">
        <v>113</v>
      </c>
      <c r="J1691" t="s">
        <v>114</v>
      </c>
      <c r="K1691" t="s">
        <v>271</v>
      </c>
      <c r="L1691" t="str">
        <f>_xlfn.XLOOKUP(Trade_Flows[[#This Row],[hardware_type]],Helper_sheet!$D$2:$D$15,Helper_sheet!$E$2:$E$15,0,0)</f>
        <v>Chip</v>
      </c>
      <c r="M1691" t="s">
        <v>31</v>
      </c>
      <c r="N1691" s="5">
        <v>3596</v>
      </c>
      <c r="O1691" s="1">
        <v>224.81</v>
      </c>
      <c r="P1691" t="s">
        <v>277</v>
      </c>
      <c r="Q1691" t="s">
        <v>33</v>
      </c>
      <c r="R1691" t="s">
        <v>144</v>
      </c>
      <c r="S1691" t="s">
        <v>141</v>
      </c>
      <c r="T1691" t="s">
        <v>34</v>
      </c>
      <c r="U1691" t="s">
        <v>301</v>
      </c>
      <c r="V1691" t="s">
        <v>753</v>
      </c>
      <c r="W1691" t="s">
        <v>147</v>
      </c>
      <c r="X1691" t="s">
        <v>144</v>
      </c>
    </row>
    <row r="1692" spans="1:24" x14ac:dyDescent="0.4">
      <c r="A1692" t="s">
        <v>2308</v>
      </c>
      <c r="B1692" t="s">
        <v>193</v>
      </c>
      <c r="C1692" t="s">
        <v>154</v>
      </c>
      <c r="D1692" t="s">
        <v>54</v>
      </c>
      <c r="E1692" t="s">
        <v>143</v>
      </c>
      <c r="F1692" t="s">
        <v>28</v>
      </c>
      <c r="G1692" t="s">
        <v>29</v>
      </c>
      <c r="H1692" t="s">
        <v>1072</v>
      </c>
      <c r="I1692" t="s">
        <v>113</v>
      </c>
      <c r="J1692" t="s">
        <v>114</v>
      </c>
      <c r="K1692" t="s">
        <v>271</v>
      </c>
      <c r="L1692" t="str">
        <f>_xlfn.XLOOKUP(Trade_Flows[[#This Row],[hardware_type]],Helper_sheet!$D$2:$D$15,Helper_sheet!$E$2:$E$15,0,0)</f>
        <v>Chip</v>
      </c>
      <c r="M1692" t="s">
        <v>31</v>
      </c>
      <c r="N1692" s="5">
        <v>3973</v>
      </c>
      <c r="O1692" s="1">
        <v>248.36</v>
      </c>
      <c r="P1692" t="s">
        <v>82</v>
      </c>
      <c r="Q1692" t="s">
        <v>33</v>
      </c>
      <c r="R1692" t="s">
        <v>144</v>
      </c>
      <c r="S1692" t="s">
        <v>141</v>
      </c>
      <c r="T1692" t="s">
        <v>34</v>
      </c>
      <c r="U1692" t="s">
        <v>206</v>
      </c>
      <c r="V1692" t="s">
        <v>758</v>
      </c>
      <c r="W1692" t="s">
        <v>147</v>
      </c>
      <c r="X1692" t="s">
        <v>144</v>
      </c>
    </row>
    <row r="1693" spans="1:24" x14ac:dyDescent="0.4">
      <c r="A1693" t="s">
        <v>2309</v>
      </c>
      <c r="B1693" t="s">
        <v>193</v>
      </c>
      <c r="C1693" t="s">
        <v>158</v>
      </c>
      <c r="D1693" t="s">
        <v>55</v>
      </c>
      <c r="E1693" t="s">
        <v>143</v>
      </c>
      <c r="F1693" t="s">
        <v>28</v>
      </c>
      <c r="G1693" t="s">
        <v>29</v>
      </c>
      <c r="H1693" t="s">
        <v>1072</v>
      </c>
      <c r="I1693" t="s">
        <v>113</v>
      </c>
      <c r="J1693" t="s">
        <v>114</v>
      </c>
      <c r="K1693" t="s">
        <v>271</v>
      </c>
      <c r="L1693" t="str">
        <f>_xlfn.XLOOKUP(Trade_Flows[[#This Row],[hardware_type]],Helper_sheet!$D$2:$D$15,Helper_sheet!$E$2:$E$15,0,0)</f>
        <v>Chip</v>
      </c>
      <c r="M1693" t="s">
        <v>31</v>
      </c>
      <c r="N1693" s="5">
        <v>3112</v>
      </c>
      <c r="O1693" s="1">
        <v>194.51</v>
      </c>
      <c r="P1693" t="s">
        <v>277</v>
      </c>
      <c r="Q1693" t="s">
        <v>33</v>
      </c>
      <c r="R1693" t="s">
        <v>144</v>
      </c>
      <c r="S1693" t="s">
        <v>141</v>
      </c>
      <c r="T1693" t="s">
        <v>34</v>
      </c>
      <c r="U1693" t="s">
        <v>194</v>
      </c>
      <c r="V1693" t="s">
        <v>822</v>
      </c>
      <c r="W1693" t="s">
        <v>147</v>
      </c>
      <c r="X1693" t="s">
        <v>144</v>
      </c>
    </row>
    <row r="1694" spans="1:24" x14ac:dyDescent="0.4">
      <c r="A1694" t="s">
        <v>2310</v>
      </c>
      <c r="B1694" t="s">
        <v>202</v>
      </c>
      <c r="C1694" t="s">
        <v>141</v>
      </c>
      <c r="D1694" t="s">
        <v>56</v>
      </c>
      <c r="E1694" t="s">
        <v>143</v>
      </c>
      <c r="F1694" t="s">
        <v>28</v>
      </c>
      <c r="G1694" t="s">
        <v>29</v>
      </c>
      <c r="H1694" t="s">
        <v>1072</v>
      </c>
      <c r="I1694" t="s">
        <v>113</v>
      </c>
      <c r="J1694" t="s">
        <v>114</v>
      </c>
      <c r="K1694" t="s">
        <v>271</v>
      </c>
      <c r="L1694" t="str">
        <f>_xlfn.XLOOKUP(Trade_Flows[[#This Row],[hardware_type]],Helper_sheet!$D$2:$D$15,Helper_sheet!$E$2:$E$15,0,0)</f>
        <v>Chip</v>
      </c>
      <c r="M1694" t="s">
        <v>31</v>
      </c>
      <c r="N1694" s="5">
        <v>3290</v>
      </c>
      <c r="O1694" s="1">
        <v>205.69</v>
      </c>
      <c r="P1694" t="s">
        <v>277</v>
      </c>
      <c r="Q1694" t="s">
        <v>33</v>
      </c>
      <c r="R1694" t="s">
        <v>144</v>
      </c>
      <c r="S1694" t="s">
        <v>141</v>
      </c>
      <c r="T1694" t="s">
        <v>34</v>
      </c>
      <c r="U1694" t="s">
        <v>292</v>
      </c>
      <c r="V1694" t="s">
        <v>758</v>
      </c>
      <c r="W1694" t="s">
        <v>147</v>
      </c>
      <c r="X1694" t="s">
        <v>144</v>
      </c>
    </row>
    <row r="1695" spans="1:24" x14ac:dyDescent="0.4">
      <c r="A1695" t="s">
        <v>2311</v>
      </c>
      <c r="B1695" t="s">
        <v>202</v>
      </c>
      <c r="C1695" t="s">
        <v>149</v>
      </c>
      <c r="D1695" t="s">
        <v>57</v>
      </c>
      <c r="E1695" t="s">
        <v>143</v>
      </c>
      <c r="F1695" t="s">
        <v>28</v>
      </c>
      <c r="G1695" t="s">
        <v>29</v>
      </c>
      <c r="H1695" t="s">
        <v>1072</v>
      </c>
      <c r="I1695" t="s">
        <v>113</v>
      </c>
      <c r="J1695" t="s">
        <v>114</v>
      </c>
      <c r="K1695" t="s">
        <v>271</v>
      </c>
      <c r="L1695" t="str">
        <f>_xlfn.XLOOKUP(Trade_Flows[[#This Row],[hardware_type]],Helper_sheet!$D$2:$D$15,Helper_sheet!$E$2:$E$15,0,0)</f>
        <v>Chip</v>
      </c>
      <c r="M1695" t="s">
        <v>31</v>
      </c>
      <c r="N1695" s="5">
        <v>3598</v>
      </c>
      <c r="O1695" s="1">
        <v>224.91</v>
      </c>
      <c r="P1695" t="s">
        <v>277</v>
      </c>
      <c r="Q1695" t="s">
        <v>33</v>
      </c>
      <c r="R1695" t="s">
        <v>144</v>
      </c>
      <c r="S1695" t="s">
        <v>141</v>
      </c>
      <c r="T1695" t="s">
        <v>34</v>
      </c>
      <c r="U1695" t="s">
        <v>208</v>
      </c>
      <c r="V1695" t="s">
        <v>793</v>
      </c>
      <c r="W1695" t="s">
        <v>147</v>
      </c>
      <c r="X1695" t="s">
        <v>144</v>
      </c>
    </row>
    <row r="1696" spans="1:24" x14ac:dyDescent="0.4">
      <c r="A1696" t="s">
        <v>2312</v>
      </c>
      <c r="B1696" t="s">
        <v>202</v>
      </c>
      <c r="C1696" t="s">
        <v>154</v>
      </c>
      <c r="D1696" t="s">
        <v>58</v>
      </c>
      <c r="E1696" t="s">
        <v>143</v>
      </c>
      <c r="F1696" t="s">
        <v>28</v>
      </c>
      <c r="G1696" t="s">
        <v>29</v>
      </c>
      <c r="H1696" t="s">
        <v>1072</v>
      </c>
      <c r="I1696" t="s">
        <v>113</v>
      </c>
      <c r="J1696" t="s">
        <v>114</v>
      </c>
      <c r="K1696" t="s">
        <v>271</v>
      </c>
      <c r="L1696" t="str">
        <f>_xlfn.XLOOKUP(Trade_Flows[[#This Row],[hardware_type]],Helper_sheet!$D$2:$D$15,Helper_sheet!$E$2:$E$15,0,0)</f>
        <v>Chip</v>
      </c>
      <c r="M1696" t="s">
        <v>31</v>
      </c>
      <c r="N1696" s="5">
        <v>4147</v>
      </c>
      <c r="O1696" s="1">
        <v>259.22000000000003</v>
      </c>
      <c r="P1696" t="s">
        <v>272</v>
      </c>
      <c r="Q1696" t="s">
        <v>33</v>
      </c>
      <c r="R1696" t="s">
        <v>144</v>
      </c>
      <c r="S1696" t="s">
        <v>141</v>
      </c>
      <c r="T1696" t="s">
        <v>34</v>
      </c>
      <c r="U1696" t="s">
        <v>292</v>
      </c>
      <c r="V1696" t="s">
        <v>738</v>
      </c>
      <c r="W1696" t="s">
        <v>147</v>
      </c>
      <c r="X1696" t="s">
        <v>144</v>
      </c>
    </row>
    <row r="1697" spans="1:24" x14ac:dyDescent="0.4">
      <c r="A1697" t="s">
        <v>2313</v>
      </c>
      <c r="B1697" t="s">
        <v>202</v>
      </c>
      <c r="C1697" t="s">
        <v>158</v>
      </c>
      <c r="D1697" t="s">
        <v>59</v>
      </c>
      <c r="E1697" t="s">
        <v>143</v>
      </c>
      <c r="F1697" t="s">
        <v>28</v>
      </c>
      <c r="G1697" t="s">
        <v>29</v>
      </c>
      <c r="H1697" t="s">
        <v>1072</v>
      </c>
      <c r="I1697" t="s">
        <v>113</v>
      </c>
      <c r="J1697" t="s">
        <v>114</v>
      </c>
      <c r="K1697" t="s">
        <v>271</v>
      </c>
      <c r="L1697" t="str">
        <f>_xlfn.XLOOKUP(Trade_Flows[[#This Row],[hardware_type]],Helper_sheet!$D$2:$D$15,Helper_sheet!$E$2:$E$15,0,0)</f>
        <v>Chip</v>
      </c>
      <c r="M1697" t="s">
        <v>31</v>
      </c>
      <c r="N1697" s="5">
        <v>3383</v>
      </c>
      <c r="O1697" s="1">
        <v>211.45</v>
      </c>
      <c r="P1697" t="s">
        <v>82</v>
      </c>
      <c r="Q1697" t="s">
        <v>33</v>
      </c>
      <c r="R1697" t="s">
        <v>144</v>
      </c>
      <c r="S1697" t="s">
        <v>141</v>
      </c>
      <c r="T1697" t="s">
        <v>34</v>
      </c>
      <c r="U1697" t="s">
        <v>194</v>
      </c>
      <c r="V1697" t="s">
        <v>799</v>
      </c>
      <c r="W1697" t="s">
        <v>147</v>
      </c>
      <c r="X1697" t="s">
        <v>144</v>
      </c>
    </row>
    <row r="1698" spans="1:24" x14ac:dyDescent="0.4">
      <c r="A1698" t="s">
        <v>2314</v>
      </c>
      <c r="B1698" t="s">
        <v>212</v>
      </c>
      <c r="C1698" t="s">
        <v>141</v>
      </c>
      <c r="D1698" t="s">
        <v>60</v>
      </c>
      <c r="E1698" t="s">
        <v>143</v>
      </c>
      <c r="F1698" t="s">
        <v>28</v>
      </c>
      <c r="G1698" t="s">
        <v>29</v>
      </c>
      <c r="H1698" t="s">
        <v>1072</v>
      </c>
      <c r="I1698" t="s">
        <v>113</v>
      </c>
      <c r="J1698" t="s">
        <v>114</v>
      </c>
      <c r="K1698" t="s">
        <v>271</v>
      </c>
      <c r="L1698" t="str">
        <f>_xlfn.XLOOKUP(Trade_Flows[[#This Row],[hardware_type]],Helper_sheet!$D$2:$D$15,Helper_sheet!$E$2:$E$15,0,0)</f>
        <v>Chip</v>
      </c>
      <c r="M1698" t="s">
        <v>31</v>
      </c>
      <c r="N1698" s="5">
        <v>5931</v>
      </c>
      <c r="O1698" s="1">
        <v>370.71</v>
      </c>
      <c r="P1698" t="s">
        <v>272</v>
      </c>
      <c r="Q1698" t="s">
        <v>33</v>
      </c>
      <c r="R1698" t="s">
        <v>144</v>
      </c>
      <c r="S1698" t="s">
        <v>141</v>
      </c>
      <c r="T1698" t="s">
        <v>34</v>
      </c>
      <c r="U1698" t="s">
        <v>146</v>
      </c>
      <c r="V1698" t="s">
        <v>744</v>
      </c>
      <c r="W1698" t="s">
        <v>147</v>
      </c>
      <c r="X1698" t="s">
        <v>144</v>
      </c>
    </row>
    <row r="1699" spans="1:24" x14ac:dyDescent="0.4">
      <c r="A1699" t="s">
        <v>2315</v>
      </c>
      <c r="B1699" t="s">
        <v>212</v>
      </c>
      <c r="C1699" t="s">
        <v>149</v>
      </c>
      <c r="D1699" t="s">
        <v>61</v>
      </c>
      <c r="E1699" t="s">
        <v>143</v>
      </c>
      <c r="F1699" t="s">
        <v>28</v>
      </c>
      <c r="G1699" t="s">
        <v>29</v>
      </c>
      <c r="H1699" t="s">
        <v>1072</v>
      </c>
      <c r="I1699" t="s">
        <v>113</v>
      </c>
      <c r="J1699" t="s">
        <v>114</v>
      </c>
      <c r="K1699" t="s">
        <v>271</v>
      </c>
      <c r="L1699" t="str">
        <f>_xlfn.XLOOKUP(Trade_Flows[[#This Row],[hardware_type]],Helper_sheet!$D$2:$D$15,Helper_sheet!$E$2:$E$15,0,0)</f>
        <v>Chip</v>
      </c>
      <c r="M1699" t="s">
        <v>31</v>
      </c>
      <c r="N1699" s="5">
        <v>5941</v>
      </c>
      <c r="O1699" s="1">
        <v>371.35</v>
      </c>
      <c r="P1699" t="s">
        <v>277</v>
      </c>
      <c r="Q1699" t="s">
        <v>33</v>
      </c>
      <c r="R1699" t="s">
        <v>144</v>
      </c>
      <c r="S1699" t="s">
        <v>141</v>
      </c>
      <c r="T1699" t="s">
        <v>34</v>
      </c>
      <c r="U1699" t="s">
        <v>323</v>
      </c>
      <c r="V1699" t="s">
        <v>776</v>
      </c>
      <c r="W1699" t="s">
        <v>147</v>
      </c>
      <c r="X1699" t="s">
        <v>144</v>
      </c>
    </row>
    <row r="1700" spans="1:24" x14ac:dyDescent="0.4">
      <c r="A1700" t="s">
        <v>2316</v>
      </c>
      <c r="B1700" t="s">
        <v>212</v>
      </c>
      <c r="C1700" t="s">
        <v>154</v>
      </c>
      <c r="D1700" t="s">
        <v>62</v>
      </c>
      <c r="E1700" t="s">
        <v>143</v>
      </c>
      <c r="F1700" t="s">
        <v>28</v>
      </c>
      <c r="G1700" t="s">
        <v>29</v>
      </c>
      <c r="H1700" t="s">
        <v>1072</v>
      </c>
      <c r="I1700" t="s">
        <v>113</v>
      </c>
      <c r="J1700" t="s">
        <v>114</v>
      </c>
      <c r="K1700" t="s">
        <v>271</v>
      </c>
      <c r="L1700" t="str">
        <f>_xlfn.XLOOKUP(Trade_Flows[[#This Row],[hardware_type]],Helper_sheet!$D$2:$D$15,Helper_sheet!$E$2:$E$15,0,0)</f>
        <v>Chip</v>
      </c>
      <c r="M1700" t="s">
        <v>31</v>
      </c>
      <c r="N1700" s="5">
        <v>6214</v>
      </c>
      <c r="O1700" s="1">
        <v>388.4</v>
      </c>
      <c r="P1700" t="s">
        <v>277</v>
      </c>
      <c r="Q1700" t="s">
        <v>33</v>
      </c>
      <c r="R1700" t="s">
        <v>144</v>
      </c>
      <c r="S1700" t="s">
        <v>141</v>
      </c>
      <c r="T1700" t="s">
        <v>34</v>
      </c>
      <c r="U1700" t="s">
        <v>237</v>
      </c>
      <c r="V1700" t="s">
        <v>1128</v>
      </c>
      <c r="W1700" t="s">
        <v>147</v>
      </c>
      <c r="X1700" t="s">
        <v>144</v>
      </c>
    </row>
    <row r="1701" spans="1:24" x14ac:dyDescent="0.4">
      <c r="A1701" t="s">
        <v>2317</v>
      </c>
      <c r="B1701" t="s">
        <v>212</v>
      </c>
      <c r="C1701" t="s">
        <v>158</v>
      </c>
      <c r="D1701" t="s">
        <v>63</v>
      </c>
      <c r="E1701" t="s">
        <v>143</v>
      </c>
      <c r="F1701" t="s">
        <v>28</v>
      </c>
      <c r="G1701" t="s">
        <v>29</v>
      </c>
      <c r="H1701" t="s">
        <v>1072</v>
      </c>
      <c r="I1701" t="s">
        <v>113</v>
      </c>
      <c r="J1701" t="s">
        <v>114</v>
      </c>
      <c r="K1701" t="s">
        <v>271</v>
      </c>
      <c r="L1701" t="str">
        <f>_xlfn.XLOOKUP(Trade_Flows[[#This Row],[hardware_type]],Helper_sheet!$D$2:$D$15,Helper_sheet!$E$2:$E$15,0,0)</f>
        <v>Chip</v>
      </c>
      <c r="M1701" t="s">
        <v>31</v>
      </c>
      <c r="N1701" s="5">
        <v>5793</v>
      </c>
      <c r="O1701" s="1">
        <v>362.1</v>
      </c>
      <c r="P1701" t="s">
        <v>272</v>
      </c>
      <c r="Q1701" t="s">
        <v>33</v>
      </c>
      <c r="R1701" t="s">
        <v>144</v>
      </c>
      <c r="S1701" t="s">
        <v>141</v>
      </c>
      <c r="T1701" t="s">
        <v>34</v>
      </c>
      <c r="U1701" t="s">
        <v>237</v>
      </c>
      <c r="V1701" t="s">
        <v>744</v>
      </c>
      <c r="W1701" t="s">
        <v>147</v>
      </c>
      <c r="X1701" t="s">
        <v>144</v>
      </c>
    </row>
    <row r="1702" spans="1:24" x14ac:dyDescent="0.4">
      <c r="A1702" t="s">
        <v>2318</v>
      </c>
      <c r="B1702" t="s">
        <v>223</v>
      </c>
      <c r="C1702" t="s">
        <v>141</v>
      </c>
      <c r="D1702" t="s">
        <v>64</v>
      </c>
      <c r="E1702" t="s">
        <v>143</v>
      </c>
      <c r="F1702" t="s">
        <v>28</v>
      </c>
      <c r="G1702" t="s">
        <v>29</v>
      </c>
      <c r="H1702" t="s">
        <v>1072</v>
      </c>
      <c r="I1702" t="s">
        <v>113</v>
      </c>
      <c r="J1702" t="s">
        <v>114</v>
      </c>
      <c r="K1702" t="s">
        <v>271</v>
      </c>
      <c r="L1702" t="str">
        <f>_xlfn.XLOOKUP(Trade_Flows[[#This Row],[hardware_type]],Helper_sheet!$D$2:$D$15,Helper_sheet!$E$2:$E$15,0,0)</f>
        <v>Chip</v>
      </c>
      <c r="M1702" t="s">
        <v>31</v>
      </c>
      <c r="N1702" s="5">
        <v>6443</v>
      </c>
      <c r="O1702" s="1">
        <v>402.7</v>
      </c>
      <c r="P1702" t="s">
        <v>277</v>
      </c>
      <c r="Q1702" t="s">
        <v>33</v>
      </c>
      <c r="R1702" t="s">
        <v>144</v>
      </c>
      <c r="S1702" t="s">
        <v>141</v>
      </c>
      <c r="T1702" t="s">
        <v>34</v>
      </c>
      <c r="U1702" t="s">
        <v>326</v>
      </c>
      <c r="V1702" t="s">
        <v>733</v>
      </c>
      <c r="W1702" t="s">
        <v>147</v>
      </c>
      <c r="X1702" t="s">
        <v>144</v>
      </c>
    </row>
    <row r="1703" spans="1:24" x14ac:dyDescent="0.4">
      <c r="A1703" t="s">
        <v>2319</v>
      </c>
      <c r="B1703" t="s">
        <v>223</v>
      </c>
      <c r="C1703" t="s">
        <v>149</v>
      </c>
      <c r="D1703" t="s">
        <v>65</v>
      </c>
      <c r="E1703" t="s">
        <v>143</v>
      </c>
      <c r="F1703" t="s">
        <v>28</v>
      </c>
      <c r="G1703" t="s">
        <v>29</v>
      </c>
      <c r="H1703" t="s">
        <v>1072</v>
      </c>
      <c r="I1703" t="s">
        <v>113</v>
      </c>
      <c r="J1703" t="s">
        <v>114</v>
      </c>
      <c r="K1703" t="s">
        <v>271</v>
      </c>
      <c r="L1703" t="str">
        <f>_xlfn.XLOOKUP(Trade_Flows[[#This Row],[hardware_type]],Helper_sheet!$D$2:$D$15,Helper_sheet!$E$2:$E$15,0,0)</f>
        <v>Chip</v>
      </c>
      <c r="M1703" t="s">
        <v>31</v>
      </c>
      <c r="N1703" s="5">
        <v>7154</v>
      </c>
      <c r="O1703" s="1">
        <v>447.18</v>
      </c>
      <c r="P1703" t="s">
        <v>82</v>
      </c>
      <c r="Q1703" t="s">
        <v>33</v>
      </c>
      <c r="R1703" t="s">
        <v>144</v>
      </c>
      <c r="S1703" t="s">
        <v>141</v>
      </c>
      <c r="T1703" t="s">
        <v>34</v>
      </c>
      <c r="U1703" t="s">
        <v>197</v>
      </c>
      <c r="V1703" t="s">
        <v>793</v>
      </c>
      <c r="W1703" t="s">
        <v>147</v>
      </c>
      <c r="X1703" t="s">
        <v>144</v>
      </c>
    </row>
    <row r="1704" spans="1:24" x14ac:dyDescent="0.4">
      <c r="A1704" t="s">
        <v>2320</v>
      </c>
      <c r="B1704" t="s">
        <v>223</v>
      </c>
      <c r="C1704" t="s">
        <v>154</v>
      </c>
      <c r="D1704" t="s">
        <v>66</v>
      </c>
      <c r="E1704" t="s">
        <v>143</v>
      </c>
      <c r="F1704" t="s">
        <v>28</v>
      </c>
      <c r="G1704" t="s">
        <v>29</v>
      </c>
      <c r="H1704" t="s">
        <v>1072</v>
      </c>
      <c r="I1704" t="s">
        <v>113</v>
      </c>
      <c r="J1704" t="s">
        <v>114</v>
      </c>
      <c r="K1704" t="s">
        <v>271</v>
      </c>
      <c r="L1704" t="str">
        <f>_xlfn.XLOOKUP(Trade_Flows[[#This Row],[hardware_type]],Helper_sheet!$D$2:$D$15,Helper_sheet!$E$2:$E$15,0,0)</f>
        <v>Chip</v>
      </c>
      <c r="M1704" t="s">
        <v>31</v>
      </c>
      <c r="N1704" s="5">
        <v>7563</v>
      </c>
      <c r="O1704" s="1">
        <v>472.71</v>
      </c>
      <c r="P1704" t="s">
        <v>82</v>
      </c>
      <c r="Q1704" t="s">
        <v>33</v>
      </c>
      <c r="R1704" t="s">
        <v>144</v>
      </c>
      <c r="S1704" t="s">
        <v>141</v>
      </c>
      <c r="T1704" t="s">
        <v>34</v>
      </c>
      <c r="U1704" t="s">
        <v>1718</v>
      </c>
      <c r="V1704" t="s">
        <v>1083</v>
      </c>
      <c r="W1704" t="s">
        <v>147</v>
      </c>
      <c r="X1704" t="s">
        <v>144</v>
      </c>
    </row>
    <row r="1705" spans="1:24" x14ac:dyDescent="0.4">
      <c r="A1705" t="s">
        <v>2321</v>
      </c>
      <c r="B1705" t="s">
        <v>223</v>
      </c>
      <c r="C1705" t="s">
        <v>158</v>
      </c>
      <c r="D1705" t="s">
        <v>67</v>
      </c>
      <c r="E1705" t="s">
        <v>143</v>
      </c>
      <c r="F1705" t="s">
        <v>28</v>
      </c>
      <c r="G1705" t="s">
        <v>29</v>
      </c>
      <c r="H1705" t="s">
        <v>1072</v>
      </c>
      <c r="I1705" t="s">
        <v>113</v>
      </c>
      <c r="J1705" t="s">
        <v>114</v>
      </c>
      <c r="K1705" t="s">
        <v>271</v>
      </c>
      <c r="L1705" t="str">
        <f>_xlfn.XLOOKUP(Trade_Flows[[#This Row],[hardware_type]],Helper_sheet!$D$2:$D$15,Helper_sheet!$E$2:$E$15,0,0)</f>
        <v>Chip</v>
      </c>
      <c r="M1705" t="s">
        <v>31</v>
      </c>
      <c r="N1705" s="5">
        <v>7651</v>
      </c>
      <c r="O1705" s="1">
        <v>478.21</v>
      </c>
      <c r="P1705" t="s">
        <v>82</v>
      </c>
      <c r="Q1705" t="s">
        <v>33</v>
      </c>
      <c r="R1705" t="s">
        <v>144</v>
      </c>
      <c r="S1705" t="s">
        <v>141</v>
      </c>
      <c r="T1705" t="s">
        <v>34</v>
      </c>
      <c r="U1705" t="s">
        <v>246</v>
      </c>
      <c r="V1705" t="s">
        <v>1206</v>
      </c>
      <c r="W1705" t="s">
        <v>147</v>
      </c>
      <c r="X1705" t="s">
        <v>144</v>
      </c>
    </row>
    <row r="1706" spans="1:24" x14ac:dyDescent="0.4">
      <c r="A1706" t="s">
        <v>2322</v>
      </c>
      <c r="B1706" t="s">
        <v>235</v>
      </c>
      <c r="C1706" t="s">
        <v>141</v>
      </c>
      <c r="D1706" t="s">
        <v>68</v>
      </c>
      <c r="E1706" t="s">
        <v>143</v>
      </c>
      <c r="F1706" t="s">
        <v>28</v>
      </c>
      <c r="G1706" t="s">
        <v>29</v>
      </c>
      <c r="H1706" t="s">
        <v>1072</v>
      </c>
      <c r="I1706" t="s">
        <v>113</v>
      </c>
      <c r="J1706" t="s">
        <v>114</v>
      </c>
      <c r="K1706" t="s">
        <v>271</v>
      </c>
      <c r="L1706" t="str">
        <f>_xlfn.XLOOKUP(Trade_Flows[[#This Row],[hardware_type]],Helper_sheet!$D$2:$D$15,Helper_sheet!$E$2:$E$15,0,0)</f>
        <v>Chip</v>
      </c>
      <c r="M1706" t="s">
        <v>31</v>
      </c>
      <c r="N1706" s="5">
        <v>13048</v>
      </c>
      <c r="O1706" s="1">
        <v>815.51</v>
      </c>
      <c r="P1706" t="s">
        <v>277</v>
      </c>
      <c r="Q1706" t="s">
        <v>33</v>
      </c>
      <c r="R1706" t="s">
        <v>144</v>
      </c>
      <c r="S1706" t="s">
        <v>141</v>
      </c>
      <c r="T1706" t="s">
        <v>34</v>
      </c>
      <c r="U1706" t="s">
        <v>1691</v>
      </c>
      <c r="V1706" t="s">
        <v>783</v>
      </c>
      <c r="W1706" t="s">
        <v>147</v>
      </c>
      <c r="X1706" t="s">
        <v>144</v>
      </c>
    </row>
    <row r="1707" spans="1:24" x14ac:dyDescent="0.4">
      <c r="A1707" t="s">
        <v>2323</v>
      </c>
      <c r="B1707" t="s">
        <v>235</v>
      </c>
      <c r="C1707" t="s">
        <v>149</v>
      </c>
      <c r="D1707" t="s">
        <v>69</v>
      </c>
      <c r="E1707" t="s">
        <v>143</v>
      </c>
      <c r="F1707" t="s">
        <v>28</v>
      </c>
      <c r="G1707" t="s">
        <v>29</v>
      </c>
      <c r="H1707" t="s">
        <v>1072</v>
      </c>
      <c r="I1707" t="s">
        <v>113</v>
      </c>
      <c r="J1707" t="s">
        <v>114</v>
      </c>
      <c r="K1707" t="s">
        <v>271</v>
      </c>
      <c r="L1707" t="str">
        <f>_xlfn.XLOOKUP(Trade_Flows[[#This Row],[hardware_type]],Helper_sheet!$D$2:$D$15,Helper_sheet!$E$2:$E$15,0,0)</f>
        <v>Chip</v>
      </c>
      <c r="M1707" t="s">
        <v>31</v>
      </c>
      <c r="N1707" s="5">
        <v>15016</v>
      </c>
      <c r="O1707" s="1">
        <v>938.56</v>
      </c>
      <c r="P1707" t="s">
        <v>82</v>
      </c>
      <c r="Q1707" t="s">
        <v>33</v>
      </c>
      <c r="R1707" t="s">
        <v>144</v>
      </c>
      <c r="S1707" t="s">
        <v>141</v>
      </c>
      <c r="T1707" t="s">
        <v>34</v>
      </c>
      <c r="U1707" t="s">
        <v>219</v>
      </c>
      <c r="V1707" t="s">
        <v>766</v>
      </c>
      <c r="W1707" t="s">
        <v>147</v>
      </c>
      <c r="X1707" t="s">
        <v>144</v>
      </c>
    </row>
    <row r="1708" spans="1:24" x14ac:dyDescent="0.4">
      <c r="A1708" t="s">
        <v>2324</v>
      </c>
      <c r="B1708" t="s">
        <v>235</v>
      </c>
      <c r="C1708" t="s">
        <v>154</v>
      </c>
      <c r="D1708" t="s">
        <v>70</v>
      </c>
      <c r="E1708" t="s">
        <v>143</v>
      </c>
      <c r="F1708" t="s">
        <v>28</v>
      </c>
      <c r="G1708" t="s">
        <v>29</v>
      </c>
      <c r="H1708" t="s">
        <v>1072</v>
      </c>
      <c r="I1708" t="s">
        <v>113</v>
      </c>
      <c r="J1708" t="s">
        <v>114</v>
      </c>
      <c r="K1708" t="s">
        <v>271</v>
      </c>
      <c r="L1708" t="str">
        <f>_xlfn.XLOOKUP(Trade_Flows[[#This Row],[hardware_type]],Helper_sheet!$D$2:$D$15,Helper_sheet!$E$2:$E$15,0,0)</f>
        <v>Chip</v>
      </c>
      <c r="M1708" t="s">
        <v>31</v>
      </c>
      <c r="N1708" s="5">
        <v>16204</v>
      </c>
      <c r="O1708" s="1">
        <v>1012.76</v>
      </c>
      <c r="P1708" t="s">
        <v>82</v>
      </c>
      <c r="Q1708" t="s">
        <v>33</v>
      </c>
      <c r="R1708" t="s">
        <v>144</v>
      </c>
      <c r="S1708" t="s">
        <v>141</v>
      </c>
      <c r="T1708" t="s">
        <v>34</v>
      </c>
      <c r="U1708" t="s">
        <v>228</v>
      </c>
      <c r="V1708" t="s">
        <v>817</v>
      </c>
      <c r="W1708" t="s">
        <v>147</v>
      </c>
      <c r="X1708" t="s">
        <v>144</v>
      </c>
    </row>
    <row r="1709" spans="1:24" x14ac:dyDescent="0.4">
      <c r="A1709" t="s">
        <v>2325</v>
      </c>
      <c r="B1709" t="s">
        <v>235</v>
      </c>
      <c r="C1709" t="s">
        <v>158</v>
      </c>
      <c r="D1709" t="s">
        <v>71</v>
      </c>
      <c r="E1709" t="s">
        <v>143</v>
      </c>
      <c r="F1709" t="s">
        <v>28</v>
      </c>
      <c r="G1709" t="s">
        <v>29</v>
      </c>
      <c r="H1709" t="s">
        <v>1072</v>
      </c>
      <c r="I1709" t="s">
        <v>113</v>
      </c>
      <c r="J1709" t="s">
        <v>114</v>
      </c>
      <c r="K1709" t="s">
        <v>271</v>
      </c>
      <c r="L1709" t="str">
        <f>_xlfn.XLOOKUP(Trade_Flows[[#This Row],[hardware_type]],Helper_sheet!$D$2:$D$15,Helper_sheet!$E$2:$E$15,0,0)</f>
        <v>Chip</v>
      </c>
      <c r="M1709" t="s">
        <v>31</v>
      </c>
      <c r="N1709" s="5">
        <v>14809</v>
      </c>
      <c r="O1709" s="1">
        <v>925.61</v>
      </c>
      <c r="P1709" t="s">
        <v>277</v>
      </c>
      <c r="Q1709" t="s">
        <v>33</v>
      </c>
      <c r="R1709" t="s">
        <v>144</v>
      </c>
      <c r="S1709" t="s">
        <v>141</v>
      </c>
      <c r="T1709" t="s">
        <v>34</v>
      </c>
      <c r="U1709" t="s">
        <v>329</v>
      </c>
      <c r="V1709" t="s">
        <v>758</v>
      </c>
      <c r="W1709" t="s">
        <v>147</v>
      </c>
      <c r="X1709" t="s">
        <v>144</v>
      </c>
    </row>
    <row r="1710" spans="1:24" x14ac:dyDescent="0.4">
      <c r="A1710" t="s">
        <v>2326</v>
      </c>
      <c r="B1710" t="s">
        <v>248</v>
      </c>
      <c r="C1710" t="s">
        <v>141</v>
      </c>
      <c r="D1710" t="s">
        <v>72</v>
      </c>
      <c r="E1710" t="s">
        <v>143</v>
      </c>
      <c r="F1710" t="s">
        <v>28</v>
      </c>
      <c r="G1710" t="s">
        <v>29</v>
      </c>
      <c r="H1710" t="s">
        <v>1072</v>
      </c>
      <c r="I1710" t="s">
        <v>113</v>
      </c>
      <c r="J1710" t="s">
        <v>114</v>
      </c>
      <c r="K1710" t="s">
        <v>271</v>
      </c>
      <c r="L1710" t="str">
        <f>_xlfn.XLOOKUP(Trade_Flows[[#This Row],[hardware_type]],Helper_sheet!$D$2:$D$15,Helper_sheet!$E$2:$E$15,0,0)</f>
        <v>Chip</v>
      </c>
      <c r="M1710" t="s">
        <v>31</v>
      </c>
      <c r="N1710" s="5">
        <v>16242</v>
      </c>
      <c r="O1710" s="1">
        <v>1015.16</v>
      </c>
      <c r="P1710" t="s">
        <v>272</v>
      </c>
      <c r="Q1710" t="s">
        <v>33</v>
      </c>
      <c r="R1710" t="s">
        <v>144</v>
      </c>
      <c r="S1710" t="s">
        <v>141</v>
      </c>
      <c r="T1710" t="s">
        <v>34</v>
      </c>
      <c r="U1710" t="s">
        <v>335</v>
      </c>
      <c r="V1710" t="s">
        <v>822</v>
      </c>
      <c r="W1710" t="s">
        <v>147</v>
      </c>
      <c r="X1710" t="s">
        <v>141</v>
      </c>
    </row>
    <row r="1711" spans="1:24" x14ac:dyDescent="0.4">
      <c r="A1711" t="s">
        <v>2327</v>
      </c>
      <c r="B1711" t="s">
        <v>248</v>
      </c>
      <c r="C1711" t="s">
        <v>149</v>
      </c>
      <c r="D1711" t="s">
        <v>73</v>
      </c>
      <c r="E1711" t="s">
        <v>143</v>
      </c>
      <c r="F1711" t="s">
        <v>28</v>
      </c>
      <c r="G1711" t="s">
        <v>29</v>
      </c>
      <c r="H1711" t="s">
        <v>1072</v>
      </c>
      <c r="I1711" t="s">
        <v>113</v>
      </c>
      <c r="J1711" t="s">
        <v>114</v>
      </c>
      <c r="K1711" t="s">
        <v>271</v>
      </c>
      <c r="L1711" t="str">
        <f>_xlfn.XLOOKUP(Trade_Flows[[#This Row],[hardware_type]],Helper_sheet!$D$2:$D$15,Helper_sheet!$E$2:$E$15,0,0)</f>
        <v>Chip</v>
      </c>
      <c r="M1711" t="s">
        <v>31</v>
      </c>
      <c r="N1711" s="5">
        <v>15875</v>
      </c>
      <c r="O1711" s="1">
        <v>992.2</v>
      </c>
      <c r="P1711" t="s">
        <v>272</v>
      </c>
      <c r="Q1711" t="s">
        <v>33</v>
      </c>
      <c r="R1711" t="s">
        <v>144</v>
      </c>
      <c r="S1711" t="s">
        <v>141</v>
      </c>
      <c r="T1711" t="s">
        <v>34</v>
      </c>
      <c r="U1711" t="s">
        <v>225</v>
      </c>
      <c r="V1711" t="s">
        <v>1206</v>
      </c>
      <c r="W1711" t="s">
        <v>147</v>
      </c>
      <c r="X1711" t="s">
        <v>141</v>
      </c>
    </row>
    <row r="1712" spans="1:24" x14ac:dyDescent="0.4">
      <c r="A1712" t="s">
        <v>2328</v>
      </c>
      <c r="B1712" t="s">
        <v>248</v>
      </c>
      <c r="C1712" t="s">
        <v>154</v>
      </c>
      <c r="D1712" t="s">
        <v>74</v>
      </c>
      <c r="E1712" t="s">
        <v>143</v>
      </c>
      <c r="F1712" t="s">
        <v>28</v>
      </c>
      <c r="G1712" t="s">
        <v>29</v>
      </c>
      <c r="H1712" t="s">
        <v>1072</v>
      </c>
      <c r="I1712" t="s">
        <v>113</v>
      </c>
      <c r="J1712" t="s">
        <v>114</v>
      </c>
      <c r="K1712" t="s">
        <v>271</v>
      </c>
      <c r="L1712" t="str">
        <f>_xlfn.XLOOKUP(Trade_Flows[[#This Row],[hardware_type]],Helper_sheet!$D$2:$D$15,Helper_sheet!$E$2:$E$15,0,0)</f>
        <v>Chip</v>
      </c>
      <c r="M1712" t="s">
        <v>31</v>
      </c>
      <c r="N1712" s="5">
        <v>17953</v>
      </c>
      <c r="O1712" s="1">
        <v>1122.07</v>
      </c>
      <c r="P1712" t="s">
        <v>277</v>
      </c>
      <c r="Q1712" t="s">
        <v>33</v>
      </c>
      <c r="R1712" t="s">
        <v>144</v>
      </c>
      <c r="S1712" t="s">
        <v>141</v>
      </c>
      <c r="T1712" t="s">
        <v>34</v>
      </c>
      <c r="U1712" t="s">
        <v>1691</v>
      </c>
      <c r="V1712" t="s">
        <v>793</v>
      </c>
      <c r="W1712" t="s">
        <v>147</v>
      </c>
      <c r="X1712" t="s">
        <v>141</v>
      </c>
    </row>
    <row r="1713" spans="1:24" x14ac:dyDescent="0.4">
      <c r="A1713" t="s">
        <v>2329</v>
      </c>
      <c r="B1713" t="s">
        <v>248</v>
      </c>
      <c r="C1713" t="s">
        <v>158</v>
      </c>
      <c r="D1713" t="s">
        <v>75</v>
      </c>
      <c r="E1713" t="s">
        <v>143</v>
      </c>
      <c r="F1713" t="s">
        <v>28</v>
      </c>
      <c r="G1713" t="s">
        <v>29</v>
      </c>
      <c r="H1713" t="s">
        <v>1072</v>
      </c>
      <c r="I1713" t="s">
        <v>113</v>
      </c>
      <c r="J1713" t="s">
        <v>114</v>
      </c>
      <c r="K1713" t="s">
        <v>271</v>
      </c>
      <c r="L1713" t="str">
        <f>_xlfn.XLOOKUP(Trade_Flows[[#This Row],[hardware_type]],Helper_sheet!$D$2:$D$15,Helper_sheet!$E$2:$E$15,0,0)</f>
        <v>Chip</v>
      </c>
      <c r="M1713" t="s">
        <v>31</v>
      </c>
      <c r="N1713" s="5">
        <v>13779</v>
      </c>
      <c r="O1713" s="1">
        <v>861.22</v>
      </c>
      <c r="P1713" t="s">
        <v>82</v>
      </c>
      <c r="Q1713" t="s">
        <v>33</v>
      </c>
      <c r="R1713" t="s">
        <v>144</v>
      </c>
      <c r="S1713" t="s">
        <v>141</v>
      </c>
      <c r="T1713" t="s">
        <v>34</v>
      </c>
      <c r="U1713" t="s">
        <v>348</v>
      </c>
      <c r="V1713" t="s">
        <v>756</v>
      </c>
      <c r="W1713" t="s">
        <v>147</v>
      </c>
      <c r="X1713" t="s">
        <v>141</v>
      </c>
    </row>
    <row r="1714" spans="1:24" x14ac:dyDescent="0.4">
      <c r="A1714" t="s">
        <v>2330</v>
      </c>
      <c r="B1714" t="s">
        <v>260</v>
      </c>
      <c r="C1714" t="s">
        <v>141</v>
      </c>
      <c r="D1714" t="s">
        <v>76</v>
      </c>
      <c r="E1714" t="s">
        <v>143</v>
      </c>
      <c r="F1714" t="s">
        <v>28</v>
      </c>
      <c r="G1714" t="s">
        <v>29</v>
      </c>
      <c r="H1714" t="s">
        <v>1072</v>
      </c>
      <c r="I1714" t="s">
        <v>113</v>
      </c>
      <c r="J1714" t="s">
        <v>114</v>
      </c>
      <c r="K1714" t="s">
        <v>271</v>
      </c>
      <c r="L1714" t="str">
        <f>_xlfn.XLOOKUP(Trade_Flows[[#This Row],[hardware_type]],Helper_sheet!$D$2:$D$15,Helper_sheet!$E$2:$E$15,0,0)</f>
        <v>Chip</v>
      </c>
      <c r="M1714" t="s">
        <v>31</v>
      </c>
      <c r="N1714" s="5">
        <v>17233</v>
      </c>
      <c r="O1714" s="1">
        <v>1077.0899999999999</v>
      </c>
      <c r="P1714" t="s">
        <v>272</v>
      </c>
      <c r="Q1714" t="s">
        <v>33</v>
      </c>
      <c r="R1714" t="s">
        <v>144</v>
      </c>
      <c r="S1714" t="s">
        <v>141</v>
      </c>
      <c r="T1714" t="s">
        <v>34</v>
      </c>
      <c r="U1714" t="s">
        <v>219</v>
      </c>
      <c r="V1714" t="s">
        <v>724</v>
      </c>
      <c r="W1714" t="s">
        <v>147</v>
      </c>
      <c r="X1714" t="s">
        <v>141</v>
      </c>
    </row>
    <row r="1715" spans="1:24" x14ac:dyDescent="0.4">
      <c r="A1715" t="s">
        <v>2331</v>
      </c>
      <c r="B1715" t="s">
        <v>260</v>
      </c>
      <c r="C1715" t="s">
        <v>149</v>
      </c>
      <c r="D1715" t="s">
        <v>77</v>
      </c>
      <c r="E1715" t="s">
        <v>143</v>
      </c>
      <c r="F1715" t="s">
        <v>28</v>
      </c>
      <c r="G1715" t="s">
        <v>29</v>
      </c>
      <c r="H1715" t="s">
        <v>1072</v>
      </c>
      <c r="I1715" t="s">
        <v>113</v>
      </c>
      <c r="J1715" t="s">
        <v>114</v>
      </c>
      <c r="K1715" t="s">
        <v>271</v>
      </c>
      <c r="L1715" t="str">
        <f>_xlfn.XLOOKUP(Trade_Flows[[#This Row],[hardware_type]],Helper_sheet!$D$2:$D$15,Helper_sheet!$E$2:$E$15,0,0)</f>
        <v>Chip</v>
      </c>
      <c r="M1715" t="s">
        <v>31</v>
      </c>
      <c r="N1715" s="5">
        <v>21214</v>
      </c>
      <c r="O1715" s="1">
        <v>1325.9</v>
      </c>
      <c r="P1715" t="s">
        <v>272</v>
      </c>
      <c r="Q1715" t="s">
        <v>33</v>
      </c>
      <c r="R1715" t="s">
        <v>144</v>
      </c>
      <c r="S1715" t="s">
        <v>141</v>
      </c>
      <c r="T1715" t="s">
        <v>34</v>
      </c>
      <c r="U1715" t="s">
        <v>1754</v>
      </c>
      <c r="V1715" t="s">
        <v>776</v>
      </c>
      <c r="W1715" t="s">
        <v>147</v>
      </c>
      <c r="X1715" t="s">
        <v>141</v>
      </c>
    </row>
    <row r="1716" spans="1:24" x14ac:dyDescent="0.4">
      <c r="A1716" t="s">
        <v>2332</v>
      </c>
      <c r="B1716" t="s">
        <v>260</v>
      </c>
      <c r="C1716" t="s">
        <v>154</v>
      </c>
      <c r="D1716" t="s">
        <v>78</v>
      </c>
      <c r="E1716" t="s">
        <v>143</v>
      </c>
      <c r="F1716" t="s">
        <v>28</v>
      </c>
      <c r="G1716" t="s">
        <v>29</v>
      </c>
      <c r="H1716" t="s">
        <v>1072</v>
      </c>
      <c r="I1716" t="s">
        <v>113</v>
      </c>
      <c r="J1716" t="s">
        <v>114</v>
      </c>
      <c r="K1716" t="s">
        <v>271</v>
      </c>
      <c r="L1716" t="str">
        <f>_xlfn.XLOOKUP(Trade_Flows[[#This Row],[hardware_type]],Helper_sheet!$D$2:$D$15,Helper_sheet!$E$2:$E$15,0,0)</f>
        <v>Chip</v>
      </c>
      <c r="M1716" t="s">
        <v>31</v>
      </c>
      <c r="N1716" s="5">
        <v>20538</v>
      </c>
      <c r="O1716" s="1">
        <v>1283.6400000000001</v>
      </c>
      <c r="P1716" t="s">
        <v>272</v>
      </c>
      <c r="Q1716" t="s">
        <v>33</v>
      </c>
      <c r="R1716" t="s">
        <v>144</v>
      </c>
      <c r="S1716" t="s">
        <v>141</v>
      </c>
      <c r="T1716" t="s">
        <v>34</v>
      </c>
      <c r="U1716" t="s">
        <v>348</v>
      </c>
      <c r="V1716" t="s">
        <v>740</v>
      </c>
      <c r="W1716" t="s">
        <v>147</v>
      </c>
      <c r="X1716" t="s">
        <v>141</v>
      </c>
    </row>
    <row r="1717" spans="1:24" x14ac:dyDescent="0.4">
      <c r="A1717" t="s">
        <v>2333</v>
      </c>
      <c r="B1717" t="s">
        <v>260</v>
      </c>
      <c r="C1717" t="s">
        <v>158</v>
      </c>
      <c r="D1717" t="s">
        <v>79</v>
      </c>
      <c r="E1717" t="s">
        <v>143</v>
      </c>
      <c r="F1717" t="s">
        <v>28</v>
      </c>
      <c r="G1717" t="s">
        <v>29</v>
      </c>
      <c r="H1717" t="s">
        <v>1072</v>
      </c>
      <c r="I1717" t="s">
        <v>113</v>
      </c>
      <c r="J1717" t="s">
        <v>114</v>
      </c>
      <c r="K1717" t="s">
        <v>271</v>
      </c>
      <c r="L1717" t="str">
        <f>_xlfn.XLOOKUP(Trade_Flows[[#This Row],[hardware_type]],Helper_sheet!$D$2:$D$15,Helper_sheet!$E$2:$E$15,0,0)</f>
        <v>Chip</v>
      </c>
      <c r="M1717" t="s">
        <v>31</v>
      </c>
      <c r="N1717" s="5">
        <v>19358</v>
      </c>
      <c r="O1717" s="1">
        <v>1209.8800000000001</v>
      </c>
      <c r="P1717" t="s">
        <v>277</v>
      </c>
      <c r="Q1717" t="s">
        <v>33</v>
      </c>
      <c r="R1717" t="s">
        <v>144</v>
      </c>
      <c r="S1717" t="s">
        <v>141</v>
      </c>
      <c r="T1717" t="s">
        <v>34</v>
      </c>
      <c r="U1717" t="s">
        <v>1749</v>
      </c>
      <c r="V1717" t="s">
        <v>1096</v>
      </c>
      <c r="W1717" t="s">
        <v>147</v>
      </c>
      <c r="X1717" t="s">
        <v>141</v>
      </c>
    </row>
    <row r="1718" spans="1:24" x14ac:dyDescent="0.4">
      <c r="A1718" t="s">
        <v>2334</v>
      </c>
      <c r="B1718" t="s">
        <v>140</v>
      </c>
      <c r="C1718" t="s">
        <v>141</v>
      </c>
      <c r="D1718" t="s">
        <v>23</v>
      </c>
      <c r="E1718" t="s">
        <v>143</v>
      </c>
      <c r="F1718" t="s">
        <v>28</v>
      </c>
      <c r="G1718" t="s">
        <v>29</v>
      </c>
      <c r="H1718" t="s">
        <v>1072</v>
      </c>
      <c r="I1718" t="s">
        <v>113</v>
      </c>
      <c r="J1718" t="s">
        <v>114</v>
      </c>
      <c r="K1718" t="s">
        <v>360</v>
      </c>
      <c r="L1718" t="str">
        <f>_xlfn.XLOOKUP(Trade_Flows[[#This Row],[hardware_type]],Helper_sheet!$D$2:$D$15,Helper_sheet!$E$2:$E$15,0,0)</f>
        <v>Chip</v>
      </c>
      <c r="M1718" t="s">
        <v>31</v>
      </c>
      <c r="N1718" s="5">
        <v>2248</v>
      </c>
      <c r="O1718" s="1">
        <v>140.55000000000001</v>
      </c>
      <c r="P1718" t="s">
        <v>365</v>
      </c>
      <c r="Q1718" t="s">
        <v>33</v>
      </c>
      <c r="R1718" t="s">
        <v>144</v>
      </c>
      <c r="S1718" t="s">
        <v>141</v>
      </c>
      <c r="T1718" t="s">
        <v>34</v>
      </c>
      <c r="U1718" t="s">
        <v>285</v>
      </c>
      <c r="V1718" t="s">
        <v>783</v>
      </c>
      <c r="W1718" t="s">
        <v>147</v>
      </c>
      <c r="X1718" t="s">
        <v>144</v>
      </c>
    </row>
    <row r="1719" spans="1:24" x14ac:dyDescent="0.4">
      <c r="A1719" t="s">
        <v>2335</v>
      </c>
      <c r="B1719" t="s">
        <v>140</v>
      </c>
      <c r="C1719" t="s">
        <v>149</v>
      </c>
      <c r="D1719" t="s">
        <v>35</v>
      </c>
      <c r="E1719" t="s">
        <v>143</v>
      </c>
      <c r="F1719" t="s">
        <v>28</v>
      </c>
      <c r="G1719" t="s">
        <v>29</v>
      </c>
      <c r="H1719" t="s">
        <v>1072</v>
      </c>
      <c r="I1719" t="s">
        <v>113</v>
      </c>
      <c r="J1719" t="s">
        <v>114</v>
      </c>
      <c r="K1719" t="s">
        <v>360</v>
      </c>
      <c r="L1719" t="str">
        <f>_xlfn.XLOOKUP(Trade_Flows[[#This Row],[hardware_type]],Helper_sheet!$D$2:$D$15,Helper_sheet!$E$2:$E$15,0,0)</f>
        <v>Chip</v>
      </c>
      <c r="M1719" t="s">
        <v>31</v>
      </c>
      <c r="N1719" s="5">
        <v>2317</v>
      </c>
      <c r="O1719" s="1">
        <v>144.84</v>
      </c>
      <c r="P1719" t="s">
        <v>86</v>
      </c>
      <c r="Q1719" t="s">
        <v>33</v>
      </c>
      <c r="R1719" t="s">
        <v>144</v>
      </c>
      <c r="S1719" t="s">
        <v>141</v>
      </c>
      <c r="T1719" t="s">
        <v>34</v>
      </c>
      <c r="U1719" t="s">
        <v>1718</v>
      </c>
      <c r="V1719" t="s">
        <v>1083</v>
      </c>
      <c r="W1719" t="s">
        <v>147</v>
      </c>
      <c r="X1719" t="s">
        <v>144</v>
      </c>
    </row>
    <row r="1720" spans="1:24" x14ac:dyDescent="0.4">
      <c r="A1720" t="s">
        <v>2336</v>
      </c>
      <c r="B1720" t="s">
        <v>140</v>
      </c>
      <c r="C1720" t="s">
        <v>154</v>
      </c>
      <c r="D1720" t="s">
        <v>37</v>
      </c>
      <c r="E1720" t="s">
        <v>143</v>
      </c>
      <c r="F1720" t="s">
        <v>28</v>
      </c>
      <c r="G1720" t="s">
        <v>29</v>
      </c>
      <c r="H1720" t="s">
        <v>1072</v>
      </c>
      <c r="I1720" t="s">
        <v>113</v>
      </c>
      <c r="J1720" t="s">
        <v>114</v>
      </c>
      <c r="K1720" t="s">
        <v>360</v>
      </c>
      <c r="L1720" t="str">
        <f>_xlfn.XLOOKUP(Trade_Flows[[#This Row],[hardware_type]],Helper_sheet!$D$2:$D$15,Helper_sheet!$E$2:$E$15,0,0)</f>
        <v>Chip</v>
      </c>
      <c r="M1720" t="s">
        <v>31</v>
      </c>
      <c r="N1720" s="5">
        <v>2726</v>
      </c>
      <c r="O1720" s="1">
        <v>170.42</v>
      </c>
      <c r="P1720" t="s">
        <v>365</v>
      </c>
      <c r="Q1720" t="s">
        <v>33</v>
      </c>
      <c r="R1720" t="s">
        <v>144</v>
      </c>
      <c r="S1720" t="s">
        <v>141</v>
      </c>
      <c r="T1720" t="s">
        <v>34</v>
      </c>
      <c r="U1720" t="s">
        <v>199</v>
      </c>
      <c r="V1720" t="s">
        <v>738</v>
      </c>
      <c r="W1720" t="s">
        <v>147</v>
      </c>
      <c r="X1720" t="s">
        <v>144</v>
      </c>
    </row>
    <row r="1721" spans="1:24" x14ac:dyDescent="0.4">
      <c r="A1721" t="s">
        <v>2337</v>
      </c>
      <c r="B1721" t="s">
        <v>140</v>
      </c>
      <c r="C1721" t="s">
        <v>158</v>
      </c>
      <c r="D1721" t="s">
        <v>38</v>
      </c>
      <c r="E1721" t="s">
        <v>143</v>
      </c>
      <c r="F1721" t="s">
        <v>28</v>
      </c>
      <c r="G1721" t="s">
        <v>29</v>
      </c>
      <c r="H1721" t="s">
        <v>1072</v>
      </c>
      <c r="I1721" t="s">
        <v>113</v>
      </c>
      <c r="J1721" t="s">
        <v>114</v>
      </c>
      <c r="K1721" t="s">
        <v>360</v>
      </c>
      <c r="L1721" t="str">
        <f>_xlfn.XLOOKUP(Trade_Flows[[#This Row],[hardware_type]],Helper_sheet!$D$2:$D$15,Helper_sheet!$E$2:$E$15,0,0)</f>
        <v>Chip</v>
      </c>
      <c r="M1721" t="s">
        <v>31</v>
      </c>
      <c r="N1721" s="5">
        <v>2445</v>
      </c>
      <c r="O1721" s="1">
        <v>152.86000000000001</v>
      </c>
      <c r="P1721" t="s">
        <v>86</v>
      </c>
      <c r="Q1721" t="s">
        <v>33</v>
      </c>
      <c r="R1721" t="s">
        <v>144</v>
      </c>
      <c r="S1721" t="s">
        <v>141</v>
      </c>
      <c r="T1721" t="s">
        <v>34</v>
      </c>
      <c r="U1721" t="s">
        <v>208</v>
      </c>
      <c r="V1721" t="s">
        <v>729</v>
      </c>
      <c r="W1721" t="s">
        <v>147</v>
      </c>
      <c r="X1721" t="s">
        <v>144</v>
      </c>
    </row>
    <row r="1722" spans="1:24" x14ac:dyDescent="0.4">
      <c r="A1722" t="s">
        <v>2338</v>
      </c>
      <c r="B1722" t="s">
        <v>162</v>
      </c>
      <c r="C1722" t="s">
        <v>141</v>
      </c>
      <c r="D1722" t="s">
        <v>39</v>
      </c>
      <c r="E1722" t="s">
        <v>143</v>
      </c>
      <c r="F1722" t="s">
        <v>28</v>
      </c>
      <c r="G1722" t="s">
        <v>29</v>
      </c>
      <c r="H1722" t="s">
        <v>1072</v>
      </c>
      <c r="I1722" t="s">
        <v>113</v>
      </c>
      <c r="J1722" t="s">
        <v>114</v>
      </c>
      <c r="K1722" t="s">
        <v>360</v>
      </c>
      <c r="L1722" t="str">
        <f>_xlfn.XLOOKUP(Trade_Flows[[#This Row],[hardware_type]],Helper_sheet!$D$2:$D$15,Helper_sheet!$E$2:$E$15,0,0)</f>
        <v>Chip</v>
      </c>
      <c r="M1722" t="s">
        <v>31</v>
      </c>
      <c r="N1722" s="5">
        <v>2544</v>
      </c>
      <c r="O1722" s="1">
        <v>159.03</v>
      </c>
      <c r="P1722" t="s">
        <v>85</v>
      </c>
      <c r="Q1722" t="s">
        <v>33</v>
      </c>
      <c r="R1722" t="s">
        <v>144</v>
      </c>
      <c r="S1722" t="s">
        <v>141</v>
      </c>
      <c r="T1722" t="s">
        <v>34</v>
      </c>
      <c r="U1722" t="s">
        <v>176</v>
      </c>
      <c r="V1722" t="s">
        <v>817</v>
      </c>
      <c r="W1722" t="s">
        <v>147</v>
      </c>
      <c r="X1722" t="s">
        <v>144</v>
      </c>
    </row>
    <row r="1723" spans="1:24" x14ac:dyDescent="0.4">
      <c r="A1723" t="s">
        <v>2339</v>
      </c>
      <c r="B1723" t="s">
        <v>162</v>
      </c>
      <c r="C1723" t="s">
        <v>149</v>
      </c>
      <c r="D1723" t="s">
        <v>41</v>
      </c>
      <c r="E1723" t="s">
        <v>143</v>
      </c>
      <c r="F1723" t="s">
        <v>28</v>
      </c>
      <c r="G1723" t="s">
        <v>29</v>
      </c>
      <c r="H1723" t="s">
        <v>1072</v>
      </c>
      <c r="I1723" t="s">
        <v>113</v>
      </c>
      <c r="J1723" t="s">
        <v>114</v>
      </c>
      <c r="K1723" t="s">
        <v>360</v>
      </c>
      <c r="L1723" t="str">
        <f>_xlfn.XLOOKUP(Trade_Flows[[#This Row],[hardware_type]],Helper_sheet!$D$2:$D$15,Helper_sheet!$E$2:$E$15,0,0)</f>
        <v>Chip</v>
      </c>
      <c r="M1723" t="s">
        <v>31</v>
      </c>
      <c r="N1723" s="5">
        <v>2807</v>
      </c>
      <c r="O1723" s="1">
        <v>175.47</v>
      </c>
      <c r="P1723" t="s">
        <v>85</v>
      </c>
      <c r="Q1723" t="s">
        <v>33</v>
      </c>
      <c r="R1723" t="s">
        <v>144</v>
      </c>
      <c r="S1723" t="s">
        <v>141</v>
      </c>
      <c r="T1723" t="s">
        <v>34</v>
      </c>
      <c r="U1723" t="s">
        <v>285</v>
      </c>
      <c r="V1723" t="s">
        <v>1073</v>
      </c>
      <c r="W1723" t="s">
        <v>147</v>
      </c>
      <c r="X1723" t="s">
        <v>144</v>
      </c>
    </row>
    <row r="1724" spans="1:24" x14ac:dyDescent="0.4">
      <c r="A1724" t="s">
        <v>2340</v>
      </c>
      <c r="B1724" t="s">
        <v>162</v>
      </c>
      <c r="C1724" t="s">
        <v>154</v>
      </c>
      <c r="D1724" t="s">
        <v>42</v>
      </c>
      <c r="E1724" t="s">
        <v>143</v>
      </c>
      <c r="F1724" t="s">
        <v>28</v>
      </c>
      <c r="G1724" t="s">
        <v>29</v>
      </c>
      <c r="H1724" t="s">
        <v>1072</v>
      </c>
      <c r="I1724" t="s">
        <v>113</v>
      </c>
      <c r="J1724" t="s">
        <v>114</v>
      </c>
      <c r="K1724" t="s">
        <v>360</v>
      </c>
      <c r="L1724" t="str">
        <f>_xlfn.XLOOKUP(Trade_Flows[[#This Row],[hardware_type]],Helper_sheet!$D$2:$D$15,Helper_sheet!$E$2:$E$15,0,0)</f>
        <v>Chip</v>
      </c>
      <c r="M1724" t="s">
        <v>31</v>
      </c>
      <c r="N1724" s="5">
        <v>2757</v>
      </c>
      <c r="O1724" s="1">
        <v>172.36</v>
      </c>
      <c r="P1724" t="s">
        <v>85</v>
      </c>
      <c r="Q1724" t="s">
        <v>33</v>
      </c>
      <c r="R1724" t="s">
        <v>144</v>
      </c>
      <c r="S1724" t="s">
        <v>141</v>
      </c>
      <c r="T1724" t="s">
        <v>34</v>
      </c>
      <c r="U1724" t="s">
        <v>285</v>
      </c>
      <c r="V1724" t="s">
        <v>738</v>
      </c>
      <c r="W1724" t="s">
        <v>147</v>
      </c>
      <c r="X1724" t="s">
        <v>144</v>
      </c>
    </row>
    <row r="1725" spans="1:24" x14ac:dyDescent="0.4">
      <c r="A1725" t="s">
        <v>2341</v>
      </c>
      <c r="B1725" t="s">
        <v>162</v>
      </c>
      <c r="C1725" t="s">
        <v>158</v>
      </c>
      <c r="D1725" t="s">
        <v>43</v>
      </c>
      <c r="E1725" t="s">
        <v>143</v>
      </c>
      <c r="F1725" t="s">
        <v>28</v>
      </c>
      <c r="G1725" t="s">
        <v>29</v>
      </c>
      <c r="H1725" t="s">
        <v>1072</v>
      </c>
      <c r="I1725" t="s">
        <v>113</v>
      </c>
      <c r="J1725" t="s">
        <v>114</v>
      </c>
      <c r="K1725" t="s">
        <v>360</v>
      </c>
      <c r="L1725" t="str">
        <f>_xlfn.XLOOKUP(Trade_Flows[[#This Row],[hardware_type]],Helper_sheet!$D$2:$D$15,Helper_sheet!$E$2:$E$15,0,0)</f>
        <v>Chip</v>
      </c>
      <c r="M1725" t="s">
        <v>31</v>
      </c>
      <c r="N1725" s="5">
        <v>2779</v>
      </c>
      <c r="O1725" s="1">
        <v>173.74</v>
      </c>
      <c r="P1725" t="s">
        <v>272</v>
      </c>
      <c r="Q1725" t="s">
        <v>33</v>
      </c>
      <c r="R1725" t="s">
        <v>144</v>
      </c>
      <c r="S1725" t="s">
        <v>141</v>
      </c>
      <c r="T1725" t="s">
        <v>34</v>
      </c>
      <c r="U1725" t="s">
        <v>393</v>
      </c>
      <c r="V1725" t="s">
        <v>733</v>
      </c>
      <c r="W1725" t="s">
        <v>147</v>
      </c>
      <c r="X1725" t="s">
        <v>144</v>
      </c>
    </row>
    <row r="1726" spans="1:24" x14ac:dyDescent="0.4">
      <c r="A1726" t="s">
        <v>2342</v>
      </c>
      <c r="B1726" t="s">
        <v>171</v>
      </c>
      <c r="C1726" t="s">
        <v>141</v>
      </c>
      <c r="D1726" t="s">
        <v>44</v>
      </c>
      <c r="E1726" t="s">
        <v>143</v>
      </c>
      <c r="F1726" t="s">
        <v>28</v>
      </c>
      <c r="G1726" t="s">
        <v>29</v>
      </c>
      <c r="H1726" t="s">
        <v>1072</v>
      </c>
      <c r="I1726" t="s">
        <v>113</v>
      </c>
      <c r="J1726" t="s">
        <v>114</v>
      </c>
      <c r="K1726" t="s">
        <v>360</v>
      </c>
      <c r="L1726" t="str">
        <f>_xlfn.XLOOKUP(Trade_Flows[[#This Row],[hardware_type]],Helper_sheet!$D$2:$D$15,Helper_sheet!$E$2:$E$15,0,0)</f>
        <v>Chip</v>
      </c>
      <c r="M1726" t="s">
        <v>31</v>
      </c>
      <c r="N1726" s="5">
        <v>2448</v>
      </c>
      <c r="O1726" s="1">
        <v>153.02000000000001</v>
      </c>
      <c r="P1726" t="s">
        <v>272</v>
      </c>
      <c r="Q1726" t="s">
        <v>33</v>
      </c>
      <c r="R1726" t="s">
        <v>144</v>
      </c>
      <c r="S1726" t="s">
        <v>141</v>
      </c>
      <c r="T1726" t="s">
        <v>34</v>
      </c>
      <c r="U1726" t="s">
        <v>176</v>
      </c>
      <c r="V1726" t="s">
        <v>840</v>
      </c>
      <c r="W1726" t="s">
        <v>147</v>
      </c>
      <c r="X1726" t="s">
        <v>144</v>
      </c>
    </row>
    <row r="1727" spans="1:24" x14ac:dyDescent="0.4">
      <c r="A1727" t="s">
        <v>2343</v>
      </c>
      <c r="B1727" t="s">
        <v>171</v>
      </c>
      <c r="C1727" t="s">
        <v>149</v>
      </c>
      <c r="D1727" t="s">
        <v>45</v>
      </c>
      <c r="E1727" t="s">
        <v>143</v>
      </c>
      <c r="F1727" t="s">
        <v>28</v>
      </c>
      <c r="G1727" t="s">
        <v>29</v>
      </c>
      <c r="H1727" t="s">
        <v>1072</v>
      </c>
      <c r="I1727" t="s">
        <v>113</v>
      </c>
      <c r="J1727" t="s">
        <v>114</v>
      </c>
      <c r="K1727" t="s">
        <v>360</v>
      </c>
      <c r="L1727" t="str">
        <f>_xlfn.XLOOKUP(Trade_Flows[[#This Row],[hardware_type]],Helper_sheet!$D$2:$D$15,Helper_sheet!$E$2:$E$15,0,0)</f>
        <v>Chip</v>
      </c>
      <c r="M1727" t="s">
        <v>31</v>
      </c>
      <c r="N1727" s="5">
        <v>3401</v>
      </c>
      <c r="O1727" s="1">
        <v>212.62</v>
      </c>
      <c r="P1727" t="s">
        <v>374</v>
      </c>
      <c r="Q1727" t="s">
        <v>33</v>
      </c>
      <c r="R1727" t="s">
        <v>144</v>
      </c>
      <c r="S1727" t="s">
        <v>141</v>
      </c>
      <c r="T1727" t="s">
        <v>34</v>
      </c>
      <c r="U1727" t="s">
        <v>1718</v>
      </c>
      <c r="V1727" t="s">
        <v>793</v>
      </c>
      <c r="W1727" t="s">
        <v>147</v>
      </c>
      <c r="X1727" t="s">
        <v>144</v>
      </c>
    </row>
    <row r="1728" spans="1:24" x14ac:dyDescent="0.4">
      <c r="A1728" t="s">
        <v>2344</v>
      </c>
      <c r="B1728" t="s">
        <v>171</v>
      </c>
      <c r="C1728" t="s">
        <v>154</v>
      </c>
      <c r="D1728" t="s">
        <v>46</v>
      </c>
      <c r="E1728" t="s">
        <v>143</v>
      </c>
      <c r="F1728" t="s">
        <v>28</v>
      </c>
      <c r="G1728" t="s">
        <v>29</v>
      </c>
      <c r="H1728" t="s">
        <v>1072</v>
      </c>
      <c r="I1728" t="s">
        <v>113</v>
      </c>
      <c r="J1728" t="s">
        <v>114</v>
      </c>
      <c r="K1728" t="s">
        <v>360</v>
      </c>
      <c r="L1728" t="str">
        <f>_xlfn.XLOOKUP(Trade_Flows[[#This Row],[hardware_type]],Helper_sheet!$D$2:$D$15,Helper_sheet!$E$2:$E$15,0,0)</f>
        <v>Chip</v>
      </c>
      <c r="M1728" t="s">
        <v>31</v>
      </c>
      <c r="N1728" s="5">
        <v>3344</v>
      </c>
      <c r="O1728" s="1">
        <v>209.01</v>
      </c>
      <c r="P1728" t="s">
        <v>83</v>
      </c>
      <c r="Q1728" t="s">
        <v>33</v>
      </c>
      <c r="R1728" t="s">
        <v>144</v>
      </c>
      <c r="S1728" t="s">
        <v>141</v>
      </c>
      <c r="T1728" t="s">
        <v>34</v>
      </c>
      <c r="U1728" t="s">
        <v>1718</v>
      </c>
      <c r="V1728" t="s">
        <v>740</v>
      </c>
      <c r="W1728" t="s">
        <v>147</v>
      </c>
      <c r="X1728" t="s">
        <v>144</v>
      </c>
    </row>
    <row r="1729" spans="1:24" x14ac:dyDescent="0.4">
      <c r="A1729" t="s">
        <v>2345</v>
      </c>
      <c r="B1729" t="s">
        <v>171</v>
      </c>
      <c r="C1729" t="s">
        <v>158</v>
      </c>
      <c r="D1729" t="s">
        <v>47</v>
      </c>
      <c r="E1729" t="s">
        <v>143</v>
      </c>
      <c r="F1729" t="s">
        <v>28</v>
      </c>
      <c r="G1729" t="s">
        <v>29</v>
      </c>
      <c r="H1729" t="s">
        <v>1072</v>
      </c>
      <c r="I1729" t="s">
        <v>113</v>
      </c>
      <c r="J1729" t="s">
        <v>114</v>
      </c>
      <c r="K1729" t="s">
        <v>360</v>
      </c>
      <c r="L1729" t="str">
        <f>_xlfn.XLOOKUP(Trade_Flows[[#This Row],[hardware_type]],Helper_sheet!$D$2:$D$15,Helper_sheet!$E$2:$E$15,0,0)</f>
        <v>Chip</v>
      </c>
      <c r="M1729" t="s">
        <v>31</v>
      </c>
      <c r="N1729" s="5">
        <v>3149</v>
      </c>
      <c r="O1729" s="1">
        <v>196.83</v>
      </c>
      <c r="P1729" t="s">
        <v>374</v>
      </c>
      <c r="Q1729" t="s">
        <v>33</v>
      </c>
      <c r="R1729" t="s">
        <v>144</v>
      </c>
      <c r="S1729" t="s">
        <v>141</v>
      </c>
      <c r="T1729" t="s">
        <v>34</v>
      </c>
      <c r="U1729" t="s">
        <v>285</v>
      </c>
      <c r="V1729" t="s">
        <v>1121</v>
      </c>
      <c r="W1729" t="s">
        <v>147</v>
      </c>
      <c r="X1729" t="s">
        <v>144</v>
      </c>
    </row>
    <row r="1730" spans="1:24" x14ac:dyDescent="0.4">
      <c r="A1730" t="s">
        <v>2346</v>
      </c>
      <c r="B1730" t="s">
        <v>182</v>
      </c>
      <c r="C1730" t="s">
        <v>141</v>
      </c>
      <c r="D1730" t="s">
        <v>48</v>
      </c>
      <c r="E1730" t="s">
        <v>143</v>
      </c>
      <c r="F1730" t="s">
        <v>28</v>
      </c>
      <c r="G1730" t="s">
        <v>29</v>
      </c>
      <c r="H1730" t="s">
        <v>1072</v>
      </c>
      <c r="I1730" t="s">
        <v>113</v>
      </c>
      <c r="J1730" t="s">
        <v>114</v>
      </c>
      <c r="K1730" t="s">
        <v>360</v>
      </c>
      <c r="L1730" t="str">
        <f>_xlfn.XLOOKUP(Trade_Flows[[#This Row],[hardware_type]],Helper_sheet!$D$2:$D$15,Helper_sheet!$E$2:$E$15,0,0)</f>
        <v>Chip</v>
      </c>
      <c r="M1730" t="s">
        <v>31</v>
      </c>
      <c r="N1730" s="5">
        <v>3242</v>
      </c>
      <c r="O1730" s="1">
        <v>202.63</v>
      </c>
      <c r="P1730" t="s">
        <v>365</v>
      </c>
      <c r="Q1730" t="s">
        <v>33</v>
      </c>
      <c r="R1730" t="s">
        <v>144</v>
      </c>
      <c r="S1730" t="s">
        <v>141</v>
      </c>
      <c r="T1730" t="s">
        <v>34</v>
      </c>
      <c r="U1730" t="s">
        <v>206</v>
      </c>
      <c r="V1730" t="s">
        <v>724</v>
      </c>
      <c r="W1730" t="s">
        <v>147</v>
      </c>
      <c r="X1730" t="s">
        <v>144</v>
      </c>
    </row>
    <row r="1731" spans="1:24" x14ac:dyDescent="0.4">
      <c r="A1731" t="s">
        <v>2347</v>
      </c>
      <c r="B1731" t="s">
        <v>182</v>
      </c>
      <c r="C1731" t="s">
        <v>149</v>
      </c>
      <c r="D1731" t="s">
        <v>49</v>
      </c>
      <c r="E1731" t="s">
        <v>143</v>
      </c>
      <c r="F1731" t="s">
        <v>28</v>
      </c>
      <c r="G1731" t="s">
        <v>29</v>
      </c>
      <c r="H1731" t="s">
        <v>1072</v>
      </c>
      <c r="I1731" t="s">
        <v>113</v>
      </c>
      <c r="J1731" t="s">
        <v>114</v>
      </c>
      <c r="K1731" t="s">
        <v>360</v>
      </c>
      <c r="L1731" t="str">
        <f>_xlfn.XLOOKUP(Trade_Flows[[#This Row],[hardware_type]],Helper_sheet!$D$2:$D$15,Helper_sheet!$E$2:$E$15,0,0)</f>
        <v>Chip</v>
      </c>
      <c r="M1731" t="s">
        <v>31</v>
      </c>
      <c r="N1731" s="5">
        <v>3379</v>
      </c>
      <c r="O1731" s="1">
        <v>211.24</v>
      </c>
      <c r="P1731" t="s">
        <v>365</v>
      </c>
      <c r="Q1731" t="s">
        <v>33</v>
      </c>
      <c r="R1731" t="s">
        <v>144</v>
      </c>
      <c r="S1731" t="s">
        <v>141</v>
      </c>
      <c r="T1731" t="s">
        <v>34</v>
      </c>
      <c r="U1731" t="s">
        <v>206</v>
      </c>
      <c r="V1731" t="s">
        <v>735</v>
      </c>
      <c r="W1731" t="s">
        <v>147</v>
      </c>
      <c r="X1731" t="s">
        <v>144</v>
      </c>
    </row>
    <row r="1732" spans="1:24" x14ac:dyDescent="0.4">
      <c r="A1732" t="s">
        <v>2348</v>
      </c>
      <c r="B1732" t="s">
        <v>182</v>
      </c>
      <c r="C1732" t="s">
        <v>154</v>
      </c>
      <c r="D1732" t="s">
        <v>50</v>
      </c>
      <c r="E1732" t="s">
        <v>143</v>
      </c>
      <c r="F1732" t="s">
        <v>28</v>
      </c>
      <c r="G1732" t="s">
        <v>29</v>
      </c>
      <c r="H1732" t="s">
        <v>1072</v>
      </c>
      <c r="I1732" t="s">
        <v>113</v>
      </c>
      <c r="J1732" t="s">
        <v>114</v>
      </c>
      <c r="K1732" t="s">
        <v>360</v>
      </c>
      <c r="L1732" t="str">
        <f>_xlfn.XLOOKUP(Trade_Flows[[#This Row],[hardware_type]],Helper_sheet!$D$2:$D$15,Helper_sheet!$E$2:$E$15,0,0)</f>
        <v>Chip</v>
      </c>
      <c r="M1732" t="s">
        <v>31</v>
      </c>
      <c r="N1732" s="5">
        <v>3514</v>
      </c>
      <c r="O1732" s="1">
        <v>219.68</v>
      </c>
      <c r="P1732" t="s">
        <v>374</v>
      </c>
      <c r="Q1732" t="s">
        <v>33</v>
      </c>
      <c r="R1732" t="s">
        <v>144</v>
      </c>
      <c r="S1732" t="s">
        <v>141</v>
      </c>
      <c r="T1732" t="s">
        <v>34</v>
      </c>
      <c r="U1732" t="s">
        <v>184</v>
      </c>
      <c r="V1732" t="s">
        <v>1083</v>
      </c>
      <c r="W1732" t="s">
        <v>147</v>
      </c>
      <c r="X1732" t="s">
        <v>144</v>
      </c>
    </row>
    <row r="1733" spans="1:24" x14ac:dyDescent="0.4">
      <c r="A1733" t="s">
        <v>2349</v>
      </c>
      <c r="B1733" t="s">
        <v>182</v>
      </c>
      <c r="C1733" t="s">
        <v>158</v>
      </c>
      <c r="D1733" t="s">
        <v>51</v>
      </c>
      <c r="E1733" t="s">
        <v>143</v>
      </c>
      <c r="F1733" t="s">
        <v>28</v>
      </c>
      <c r="G1733" t="s">
        <v>29</v>
      </c>
      <c r="H1733" t="s">
        <v>1072</v>
      </c>
      <c r="I1733" t="s">
        <v>113</v>
      </c>
      <c r="J1733" t="s">
        <v>114</v>
      </c>
      <c r="K1733" t="s">
        <v>360</v>
      </c>
      <c r="L1733" t="str">
        <f>_xlfn.XLOOKUP(Trade_Flows[[#This Row],[hardware_type]],Helper_sheet!$D$2:$D$15,Helper_sheet!$E$2:$E$15,0,0)</f>
        <v>Chip</v>
      </c>
      <c r="M1733" t="s">
        <v>31</v>
      </c>
      <c r="N1733" s="5">
        <v>3558</v>
      </c>
      <c r="O1733" s="1">
        <v>222.38</v>
      </c>
      <c r="P1733" t="s">
        <v>84</v>
      </c>
      <c r="Q1733" t="s">
        <v>33</v>
      </c>
      <c r="R1733" t="s">
        <v>144</v>
      </c>
      <c r="S1733" t="s">
        <v>141</v>
      </c>
      <c r="T1733" t="s">
        <v>34</v>
      </c>
      <c r="U1733" t="s">
        <v>173</v>
      </c>
      <c r="V1733" t="s">
        <v>1142</v>
      </c>
      <c r="W1733" t="s">
        <v>147</v>
      </c>
      <c r="X1733" t="s">
        <v>144</v>
      </c>
    </row>
    <row r="1734" spans="1:24" x14ac:dyDescent="0.4">
      <c r="A1734" t="s">
        <v>2350</v>
      </c>
      <c r="B1734" t="s">
        <v>193</v>
      </c>
      <c r="C1734" t="s">
        <v>141</v>
      </c>
      <c r="D1734" t="s">
        <v>52</v>
      </c>
      <c r="E1734" t="s">
        <v>143</v>
      </c>
      <c r="F1734" t="s">
        <v>28</v>
      </c>
      <c r="G1734" t="s">
        <v>29</v>
      </c>
      <c r="H1734" t="s">
        <v>1072</v>
      </c>
      <c r="I1734" t="s">
        <v>113</v>
      </c>
      <c r="J1734" t="s">
        <v>114</v>
      </c>
      <c r="K1734" t="s">
        <v>360</v>
      </c>
      <c r="L1734" t="str">
        <f>_xlfn.XLOOKUP(Trade_Flows[[#This Row],[hardware_type]],Helper_sheet!$D$2:$D$15,Helper_sheet!$E$2:$E$15,0,0)</f>
        <v>Chip</v>
      </c>
      <c r="M1734" t="s">
        <v>31</v>
      </c>
      <c r="N1734" s="5">
        <v>3463</v>
      </c>
      <c r="O1734" s="1">
        <v>216.47</v>
      </c>
      <c r="P1734" t="s">
        <v>83</v>
      </c>
      <c r="Q1734" t="s">
        <v>33</v>
      </c>
      <c r="R1734" t="s">
        <v>144</v>
      </c>
      <c r="S1734" t="s">
        <v>141</v>
      </c>
      <c r="T1734" t="s">
        <v>34</v>
      </c>
      <c r="U1734" t="s">
        <v>190</v>
      </c>
      <c r="V1734" t="s">
        <v>740</v>
      </c>
      <c r="W1734" t="s">
        <v>147</v>
      </c>
      <c r="X1734" t="s">
        <v>144</v>
      </c>
    </row>
    <row r="1735" spans="1:24" x14ac:dyDescent="0.4">
      <c r="A1735" t="s">
        <v>2351</v>
      </c>
      <c r="B1735" t="s">
        <v>193</v>
      </c>
      <c r="C1735" t="s">
        <v>149</v>
      </c>
      <c r="D1735" t="s">
        <v>53</v>
      </c>
      <c r="E1735" t="s">
        <v>143</v>
      </c>
      <c r="F1735" t="s">
        <v>28</v>
      </c>
      <c r="G1735" t="s">
        <v>29</v>
      </c>
      <c r="H1735" t="s">
        <v>1072</v>
      </c>
      <c r="I1735" t="s">
        <v>113</v>
      </c>
      <c r="J1735" t="s">
        <v>114</v>
      </c>
      <c r="K1735" t="s">
        <v>360</v>
      </c>
      <c r="L1735" t="str">
        <f>_xlfn.XLOOKUP(Trade_Flows[[#This Row],[hardware_type]],Helper_sheet!$D$2:$D$15,Helper_sheet!$E$2:$E$15,0,0)</f>
        <v>Chip</v>
      </c>
      <c r="M1735" t="s">
        <v>31</v>
      </c>
      <c r="N1735" s="5">
        <v>3548</v>
      </c>
      <c r="O1735" s="1">
        <v>221.8</v>
      </c>
      <c r="P1735" t="s">
        <v>365</v>
      </c>
      <c r="Q1735" t="s">
        <v>33</v>
      </c>
      <c r="R1735" t="s">
        <v>144</v>
      </c>
      <c r="S1735" t="s">
        <v>141</v>
      </c>
      <c r="T1735" t="s">
        <v>34</v>
      </c>
      <c r="U1735" t="s">
        <v>187</v>
      </c>
      <c r="V1735" t="s">
        <v>1088</v>
      </c>
      <c r="W1735" t="s">
        <v>147</v>
      </c>
      <c r="X1735" t="s">
        <v>144</v>
      </c>
    </row>
    <row r="1736" spans="1:24" x14ac:dyDescent="0.4">
      <c r="A1736" t="s">
        <v>2352</v>
      </c>
      <c r="B1736" t="s">
        <v>193</v>
      </c>
      <c r="C1736" t="s">
        <v>154</v>
      </c>
      <c r="D1736" t="s">
        <v>54</v>
      </c>
      <c r="E1736" t="s">
        <v>143</v>
      </c>
      <c r="F1736" t="s">
        <v>28</v>
      </c>
      <c r="G1736" t="s">
        <v>29</v>
      </c>
      <c r="H1736" t="s">
        <v>1072</v>
      </c>
      <c r="I1736" t="s">
        <v>113</v>
      </c>
      <c r="J1736" t="s">
        <v>114</v>
      </c>
      <c r="K1736" t="s">
        <v>360</v>
      </c>
      <c r="L1736" t="str">
        <f>_xlfn.XLOOKUP(Trade_Flows[[#This Row],[hardware_type]],Helper_sheet!$D$2:$D$15,Helper_sheet!$E$2:$E$15,0,0)</f>
        <v>Chip</v>
      </c>
      <c r="M1736" t="s">
        <v>31</v>
      </c>
      <c r="N1736" s="5">
        <v>4058</v>
      </c>
      <c r="O1736" s="1">
        <v>253.65</v>
      </c>
      <c r="P1736" t="s">
        <v>84</v>
      </c>
      <c r="Q1736" t="s">
        <v>33</v>
      </c>
      <c r="R1736" t="s">
        <v>144</v>
      </c>
      <c r="S1736" t="s">
        <v>141</v>
      </c>
      <c r="T1736" t="s">
        <v>34</v>
      </c>
      <c r="U1736" t="s">
        <v>206</v>
      </c>
      <c r="V1736" t="s">
        <v>1088</v>
      </c>
      <c r="W1736" t="s">
        <v>147</v>
      </c>
      <c r="X1736" t="s">
        <v>144</v>
      </c>
    </row>
    <row r="1737" spans="1:24" x14ac:dyDescent="0.4">
      <c r="A1737" t="s">
        <v>2353</v>
      </c>
      <c r="B1737" t="s">
        <v>193</v>
      </c>
      <c r="C1737" t="s">
        <v>158</v>
      </c>
      <c r="D1737" t="s">
        <v>55</v>
      </c>
      <c r="E1737" t="s">
        <v>143</v>
      </c>
      <c r="F1737" t="s">
        <v>28</v>
      </c>
      <c r="G1737" t="s">
        <v>29</v>
      </c>
      <c r="H1737" t="s">
        <v>1072</v>
      </c>
      <c r="I1737" t="s">
        <v>113</v>
      </c>
      <c r="J1737" t="s">
        <v>114</v>
      </c>
      <c r="K1737" t="s">
        <v>360</v>
      </c>
      <c r="L1737" t="str">
        <f>_xlfn.XLOOKUP(Trade_Flows[[#This Row],[hardware_type]],Helper_sheet!$D$2:$D$15,Helper_sheet!$E$2:$E$15,0,0)</f>
        <v>Chip</v>
      </c>
      <c r="M1737" t="s">
        <v>31</v>
      </c>
      <c r="N1737" s="5">
        <v>3354</v>
      </c>
      <c r="O1737" s="1">
        <v>209.63</v>
      </c>
      <c r="P1737" t="s">
        <v>84</v>
      </c>
      <c r="Q1737" t="s">
        <v>33</v>
      </c>
      <c r="R1737" t="s">
        <v>144</v>
      </c>
      <c r="S1737" t="s">
        <v>141</v>
      </c>
      <c r="T1737" t="s">
        <v>34</v>
      </c>
      <c r="U1737" t="s">
        <v>399</v>
      </c>
      <c r="V1737" t="s">
        <v>840</v>
      </c>
      <c r="W1737" t="s">
        <v>147</v>
      </c>
      <c r="X1737" t="s">
        <v>144</v>
      </c>
    </row>
    <row r="1738" spans="1:24" x14ac:dyDescent="0.4">
      <c r="A1738" t="s">
        <v>2354</v>
      </c>
      <c r="B1738" t="s">
        <v>202</v>
      </c>
      <c r="C1738" t="s">
        <v>141</v>
      </c>
      <c r="D1738" t="s">
        <v>56</v>
      </c>
      <c r="E1738" t="s">
        <v>143</v>
      </c>
      <c r="F1738" t="s">
        <v>28</v>
      </c>
      <c r="G1738" t="s">
        <v>29</v>
      </c>
      <c r="H1738" t="s">
        <v>1072</v>
      </c>
      <c r="I1738" t="s">
        <v>113</v>
      </c>
      <c r="J1738" t="s">
        <v>114</v>
      </c>
      <c r="K1738" t="s">
        <v>360</v>
      </c>
      <c r="L1738" t="str">
        <f>_xlfn.XLOOKUP(Trade_Flows[[#This Row],[hardware_type]],Helper_sheet!$D$2:$D$15,Helper_sheet!$E$2:$E$15,0,0)</f>
        <v>Chip</v>
      </c>
      <c r="M1738" t="s">
        <v>31</v>
      </c>
      <c r="N1738" s="5">
        <v>3487</v>
      </c>
      <c r="O1738" s="1">
        <v>217.96</v>
      </c>
      <c r="P1738" t="s">
        <v>86</v>
      </c>
      <c r="Q1738" t="s">
        <v>33</v>
      </c>
      <c r="R1738" t="s">
        <v>144</v>
      </c>
      <c r="S1738" t="s">
        <v>141</v>
      </c>
      <c r="T1738" t="s">
        <v>34</v>
      </c>
      <c r="U1738" t="s">
        <v>369</v>
      </c>
      <c r="V1738" t="s">
        <v>1121</v>
      </c>
      <c r="W1738" t="s">
        <v>147</v>
      </c>
      <c r="X1738" t="s">
        <v>144</v>
      </c>
    </row>
    <row r="1739" spans="1:24" x14ac:dyDescent="0.4">
      <c r="A1739" t="s">
        <v>2355</v>
      </c>
      <c r="B1739" t="s">
        <v>202</v>
      </c>
      <c r="C1739" t="s">
        <v>149</v>
      </c>
      <c r="D1739" t="s">
        <v>57</v>
      </c>
      <c r="E1739" t="s">
        <v>143</v>
      </c>
      <c r="F1739" t="s">
        <v>28</v>
      </c>
      <c r="G1739" t="s">
        <v>29</v>
      </c>
      <c r="H1739" t="s">
        <v>1072</v>
      </c>
      <c r="I1739" t="s">
        <v>113</v>
      </c>
      <c r="J1739" t="s">
        <v>114</v>
      </c>
      <c r="K1739" t="s">
        <v>360</v>
      </c>
      <c r="L1739" t="str">
        <f>_xlfn.XLOOKUP(Trade_Flows[[#This Row],[hardware_type]],Helper_sheet!$D$2:$D$15,Helper_sheet!$E$2:$E$15,0,0)</f>
        <v>Chip</v>
      </c>
      <c r="M1739" t="s">
        <v>31</v>
      </c>
      <c r="N1739" s="5">
        <v>3413</v>
      </c>
      <c r="O1739" s="1">
        <v>213.36</v>
      </c>
      <c r="P1739" t="s">
        <v>83</v>
      </c>
      <c r="Q1739" t="s">
        <v>33</v>
      </c>
      <c r="R1739" t="s">
        <v>144</v>
      </c>
      <c r="S1739" t="s">
        <v>141</v>
      </c>
      <c r="T1739" t="s">
        <v>34</v>
      </c>
      <c r="U1739" t="s">
        <v>146</v>
      </c>
      <c r="V1739" t="s">
        <v>1083</v>
      </c>
      <c r="W1739" t="s">
        <v>147</v>
      </c>
      <c r="X1739" t="s">
        <v>144</v>
      </c>
    </row>
    <row r="1740" spans="1:24" x14ac:dyDescent="0.4">
      <c r="A1740" t="s">
        <v>2356</v>
      </c>
      <c r="B1740" t="s">
        <v>202</v>
      </c>
      <c r="C1740" t="s">
        <v>154</v>
      </c>
      <c r="D1740" t="s">
        <v>58</v>
      </c>
      <c r="E1740" t="s">
        <v>143</v>
      </c>
      <c r="F1740" t="s">
        <v>28</v>
      </c>
      <c r="G1740" t="s">
        <v>29</v>
      </c>
      <c r="H1740" t="s">
        <v>1072</v>
      </c>
      <c r="I1740" t="s">
        <v>113</v>
      </c>
      <c r="J1740" t="s">
        <v>114</v>
      </c>
      <c r="K1740" t="s">
        <v>360</v>
      </c>
      <c r="L1740" t="str">
        <f>_xlfn.XLOOKUP(Trade_Flows[[#This Row],[hardware_type]],Helper_sheet!$D$2:$D$15,Helper_sheet!$E$2:$E$15,0,0)</f>
        <v>Chip</v>
      </c>
      <c r="M1740" t="s">
        <v>31</v>
      </c>
      <c r="N1740" s="5">
        <v>3738</v>
      </c>
      <c r="O1740" s="1">
        <v>233.69</v>
      </c>
      <c r="P1740" t="s">
        <v>86</v>
      </c>
      <c r="Q1740" t="s">
        <v>33</v>
      </c>
      <c r="R1740" t="s">
        <v>144</v>
      </c>
      <c r="S1740" t="s">
        <v>141</v>
      </c>
      <c r="T1740" t="s">
        <v>34</v>
      </c>
      <c r="U1740" t="s">
        <v>399</v>
      </c>
      <c r="V1740" t="s">
        <v>840</v>
      </c>
      <c r="W1740" t="s">
        <v>147</v>
      </c>
      <c r="X1740" t="s">
        <v>144</v>
      </c>
    </row>
    <row r="1741" spans="1:24" x14ac:dyDescent="0.4">
      <c r="A1741" t="s">
        <v>2357</v>
      </c>
      <c r="B1741" t="s">
        <v>202</v>
      </c>
      <c r="C1741" t="s">
        <v>158</v>
      </c>
      <c r="D1741" t="s">
        <v>59</v>
      </c>
      <c r="E1741" t="s">
        <v>143</v>
      </c>
      <c r="F1741" t="s">
        <v>28</v>
      </c>
      <c r="G1741" t="s">
        <v>29</v>
      </c>
      <c r="H1741" t="s">
        <v>1072</v>
      </c>
      <c r="I1741" t="s">
        <v>113</v>
      </c>
      <c r="J1741" t="s">
        <v>114</v>
      </c>
      <c r="K1741" t="s">
        <v>360</v>
      </c>
      <c r="L1741" t="str">
        <f>_xlfn.XLOOKUP(Trade_Flows[[#This Row],[hardware_type]],Helper_sheet!$D$2:$D$15,Helper_sheet!$E$2:$E$15,0,0)</f>
        <v>Chip</v>
      </c>
      <c r="M1741" t="s">
        <v>31</v>
      </c>
      <c r="N1741" s="5">
        <v>3575</v>
      </c>
      <c r="O1741" s="1">
        <v>223.49</v>
      </c>
      <c r="P1741" t="s">
        <v>85</v>
      </c>
      <c r="Q1741" t="s">
        <v>33</v>
      </c>
      <c r="R1741" t="s">
        <v>144</v>
      </c>
      <c r="S1741" t="s">
        <v>141</v>
      </c>
      <c r="T1741" t="s">
        <v>34</v>
      </c>
      <c r="U1741" t="s">
        <v>292</v>
      </c>
      <c r="V1741" t="s">
        <v>799</v>
      </c>
      <c r="W1741" t="s">
        <v>147</v>
      </c>
      <c r="X1741" t="s">
        <v>144</v>
      </c>
    </row>
    <row r="1742" spans="1:24" x14ac:dyDescent="0.4">
      <c r="A1742" t="s">
        <v>2358</v>
      </c>
      <c r="B1742" t="s">
        <v>212</v>
      </c>
      <c r="C1742" t="s">
        <v>141</v>
      </c>
      <c r="D1742" t="s">
        <v>60</v>
      </c>
      <c r="E1742" t="s">
        <v>143</v>
      </c>
      <c r="F1742" t="s">
        <v>28</v>
      </c>
      <c r="G1742" t="s">
        <v>29</v>
      </c>
      <c r="H1742" t="s">
        <v>1072</v>
      </c>
      <c r="I1742" t="s">
        <v>113</v>
      </c>
      <c r="J1742" t="s">
        <v>114</v>
      </c>
      <c r="K1742" t="s">
        <v>360</v>
      </c>
      <c r="L1742" t="str">
        <f>_xlfn.XLOOKUP(Trade_Flows[[#This Row],[hardware_type]],Helper_sheet!$D$2:$D$15,Helper_sheet!$E$2:$E$15,0,0)</f>
        <v>Chip</v>
      </c>
      <c r="M1742" t="s">
        <v>31</v>
      </c>
      <c r="N1742" s="5">
        <v>5544</v>
      </c>
      <c r="O1742" s="1">
        <v>346.52</v>
      </c>
      <c r="P1742" t="s">
        <v>272</v>
      </c>
      <c r="Q1742" t="s">
        <v>33</v>
      </c>
      <c r="R1742" t="s">
        <v>144</v>
      </c>
      <c r="S1742" t="s">
        <v>141</v>
      </c>
      <c r="T1742" t="s">
        <v>34</v>
      </c>
      <c r="U1742" t="s">
        <v>329</v>
      </c>
      <c r="V1742" t="s">
        <v>1103</v>
      </c>
      <c r="W1742" t="s">
        <v>147</v>
      </c>
      <c r="X1742" t="s">
        <v>144</v>
      </c>
    </row>
    <row r="1743" spans="1:24" x14ac:dyDescent="0.4">
      <c r="A1743" t="s">
        <v>2359</v>
      </c>
      <c r="B1743" t="s">
        <v>212</v>
      </c>
      <c r="C1743" t="s">
        <v>149</v>
      </c>
      <c r="D1743" t="s">
        <v>61</v>
      </c>
      <c r="E1743" t="s">
        <v>143</v>
      </c>
      <c r="F1743" t="s">
        <v>28</v>
      </c>
      <c r="G1743" t="s">
        <v>29</v>
      </c>
      <c r="H1743" t="s">
        <v>1072</v>
      </c>
      <c r="I1743" t="s">
        <v>113</v>
      </c>
      <c r="J1743" t="s">
        <v>114</v>
      </c>
      <c r="K1743" t="s">
        <v>360</v>
      </c>
      <c r="L1743" t="str">
        <f>_xlfn.XLOOKUP(Trade_Flows[[#This Row],[hardware_type]],Helper_sheet!$D$2:$D$15,Helper_sheet!$E$2:$E$15,0,0)</f>
        <v>Chip</v>
      </c>
      <c r="M1743" t="s">
        <v>31</v>
      </c>
      <c r="N1743" s="5">
        <v>6424</v>
      </c>
      <c r="O1743" s="1">
        <v>401.5</v>
      </c>
      <c r="P1743" t="s">
        <v>374</v>
      </c>
      <c r="Q1743" t="s">
        <v>33</v>
      </c>
      <c r="R1743" t="s">
        <v>144</v>
      </c>
      <c r="S1743" t="s">
        <v>141</v>
      </c>
      <c r="T1743" t="s">
        <v>34</v>
      </c>
      <c r="U1743" t="s">
        <v>399</v>
      </c>
      <c r="V1743" t="s">
        <v>799</v>
      </c>
      <c r="W1743" t="s">
        <v>147</v>
      </c>
      <c r="X1743" t="s">
        <v>144</v>
      </c>
    </row>
    <row r="1744" spans="1:24" x14ac:dyDescent="0.4">
      <c r="A1744" t="s">
        <v>2360</v>
      </c>
      <c r="B1744" t="s">
        <v>212</v>
      </c>
      <c r="C1744" t="s">
        <v>154</v>
      </c>
      <c r="D1744" t="s">
        <v>62</v>
      </c>
      <c r="E1744" t="s">
        <v>143</v>
      </c>
      <c r="F1744" t="s">
        <v>28</v>
      </c>
      <c r="G1744" t="s">
        <v>29</v>
      </c>
      <c r="H1744" t="s">
        <v>1072</v>
      </c>
      <c r="I1744" t="s">
        <v>113</v>
      </c>
      <c r="J1744" t="s">
        <v>114</v>
      </c>
      <c r="K1744" t="s">
        <v>360</v>
      </c>
      <c r="L1744" t="str">
        <f>_xlfn.XLOOKUP(Trade_Flows[[#This Row],[hardware_type]],Helper_sheet!$D$2:$D$15,Helper_sheet!$E$2:$E$15,0,0)</f>
        <v>Chip</v>
      </c>
      <c r="M1744" t="s">
        <v>31</v>
      </c>
      <c r="N1744" s="5">
        <v>7115</v>
      </c>
      <c r="O1744" s="1">
        <v>444.72</v>
      </c>
      <c r="P1744" t="s">
        <v>86</v>
      </c>
      <c r="Q1744" t="s">
        <v>33</v>
      </c>
      <c r="R1744" t="s">
        <v>144</v>
      </c>
      <c r="S1744" t="s">
        <v>141</v>
      </c>
      <c r="T1744" t="s">
        <v>34</v>
      </c>
      <c r="U1744" t="s">
        <v>250</v>
      </c>
      <c r="V1744" t="s">
        <v>1103</v>
      </c>
      <c r="W1744" t="s">
        <v>147</v>
      </c>
      <c r="X1744" t="s">
        <v>144</v>
      </c>
    </row>
    <row r="1745" spans="1:24" x14ac:dyDescent="0.4">
      <c r="A1745" t="s">
        <v>2361</v>
      </c>
      <c r="B1745" t="s">
        <v>212</v>
      </c>
      <c r="C1745" t="s">
        <v>158</v>
      </c>
      <c r="D1745" t="s">
        <v>63</v>
      </c>
      <c r="E1745" t="s">
        <v>143</v>
      </c>
      <c r="F1745" t="s">
        <v>28</v>
      </c>
      <c r="G1745" t="s">
        <v>29</v>
      </c>
      <c r="H1745" t="s">
        <v>1072</v>
      </c>
      <c r="I1745" t="s">
        <v>113</v>
      </c>
      <c r="J1745" t="s">
        <v>114</v>
      </c>
      <c r="K1745" t="s">
        <v>360</v>
      </c>
      <c r="L1745" t="str">
        <f>_xlfn.XLOOKUP(Trade_Flows[[#This Row],[hardware_type]],Helper_sheet!$D$2:$D$15,Helper_sheet!$E$2:$E$15,0,0)</f>
        <v>Chip</v>
      </c>
      <c r="M1745" t="s">
        <v>31</v>
      </c>
      <c r="N1745" s="5">
        <v>6288</v>
      </c>
      <c r="O1745" s="1">
        <v>393.01</v>
      </c>
      <c r="P1745" t="s">
        <v>83</v>
      </c>
      <c r="Q1745" t="s">
        <v>33</v>
      </c>
      <c r="R1745" t="s">
        <v>144</v>
      </c>
      <c r="S1745" t="s">
        <v>141</v>
      </c>
      <c r="T1745" t="s">
        <v>34</v>
      </c>
      <c r="U1745" t="s">
        <v>228</v>
      </c>
      <c r="V1745" t="s">
        <v>840</v>
      </c>
      <c r="W1745" t="s">
        <v>147</v>
      </c>
      <c r="X1745" t="s">
        <v>144</v>
      </c>
    </row>
    <row r="1746" spans="1:24" x14ac:dyDescent="0.4">
      <c r="A1746" t="s">
        <v>2362</v>
      </c>
      <c r="B1746" t="s">
        <v>223</v>
      </c>
      <c r="C1746" t="s">
        <v>141</v>
      </c>
      <c r="D1746" t="s">
        <v>64</v>
      </c>
      <c r="E1746" t="s">
        <v>143</v>
      </c>
      <c r="F1746" t="s">
        <v>28</v>
      </c>
      <c r="G1746" t="s">
        <v>29</v>
      </c>
      <c r="H1746" t="s">
        <v>1072</v>
      </c>
      <c r="I1746" t="s">
        <v>113</v>
      </c>
      <c r="J1746" t="s">
        <v>114</v>
      </c>
      <c r="K1746" t="s">
        <v>360</v>
      </c>
      <c r="L1746" t="str">
        <f>_xlfn.XLOOKUP(Trade_Flows[[#This Row],[hardware_type]],Helper_sheet!$D$2:$D$15,Helper_sheet!$E$2:$E$15,0,0)</f>
        <v>Chip</v>
      </c>
      <c r="M1746" t="s">
        <v>31</v>
      </c>
      <c r="N1746" s="5">
        <v>6837</v>
      </c>
      <c r="O1746" s="1">
        <v>427.36</v>
      </c>
      <c r="P1746" t="s">
        <v>272</v>
      </c>
      <c r="Q1746" t="s">
        <v>33</v>
      </c>
      <c r="R1746" t="s">
        <v>144</v>
      </c>
      <c r="S1746" t="s">
        <v>141</v>
      </c>
      <c r="T1746" t="s">
        <v>34</v>
      </c>
      <c r="U1746" t="s">
        <v>332</v>
      </c>
      <c r="V1746" t="s">
        <v>758</v>
      </c>
      <c r="W1746" t="s">
        <v>147</v>
      </c>
      <c r="X1746" t="s">
        <v>144</v>
      </c>
    </row>
    <row r="1747" spans="1:24" x14ac:dyDescent="0.4">
      <c r="A1747" t="s">
        <v>2363</v>
      </c>
      <c r="B1747" t="s">
        <v>223</v>
      </c>
      <c r="C1747" t="s">
        <v>149</v>
      </c>
      <c r="D1747" t="s">
        <v>65</v>
      </c>
      <c r="E1747" t="s">
        <v>143</v>
      </c>
      <c r="F1747" t="s">
        <v>28</v>
      </c>
      <c r="G1747" t="s">
        <v>29</v>
      </c>
      <c r="H1747" t="s">
        <v>1072</v>
      </c>
      <c r="I1747" t="s">
        <v>113</v>
      </c>
      <c r="J1747" t="s">
        <v>114</v>
      </c>
      <c r="K1747" t="s">
        <v>360</v>
      </c>
      <c r="L1747" t="str">
        <f>_xlfn.XLOOKUP(Trade_Flows[[#This Row],[hardware_type]],Helper_sheet!$D$2:$D$15,Helper_sheet!$E$2:$E$15,0,0)</f>
        <v>Chip</v>
      </c>
      <c r="M1747" t="s">
        <v>31</v>
      </c>
      <c r="N1747" s="5">
        <v>6573</v>
      </c>
      <c r="O1747" s="1">
        <v>410.83</v>
      </c>
      <c r="P1747" t="s">
        <v>374</v>
      </c>
      <c r="Q1747" t="s">
        <v>33</v>
      </c>
      <c r="R1747" t="s">
        <v>144</v>
      </c>
      <c r="S1747" t="s">
        <v>141</v>
      </c>
      <c r="T1747" t="s">
        <v>34</v>
      </c>
      <c r="U1747" t="s">
        <v>250</v>
      </c>
      <c r="V1747" t="s">
        <v>724</v>
      </c>
      <c r="W1747" t="s">
        <v>147</v>
      </c>
      <c r="X1747" t="s">
        <v>144</v>
      </c>
    </row>
    <row r="1748" spans="1:24" x14ac:dyDescent="0.4">
      <c r="A1748" t="s">
        <v>2364</v>
      </c>
      <c r="B1748" t="s">
        <v>223</v>
      </c>
      <c r="C1748" t="s">
        <v>154</v>
      </c>
      <c r="D1748" t="s">
        <v>66</v>
      </c>
      <c r="E1748" t="s">
        <v>143</v>
      </c>
      <c r="F1748" t="s">
        <v>28</v>
      </c>
      <c r="G1748" t="s">
        <v>29</v>
      </c>
      <c r="H1748" t="s">
        <v>1072</v>
      </c>
      <c r="I1748" t="s">
        <v>113</v>
      </c>
      <c r="J1748" t="s">
        <v>114</v>
      </c>
      <c r="K1748" t="s">
        <v>360</v>
      </c>
      <c r="L1748" t="str">
        <f>_xlfn.XLOOKUP(Trade_Flows[[#This Row],[hardware_type]],Helper_sheet!$D$2:$D$15,Helper_sheet!$E$2:$E$15,0,0)</f>
        <v>Chip</v>
      </c>
      <c r="M1748" t="s">
        <v>31</v>
      </c>
      <c r="N1748" s="5">
        <v>6947</v>
      </c>
      <c r="O1748" s="1">
        <v>434.22</v>
      </c>
      <c r="P1748" t="s">
        <v>272</v>
      </c>
      <c r="Q1748" t="s">
        <v>33</v>
      </c>
      <c r="R1748" t="s">
        <v>144</v>
      </c>
      <c r="S1748" t="s">
        <v>141</v>
      </c>
      <c r="T1748" t="s">
        <v>34</v>
      </c>
      <c r="U1748" t="s">
        <v>194</v>
      </c>
      <c r="V1748" t="s">
        <v>1088</v>
      </c>
      <c r="W1748" t="s">
        <v>147</v>
      </c>
      <c r="X1748" t="s">
        <v>144</v>
      </c>
    </row>
    <row r="1749" spans="1:24" x14ac:dyDescent="0.4">
      <c r="A1749" t="s">
        <v>2365</v>
      </c>
      <c r="B1749" t="s">
        <v>223</v>
      </c>
      <c r="C1749" t="s">
        <v>158</v>
      </c>
      <c r="D1749" t="s">
        <v>67</v>
      </c>
      <c r="E1749" t="s">
        <v>143</v>
      </c>
      <c r="F1749" t="s">
        <v>28</v>
      </c>
      <c r="G1749" t="s">
        <v>29</v>
      </c>
      <c r="H1749" t="s">
        <v>1072</v>
      </c>
      <c r="I1749" t="s">
        <v>113</v>
      </c>
      <c r="J1749" t="s">
        <v>114</v>
      </c>
      <c r="K1749" t="s">
        <v>360</v>
      </c>
      <c r="L1749" t="str">
        <f>_xlfn.XLOOKUP(Trade_Flows[[#This Row],[hardware_type]],Helper_sheet!$D$2:$D$15,Helper_sheet!$E$2:$E$15,0,0)</f>
        <v>Chip</v>
      </c>
      <c r="M1749" t="s">
        <v>31</v>
      </c>
      <c r="N1749" s="5">
        <v>6750</v>
      </c>
      <c r="O1749" s="1">
        <v>421.9</v>
      </c>
      <c r="P1749" t="s">
        <v>374</v>
      </c>
      <c r="Q1749" t="s">
        <v>33</v>
      </c>
      <c r="R1749" t="s">
        <v>144</v>
      </c>
      <c r="S1749" t="s">
        <v>141</v>
      </c>
      <c r="T1749" t="s">
        <v>34</v>
      </c>
      <c r="U1749" t="s">
        <v>214</v>
      </c>
      <c r="V1749" t="s">
        <v>1096</v>
      </c>
      <c r="W1749" t="s">
        <v>147</v>
      </c>
      <c r="X1749" t="s">
        <v>144</v>
      </c>
    </row>
    <row r="1750" spans="1:24" x14ac:dyDescent="0.4">
      <c r="A1750" t="s">
        <v>2366</v>
      </c>
      <c r="B1750" t="s">
        <v>235</v>
      </c>
      <c r="C1750" t="s">
        <v>141</v>
      </c>
      <c r="D1750" t="s">
        <v>68</v>
      </c>
      <c r="E1750" t="s">
        <v>143</v>
      </c>
      <c r="F1750" t="s">
        <v>28</v>
      </c>
      <c r="G1750" t="s">
        <v>29</v>
      </c>
      <c r="H1750" t="s">
        <v>1072</v>
      </c>
      <c r="I1750" t="s">
        <v>113</v>
      </c>
      <c r="J1750" t="s">
        <v>114</v>
      </c>
      <c r="K1750" t="s">
        <v>360</v>
      </c>
      <c r="L1750" t="str">
        <f>_xlfn.XLOOKUP(Trade_Flows[[#This Row],[hardware_type]],Helper_sheet!$D$2:$D$15,Helper_sheet!$E$2:$E$15,0,0)</f>
        <v>Chip</v>
      </c>
      <c r="M1750" t="s">
        <v>31</v>
      </c>
      <c r="N1750" s="5">
        <v>13404</v>
      </c>
      <c r="O1750" s="1">
        <v>837.77</v>
      </c>
      <c r="P1750" t="s">
        <v>272</v>
      </c>
      <c r="Q1750" t="s">
        <v>33</v>
      </c>
      <c r="R1750" t="s">
        <v>144</v>
      </c>
      <c r="S1750" t="s">
        <v>141</v>
      </c>
      <c r="T1750" t="s">
        <v>34</v>
      </c>
      <c r="U1750" t="s">
        <v>231</v>
      </c>
      <c r="V1750" t="s">
        <v>1142</v>
      </c>
      <c r="W1750" t="s">
        <v>147</v>
      </c>
      <c r="X1750" t="s">
        <v>144</v>
      </c>
    </row>
    <row r="1751" spans="1:24" x14ac:dyDescent="0.4">
      <c r="A1751" t="s">
        <v>2367</v>
      </c>
      <c r="B1751" t="s">
        <v>235</v>
      </c>
      <c r="C1751" t="s">
        <v>149</v>
      </c>
      <c r="D1751" t="s">
        <v>69</v>
      </c>
      <c r="E1751" t="s">
        <v>143</v>
      </c>
      <c r="F1751" t="s">
        <v>28</v>
      </c>
      <c r="G1751" t="s">
        <v>29</v>
      </c>
      <c r="H1751" t="s">
        <v>1072</v>
      </c>
      <c r="I1751" t="s">
        <v>113</v>
      </c>
      <c r="J1751" t="s">
        <v>114</v>
      </c>
      <c r="K1751" t="s">
        <v>360</v>
      </c>
      <c r="L1751" t="str">
        <f>_xlfn.XLOOKUP(Trade_Flows[[#This Row],[hardware_type]],Helper_sheet!$D$2:$D$15,Helper_sheet!$E$2:$E$15,0,0)</f>
        <v>Chip</v>
      </c>
      <c r="M1751" t="s">
        <v>31</v>
      </c>
      <c r="N1751" s="5">
        <v>15833</v>
      </c>
      <c r="O1751" s="1">
        <v>989.58</v>
      </c>
      <c r="P1751" t="s">
        <v>86</v>
      </c>
      <c r="Q1751" t="s">
        <v>33</v>
      </c>
      <c r="R1751" t="s">
        <v>144</v>
      </c>
      <c r="S1751" t="s">
        <v>141</v>
      </c>
      <c r="T1751" t="s">
        <v>34</v>
      </c>
      <c r="U1751" t="s">
        <v>219</v>
      </c>
      <c r="V1751" t="s">
        <v>766</v>
      </c>
      <c r="W1751" t="s">
        <v>147</v>
      </c>
      <c r="X1751" t="s">
        <v>144</v>
      </c>
    </row>
    <row r="1752" spans="1:24" x14ac:dyDescent="0.4">
      <c r="A1752" t="s">
        <v>2368</v>
      </c>
      <c r="B1752" t="s">
        <v>235</v>
      </c>
      <c r="C1752" t="s">
        <v>154</v>
      </c>
      <c r="D1752" t="s">
        <v>70</v>
      </c>
      <c r="E1752" t="s">
        <v>143</v>
      </c>
      <c r="F1752" t="s">
        <v>28</v>
      </c>
      <c r="G1752" t="s">
        <v>29</v>
      </c>
      <c r="H1752" t="s">
        <v>1072</v>
      </c>
      <c r="I1752" t="s">
        <v>113</v>
      </c>
      <c r="J1752" t="s">
        <v>114</v>
      </c>
      <c r="K1752" t="s">
        <v>360</v>
      </c>
      <c r="L1752" t="str">
        <f>_xlfn.XLOOKUP(Trade_Flows[[#This Row],[hardware_type]],Helper_sheet!$D$2:$D$15,Helper_sheet!$E$2:$E$15,0,0)</f>
        <v>Chip</v>
      </c>
      <c r="M1752" t="s">
        <v>31</v>
      </c>
      <c r="N1752" s="5">
        <v>14842</v>
      </c>
      <c r="O1752" s="1">
        <v>927.67</v>
      </c>
      <c r="P1752" t="s">
        <v>85</v>
      </c>
      <c r="Q1752" t="s">
        <v>33</v>
      </c>
      <c r="R1752" t="s">
        <v>144</v>
      </c>
      <c r="S1752" t="s">
        <v>141</v>
      </c>
      <c r="T1752" t="s">
        <v>34</v>
      </c>
      <c r="U1752" t="s">
        <v>1754</v>
      </c>
      <c r="V1752" t="s">
        <v>1076</v>
      </c>
      <c r="W1752" t="s">
        <v>147</v>
      </c>
      <c r="X1752" t="s">
        <v>144</v>
      </c>
    </row>
    <row r="1753" spans="1:24" x14ac:dyDescent="0.4">
      <c r="A1753" t="s">
        <v>2369</v>
      </c>
      <c r="B1753" t="s">
        <v>235</v>
      </c>
      <c r="C1753" t="s">
        <v>158</v>
      </c>
      <c r="D1753" t="s">
        <v>71</v>
      </c>
      <c r="E1753" t="s">
        <v>143</v>
      </c>
      <c r="F1753" t="s">
        <v>28</v>
      </c>
      <c r="G1753" t="s">
        <v>29</v>
      </c>
      <c r="H1753" t="s">
        <v>1072</v>
      </c>
      <c r="I1753" t="s">
        <v>113</v>
      </c>
      <c r="J1753" t="s">
        <v>114</v>
      </c>
      <c r="K1753" t="s">
        <v>360</v>
      </c>
      <c r="L1753" t="str">
        <f>_xlfn.XLOOKUP(Trade_Flows[[#This Row],[hardware_type]],Helper_sheet!$D$2:$D$15,Helper_sheet!$E$2:$E$15,0,0)</f>
        <v>Chip</v>
      </c>
      <c r="M1753" t="s">
        <v>31</v>
      </c>
      <c r="N1753" s="5">
        <v>12095</v>
      </c>
      <c r="O1753" s="1">
        <v>755.98</v>
      </c>
      <c r="P1753" t="s">
        <v>84</v>
      </c>
      <c r="Q1753" t="s">
        <v>33</v>
      </c>
      <c r="R1753" t="s">
        <v>144</v>
      </c>
      <c r="S1753" t="s">
        <v>141</v>
      </c>
      <c r="T1753" t="s">
        <v>34</v>
      </c>
      <c r="U1753" t="s">
        <v>1743</v>
      </c>
      <c r="V1753" t="s">
        <v>766</v>
      </c>
      <c r="W1753" t="s">
        <v>147</v>
      </c>
      <c r="X1753" t="s">
        <v>144</v>
      </c>
    </row>
    <row r="1754" spans="1:24" x14ac:dyDescent="0.4">
      <c r="A1754" t="s">
        <v>2370</v>
      </c>
      <c r="B1754" t="s">
        <v>248</v>
      </c>
      <c r="C1754" t="s">
        <v>141</v>
      </c>
      <c r="D1754" t="s">
        <v>72</v>
      </c>
      <c r="E1754" t="s">
        <v>143</v>
      </c>
      <c r="F1754" t="s">
        <v>28</v>
      </c>
      <c r="G1754" t="s">
        <v>29</v>
      </c>
      <c r="H1754" t="s">
        <v>1072</v>
      </c>
      <c r="I1754" t="s">
        <v>113</v>
      </c>
      <c r="J1754" t="s">
        <v>114</v>
      </c>
      <c r="K1754" t="s">
        <v>360</v>
      </c>
      <c r="L1754" t="str">
        <f>_xlfn.XLOOKUP(Trade_Flows[[#This Row],[hardware_type]],Helper_sheet!$D$2:$D$15,Helper_sheet!$E$2:$E$15,0,0)</f>
        <v>Chip</v>
      </c>
      <c r="M1754" t="s">
        <v>31</v>
      </c>
      <c r="N1754" s="5">
        <v>13248</v>
      </c>
      <c r="O1754" s="1">
        <v>828.05</v>
      </c>
      <c r="P1754" t="s">
        <v>374</v>
      </c>
      <c r="Q1754" t="s">
        <v>33</v>
      </c>
      <c r="R1754" t="s">
        <v>144</v>
      </c>
      <c r="S1754" t="s">
        <v>141</v>
      </c>
      <c r="T1754" t="s">
        <v>34</v>
      </c>
      <c r="U1754" t="s">
        <v>258</v>
      </c>
      <c r="V1754" t="s">
        <v>840</v>
      </c>
      <c r="W1754" t="s">
        <v>147</v>
      </c>
      <c r="X1754" t="s">
        <v>141</v>
      </c>
    </row>
    <row r="1755" spans="1:24" x14ac:dyDescent="0.4">
      <c r="A1755" t="s">
        <v>2371</v>
      </c>
      <c r="B1755" t="s">
        <v>248</v>
      </c>
      <c r="C1755" t="s">
        <v>149</v>
      </c>
      <c r="D1755" t="s">
        <v>73</v>
      </c>
      <c r="E1755" t="s">
        <v>143</v>
      </c>
      <c r="F1755" t="s">
        <v>28</v>
      </c>
      <c r="G1755" t="s">
        <v>29</v>
      </c>
      <c r="H1755" t="s">
        <v>1072</v>
      </c>
      <c r="I1755" t="s">
        <v>113</v>
      </c>
      <c r="J1755" t="s">
        <v>114</v>
      </c>
      <c r="K1755" t="s">
        <v>360</v>
      </c>
      <c r="L1755" t="str">
        <f>_xlfn.XLOOKUP(Trade_Flows[[#This Row],[hardware_type]],Helper_sheet!$D$2:$D$15,Helper_sheet!$E$2:$E$15,0,0)</f>
        <v>Chip</v>
      </c>
      <c r="M1755" t="s">
        <v>31</v>
      </c>
      <c r="N1755" s="5">
        <v>18420</v>
      </c>
      <c r="O1755" s="1">
        <v>1151.3</v>
      </c>
      <c r="P1755" t="s">
        <v>84</v>
      </c>
      <c r="Q1755" t="s">
        <v>33</v>
      </c>
      <c r="R1755" t="s">
        <v>144</v>
      </c>
      <c r="S1755" t="s">
        <v>141</v>
      </c>
      <c r="T1755" t="s">
        <v>34</v>
      </c>
      <c r="U1755" t="s">
        <v>267</v>
      </c>
      <c r="V1755" t="s">
        <v>1128</v>
      </c>
      <c r="W1755" t="s">
        <v>147</v>
      </c>
      <c r="X1755" t="s">
        <v>141</v>
      </c>
    </row>
    <row r="1756" spans="1:24" x14ac:dyDescent="0.4">
      <c r="A1756" t="s">
        <v>2372</v>
      </c>
      <c r="B1756" t="s">
        <v>248</v>
      </c>
      <c r="C1756" t="s">
        <v>154</v>
      </c>
      <c r="D1756" t="s">
        <v>74</v>
      </c>
      <c r="E1756" t="s">
        <v>143</v>
      </c>
      <c r="F1756" t="s">
        <v>28</v>
      </c>
      <c r="G1756" t="s">
        <v>29</v>
      </c>
      <c r="H1756" t="s">
        <v>1072</v>
      </c>
      <c r="I1756" t="s">
        <v>113</v>
      </c>
      <c r="J1756" t="s">
        <v>114</v>
      </c>
      <c r="K1756" t="s">
        <v>360</v>
      </c>
      <c r="L1756" t="str">
        <f>_xlfn.XLOOKUP(Trade_Flows[[#This Row],[hardware_type]],Helper_sheet!$D$2:$D$15,Helper_sheet!$E$2:$E$15,0,0)</f>
        <v>Chip</v>
      </c>
      <c r="M1756" t="s">
        <v>31</v>
      </c>
      <c r="N1756" s="5">
        <v>17946</v>
      </c>
      <c r="O1756" s="1">
        <v>1121.67</v>
      </c>
      <c r="P1756" t="s">
        <v>374</v>
      </c>
      <c r="Q1756" t="s">
        <v>33</v>
      </c>
      <c r="R1756" t="s">
        <v>144</v>
      </c>
      <c r="S1756" t="s">
        <v>141</v>
      </c>
      <c r="T1756" t="s">
        <v>34</v>
      </c>
      <c r="U1756" t="s">
        <v>228</v>
      </c>
      <c r="V1756" t="s">
        <v>1088</v>
      </c>
      <c r="W1756" t="s">
        <v>147</v>
      </c>
      <c r="X1756" t="s">
        <v>141</v>
      </c>
    </row>
    <row r="1757" spans="1:24" x14ac:dyDescent="0.4">
      <c r="A1757" t="s">
        <v>2373</v>
      </c>
      <c r="B1757" t="s">
        <v>248</v>
      </c>
      <c r="C1757" t="s">
        <v>158</v>
      </c>
      <c r="D1757" t="s">
        <v>75</v>
      </c>
      <c r="E1757" t="s">
        <v>143</v>
      </c>
      <c r="F1757" t="s">
        <v>28</v>
      </c>
      <c r="G1757" t="s">
        <v>29</v>
      </c>
      <c r="H1757" t="s">
        <v>1072</v>
      </c>
      <c r="I1757" t="s">
        <v>113</v>
      </c>
      <c r="J1757" t="s">
        <v>114</v>
      </c>
      <c r="K1757" t="s">
        <v>360</v>
      </c>
      <c r="L1757" t="str">
        <f>_xlfn.XLOOKUP(Trade_Flows[[#This Row],[hardware_type]],Helper_sheet!$D$2:$D$15,Helper_sheet!$E$2:$E$15,0,0)</f>
        <v>Chip</v>
      </c>
      <c r="M1757" t="s">
        <v>31</v>
      </c>
      <c r="N1757" s="5">
        <v>15637</v>
      </c>
      <c r="O1757" s="1">
        <v>977.35</v>
      </c>
      <c r="P1757" t="s">
        <v>83</v>
      </c>
      <c r="Q1757" t="s">
        <v>33</v>
      </c>
      <c r="R1757" t="s">
        <v>144</v>
      </c>
      <c r="S1757" t="s">
        <v>141</v>
      </c>
      <c r="T1757" t="s">
        <v>34</v>
      </c>
      <c r="U1757" t="s">
        <v>250</v>
      </c>
      <c r="V1757" t="s">
        <v>766</v>
      </c>
      <c r="W1757" t="s">
        <v>147</v>
      </c>
      <c r="X1757" t="s">
        <v>141</v>
      </c>
    </row>
    <row r="1758" spans="1:24" x14ac:dyDescent="0.4">
      <c r="A1758" t="s">
        <v>2374</v>
      </c>
      <c r="B1758" t="s">
        <v>260</v>
      </c>
      <c r="C1758" t="s">
        <v>141</v>
      </c>
      <c r="D1758" t="s">
        <v>76</v>
      </c>
      <c r="E1758" t="s">
        <v>143</v>
      </c>
      <c r="F1758" t="s">
        <v>28</v>
      </c>
      <c r="G1758" t="s">
        <v>29</v>
      </c>
      <c r="H1758" t="s">
        <v>1072</v>
      </c>
      <c r="I1758" t="s">
        <v>113</v>
      </c>
      <c r="J1758" t="s">
        <v>114</v>
      </c>
      <c r="K1758" t="s">
        <v>360</v>
      </c>
      <c r="L1758" t="str">
        <f>_xlfn.XLOOKUP(Trade_Flows[[#This Row],[hardware_type]],Helper_sheet!$D$2:$D$15,Helper_sheet!$E$2:$E$15,0,0)</f>
        <v>Chip</v>
      </c>
      <c r="M1758" t="s">
        <v>31</v>
      </c>
      <c r="N1758" s="5">
        <v>18261</v>
      </c>
      <c r="O1758" s="1">
        <v>1141.32</v>
      </c>
      <c r="P1758" t="s">
        <v>83</v>
      </c>
      <c r="Q1758" t="s">
        <v>33</v>
      </c>
      <c r="R1758" t="s">
        <v>144</v>
      </c>
      <c r="S1758" t="s">
        <v>141</v>
      </c>
      <c r="T1758" t="s">
        <v>34</v>
      </c>
      <c r="U1758" t="s">
        <v>1691</v>
      </c>
      <c r="V1758" t="s">
        <v>738</v>
      </c>
      <c r="W1758" t="s">
        <v>147</v>
      </c>
      <c r="X1758" t="s">
        <v>141</v>
      </c>
    </row>
    <row r="1759" spans="1:24" x14ac:dyDescent="0.4">
      <c r="A1759" t="s">
        <v>2375</v>
      </c>
      <c r="B1759" t="s">
        <v>260</v>
      </c>
      <c r="C1759" t="s">
        <v>149</v>
      </c>
      <c r="D1759" t="s">
        <v>77</v>
      </c>
      <c r="E1759" t="s">
        <v>143</v>
      </c>
      <c r="F1759" t="s">
        <v>28</v>
      </c>
      <c r="G1759" t="s">
        <v>29</v>
      </c>
      <c r="H1759" t="s">
        <v>1072</v>
      </c>
      <c r="I1759" t="s">
        <v>113</v>
      </c>
      <c r="J1759" t="s">
        <v>114</v>
      </c>
      <c r="K1759" t="s">
        <v>360</v>
      </c>
      <c r="L1759" t="str">
        <f>_xlfn.XLOOKUP(Trade_Flows[[#This Row],[hardware_type]],Helper_sheet!$D$2:$D$15,Helper_sheet!$E$2:$E$15,0,0)</f>
        <v>Chip</v>
      </c>
      <c r="M1759" t="s">
        <v>31</v>
      </c>
      <c r="N1759" s="5">
        <v>17508</v>
      </c>
      <c r="O1759" s="1">
        <v>1094.27</v>
      </c>
      <c r="P1759" t="s">
        <v>374</v>
      </c>
      <c r="Q1759" t="s">
        <v>33</v>
      </c>
      <c r="R1759" t="s">
        <v>144</v>
      </c>
      <c r="S1759" t="s">
        <v>141</v>
      </c>
      <c r="T1759" t="s">
        <v>34</v>
      </c>
      <c r="U1759" t="s">
        <v>1691</v>
      </c>
      <c r="V1759" t="s">
        <v>1083</v>
      </c>
      <c r="W1759" t="s">
        <v>147</v>
      </c>
      <c r="X1759" t="s">
        <v>141</v>
      </c>
    </row>
    <row r="1760" spans="1:24" x14ac:dyDescent="0.4">
      <c r="A1760" t="s">
        <v>2376</v>
      </c>
      <c r="B1760" t="s">
        <v>260</v>
      </c>
      <c r="C1760" t="s">
        <v>154</v>
      </c>
      <c r="D1760" t="s">
        <v>78</v>
      </c>
      <c r="E1760" t="s">
        <v>143</v>
      </c>
      <c r="F1760" t="s">
        <v>28</v>
      </c>
      <c r="G1760" t="s">
        <v>29</v>
      </c>
      <c r="H1760" t="s">
        <v>1072</v>
      </c>
      <c r="I1760" t="s">
        <v>113</v>
      </c>
      <c r="J1760" t="s">
        <v>114</v>
      </c>
      <c r="K1760" t="s">
        <v>360</v>
      </c>
      <c r="L1760" t="str">
        <f>_xlfn.XLOOKUP(Trade_Flows[[#This Row],[hardware_type]],Helper_sheet!$D$2:$D$15,Helper_sheet!$E$2:$E$15,0,0)</f>
        <v>Chip</v>
      </c>
      <c r="M1760" t="s">
        <v>31</v>
      </c>
      <c r="N1760" s="5">
        <v>20006</v>
      </c>
      <c r="O1760" s="1">
        <v>1250.3800000000001</v>
      </c>
      <c r="P1760" t="s">
        <v>85</v>
      </c>
      <c r="Q1760" t="s">
        <v>33</v>
      </c>
      <c r="R1760" t="s">
        <v>144</v>
      </c>
      <c r="S1760" t="s">
        <v>141</v>
      </c>
      <c r="T1760" t="s">
        <v>34</v>
      </c>
      <c r="U1760" t="s">
        <v>240</v>
      </c>
      <c r="V1760" t="s">
        <v>1103</v>
      </c>
      <c r="W1760" t="s">
        <v>147</v>
      </c>
      <c r="X1760" t="s">
        <v>141</v>
      </c>
    </row>
    <row r="1761" spans="1:24" x14ac:dyDescent="0.4">
      <c r="A1761" t="s">
        <v>2377</v>
      </c>
      <c r="B1761" t="s">
        <v>260</v>
      </c>
      <c r="C1761" t="s">
        <v>158</v>
      </c>
      <c r="D1761" t="s">
        <v>79</v>
      </c>
      <c r="E1761" t="s">
        <v>143</v>
      </c>
      <c r="F1761" t="s">
        <v>28</v>
      </c>
      <c r="G1761" t="s">
        <v>29</v>
      </c>
      <c r="H1761" t="s">
        <v>1072</v>
      </c>
      <c r="I1761" t="s">
        <v>113</v>
      </c>
      <c r="J1761" t="s">
        <v>114</v>
      </c>
      <c r="K1761" t="s">
        <v>360</v>
      </c>
      <c r="L1761" t="str">
        <f>_xlfn.XLOOKUP(Trade_Flows[[#This Row],[hardware_type]],Helper_sheet!$D$2:$D$15,Helper_sheet!$E$2:$E$15,0,0)</f>
        <v>Chip</v>
      </c>
      <c r="M1761" t="s">
        <v>31</v>
      </c>
      <c r="N1761" s="5">
        <v>17028</v>
      </c>
      <c r="O1761" s="1">
        <v>1064.29</v>
      </c>
      <c r="P1761" t="s">
        <v>272</v>
      </c>
      <c r="Q1761" t="s">
        <v>33</v>
      </c>
      <c r="R1761" t="s">
        <v>144</v>
      </c>
      <c r="S1761" t="s">
        <v>141</v>
      </c>
      <c r="T1761" t="s">
        <v>34</v>
      </c>
      <c r="U1761" t="s">
        <v>432</v>
      </c>
      <c r="V1761" t="s">
        <v>817</v>
      </c>
      <c r="W1761" t="s">
        <v>147</v>
      </c>
      <c r="X1761" t="s">
        <v>141</v>
      </c>
    </row>
    <row r="1762" spans="1:24" x14ac:dyDescent="0.4">
      <c r="A1762" t="s">
        <v>2378</v>
      </c>
      <c r="B1762" t="s">
        <v>140</v>
      </c>
      <c r="C1762" t="s">
        <v>141</v>
      </c>
      <c r="D1762" t="s">
        <v>23</v>
      </c>
      <c r="E1762" t="s">
        <v>143</v>
      </c>
      <c r="F1762" t="s">
        <v>28</v>
      </c>
      <c r="G1762" t="s">
        <v>29</v>
      </c>
      <c r="H1762" t="s">
        <v>434</v>
      </c>
      <c r="I1762" t="s">
        <v>88</v>
      </c>
      <c r="J1762" t="s">
        <v>26</v>
      </c>
      <c r="K1762" t="s">
        <v>103</v>
      </c>
      <c r="L1762" t="str">
        <f>_xlfn.XLOOKUP(Trade_Flows[[#This Row],[hardware_type]],Helper_sheet!$D$2:$D$15,Helper_sheet!$E$2:$E$15,0,0)</f>
        <v>Equipment</v>
      </c>
      <c r="M1762" t="s">
        <v>91</v>
      </c>
      <c r="N1762" s="5">
        <v>8132</v>
      </c>
      <c r="O1762" s="1">
        <v>457.47</v>
      </c>
      <c r="P1762" t="s">
        <v>106</v>
      </c>
      <c r="Q1762" t="s">
        <v>33</v>
      </c>
      <c r="R1762" t="s">
        <v>144</v>
      </c>
      <c r="S1762" t="s">
        <v>141</v>
      </c>
      <c r="T1762" t="s">
        <v>90</v>
      </c>
      <c r="U1762" t="s">
        <v>187</v>
      </c>
      <c r="V1762" t="s">
        <v>597</v>
      </c>
      <c r="W1762" t="s">
        <v>147</v>
      </c>
      <c r="X1762" t="s">
        <v>144</v>
      </c>
    </row>
    <row r="1763" spans="1:24" x14ac:dyDescent="0.4">
      <c r="A1763" t="s">
        <v>2379</v>
      </c>
      <c r="B1763" t="s">
        <v>140</v>
      </c>
      <c r="C1763" t="s">
        <v>149</v>
      </c>
      <c r="D1763" t="s">
        <v>35</v>
      </c>
      <c r="E1763" t="s">
        <v>143</v>
      </c>
      <c r="F1763" t="s">
        <v>28</v>
      </c>
      <c r="G1763" t="s">
        <v>29</v>
      </c>
      <c r="H1763" t="s">
        <v>434</v>
      </c>
      <c r="I1763" t="s">
        <v>88</v>
      </c>
      <c r="J1763" t="s">
        <v>26</v>
      </c>
      <c r="K1763" t="s">
        <v>103</v>
      </c>
      <c r="L1763" t="str">
        <f>_xlfn.XLOOKUP(Trade_Flows[[#This Row],[hardware_type]],Helper_sheet!$D$2:$D$15,Helper_sheet!$E$2:$E$15,0,0)</f>
        <v>Equipment</v>
      </c>
      <c r="M1763" t="s">
        <v>91</v>
      </c>
      <c r="N1763" s="5">
        <v>9101</v>
      </c>
      <c r="O1763" s="1">
        <v>511.93</v>
      </c>
      <c r="P1763" t="s">
        <v>105</v>
      </c>
      <c r="Q1763" t="s">
        <v>33</v>
      </c>
      <c r="R1763" t="s">
        <v>144</v>
      </c>
      <c r="S1763" t="s">
        <v>141</v>
      </c>
      <c r="T1763" t="s">
        <v>90</v>
      </c>
      <c r="U1763" t="s">
        <v>208</v>
      </c>
      <c r="V1763" t="s">
        <v>463</v>
      </c>
      <c r="W1763" t="s">
        <v>147</v>
      </c>
      <c r="X1763" t="s">
        <v>144</v>
      </c>
    </row>
    <row r="1764" spans="1:24" x14ac:dyDescent="0.4">
      <c r="A1764" t="s">
        <v>2380</v>
      </c>
      <c r="B1764" t="s">
        <v>140</v>
      </c>
      <c r="C1764" t="s">
        <v>154</v>
      </c>
      <c r="D1764" t="s">
        <v>37</v>
      </c>
      <c r="E1764" t="s">
        <v>143</v>
      </c>
      <c r="F1764" t="s">
        <v>28</v>
      </c>
      <c r="G1764" t="s">
        <v>29</v>
      </c>
      <c r="H1764" t="s">
        <v>434</v>
      </c>
      <c r="I1764" t="s">
        <v>88</v>
      </c>
      <c r="J1764" t="s">
        <v>26</v>
      </c>
      <c r="K1764" t="s">
        <v>103</v>
      </c>
      <c r="L1764" t="str">
        <f>_xlfn.XLOOKUP(Trade_Flows[[#This Row],[hardware_type]],Helper_sheet!$D$2:$D$15,Helper_sheet!$E$2:$E$15,0,0)</f>
        <v>Equipment</v>
      </c>
      <c r="M1764" t="s">
        <v>91</v>
      </c>
      <c r="N1764" s="5">
        <v>9732</v>
      </c>
      <c r="O1764" s="1">
        <v>547.44000000000005</v>
      </c>
      <c r="P1764" t="s">
        <v>802</v>
      </c>
      <c r="Q1764" t="s">
        <v>33</v>
      </c>
      <c r="R1764" t="s">
        <v>144</v>
      </c>
      <c r="S1764" t="s">
        <v>141</v>
      </c>
      <c r="T1764" t="s">
        <v>90</v>
      </c>
      <c r="U1764" t="s">
        <v>178</v>
      </c>
      <c r="V1764" t="s">
        <v>449</v>
      </c>
      <c r="W1764" t="s">
        <v>147</v>
      </c>
      <c r="X1764" t="s">
        <v>144</v>
      </c>
    </row>
    <row r="1765" spans="1:24" x14ac:dyDescent="0.4">
      <c r="A1765" t="s">
        <v>2381</v>
      </c>
      <c r="B1765" t="s">
        <v>140</v>
      </c>
      <c r="C1765" t="s">
        <v>158</v>
      </c>
      <c r="D1765" t="s">
        <v>38</v>
      </c>
      <c r="E1765" t="s">
        <v>143</v>
      </c>
      <c r="F1765" t="s">
        <v>28</v>
      </c>
      <c r="G1765" t="s">
        <v>29</v>
      </c>
      <c r="H1765" t="s">
        <v>434</v>
      </c>
      <c r="I1765" t="s">
        <v>88</v>
      </c>
      <c r="J1765" t="s">
        <v>26</v>
      </c>
      <c r="K1765" t="s">
        <v>103</v>
      </c>
      <c r="L1765" t="str">
        <f>_xlfn.XLOOKUP(Trade_Flows[[#This Row],[hardware_type]],Helper_sheet!$D$2:$D$15,Helper_sheet!$E$2:$E$15,0,0)</f>
        <v>Equipment</v>
      </c>
      <c r="M1765" t="s">
        <v>91</v>
      </c>
      <c r="N1765" s="5">
        <v>8086</v>
      </c>
      <c r="O1765" s="1">
        <v>454.86</v>
      </c>
      <c r="P1765" t="s">
        <v>107</v>
      </c>
      <c r="Q1765" t="s">
        <v>33</v>
      </c>
      <c r="R1765" t="s">
        <v>144</v>
      </c>
      <c r="S1765" t="s">
        <v>141</v>
      </c>
      <c r="T1765" t="s">
        <v>90</v>
      </c>
      <c r="U1765" t="s">
        <v>190</v>
      </c>
      <c r="V1765" t="s">
        <v>599</v>
      </c>
      <c r="W1765" t="s">
        <v>147</v>
      </c>
      <c r="X1765" t="s">
        <v>144</v>
      </c>
    </row>
    <row r="1766" spans="1:24" x14ac:dyDescent="0.4">
      <c r="A1766" t="s">
        <v>2382</v>
      </c>
      <c r="B1766" t="s">
        <v>162</v>
      </c>
      <c r="C1766" t="s">
        <v>141</v>
      </c>
      <c r="D1766" t="s">
        <v>39</v>
      </c>
      <c r="E1766" t="s">
        <v>143</v>
      </c>
      <c r="F1766" t="s">
        <v>28</v>
      </c>
      <c r="G1766" t="s">
        <v>29</v>
      </c>
      <c r="H1766" t="s">
        <v>434</v>
      </c>
      <c r="I1766" t="s">
        <v>88</v>
      </c>
      <c r="J1766" t="s">
        <v>26</v>
      </c>
      <c r="K1766" t="s">
        <v>103</v>
      </c>
      <c r="L1766" t="str">
        <f>_xlfn.XLOOKUP(Trade_Flows[[#This Row],[hardware_type]],Helper_sheet!$D$2:$D$15,Helper_sheet!$E$2:$E$15,0,0)</f>
        <v>Equipment</v>
      </c>
      <c r="M1766" t="s">
        <v>91</v>
      </c>
      <c r="N1766" s="5">
        <v>7338</v>
      </c>
      <c r="O1766" s="1">
        <v>412.79</v>
      </c>
      <c r="P1766" t="s">
        <v>790</v>
      </c>
      <c r="Q1766" t="s">
        <v>33</v>
      </c>
      <c r="R1766" t="s">
        <v>144</v>
      </c>
      <c r="S1766" t="s">
        <v>141</v>
      </c>
      <c r="T1766" t="s">
        <v>90</v>
      </c>
      <c r="U1766" t="s">
        <v>176</v>
      </c>
      <c r="V1766" t="s">
        <v>435</v>
      </c>
      <c r="W1766" t="s">
        <v>147</v>
      </c>
      <c r="X1766" t="s">
        <v>144</v>
      </c>
    </row>
    <row r="1767" spans="1:24" x14ac:dyDescent="0.4">
      <c r="A1767" t="s">
        <v>2383</v>
      </c>
      <c r="B1767" t="s">
        <v>162</v>
      </c>
      <c r="C1767" t="s">
        <v>149</v>
      </c>
      <c r="D1767" t="s">
        <v>41</v>
      </c>
      <c r="E1767" t="s">
        <v>143</v>
      </c>
      <c r="F1767" t="s">
        <v>28</v>
      </c>
      <c r="G1767" t="s">
        <v>29</v>
      </c>
      <c r="H1767" t="s">
        <v>434</v>
      </c>
      <c r="I1767" t="s">
        <v>88</v>
      </c>
      <c r="J1767" t="s">
        <v>26</v>
      </c>
      <c r="K1767" t="s">
        <v>103</v>
      </c>
      <c r="L1767" t="str">
        <f>_xlfn.XLOOKUP(Trade_Flows[[#This Row],[hardware_type]],Helper_sheet!$D$2:$D$15,Helper_sheet!$E$2:$E$15,0,0)</f>
        <v>Equipment</v>
      </c>
      <c r="M1767" t="s">
        <v>91</v>
      </c>
      <c r="N1767" s="5">
        <v>8602</v>
      </c>
      <c r="O1767" s="1">
        <v>483.86</v>
      </c>
      <c r="P1767" t="s">
        <v>106</v>
      </c>
      <c r="Q1767" t="s">
        <v>33</v>
      </c>
      <c r="R1767" t="s">
        <v>144</v>
      </c>
      <c r="S1767" t="s">
        <v>141</v>
      </c>
      <c r="T1767" t="s">
        <v>90</v>
      </c>
      <c r="U1767" t="s">
        <v>208</v>
      </c>
      <c r="V1767" t="s">
        <v>595</v>
      </c>
      <c r="W1767" t="s">
        <v>147</v>
      </c>
      <c r="X1767" t="s">
        <v>144</v>
      </c>
    </row>
    <row r="1768" spans="1:24" x14ac:dyDescent="0.4">
      <c r="A1768" t="s">
        <v>2384</v>
      </c>
      <c r="B1768" t="s">
        <v>162</v>
      </c>
      <c r="C1768" t="s">
        <v>154</v>
      </c>
      <c r="D1768" t="s">
        <v>42</v>
      </c>
      <c r="E1768" t="s">
        <v>143</v>
      </c>
      <c r="F1768" t="s">
        <v>28</v>
      </c>
      <c r="G1768" t="s">
        <v>29</v>
      </c>
      <c r="H1768" t="s">
        <v>434</v>
      </c>
      <c r="I1768" t="s">
        <v>88</v>
      </c>
      <c r="J1768" t="s">
        <v>26</v>
      </c>
      <c r="K1768" t="s">
        <v>103</v>
      </c>
      <c r="L1768" t="str">
        <f>_xlfn.XLOOKUP(Trade_Flows[[#This Row],[hardware_type]],Helper_sheet!$D$2:$D$15,Helper_sheet!$E$2:$E$15,0,0)</f>
        <v>Equipment</v>
      </c>
      <c r="M1768" t="s">
        <v>91</v>
      </c>
      <c r="N1768" s="5">
        <v>9712</v>
      </c>
      <c r="O1768" s="1">
        <v>546.34</v>
      </c>
      <c r="P1768" t="s">
        <v>802</v>
      </c>
      <c r="Q1768" t="s">
        <v>33</v>
      </c>
      <c r="R1768" t="s">
        <v>144</v>
      </c>
      <c r="S1768" t="s">
        <v>141</v>
      </c>
      <c r="T1768" t="s">
        <v>90</v>
      </c>
      <c r="U1768" t="s">
        <v>176</v>
      </c>
      <c r="V1768" t="s">
        <v>522</v>
      </c>
      <c r="W1768" t="s">
        <v>147</v>
      </c>
      <c r="X1768" t="s">
        <v>144</v>
      </c>
    </row>
    <row r="1769" spans="1:24" x14ac:dyDescent="0.4">
      <c r="A1769" t="s">
        <v>2385</v>
      </c>
      <c r="B1769" t="s">
        <v>162</v>
      </c>
      <c r="C1769" t="s">
        <v>158</v>
      </c>
      <c r="D1769" t="s">
        <v>43</v>
      </c>
      <c r="E1769" t="s">
        <v>143</v>
      </c>
      <c r="F1769" t="s">
        <v>28</v>
      </c>
      <c r="G1769" t="s">
        <v>29</v>
      </c>
      <c r="H1769" t="s">
        <v>434</v>
      </c>
      <c r="I1769" t="s">
        <v>88</v>
      </c>
      <c r="J1769" t="s">
        <v>26</v>
      </c>
      <c r="K1769" t="s">
        <v>103</v>
      </c>
      <c r="L1769" t="str">
        <f>_xlfn.XLOOKUP(Trade_Flows[[#This Row],[hardware_type]],Helper_sheet!$D$2:$D$15,Helper_sheet!$E$2:$E$15,0,0)</f>
        <v>Equipment</v>
      </c>
      <c r="M1769" t="s">
        <v>91</v>
      </c>
      <c r="N1769" s="5">
        <v>7681</v>
      </c>
      <c r="O1769" s="1">
        <v>432.08</v>
      </c>
      <c r="P1769" t="s">
        <v>105</v>
      </c>
      <c r="Q1769" t="s">
        <v>33</v>
      </c>
      <c r="R1769" t="s">
        <v>144</v>
      </c>
      <c r="S1769" t="s">
        <v>141</v>
      </c>
      <c r="T1769" t="s">
        <v>90</v>
      </c>
      <c r="U1769" t="s">
        <v>316</v>
      </c>
      <c r="V1769" t="s">
        <v>437</v>
      </c>
      <c r="W1769" t="s">
        <v>147</v>
      </c>
      <c r="X1769" t="s">
        <v>144</v>
      </c>
    </row>
    <row r="1770" spans="1:24" x14ac:dyDescent="0.4">
      <c r="A1770" t="s">
        <v>2386</v>
      </c>
      <c r="B1770" t="s">
        <v>171</v>
      </c>
      <c r="C1770" t="s">
        <v>141</v>
      </c>
      <c r="D1770" t="s">
        <v>44</v>
      </c>
      <c r="E1770" t="s">
        <v>143</v>
      </c>
      <c r="F1770" t="s">
        <v>28</v>
      </c>
      <c r="G1770" t="s">
        <v>29</v>
      </c>
      <c r="H1770" t="s">
        <v>434</v>
      </c>
      <c r="I1770" t="s">
        <v>88</v>
      </c>
      <c r="J1770" t="s">
        <v>26</v>
      </c>
      <c r="K1770" t="s">
        <v>103</v>
      </c>
      <c r="L1770" t="str">
        <f>_xlfn.XLOOKUP(Trade_Flows[[#This Row],[hardware_type]],Helper_sheet!$D$2:$D$15,Helper_sheet!$E$2:$E$15,0,0)</f>
        <v>Equipment</v>
      </c>
      <c r="M1770" t="s">
        <v>91</v>
      </c>
      <c r="N1770" s="5">
        <v>9072</v>
      </c>
      <c r="O1770" s="1">
        <v>510.34</v>
      </c>
      <c r="P1770" t="s">
        <v>106</v>
      </c>
      <c r="Q1770" t="s">
        <v>33</v>
      </c>
      <c r="R1770" t="s">
        <v>144</v>
      </c>
      <c r="S1770" t="s">
        <v>141</v>
      </c>
      <c r="T1770" t="s">
        <v>90</v>
      </c>
      <c r="U1770" t="s">
        <v>166</v>
      </c>
      <c r="V1770" t="s">
        <v>2387</v>
      </c>
      <c r="W1770" t="s">
        <v>147</v>
      </c>
      <c r="X1770" t="s">
        <v>144</v>
      </c>
    </row>
    <row r="1771" spans="1:24" x14ac:dyDescent="0.4">
      <c r="A1771" t="s">
        <v>2388</v>
      </c>
      <c r="B1771" t="s">
        <v>171</v>
      </c>
      <c r="C1771" t="s">
        <v>149</v>
      </c>
      <c r="D1771" t="s">
        <v>45</v>
      </c>
      <c r="E1771" t="s">
        <v>143</v>
      </c>
      <c r="F1771" t="s">
        <v>28</v>
      </c>
      <c r="G1771" t="s">
        <v>29</v>
      </c>
      <c r="H1771" t="s">
        <v>434</v>
      </c>
      <c r="I1771" t="s">
        <v>88</v>
      </c>
      <c r="J1771" t="s">
        <v>26</v>
      </c>
      <c r="K1771" t="s">
        <v>103</v>
      </c>
      <c r="L1771" t="str">
        <f>_xlfn.XLOOKUP(Trade_Flows[[#This Row],[hardware_type]],Helper_sheet!$D$2:$D$15,Helper_sheet!$E$2:$E$15,0,0)</f>
        <v>Equipment</v>
      </c>
      <c r="M1771" t="s">
        <v>91</v>
      </c>
      <c r="N1771" s="5">
        <v>10258</v>
      </c>
      <c r="O1771" s="1">
        <v>577.04</v>
      </c>
      <c r="P1771" t="s">
        <v>105</v>
      </c>
      <c r="Q1771" t="s">
        <v>33</v>
      </c>
      <c r="R1771" t="s">
        <v>144</v>
      </c>
      <c r="S1771" t="s">
        <v>141</v>
      </c>
      <c r="T1771" t="s">
        <v>90</v>
      </c>
      <c r="U1771" t="s">
        <v>1718</v>
      </c>
      <c r="V1771" t="s">
        <v>437</v>
      </c>
      <c r="W1771" t="s">
        <v>147</v>
      </c>
      <c r="X1771" t="s">
        <v>144</v>
      </c>
    </row>
    <row r="1772" spans="1:24" x14ac:dyDescent="0.4">
      <c r="A1772" t="s">
        <v>2389</v>
      </c>
      <c r="B1772" t="s">
        <v>171</v>
      </c>
      <c r="C1772" t="s">
        <v>154</v>
      </c>
      <c r="D1772" t="s">
        <v>46</v>
      </c>
      <c r="E1772" t="s">
        <v>143</v>
      </c>
      <c r="F1772" t="s">
        <v>28</v>
      </c>
      <c r="G1772" t="s">
        <v>29</v>
      </c>
      <c r="H1772" t="s">
        <v>434</v>
      </c>
      <c r="I1772" t="s">
        <v>88</v>
      </c>
      <c r="J1772" t="s">
        <v>26</v>
      </c>
      <c r="K1772" t="s">
        <v>103</v>
      </c>
      <c r="L1772" t="str">
        <f>_xlfn.XLOOKUP(Trade_Flows[[#This Row],[hardware_type]],Helper_sheet!$D$2:$D$15,Helper_sheet!$E$2:$E$15,0,0)</f>
        <v>Equipment</v>
      </c>
      <c r="M1772" t="s">
        <v>91</v>
      </c>
      <c r="N1772" s="5">
        <v>10610</v>
      </c>
      <c r="O1772" s="1">
        <v>596.82000000000005</v>
      </c>
      <c r="P1772" t="s">
        <v>107</v>
      </c>
      <c r="Q1772" t="s">
        <v>33</v>
      </c>
      <c r="R1772" t="s">
        <v>144</v>
      </c>
      <c r="S1772" t="s">
        <v>141</v>
      </c>
      <c r="T1772" t="s">
        <v>90</v>
      </c>
      <c r="U1772" t="s">
        <v>156</v>
      </c>
      <c r="V1772" t="s">
        <v>543</v>
      </c>
      <c r="W1772" t="s">
        <v>147</v>
      </c>
      <c r="X1772" t="s">
        <v>144</v>
      </c>
    </row>
    <row r="1773" spans="1:24" x14ac:dyDescent="0.4">
      <c r="A1773" t="s">
        <v>2390</v>
      </c>
      <c r="B1773" t="s">
        <v>171</v>
      </c>
      <c r="C1773" t="s">
        <v>158</v>
      </c>
      <c r="D1773" t="s">
        <v>47</v>
      </c>
      <c r="E1773" t="s">
        <v>143</v>
      </c>
      <c r="F1773" t="s">
        <v>28</v>
      </c>
      <c r="G1773" t="s">
        <v>29</v>
      </c>
      <c r="H1773" t="s">
        <v>434</v>
      </c>
      <c r="I1773" t="s">
        <v>88</v>
      </c>
      <c r="J1773" t="s">
        <v>26</v>
      </c>
      <c r="K1773" t="s">
        <v>103</v>
      </c>
      <c r="L1773" t="str">
        <f>_xlfn.XLOOKUP(Trade_Flows[[#This Row],[hardware_type]],Helper_sheet!$D$2:$D$15,Helper_sheet!$E$2:$E$15,0,0)</f>
        <v>Equipment</v>
      </c>
      <c r="M1773" t="s">
        <v>91</v>
      </c>
      <c r="N1773" s="5">
        <v>10806</v>
      </c>
      <c r="O1773" s="1">
        <v>607.88</v>
      </c>
      <c r="P1773" t="s">
        <v>106</v>
      </c>
      <c r="Q1773" t="s">
        <v>33</v>
      </c>
      <c r="R1773" t="s">
        <v>144</v>
      </c>
      <c r="S1773" t="s">
        <v>141</v>
      </c>
      <c r="T1773" t="s">
        <v>90</v>
      </c>
      <c r="U1773" t="s">
        <v>187</v>
      </c>
      <c r="V1773" t="s">
        <v>2387</v>
      </c>
      <c r="W1773" t="s">
        <v>147</v>
      </c>
      <c r="X1773" t="s">
        <v>144</v>
      </c>
    </row>
    <row r="1774" spans="1:24" x14ac:dyDescent="0.4">
      <c r="A1774" t="s">
        <v>2391</v>
      </c>
      <c r="B1774" t="s">
        <v>182</v>
      </c>
      <c r="C1774" t="s">
        <v>141</v>
      </c>
      <c r="D1774" t="s">
        <v>48</v>
      </c>
      <c r="E1774" t="s">
        <v>143</v>
      </c>
      <c r="F1774" t="s">
        <v>28</v>
      </c>
      <c r="G1774" t="s">
        <v>29</v>
      </c>
      <c r="H1774" t="s">
        <v>434</v>
      </c>
      <c r="I1774" t="s">
        <v>88</v>
      </c>
      <c r="J1774" t="s">
        <v>26</v>
      </c>
      <c r="K1774" t="s">
        <v>103</v>
      </c>
      <c r="L1774" t="str">
        <f>_xlfn.XLOOKUP(Trade_Flows[[#This Row],[hardware_type]],Helper_sheet!$D$2:$D$15,Helper_sheet!$E$2:$E$15,0,0)</f>
        <v>Equipment</v>
      </c>
      <c r="M1774" t="s">
        <v>91</v>
      </c>
      <c r="N1774" s="5">
        <v>9650</v>
      </c>
      <c r="O1774" s="1">
        <v>542.85</v>
      </c>
      <c r="P1774" t="s">
        <v>790</v>
      </c>
      <c r="Q1774" t="s">
        <v>33</v>
      </c>
      <c r="R1774" t="s">
        <v>144</v>
      </c>
      <c r="S1774" t="s">
        <v>141</v>
      </c>
      <c r="T1774" t="s">
        <v>90</v>
      </c>
      <c r="U1774" t="s">
        <v>160</v>
      </c>
      <c r="V1774" t="s">
        <v>526</v>
      </c>
      <c r="W1774" t="s">
        <v>147</v>
      </c>
      <c r="X1774" t="s">
        <v>144</v>
      </c>
    </row>
    <row r="1775" spans="1:24" x14ac:dyDescent="0.4">
      <c r="A1775" t="s">
        <v>2392</v>
      </c>
      <c r="B1775" t="s">
        <v>182</v>
      </c>
      <c r="C1775" t="s">
        <v>149</v>
      </c>
      <c r="D1775" t="s">
        <v>49</v>
      </c>
      <c r="E1775" t="s">
        <v>143</v>
      </c>
      <c r="F1775" t="s">
        <v>28</v>
      </c>
      <c r="G1775" t="s">
        <v>29</v>
      </c>
      <c r="H1775" t="s">
        <v>434</v>
      </c>
      <c r="I1775" t="s">
        <v>88</v>
      </c>
      <c r="J1775" t="s">
        <v>26</v>
      </c>
      <c r="K1775" t="s">
        <v>103</v>
      </c>
      <c r="L1775" t="str">
        <f>_xlfn.XLOOKUP(Trade_Flows[[#This Row],[hardware_type]],Helper_sheet!$D$2:$D$15,Helper_sheet!$E$2:$E$15,0,0)</f>
        <v>Equipment</v>
      </c>
      <c r="M1775" t="s">
        <v>91</v>
      </c>
      <c r="N1775" s="5">
        <v>11871</v>
      </c>
      <c r="O1775" s="1">
        <v>667.75</v>
      </c>
      <c r="P1775" t="s">
        <v>106</v>
      </c>
      <c r="Q1775" t="s">
        <v>33</v>
      </c>
      <c r="R1775" t="s">
        <v>144</v>
      </c>
      <c r="S1775" t="s">
        <v>141</v>
      </c>
      <c r="T1775" t="s">
        <v>90</v>
      </c>
      <c r="U1775" t="s">
        <v>190</v>
      </c>
      <c r="V1775" t="s">
        <v>2393</v>
      </c>
      <c r="W1775" t="s">
        <v>147</v>
      </c>
      <c r="X1775" t="s">
        <v>144</v>
      </c>
    </row>
    <row r="1776" spans="1:24" x14ac:dyDescent="0.4">
      <c r="A1776" t="s">
        <v>2394</v>
      </c>
      <c r="B1776" t="s">
        <v>182</v>
      </c>
      <c r="C1776" t="s">
        <v>154</v>
      </c>
      <c r="D1776" t="s">
        <v>50</v>
      </c>
      <c r="E1776" t="s">
        <v>143</v>
      </c>
      <c r="F1776" t="s">
        <v>28</v>
      </c>
      <c r="G1776" t="s">
        <v>29</v>
      </c>
      <c r="H1776" t="s">
        <v>434</v>
      </c>
      <c r="I1776" t="s">
        <v>88</v>
      </c>
      <c r="J1776" t="s">
        <v>26</v>
      </c>
      <c r="K1776" t="s">
        <v>103</v>
      </c>
      <c r="L1776" t="str">
        <f>_xlfn.XLOOKUP(Trade_Flows[[#This Row],[hardware_type]],Helper_sheet!$D$2:$D$15,Helper_sheet!$E$2:$E$15,0,0)</f>
        <v>Equipment</v>
      </c>
      <c r="M1776" t="s">
        <v>91</v>
      </c>
      <c r="N1776" s="5">
        <v>11929</v>
      </c>
      <c r="O1776" s="1">
        <v>671.04</v>
      </c>
      <c r="P1776" t="s">
        <v>790</v>
      </c>
      <c r="Q1776" t="s">
        <v>33</v>
      </c>
      <c r="R1776" t="s">
        <v>144</v>
      </c>
      <c r="S1776" t="s">
        <v>141</v>
      </c>
      <c r="T1776" t="s">
        <v>90</v>
      </c>
      <c r="U1776" t="s">
        <v>399</v>
      </c>
      <c r="V1776" t="s">
        <v>613</v>
      </c>
      <c r="W1776" t="s">
        <v>147</v>
      </c>
      <c r="X1776" t="s">
        <v>144</v>
      </c>
    </row>
    <row r="1777" spans="1:24" x14ac:dyDescent="0.4">
      <c r="A1777" t="s">
        <v>2395</v>
      </c>
      <c r="B1777" t="s">
        <v>182</v>
      </c>
      <c r="C1777" t="s">
        <v>158</v>
      </c>
      <c r="D1777" t="s">
        <v>51</v>
      </c>
      <c r="E1777" t="s">
        <v>143</v>
      </c>
      <c r="F1777" t="s">
        <v>28</v>
      </c>
      <c r="G1777" t="s">
        <v>29</v>
      </c>
      <c r="H1777" t="s">
        <v>434</v>
      </c>
      <c r="I1777" t="s">
        <v>88</v>
      </c>
      <c r="J1777" t="s">
        <v>26</v>
      </c>
      <c r="K1777" t="s">
        <v>103</v>
      </c>
      <c r="L1777" t="str">
        <f>_xlfn.XLOOKUP(Trade_Flows[[#This Row],[hardware_type]],Helper_sheet!$D$2:$D$15,Helper_sheet!$E$2:$E$15,0,0)</f>
        <v>Equipment</v>
      </c>
      <c r="M1777" t="s">
        <v>91</v>
      </c>
      <c r="N1777" s="5">
        <v>10954</v>
      </c>
      <c r="O1777" s="1">
        <v>616.20000000000005</v>
      </c>
      <c r="P1777" t="s">
        <v>105</v>
      </c>
      <c r="Q1777" t="s">
        <v>33</v>
      </c>
      <c r="R1777" t="s">
        <v>144</v>
      </c>
      <c r="S1777" t="s">
        <v>141</v>
      </c>
      <c r="T1777" t="s">
        <v>90</v>
      </c>
      <c r="U1777" t="s">
        <v>178</v>
      </c>
      <c r="V1777" t="s">
        <v>597</v>
      </c>
      <c r="W1777" t="s">
        <v>147</v>
      </c>
      <c r="X1777" t="s">
        <v>144</v>
      </c>
    </row>
    <row r="1778" spans="1:24" x14ac:dyDescent="0.4">
      <c r="A1778" t="s">
        <v>2396</v>
      </c>
      <c r="B1778" t="s">
        <v>193</v>
      </c>
      <c r="C1778" t="s">
        <v>141</v>
      </c>
      <c r="D1778" t="s">
        <v>52</v>
      </c>
      <c r="E1778" t="s">
        <v>143</v>
      </c>
      <c r="F1778" t="s">
        <v>28</v>
      </c>
      <c r="G1778" t="s">
        <v>29</v>
      </c>
      <c r="H1778" t="s">
        <v>434</v>
      </c>
      <c r="I1778" t="s">
        <v>88</v>
      </c>
      <c r="J1778" t="s">
        <v>26</v>
      </c>
      <c r="K1778" t="s">
        <v>103</v>
      </c>
      <c r="L1778" t="str">
        <f>_xlfn.XLOOKUP(Trade_Flows[[#This Row],[hardware_type]],Helper_sheet!$D$2:$D$15,Helper_sheet!$E$2:$E$15,0,0)</f>
        <v>Equipment</v>
      </c>
      <c r="M1778" t="s">
        <v>91</v>
      </c>
      <c r="N1778" s="5">
        <v>10761</v>
      </c>
      <c r="O1778" s="1">
        <v>605.34</v>
      </c>
      <c r="P1778" t="s">
        <v>106</v>
      </c>
      <c r="Q1778" t="s">
        <v>33</v>
      </c>
      <c r="R1778" t="s">
        <v>144</v>
      </c>
      <c r="S1778" t="s">
        <v>141</v>
      </c>
      <c r="T1778" t="s">
        <v>90</v>
      </c>
      <c r="U1778" t="s">
        <v>184</v>
      </c>
      <c r="V1778" t="s">
        <v>532</v>
      </c>
      <c r="W1778" t="s">
        <v>147</v>
      </c>
      <c r="X1778" t="s">
        <v>144</v>
      </c>
    </row>
    <row r="1779" spans="1:24" x14ac:dyDescent="0.4">
      <c r="A1779" t="s">
        <v>2397</v>
      </c>
      <c r="B1779" t="s">
        <v>193</v>
      </c>
      <c r="C1779" t="s">
        <v>149</v>
      </c>
      <c r="D1779" t="s">
        <v>53</v>
      </c>
      <c r="E1779" t="s">
        <v>143</v>
      </c>
      <c r="F1779" t="s">
        <v>28</v>
      </c>
      <c r="G1779" t="s">
        <v>29</v>
      </c>
      <c r="H1779" t="s">
        <v>434</v>
      </c>
      <c r="I1779" t="s">
        <v>88</v>
      </c>
      <c r="J1779" t="s">
        <v>26</v>
      </c>
      <c r="K1779" t="s">
        <v>103</v>
      </c>
      <c r="L1779" t="str">
        <f>_xlfn.XLOOKUP(Trade_Flows[[#This Row],[hardware_type]],Helper_sheet!$D$2:$D$15,Helper_sheet!$E$2:$E$15,0,0)</f>
        <v>Equipment</v>
      </c>
      <c r="M1779" t="s">
        <v>91</v>
      </c>
      <c r="N1779" s="5">
        <v>11930</v>
      </c>
      <c r="O1779" s="1">
        <v>671.08</v>
      </c>
      <c r="P1779" t="s">
        <v>802</v>
      </c>
      <c r="Q1779" t="s">
        <v>33</v>
      </c>
      <c r="R1779" t="s">
        <v>144</v>
      </c>
      <c r="S1779" t="s">
        <v>141</v>
      </c>
      <c r="T1779" t="s">
        <v>90</v>
      </c>
      <c r="U1779" t="s">
        <v>199</v>
      </c>
      <c r="V1779" t="s">
        <v>437</v>
      </c>
      <c r="W1779" t="s">
        <v>147</v>
      </c>
      <c r="X1779" t="s">
        <v>144</v>
      </c>
    </row>
    <row r="1780" spans="1:24" x14ac:dyDescent="0.4">
      <c r="A1780" t="s">
        <v>2398</v>
      </c>
      <c r="B1780" t="s">
        <v>193</v>
      </c>
      <c r="C1780" t="s">
        <v>154</v>
      </c>
      <c r="D1780" t="s">
        <v>54</v>
      </c>
      <c r="E1780" t="s">
        <v>143</v>
      </c>
      <c r="F1780" t="s">
        <v>28</v>
      </c>
      <c r="G1780" t="s">
        <v>29</v>
      </c>
      <c r="H1780" t="s">
        <v>434</v>
      </c>
      <c r="I1780" t="s">
        <v>88</v>
      </c>
      <c r="J1780" t="s">
        <v>26</v>
      </c>
      <c r="K1780" t="s">
        <v>103</v>
      </c>
      <c r="L1780" t="str">
        <f>_xlfn.XLOOKUP(Trade_Flows[[#This Row],[hardware_type]],Helper_sheet!$D$2:$D$15,Helper_sheet!$E$2:$E$15,0,0)</f>
        <v>Equipment</v>
      </c>
      <c r="M1780" t="s">
        <v>91</v>
      </c>
      <c r="N1780" s="5">
        <v>14544</v>
      </c>
      <c r="O1780" s="1">
        <v>818.13</v>
      </c>
      <c r="P1780" t="s">
        <v>802</v>
      </c>
      <c r="Q1780" t="s">
        <v>33</v>
      </c>
      <c r="R1780" t="s">
        <v>144</v>
      </c>
      <c r="S1780" t="s">
        <v>141</v>
      </c>
      <c r="T1780" t="s">
        <v>90</v>
      </c>
      <c r="U1780" t="s">
        <v>301</v>
      </c>
      <c r="V1780" t="s">
        <v>543</v>
      </c>
      <c r="W1780" t="s">
        <v>147</v>
      </c>
      <c r="X1780" t="s">
        <v>144</v>
      </c>
    </row>
    <row r="1781" spans="1:24" x14ac:dyDescent="0.4">
      <c r="A1781" t="s">
        <v>2399</v>
      </c>
      <c r="B1781" t="s">
        <v>193</v>
      </c>
      <c r="C1781" t="s">
        <v>158</v>
      </c>
      <c r="D1781" t="s">
        <v>55</v>
      </c>
      <c r="E1781" t="s">
        <v>143</v>
      </c>
      <c r="F1781" t="s">
        <v>28</v>
      </c>
      <c r="G1781" t="s">
        <v>29</v>
      </c>
      <c r="H1781" t="s">
        <v>434</v>
      </c>
      <c r="I1781" t="s">
        <v>88</v>
      </c>
      <c r="J1781" t="s">
        <v>26</v>
      </c>
      <c r="K1781" t="s">
        <v>103</v>
      </c>
      <c r="L1781" t="str">
        <f>_xlfn.XLOOKUP(Trade_Flows[[#This Row],[hardware_type]],Helper_sheet!$D$2:$D$15,Helper_sheet!$E$2:$E$15,0,0)</f>
        <v>Equipment</v>
      </c>
      <c r="M1781" t="s">
        <v>91</v>
      </c>
      <c r="N1781" s="5">
        <v>11715</v>
      </c>
      <c r="O1781" s="1">
        <v>659.02</v>
      </c>
      <c r="P1781" t="s">
        <v>107</v>
      </c>
      <c r="Q1781" t="s">
        <v>33</v>
      </c>
      <c r="R1781" t="s">
        <v>144</v>
      </c>
      <c r="S1781" t="s">
        <v>141</v>
      </c>
      <c r="T1781" t="s">
        <v>90</v>
      </c>
      <c r="U1781" t="s">
        <v>197</v>
      </c>
      <c r="V1781" t="s">
        <v>595</v>
      </c>
      <c r="W1781" t="s">
        <v>147</v>
      </c>
      <c r="X1781" t="s">
        <v>144</v>
      </c>
    </row>
    <row r="1782" spans="1:24" x14ac:dyDescent="0.4">
      <c r="A1782" t="s">
        <v>2400</v>
      </c>
      <c r="B1782" t="s">
        <v>202</v>
      </c>
      <c r="C1782" t="s">
        <v>141</v>
      </c>
      <c r="D1782" t="s">
        <v>56</v>
      </c>
      <c r="E1782" t="s">
        <v>143</v>
      </c>
      <c r="F1782" t="s">
        <v>28</v>
      </c>
      <c r="G1782" t="s">
        <v>29</v>
      </c>
      <c r="H1782" t="s">
        <v>434</v>
      </c>
      <c r="I1782" t="s">
        <v>88</v>
      </c>
      <c r="J1782" t="s">
        <v>26</v>
      </c>
      <c r="K1782" t="s">
        <v>103</v>
      </c>
      <c r="L1782" t="str">
        <f>_xlfn.XLOOKUP(Trade_Flows[[#This Row],[hardware_type]],Helper_sheet!$D$2:$D$15,Helper_sheet!$E$2:$E$15,0,0)</f>
        <v>Equipment</v>
      </c>
      <c r="M1782" t="s">
        <v>91</v>
      </c>
      <c r="N1782" s="5">
        <v>11473</v>
      </c>
      <c r="O1782" s="1">
        <v>645.38</v>
      </c>
      <c r="P1782" t="s">
        <v>802</v>
      </c>
      <c r="Q1782" t="s">
        <v>33</v>
      </c>
      <c r="R1782" t="s">
        <v>144</v>
      </c>
      <c r="S1782" t="s">
        <v>141</v>
      </c>
      <c r="T1782" t="s">
        <v>90</v>
      </c>
      <c r="U1782" t="s">
        <v>419</v>
      </c>
      <c r="V1782" t="s">
        <v>2401</v>
      </c>
      <c r="W1782" t="s">
        <v>147</v>
      </c>
      <c r="X1782" t="s">
        <v>144</v>
      </c>
    </row>
    <row r="1783" spans="1:24" x14ac:dyDescent="0.4">
      <c r="A1783" t="s">
        <v>2402</v>
      </c>
      <c r="B1783" t="s">
        <v>202</v>
      </c>
      <c r="C1783" t="s">
        <v>149</v>
      </c>
      <c r="D1783" t="s">
        <v>57</v>
      </c>
      <c r="E1783" t="s">
        <v>143</v>
      </c>
      <c r="F1783" t="s">
        <v>28</v>
      </c>
      <c r="G1783" t="s">
        <v>29</v>
      </c>
      <c r="H1783" t="s">
        <v>434</v>
      </c>
      <c r="I1783" t="s">
        <v>88</v>
      </c>
      <c r="J1783" t="s">
        <v>26</v>
      </c>
      <c r="K1783" t="s">
        <v>103</v>
      </c>
      <c r="L1783" t="str">
        <f>_xlfn.XLOOKUP(Trade_Flows[[#This Row],[hardware_type]],Helper_sheet!$D$2:$D$15,Helper_sheet!$E$2:$E$15,0,0)</f>
        <v>Equipment</v>
      </c>
      <c r="M1783" t="s">
        <v>91</v>
      </c>
      <c r="N1783" s="5">
        <v>11211</v>
      </c>
      <c r="O1783" s="1">
        <v>630.63</v>
      </c>
      <c r="P1783" t="s">
        <v>107</v>
      </c>
      <c r="Q1783" t="s">
        <v>33</v>
      </c>
      <c r="R1783" t="s">
        <v>144</v>
      </c>
      <c r="S1783" t="s">
        <v>141</v>
      </c>
      <c r="T1783" t="s">
        <v>90</v>
      </c>
      <c r="U1783" t="s">
        <v>326</v>
      </c>
      <c r="V1783" t="s">
        <v>2403</v>
      </c>
      <c r="W1783" t="s">
        <v>147</v>
      </c>
      <c r="X1783" t="s">
        <v>144</v>
      </c>
    </row>
    <row r="1784" spans="1:24" x14ac:dyDescent="0.4">
      <c r="A1784" t="s">
        <v>2404</v>
      </c>
      <c r="B1784" t="s">
        <v>202</v>
      </c>
      <c r="C1784" t="s">
        <v>154</v>
      </c>
      <c r="D1784" t="s">
        <v>58</v>
      </c>
      <c r="E1784" t="s">
        <v>143</v>
      </c>
      <c r="F1784" t="s">
        <v>28</v>
      </c>
      <c r="G1784" t="s">
        <v>29</v>
      </c>
      <c r="H1784" t="s">
        <v>434</v>
      </c>
      <c r="I1784" t="s">
        <v>88</v>
      </c>
      <c r="J1784" t="s">
        <v>26</v>
      </c>
      <c r="K1784" t="s">
        <v>103</v>
      </c>
      <c r="L1784" t="str">
        <f>_xlfn.XLOOKUP(Trade_Flows[[#This Row],[hardware_type]],Helper_sheet!$D$2:$D$15,Helper_sheet!$E$2:$E$15,0,0)</f>
        <v>Equipment</v>
      </c>
      <c r="M1784" t="s">
        <v>91</v>
      </c>
      <c r="N1784" s="5">
        <v>11298</v>
      </c>
      <c r="O1784" s="1">
        <v>635.52</v>
      </c>
      <c r="P1784" t="s">
        <v>105</v>
      </c>
      <c r="Q1784" t="s">
        <v>33</v>
      </c>
      <c r="R1784" t="s">
        <v>144</v>
      </c>
      <c r="S1784" t="s">
        <v>141</v>
      </c>
      <c r="T1784" t="s">
        <v>90</v>
      </c>
      <c r="U1784" t="s">
        <v>217</v>
      </c>
      <c r="V1784" t="s">
        <v>689</v>
      </c>
      <c r="W1784" t="s">
        <v>147</v>
      </c>
      <c r="X1784" t="s">
        <v>144</v>
      </c>
    </row>
    <row r="1785" spans="1:24" x14ac:dyDescent="0.4">
      <c r="A1785" t="s">
        <v>2405</v>
      </c>
      <c r="B1785" t="s">
        <v>202</v>
      </c>
      <c r="C1785" t="s">
        <v>158</v>
      </c>
      <c r="D1785" t="s">
        <v>59</v>
      </c>
      <c r="E1785" t="s">
        <v>143</v>
      </c>
      <c r="F1785" t="s">
        <v>28</v>
      </c>
      <c r="G1785" t="s">
        <v>29</v>
      </c>
      <c r="H1785" t="s">
        <v>434</v>
      </c>
      <c r="I1785" t="s">
        <v>88</v>
      </c>
      <c r="J1785" t="s">
        <v>26</v>
      </c>
      <c r="K1785" t="s">
        <v>103</v>
      </c>
      <c r="L1785" t="str">
        <f>_xlfn.XLOOKUP(Trade_Flows[[#This Row],[hardware_type]],Helper_sheet!$D$2:$D$15,Helper_sheet!$E$2:$E$15,0,0)</f>
        <v>Equipment</v>
      </c>
      <c r="M1785" t="s">
        <v>91</v>
      </c>
      <c r="N1785" s="5">
        <v>11785</v>
      </c>
      <c r="O1785" s="1">
        <v>662.93</v>
      </c>
      <c r="P1785" t="s">
        <v>790</v>
      </c>
      <c r="Q1785" t="s">
        <v>33</v>
      </c>
      <c r="R1785" t="s">
        <v>144</v>
      </c>
      <c r="S1785" t="s">
        <v>141</v>
      </c>
      <c r="T1785" t="s">
        <v>90</v>
      </c>
      <c r="U1785" t="s">
        <v>301</v>
      </c>
      <c r="V1785" t="s">
        <v>2406</v>
      </c>
      <c r="W1785" t="s">
        <v>147</v>
      </c>
      <c r="X1785" t="s">
        <v>144</v>
      </c>
    </row>
    <row r="1786" spans="1:24" x14ac:dyDescent="0.4">
      <c r="A1786" t="s">
        <v>2407</v>
      </c>
      <c r="B1786" t="s">
        <v>212</v>
      </c>
      <c r="C1786" t="s">
        <v>141</v>
      </c>
      <c r="D1786" t="s">
        <v>60</v>
      </c>
      <c r="E1786" t="s">
        <v>143</v>
      </c>
      <c r="F1786" t="s">
        <v>28</v>
      </c>
      <c r="G1786" t="s">
        <v>29</v>
      </c>
      <c r="H1786" t="s">
        <v>434</v>
      </c>
      <c r="I1786" t="s">
        <v>88</v>
      </c>
      <c r="J1786" t="s">
        <v>26</v>
      </c>
      <c r="K1786" t="s">
        <v>103</v>
      </c>
      <c r="L1786" t="str">
        <f>_xlfn.XLOOKUP(Trade_Flows[[#This Row],[hardware_type]],Helper_sheet!$D$2:$D$15,Helper_sheet!$E$2:$E$15,0,0)</f>
        <v>Equipment</v>
      </c>
      <c r="M1786" t="s">
        <v>91</v>
      </c>
      <c r="N1786" s="5">
        <v>11514</v>
      </c>
      <c r="O1786" s="1">
        <v>647.69000000000005</v>
      </c>
      <c r="P1786" t="s">
        <v>105</v>
      </c>
      <c r="Q1786" t="s">
        <v>33</v>
      </c>
      <c r="R1786" t="s">
        <v>144</v>
      </c>
      <c r="S1786" t="s">
        <v>141</v>
      </c>
      <c r="T1786" t="s">
        <v>90</v>
      </c>
      <c r="U1786" t="s">
        <v>301</v>
      </c>
      <c r="V1786" t="s">
        <v>484</v>
      </c>
      <c r="W1786" t="s">
        <v>147</v>
      </c>
      <c r="X1786" t="s">
        <v>144</v>
      </c>
    </row>
    <row r="1787" spans="1:24" x14ac:dyDescent="0.4">
      <c r="A1787" t="s">
        <v>2408</v>
      </c>
      <c r="B1787" t="s">
        <v>212</v>
      </c>
      <c r="C1787" t="s">
        <v>149</v>
      </c>
      <c r="D1787" t="s">
        <v>61</v>
      </c>
      <c r="E1787" t="s">
        <v>143</v>
      </c>
      <c r="F1787" t="s">
        <v>28</v>
      </c>
      <c r="G1787" t="s">
        <v>29</v>
      </c>
      <c r="H1787" t="s">
        <v>434</v>
      </c>
      <c r="I1787" t="s">
        <v>88</v>
      </c>
      <c r="J1787" t="s">
        <v>26</v>
      </c>
      <c r="K1787" t="s">
        <v>103</v>
      </c>
      <c r="L1787" t="str">
        <f>_xlfn.XLOOKUP(Trade_Flows[[#This Row],[hardware_type]],Helper_sheet!$D$2:$D$15,Helper_sheet!$E$2:$E$15,0,0)</f>
        <v>Equipment</v>
      </c>
      <c r="M1787" t="s">
        <v>91</v>
      </c>
      <c r="N1787" s="5">
        <v>13552</v>
      </c>
      <c r="O1787" s="1">
        <v>762.34</v>
      </c>
      <c r="P1787" t="s">
        <v>790</v>
      </c>
      <c r="Q1787" t="s">
        <v>33</v>
      </c>
      <c r="R1787" t="s">
        <v>144</v>
      </c>
      <c r="S1787" t="s">
        <v>141</v>
      </c>
      <c r="T1787" t="s">
        <v>90</v>
      </c>
      <c r="U1787" t="s">
        <v>316</v>
      </c>
      <c r="V1787" t="s">
        <v>183</v>
      </c>
      <c r="W1787" t="s">
        <v>147</v>
      </c>
      <c r="X1787" t="s">
        <v>144</v>
      </c>
    </row>
    <row r="1788" spans="1:24" x14ac:dyDescent="0.4">
      <c r="A1788" t="s">
        <v>2409</v>
      </c>
      <c r="B1788" t="s">
        <v>212</v>
      </c>
      <c r="C1788" t="s">
        <v>154</v>
      </c>
      <c r="D1788" t="s">
        <v>62</v>
      </c>
      <c r="E1788" t="s">
        <v>143</v>
      </c>
      <c r="F1788" t="s">
        <v>28</v>
      </c>
      <c r="G1788" t="s">
        <v>29</v>
      </c>
      <c r="H1788" t="s">
        <v>434</v>
      </c>
      <c r="I1788" t="s">
        <v>88</v>
      </c>
      <c r="J1788" t="s">
        <v>26</v>
      </c>
      <c r="K1788" t="s">
        <v>103</v>
      </c>
      <c r="L1788" t="str">
        <f>_xlfn.XLOOKUP(Trade_Flows[[#This Row],[hardware_type]],Helper_sheet!$D$2:$D$15,Helper_sheet!$E$2:$E$15,0,0)</f>
        <v>Equipment</v>
      </c>
      <c r="M1788" t="s">
        <v>91</v>
      </c>
      <c r="N1788" s="5">
        <v>15765</v>
      </c>
      <c r="O1788" s="1">
        <v>886.82</v>
      </c>
      <c r="P1788" t="s">
        <v>790</v>
      </c>
      <c r="Q1788" t="s">
        <v>33</v>
      </c>
      <c r="R1788" t="s">
        <v>144</v>
      </c>
      <c r="S1788" t="s">
        <v>141</v>
      </c>
      <c r="T1788" t="s">
        <v>90</v>
      </c>
      <c r="U1788" t="s">
        <v>197</v>
      </c>
      <c r="V1788" t="s">
        <v>2410</v>
      </c>
      <c r="W1788" t="s">
        <v>147</v>
      </c>
      <c r="X1788" t="s">
        <v>144</v>
      </c>
    </row>
    <row r="1789" spans="1:24" x14ac:dyDescent="0.4">
      <c r="A1789" t="s">
        <v>2411</v>
      </c>
      <c r="B1789" t="s">
        <v>212</v>
      </c>
      <c r="C1789" t="s">
        <v>158</v>
      </c>
      <c r="D1789" t="s">
        <v>63</v>
      </c>
      <c r="E1789" t="s">
        <v>143</v>
      </c>
      <c r="F1789" t="s">
        <v>28</v>
      </c>
      <c r="G1789" t="s">
        <v>29</v>
      </c>
      <c r="H1789" t="s">
        <v>434</v>
      </c>
      <c r="I1789" t="s">
        <v>88</v>
      </c>
      <c r="J1789" t="s">
        <v>26</v>
      </c>
      <c r="K1789" t="s">
        <v>103</v>
      </c>
      <c r="L1789" t="str">
        <f>_xlfn.XLOOKUP(Trade_Flows[[#This Row],[hardware_type]],Helper_sheet!$D$2:$D$15,Helper_sheet!$E$2:$E$15,0,0)</f>
        <v>Equipment</v>
      </c>
      <c r="M1789" t="s">
        <v>91</v>
      </c>
      <c r="N1789" s="5">
        <v>11962</v>
      </c>
      <c r="O1789" s="1">
        <v>672.87</v>
      </c>
      <c r="P1789" t="s">
        <v>107</v>
      </c>
      <c r="Q1789" t="s">
        <v>33</v>
      </c>
      <c r="R1789" t="s">
        <v>144</v>
      </c>
      <c r="S1789" t="s">
        <v>141</v>
      </c>
      <c r="T1789" t="s">
        <v>90</v>
      </c>
      <c r="U1789" t="s">
        <v>301</v>
      </c>
      <c r="V1789" t="s">
        <v>2412</v>
      </c>
      <c r="W1789" t="s">
        <v>147</v>
      </c>
      <c r="X1789" t="s">
        <v>144</v>
      </c>
    </row>
    <row r="1790" spans="1:24" x14ac:dyDescent="0.4">
      <c r="A1790" t="s">
        <v>2413</v>
      </c>
      <c r="B1790" t="s">
        <v>223</v>
      </c>
      <c r="C1790" t="s">
        <v>141</v>
      </c>
      <c r="D1790" t="s">
        <v>64</v>
      </c>
      <c r="E1790" t="s">
        <v>143</v>
      </c>
      <c r="F1790" t="s">
        <v>28</v>
      </c>
      <c r="G1790" t="s">
        <v>29</v>
      </c>
      <c r="H1790" t="s">
        <v>434</v>
      </c>
      <c r="I1790" t="s">
        <v>88</v>
      </c>
      <c r="J1790" t="s">
        <v>26</v>
      </c>
      <c r="K1790" t="s">
        <v>103</v>
      </c>
      <c r="L1790" t="str">
        <f>_xlfn.XLOOKUP(Trade_Flows[[#This Row],[hardware_type]],Helper_sheet!$D$2:$D$15,Helper_sheet!$E$2:$E$15,0,0)</f>
        <v>Equipment</v>
      </c>
      <c r="M1790" t="s">
        <v>91</v>
      </c>
      <c r="N1790" s="5">
        <v>13638</v>
      </c>
      <c r="O1790" s="1">
        <v>767.18</v>
      </c>
      <c r="P1790" t="s">
        <v>802</v>
      </c>
      <c r="Q1790" t="s">
        <v>33</v>
      </c>
      <c r="R1790" t="s">
        <v>144</v>
      </c>
      <c r="S1790" t="s">
        <v>141</v>
      </c>
      <c r="T1790" t="s">
        <v>90</v>
      </c>
      <c r="U1790" t="s">
        <v>335</v>
      </c>
      <c r="V1790" t="s">
        <v>273</v>
      </c>
      <c r="W1790" t="s">
        <v>147</v>
      </c>
      <c r="X1790" t="s">
        <v>144</v>
      </c>
    </row>
    <row r="1791" spans="1:24" x14ac:dyDescent="0.4">
      <c r="A1791" t="s">
        <v>2414</v>
      </c>
      <c r="B1791" t="s">
        <v>223</v>
      </c>
      <c r="C1791" t="s">
        <v>149</v>
      </c>
      <c r="D1791" t="s">
        <v>65</v>
      </c>
      <c r="E1791" t="s">
        <v>143</v>
      </c>
      <c r="F1791" t="s">
        <v>28</v>
      </c>
      <c r="G1791" t="s">
        <v>29</v>
      </c>
      <c r="H1791" t="s">
        <v>434</v>
      </c>
      <c r="I1791" t="s">
        <v>88</v>
      </c>
      <c r="J1791" t="s">
        <v>26</v>
      </c>
      <c r="K1791" t="s">
        <v>103</v>
      </c>
      <c r="L1791" t="str">
        <f>_xlfn.XLOOKUP(Trade_Flows[[#This Row],[hardware_type]],Helper_sheet!$D$2:$D$15,Helper_sheet!$E$2:$E$15,0,0)</f>
        <v>Equipment</v>
      </c>
      <c r="M1791" t="s">
        <v>91</v>
      </c>
      <c r="N1791" s="5">
        <v>15049</v>
      </c>
      <c r="O1791" s="1">
        <v>846.55</v>
      </c>
      <c r="P1791" t="s">
        <v>802</v>
      </c>
      <c r="Q1791" t="s">
        <v>33</v>
      </c>
      <c r="R1791" t="s">
        <v>144</v>
      </c>
      <c r="S1791" t="s">
        <v>141</v>
      </c>
      <c r="T1791" t="s">
        <v>90</v>
      </c>
      <c r="U1791" t="s">
        <v>231</v>
      </c>
      <c r="V1791" t="s">
        <v>2415</v>
      </c>
      <c r="W1791" t="s">
        <v>147</v>
      </c>
      <c r="X1791" t="s">
        <v>144</v>
      </c>
    </row>
    <row r="1792" spans="1:24" x14ac:dyDescent="0.4">
      <c r="A1792" t="s">
        <v>2416</v>
      </c>
      <c r="B1792" t="s">
        <v>223</v>
      </c>
      <c r="C1792" t="s">
        <v>154</v>
      </c>
      <c r="D1792" t="s">
        <v>66</v>
      </c>
      <c r="E1792" t="s">
        <v>143</v>
      </c>
      <c r="F1792" t="s">
        <v>28</v>
      </c>
      <c r="G1792" t="s">
        <v>29</v>
      </c>
      <c r="H1792" t="s">
        <v>434</v>
      </c>
      <c r="I1792" t="s">
        <v>88</v>
      </c>
      <c r="J1792" t="s">
        <v>26</v>
      </c>
      <c r="K1792" t="s">
        <v>103</v>
      </c>
      <c r="L1792" t="str">
        <f>_xlfn.XLOOKUP(Trade_Flows[[#This Row],[hardware_type]],Helper_sheet!$D$2:$D$15,Helper_sheet!$E$2:$E$15,0,0)</f>
        <v>Equipment</v>
      </c>
      <c r="M1792" t="s">
        <v>91</v>
      </c>
      <c r="N1792" s="5">
        <v>15826</v>
      </c>
      <c r="O1792" s="1">
        <v>890.22</v>
      </c>
      <c r="P1792" t="s">
        <v>107</v>
      </c>
      <c r="Q1792" t="s">
        <v>33</v>
      </c>
      <c r="R1792" t="s">
        <v>144</v>
      </c>
      <c r="S1792" t="s">
        <v>141</v>
      </c>
      <c r="T1792" t="s">
        <v>90</v>
      </c>
      <c r="U1792" t="s">
        <v>301</v>
      </c>
      <c r="V1792" t="s">
        <v>151</v>
      </c>
      <c r="W1792" t="s">
        <v>147</v>
      </c>
      <c r="X1792" t="s">
        <v>144</v>
      </c>
    </row>
    <row r="1793" spans="1:24" x14ac:dyDescent="0.4">
      <c r="A1793" t="s">
        <v>2417</v>
      </c>
      <c r="B1793" t="s">
        <v>223</v>
      </c>
      <c r="C1793" t="s">
        <v>158</v>
      </c>
      <c r="D1793" t="s">
        <v>67</v>
      </c>
      <c r="E1793" t="s">
        <v>143</v>
      </c>
      <c r="F1793" t="s">
        <v>28</v>
      </c>
      <c r="G1793" t="s">
        <v>29</v>
      </c>
      <c r="H1793" t="s">
        <v>434</v>
      </c>
      <c r="I1793" t="s">
        <v>88</v>
      </c>
      <c r="J1793" t="s">
        <v>26</v>
      </c>
      <c r="K1793" t="s">
        <v>103</v>
      </c>
      <c r="L1793" t="str">
        <f>_xlfn.XLOOKUP(Trade_Flows[[#This Row],[hardware_type]],Helper_sheet!$D$2:$D$15,Helper_sheet!$E$2:$E$15,0,0)</f>
        <v>Equipment</v>
      </c>
      <c r="M1793" t="s">
        <v>91</v>
      </c>
      <c r="N1793" s="5">
        <v>15305</v>
      </c>
      <c r="O1793" s="1">
        <v>860.93</v>
      </c>
      <c r="P1793" t="s">
        <v>107</v>
      </c>
      <c r="Q1793" t="s">
        <v>33</v>
      </c>
      <c r="R1793" t="s">
        <v>144</v>
      </c>
      <c r="S1793" t="s">
        <v>141</v>
      </c>
      <c r="T1793" t="s">
        <v>90</v>
      </c>
      <c r="U1793" t="s">
        <v>214</v>
      </c>
      <c r="V1793" t="s">
        <v>275</v>
      </c>
      <c r="W1793" t="s">
        <v>147</v>
      </c>
      <c r="X1793" t="s">
        <v>144</v>
      </c>
    </row>
    <row r="1794" spans="1:24" x14ac:dyDescent="0.4">
      <c r="A1794" t="s">
        <v>2418</v>
      </c>
      <c r="B1794" t="s">
        <v>235</v>
      </c>
      <c r="C1794" t="s">
        <v>141</v>
      </c>
      <c r="D1794" t="s">
        <v>68</v>
      </c>
      <c r="E1794" t="s">
        <v>143</v>
      </c>
      <c r="F1794" t="s">
        <v>28</v>
      </c>
      <c r="G1794" t="s">
        <v>29</v>
      </c>
      <c r="H1794" t="s">
        <v>434</v>
      </c>
      <c r="I1794" t="s">
        <v>88</v>
      </c>
      <c r="J1794" t="s">
        <v>26</v>
      </c>
      <c r="K1794" t="s">
        <v>103</v>
      </c>
      <c r="L1794" t="str">
        <f>_xlfn.XLOOKUP(Trade_Flows[[#This Row],[hardware_type]],Helper_sheet!$D$2:$D$15,Helper_sheet!$E$2:$E$15,0,0)</f>
        <v>Equipment</v>
      </c>
      <c r="M1794" t="s">
        <v>91</v>
      </c>
      <c r="N1794" s="5">
        <v>5405</v>
      </c>
      <c r="O1794" s="1">
        <v>304.08</v>
      </c>
      <c r="P1794" t="s">
        <v>105</v>
      </c>
      <c r="Q1794" t="s">
        <v>33</v>
      </c>
      <c r="R1794" t="s">
        <v>141</v>
      </c>
      <c r="S1794" t="s">
        <v>2419</v>
      </c>
      <c r="T1794" t="s">
        <v>90</v>
      </c>
      <c r="U1794" t="s">
        <v>419</v>
      </c>
      <c r="V1794" t="s">
        <v>503</v>
      </c>
      <c r="W1794" t="s">
        <v>147</v>
      </c>
      <c r="X1794" t="s">
        <v>144</v>
      </c>
    </row>
    <row r="1795" spans="1:24" x14ac:dyDescent="0.4">
      <c r="A1795" t="s">
        <v>2420</v>
      </c>
      <c r="B1795" t="s">
        <v>235</v>
      </c>
      <c r="C1795" t="s">
        <v>149</v>
      </c>
      <c r="D1795" t="s">
        <v>69</v>
      </c>
      <c r="E1795" t="s">
        <v>143</v>
      </c>
      <c r="F1795" t="s">
        <v>28</v>
      </c>
      <c r="G1795" t="s">
        <v>29</v>
      </c>
      <c r="H1795" t="s">
        <v>434</v>
      </c>
      <c r="I1795" t="s">
        <v>88</v>
      </c>
      <c r="J1795" t="s">
        <v>26</v>
      </c>
      <c r="K1795" t="s">
        <v>103</v>
      </c>
      <c r="L1795" t="str">
        <f>_xlfn.XLOOKUP(Trade_Flows[[#This Row],[hardware_type]],Helper_sheet!$D$2:$D$15,Helper_sheet!$E$2:$E$15,0,0)</f>
        <v>Equipment</v>
      </c>
      <c r="M1795" t="s">
        <v>91</v>
      </c>
      <c r="N1795" s="5">
        <v>5685</v>
      </c>
      <c r="O1795" s="1">
        <v>319.82</v>
      </c>
      <c r="P1795" t="s">
        <v>107</v>
      </c>
      <c r="Q1795" t="s">
        <v>33</v>
      </c>
      <c r="R1795" t="s">
        <v>141</v>
      </c>
      <c r="S1795" t="s">
        <v>2419</v>
      </c>
      <c r="T1795" t="s">
        <v>90</v>
      </c>
      <c r="U1795" t="s">
        <v>204</v>
      </c>
      <c r="V1795" t="s">
        <v>314</v>
      </c>
      <c r="W1795" t="s">
        <v>147</v>
      </c>
      <c r="X1795" t="s">
        <v>144</v>
      </c>
    </row>
    <row r="1796" spans="1:24" x14ac:dyDescent="0.4">
      <c r="A1796" t="s">
        <v>2421</v>
      </c>
      <c r="B1796" t="s">
        <v>235</v>
      </c>
      <c r="C1796" t="s">
        <v>154</v>
      </c>
      <c r="D1796" t="s">
        <v>70</v>
      </c>
      <c r="E1796" t="s">
        <v>143</v>
      </c>
      <c r="F1796" t="s">
        <v>28</v>
      </c>
      <c r="G1796" t="s">
        <v>29</v>
      </c>
      <c r="H1796" t="s">
        <v>434</v>
      </c>
      <c r="I1796" t="s">
        <v>88</v>
      </c>
      <c r="J1796" t="s">
        <v>26</v>
      </c>
      <c r="K1796" t="s">
        <v>103</v>
      </c>
      <c r="L1796" t="str">
        <f>_xlfn.XLOOKUP(Trade_Flows[[#This Row],[hardware_type]],Helper_sheet!$D$2:$D$15,Helper_sheet!$E$2:$E$15,0,0)</f>
        <v>Equipment</v>
      </c>
      <c r="M1796" t="s">
        <v>91</v>
      </c>
      <c r="N1796" s="5">
        <v>5993</v>
      </c>
      <c r="O1796" s="1">
        <v>337.13</v>
      </c>
      <c r="P1796" t="s">
        <v>802</v>
      </c>
      <c r="Q1796" t="s">
        <v>33</v>
      </c>
      <c r="R1796" t="s">
        <v>141</v>
      </c>
      <c r="S1796" t="s">
        <v>2419</v>
      </c>
      <c r="T1796" t="s">
        <v>90</v>
      </c>
      <c r="U1796" t="s">
        <v>399</v>
      </c>
      <c r="V1796" t="s">
        <v>145</v>
      </c>
      <c r="W1796" t="s">
        <v>147</v>
      </c>
      <c r="X1796" t="s">
        <v>144</v>
      </c>
    </row>
    <row r="1797" spans="1:24" x14ac:dyDescent="0.4">
      <c r="A1797" t="s">
        <v>2422</v>
      </c>
      <c r="B1797" t="s">
        <v>235</v>
      </c>
      <c r="C1797" t="s">
        <v>158</v>
      </c>
      <c r="D1797" t="s">
        <v>71</v>
      </c>
      <c r="E1797" t="s">
        <v>143</v>
      </c>
      <c r="F1797" t="s">
        <v>28</v>
      </c>
      <c r="G1797" t="s">
        <v>29</v>
      </c>
      <c r="H1797" t="s">
        <v>434</v>
      </c>
      <c r="I1797" t="s">
        <v>88</v>
      </c>
      <c r="J1797" t="s">
        <v>26</v>
      </c>
      <c r="K1797" t="s">
        <v>103</v>
      </c>
      <c r="L1797" t="str">
        <f>_xlfn.XLOOKUP(Trade_Flows[[#This Row],[hardware_type]],Helper_sheet!$D$2:$D$15,Helper_sheet!$E$2:$E$15,0,0)</f>
        <v>Equipment</v>
      </c>
      <c r="M1797" t="s">
        <v>91</v>
      </c>
      <c r="N1797" s="5">
        <v>5614</v>
      </c>
      <c r="O1797" s="1">
        <v>315.83999999999997</v>
      </c>
      <c r="P1797" t="s">
        <v>107</v>
      </c>
      <c r="Q1797" t="s">
        <v>33</v>
      </c>
      <c r="R1797" t="s">
        <v>141</v>
      </c>
      <c r="S1797" t="s">
        <v>2419</v>
      </c>
      <c r="T1797" t="s">
        <v>90</v>
      </c>
      <c r="U1797" t="s">
        <v>323</v>
      </c>
      <c r="V1797" t="s">
        <v>824</v>
      </c>
      <c r="W1797" t="s">
        <v>147</v>
      </c>
      <c r="X1797" t="s">
        <v>144</v>
      </c>
    </row>
    <row r="1798" spans="1:24" x14ac:dyDescent="0.4">
      <c r="A1798" t="s">
        <v>2423</v>
      </c>
      <c r="B1798" t="s">
        <v>248</v>
      </c>
      <c r="C1798" t="s">
        <v>141</v>
      </c>
      <c r="D1798" t="s">
        <v>72</v>
      </c>
      <c r="E1798" t="s">
        <v>143</v>
      </c>
      <c r="F1798" t="s">
        <v>28</v>
      </c>
      <c r="G1798" t="s">
        <v>29</v>
      </c>
      <c r="H1798" t="s">
        <v>434</v>
      </c>
      <c r="I1798" t="s">
        <v>88</v>
      </c>
      <c r="J1798" t="s">
        <v>26</v>
      </c>
      <c r="K1798" t="s">
        <v>103</v>
      </c>
      <c r="L1798" t="str">
        <f>_xlfn.XLOOKUP(Trade_Flows[[#This Row],[hardware_type]],Helper_sheet!$D$2:$D$15,Helper_sheet!$E$2:$E$15,0,0)</f>
        <v>Equipment</v>
      </c>
      <c r="M1798" t="s">
        <v>91</v>
      </c>
      <c r="N1798" s="5">
        <v>6262</v>
      </c>
      <c r="O1798" s="1">
        <v>352.29</v>
      </c>
      <c r="P1798" t="s">
        <v>107</v>
      </c>
      <c r="Q1798" t="s">
        <v>33</v>
      </c>
      <c r="R1798" t="s">
        <v>141</v>
      </c>
      <c r="S1798" t="s">
        <v>2419</v>
      </c>
      <c r="T1798" t="s">
        <v>90</v>
      </c>
      <c r="U1798" t="s">
        <v>422</v>
      </c>
      <c r="V1798" t="s">
        <v>583</v>
      </c>
      <c r="W1798" t="s">
        <v>147</v>
      </c>
      <c r="X1798" t="s">
        <v>141</v>
      </c>
    </row>
    <row r="1799" spans="1:24" x14ac:dyDescent="0.4">
      <c r="A1799" t="s">
        <v>2424</v>
      </c>
      <c r="B1799" t="s">
        <v>248</v>
      </c>
      <c r="C1799" t="s">
        <v>149</v>
      </c>
      <c r="D1799" t="s">
        <v>73</v>
      </c>
      <c r="E1799" t="s">
        <v>143</v>
      </c>
      <c r="F1799" t="s">
        <v>28</v>
      </c>
      <c r="G1799" t="s">
        <v>29</v>
      </c>
      <c r="H1799" t="s">
        <v>434</v>
      </c>
      <c r="I1799" t="s">
        <v>88</v>
      </c>
      <c r="J1799" t="s">
        <v>26</v>
      </c>
      <c r="K1799" t="s">
        <v>103</v>
      </c>
      <c r="L1799" t="str">
        <f>_xlfn.XLOOKUP(Trade_Flows[[#This Row],[hardware_type]],Helper_sheet!$D$2:$D$15,Helper_sheet!$E$2:$E$15,0,0)</f>
        <v>Equipment</v>
      </c>
      <c r="M1799" t="s">
        <v>91</v>
      </c>
      <c r="N1799" s="5">
        <v>7154</v>
      </c>
      <c r="O1799" s="1">
        <v>402.42</v>
      </c>
      <c r="P1799" t="s">
        <v>790</v>
      </c>
      <c r="Q1799" t="s">
        <v>33</v>
      </c>
      <c r="R1799" t="s">
        <v>141</v>
      </c>
      <c r="S1799" t="s">
        <v>2419</v>
      </c>
      <c r="T1799" t="s">
        <v>90</v>
      </c>
      <c r="U1799" t="s">
        <v>422</v>
      </c>
      <c r="V1799" t="s">
        <v>1440</v>
      </c>
      <c r="W1799" t="s">
        <v>147</v>
      </c>
      <c r="X1799" t="s">
        <v>141</v>
      </c>
    </row>
    <row r="1800" spans="1:24" x14ac:dyDescent="0.4">
      <c r="A1800" t="s">
        <v>2425</v>
      </c>
      <c r="B1800" t="s">
        <v>248</v>
      </c>
      <c r="C1800" t="s">
        <v>154</v>
      </c>
      <c r="D1800" t="s">
        <v>74</v>
      </c>
      <c r="E1800" t="s">
        <v>143</v>
      </c>
      <c r="F1800" t="s">
        <v>28</v>
      </c>
      <c r="G1800" t="s">
        <v>29</v>
      </c>
      <c r="H1800" t="s">
        <v>434</v>
      </c>
      <c r="I1800" t="s">
        <v>88</v>
      </c>
      <c r="J1800" t="s">
        <v>26</v>
      </c>
      <c r="K1800" t="s">
        <v>103</v>
      </c>
      <c r="L1800" t="str">
        <f>_xlfn.XLOOKUP(Trade_Flows[[#This Row],[hardware_type]],Helper_sheet!$D$2:$D$15,Helper_sheet!$E$2:$E$15,0,0)</f>
        <v>Equipment</v>
      </c>
      <c r="M1800" t="s">
        <v>91</v>
      </c>
      <c r="N1800" s="5">
        <v>7761</v>
      </c>
      <c r="O1800" s="1">
        <v>436.59</v>
      </c>
      <c r="P1800" t="s">
        <v>107</v>
      </c>
      <c r="Q1800" t="s">
        <v>33</v>
      </c>
      <c r="R1800" t="s">
        <v>141</v>
      </c>
      <c r="S1800" t="s">
        <v>2419</v>
      </c>
      <c r="T1800" t="s">
        <v>90</v>
      </c>
      <c r="U1800" t="s">
        <v>231</v>
      </c>
      <c r="V1800" t="s">
        <v>500</v>
      </c>
      <c r="W1800" t="s">
        <v>147</v>
      </c>
      <c r="X1800" t="s">
        <v>141</v>
      </c>
    </row>
    <row r="1801" spans="1:24" x14ac:dyDescent="0.4">
      <c r="A1801" t="s">
        <v>2426</v>
      </c>
      <c r="B1801" t="s">
        <v>248</v>
      </c>
      <c r="C1801" t="s">
        <v>158</v>
      </c>
      <c r="D1801" t="s">
        <v>75</v>
      </c>
      <c r="E1801" t="s">
        <v>143</v>
      </c>
      <c r="F1801" t="s">
        <v>28</v>
      </c>
      <c r="G1801" t="s">
        <v>29</v>
      </c>
      <c r="H1801" t="s">
        <v>434</v>
      </c>
      <c r="I1801" t="s">
        <v>88</v>
      </c>
      <c r="J1801" t="s">
        <v>26</v>
      </c>
      <c r="K1801" t="s">
        <v>103</v>
      </c>
      <c r="L1801" t="str">
        <f>_xlfn.XLOOKUP(Trade_Flows[[#This Row],[hardware_type]],Helper_sheet!$D$2:$D$15,Helper_sheet!$E$2:$E$15,0,0)</f>
        <v>Equipment</v>
      </c>
      <c r="M1801" t="s">
        <v>91</v>
      </c>
      <c r="N1801" s="5">
        <v>6430</v>
      </c>
      <c r="O1801" s="1">
        <v>361.71</v>
      </c>
      <c r="P1801" t="s">
        <v>105</v>
      </c>
      <c r="Q1801" t="s">
        <v>33</v>
      </c>
      <c r="R1801" t="s">
        <v>141</v>
      </c>
      <c r="S1801" t="s">
        <v>2419</v>
      </c>
      <c r="T1801" t="s">
        <v>90</v>
      </c>
      <c r="U1801" t="s">
        <v>351</v>
      </c>
      <c r="V1801" t="s">
        <v>477</v>
      </c>
      <c r="W1801" t="s">
        <v>147</v>
      </c>
      <c r="X1801" t="s">
        <v>141</v>
      </c>
    </row>
    <row r="1802" spans="1:24" x14ac:dyDescent="0.4">
      <c r="A1802" t="s">
        <v>2427</v>
      </c>
      <c r="B1802" t="s">
        <v>260</v>
      </c>
      <c r="C1802" t="s">
        <v>141</v>
      </c>
      <c r="D1802" t="s">
        <v>76</v>
      </c>
      <c r="E1802" t="s">
        <v>143</v>
      </c>
      <c r="F1802" t="s">
        <v>28</v>
      </c>
      <c r="G1802" t="s">
        <v>29</v>
      </c>
      <c r="H1802" t="s">
        <v>434</v>
      </c>
      <c r="I1802" t="s">
        <v>88</v>
      </c>
      <c r="J1802" t="s">
        <v>26</v>
      </c>
      <c r="K1802" t="s">
        <v>103</v>
      </c>
      <c r="L1802" t="str">
        <f>_xlfn.XLOOKUP(Trade_Flows[[#This Row],[hardware_type]],Helper_sheet!$D$2:$D$15,Helper_sheet!$E$2:$E$15,0,0)</f>
        <v>Equipment</v>
      </c>
      <c r="M1802" t="s">
        <v>91</v>
      </c>
      <c r="N1802" s="5">
        <v>6576</v>
      </c>
      <c r="O1802" s="1">
        <v>369.93</v>
      </c>
      <c r="P1802" t="s">
        <v>107</v>
      </c>
      <c r="Q1802" t="s">
        <v>33</v>
      </c>
      <c r="R1802" t="s">
        <v>141</v>
      </c>
      <c r="S1802" t="s">
        <v>2419</v>
      </c>
      <c r="T1802" t="s">
        <v>90</v>
      </c>
      <c r="U1802" t="s">
        <v>1930</v>
      </c>
      <c r="V1802" t="s">
        <v>708</v>
      </c>
      <c r="W1802" t="s">
        <v>147</v>
      </c>
      <c r="X1802" t="s">
        <v>141</v>
      </c>
    </row>
    <row r="1803" spans="1:24" x14ac:dyDescent="0.4">
      <c r="A1803" t="s">
        <v>2428</v>
      </c>
      <c r="B1803" t="s">
        <v>260</v>
      </c>
      <c r="C1803" t="s">
        <v>149</v>
      </c>
      <c r="D1803" t="s">
        <v>77</v>
      </c>
      <c r="E1803" t="s">
        <v>143</v>
      </c>
      <c r="F1803" t="s">
        <v>28</v>
      </c>
      <c r="G1803" t="s">
        <v>29</v>
      </c>
      <c r="H1803" t="s">
        <v>434</v>
      </c>
      <c r="I1803" t="s">
        <v>88</v>
      </c>
      <c r="J1803" t="s">
        <v>26</v>
      </c>
      <c r="K1803" t="s">
        <v>103</v>
      </c>
      <c r="L1803" t="str">
        <f>_xlfn.XLOOKUP(Trade_Flows[[#This Row],[hardware_type]],Helper_sheet!$D$2:$D$15,Helper_sheet!$E$2:$E$15,0,0)</f>
        <v>Equipment</v>
      </c>
      <c r="M1803" t="s">
        <v>91</v>
      </c>
      <c r="N1803" s="5">
        <v>7522</v>
      </c>
      <c r="O1803" s="1">
        <v>423.17</v>
      </c>
      <c r="P1803" t="s">
        <v>106</v>
      </c>
      <c r="Q1803" t="s">
        <v>33</v>
      </c>
      <c r="R1803" t="s">
        <v>141</v>
      </c>
      <c r="S1803" t="s">
        <v>2419</v>
      </c>
      <c r="T1803" t="s">
        <v>90</v>
      </c>
      <c r="U1803" t="s">
        <v>258</v>
      </c>
      <c r="V1803" t="s">
        <v>233</v>
      </c>
      <c r="W1803" t="s">
        <v>147</v>
      </c>
      <c r="X1803" t="s">
        <v>141</v>
      </c>
    </row>
    <row r="1804" spans="1:24" x14ac:dyDescent="0.4">
      <c r="A1804" t="s">
        <v>2429</v>
      </c>
      <c r="B1804" t="s">
        <v>260</v>
      </c>
      <c r="C1804" t="s">
        <v>154</v>
      </c>
      <c r="D1804" t="s">
        <v>78</v>
      </c>
      <c r="E1804" t="s">
        <v>143</v>
      </c>
      <c r="F1804" t="s">
        <v>28</v>
      </c>
      <c r="G1804" t="s">
        <v>29</v>
      </c>
      <c r="H1804" t="s">
        <v>434</v>
      </c>
      <c r="I1804" t="s">
        <v>88</v>
      </c>
      <c r="J1804" t="s">
        <v>26</v>
      </c>
      <c r="K1804" t="s">
        <v>103</v>
      </c>
      <c r="L1804" t="str">
        <f>_xlfn.XLOOKUP(Trade_Flows[[#This Row],[hardware_type]],Helper_sheet!$D$2:$D$15,Helper_sheet!$E$2:$E$15,0,0)</f>
        <v>Equipment</v>
      </c>
      <c r="M1804" t="s">
        <v>91</v>
      </c>
      <c r="N1804" s="5">
        <v>9332</v>
      </c>
      <c r="O1804" s="1">
        <v>524.98</v>
      </c>
      <c r="P1804" t="s">
        <v>106</v>
      </c>
      <c r="Q1804" t="s">
        <v>33</v>
      </c>
      <c r="R1804" t="s">
        <v>141</v>
      </c>
      <c r="S1804" t="s">
        <v>2419</v>
      </c>
      <c r="T1804" t="s">
        <v>90</v>
      </c>
      <c r="U1804" t="s">
        <v>264</v>
      </c>
      <c r="V1804" t="s">
        <v>509</v>
      </c>
      <c r="W1804" t="s">
        <v>147</v>
      </c>
      <c r="X1804" t="s">
        <v>141</v>
      </c>
    </row>
    <row r="1805" spans="1:24" x14ac:dyDescent="0.4">
      <c r="A1805" t="s">
        <v>2430</v>
      </c>
      <c r="B1805" t="s">
        <v>260</v>
      </c>
      <c r="C1805" t="s">
        <v>158</v>
      </c>
      <c r="D1805" t="s">
        <v>79</v>
      </c>
      <c r="E1805" t="s">
        <v>143</v>
      </c>
      <c r="F1805" t="s">
        <v>28</v>
      </c>
      <c r="G1805" t="s">
        <v>29</v>
      </c>
      <c r="H1805" t="s">
        <v>434</v>
      </c>
      <c r="I1805" t="s">
        <v>88</v>
      </c>
      <c r="J1805" t="s">
        <v>26</v>
      </c>
      <c r="K1805" t="s">
        <v>103</v>
      </c>
      <c r="L1805" t="str">
        <f>_xlfn.XLOOKUP(Trade_Flows[[#This Row],[hardware_type]],Helper_sheet!$D$2:$D$15,Helper_sheet!$E$2:$E$15,0,0)</f>
        <v>Equipment</v>
      </c>
      <c r="M1805" t="s">
        <v>91</v>
      </c>
      <c r="N1805" s="5">
        <v>7438</v>
      </c>
      <c r="O1805" s="1">
        <v>418.4</v>
      </c>
      <c r="P1805" t="s">
        <v>790</v>
      </c>
      <c r="Q1805" t="s">
        <v>33</v>
      </c>
      <c r="R1805" t="s">
        <v>141</v>
      </c>
      <c r="S1805" t="s">
        <v>2419</v>
      </c>
      <c r="T1805" t="s">
        <v>90</v>
      </c>
      <c r="U1805" t="s">
        <v>343</v>
      </c>
      <c r="V1805" t="s">
        <v>477</v>
      </c>
      <c r="W1805" t="s">
        <v>147</v>
      </c>
      <c r="X1805" t="s">
        <v>141</v>
      </c>
    </row>
    <row r="1806" spans="1:24" x14ac:dyDescent="0.4">
      <c r="A1806" t="s">
        <v>2431</v>
      </c>
      <c r="B1806" t="s">
        <v>140</v>
      </c>
      <c r="C1806" t="s">
        <v>141</v>
      </c>
      <c r="D1806" t="s">
        <v>23</v>
      </c>
      <c r="E1806" t="s">
        <v>143</v>
      </c>
      <c r="F1806" t="s">
        <v>28</v>
      </c>
      <c r="G1806" t="s">
        <v>29</v>
      </c>
      <c r="H1806" t="s">
        <v>434</v>
      </c>
      <c r="I1806" t="s">
        <v>88</v>
      </c>
      <c r="J1806" t="s">
        <v>26</v>
      </c>
      <c r="K1806" t="s">
        <v>271</v>
      </c>
      <c r="L1806" t="str">
        <f>_xlfn.XLOOKUP(Trade_Flows[[#This Row],[hardware_type]],Helper_sheet!$D$2:$D$15,Helper_sheet!$E$2:$E$15,0,0)</f>
        <v>Chip</v>
      </c>
      <c r="M1806" t="s">
        <v>31</v>
      </c>
      <c r="N1806" s="5">
        <v>7693</v>
      </c>
      <c r="O1806" s="1">
        <v>432.74</v>
      </c>
      <c r="P1806" t="s">
        <v>82</v>
      </c>
      <c r="Q1806" t="s">
        <v>33</v>
      </c>
      <c r="R1806" t="s">
        <v>144</v>
      </c>
      <c r="S1806" t="s">
        <v>141</v>
      </c>
      <c r="T1806" t="s">
        <v>90</v>
      </c>
      <c r="U1806" t="s">
        <v>178</v>
      </c>
      <c r="V1806" t="s">
        <v>535</v>
      </c>
      <c r="W1806" t="s">
        <v>147</v>
      </c>
      <c r="X1806" t="s">
        <v>144</v>
      </c>
    </row>
    <row r="1807" spans="1:24" x14ac:dyDescent="0.4">
      <c r="A1807" t="s">
        <v>2432</v>
      </c>
      <c r="B1807" t="s">
        <v>140</v>
      </c>
      <c r="C1807" t="s">
        <v>149</v>
      </c>
      <c r="D1807" t="s">
        <v>35</v>
      </c>
      <c r="E1807" t="s">
        <v>143</v>
      </c>
      <c r="F1807" t="s">
        <v>28</v>
      </c>
      <c r="G1807" t="s">
        <v>29</v>
      </c>
      <c r="H1807" t="s">
        <v>434</v>
      </c>
      <c r="I1807" t="s">
        <v>88</v>
      </c>
      <c r="J1807" t="s">
        <v>26</v>
      </c>
      <c r="K1807" t="s">
        <v>271</v>
      </c>
      <c r="L1807" t="str">
        <f>_xlfn.XLOOKUP(Trade_Flows[[#This Row],[hardware_type]],Helper_sheet!$D$2:$D$15,Helper_sheet!$E$2:$E$15,0,0)</f>
        <v>Chip</v>
      </c>
      <c r="M1807" t="s">
        <v>31</v>
      </c>
      <c r="N1807" s="5">
        <v>8092</v>
      </c>
      <c r="O1807" s="1">
        <v>455.23</v>
      </c>
      <c r="P1807" t="s">
        <v>277</v>
      </c>
      <c r="Q1807" t="s">
        <v>33</v>
      </c>
      <c r="R1807" t="s">
        <v>144</v>
      </c>
      <c r="S1807" t="s">
        <v>141</v>
      </c>
      <c r="T1807" t="s">
        <v>90</v>
      </c>
      <c r="U1807" t="s">
        <v>169</v>
      </c>
      <c r="V1807" t="s">
        <v>446</v>
      </c>
      <c r="W1807" t="s">
        <v>147</v>
      </c>
      <c r="X1807" t="s">
        <v>144</v>
      </c>
    </row>
    <row r="1808" spans="1:24" x14ac:dyDescent="0.4">
      <c r="A1808" t="s">
        <v>2433</v>
      </c>
      <c r="B1808" t="s">
        <v>140</v>
      </c>
      <c r="C1808" t="s">
        <v>154</v>
      </c>
      <c r="D1808" t="s">
        <v>37</v>
      </c>
      <c r="E1808" t="s">
        <v>143</v>
      </c>
      <c r="F1808" t="s">
        <v>28</v>
      </c>
      <c r="G1808" t="s">
        <v>29</v>
      </c>
      <c r="H1808" t="s">
        <v>434</v>
      </c>
      <c r="I1808" t="s">
        <v>88</v>
      </c>
      <c r="J1808" t="s">
        <v>26</v>
      </c>
      <c r="K1808" t="s">
        <v>271</v>
      </c>
      <c r="L1808" t="str">
        <f>_xlfn.XLOOKUP(Trade_Flows[[#This Row],[hardware_type]],Helper_sheet!$D$2:$D$15,Helper_sheet!$E$2:$E$15,0,0)</f>
        <v>Chip</v>
      </c>
      <c r="M1808" t="s">
        <v>31</v>
      </c>
      <c r="N1808" s="5">
        <v>8701</v>
      </c>
      <c r="O1808" s="1">
        <v>489.44</v>
      </c>
      <c r="P1808" t="s">
        <v>82</v>
      </c>
      <c r="Q1808" t="s">
        <v>33</v>
      </c>
      <c r="R1808" t="s">
        <v>144</v>
      </c>
      <c r="S1808" t="s">
        <v>141</v>
      </c>
      <c r="T1808" t="s">
        <v>90</v>
      </c>
      <c r="U1808" t="s">
        <v>367</v>
      </c>
      <c r="V1808" t="s">
        <v>599</v>
      </c>
      <c r="W1808" t="s">
        <v>147</v>
      </c>
      <c r="X1808" t="s">
        <v>144</v>
      </c>
    </row>
    <row r="1809" spans="1:24" x14ac:dyDescent="0.4">
      <c r="A1809" t="s">
        <v>2434</v>
      </c>
      <c r="B1809" t="s">
        <v>140</v>
      </c>
      <c r="C1809" t="s">
        <v>158</v>
      </c>
      <c r="D1809" t="s">
        <v>38</v>
      </c>
      <c r="E1809" t="s">
        <v>143</v>
      </c>
      <c r="F1809" t="s">
        <v>28</v>
      </c>
      <c r="G1809" t="s">
        <v>29</v>
      </c>
      <c r="H1809" t="s">
        <v>434</v>
      </c>
      <c r="I1809" t="s">
        <v>88</v>
      </c>
      <c r="J1809" t="s">
        <v>26</v>
      </c>
      <c r="K1809" t="s">
        <v>271</v>
      </c>
      <c r="L1809" t="str">
        <f>_xlfn.XLOOKUP(Trade_Flows[[#This Row],[hardware_type]],Helper_sheet!$D$2:$D$15,Helper_sheet!$E$2:$E$15,0,0)</f>
        <v>Chip</v>
      </c>
      <c r="M1809" t="s">
        <v>31</v>
      </c>
      <c r="N1809" s="5">
        <v>7328</v>
      </c>
      <c r="O1809" s="1">
        <v>412.25</v>
      </c>
      <c r="P1809" t="s">
        <v>82</v>
      </c>
      <c r="Q1809" t="s">
        <v>33</v>
      </c>
      <c r="R1809" t="s">
        <v>144</v>
      </c>
      <c r="S1809" t="s">
        <v>141</v>
      </c>
      <c r="T1809" t="s">
        <v>90</v>
      </c>
      <c r="U1809" t="s">
        <v>160</v>
      </c>
      <c r="V1809" t="s">
        <v>539</v>
      </c>
      <c r="W1809" t="s">
        <v>147</v>
      </c>
      <c r="X1809" t="s">
        <v>144</v>
      </c>
    </row>
    <row r="1810" spans="1:24" x14ac:dyDescent="0.4">
      <c r="A1810" t="s">
        <v>2435</v>
      </c>
      <c r="B1810" t="s">
        <v>162</v>
      </c>
      <c r="C1810" t="s">
        <v>141</v>
      </c>
      <c r="D1810" t="s">
        <v>39</v>
      </c>
      <c r="E1810" t="s">
        <v>143</v>
      </c>
      <c r="F1810" t="s">
        <v>28</v>
      </c>
      <c r="G1810" t="s">
        <v>29</v>
      </c>
      <c r="H1810" t="s">
        <v>434</v>
      </c>
      <c r="I1810" t="s">
        <v>88</v>
      </c>
      <c r="J1810" t="s">
        <v>26</v>
      </c>
      <c r="K1810" t="s">
        <v>271</v>
      </c>
      <c r="L1810" t="str">
        <f>_xlfn.XLOOKUP(Trade_Flows[[#This Row],[hardware_type]],Helper_sheet!$D$2:$D$15,Helper_sheet!$E$2:$E$15,0,0)</f>
        <v>Chip</v>
      </c>
      <c r="M1810" t="s">
        <v>31</v>
      </c>
      <c r="N1810" s="5">
        <v>8141</v>
      </c>
      <c r="O1810" s="1">
        <v>457.94</v>
      </c>
      <c r="P1810" t="s">
        <v>82</v>
      </c>
      <c r="Q1810" t="s">
        <v>33</v>
      </c>
      <c r="R1810" t="s">
        <v>144</v>
      </c>
      <c r="S1810" t="s">
        <v>141</v>
      </c>
      <c r="T1810" t="s">
        <v>90</v>
      </c>
      <c r="U1810" t="s">
        <v>369</v>
      </c>
      <c r="V1810" t="s">
        <v>619</v>
      </c>
      <c r="W1810" t="s">
        <v>147</v>
      </c>
      <c r="X1810" t="s">
        <v>144</v>
      </c>
    </row>
    <row r="1811" spans="1:24" x14ac:dyDescent="0.4">
      <c r="A1811" t="s">
        <v>2436</v>
      </c>
      <c r="B1811" t="s">
        <v>162</v>
      </c>
      <c r="C1811" t="s">
        <v>149</v>
      </c>
      <c r="D1811" t="s">
        <v>41</v>
      </c>
      <c r="E1811" t="s">
        <v>143</v>
      </c>
      <c r="F1811" t="s">
        <v>28</v>
      </c>
      <c r="G1811" t="s">
        <v>29</v>
      </c>
      <c r="H1811" t="s">
        <v>434</v>
      </c>
      <c r="I1811" t="s">
        <v>88</v>
      </c>
      <c r="J1811" t="s">
        <v>26</v>
      </c>
      <c r="K1811" t="s">
        <v>271</v>
      </c>
      <c r="L1811" t="str">
        <f>_xlfn.XLOOKUP(Trade_Flows[[#This Row],[hardware_type]],Helper_sheet!$D$2:$D$15,Helper_sheet!$E$2:$E$15,0,0)</f>
        <v>Chip</v>
      </c>
      <c r="M1811" t="s">
        <v>31</v>
      </c>
      <c r="N1811" s="5">
        <v>8844</v>
      </c>
      <c r="O1811" s="1">
        <v>497.51</v>
      </c>
      <c r="P1811" t="s">
        <v>82</v>
      </c>
      <c r="Q1811" t="s">
        <v>33</v>
      </c>
      <c r="R1811" t="s">
        <v>144</v>
      </c>
      <c r="S1811" t="s">
        <v>141</v>
      </c>
      <c r="T1811" t="s">
        <v>90</v>
      </c>
      <c r="U1811" t="s">
        <v>217</v>
      </c>
      <c r="V1811" t="s">
        <v>463</v>
      </c>
      <c r="W1811" t="s">
        <v>147</v>
      </c>
      <c r="X1811" t="s">
        <v>144</v>
      </c>
    </row>
    <row r="1812" spans="1:24" x14ac:dyDescent="0.4">
      <c r="A1812" t="s">
        <v>2437</v>
      </c>
      <c r="B1812" t="s">
        <v>162</v>
      </c>
      <c r="C1812" t="s">
        <v>154</v>
      </c>
      <c r="D1812" t="s">
        <v>42</v>
      </c>
      <c r="E1812" t="s">
        <v>143</v>
      </c>
      <c r="F1812" t="s">
        <v>28</v>
      </c>
      <c r="G1812" t="s">
        <v>29</v>
      </c>
      <c r="H1812" t="s">
        <v>434</v>
      </c>
      <c r="I1812" t="s">
        <v>88</v>
      </c>
      <c r="J1812" t="s">
        <v>26</v>
      </c>
      <c r="K1812" t="s">
        <v>271</v>
      </c>
      <c r="L1812" t="str">
        <f>_xlfn.XLOOKUP(Trade_Flows[[#This Row],[hardware_type]],Helper_sheet!$D$2:$D$15,Helper_sheet!$E$2:$E$15,0,0)</f>
        <v>Chip</v>
      </c>
      <c r="M1812" t="s">
        <v>31</v>
      </c>
      <c r="N1812" s="5">
        <v>10137</v>
      </c>
      <c r="O1812" s="1">
        <v>570.22</v>
      </c>
      <c r="P1812" t="s">
        <v>82</v>
      </c>
      <c r="Q1812" t="s">
        <v>33</v>
      </c>
      <c r="R1812" t="s">
        <v>144</v>
      </c>
      <c r="S1812" t="s">
        <v>141</v>
      </c>
      <c r="T1812" t="s">
        <v>90</v>
      </c>
      <c r="U1812" t="s">
        <v>294</v>
      </c>
      <c r="V1812" t="s">
        <v>605</v>
      </c>
      <c r="W1812" t="s">
        <v>147</v>
      </c>
      <c r="X1812" t="s">
        <v>144</v>
      </c>
    </row>
    <row r="1813" spans="1:24" x14ac:dyDescent="0.4">
      <c r="A1813" t="s">
        <v>2438</v>
      </c>
      <c r="B1813" t="s">
        <v>162</v>
      </c>
      <c r="C1813" t="s">
        <v>158</v>
      </c>
      <c r="D1813" t="s">
        <v>43</v>
      </c>
      <c r="E1813" t="s">
        <v>143</v>
      </c>
      <c r="F1813" t="s">
        <v>28</v>
      </c>
      <c r="G1813" t="s">
        <v>29</v>
      </c>
      <c r="H1813" t="s">
        <v>434</v>
      </c>
      <c r="I1813" t="s">
        <v>88</v>
      </c>
      <c r="J1813" t="s">
        <v>26</v>
      </c>
      <c r="K1813" t="s">
        <v>271</v>
      </c>
      <c r="L1813" t="str">
        <f>_xlfn.XLOOKUP(Trade_Flows[[#This Row],[hardware_type]],Helper_sheet!$D$2:$D$15,Helper_sheet!$E$2:$E$15,0,0)</f>
        <v>Chip</v>
      </c>
      <c r="M1813" t="s">
        <v>31</v>
      </c>
      <c r="N1813" s="5">
        <v>7793</v>
      </c>
      <c r="O1813" s="1">
        <v>438.38</v>
      </c>
      <c r="P1813" t="s">
        <v>277</v>
      </c>
      <c r="Q1813" t="s">
        <v>33</v>
      </c>
      <c r="R1813" t="s">
        <v>144</v>
      </c>
      <c r="S1813" t="s">
        <v>141</v>
      </c>
      <c r="T1813" t="s">
        <v>90</v>
      </c>
      <c r="U1813" t="s">
        <v>156</v>
      </c>
      <c r="V1813" t="s">
        <v>550</v>
      </c>
      <c r="W1813" t="s">
        <v>147</v>
      </c>
      <c r="X1813" t="s">
        <v>144</v>
      </c>
    </row>
    <row r="1814" spans="1:24" x14ac:dyDescent="0.4">
      <c r="A1814" t="s">
        <v>2439</v>
      </c>
      <c r="B1814" t="s">
        <v>171</v>
      </c>
      <c r="C1814" t="s">
        <v>141</v>
      </c>
      <c r="D1814" t="s">
        <v>44</v>
      </c>
      <c r="E1814" t="s">
        <v>143</v>
      </c>
      <c r="F1814" t="s">
        <v>28</v>
      </c>
      <c r="G1814" t="s">
        <v>29</v>
      </c>
      <c r="H1814" t="s">
        <v>434</v>
      </c>
      <c r="I1814" t="s">
        <v>88</v>
      </c>
      <c r="J1814" t="s">
        <v>26</v>
      </c>
      <c r="K1814" t="s">
        <v>271</v>
      </c>
      <c r="L1814" t="str">
        <f>_xlfn.XLOOKUP(Trade_Flows[[#This Row],[hardware_type]],Helper_sheet!$D$2:$D$15,Helper_sheet!$E$2:$E$15,0,0)</f>
        <v>Chip</v>
      </c>
      <c r="M1814" t="s">
        <v>31</v>
      </c>
      <c r="N1814" s="5">
        <v>8581</v>
      </c>
      <c r="O1814" s="1">
        <v>482.72</v>
      </c>
      <c r="P1814" t="s">
        <v>82</v>
      </c>
      <c r="Q1814" t="s">
        <v>33</v>
      </c>
      <c r="R1814" t="s">
        <v>144</v>
      </c>
      <c r="S1814" t="s">
        <v>141</v>
      </c>
      <c r="T1814" t="s">
        <v>90</v>
      </c>
      <c r="U1814" t="s">
        <v>320</v>
      </c>
      <c r="V1814" t="s">
        <v>535</v>
      </c>
      <c r="W1814" t="s">
        <v>147</v>
      </c>
      <c r="X1814" t="s">
        <v>144</v>
      </c>
    </row>
    <row r="1815" spans="1:24" x14ac:dyDescent="0.4">
      <c r="A1815" t="s">
        <v>2440</v>
      </c>
      <c r="B1815" t="s">
        <v>171</v>
      </c>
      <c r="C1815" t="s">
        <v>149</v>
      </c>
      <c r="D1815" t="s">
        <v>45</v>
      </c>
      <c r="E1815" t="s">
        <v>143</v>
      </c>
      <c r="F1815" t="s">
        <v>28</v>
      </c>
      <c r="G1815" t="s">
        <v>29</v>
      </c>
      <c r="H1815" t="s">
        <v>434</v>
      </c>
      <c r="I1815" t="s">
        <v>88</v>
      </c>
      <c r="J1815" t="s">
        <v>26</v>
      </c>
      <c r="K1815" t="s">
        <v>271</v>
      </c>
      <c r="L1815" t="str">
        <f>_xlfn.XLOOKUP(Trade_Flows[[#This Row],[hardware_type]],Helper_sheet!$D$2:$D$15,Helper_sheet!$E$2:$E$15,0,0)</f>
        <v>Chip</v>
      </c>
      <c r="M1815" t="s">
        <v>31</v>
      </c>
      <c r="N1815" s="5">
        <v>11408</v>
      </c>
      <c r="O1815" s="1">
        <v>641.71</v>
      </c>
      <c r="P1815" t="s">
        <v>277</v>
      </c>
      <c r="Q1815" t="s">
        <v>33</v>
      </c>
      <c r="R1815" t="s">
        <v>144</v>
      </c>
      <c r="S1815" t="s">
        <v>141</v>
      </c>
      <c r="T1815" t="s">
        <v>90</v>
      </c>
      <c r="U1815" t="s">
        <v>208</v>
      </c>
      <c r="V1815" t="s">
        <v>528</v>
      </c>
      <c r="W1815" t="s">
        <v>147</v>
      </c>
      <c r="X1815" t="s">
        <v>144</v>
      </c>
    </row>
    <row r="1816" spans="1:24" x14ac:dyDescent="0.4">
      <c r="A1816" t="s">
        <v>2441</v>
      </c>
      <c r="B1816" t="s">
        <v>171</v>
      </c>
      <c r="C1816" t="s">
        <v>154</v>
      </c>
      <c r="D1816" t="s">
        <v>46</v>
      </c>
      <c r="E1816" t="s">
        <v>143</v>
      </c>
      <c r="F1816" t="s">
        <v>28</v>
      </c>
      <c r="G1816" t="s">
        <v>29</v>
      </c>
      <c r="H1816" t="s">
        <v>434</v>
      </c>
      <c r="I1816" t="s">
        <v>88</v>
      </c>
      <c r="J1816" t="s">
        <v>26</v>
      </c>
      <c r="K1816" t="s">
        <v>271</v>
      </c>
      <c r="L1816" t="str">
        <f>_xlfn.XLOOKUP(Trade_Flows[[#This Row],[hardware_type]],Helper_sheet!$D$2:$D$15,Helper_sheet!$E$2:$E$15,0,0)</f>
        <v>Chip</v>
      </c>
      <c r="M1816" t="s">
        <v>31</v>
      </c>
      <c r="N1816" s="5">
        <v>10074</v>
      </c>
      <c r="O1816" s="1">
        <v>566.69000000000005</v>
      </c>
      <c r="P1816" t="s">
        <v>272</v>
      </c>
      <c r="Q1816" t="s">
        <v>33</v>
      </c>
      <c r="R1816" t="s">
        <v>144</v>
      </c>
      <c r="S1816" t="s">
        <v>141</v>
      </c>
      <c r="T1816" t="s">
        <v>90</v>
      </c>
      <c r="U1816" t="s">
        <v>160</v>
      </c>
      <c r="V1816" t="s">
        <v>613</v>
      </c>
      <c r="W1816" t="s">
        <v>147</v>
      </c>
      <c r="X1816" t="s">
        <v>144</v>
      </c>
    </row>
    <row r="1817" spans="1:24" x14ac:dyDescent="0.4">
      <c r="A1817" t="s">
        <v>2442</v>
      </c>
      <c r="B1817" t="s">
        <v>171</v>
      </c>
      <c r="C1817" t="s">
        <v>158</v>
      </c>
      <c r="D1817" t="s">
        <v>47</v>
      </c>
      <c r="E1817" t="s">
        <v>143</v>
      </c>
      <c r="F1817" t="s">
        <v>28</v>
      </c>
      <c r="G1817" t="s">
        <v>29</v>
      </c>
      <c r="H1817" t="s">
        <v>434</v>
      </c>
      <c r="I1817" t="s">
        <v>88</v>
      </c>
      <c r="J1817" t="s">
        <v>26</v>
      </c>
      <c r="K1817" t="s">
        <v>271</v>
      </c>
      <c r="L1817" t="str">
        <f>_xlfn.XLOOKUP(Trade_Flows[[#This Row],[hardware_type]],Helper_sheet!$D$2:$D$15,Helper_sheet!$E$2:$E$15,0,0)</f>
        <v>Chip</v>
      </c>
      <c r="M1817" t="s">
        <v>31</v>
      </c>
      <c r="N1817" s="5">
        <v>9025</v>
      </c>
      <c r="O1817" s="1">
        <v>507.68</v>
      </c>
      <c r="P1817" t="s">
        <v>277</v>
      </c>
      <c r="Q1817" t="s">
        <v>33</v>
      </c>
      <c r="R1817" t="s">
        <v>144</v>
      </c>
      <c r="S1817" t="s">
        <v>141</v>
      </c>
      <c r="T1817" t="s">
        <v>90</v>
      </c>
      <c r="U1817" t="s">
        <v>367</v>
      </c>
      <c r="V1817" t="s">
        <v>679</v>
      </c>
      <c r="W1817" t="s">
        <v>147</v>
      </c>
      <c r="X1817" t="s">
        <v>144</v>
      </c>
    </row>
    <row r="1818" spans="1:24" x14ac:dyDescent="0.4">
      <c r="A1818" t="s">
        <v>2443</v>
      </c>
      <c r="B1818" t="s">
        <v>182</v>
      </c>
      <c r="C1818" t="s">
        <v>141</v>
      </c>
      <c r="D1818" t="s">
        <v>48</v>
      </c>
      <c r="E1818" t="s">
        <v>143</v>
      </c>
      <c r="F1818" t="s">
        <v>28</v>
      </c>
      <c r="G1818" t="s">
        <v>29</v>
      </c>
      <c r="H1818" t="s">
        <v>434</v>
      </c>
      <c r="I1818" t="s">
        <v>88</v>
      </c>
      <c r="J1818" t="s">
        <v>26</v>
      </c>
      <c r="K1818" t="s">
        <v>271</v>
      </c>
      <c r="L1818" t="str">
        <f>_xlfn.XLOOKUP(Trade_Flows[[#This Row],[hardware_type]],Helper_sheet!$D$2:$D$15,Helper_sheet!$E$2:$E$15,0,0)</f>
        <v>Chip</v>
      </c>
      <c r="M1818" t="s">
        <v>31</v>
      </c>
      <c r="N1818" s="5">
        <v>10301</v>
      </c>
      <c r="O1818" s="1">
        <v>579.46</v>
      </c>
      <c r="P1818" t="s">
        <v>272</v>
      </c>
      <c r="Q1818" t="s">
        <v>33</v>
      </c>
      <c r="R1818" t="s">
        <v>144</v>
      </c>
      <c r="S1818" t="s">
        <v>141</v>
      </c>
      <c r="T1818" t="s">
        <v>90</v>
      </c>
      <c r="U1818" t="s">
        <v>285</v>
      </c>
      <c r="V1818" t="s">
        <v>446</v>
      </c>
      <c r="W1818" t="s">
        <v>147</v>
      </c>
      <c r="X1818" t="s">
        <v>144</v>
      </c>
    </row>
    <row r="1819" spans="1:24" x14ac:dyDescent="0.4">
      <c r="A1819" t="s">
        <v>2444</v>
      </c>
      <c r="B1819" t="s">
        <v>182</v>
      </c>
      <c r="C1819" t="s">
        <v>149</v>
      </c>
      <c r="D1819" t="s">
        <v>49</v>
      </c>
      <c r="E1819" t="s">
        <v>143</v>
      </c>
      <c r="F1819" t="s">
        <v>28</v>
      </c>
      <c r="G1819" t="s">
        <v>29</v>
      </c>
      <c r="H1819" t="s">
        <v>434</v>
      </c>
      <c r="I1819" t="s">
        <v>88</v>
      </c>
      <c r="J1819" t="s">
        <v>26</v>
      </c>
      <c r="K1819" t="s">
        <v>271</v>
      </c>
      <c r="L1819" t="str">
        <f>_xlfn.XLOOKUP(Trade_Flows[[#This Row],[hardware_type]],Helper_sheet!$D$2:$D$15,Helper_sheet!$E$2:$E$15,0,0)</f>
        <v>Chip</v>
      </c>
      <c r="M1819" t="s">
        <v>31</v>
      </c>
      <c r="N1819" s="5">
        <v>10917</v>
      </c>
      <c r="O1819" s="1">
        <v>614.12</v>
      </c>
      <c r="P1819" t="s">
        <v>277</v>
      </c>
      <c r="Q1819" t="s">
        <v>33</v>
      </c>
      <c r="R1819" t="s">
        <v>144</v>
      </c>
      <c r="S1819" t="s">
        <v>141</v>
      </c>
      <c r="T1819" t="s">
        <v>90</v>
      </c>
      <c r="U1819" t="s">
        <v>173</v>
      </c>
      <c r="V1819" t="s">
        <v>539</v>
      </c>
      <c r="W1819" t="s">
        <v>147</v>
      </c>
      <c r="X1819" t="s">
        <v>144</v>
      </c>
    </row>
    <row r="1820" spans="1:24" x14ac:dyDescent="0.4">
      <c r="A1820" t="s">
        <v>2445</v>
      </c>
      <c r="B1820" t="s">
        <v>182</v>
      </c>
      <c r="C1820" t="s">
        <v>154</v>
      </c>
      <c r="D1820" t="s">
        <v>50</v>
      </c>
      <c r="E1820" t="s">
        <v>143</v>
      </c>
      <c r="F1820" t="s">
        <v>28</v>
      </c>
      <c r="G1820" t="s">
        <v>29</v>
      </c>
      <c r="H1820" t="s">
        <v>434</v>
      </c>
      <c r="I1820" t="s">
        <v>88</v>
      </c>
      <c r="J1820" t="s">
        <v>26</v>
      </c>
      <c r="K1820" t="s">
        <v>271</v>
      </c>
      <c r="L1820" t="str">
        <f>_xlfn.XLOOKUP(Trade_Flows[[#This Row],[hardware_type]],Helper_sheet!$D$2:$D$15,Helper_sheet!$E$2:$E$15,0,0)</f>
        <v>Chip</v>
      </c>
      <c r="M1820" t="s">
        <v>31</v>
      </c>
      <c r="N1820" s="5">
        <v>12805</v>
      </c>
      <c r="O1820" s="1">
        <v>720.33</v>
      </c>
      <c r="P1820" t="s">
        <v>277</v>
      </c>
      <c r="Q1820" t="s">
        <v>33</v>
      </c>
      <c r="R1820" t="s">
        <v>144</v>
      </c>
      <c r="S1820" t="s">
        <v>141</v>
      </c>
      <c r="T1820" t="s">
        <v>90</v>
      </c>
      <c r="U1820" t="s">
        <v>288</v>
      </c>
      <c r="V1820" t="s">
        <v>453</v>
      </c>
      <c r="W1820" t="s">
        <v>147</v>
      </c>
      <c r="X1820" t="s">
        <v>144</v>
      </c>
    </row>
    <row r="1821" spans="1:24" x14ac:dyDescent="0.4">
      <c r="A1821" t="s">
        <v>2446</v>
      </c>
      <c r="B1821" t="s">
        <v>182</v>
      </c>
      <c r="C1821" t="s">
        <v>158</v>
      </c>
      <c r="D1821" t="s">
        <v>51</v>
      </c>
      <c r="E1821" t="s">
        <v>143</v>
      </c>
      <c r="F1821" t="s">
        <v>28</v>
      </c>
      <c r="G1821" t="s">
        <v>29</v>
      </c>
      <c r="H1821" t="s">
        <v>434</v>
      </c>
      <c r="I1821" t="s">
        <v>88</v>
      </c>
      <c r="J1821" t="s">
        <v>26</v>
      </c>
      <c r="K1821" t="s">
        <v>271</v>
      </c>
      <c r="L1821" t="str">
        <f>_xlfn.XLOOKUP(Trade_Flows[[#This Row],[hardware_type]],Helper_sheet!$D$2:$D$15,Helper_sheet!$E$2:$E$15,0,0)</f>
        <v>Chip</v>
      </c>
      <c r="M1821" t="s">
        <v>31</v>
      </c>
      <c r="N1821" s="5">
        <v>10470</v>
      </c>
      <c r="O1821" s="1">
        <v>588.97</v>
      </c>
      <c r="P1821" t="s">
        <v>82</v>
      </c>
      <c r="Q1821" t="s">
        <v>33</v>
      </c>
      <c r="R1821" t="s">
        <v>144</v>
      </c>
      <c r="S1821" t="s">
        <v>141</v>
      </c>
      <c r="T1821" t="s">
        <v>90</v>
      </c>
      <c r="U1821" t="s">
        <v>160</v>
      </c>
      <c r="V1821" t="s">
        <v>2447</v>
      </c>
      <c r="W1821" t="s">
        <v>147</v>
      </c>
      <c r="X1821" t="s">
        <v>144</v>
      </c>
    </row>
    <row r="1822" spans="1:24" x14ac:dyDescent="0.4">
      <c r="A1822" t="s">
        <v>2448</v>
      </c>
      <c r="B1822" t="s">
        <v>193</v>
      </c>
      <c r="C1822" t="s">
        <v>141</v>
      </c>
      <c r="D1822" t="s">
        <v>52</v>
      </c>
      <c r="E1822" t="s">
        <v>143</v>
      </c>
      <c r="F1822" t="s">
        <v>28</v>
      </c>
      <c r="G1822" t="s">
        <v>29</v>
      </c>
      <c r="H1822" t="s">
        <v>434</v>
      </c>
      <c r="I1822" t="s">
        <v>88</v>
      </c>
      <c r="J1822" t="s">
        <v>26</v>
      </c>
      <c r="K1822" t="s">
        <v>271</v>
      </c>
      <c r="L1822" t="str">
        <f>_xlfn.XLOOKUP(Trade_Flows[[#This Row],[hardware_type]],Helper_sheet!$D$2:$D$15,Helper_sheet!$E$2:$E$15,0,0)</f>
        <v>Chip</v>
      </c>
      <c r="M1822" t="s">
        <v>31</v>
      </c>
      <c r="N1822" s="5">
        <v>11706</v>
      </c>
      <c r="O1822" s="1">
        <v>658.5</v>
      </c>
      <c r="P1822" t="s">
        <v>277</v>
      </c>
      <c r="Q1822" t="s">
        <v>33</v>
      </c>
      <c r="R1822" t="s">
        <v>144</v>
      </c>
      <c r="S1822" t="s">
        <v>141</v>
      </c>
      <c r="T1822" t="s">
        <v>90</v>
      </c>
      <c r="U1822" t="s">
        <v>393</v>
      </c>
      <c r="V1822" t="s">
        <v>605</v>
      </c>
      <c r="W1822" t="s">
        <v>147</v>
      </c>
      <c r="X1822" t="s">
        <v>144</v>
      </c>
    </row>
    <row r="1823" spans="1:24" x14ac:dyDescent="0.4">
      <c r="A1823" t="s">
        <v>2449</v>
      </c>
      <c r="B1823" t="s">
        <v>193</v>
      </c>
      <c r="C1823" t="s">
        <v>149</v>
      </c>
      <c r="D1823" t="s">
        <v>53</v>
      </c>
      <c r="E1823" t="s">
        <v>143</v>
      </c>
      <c r="F1823" t="s">
        <v>28</v>
      </c>
      <c r="G1823" t="s">
        <v>29</v>
      </c>
      <c r="H1823" t="s">
        <v>434</v>
      </c>
      <c r="I1823" t="s">
        <v>88</v>
      </c>
      <c r="J1823" t="s">
        <v>26</v>
      </c>
      <c r="K1823" t="s">
        <v>271</v>
      </c>
      <c r="L1823" t="str">
        <f>_xlfn.XLOOKUP(Trade_Flows[[#This Row],[hardware_type]],Helper_sheet!$D$2:$D$15,Helper_sheet!$E$2:$E$15,0,0)</f>
        <v>Chip</v>
      </c>
      <c r="M1823" t="s">
        <v>31</v>
      </c>
      <c r="N1823" s="5">
        <v>11931</v>
      </c>
      <c r="O1823" s="1">
        <v>671.15</v>
      </c>
      <c r="P1823" t="s">
        <v>277</v>
      </c>
      <c r="Q1823" t="s">
        <v>33</v>
      </c>
      <c r="R1823" t="s">
        <v>144</v>
      </c>
      <c r="S1823" t="s">
        <v>141</v>
      </c>
      <c r="T1823" t="s">
        <v>90</v>
      </c>
      <c r="U1823" t="s">
        <v>208</v>
      </c>
      <c r="V1823" t="s">
        <v>467</v>
      </c>
      <c r="W1823" t="s">
        <v>147</v>
      </c>
      <c r="X1823" t="s">
        <v>144</v>
      </c>
    </row>
    <row r="1824" spans="1:24" x14ac:dyDescent="0.4">
      <c r="A1824" t="s">
        <v>2450</v>
      </c>
      <c r="B1824" t="s">
        <v>193</v>
      </c>
      <c r="C1824" t="s">
        <v>154</v>
      </c>
      <c r="D1824" t="s">
        <v>54</v>
      </c>
      <c r="E1824" t="s">
        <v>143</v>
      </c>
      <c r="F1824" t="s">
        <v>28</v>
      </c>
      <c r="G1824" t="s">
        <v>29</v>
      </c>
      <c r="H1824" t="s">
        <v>434</v>
      </c>
      <c r="I1824" t="s">
        <v>88</v>
      </c>
      <c r="J1824" t="s">
        <v>26</v>
      </c>
      <c r="K1824" t="s">
        <v>271</v>
      </c>
      <c r="L1824" t="str">
        <f>_xlfn.XLOOKUP(Trade_Flows[[#This Row],[hardware_type]],Helper_sheet!$D$2:$D$15,Helper_sheet!$E$2:$E$15,0,0)</f>
        <v>Chip</v>
      </c>
      <c r="M1824" t="s">
        <v>31</v>
      </c>
      <c r="N1824" s="5">
        <v>13951</v>
      </c>
      <c r="O1824" s="1">
        <v>784.79</v>
      </c>
      <c r="P1824" t="s">
        <v>82</v>
      </c>
      <c r="Q1824" t="s">
        <v>33</v>
      </c>
      <c r="R1824" t="s">
        <v>144</v>
      </c>
      <c r="S1824" t="s">
        <v>141</v>
      </c>
      <c r="T1824" t="s">
        <v>90</v>
      </c>
      <c r="U1824" t="s">
        <v>329</v>
      </c>
      <c r="V1824" t="s">
        <v>621</v>
      </c>
      <c r="W1824" t="s">
        <v>147</v>
      </c>
      <c r="X1824" t="s">
        <v>144</v>
      </c>
    </row>
    <row r="1825" spans="1:24" x14ac:dyDescent="0.4">
      <c r="A1825" t="s">
        <v>2451</v>
      </c>
      <c r="B1825" t="s">
        <v>193</v>
      </c>
      <c r="C1825" t="s">
        <v>158</v>
      </c>
      <c r="D1825" t="s">
        <v>55</v>
      </c>
      <c r="E1825" t="s">
        <v>143</v>
      </c>
      <c r="F1825" t="s">
        <v>28</v>
      </c>
      <c r="G1825" t="s">
        <v>29</v>
      </c>
      <c r="H1825" t="s">
        <v>434</v>
      </c>
      <c r="I1825" t="s">
        <v>88</v>
      </c>
      <c r="J1825" t="s">
        <v>26</v>
      </c>
      <c r="K1825" t="s">
        <v>271</v>
      </c>
      <c r="L1825" t="str">
        <f>_xlfn.XLOOKUP(Trade_Flows[[#This Row],[hardware_type]],Helper_sheet!$D$2:$D$15,Helper_sheet!$E$2:$E$15,0,0)</f>
        <v>Chip</v>
      </c>
      <c r="M1825" t="s">
        <v>31</v>
      </c>
      <c r="N1825" s="5">
        <v>11132</v>
      </c>
      <c r="O1825" s="1">
        <v>626.17999999999995</v>
      </c>
      <c r="P1825" t="s">
        <v>272</v>
      </c>
      <c r="Q1825" t="s">
        <v>33</v>
      </c>
      <c r="R1825" t="s">
        <v>144</v>
      </c>
      <c r="S1825" t="s">
        <v>141</v>
      </c>
      <c r="T1825" t="s">
        <v>90</v>
      </c>
      <c r="U1825" t="s">
        <v>1718</v>
      </c>
      <c r="V1825" t="s">
        <v>437</v>
      </c>
      <c r="W1825" t="s">
        <v>147</v>
      </c>
      <c r="X1825" t="s">
        <v>144</v>
      </c>
    </row>
    <row r="1826" spans="1:24" x14ac:dyDescent="0.4">
      <c r="A1826" t="s">
        <v>2452</v>
      </c>
      <c r="B1826" t="s">
        <v>202</v>
      </c>
      <c r="C1826" t="s">
        <v>141</v>
      </c>
      <c r="D1826" t="s">
        <v>56</v>
      </c>
      <c r="E1826" t="s">
        <v>143</v>
      </c>
      <c r="F1826" t="s">
        <v>28</v>
      </c>
      <c r="G1826" t="s">
        <v>29</v>
      </c>
      <c r="H1826" t="s">
        <v>434</v>
      </c>
      <c r="I1826" t="s">
        <v>88</v>
      </c>
      <c r="J1826" t="s">
        <v>26</v>
      </c>
      <c r="K1826" t="s">
        <v>271</v>
      </c>
      <c r="L1826" t="str">
        <f>_xlfn.XLOOKUP(Trade_Flows[[#This Row],[hardware_type]],Helper_sheet!$D$2:$D$15,Helper_sheet!$E$2:$E$15,0,0)</f>
        <v>Chip</v>
      </c>
      <c r="M1826" t="s">
        <v>31</v>
      </c>
      <c r="N1826" s="5">
        <v>9552</v>
      </c>
      <c r="O1826" s="1">
        <v>537.30999999999995</v>
      </c>
      <c r="P1826" t="s">
        <v>277</v>
      </c>
      <c r="Q1826" t="s">
        <v>33</v>
      </c>
      <c r="R1826" t="s">
        <v>144</v>
      </c>
      <c r="S1826" t="s">
        <v>141</v>
      </c>
      <c r="T1826" t="s">
        <v>90</v>
      </c>
      <c r="U1826" t="s">
        <v>197</v>
      </c>
      <c r="V1826" t="s">
        <v>2453</v>
      </c>
      <c r="W1826" t="s">
        <v>147</v>
      </c>
      <c r="X1826" t="s">
        <v>144</v>
      </c>
    </row>
    <row r="1827" spans="1:24" x14ac:dyDescent="0.4">
      <c r="A1827" t="s">
        <v>2454</v>
      </c>
      <c r="B1827" t="s">
        <v>202</v>
      </c>
      <c r="C1827" t="s">
        <v>149</v>
      </c>
      <c r="D1827" t="s">
        <v>57</v>
      </c>
      <c r="E1827" t="s">
        <v>143</v>
      </c>
      <c r="F1827" t="s">
        <v>28</v>
      </c>
      <c r="G1827" t="s">
        <v>29</v>
      </c>
      <c r="H1827" t="s">
        <v>434</v>
      </c>
      <c r="I1827" t="s">
        <v>88</v>
      </c>
      <c r="J1827" t="s">
        <v>26</v>
      </c>
      <c r="K1827" t="s">
        <v>271</v>
      </c>
      <c r="L1827" t="str">
        <f>_xlfn.XLOOKUP(Trade_Flows[[#This Row],[hardware_type]],Helper_sheet!$D$2:$D$15,Helper_sheet!$E$2:$E$15,0,0)</f>
        <v>Chip</v>
      </c>
      <c r="M1827" t="s">
        <v>31</v>
      </c>
      <c r="N1827" s="5">
        <v>11936</v>
      </c>
      <c r="O1827" s="1">
        <v>671.44</v>
      </c>
      <c r="P1827" t="s">
        <v>82</v>
      </c>
      <c r="Q1827" t="s">
        <v>33</v>
      </c>
      <c r="R1827" t="s">
        <v>144</v>
      </c>
      <c r="S1827" t="s">
        <v>141</v>
      </c>
      <c r="T1827" t="s">
        <v>90</v>
      </c>
      <c r="U1827" t="s">
        <v>146</v>
      </c>
      <c r="V1827" t="s">
        <v>2455</v>
      </c>
      <c r="W1827" t="s">
        <v>147</v>
      </c>
      <c r="X1827" t="s">
        <v>144</v>
      </c>
    </row>
    <row r="1828" spans="1:24" x14ac:dyDescent="0.4">
      <c r="A1828" t="s">
        <v>2456</v>
      </c>
      <c r="B1828" t="s">
        <v>202</v>
      </c>
      <c r="C1828" t="s">
        <v>154</v>
      </c>
      <c r="D1828" t="s">
        <v>58</v>
      </c>
      <c r="E1828" t="s">
        <v>143</v>
      </c>
      <c r="F1828" t="s">
        <v>28</v>
      </c>
      <c r="G1828" t="s">
        <v>29</v>
      </c>
      <c r="H1828" t="s">
        <v>434</v>
      </c>
      <c r="I1828" t="s">
        <v>88</v>
      </c>
      <c r="J1828" t="s">
        <v>26</v>
      </c>
      <c r="K1828" t="s">
        <v>271</v>
      </c>
      <c r="L1828" t="str">
        <f>_xlfn.XLOOKUP(Trade_Flows[[#This Row],[hardware_type]],Helper_sheet!$D$2:$D$15,Helper_sheet!$E$2:$E$15,0,0)</f>
        <v>Chip</v>
      </c>
      <c r="M1828" t="s">
        <v>31</v>
      </c>
      <c r="N1828" s="5">
        <v>13606</v>
      </c>
      <c r="O1828" s="1">
        <v>765.37</v>
      </c>
      <c r="P1828" t="s">
        <v>272</v>
      </c>
      <c r="Q1828" t="s">
        <v>33</v>
      </c>
      <c r="R1828" t="s">
        <v>144</v>
      </c>
      <c r="S1828" t="s">
        <v>141</v>
      </c>
      <c r="T1828" t="s">
        <v>90</v>
      </c>
      <c r="U1828" t="s">
        <v>184</v>
      </c>
      <c r="V1828" t="s">
        <v>629</v>
      </c>
      <c r="W1828" t="s">
        <v>147</v>
      </c>
      <c r="X1828" t="s">
        <v>144</v>
      </c>
    </row>
    <row r="1829" spans="1:24" x14ac:dyDescent="0.4">
      <c r="A1829" t="s">
        <v>2457</v>
      </c>
      <c r="B1829" t="s">
        <v>202</v>
      </c>
      <c r="C1829" t="s">
        <v>158</v>
      </c>
      <c r="D1829" t="s">
        <v>59</v>
      </c>
      <c r="E1829" t="s">
        <v>143</v>
      </c>
      <c r="F1829" t="s">
        <v>28</v>
      </c>
      <c r="G1829" t="s">
        <v>29</v>
      </c>
      <c r="H1829" t="s">
        <v>434</v>
      </c>
      <c r="I1829" t="s">
        <v>88</v>
      </c>
      <c r="J1829" t="s">
        <v>26</v>
      </c>
      <c r="K1829" t="s">
        <v>271</v>
      </c>
      <c r="L1829" t="str">
        <f>_xlfn.XLOOKUP(Trade_Flows[[#This Row],[hardware_type]],Helper_sheet!$D$2:$D$15,Helper_sheet!$E$2:$E$15,0,0)</f>
        <v>Chip</v>
      </c>
      <c r="M1829" t="s">
        <v>31</v>
      </c>
      <c r="N1829" s="5">
        <v>10706</v>
      </c>
      <c r="O1829" s="1">
        <v>602.26</v>
      </c>
      <c r="P1829" t="s">
        <v>277</v>
      </c>
      <c r="Q1829" t="s">
        <v>33</v>
      </c>
      <c r="R1829" t="s">
        <v>144</v>
      </c>
      <c r="S1829" t="s">
        <v>141</v>
      </c>
      <c r="T1829" t="s">
        <v>90</v>
      </c>
      <c r="U1829" t="s">
        <v>320</v>
      </c>
      <c r="V1829" t="s">
        <v>2458</v>
      </c>
      <c r="W1829" t="s">
        <v>147</v>
      </c>
      <c r="X1829" t="s">
        <v>144</v>
      </c>
    </row>
    <row r="1830" spans="1:24" x14ac:dyDescent="0.4">
      <c r="A1830" t="s">
        <v>2459</v>
      </c>
      <c r="B1830" t="s">
        <v>212</v>
      </c>
      <c r="C1830" t="s">
        <v>141</v>
      </c>
      <c r="D1830" t="s">
        <v>60</v>
      </c>
      <c r="E1830" t="s">
        <v>143</v>
      </c>
      <c r="F1830" t="s">
        <v>28</v>
      </c>
      <c r="G1830" t="s">
        <v>29</v>
      </c>
      <c r="H1830" t="s">
        <v>434</v>
      </c>
      <c r="I1830" t="s">
        <v>88</v>
      </c>
      <c r="J1830" t="s">
        <v>26</v>
      </c>
      <c r="K1830" t="s">
        <v>271</v>
      </c>
      <c r="L1830" t="str">
        <f>_xlfn.XLOOKUP(Trade_Flows[[#This Row],[hardware_type]],Helper_sheet!$D$2:$D$15,Helper_sheet!$E$2:$E$15,0,0)</f>
        <v>Chip</v>
      </c>
      <c r="M1830" t="s">
        <v>31</v>
      </c>
      <c r="N1830" s="5">
        <v>20312</v>
      </c>
      <c r="O1830" s="1">
        <v>1142.56</v>
      </c>
      <c r="P1830" t="s">
        <v>277</v>
      </c>
      <c r="Q1830" t="s">
        <v>33</v>
      </c>
      <c r="R1830" t="s">
        <v>144</v>
      </c>
      <c r="S1830" t="s">
        <v>141</v>
      </c>
      <c r="T1830" t="s">
        <v>90</v>
      </c>
      <c r="U1830" t="s">
        <v>351</v>
      </c>
      <c r="V1830" t="s">
        <v>625</v>
      </c>
      <c r="W1830" t="s">
        <v>147</v>
      </c>
      <c r="X1830" t="s">
        <v>144</v>
      </c>
    </row>
    <row r="1831" spans="1:24" x14ac:dyDescent="0.4">
      <c r="A1831" t="s">
        <v>2460</v>
      </c>
      <c r="B1831" t="s">
        <v>212</v>
      </c>
      <c r="C1831" t="s">
        <v>149</v>
      </c>
      <c r="D1831" t="s">
        <v>61</v>
      </c>
      <c r="E1831" t="s">
        <v>143</v>
      </c>
      <c r="F1831" t="s">
        <v>28</v>
      </c>
      <c r="G1831" t="s">
        <v>29</v>
      </c>
      <c r="H1831" t="s">
        <v>434</v>
      </c>
      <c r="I1831" t="s">
        <v>88</v>
      </c>
      <c r="J1831" t="s">
        <v>26</v>
      </c>
      <c r="K1831" t="s">
        <v>271</v>
      </c>
      <c r="L1831" t="str">
        <f>_xlfn.XLOOKUP(Trade_Flows[[#This Row],[hardware_type]],Helper_sheet!$D$2:$D$15,Helper_sheet!$E$2:$E$15,0,0)</f>
        <v>Chip</v>
      </c>
      <c r="M1831" t="s">
        <v>31</v>
      </c>
      <c r="N1831" s="5">
        <v>23050</v>
      </c>
      <c r="O1831" s="1">
        <v>1296.6199999999999</v>
      </c>
      <c r="P1831" t="s">
        <v>277</v>
      </c>
      <c r="Q1831" t="s">
        <v>33</v>
      </c>
      <c r="R1831" t="s">
        <v>144</v>
      </c>
      <c r="S1831" t="s">
        <v>141</v>
      </c>
      <c r="T1831" t="s">
        <v>90</v>
      </c>
      <c r="U1831" t="s">
        <v>332</v>
      </c>
      <c r="V1831" t="s">
        <v>159</v>
      </c>
      <c r="W1831" t="s">
        <v>147</v>
      </c>
      <c r="X1831" t="s">
        <v>144</v>
      </c>
    </row>
    <row r="1832" spans="1:24" x14ac:dyDescent="0.4">
      <c r="A1832" t="s">
        <v>2461</v>
      </c>
      <c r="B1832" t="s">
        <v>212</v>
      </c>
      <c r="C1832" t="s">
        <v>154</v>
      </c>
      <c r="D1832" t="s">
        <v>62</v>
      </c>
      <c r="E1832" t="s">
        <v>143</v>
      </c>
      <c r="F1832" t="s">
        <v>28</v>
      </c>
      <c r="G1832" t="s">
        <v>29</v>
      </c>
      <c r="H1832" t="s">
        <v>434</v>
      </c>
      <c r="I1832" t="s">
        <v>88</v>
      </c>
      <c r="J1832" t="s">
        <v>26</v>
      </c>
      <c r="K1832" t="s">
        <v>271</v>
      </c>
      <c r="L1832" t="str">
        <f>_xlfn.XLOOKUP(Trade_Flows[[#This Row],[hardware_type]],Helper_sheet!$D$2:$D$15,Helper_sheet!$E$2:$E$15,0,0)</f>
        <v>Chip</v>
      </c>
      <c r="M1832" t="s">
        <v>31</v>
      </c>
      <c r="N1832" s="5">
        <v>21335</v>
      </c>
      <c r="O1832" s="1">
        <v>1200.1300000000001</v>
      </c>
      <c r="P1832" t="s">
        <v>272</v>
      </c>
      <c r="Q1832" t="s">
        <v>33</v>
      </c>
      <c r="R1832" t="s">
        <v>144</v>
      </c>
      <c r="S1832" t="s">
        <v>141</v>
      </c>
      <c r="T1832" t="s">
        <v>90</v>
      </c>
      <c r="U1832" t="s">
        <v>326</v>
      </c>
      <c r="V1832" t="s">
        <v>2462</v>
      </c>
      <c r="W1832" t="s">
        <v>147</v>
      </c>
      <c r="X1832" t="s">
        <v>144</v>
      </c>
    </row>
    <row r="1833" spans="1:24" x14ac:dyDescent="0.4">
      <c r="A1833" t="s">
        <v>2463</v>
      </c>
      <c r="B1833" t="s">
        <v>212</v>
      </c>
      <c r="C1833" t="s">
        <v>158</v>
      </c>
      <c r="D1833" t="s">
        <v>63</v>
      </c>
      <c r="E1833" t="s">
        <v>143</v>
      </c>
      <c r="F1833" t="s">
        <v>28</v>
      </c>
      <c r="G1833" t="s">
        <v>29</v>
      </c>
      <c r="H1833" t="s">
        <v>434</v>
      </c>
      <c r="I1833" t="s">
        <v>88</v>
      </c>
      <c r="J1833" t="s">
        <v>26</v>
      </c>
      <c r="K1833" t="s">
        <v>271</v>
      </c>
      <c r="L1833" t="str">
        <f>_xlfn.XLOOKUP(Trade_Flows[[#This Row],[hardware_type]],Helper_sheet!$D$2:$D$15,Helper_sheet!$E$2:$E$15,0,0)</f>
        <v>Chip</v>
      </c>
      <c r="M1833" t="s">
        <v>31</v>
      </c>
      <c r="N1833" s="5">
        <v>19372</v>
      </c>
      <c r="O1833" s="1">
        <v>1089.7</v>
      </c>
      <c r="P1833" t="s">
        <v>272</v>
      </c>
      <c r="Q1833" t="s">
        <v>33</v>
      </c>
      <c r="R1833" t="s">
        <v>144</v>
      </c>
      <c r="S1833" t="s">
        <v>141</v>
      </c>
      <c r="T1833" t="s">
        <v>90</v>
      </c>
      <c r="U1833" t="s">
        <v>329</v>
      </c>
      <c r="V1833" t="s">
        <v>2464</v>
      </c>
      <c r="W1833" t="s">
        <v>147</v>
      </c>
      <c r="X1833" t="s">
        <v>144</v>
      </c>
    </row>
    <row r="1834" spans="1:24" x14ac:dyDescent="0.4">
      <c r="A1834" t="s">
        <v>2465</v>
      </c>
      <c r="B1834" t="s">
        <v>223</v>
      </c>
      <c r="C1834" t="s">
        <v>141</v>
      </c>
      <c r="D1834" t="s">
        <v>64</v>
      </c>
      <c r="E1834" t="s">
        <v>143</v>
      </c>
      <c r="F1834" t="s">
        <v>28</v>
      </c>
      <c r="G1834" t="s">
        <v>29</v>
      </c>
      <c r="H1834" t="s">
        <v>434</v>
      </c>
      <c r="I1834" t="s">
        <v>88</v>
      </c>
      <c r="J1834" t="s">
        <v>26</v>
      </c>
      <c r="K1834" t="s">
        <v>271</v>
      </c>
      <c r="L1834" t="str">
        <f>_xlfn.XLOOKUP(Trade_Flows[[#This Row],[hardware_type]],Helper_sheet!$D$2:$D$15,Helper_sheet!$E$2:$E$15,0,0)</f>
        <v>Chip</v>
      </c>
      <c r="M1834" t="s">
        <v>31</v>
      </c>
      <c r="N1834" s="5">
        <v>22156</v>
      </c>
      <c r="O1834" s="1">
        <v>1246.32</v>
      </c>
      <c r="P1834" t="s">
        <v>277</v>
      </c>
      <c r="Q1834" t="s">
        <v>33</v>
      </c>
      <c r="R1834" t="s">
        <v>144</v>
      </c>
      <c r="S1834" t="s">
        <v>141</v>
      </c>
      <c r="T1834" t="s">
        <v>90</v>
      </c>
      <c r="U1834" t="s">
        <v>1691</v>
      </c>
      <c r="V1834" t="s">
        <v>165</v>
      </c>
      <c r="W1834" t="s">
        <v>147</v>
      </c>
      <c r="X1834" t="s">
        <v>144</v>
      </c>
    </row>
    <row r="1835" spans="1:24" x14ac:dyDescent="0.4">
      <c r="A1835" t="s">
        <v>2466</v>
      </c>
      <c r="B1835" t="s">
        <v>223</v>
      </c>
      <c r="C1835" t="s">
        <v>149</v>
      </c>
      <c r="D1835" t="s">
        <v>65</v>
      </c>
      <c r="E1835" t="s">
        <v>143</v>
      </c>
      <c r="F1835" t="s">
        <v>28</v>
      </c>
      <c r="G1835" t="s">
        <v>29</v>
      </c>
      <c r="H1835" t="s">
        <v>434</v>
      </c>
      <c r="I1835" t="s">
        <v>88</v>
      </c>
      <c r="J1835" t="s">
        <v>26</v>
      </c>
      <c r="K1835" t="s">
        <v>271</v>
      </c>
      <c r="L1835" t="str">
        <f>_xlfn.XLOOKUP(Trade_Flows[[#This Row],[hardware_type]],Helper_sheet!$D$2:$D$15,Helper_sheet!$E$2:$E$15,0,0)</f>
        <v>Chip</v>
      </c>
      <c r="M1835" t="s">
        <v>31</v>
      </c>
      <c r="N1835" s="5">
        <v>25634</v>
      </c>
      <c r="O1835" s="1">
        <v>1441.95</v>
      </c>
      <c r="P1835" t="s">
        <v>277</v>
      </c>
      <c r="Q1835" t="s">
        <v>33</v>
      </c>
      <c r="R1835" t="s">
        <v>144</v>
      </c>
      <c r="S1835" t="s">
        <v>141</v>
      </c>
      <c r="T1835" t="s">
        <v>90</v>
      </c>
      <c r="U1835" t="s">
        <v>419</v>
      </c>
      <c r="V1835" t="s">
        <v>2467</v>
      </c>
      <c r="W1835" t="s">
        <v>147</v>
      </c>
      <c r="X1835" t="s">
        <v>144</v>
      </c>
    </row>
    <row r="1836" spans="1:24" x14ac:dyDescent="0.4">
      <c r="A1836" t="s">
        <v>2468</v>
      </c>
      <c r="B1836" t="s">
        <v>223</v>
      </c>
      <c r="C1836" t="s">
        <v>154</v>
      </c>
      <c r="D1836" t="s">
        <v>66</v>
      </c>
      <c r="E1836" t="s">
        <v>143</v>
      </c>
      <c r="F1836" t="s">
        <v>28</v>
      </c>
      <c r="G1836" t="s">
        <v>29</v>
      </c>
      <c r="H1836" t="s">
        <v>434</v>
      </c>
      <c r="I1836" t="s">
        <v>88</v>
      </c>
      <c r="J1836" t="s">
        <v>26</v>
      </c>
      <c r="K1836" t="s">
        <v>271</v>
      </c>
      <c r="L1836" t="str">
        <f>_xlfn.XLOOKUP(Trade_Flows[[#This Row],[hardware_type]],Helper_sheet!$D$2:$D$15,Helper_sheet!$E$2:$E$15,0,0)</f>
        <v>Chip</v>
      </c>
      <c r="M1836" t="s">
        <v>31</v>
      </c>
      <c r="N1836" s="5">
        <v>24373</v>
      </c>
      <c r="O1836" s="1">
        <v>1371.04</v>
      </c>
      <c r="P1836" t="s">
        <v>272</v>
      </c>
      <c r="Q1836" t="s">
        <v>33</v>
      </c>
      <c r="R1836" t="s">
        <v>144</v>
      </c>
      <c r="S1836" t="s">
        <v>141</v>
      </c>
      <c r="T1836" t="s">
        <v>90</v>
      </c>
      <c r="U1836" t="s">
        <v>214</v>
      </c>
      <c r="V1836" t="s">
        <v>159</v>
      </c>
      <c r="W1836" t="s">
        <v>147</v>
      </c>
      <c r="X1836" t="s">
        <v>144</v>
      </c>
    </row>
    <row r="1837" spans="1:24" x14ac:dyDescent="0.4">
      <c r="A1837" t="s">
        <v>2469</v>
      </c>
      <c r="B1837" t="s">
        <v>140</v>
      </c>
      <c r="C1837" t="s">
        <v>141</v>
      </c>
      <c r="D1837" t="s">
        <v>23</v>
      </c>
      <c r="E1837" t="s">
        <v>143</v>
      </c>
      <c r="F1837" t="s">
        <v>28</v>
      </c>
      <c r="G1837" t="s">
        <v>29</v>
      </c>
      <c r="H1837" t="s">
        <v>434</v>
      </c>
      <c r="I1837" t="s">
        <v>88</v>
      </c>
      <c r="J1837" t="s">
        <v>26</v>
      </c>
      <c r="K1837" t="s">
        <v>360</v>
      </c>
      <c r="L1837" t="str">
        <f>_xlfn.XLOOKUP(Trade_Flows[[#This Row],[hardware_type]],Helper_sheet!$D$2:$D$15,Helper_sheet!$E$2:$E$15,0,0)</f>
        <v>Chip</v>
      </c>
      <c r="M1837" t="s">
        <v>31</v>
      </c>
      <c r="N1837" s="5">
        <v>6723</v>
      </c>
      <c r="O1837" s="1">
        <v>378.22</v>
      </c>
      <c r="P1837" t="s">
        <v>83</v>
      </c>
      <c r="Q1837" t="s">
        <v>33</v>
      </c>
      <c r="R1837" t="s">
        <v>144</v>
      </c>
      <c r="S1837" t="s">
        <v>141</v>
      </c>
      <c r="T1837" t="s">
        <v>90</v>
      </c>
      <c r="U1837" t="s">
        <v>187</v>
      </c>
      <c r="V1837" t="s">
        <v>439</v>
      </c>
      <c r="W1837" t="s">
        <v>147</v>
      </c>
      <c r="X1837" t="s">
        <v>144</v>
      </c>
    </row>
    <row r="1838" spans="1:24" x14ac:dyDescent="0.4">
      <c r="A1838" t="s">
        <v>2470</v>
      </c>
      <c r="B1838" t="s">
        <v>140</v>
      </c>
      <c r="C1838" t="s">
        <v>149</v>
      </c>
      <c r="D1838" t="s">
        <v>35</v>
      </c>
      <c r="E1838" t="s">
        <v>143</v>
      </c>
      <c r="F1838" t="s">
        <v>28</v>
      </c>
      <c r="G1838" t="s">
        <v>29</v>
      </c>
      <c r="H1838" t="s">
        <v>434</v>
      </c>
      <c r="I1838" t="s">
        <v>88</v>
      </c>
      <c r="J1838" t="s">
        <v>26</v>
      </c>
      <c r="K1838" t="s">
        <v>360</v>
      </c>
      <c r="L1838" t="str">
        <f>_xlfn.XLOOKUP(Trade_Flows[[#This Row],[hardware_type]],Helper_sheet!$D$2:$D$15,Helper_sheet!$E$2:$E$15,0,0)</f>
        <v>Chip</v>
      </c>
      <c r="M1838" t="s">
        <v>31</v>
      </c>
      <c r="N1838" s="5">
        <v>7836</v>
      </c>
      <c r="O1838" s="1">
        <v>440.83</v>
      </c>
      <c r="P1838" t="s">
        <v>86</v>
      </c>
      <c r="Q1838" t="s">
        <v>33</v>
      </c>
      <c r="R1838" t="s">
        <v>144</v>
      </c>
      <c r="S1838" t="s">
        <v>141</v>
      </c>
      <c r="T1838" t="s">
        <v>90</v>
      </c>
      <c r="U1838" t="s">
        <v>208</v>
      </c>
      <c r="V1838" t="s">
        <v>526</v>
      </c>
      <c r="W1838" t="s">
        <v>147</v>
      </c>
      <c r="X1838" t="s">
        <v>144</v>
      </c>
    </row>
    <row r="1839" spans="1:24" x14ac:dyDescent="0.4">
      <c r="A1839" t="s">
        <v>2471</v>
      </c>
      <c r="B1839" t="s">
        <v>140</v>
      </c>
      <c r="C1839" t="s">
        <v>154</v>
      </c>
      <c r="D1839" t="s">
        <v>37</v>
      </c>
      <c r="E1839" t="s">
        <v>143</v>
      </c>
      <c r="F1839" t="s">
        <v>28</v>
      </c>
      <c r="G1839" t="s">
        <v>29</v>
      </c>
      <c r="H1839" t="s">
        <v>434</v>
      </c>
      <c r="I1839" t="s">
        <v>88</v>
      </c>
      <c r="J1839" t="s">
        <v>26</v>
      </c>
      <c r="K1839" t="s">
        <v>360</v>
      </c>
      <c r="L1839" t="str">
        <f>_xlfn.XLOOKUP(Trade_Flows[[#This Row],[hardware_type]],Helper_sheet!$D$2:$D$15,Helper_sheet!$E$2:$E$15,0,0)</f>
        <v>Chip</v>
      </c>
      <c r="M1839" t="s">
        <v>31</v>
      </c>
      <c r="N1839" s="5">
        <v>9615</v>
      </c>
      <c r="O1839" s="1">
        <v>540.85</v>
      </c>
      <c r="P1839" t="s">
        <v>86</v>
      </c>
      <c r="Q1839" t="s">
        <v>33</v>
      </c>
      <c r="R1839" t="s">
        <v>144</v>
      </c>
      <c r="S1839" t="s">
        <v>141</v>
      </c>
      <c r="T1839" t="s">
        <v>90</v>
      </c>
      <c r="U1839" t="s">
        <v>303</v>
      </c>
      <c r="V1839" t="s">
        <v>463</v>
      </c>
      <c r="W1839" t="s">
        <v>147</v>
      </c>
      <c r="X1839" t="s">
        <v>144</v>
      </c>
    </row>
    <row r="1840" spans="1:24" x14ac:dyDescent="0.4">
      <c r="A1840" t="s">
        <v>2472</v>
      </c>
      <c r="B1840" t="s">
        <v>140</v>
      </c>
      <c r="C1840" t="s">
        <v>158</v>
      </c>
      <c r="D1840" t="s">
        <v>38</v>
      </c>
      <c r="E1840" t="s">
        <v>143</v>
      </c>
      <c r="F1840" t="s">
        <v>28</v>
      </c>
      <c r="G1840" t="s">
        <v>29</v>
      </c>
      <c r="H1840" t="s">
        <v>434</v>
      </c>
      <c r="I1840" t="s">
        <v>88</v>
      </c>
      <c r="J1840" t="s">
        <v>26</v>
      </c>
      <c r="K1840" t="s">
        <v>360</v>
      </c>
      <c r="L1840" t="str">
        <f>_xlfn.XLOOKUP(Trade_Flows[[#This Row],[hardware_type]],Helper_sheet!$D$2:$D$15,Helper_sheet!$E$2:$E$15,0,0)</f>
        <v>Chip</v>
      </c>
      <c r="M1840" t="s">
        <v>31</v>
      </c>
      <c r="N1840" s="5">
        <v>6954</v>
      </c>
      <c r="O1840" s="1">
        <v>391.17</v>
      </c>
      <c r="P1840" t="s">
        <v>272</v>
      </c>
      <c r="Q1840" t="s">
        <v>33</v>
      </c>
      <c r="R1840" t="s">
        <v>144</v>
      </c>
      <c r="S1840" t="s">
        <v>141</v>
      </c>
      <c r="T1840" t="s">
        <v>90</v>
      </c>
      <c r="U1840" t="s">
        <v>316</v>
      </c>
      <c r="V1840" t="s">
        <v>522</v>
      </c>
      <c r="W1840" t="s">
        <v>147</v>
      </c>
      <c r="X1840" t="s">
        <v>144</v>
      </c>
    </row>
    <row r="1841" spans="1:24" x14ac:dyDescent="0.4">
      <c r="A1841" t="s">
        <v>2473</v>
      </c>
      <c r="B1841" t="s">
        <v>162</v>
      </c>
      <c r="C1841" t="s">
        <v>141</v>
      </c>
      <c r="D1841" t="s">
        <v>39</v>
      </c>
      <c r="E1841" t="s">
        <v>143</v>
      </c>
      <c r="F1841" t="s">
        <v>28</v>
      </c>
      <c r="G1841" t="s">
        <v>29</v>
      </c>
      <c r="H1841" t="s">
        <v>434</v>
      </c>
      <c r="I1841" t="s">
        <v>88</v>
      </c>
      <c r="J1841" t="s">
        <v>26</v>
      </c>
      <c r="K1841" t="s">
        <v>360</v>
      </c>
      <c r="L1841" t="str">
        <f>_xlfn.XLOOKUP(Trade_Flows[[#This Row],[hardware_type]],Helper_sheet!$D$2:$D$15,Helper_sheet!$E$2:$E$15,0,0)</f>
        <v>Chip</v>
      </c>
      <c r="M1841" t="s">
        <v>31</v>
      </c>
      <c r="N1841" s="5">
        <v>8780</v>
      </c>
      <c r="O1841" s="1">
        <v>493.92</v>
      </c>
      <c r="P1841" t="s">
        <v>84</v>
      </c>
      <c r="Q1841" t="s">
        <v>33</v>
      </c>
      <c r="R1841" t="s">
        <v>144</v>
      </c>
      <c r="S1841" t="s">
        <v>141</v>
      </c>
      <c r="T1841" t="s">
        <v>90</v>
      </c>
      <c r="U1841" t="s">
        <v>294</v>
      </c>
      <c r="V1841" t="s">
        <v>679</v>
      </c>
      <c r="W1841" t="s">
        <v>147</v>
      </c>
      <c r="X1841" t="s">
        <v>144</v>
      </c>
    </row>
    <row r="1842" spans="1:24" x14ac:dyDescent="0.4">
      <c r="A1842" t="s">
        <v>2474</v>
      </c>
      <c r="B1842" t="s">
        <v>162</v>
      </c>
      <c r="C1842" t="s">
        <v>149</v>
      </c>
      <c r="D1842" t="s">
        <v>41</v>
      </c>
      <c r="E1842" t="s">
        <v>143</v>
      </c>
      <c r="F1842" t="s">
        <v>28</v>
      </c>
      <c r="G1842" t="s">
        <v>29</v>
      </c>
      <c r="H1842" t="s">
        <v>434</v>
      </c>
      <c r="I1842" t="s">
        <v>88</v>
      </c>
      <c r="J1842" t="s">
        <v>26</v>
      </c>
      <c r="K1842" t="s">
        <v>360</v>
      </c>
      <c r="L1842" t="str">
        <f>_xlfn.XLOOKUP(Trade_Flows[[#This Row],[hardware_type]],Helper_sheet!$D$2:$D$15,Helper_sheet!$E$2:$E$15,0,0)</f>
        <v>Chip</v>
      </c>
      <c r="M1842" t="s">
        <v>31</v>
      </c>
      <c r="N1842" s="5">
        <v>10185</v>
      </c>
      <c r="O1842" s="1">
        <v>572.96</v>
      </c>
      <c r="P1842" t="s">
        <v>84</v>
      </c>
      <c r="Q1842" t="s">
        <v>33</v>
      </c>
      <c r="R1842" t="s">
        <v>144</v>
      </c>
      <c r="S1842" t="s">
        <v>141</v>
      </c>
      <c r="T1842" t="s">
        <v>90</v>
      </c>
      <c r="U1842" t="s">
        <v>369</v>
      </c>
      <c r="V1842" t="s">
        <v>679</v>
      </c>
      <c r="W1842" t="s">
        <v>147</v>
      </c>
      <c r="X1842" t="s">
        <v>144</v>
      </c>
    </row>
    <row r="1843" spans="1:24" x14ac:dyDescent="0.4">
      <c r="A1843" t="s">
        <v>2475</v>
      </c>
      <c r="B1843" t="s">
        <v>162</v>
      </c>
      <c r="C1843" t="s">
        <v>154</v>
      </c>
      <c r="D1843" t="s">
        <v>42</v>
      </c>
      <c r="E1843" t="s">
        <v>143</v>
      </c>
      <c r="F1843" t="s">
        <v>28</v>
      </c>
      <c r="G1843" t="s">
        <v>29</v>
      </c>
      <c r="H1843" t="s">
        <v>434</v>
      </c>
      <c r="I1843" t="s">
        <v>88</v>
      </c>
      <c r="J1843" t="s">
        <v>26</v>
      </c>
      <c r="K1843" t="s">
        <v>360</v>
      </c>
      <c r="L1843" t="str">
        <f>_xlfn.XLOOKUP(Trade_Flows[[#This Row],[hardware_type]],Helper_sheet!$D$2:$D$15,Helper_sheet!$E$2:$E$15,0,0)</f>
        <v>Chip</v>
      </c>
      <c r="M1843" t="s">
        <v>31</v>
      </c>
      <c r="N1843" s="5">
        <v>9783</v>
      </c>
      <c r="O1843" s="1">
        <v>550.35</v>
      </c>
      <c r="P1843" t="s">
        <v>84</v>
      </c>
      <c r="Q1843" t="s">
        <v>33</v>
      </c>
      <c r="R1843" t="s">
        <v>144</v>
      </c>
      <c r="S1843" t="s">
        <v>141</v>
      </c>
      <c r="T1843" t="s">
        <v>90</v>
      </c>
      <c r="U1843" t="s">
        <v>166</v>
      </c>
      <c r="V1843" t="s">
        <v>535</v>
      </c>
      <c r="W1843" t="s">
        <v>147</v>
      </c>
      <c r="X1843" t="s">
        <v>144</v>
      </c>
    </row>
    <row r="1844" spans="1:24" x14ac:dyDescent="0.4">
      <c r="A1844" t="s">
        <v>2476</v>
      </c>
      <c r="B1844" t="s">
        <v>162</v>
      </c>
      <c r="C1844" t="s">
        <v>158</v>
      </c>
      <c r="D1844" t="s">
        <v>43</v>
      </c>
      <c r="E1844" t="s">
        <v>143</v>
      </c>
      <c r="F1844" t="s">
        <v>28</v>
      </c>
      <c r="G1844" t="s">
        <v>29</v>
      </c>
      <c r="H1844" t="s">
        <v>434</v>
      </c>
      <c r="I1844" t="s">
        <v>88</v>
      </c>
      <c r="J1844" t="s">
        <v>26</v>
      </c>
      <c r="K1844" t="s">
        <v>360</v>
      </c>
      <c r="L1844" t="str">
        <f>_xlfn.XLOOKUP(Trade_Flows[[#This Row],[hardware_type]],Helper_sheet!$D$2:$D$15,Helper_sheet!$E$2:$E$15,0,0)</f>
        <v>Chip</v>
      </c>
      <c r="M1844" t="s">
        <v>31</v>
      </c>
      <c r="N1844" s="5">
        <v>8994</v>
      </c>
      <c r="O1844" s="1">
        <v>505.93</v>
      </c>
      <c r="P1844" t="s">
        <v>374</v>
      </c>
      <c r="Q1844" t="s">
        <v>33</v>
      </c>
      <c r="R1844" t="s">
        <v>144</v>
      </c>
      <c r="S1844" t="s">
        <v>141</v>
      </c>
      <c r="T1844" t="s">
        <v>90</v>
      </c>
      <c r="U1844" t="s">
        <v>178</v>
      </c>
      <c r="V1844" t="s">
        <v>2477</v>
      </c>
      <c r="W1844" t="s">
        <v>147</v>
      </c>
      <c r="X1844" t="s">
        <v>144</v>
      </c>
    </row>
    <row r="1845" spans="1:24" x14ac:dyDescent="0.4">
      <c r="A1845" t="s">
        <v>2478</v>
      </c>
      <c r="B1845" t="s">
        <v>171</v>
      </c>
      <c r="C1845" t="s">
        <v>141</v>
      </c>
      <c r="D1845" t="s">
        <v>44</v>
      </c>
      <c r="E1845" t="s">
        <v>143</v>
      </c>
      <c r="F1845" t="s">
        <v>28</v>
      </c>
      <c r="G1845" t="s">
        <v>29</v>
      </c>
      <c r="H1845" t="s">
        <v>434</v>
      </c>
      <c r="I1845" t="s">
        <v>88</v>
      </c>
      <c r="J1845" t="s">
        <v>26</v>
      </c>
      <c r="K1845" t="s">
        <v>360</v>
      </c>
      <c r="L1845" t="str">
        <f>_xlfn.XLOOKUP(Trade_Flows[[#This Row],[hardware_type]],Helper_sheet!$D$2:$D$15,Helper_sheet!$E$2:$E$15,0,0)</f>
        <v>Chip</v>
      </c>
      <c r="M1845" t="s">
        <v>31</v>
      </c>
      <c r="N1845" s="5">
        <v>8762</v>
      </c>
      <c r="O1845" s="1">
        <v>492.89</v>
      </c>
      <c r="P1845" t="s">
        <v>374</v>
      </c>
      <c r="Q1845" t="s">
        <v>33</v>
      </c>
      <c r="R1845" t="s">
        <v>144</v>
      </c>
      <c r="S1845" t="s">
        <v>141</v>
      </c>
      <c r="T1845" t="s">
        <v>90</v>
      </c>
      <c r="U1845" t="s">
        <v>166</v>
      </c>
      <c r="V1845" t="s">
        <v>526</v>
      </c>
      <c r="W1845" t="s">
        <v>147</v>
      </c>
      <c r="X1845" t="s">
        <v>144</v>
      </c>
    </row>
    <row r="1846" spans="1:24" x14ac:dyDescent="0.4">
      <c r="A1846" t="s">
        <v>2479</v>
      </c>
      <c r="B1846" t="s">
        <v>171</v>
      </c>
      <c r="C1846" t="s">
        <v>149</v>
      </c>
      <c r="D1846" t="s">
        <v>45</v>
      </c>
      <c r="E1846" t="s">
        <v>143</v>
      </c>
      <c r="F1846" t="s">
        <v>28</v>
      </c>
      <c r="G1846" t="s">
        <v>29</v>
      </c>
      <c r="H1846" t="s">
        <v>434</v>
      </c>
      <c r="I1846" t="s">
        <v>88</v>
      </c>
      <c r="J1846" t="s">
        <v>26</v>
      </c>
      <c r="K1846" t="s">
        <v>360</v>
      </c>
      <c r="L1846" t="str">
        <f>_xlfn.XLOOKUP(Trade_Flows[[#This Row],[hardware_type]],Helper_sheet!$D$2:$D$15,Helper_sheet!$E$2:$E$15,0,0)</f>
        <v>Chip</v>
      </c>
      <c r="M1846" t="s">
        <v>31</v>
      </c>
      <c r="N1846" s="5">
        <v>11023</v>
      </c>
      <c r="O1846" s="1">
        <v>620.07000000000005</v>
      </c>
      <c r="P1846" t="s">
        <v>84</v>
      </c>
      <c r="Q1846" t="s">
        <v>33</v>
      </c>
      <c r="R1846" t="s">
        <v>144</v>
      </c>
      <c r="S1846" t="s">
        <v>141</v>
      </c>
      <c r="T1846" t="s">
        <v>90</v>
      </c>
      <c r="U1846" t="s">
        <v>180</v>
      </c>
      <c r="V1846" t="s">
        <v>597</v>
      </c>
      <c r="W1846" t="s">
        <v>147</v>
      </c>
      <c r="X1846" t="s">
        <v>144</v>
      </c>
    </row>
    <row r="1847" spans="1:24" x14ac:dyDescent="0.4">
      <c r="A1847" t="s">
        <v>2480</v>
      </c>
      <c r="B1847" t="s">
        <v>171</v>
      </c>
      <c r="C1847" t="s">
        <v>154</v>
      </c>
      <c r="D1847" t="s">
        <v>46</v>
      </c>
      <c r="E1847" t="s">
        <v>143</v>
      </c>
      <c r="F1847" t="s">
        <v>28</v>
      </c>
      <c r="G1847" t="s">
        <v>29</v>
      </c>
      <c r="H1847" t="s">
        <v>434</v>
      </c>
      <c r="I1847" t="s">
        <v>88</v>
      </c>
      <c r="J1847" t="s">
        <v>26</v>
      </c>
      <c r="K1847" t="s">
        <v>360</v>
      </c>
      <c r="L1847" t="str">
        <f>_xlfn.XLOOKUP(Trade_Flows[[#This Row],[hardware_type]],Helper_sheet!$D$2:$D$15,Helper_sheet!$E$2:$E$15,0,0)</f>
        <v>Chip</v>
      </c>
      <c r="M1847" t="s">
        <v>31</v>
      </c>
      <c r="N1847" s="5">
        <v>9996</v>
      </c>
      <c r="O1847" s="1">
        <v>562.29999999999995</v>
      </c>
      <c r="P1847" t="s">
        <v>84</v>
      </c>
      <c r="Q1847" t="s">
        <v>33</v>
      </c>
      <c r="R1847" t="s">
        <v>144</v>
      </c>
      <c r="S1847" t="s">
        <v>141</v>
      </c>
      <c r="T1847" t="s">
        <v>90</v>
      </c>
      <c r="U1847" t="s">
        <v>285</v>
      </c>
      <c r="V1847" t="s">
        <v>532</v>
      </c>
      <c r="W1847" t="s">
        <v>147</v>
      </c>
      <c r="X1847" t="s">
        <v>144</v>
      </c>
    </row>
    <row r="1848" spans="1:24" x14ac:dyDescent="0.4">
      <c r="A1848" t="s">
        <v>2481</v>
      </c>
      <c r="B1848" t="s">
        <v>171</v>
      </c>
      <c r="C1848" t="s">
        <v>158</v>
      </c>
      <c r="D1848" t="s">
        <v>47</v>
      </c>
      <c r="E1848" t="s">
        <v>143</v>
      </c>
      <c r="F1848" t="s">
        <v>28</v>
      </c>
      <c r="G1848" t="s">
        <v>29</v>
      </c>
      <c r="H1848" t="s">
        <v>434</v>
      </c>
      <c r="I1848" t="s">
        <v>88</v>
      </c>
      <c r="J1848" t="s">
        <v>26</v>
      </c>
      <c r="K1848" t="s">
        <v>360</v>
      </c>
      <c r="L1848" t="str">
        <f>_xlfn.XLOOKUP(Trade_Flows[[#This Row],[hardware_type]],Helper_sheet!$D$2:$D$15,Helper_sheet!$E$2:$E$15,0,0)</f>
        <v>Chip</v>
      </c>
      <c r="M1848" t="s">
        <v>31</v>
      </c>
      <c r="N1848" s="5">
        <v>9793</v>
      </c>
      <c r="O1848" s="1">
        <v>550.9</v>
      </c>
      <c r="P1848" t="s">
        <v>86</v>
      </c>
      <c r="Q1848" t="s">
        <v>33</v>
      </c>
      <c r="R1848" t="s">
        <v>144</v>
      </c>
      <c r="S1848" t="s">
        <v>141</v>
      </c>
      <c r="T1848" t="s">
        <v>90</v>
      </c>
      <c r="U1848" t="s">
        <v>208</v>
      </c>
      <c r="V1848" t="s">
        <v>449</v>
      </c>
      <c r="W1848" t="s">
        <v>147</v>
      </c>
      <c r="X1848" t="s">
        <v>144</v>
      </c>
    </row>
    <row r="1849" spans="1:24" x14ac:dyDescent="0.4">
      <c r="A1849" t="s">
        <v>2482</v>
      </c>
      <c r="B1849" t="s">
        <v>182</v>
      </c>
      <c r="C1849" t="s">
        <v>141</v>
      </c>
      <c r="D1849" t="s">
        <v>48</v>
      </c>
      <c r="E1849" t="s">
        <v>143</v>
      </c>
      <c r="F1849" t="s">
        <v>28</v>
      </c>
      <c r="G1849" t="s">
        <v>29</v>
      </c>
      <c r="H1849" t="s">
        <v>434</v>
      </c>
      <c r="I1849" t="s">
        <v>88</v>
      </c>
      <c r="J1849" t="s">
        <v>26</v>
      </c>
      <c r="K1849" t="s">
        <v>360</v>
      </c>
      <c r="L1849" t="str">
        <f>_xlfn.XLOOKUP(Trade_Flows[[#This Row],[hardware_type]],Helper_sheet!$D$2:$D$15,Helper_sheet!$E$2:$E$15,0,0)</f>
        <v>Chip</v>
      </c>
      <c r="M1849" t="s">
        <v>31</v>
      </c>
      <c r="N1849" s="5">
        <v>10557</v>
      </c>
      <c r="O1849" s="1">
        <v>593.88</v>
      </c>
      <c r="P1849" t="s">
        <v>83</v>
      </c>
      <c r="Q1849" t="s">
        <v>33</v>
      </c>
      <c r="R1849" t="s">
        <v>144</v>
      </c>
      <c r="S1849" t="s">
        <v>141</v>
      </c>
      <c r="T1849" t="s">
        <v>90</v>
      </c>
      <c r="U1849" t="s">
        <v>303</v>
      </c>
      <c r="V1849" t="s">
        <v>457</v>
      </c>
      <c r="W1849" t="s">
        <v>147</v>
      </c>
      <c r="X1849" t="s">
        <v>144</v>
      </c>
    </row>
    <row r="1850" spans="1:24" x14ac:dyDescent="0.4">
      <c r="A1850" t="s">
        <v>2483</v>
      </c>
      <c r="B1850" t="s">
        <v>182</v>
      </c>
      <c r="C1850" t="s">
        <v>149</v>
      </c>
      <c r="D1850" t="s">
        <v>49</v>
      </c>
      <c r="E1850" t="s">
        <v>143</v>
      </c>
      <c r="F1850" t="s">
        <v>28</v>
      </c>
      <c r="G1850" t="s">
        <v>29</v>
      </c>
      <c r="H1850" t="s">
        <v>434</v>
      </c>
      <c r="I1850" t="s">
        <v>88</v>
      </c>
      <c r="J1850" t="s">
        <v>26</v>
      </c>
      <c r="K1850" t="s">
        <v>360</v>
      </c>
      <c r="L1850" t="str">
        <f>_xlfn.XLOOKUP(Trade_Flows[[#This Row],[hardware_type]],Helper_sheet!$D$2:$D$15,Helper_sheet!$E$2:$E$15,0,0)</f>
        <v>Chip</v>
      </c>
      <c r="M1850" t="s">
        <v>31</v>
      </c>
      <c r="N1850" s="5">
        <v>12000</v>
      </c>
      <c r="O1850" s="1">
        <v>675.02</v>
      </c>
      <c r="P1850" t="s">
        <v>272</v>
      </c>
      <c r="Q1850" t="s">
        <v>33</v>
      </c>
      <c r="R1850" t="s">
        <v>144</v>
      </c>
      <c r="S1850" t="s">
        <v>141</v>
      </c>
      <c r="T1850" t="s">
        <v>90</v>
      </c>
      <c r="U1850" t="s">
        <v>178</v>
      </c>
      <c r="V1850" t="s">
        <v>449</v>
      </c>
      <c r="W1850" t="s">
        <v>147</v>
      </c>
      <c r="X1850" t="s">
        <v>144</v>
      </c>
    </row>
    <row r="1851" spans="1:24" x14ac:dyDescent="0.4">
      <c r="A1851" t="s">
        <v>2484</v>
      </c>
      <c r="B1851" t="s">
        <v>182</v>
      </c>
      <c r="C1851" t="s">
        <v>154</v>
      </c>
      <c r="D1851" t="s">
        <v>50</v>
      </c>
      <c r="E1851" t="s">
        <v>143</v>
      </c>
      <c r="F1851" t="s">
        <v>28</v>
      </c>
      <c r="G1851" t="s">
        <v>29</v>
      </c>
      <c r="H1851" t="s">
        <v>434</v>
      </c>
      <c r="I1851" t="s">
        <v>88</v>
      </c>
      <c r="J1851" t="s">
        <v>26</v>
      </c>
      <c r="K1851" t="s">
        <v>360</v>
      </c>
      <c r="L1851" t="str">
        <f>_xlfn.XLOOKUP(Trade_Flows[[#This Row],[hardware_type]],Helper_sheet!$D$2:$D$15,Helper_sheet!$E$2:$E$15,0,0)</f>
        <v>Chip</v>
      </c>
      <c r="M1851" t="s">
        <v>31</v>
      </c>
      <c r="N1851" s="5">
        <v>10887</v>
      </c>
      <c r="O1851" s="1">
        <v>612.41999999999996</v>
      </c>
      <c r="P1851" t="s">
        <v>374</v>
      </c>
      <c r="Q1851" t="s">
        <v>33</v>
      </c>
      <c r="R1851" t="s">
        <v>144</v>
      </c>
      <c r="S1851" t="s">
        <v>141</v>
      </c>
      <c r="T1851" t="s">
        <v>90</v>
      </c>
      <c r="U1851" t="s">
        <v>190</v>
      </c>
      <c r="V1851" t="s">
        <v>526</v>
      </c>
      <c r="W1851" t="s">
        <v>147</v>
      </c>
      <c r="X1851" t="s">
        <v>144</v>
      </c>
    </row>
    <row r="1852" spans="1:24" x14ac:dyDescent="0.4">
      <c r="A1852" t="s">
        <v>2485</v>
      </c>
      <c r="B1852" t="s">
        <v>182</v>
      </c>
      <c r="C1852" t="s">
        <v>158</v>
      </c>
      <c r="D1852" t="s">
        <v>51</v>
      </c>
      <c r="E1852" t="s">
        <v>143</v>
      </c>
      <c r="F1852" t="s">
        <v>28</v>
      </c>
      <c r="G1852" t="s">
        <v>29</v>
      </c>
      <c r="H1852" t="s">
        <v>434</v>
      </c>
      <c r="I1852" t="s">
        <v>88</v>
      </c>
      <c r="J1852" t="s">
        <v>26</v>
      </c>
      <c r="K1852" t="s">
        <v>360</v>
      </c>
      <c r="L1852" t="str">
        <f>_xlfn.XLOOKUP(Trade_Flows[[#This Row],[hardware_type]],Helper_sheet!$D$2:$D$15,Helper_sheet!$E$2:$E$15,0,0)</f>
        <v>Chip</v>
      </c>
      <c r="M1852" t="s">
        <v>31</v>
      </c>
      <c r="N1852" s="5">
        <v>10132</v>
      </c>
      <c r="O1852" s="1">
        <v>569.97</v>
      </c>
      <c r="P1852" t="s">
        <v>86</v>
      </c>
      <c r="Q1852" t="s">
        <v>33</v>
      </c>
      <c r="R1852" t="s">
        <v>144</v>
      </c>
      <c r="S1852" t="s">
        <v>141</v>
      </c>
      <c r="T1852" t="s">
        <v>90</v>
      </c>
      <c r="U1852" t="s">
        <v>391</v>
      </c>
      <c r="V1852" t="s">
        <v>543</v>
      </c>
      <c r="W1852" t="s">
        <v>147</v>
      </c>
      <c r="X1852" t="s">
        <v>144</v>
      </c>
    </row>
    <row r="1853" spans="1:24" x14ac:dyDescent="0.4">
      <c r="A1853" t="s">
        <v>2486</v>
      </c>
      <c r="B1853" t="s">
        <v>193</v>
      </c>
      <c r="C1853" t="s">
        <v>141</v>
      </c>
      <c r="D1853" t="s">
        <v>52</v>
      </c>
      <c r="E1853" t="s">
        <v>143</v>
      </c>
      <c r="F1853" t="s">
        <v>28</v>
      </c>
      <c r="G1853" t="s">
        <v>29</v>
      </c>
      <c r="H1853" t="s">
        <v>434</v>
      </c>
      <c r="I1853" t="s">
        <v>88</v>
      </c>
      <c r="J1853" t="s">
        <v>26</v>
      </c>
      <c r="K1853" t="s">
        <v>360</v>
      </c>
      <c r="L1853" t="str">
        <f>_xlfn.XLOOKUP(Trade_Flows[[#This Row],[hardware_type]],Helper_sheet!$D$2:$D$15,Helper_sheet!$E$2:$E$15,0,0)</f>
        <v>Chip</v>
      </c>
      <c r="M1853" t="s">
        <v>31</v>
      </c>
      <c r="N1853" s="5">
        <v>11209</v>
      </c>
      <c r="O1853" s="1">
        <v>630.52</v>
      </c>
      <c r="P1853" t="s">
        <v>84</v>
      </c>
      <c r="Q1853" t="s">
        <v>33</v>
      </c>
      <c r="R1853" t="s">
        <v>144</v>
      </c>
      <c r="S1853" t="s">
        <v>141</v>
      </c>
      <c r="T1853" t="s">
        <v>90</v>
      </c>
      <c r="U1853" t="s">
        <v>237</v>
      </c>
      <c r="V1853" t="s">
        <v>2401</v>
      </c>
      <c r="W1853" t="s">
        <v>147</v>
      </c>
      <c r="X1853" t="s">
        <v>144</v>
      </c>
    </row>
    <row r="1854" spans="1:24" x14ac:dyDescent="0.4">
      <c r="A1854" t="s">
        <v>2487</v>
      </c>
      <c r="B1854" t="s">
        <v>193</v>
      </c>
      <c r="C1854" t="s">
        <v>149</v>
      </c>
      <c r="D1854" t="s">
        <v>53</v>
      </c>
      <c r="E1854" t="s">
        <v>143</v>
      </c>
      <c r="F1854" t="s">
        <v>28</v>
      </c>
      <c r="G1854" t="s">
        <v>29</v>
      </c>
      <c r="H1854" t="s">
        <v>434</v>
      </c>
      <c r="I1854" t="s">
        <v>88</v>
      </c>
      <c r="J1854" t="s">
        <v>26</v>
      </c>
      <c r="K1854" t="s">
        <v>360</v>
      </c>
      <c r="L1854" t="str">
        <f>_xlfn.XLOOKUP(Trade_Flows[[#This Row],[hardware_type]],Helper_sheet!$D$2:$D$15,Helper_sheet!$E$2:$E$15,0,0)</f>
        <v>Chip</v>
      </c>
      <c r="M1854" t="s">
        <v>31</v>
      </c>
      <c r="N1854" s="5">
        <v>11319</v>
      </c>
      <c r="O1854" s="1">
        <v>636.71</v>
      </c>
      <c r="P1854" t="s">
        <v>83</v>
      </c>
      <c r="Q1854" t="s">
        <v>33</v>
      </c>
      <c r="R1854" t="s">
        <v>144</v>
      </c>
      <c r="S1854" t="s">
        <v>141</v>
      </c>
      <c r="T1854" t="s">
        <v>90</v>
      </c>
      <c r="U1854" t="s">
        <v>206</v>
      </c>
      <c r="V1854" t="s">
        <v>532</v>
      </c>
      <c r="W1854" t="s">
        <v>147</v>
      </c>
      <c r="X1854" t="s">
        <v>144</v>
      </c>
    </row>
    <row r="1855" spans="1:24" x14ac:dyDescent="0.4">
      <c r="A1855" t="s">
        <v>2488</v>
      </c>
      <c r="B1855" t="s">
        <v>193</v>
      </c>
      <c r="C1855" t="s">
        <v>154</v>
      </c>
      <c r="D1855" t="s">
        <v>54</v>
      </c>
      <c r="E1855" t="s">
        <v>143</v>
      </c>
      <c r="F1855" t="s">
        <v>28</v>
      </c>
      <c r="G1855" t="s">
        <v>29</v>
      </c>
      <c r="H1855" t="s">
        <v>434</v>
      </c>
      <c r="I1855" t="s">
        <v>88</v>
      </c>
      <c r="J1855" t="s">
        <v>26</v>
      </c>
      <c r="K1855" t="s">
        <v>360</v>
      </c>
      <c r="L1855" t="str">
        <f>_xlfn.XLOOKUP(Trade_Flows[[#This Row],[hardware_type]],Helper_sheet!$D$2:$D$15,Helper_sheet!$E$2:$E$15,0,0)</f>
        <v>Chip</v>
      </c>
      <c r="M1855" t="s">
        <v>31</v>
      </c>
      <c r="N1855" s="5">
        <v>13516</v>
      </c>
      <c r="O1855" s="1">
        <v>760.31</v>
      </c>
      <c r="P1855" t="s">
        <v>365</v>
      </c>
      <c r="Q1855" t="s">
        <v>33</v>
      </c>
      <c r="R1855" t="s">
        <v>144</v>
      </c>
      <c r="S1855" t="s">
        <v>141</v>
      </c>
      <c r="T1855" t="s">
        <v>90</v>
      </c>
      <c r="U1855" t="s">
        <v>166</v>
      </c>
      <c r="V1855" t="s">
        <v>461</v>
      </c>
      <c r="W1855" t="s">
        <v>147</v>
      </c>
      <c r="X1855" t="s">
        <v>144</v>
      </c>
    </row>
    <row r="1856" spans="1:24" x14ac:dyDescent="0.4">
      <c r="A1856" t="s">
        <v>2489</v>
      </c>
      <c r="B1856" t="s">
        <v>193</v>
      </c>
      <c r="C1856" t="s">
        <v>158</v>
      </c>
      <c r="D1856" t="s">
        <v>55</v>
      </c>
      <c r="E1856" t="s">
        <v>143</v>
      </c>
      <c r="F1856" t="s">
        <v>28</v>
      </c>
      <c r="G1856" t="s">
        <v>29</v>
      </c>
      <c r="H1856" t="s">
        <v>434</v>
      </c>
      <c r="I1856" t="s">
        <v>88</v>
      </c>
      <c r="J1856" t="s">
        <v>26</v>
      </c>
      <c r="K1856" t="s">
        <v>360</v>
      </c>
      <c r="L1856" t="str">
        <f>_xlfn.XLOOKUP(Trade_Flows[[#This Row],[hardware_type]],Helper_sheet!$D$2:$D$15,Helper_sheet!$E$2:$E$15,0,0)</f>
        <v>Chip</v>
      </c>
      <c r="M1856" t="s">
        <v>31</v>
      </c>
      <c r="N1856" s="5">
        <v>10866</v>
      </c>
      <c r="O1856" s="1">
        <v>611.23</v>
      </c>
      <c r="P1856" t="s">
        <v>85</v>
      </c>
      <c r="Q1856" t="s">
        <v>33</v>
      </c>
      <c r="R1856" t="s">
        <v>144</v>
      </c>
      <c r="S1856" t="s">
        <v>141</v>
      </c>
      <c r="T1856" t="s">
        <v>90</v>
      </c>
      <c r="U1856" t="s">
        <v>208</v>
      </c>
      <c r="V1856" t="s">
        <v>554</v>
      </c>
      <c r="W1856" t="s">
        <v>147</v>
      </c>
      <c r="X1856" t="s">
        <v>144</v>
      </c>
    </row>
    <row r="1857" spans="1:24" x14ac:dyDescent="0.4">
      <c r="A1857" t="s">
        <v>2490</v>
      </c>
      <c r="B1857" t="s">
        <v>202</v>
      </c>
      <c r="C1857" t="s">
        <v>141</v>
      </c>
      <c r="D1857" t="s">
        <v>56</v>
      </c>
      <c r="E1857" t="s">
        <v>143</v>
      </c>
      <c r="F1857" t="s">
        <v>28</v>
      </c>
      <c r="G1857" t="s">
        <v>29</v>
      </c>
      <c r="H1857" t="s">
        <v>434</v>
      </c>
      <c r="I1857" t="s">
        <v>88</v>
      </c>
      <c r="J1857" t="s">
        <v>26</v>
      </c>
      <c r="K1857" t="s">
        <v>360</v>
      </c>
      <c r="L1857" t="str">
        <f>_xlfn.XLOOKUP(Trade_Flows[[#This Row],[hardware_type]],Helper_sheet!$D$2:$D$15,Helper_sheet!$E$2:$E$15,0,0)</f>
        <v>Chip</v>
      </c>
      <c r="M1857" t="s">
        <v>31</v>
      </c>
      <c r="N1857" s="5">
        <v>9459</v>
      </c>
      <c r="O1857" s="1">
        <v>532.08000000000004</v>
      </c>
      <c r="P1857" t="s">
        <v>84</v>
      </c>
      <c r="Q1857" t="s">
        <v>33</v>
      </c>
      <c r="R1857" t="s">
        <v>144</v>
      </c>
      <c r="S1857" t="s">
        <v>141</v>
      </c>
      <c r="T1857" t="s">
        <v>90</v>
      </c>
      <c r="U1857" t="s">
        <v>197</v>
      </c>
      <c r="V1857" t="s">
        <v>2458</v>
      </c>
      <c r="W1857" t="s">
        <v>147</v>
      </c>
      <c r="X1857" t="s">
        <v>144</v>
      </c>
    </row>
    <row r="1858" spans="1:24" x14ac:dyDescent="0.4">
      <c r="A1858" t="s">
        <v>2491</v>
      </c>
      <c r="B1858" t="s">
        <v>202</v>
      </c>
      <c r="C1858" t="s">
        <v>149</v>
      </c>
      <c r="D1858" t="s">
        <v>57</v>
      </c>
      <c r="E1858" t="s">
        <v>143</v>
      </c>
      <c r="F1858" t="s">
        <v>28</v>
      </c>
      <c r="G1858" t="s">
        <v>29</v>
      </c>
      <c r="H1858" t="s">
        <v>434</v>
      </c>
      <c r="I1858" t="s">
        <v>88</v>
      </c>
      <c r="J1858" t="s">
        <v>26</v>
      </c>
      <c r="K1858" t="s">
        <v>360</v>
      </c>
      <c r="L1858" t="str">
        <f>_xlfn.XLOOKUP(Trade_Flows[[#This Row],[hardware_type]],Helper_sheet!$D$2:$D$15,Helper_sheet!$E$2:$E$15,0,0)</f>
        <v>Chip</v>
      </c>
      <c r="M1858" t="s">
        <v>31</v>
      </c>
      <c r="N1858" s="5">
        <v>13187</v>
      </c>
      <c r="O1858" s="1">
        <v>741.81</v>
      </c>
      <c r="P1858" t="s">
        <v>374</v>
      </c>
      <c r="Q1858" t="s">
        <v>33</v>
      </c>
      <c r="R1858" t="s">
        <v>144</v>
      </c>
      <c r="S1858" t="s">
        <v>141</v>
      </c>
      <c r="T1858" t="s">
        <v>90</v>
      </c>
      <c r="U1858" t="s">
        <v>326</v>
      </c>
      <c r="V1858" t="s">
        <v>473</v>
      </c>
      <c r="W1858" t="s">
        <v>147</v>
      </c>
      <c r="X1858" t="s">
        <v>144</v>
      </c>
    </row>
    <row r="1859" spans="1:24" x14ac:dyDescent="0.4">
      <c r="A1859" t="s">
        <v>2492</v>
      </c>
      <c r="B1859" t="s">
        <v>202</v>
      </c>
      <c r="C1859" t="s">
        <v>154</v>
      </c>
      <c r="D1859" t="s">
        <v>58</v>
      </c>
      <c r="E1859" t="s">
        <v>143</v>
      </c>
      <c r="F1859" t="s">
        <v>28</v>
      </c>
      <c r="G1859" t="s">
        <v>29</v>
      </c>
      <c r="H1859" t="s">
        <v>434</v>
      </c>
      <c r="I1859" t="s">
        <v>88</v>
      </c>
      <c r="J1859" t="s">
        <v>26</v>
      </c>
      <c r="K1859" t="s">
        <v>360</v>
      </c>
      <c r="L1859" t="str">
        <f>_xlfn.XLOOKUP(Trade_Flows[[#This Row],[hardware_type]],Helper_sheet!$D$2:$D$15,Helper_sheet!$E$2:$E$15,0,0)</f>
        <v>Chip</v>
      </c>
      <c r="M1859" t="s">
        <v>31</v>
      </c>
      <c r="N1859" s="5">
        <v>11454</v>
      </c>
      <c r="O1859" s="1">
        <v>644.34</v>
      </c>
      <c r="P1859" t="s">
        <v>84</v>
      </c>
      <c r="Q1859" t="s">
        <v>33</v>
      </c>
      <c r="R1859" t="s">
        <v>144</v>
      </c>
      <c r="S1859" t="s">
        <v>141</v>
      </c>
      <c r="T1859" t="s">
        <v>90</v>
      </c>
      <c r="U1859" t="s">
        <v>204</v>
      </c>
      <c r="V1859" t="s">
        <v>471</v>
      </c>
      <c r="W1859" t="s">
        <v>147</v>
      </c>
      <c r="X1859" t="s">
        <v>144</v>
      </c>
    </row>
    <row r="1860" spans="1:24" x14ac:dyDescent="0.4">
      <c r="A1860" t="s">
        <v>2493</v>
      </c>
      <c r="B1860" t="s">
        <v>202</v>
      </c>
      <c r="C1860" t="s">
        <v>158</v>
      </c>
      <c r="D1860" t="s">
        <v>59</v>
      </c>
      <c r="E1860" t="s">
        <v>143</v>
      </c>
      <c r="F1860" t="s">
        <v>28</v>
      </c>
      <c r="G1860" t="s">
        <v>29</v>
      </c>
      <c r="H1860" t="s">
        <v>434</v>
      </c>
      <c r="I1860" t="s">
        <v>88</v>
      </c>
      <c r="J1860" t="s">
        <v>26</v>
      </c>
      <c r="K1860" t="s">
        <v>360</v>
      </c>
      <c r="L1860" t="str">
        <f>_xlfn.XLOOKUP(Trade_Flows[[#This Row],[hardware_type]],Helper_sheet!$D$2:$D$15,Helper_sheet!$E$2:$E$15,0,0)</f>
        <v>Chip</v>
      </c>
      <c r="M1860" t="s">
        <v>31</v>
      </c>
      <c r="N1860" s="5">
        <v>11662</v>
      </c>
      <c r="O1860" s="1">
        <v>656.01</v>
      </c>
      <c r="P1860" t="s">
        <v>365</v>
      </c>
      <c r="Q1860" t="s">
        <v>33</v>
      </c>
      <c r="R1860" t="s">
        <v>144</v>
      </c>
      <c r="S1860" t="s">
        <v>141</v>
      </c>
      <c r="T1860" t="s">
        <v>90</v>
      </c>
      <c r="U1860" t="s">
        <v>166</v>
      </c>
      <c r="V1860" t="s">
        <v>482</v>
      </c>
      <c r="W1860" t="s">
        <v>147</v>
      </c>
      <c r="X1860" t="s">
        <v>144</v>
      </c>
    </row>
    <row r="1861" spans="1:24" x14ac:dyDescent="0.4">
      <c r="A1861" t="s">
        <v>2494</v>
      </c>
      <c r="B1861" t="s">
        <v>212</v>
      </c>
      <c r="C1861" t="s">
        <v>141</v>
      </c>
      <c r="D1861" t="s">
        <v>60</v>
      </c>
      <c r="E1861" t="s">
        <v>143</v>
      </c>
      <c r="F1861" t="s">
        <v>28</v>
      </c>
      <c r="G1861" t="s">
        <v>29</v>
      </c>
      <c r="H1861" t="s">
        <v>434</v>
      </c>
      <c r="I1861" t="s">
        <v>88</v>
      </c>
      <c r="J1861" t="s">
        <v>26</v>
      </c>
      <c r="K1861" t="s">
        <v>360</v>
      </c>
      <c r="L1861" t="str">
        <f>_xlfn.XLOOKUP(Trade_Flows[[#This Row],[hardware_type]],Helper_sheet!$D$2:$D$15,Helper_sheet!$E$2:$E$15,0,0)</f>
        <v>Chip</v>
      </c>
      <c r="M1861" t="s">
        <v>31</v>
      </c>
      <c r="N1861" s="5">
        <v>21661</v>
      </c>
      <c r="O1861" s="1">
        <v>1218.45</v>
      </c>
      <c r="P1861" t="s">
        <v>272</v>
      </c>
      <c r="Q1861" t="s">
        <v>33</v>
      </c>
      <c r="R1861" t="s">
        <v>144</v>
      </c>
      <c r="S1861" t="s">
        <v>141</v>
      </c>
      <c r="T1861" t="s">
        <v>90</v>
      </c>
      <c r="U1861" t="s">
        <v>250</v>
      </c>
      <c r="V1861" t="s">
        <v>2495</v>
      </c>
      <c r="W1861" t="s">
        <v>147</v>
      </c>
      <c r="X1861" t="s">
        <v>144</v>
      </c>
    </row>
    <row r="1862" spans="1:24" x14ac:dyDescent="0.4">
      <c r="A1862" t="s">
        <v>2496</v>
      </c>
      <c r="B1862" t="s">
        <v>212</v>
      </c>
      <c r="C1862" t="s">
        <v>149</v>
      </c>
      <c r="D1862" t="s">
        <v>61</v>
      </c>
      <c r="E1862" t="s">
        <v>143</v>
      </c>
      <c r="F1862" t="s">
        <v>28</v>
      </c>
      <c r="G1862" t="s">
        <v>29</v>
      </c>
      <c r="H1862" t="s">
        <v>434</v>
      </c>
      <c r="I1862" t="s">
        <v>88</v>
      </c>
      <c r="J1862" t="s">
        <v>26</v>
      </c>
      <c r="K1862" t="s">
        <v>360</v>
      </c>
      <c r="L1862" t="str">
        <f>_xlfn.XLOOKUP(Trade_Flows[[#This Row],[hardware_type]],Helper_sheet!$D$2:$D$15,Helper_sheet!$E$2:$E$15,0,0)</f>
        <v>Chip</v>
      </c>
      <c r="M1862" t="s">
        <v>31</v>
      </c>
      <c r="N1862" s="5">
        <v>19736</v>
      </c>
      <c r="O1862" s="1">
        <v>1110.21</v>
      </c>
      <c r="P1862" t="s">
        <v>374</v>
      </c>
      <c r="Q1862" t="s">
        <v>33</v>
      </c>
      <c r="R1862" t="s">
        <v>144</v>
      </c>
      <c r="S1862" t="s">
        <v>141</v>
      </c>
      <c r="T1862" t="s">
        <v>90</v>
      </c>
      <c r="U1862" t="s">
        <v>160</v>
      </c>
      <c r="V1862" t="s">
        <v>702</v>
      </c>
      <c r="W1862" t="s">
        <v>147</v>
      </c>
      <c r="X1862" t="s">
        <v>144</v>
      </c>
    </row>
    <row r="1863" spans="1:24" x14ac:dyDescent="0.4">
      <c r="A1863" t="s">
        <v>2497</v>
      </c>
      <c r="B1863" t="s">
        <v>212</v>
      </c>
      <c r="C1863" t="s">
        <v>154</v>
      </c>
      <c r="D1863" t="s">
        <v>62</v>
      </c>
      <c r="E1863" t="s">
        <v>143</v>
      </c>
      <c r="F1863" t="s">
        <v>28</v>
      </c>
      <c r="G1863" t="s">
        <v>29</v>
      </c>
      <c r="H1863" t="s">
        <v>434</v>
      </c>
      <c r="I1863" t="s">
        <v>88</v>
      </c>
      <c r="J1863" t="s">
        <v>26</v>
      </c>
      <c r="K1863" t="s">
        <v>360</v>
      </c>
      <c r="L1863" t="str">
        <f>_xlfn.XLOOKUP(Trade_Flows[[#This Row],[hardware_type]],Helper_sheet!$D$2:$D$15,Helper_sheet!$E$2:$E$15,0,0)</f>
        <v>Chip</v>
      </c>
      <c r="M1863" t="s">
        <v>31</v>
      </c>
      <c r="N1863" s="5">
        <v>24377</v>
      </c>
      <c r="O1863" s="1">
        <v>1371.25</v>
      </c>
      <c r="P1863" t="s">
        <v>272</v>
      </c>
      <c r="Q1863" t="s">
        <v>33</v>
      </c>
      <c r="R1863" t="s">
        <v>144</v>
      </c>
      <c r="S1863" t="s">
        <v>141</v>
      </c>
      <c r="T1863" t="s">
        <v>90</v>
      </c>
      <c r="U1863" t="s">
        <v>329</v>
      </c>
      <c r="V1863" t="s">
        <v>482</v>
      </c>
      <c r="W1863" t="s">
        <v>147</v>
      </c>
      <c r="X1863" t="s">
        <v>144</v>
      </c>
    </row>
    <row r="1864" spans="1:24" x14ac:dyDescent="0.4">
      <c r="A1864" t="s">
        <v>2498</v>
      </c>
      <c r="B1864" t="s">
        <v>212</v>
      </c>
      <c r="C1864" t="s">
        <v>158</v>
      </c>
      <c r="D1864" t="s">
        <v>63</v>
      </c>
      <c r="E1864" t="s">
        <v>143</v>
      </c>
      <c r="F1864" t="s">
        <v>28</v>
      </c>
      <c r="G1864" t="s">
        <v>29</v>
      </c>
      <c r="H1864" t="s">
        <v>434</v>
      </c>
      <c r="I1864" t="s">
        <v>88</v>
      </c>
      <c r="J1864" t="s">
        <v>26</v>
      </c>
      <c r="K1864" t="s">
        <v>360</v>
      </c>
      <c r="L1864" t="str">
        <f>_xlfn.XLOOKUP(Trade_Flows[[#This Row],[hardware_type]],Helper_sheet!$D$2:$D$15,Helper_sheet!$E$2:$E$15,0,0)</f>
        <v>Chip</v>
      </c>
      <c r="M1864" t="s">
        <v>31</v>
      </c>
      <c r="N1864" s="5">
        <v>20120</v>
      </c>
      <c r="O1864" s="1">
        <v>1131.79</v>
      </c>
      <c r="P1864" t="s">
        <v>86</v>
      </c>
      <c r="Q1864" t="s">
        <v>33</v>
      </c>
      <c r="R1864" t="s">
        <v>144</v>
      </c>
      <c r="S1864" t="s">
        <v>141</v>
      </c>
      <c r="T1864" t="s">
        <v>90</v>
      </c>
      <c r="U1864" t="s">
        <v>329</v>
      </c>
      <c r="V1864" t="s">
        <v>282</v>
      </c>
      <c r="W1864" t="s">
        <v>147</v>
      </c>
      <c r="X1864" t="s">
        <v>144</v>
      </c>
    </row>
    <row r="1865" spans="1:24" x14ac:dyDescent="0.4">
      <c r="A1865" t="s">
        <v>2499</v>
      </c>
      <c r="B1865" t="s">
        <v>223</v>
      </c>
      <c r="C1865" t="s">
        <v>141</v>
      </c>
      <c r="D1865" t="s">
        <v>64</v>
      </c>
      <c r="E1865" t="s">
        <v>143</v>
      </c>
      <c r="F1865" t="s">
        <v>28</v>
      </c>
      <c r="G1865" t="s">
        <v>29</v>
      </c>
      <c r="H1865" t="s">
        <v>434</v>
      </c>
      <c r="I1865" t="s">
        <v>88</v>
      </c>
      <c r="J1865" t="s">
        <v>26</v>
      </c>
      <c r="K1865" t="s">
        <v>360</v>
      </c>
      <c r="L1865" t="str">
        <f>_xlfn.XLOOKUP(Trade_Flows[[#This Row],[hardware_type]],Helper_sheet!$D$2:$D$15,Helper_sheet!$E$2:$E$15,0,0)</f>
        <v>Chip</v>
      </c>
      <c r="M1865" t="s">
        <v>31</v>
      </c>
      <c r="N1865" s="5">
        <v>22479</v>
      </c>
      <c r="O1865" s="1">
        <v>1264.45</v>
      </c>
      <c r="P1865" t="s">
        <v>86</v>
      </c>
      <c r="Q1865" t="s">
        <v>33</v>
      </c>
      <c r="R1865" t="s">
        <v>144</v>
      </c>
      <c r="S1865" t="s">
        <v>141</v>
      </c>
      <c r="T1865" t="s">
        <v>90</v>
      </c>
      <c r="U1865" t="s">
        <v>197</v>
      </c>
      <c r="V1865" t="s">
        <v>203</v>
      </c>
      <c r="W1865" t="s">
        <v>147</v>
      </c>
      <c r="X1865" t="s">
        <v>144</v>
      </c>
    </row>
    <row r="1866" spans="1:24" x14ac:dyDescent="0.4">
      <c r="A1866" t="s">
        <v>2500</v>
      </c>
      <c r="B1866" t="s">
        <v>223</v>
      </c>
      <c r="C1866" t="s">
        <v>149</v>
      </c>
      <c r="D1866" t="s">
        <v>65</v>
      </c>
      <c r="E1866" t="s">
        <v>143</v>
      </c>
      <c r="F1866" t="s">
        <v>28</v>
      </c>
      <c r="G1866" t="s">
        <v>29</v>
      </c>
      <c r="H1866" t="s">
        <v>434</v>
      </c>
      <c r="I1866" t="s">
        <v>88</v>
      </c>
      <c r="J1866" t="s">
        <v>26</v>
      </c>
      <c r="K1866" t="s">
        <v>360</v>
      </c>
      <c r="L1866" t="str">
        <f>_xlfn.XLOOKUP(Trade_Flows[[#This Row],[hardware_type]],Helper_sheet!$D$2:$D$15,Helper_sheet!$E$2:$E$15,0,0)</f>
        <v>Chip</v>
      </c>
      <c r="M1866" t="s">
        <v>31</v>
      </c>
      <c r="N1866" s="5">
        <v>22261</v>
      </c>
      <c r="O1866" s="1">
        <v>1252.19</v>
      </c>
      <c r="P1866" t="s">
        <v>85</v>
      </c>
      <c r="Q1866" t="s">
        <v>33</v>
      </c>
      <c r="R1866" t="s">
        <v>144</v>
      </c>
      <c r="S1866" t="s">
        <v>141</v>
      </c>
      <c r="T1866" t="s">
        <v>90</v>
      </c>
      <c r="U1866" t="s">
        <v>246</v>
      </c>
      <c r="V1866" t="s">
        <v>183</v>
      </c>
      <c r="W1866" t="s">
        <v>147</v>
      </c>
      <c r="X1866" t="s">
        <v>144</v>
      </c>
    </row>
    <row r="1867" spans="1:24" x14ac:dyDescent="0.4">
      <c r="A1867" t="s">
        <v>2501</v>
      </c>
      <c r="B1867" t="s">
        <v>223</v>
      </c>
      <c r="C1867" t="s">
        <v>154</v>
      </c>
      <c r="D1867" t="s">
        <v>66</v>
      </c>
      <c r="E1867" t="s">
        <v>143</v>
      </c>
      <c r="F1867" t="s">
        <v>28</v>
      </c>
      <c r="G1867" t="s">
        <v>29</v>
      </c>
      <c r="H1867" t="s">
        <v>434</v>
      </c>
      <c r="I1867" t="s">
        <v>88</v>
      </c>
      <c r="J1867" t="s">
        <v>26</v>
      </c>
      <c r="K1867" t="s">
        <v>360</v>
      </c>
      <c r="L1867" t="str">
        <f>_xlfn.XLOOKUP(Trade_Flows[[#This Row],[hardware_type]],Helper_sheet!$D$2:$D$15,Helper_sheet!$E$2:$E$15,0,0)</f>
        <v>Chip</v>
      </c>
      <c r="M1867" t="s">
        <v>31</v>
      </c>
      <c r="N1867" s="5">
        <v>25905</v>
      </c>
      <c r="O1867" s="1">
        <v>1457.18</v>
      </c>
      <c r="P1867" t="s">
        <v>83</v>
      </c>
      <c r="Q1867" t="s">
        <v>33</v>
      </c>
      <c r="R1867" t="s">
        <v>144</v>
      </c>
      <c r="S1867" t="s">
        <v>141</v>
      </c>
      <c r="T1867" t="s">
        <v>90</v>
      </c>
      <c r="U1867" t="s">
        <v>194</v>
      </c>
      <c r="V1867" t="s">
        <v>384</v>
      </c>
      <c r="W1867" t="s">
        <v>147</v>
      </c>
      <c r="X1867" t="s">
        <v>144</v>
      </c>
    </row>
    <row r="1868" spans="1:24" x14ac:dyDescent="0.4">
      <c r="A1868" t="s">
        <v>2502</v>
      </c>
      <c r="B1868" t="s">
        <v>140</v>
      </c>
      <c r="C1868" t="s">
        <v>141</v>
      </c>
      <c r="D1868" t="s">
        <v>23</v>
      </c>
      <c r="E1868" t="s">
        <v>143</v>
      </c>
      <c r="F1868" t="s">
        <v>28</v>
      </c>
      <c r="G1868" t="s">
        <v>29</v>
      </c>
      <c r="H1868" t="s">
        <v>1222</v>
      </c>
      <c r="I1868" t="s">
        <v>116</v>
      </c>
      <c r="J1868" t="s">
        <v>117</v>
      </c>
      <c r="K1868" t="s">
        <v>271</v>
      </c>
      <c r="L1868" t="str">
        <f>_xlfn.XLOOKUP(Trade_Flows[[#This Row],[hardware_type]],Helper_sheet!$D$2:$D$15,Helper_sheet!$E$2:$E$15,0,0)</f>
        <v>Chip</v>
      </c>
      <c r="M1868" t="s">
        <v>31</v>
      </c>
      <c r="N1868" s="5">
        <v>1323</v>
      </c>
      <c r="O1868" s="1">
        <v>85.09</v>
      </c>
      <c r="P1868" t="s">
        <v>272</v>
      </c>
      <c r="Q1868" t="s">
        <v>118</v>
      </c>
      <c r="R1868" t="s">
        <v>144</v>
      </c>
      <c r="S1868" t="s">
        <v>141</v>
      </c>
      <c r="T1868" t="s">
        <v>119</v>
      </c>
      <c r="U1868" t="s">
        <v>184</v>
      </c>
      <c r="V1868" t="s">
        <v>1306</v>
      </c>
      <c r="W1868" t="s">
        <v>147</v>
      </c>
      <c r="X1868" t="s">
        <v>144</v>
      </c>
    </row>
    <row r="1869" spans="1:24" x14ac:dyDescent="0.4">
      <c r="A1869" t="s">
        <v>2503</v>
      </c>
      <c r="B1869" t="s">
        <v>140</v>
      </c>
      <c r="C1869" t="s">
        <v>149</v>
      </c>
      <c r="D1869" t="s">
        <v>35</v>
      </c>
      <c r="E1869" t="s">
        <v>143</v>
      </c>
      <c r="F1869" t="s">
        <v>28</v>
      </c>
      <c r="G1869" t="s">
        <v>29</v>
      </c>
      <c r="H1869" t="s">
        <v>1222</v>
      </c>
      <c r="I1869" t="s">
        <v>116</v>
      </c>
      <c r="J1869" t="s">
        <v>117</v>
      </c>
      <c r="K1869" t="s">
        <v>271</v>
      </c>
      <c r="L1869" t="str">
        <f>_xlfn.XLOOKUP(Trade_Flows[[#This Row],[hardware_type]],Helper_sheet!$D$2:$D$15,Helper_sheet!$E$2:$E$15,0,0)</f>
        <v>Chip</v>
      </c>
      <c r="M1869" t="s">
        <v>31</v>
      </c>
      <c r="N1869" s="5">
        <v>1391</v>
      </c>
      <c r="O1869" s="1">
        <v>89.46</v>
      </c>
      <c r="P1869" t="s">
        <v>82</v>
      </c>
      <c r="Q1869" t="s">
        <v>118</v>
      </c>
      <c r="R1869" t="s">
        <v>144</v>
      </c>
      <c r="S1869" t="s">
        <v>141</v>
      </c>
      <c r="T1869" t="s">
        <v>119</v>
      </c>
      <c r="U1869" t="s">
        <v>285</v>
      </c>
      <c r="V1869" t="s">
        <v>1223</v>
      </c>
      <c r="W1869" t="s">
        <v>147</v>
      </c>
      <c r="X1869" t="s">
        <v>144</v>
      </c>
    </row>
    <row r="1870" spans="1:24" x14ac:dyDescent="0.4">
      <c r="A1870" t="s">
        <v>2504</v>
      </c>
      <c r="B1870" t="s">
        <v>140</v>
      </c>
      <c r="C1870" t="s">
        <v>154</v>
      </c>
      <c r="D1870" t="s">
        <v>37</v>
      </c>
      <c r="E1870" t="s">
        <v>143</v>
      </c>
      <c r="F1870" t="s">
        <v>28</v>
      </c>
      <c r="G1870" t="s">
        <v>29</v>
      </c>
      <c r="H1870" t="s">
        <v>1222</v>
      </c>
      <c r="I1870" t="s">
        <v>116</v>
      </c>
      <c r="J1870" t="s">
        <v>117</v>
      </c>
      <c r="K1870" t="s">
        <v>271</v>
      </c>
      <c r="L1870" t="str">
        <f>_xlfn.XLOOKUP(Trade_Flows[[#This Row],[hardware_type]],Helper_sheet!$D$2:$D$15,Helper_sheet!$E$2:$E$15,0,0)</f>
        <v>Chip</v>
      </c>
      <c r="M1870" t="s">
        <v>31</v>
      </c>
      <c r="N1870" s="5">
        <v>1357</v>
      </c>
      <c r="O1870" s="1">
        <v>87.26</v>
      </c>
      <c r="P1870" t="s">
        <v>82</v>
      </c>
      <c r="Q1870" t="s">
        <v>118</v>
      </c>
      <c r="R1870" t="s">
        <v>144</v>
      </c>
      <c r="S1870" t="s">
        <v>141</v>
      </c>
      <c r="T1870" t="s">
        <v>119</v>
      </c>
      <c r="U1870" t="s">
        <v>156</v>
      </c>
      <c r="V1870" t="s">
        <v>1266</v>
      </c>
      <c r="W1870" t="s">
        <v>147</v>
      </c>
      <c r="X1870" t="s">
        <v>144</v>
      </c>
    </row>
    <row r="1871" spans="1:24" x14ac:dyDescent="0.4">
      <c r="A1871" t="s">
        <v>2505</v>
      </c>
      <c r="B1871" t="s">
        <v>140</v>
      </c>
      <c r="C1871" t="s">
        <v>158</v>
      </c>
      <c r="D1871" t="s">
        <v>38</v>
      </c>
      <c r="E1871" t="s">
        <v>143</v>
      </c>
      <c r="F1871" t="s">
        <v>28</v>
      </c>
      <c r="G1871" t="s">
        <v>29</v>
      </c>
      <c r="H1871" t="s">
        <v>1222</v>
      </c>
      <c r="I1871" t="s">
        <v>116</v>
      </c>
      <c r="J1871" t="s">
        <v>117</v>
      </c>
      <c r="K1871" t="s">
        <v>271</v>
      </c>
      <c r="L1871" t="str">
        <f>_xlfn.XLOOKUP(Trade_Flows[[#This Row],[hardware_type]],Helper_sheet!$D$2:$D$15,Helper_sheet!$E$2:$E$15,0,0)</f>
        <v>Chip</v>
      </c>
      <c r="M1871" t="s">
        <v>31</v>
      </c>
      <c r="N1871" s="5">
        <v>1470</v>
      </c>
      <c r="O1871" s="1">
        <v>94.5</v>
      </c>
      <c r="P1871" t="s">
        <v>272</v>
      </c>
      <c r="Q1871" t="s">
        <v>118</v>
      </c>
      <c r="R1871" t="s">
        <v>144</v>
      </c>
      <c r="S1871" t="s">
        <v>141</v>
      </c>
      <c r="T1871" t="s">
        <v>119</v>
      </c>
      <c r="U1871" t="s">
        <v>393</v>
      </c>
      <c r="V1871" t="s">
        <v>1242</v>
      </c>
      <c r="W1871" t="s">
        <v>147</v>
      </c>
      <c r="X1871" t="s">
        <v>144</v>
      </c>
    </row>
    <row r="1872" spans="1:24" x14ac:dyDescent="0.4">
      <c r="A1872" t="s">
        <v>2506</v>
      </c>
      <c r="B1872" t="s">
        <v>162</v>
      </c>
      <c r="C1872" t="s">
        <v>141</v>
      </c>
      <c r="D1872" t="s">
        <v>39</v>
      </c>
      <c r="E1872" t="s">
        <v>143</v>
      </c>
      <c r="F1872" t="s">
        <v>28</v>
      </c>
      <c r="G1872" t="s">
        <v>29</v>
      </c>
      <c r="H1872" t="s">
        <v>1222</v>
      </c>
      <c r="I1872" t="s">
        <v>116</v>
      </c>
      <c r="J1872" t="s">
        <v>117</v>
      </c>
      <c r="K1872" t="s">
        <v>271</v>
      </c>
      <c r="L1872" t="str">
        <f>_xlfn.XLOOKUP(Trade_Flows[[#This Row],[hardware_type]],Helper_sheet!$D$2:$D$15,Helper_sheet!$E$2:$E$15,0,0)</f>
        <v>Chip</v>
      </c>
      <c r="M1872" t="s">
        <v>31</v>
      </c>
      <c r="N1872" s="5">
        <v>1297</v>
      </c>
      <c r="O1872" s="1">
        <v>83.4</v>
      </c>
      <c r="P1872" t="s">
        <v>272</v>
      </c>
      <c r="Q1872" t="s">
        <v>118</v>
      </c>
      <c r="R1872" t="s">
        <v>144</v>
      </c>
      <c r="S1872" t="s">
        <v>141</v>
      </c>
      <c r="T1872" t="s">
        <v>119</v>
      </c>
      <c r="U1872" t="s">
        <v>217</v>
      </c>
      <c r="V1872" t="s">
        <v>1248</v>
      </c>
      <c r="W1872" t="s">
        <v>147</v>
      </c>
      <c r="X1872" t="s">
        <v>144</v>
      </c>
    </row>
    <row r="1873" spans="1:24" x14ac:dyDescent="0.4">
      <c r="A1873" t="s">
        <v>2507</v>
      </c>
      <c r="B1873" t="s">
        <v>162</v>
      </c>
      <c r="C1873" t="s">
        <v>149</v>
      </c>
      <c r="D1873" t="s">
        <v>41</v>
      </c>
      <c r="E1873" t="s">
        <v>143</v>
      </c>
      <c r="F1873" t="s">
        <v>28</v>
      </c>
      <c r="G1873" t="s">
        <v>29</v>
      </c>
      <c r="H1873" t="s">
        <v>1222</v>
      </c>
      <c r="I1873" t="s">
        <v>116</v>
      </c>
      <c r="J1873" t="s">
        <v>117</v>
      </c>
      <c r="K1873" t="s">
        <v>271</v>
      </c>
      <c r="L1873" t="str">
        <f>_xlfn.XLOOKUP(Trade_Flows[[#This Row],[hardware_type]],Helper_sheet!$D$2:$D$15,Helper_sheet!$E$2:$E$15,0,0)</f>
        <v>Chip</v>
      </c>
      <c r="M1873" t="s">
        <v>31</v>
      </c>
      <c r="N1873" s="5">
        <v>1549</v>
      </c>
      <c r="O1873" s="1">
        <v>99.58</v>
      </c>
      <c r="P1873" t="s">
        <v>272</v>
      </c>
      <c r="Q1873" t="s">
        <v>118</v>
      </c>
      <c r="R1873" t="s">
        <v>144</v>
      </c>
      <c r="S1873" t="s">
        <v>141</v>
      </c>
      <c r="T1873" t="s">
        <v>119</v>
      </c>
      <c r="U1873" t="s">
        <v>393</v>
      </c>
      <c r="V1873" t="s">
        <v>1248</v>
      </c>
      <c r="W1873" t="s">
        <v>147</v>
      </c>
      <c r="X1873" t="s">
        <v>144</v>
      </c>
    </row>
    <row r="1874" spans="1:24" x14ac:dyDescent="0.4">
      <c r="A1874" t="s">
        <v>2508</v>
      </c>
      <c r="B1874" t="s">
        <v>162</v>
      </c>
      <c r="C1874" t="s">
        <v>154</v>
      </c>
      <c r="D1874" t="s">
        <v>42</v>
      </c>
      <c r="E1874" t="s">
        <v>143</v>
      </c>
      <c r="F1874" t="s">
        <v>28</v>
      </c>
      <c r="G1874" t="s">
        <v>29</v>
      </c>
      <c r="H1874" t="s">
        <v>1222</v>
      </c>
      <c r="I1874" t="s">
        <v>116</v>
      </c>
      <c r="J1874" t="s">
        <v>117</v>
      </c>
      <c r="K1874" t="s">
        <v>271</v>
      </c>
      <c r="L1874" t="str">
        <f>_xlfn.XLOOKUP(Trade_Flows[[#This Row],[hardware_type]],Helper_sheet!$D$2:$D$15,Helper_sheet!$E$2:$E$15,0,0)</f>
        <v>Chip</v>
      </c>
      <c r="M1874" t="s">
        <v>31</v>
      </c>
      <c r="N1874" s="5">
        <v>1885</v>
      </c>
      <c r="O1874" s="1">
        <v>121.24</v>
      </c>
      <c r="P1874" t="s">
        <v>82</v>
      </c>
      <c r="Q1874" t="s">
        <v>118</v>
      </c>
      <c r="R1874" t="s">
        <v>144</v>
      </c>
      <c r="S1874" t="s">
        <v>141</v>
      </c>
      <c r="T1874" t="s">
        <v>119</v>
      </c>
      <c r="U1874" t="s">
        <v>288</v>
      </c>
      <c r="V1874" t="s">
        <v>1234</v>
      </c>
      <c r="W1874" t="s">
        <v>147</v>
      </c>
      <c r="X1874" t="s">
        <v>144</v>
      </c>
    </row>
    <row r="1875" spans="1:24" x14ac:dyDescent="0.4">
      <c r="A1875" t="s">
        <v>2509</v>
      </c>
      <c r="B1875" t="s">
        <v>162</v>
      </c>
      <c r="C1875" t="s">
        <v>158</v>
      </c>
      <c r="D1875" t="s">
        <v>43</v>
      </c>
      <c r="E1875" t="s">
        <v>143</v>
      </c>
      <c r="F1875" t="s">
        <v>28</v>
      </c>
      <c r="G1875" t="s">
        <v>29</v>
      </c>
      <c r="H1875" t="s">
        <v>1222</v>
      </c>
      <c r="I1875" t="s">
        <v>116</v>
      </c>
      <c r="J1875" t="s">
        <v>117</v>
      </c>
      <c r="K1875" t="s">
        <v>271</v>
      </c>
      <c r="L1875" t="str">
        <f>_xlfn.XLOOKUP(Trade_Flows[[#This Row],[hardware_type]],Helper_sheet!$D$2:$D$15,Helper_sheet!$E$2:$E$15,0,0)</f>
        <v>Chip</v>
      </c>
      <c r="M1875" t="s">
        <v>31</v>
      </c>
      <c r="N1875" s="5">
        <v>1410</v>
      </c>
      <c r="O1875" s="1">
        <v>90.69</v>
      </c>
      <c r="P1875" t="s">
        <v>277</v>
      </c>
      <c r="Q1875" t="s">
        <v>118</v>
      </c>
      <c r="R1875" t="s">
        <v>144</v>
      </c>
      <c r="S1875" t="s">
        <v>141</v>
      </c>
      <c r="T1875" t="s">
        <v>119</v>
      </c>
      <c r="U1875" t="s">
        <v>294</v>
      </c>
      <c r="V1875" t="s">
        <v>1236</v>
      </c>
      <c r="W1875" t="s">
        <v>147</v>
      </c>
      <c r="X1875" t="s">
        <v>144</v>
      </c>
    </row>
    <row r="1876" spans="1:24" x14ac:dyDescent="0.4">
      <c r="A1876" t="s">
        <v>2510</v>
      </c>
      <c r="B1876" t="s">
        <v>171</v>
      </c>
      <c r="C1876" t="s">
        <v>141</v>
      </c>
      <c r="D1876" t="s">
        <v>44</v>
      </c>
      <c r="E1876" t="s">
        <v>143</v>
      </c>
      <c r="F1876" t="s">
        <v>28</v>
      </c>
      <c r="G1876" t="s">
        <v>29</v>
      </c>
      <c r="H1876" t="s">
        <v>1222</v>
      </c>
      <c r="I1876" t="s">
        <v>116</v>
      </c>
      <c r="J1876" t="s">
        <v>117</v>
      </c>
      <c r="K1876" t="s">
        <v>271</v>
      </c>
      <c r="L1876" t="str">
        <f>_xlfn.XLOOKUP(Trade_Flows[[#This Row],[hardware_type]],Helper_sheet!$D$2:$D$15,Helper_sheet!$E$2:$E$15,0,0)</f>
        <v>Chip</v>
      </c>
      <c r="M1876" t="s">
        <v>31</v>
      </c>
      <c r="N1876" s="5">
        <v>1737</v>
      </c>
      <c r="O1876" s="1">
        <v>111.72</v>
      </c>
      <c r="P1876" t="s">
        <v>277</v>
      </c>
      <c r="Q1876" t="s">
        <v>118</v>
      </c>
      <c r="R1876" t="s">
        <v>144</v>
      </c>
      <c r="S1876" t="s">
        <v>141</v>
      </c>
      <c r="T1876" t="s">
        <v>119</v>
      </c>
      <c r="U1876" t="s">
        <v>316</v>
      </c>
      <c r="V1876" t="s">
        <v>1284</v>
      </c>
      <c r="W1876" t="s">
        <v>147</v>
      </c>
      <c r="X1876" t="s">
        <v>144</v>
      </c>
    </row>
    <row r="1877" spans="1:24" x14ac:dyDescent="0.4">
      <c r="A1877" t="s">
        <v>2511</v>
      </c>
      <c r="B1877" t="s">
        <v>171</v>
      </c>
      <c r="C1877" t="s">
        <v>149</v>
      </c>
      <c r="D1877" t="s">
        <v>45</v>
      </c>
      <c r="E1877" t="s">
        <v>143</v>
      </c>
      <c r="F1877" t="s">
        <v>28</v>
      </c>
      <c r="G1877" t="s">
        <v>29</v>
      </c>
      <c r="H1877" t="s">
        <v>1222</v>
      </c>
      <c r="I1877" t="s">
        <v>116</v>
      </c>
      <c r="J1877" t="s">
        <v>117</v>
      </c>
      <c r="K1877" t="s">
        <v>271</v>
      </c>
      <c r="L1877" t="str">
        <f>_xlfn.XLOOKUP(Trade_Flows[[#This Row],[hardware_type]],Helper_sheet!$D$2:$D$15,Helper_sheet!$E$2:$E$15,0,0)</f>
        <v>Chip</v>
      </c>
      <c r="M1877" t="s">
        <v>31</v>
      </c>
      <c r="N1877" s="5">
        <v>1996</v>
      </c>
      <c r="O1877" s="1">
        <v>128.34</v>
      </c>
      <c r="P1877" t="s">
        <v>82</v>
      </c>
      <c r="Q1877" t="s">
        <v>118</v>
      </c>
      <c r="R1877" t="s">
        <v>144</v>
      </c>
      <c r="S1877" t="s">
        <v>141</v>
      </c>
      <c r="T1877" t="s">
        <v>119</v>
      </c>
      <c r="U1877" t="s">
        <v>393</v>
      </c>
      <c r="V1877" t="s">
        <v>1246</v>
      </c>
      <c r="W1877" t="s">
        <v>147</v>
      </c>
      <c r="X1877" t="s">
        <v>144</v>
      </c>
    </row>
    <row r="1878" spans="1:24" x14ac:dyDescent="0.4">
      <c r="A1878" t="s">
        <v>2512</v>
      </c>
      <c r="B1878" t="s">
        <v>171</v>
      </c>
      <c r="C1878" t="s">
        <v>154</v>
      </c>
      <c r="D1878" t="s">
        <v>46</v>
      </c>
      <c r="E1878" t="s">
        <v>143</v>
      </c>
      <c r="F1878" t="s">
        <v>28</v>
      </c>
      <c r="G1878" t="s">
        <v>29</v>
      </c>
      <c r="H1878" t="s">
        <v>1222</v>
      </c>
      <c r="I1878" t="s">
        <v>116</v>
      </c>
      <c r="J1878" t="s">
        <v>117</v>
      </c>
      <c r="K1878" t="s">
        <v>271</v>
      </c>
      <c r="L1878" t="str">
        <f>_xlfn.XLOOKUP(Trade_Flows[[#This Row],[hardware_type]],Helper_sheet!$D$2:$D$15,Helper_sheet!$E$2:$E$15,0,0)</f>
        <v>Chip</v>
      </c>
      <c r="M1878" t="s">
        <v>31</v>
      </c>
      <c r="N1878" s="5">
        <v>1954</v>
      </c>
      <c r="O1878" s="1">
        <v>125.65</v>
      </c>
      <c r="P1878" t="s">
        <v>82</v>
      </c>
      <c r="Q1878" t="s">
        <v>118</v>
      </c>
      <c r="R1878" t="s">
        <v>144</v>
      </c>
      <c r="S1878" t="s">
        <v>141</v>
      </c>
      <c r="T1878" t="s">
        <v>119</v>
      </c>
      <c r="U1878" t="s">
        <v>294</v>
      </c>
      <c r="V1878" t="s">
        <v>1276</v>
      </c>
      <c r="W1878" t="s">
        <v>147</v>
      </c>
      <c r="X1878" t="s">
        <v>144</v>
      </c>
    </row>
    <row r="1879" spans="1:24" x14ac:dyDescent="0.4">
      <c r="A1879" t="s">
        <v>2513</v>
      </c>
      <c r="B1879" t="s">
        <v>171</v>
      </c>
      <c r="C1879" t="s">
        <v>158</v>
      </c>
      <c r="D1879" t="s">
        <v>47</v>
      </c>
      <c r="E1879" t="s">
        <v>143</v>
      </c>
      <c r="F1879" t="s">
        <v>28</v>
      </c>
      <c r="G1879" t="s">
        <v>29</v>
      </c>
      <c r="H1879" t="s">
        <v>1222</v>
      </c>
      <c r="I1879" t="s">
        <v>116</v>
      </c>
      <c r="J1879" t="s">
        <v>117</v>
      </c>
      <c r="K1879" t="s">
        <v>271</v>
      </c>
      <c r="L1879" t="str">
        <f>_xlfn.XLOOKUP(Trade_Flows[[#This Row],[hardware_type]],Helper_sheet!$D$2:$D$15,Helper_sheet!$E$2:$E$15,0,0)</f>
        <v>Chip</v>
      </c>
      <c r="M1879" t="s">
        <v>31</v>
      </c>
      <c r="N1879" s="5">
        <v>1736</v>
      </c>
      <c r="O1879" s="1">
        <v>111.61</v>
      </c>
      <c r="P1879" t="s">
        <v>82</v>
      </c>
      <c r="Q1879" t="s">
        <v>118</v>
      </c>
      <c r="R1879" t="s">
        <v>144</v>
      </c>
      <c r="S1879" t="s">
        <v>141</v>
      </c>
      <c r="T1879" t="s">
        <v>119</v>
      </c>
      <c r="U1879" t="s">
        <v>173</v>
      </c>
      <c r="V1879" t="s">
        <v>1238</v>
      </c>
      <c r="W1879" t="s">
        <v>147</v>
      </c>
      <c r="X1879" t="s">
        <v>144</v>
      </c>
    </row>
    <row r="1880" spans="1:24" x14ac:dyDescent="0.4">
      <c r="A1880" t="s">
        <v>2514</v>
      </c>
      <c r="B1880" t="s">
        <v>182</v>
      </c>
      <c r="C1880" t="s">
        <v>141</v>
      </c>
      <c r="D1880" t="s">
        <v>48</v>
      </c>
      <c r="E1880" t="s">
        <v>143</v>
      </c>
      <c r="F1880" t="s">
        <v>28</v>
      </c>
      <c r="G1880" t="s">
        <v>29</v>
      </c>
      <c r="H1880" t="s">
        <v>1222</v>
      </c>
      <c r="I1880" t="s">
        <v>116</v>
      </c>
      <c r="J1880" t="s">
        <v>117</v>
      </c>
      <c r="K1880" t="s">
        <v>271</v>
      </c>
      <c r="L1880" t="str">
        <f>_xlfn.XLOOKUP(Trade_Flows[[#This Row],[hardware_type]],Helper_sheet!$D$2:$D$15,Helper_sheet!$E$2:$E$15,0,0)</f>
        <v>Chip</v>
      </c>
      <c r="M1880" t="s">
        <v>31</v>
      </c>
      <c r="N1880" s="5">
        <v>1648</v>
      </c>
      <c r="O1880" s="1">
        <v>105.97</v>
      </c>
      <c r="P1880" t="s">
        <v>272</v>
      </c>
      <c r="Q1880" t="s">
        <v>118</v>
      </c>
      <c r="R1880" t="s">
        <v>144</v>
      </c>
      <c r="S1880" t="s">
        <v>141</v>
      </c>
      <c r="T1880" t="s">
        <v>119</v>
      </c>
      <c r="U1880" t="s">
        <v>178</v>
      </c>
      <c r="V1880" t="s">
        <v>1225</v>
      </c>
      <c r="W1880" t="s">
        <v>147</v>
      </c>
      <c r="X1880" t="s">
        <v>144</v>
      </c>
    </row>
    <row r="1881" spans="1:24" x14ac:dyDescent="0.4">
      <c r="A1881" t="s">
        <v>2515</v>
      </c>
      <c r="B1881" t="s">
        <v>182</v>
      </c>
      <c r="C1881" t="s">
        <v>149</v>
      </c>
      <c r="D1881" t="s">
        <v>49</v>
      </c>
      <c r="E1881" t="s">
        <v>143</v>
      </c>
      <c r="F1881" t="s">
        <v>28</v>
      </c>
      <c r="G1881" t="s">
        <v>29</v>
      </c>
      <c r="H1881" t="s">
        <v>1222</v>
      </c>
      <c r="I1881" t="s">
        <v>116</v>
      </c>
      <c r="J1881" t="s">
        <v>117</v>
      </c>
      <c r="K1881" t="s">
        <v>271</v>
      </c>
      <c r="L1881" t="str">
        <f>_xlfn.XLOOKUP(Trade_Flows[[#This Row],[hardware_type]],Helper_sheet!$D$2:$D$15,Helper_sheet!$E$2:$E$15,0,0)</f>
        <v>Chip</v>
      </c>
      <c r="M1881" t="s">
        <v>31</v>
      </c>
      <c r="N1881" s="5">
        <v>2204</v>
      </c>
      <c r="O1881" s="1">
        <v>141.74</v>
      </c>
      <c r="P1881" t="s">
        <v>277</v>
      </c>
      <c r="Q1881" t="s">
        <v>118</v>
      </c>
      <c r="R1881" t="s">
        <v>144</v>
      </c>
      <c r="S1881" t="s">
        <v>141</v>
      </c>
      <c r="T1881" t="s">
        <v>119</v>
      </c>
      <c r="U1881" t="s">
        <v>176</v>
      </c>
      <c r="V1881" t="s">
        <v>1284</v>
      </c>
      <c r="W1881" t="s">
        <v>147</v>
      </c>
      <c r="X1881" t="s">
        <v>144</v>
      </c>
    </row>
    <row r="1882" spans="1:24" x14ac:dyDescent="0.4">
      <c r="A1882" t="s">
        <v>2516</v>
      </c>
      <c r="B1882" t="s">
        <v>182</v>
      </c>
      <c r="C1882" t="s">
        <v>154</v>
      </c>
      <c r="D1882" t="s">
        <v>50</v>
      </c>
      <c r="E1882" t="s">
        <v>143</v>
      </c>
      <c r="F1882" t="s">
        <v>28</v>
      </c>
      <c r="G1882" t="s">
        <v>29</v>
      </c>
      <c r="H1882" t="s">
        <v>1222</v>
      </c>
      <c r="I1882" t="s">
        <v>116</v>
      </c>
      <c r="J1882" t="s">
        <v>117</v>
      </c>
      <c r="K1882" t="s">
        <v>271</v>
      </c>
      <c r="L1882" t="str">
        <f>_xlfn.XLOOKUP(Trade_Flows[[#This Row],[hardware_type]],Helper_sheet!$D$2:$D$15,Helper_sheet!$E$2:$E$15,0,0)</f>
        <v>Chip</v>
      </c>
      <c r="M1882" t="s">
        <v>31</v>
      </c>
      <c r="N1882" s="5">
        <v>2173</v>
      </c>
      <c r="O1882" s="1">
        <v>139.74</v>
      </c>
      <c r="P1882" t="s">
        <v>277</v>
      </c>
      <c r="Q1882" t="s">
        <v>118</v>
      </c>
      <c r="R1882" t="s">
        <v>144</v>
      </c>
      <c r="S1882" t="s">
        <v>141</v>
      </c>
      <c r="T1882" t="s">
        <v>119</v>
      </c>
      <c r="U1882" t="s">
        <v>320</v>
      </c>
      <c r="V1882" t="s">
        <v>1246</v>
      </c>
      <c r="W1882" t="s">
        <v>147</v>
      </c>
      <c r="X1882" t="s">
        <v>144</v>
      </c>
    </row>
    <row r="1883" spans="1:24" x14ac:dyDescent="0.4">
      <c r="A1883" t="s">
        <v>2517</v>
      </c>
      <c r="B1883" t="s">
        <v>182</v>
      </c>
      <c r="C1883" t="s">
        <v>158</v>
      </c>
      <c r="D1883" t="s">
        <v>51</v>
      </c>
      <c r="E1883" t="s">
        <v>143</v>
      </c>
      <c r="F1883" t="s">
        <v>28</v>
      </c>
      <c r="G1883" t="s">
        <v>29</v>
      </c>
      <c r="H1883" t="s">
        <v>1222</v>
      </c>
      <c r="I1883" t="s">
        <v>116</v>
      </c>
      <c r="J1883" t="s">
        <v>117</v>
      </c>
      <c r="K1883" t="s">
        <v>271</v>
      </c>
      <c r="L1883" t="str">
        <f>_xlfn.XLOOKUP(Trade_Flows[[#This Row],[hardware_type]],Helper_sheet!$D$2:$D$15,Helper_sheet!$E$2:$E$15,0,0)</f>
        <v>Chip</v>
      </c>
      <c r="M1883" t="s">
        <v>31</v>
      </c>
      <c r="N1883" s="5">
        <v>1813</v>
      </c>
      <c r="O1883" s="1">
        <v>116.59</v>
      </c>
      <c r="P1883" t="s">
        <v>277</v>
      </c>
      <c r="Q1883" t="s">
        <v>118</v>
      </c>
      <c r="R1883" t="s">
        <v>144</v>
      </c>
      <c r="S1883" t="s">
        <v>141</v>
      </c>
      <c r="T1883" t="s">
        <v>119</v>
      </c>
      <c r="U1883" t="s">
        <v>156</v>
      </c>
      <c r="V1883" t="s">
        <v>1306</v>
      </c>
      <c r="W1883" t="s">
        <v>147</v>
      </c>
      <c r="X1883" t="s">
        <v>144</v>
      </c>
    </row>
    <row r="1884" spans="1:24" x14ac:dyDescent="0.4">
      <c r="A1884" t="s">
        <v>2518</v>
      </c>
      <c r="B1884" t="s">
        <v>193</v>
      </c>
      <c r="C1884" t="s">
        <v>141</v>
      </c>
      <c r="D1884" t="s">
        <v>52</v>
      </c>
      <c r="E1884" t="s">
        <v>143</v>
      </c>
      <c r="F1884" t="s">
        <v>28</v>
      </c>
      <c r="G1884" t="s">
        <v>29</v>
      </c>
      <c r="H1884" t="s">
        <v>1222</v>
      </c>
      <c r="I1884" t="s">
        <v>116</v>
      </c>
      <c r="J1884" t="s">
        <v>117</v>
      </c>
      <c r="K1884" t="s">
        <v>271</v>
      </c>
      <c r="L1884" t="str">
        <f>_xlfn.XLOOKUP(Trade_Flows[[#This Row],[hardware_type]],Helper_sheet!$D$2:$D$15,Helper_sheet!$E$2:$E$15,0,0)</f>
        <v>Chip</v>
      </c>
      <c r="M1884" t="s">
        <v>31</v>
      </c>
      <c r="N1884" s="5">
        <v>1693</v>
      </c>
      <c r="O1884" s="1">
        <v>108.89</v>
      </c>
      <c r="P1884" t="s">
        <v>277</v>
      </c>
      <c r="Q1884" t="s">
        <v>118</v>
      </c>
      <c r="R1884" t="s">
        <v>144</v>
      </c>
      <c r="S1884" t="s">
        <v>141</v>
      </c>
      <c r="T1884" t="s">
        <v>119</v>
      </c>
      <c r="U1884" t="s">
        <v>206</v>
      </c>
      <c r="V1884" t="s">
        <v>1231</v>
      </c>
      <c r="W1884" t="s">
        <v>147</v>
      </c>
      <c r="X1884" t="s">
        <v>144</v>
      </c>
    </row>
    <row r="1885" spans="1:24" x14ac:dyDescent="0.4">
      <c r="A1885" t="s">
        <v>2519</v>
      </c>
      <c r="B1885" t="s">
        <v>193</v>
      </c>
      <c r="C1885" t="s">
        <v>149</v>
      </c>
      <c r="D1885" t="s">
        <v>53</v>
      </c>
      <c r="E1885" t="s">
        <v>143</v>
      </c>
      <c r="F1885" t="s">
        <v>28</v>
      </c>
      <c r="G1885" t="s">
        <v>29</v>
      </c>
      <c r="H1885" t="s">
        <v>1222</v>
      </c>
      <c r="I1885" t="s">
        <v>116</v>
      </c>
      <c r="J1885" t="s">
        <v>117</v>
      </c>
      <c r="K1885" t="s">
        <v>271</v>
      </c>
      <c r="L1885" t="str">
        <f>_xlfn.XLOOKUP(Trade_Flows[[#This Row],[hardware_type]],Helper_sheet!$D$2:$D$15,Helper_sheet!$E$2:$E$15,0,0)</f>
        <v>Chip</v>
      </c>
      <c r="M1885" t="s">
        <v>31</v>
      </c>
      <c r="N1885" s="5">
        <v>2226</v>
      </c>
      <c r="O1885" s="1">
        <v>143.12</v>
      </c>
      <c r="P1885" t="s">
        <v>277</v>
      </c>
      <c r="Q1885" t="s">
        <v>118</v>
      </c>
      <c r="R1885" t="s">
        <v>144</v>
      </c>
      <c r="S1885" t="s">
        <v>141</v>
      </c>
      <c r="T1885" t="s">
        <v>119</v>
      </c>
      <c r="U1885" t="s">
        <v>206</v>
      </c>
      <c r="V1885" t="s">
        <v>1223</v>
      </c>
      <c r="W1885" t="s">
        <v>147</v>
      </c>
      <c r="X1885" t="s">
        <v>144</v>
      </c>
    </row>
    <row r="1886" spans="1:24" x14ac:dyDescent="0.4">
      <c r="A1886" t="s">
        <v>2520</v>
      </c>
      <c r="B1886" t="s">
        <v>193</v>
      </c>
      <c r="C1886" t="s">
        <v>154</v>
      </c>
      <c r="D1886" t="s">
        <v>54</v>
      </c>
      <c r="E1886" t="s">
        <v>143</v>
      </c>
      <c r="F1886" t="s">
        <v>28</v>
      </c>
      <c r="G1886" t="s">
        <v>29</v>
      </c>
      <c r="H1886" t="s">
        <v>1222</v>
      </c>
      <c r="I1886" t="s">
        <v>116</v>
      </c>
      <c r="J1886" t="s">
        <v>117</v>
      </c>
      <c r="K1886" t="s">
        <v>271</v>
      </c>
      <c r="L1886" t="str">
        <f>_xlfn.XLOOKUP(Trade_Flows[[#This Row],[hardware_type]],Helper_sheet!$D$2:$D$15,Helper_sheet!$E$2:$E$15,0,0)</f>
        <v>Chip</v>
      </c>
      <c r="M1886" t="s">
        <v>31</v>
      </c>
      <c r="N1886" s="5">
        <v>2127</v>
      </c>
      <c r="O1886" s="1">
        <v>136.76</v>
      </c>
      <c r="P1886" t="s">
        <v>277</v>
      </c>
      <c r="Q1886" t="s">
        <v>118</v>
      </c>
      <c r="R1886" t="s">
        <v>144</v>
      </c>
      <c r="S1886" t="s">
        <v>141</v>
      </c>
      <c r="T1886" t="s">
        <v>119</v>
      </c>
      <c r="U1886" t="s">
        <v>369</v>
      </c>
      <c r="V1886" t="s">
        <v>1250</v>
      </c>
      <c r="W1886" t="s">
        <v>147</v>
      </c>
      <c r="X1886" t="s">
        <v>144</v>
      </c>
    </row>
    <row r="1887" spans="1:24" x14ac:dyDescent="0.4">
      <c r="A1887" t="s">
        <v>2521</v>
      </c>
      <c r="B1887" t="s">
        <v>193</v>
      </c>
      <c r="C1887" t="s">
        <v>158</v>
      </c>
      <c r="D1887" t="s">
        <v>55</v>
      </c>
      <c r="E1887" t="s">
        <v>143</v>
      </c>
      <c r="F1887" t="s">
        <v>28</v>
      </c>
      <c r="G1887" t="s">
        <v>29</v>
      </c>
      <c r="H1887" t="s">
        <v>1222</v>
      </c>
      <c r="I1887" t="s">
        <v>116</v>
      </c>
      <c r="J1887" t="s">
        <v>117</v>
      </c>
      <c r="K1887" t="s">
        <v>271</v>
      </c>
      <c r="L1887" t="str">
        <f>_xlfn.XLOOKUP(Trade_Flows[[#This Row],[hardware_type]],Helper_sheet!$D$2:$D$15,Helper_sheet!$E$2:$E$15,0,0)</f>
        <v>Chip</v>
      </c>
      <c r="M1887" t="s">
        <v>31</v>
      </c>
      <c r="N1887" s="5">
        <v>1836</v>
      </c>
      <c r="O1887" s="1">
        <v>118.09</v>
      </c>
      <c r="P1887" t="s">
        <v>82</v>
      </c>
      <c r="Q1887" t="s">
        <v>118</v>
      </c>
      <c r="R1887" t="s">
        <v>144</v>
      </c>
      <c r="S1887" t="s">
        <v>141</v>
      </c>
      <c r="T1887" t="s">
        <v>119</v>
      </c>
      <c r="U1887" t="s">
        <v>303</v>
      </c>
      <c r="V1887" t="s">
        <v>1266</v>
      </c>
      <c r="W1887" t="s">
        <v>147</v>
      </c>
      <c r="X1887" t="s">
        <v>144</v>
      </c>
    </row>
    <row r="1888" spans="1:24" x14ac:dyDescent="0.4">
      <c r="A1888" t="s">
        <v>2522</v>
      </c>
      <c r="B1888" t="s">
        <v>202</v>
      </c>
      <c r="C1888" t="s">
        <v>141</v>
      </c>
      <c r="D1888" t="s">
        <v>56</v>
      </c>
      <c r="E1888" t="s">
        <v>143</v>
      </c>
      <c r="F1888" t="s">
        <v>28</v>
      </c>
      <c r="G1888" t="s">
        <v>29</v>
      </c>
      <c r="H1888" t="s">
        <v>1222</v>
      </c>
      <c r="I1888" t="s">
        <v>116</v>
      </c>
      <c r="J1888" t="s">
        <v>117</v>
      </c>
      <c r="K1888" t="s">
        <v>271</v>
      </c>
      <c r="L1888" t="str">
        <f>_xlfn.XLOOKUP(Trade_Flows[[#This Row],[hardware_type]],Helper_sheet!$D$2:$D$15,Helper_sheet!$E$2:$E$15,0,0)</f>
        <v>Chip</v>
      </c>
      <c r="M1888" t="s">
        <v>31</v>
      </c>
      <c r="N1888" s="5">
        <v>2076</v>
      </c>
      <c r="O1888" s="1">
        <v>133.46</v>
      </c>
      <c r="P1888" t="s">
        <v>82</v>
      </c>
      <c r="Q1888" t="s">
        <v>118</v>
      </c>
      <c r="R1888" t="s">
        <v>144</v>
      </c>
      <c r="S1888" t="s">
        <v>141</v>
      </c>
      <c r="T1888" t="s">
        <v>119</v>
      </c>
      <c r="U1888" t="s">
        <v>237</v>
      </c>
      <c r="V1888" t="s">
        <v>1238</v>
      </c>
      <c r="W1888" t="s">
        <v>147</v>
      </c>
      <c r="X1888" t="s">
        <v>144</v>
      </c>
    </row>
    <row r="1889" spans="1:24" x14ac:dyDescent="0.4">
      <c r="A1889" t="s">
        <v>2523</v>
      </c>
      <c r="B1889" t="s">
        <v>202</v>
      </c>
      <c r="C1889" t="s">
        <v>149</v>
      </c>
      <c r="D1889" t="s">
        <v>57</v>
      </c>
      <c r="E1889" t="s">
        <v>143</v>
      </c>
      <c r="F1889" t="s">
        <v>28</v>
      </c>
      <c r="G1889" t="s">
        <v>29</v>
      </c>
      <c r="H1889" t="s">
        <v>1222</v>
      </c>
      <c r="I1889" t="s">
        <v>116</v>
      </c>
      <c r="J1889" t="s">
        <v>117</v>
      </c>
      <c r="K1889" t="s">
        <v>271</v>
      </c>
      <c r="L1889" t="str">
        <f>_xlfn.XLOOKUP(Trade_Flows[[#This Row],[hardware_type]],Helper_sheet!$D$2:$D$15,Helper_sheet!$E$2:$E$15,0,0)</f>
        <v>Chip</v>
      </c>
      <c r="M1889" t="s">
        <v>31</v>
      </c>
      <c r="N1889" s="5">
        <v>1933</v>
      </c>
      <c r="O1889" s="1">
        <v>124.29</v>
      </c>
      <c r="P1889" t="s">
        <v>272</v>
      </c>
      <c r="Q1889" t="s">
        <v>118</v>
      </c>
      <c r="R1889" t="s">
        <v>144</v>
      </c>
      <c r="S1889" t="s">
        <v>141</v>
      </c>
      <c r="T1889" t="s">
        <v>119</v>
      </c>
      <c r="U1889" t="s">
        <v>332</v>
      </c>
      <c r="V1889" t="s">
        <v>1234</v>
      </c>
      <c r="W1889" t="s">
        <v>147</v>
      </c>
      <c r="X1889" t="s">
        <v>144</v>
      </c>
    </row>
    <row r="1890" spans="1:24" x14ac:dyDescent="0.4">
      <c r="A1890" t="s">
        <v>2524</v>
      </c>
      <c r="B1890" t="s">
        <v>202</v>
      </c>
      <c r="C1890" t="s">
        <v>154</v>
      </c>
      <c r="D1890" t="s">
        <v>58</v>
      </c>
      <c r="E1890" t="s">
        <v>143</v>
      </c>
      <c r="F1890" t="s">
        <v>28</v>
      </c>
      <c r="G1890" t="s">
        <v>29</v>
      </c>
      <c r="H1890" t="s">
        <v>1222</v>
      </c>
      <c r="I1890" t="s">
        <v>116</v>
      </c>
      <c r="J1890" t="s">
        <v>117</v>
      </c>
      <c r="K1890" t="s">
        <v>271</v>
      </c>
      <c r="L1890" t="str">
        <f>_xlfn.XLOOKUP(Trade_Flows[[#This Row],[hardware_type]],Helper_sheet!$D$2:$D$15,Helper_sheet!$E$2:$E$15,0,0)</f>
        <v>Chip</v>
      </c>
      <c r="M1890" t="s">
        <v>31</v>
      </c>
      <c r="N1890" s="5">
        <v>2301</v>
      </c>
      <c r="O1890" s="1">
        <v>147.96</v>
      </c>
      <c r="P1890" t="s">
        <v>82</v>
      </c>
      <c r="Q1890" t="s">
        <v>118</v>
      </c>
      <c r="R1890" t="s">
        <v>144</v>
      </c>
      <c r="S1890" t="s">
        <v>141</v>
      </c>
      <c r="T1890" t="s">
        <v>119</v>
      </c>
      <c r="U1890" t="s">
        <v>194</v>
      </c>
      <c r="V1890" t="s">
        <v>1299</v>
      </c>
      <c r="W1890" t="s">
        <v>147</v>
      </c>
      <c r="X1890" t="s">
        <v>144</v>
      </c>
    </row>
    <row r="1891" spans="1:24" x14ac:dyDescent="0.4">
      <c r="A1891" t="s">
        <v>2525</v>
      </c>
      <c r="B1891" t="s">
        <v>202</v>
      </c>
      <c r="C1891" t="s">
        <v>158</v>
      </c>
      <c r="D1891" t="s">
        <v>59</v>
      </c>
      <c r="E1891" t="s">
        <v>143</v>
      </c>
      <c r="F1891" t="s">
        <v>28</v>
      </c>
      <c r="G1891" t="s">
        <v>29</v>
      </c>
      <c r="H1891" t="s">
        <v>1222</v>
      </c>
      <c r="I1891" t="s">
        <v>116</v>
      </c>
      <c r="J1891" t="s">
        <v>117</v>
      </c>
      <c r="K1891" t="s">
        <v>271</v>
      </c>
      <c r="L1891" t="str">
        <f>_xlfn.XLOOKUP(Trade_Flows[[#This Row],[hardware_type]],Helper_sheet!$D$2:$D$15,Helper_sheet!$E$2:$E$15,0,0)</f>
        <v>Chip</v>
      </c>
      <c r="M1891" t="s">
        <v>31</v>
      </c>
      <c r="N1891" s="5">
        <v>2129</v>
      </c>
      <c r="O1891" s="1">
        <v>136.88999999999999</v>
      </c>
      <c r="P1891" t="s">
        <v>82</v>
      </c>
      <c r="Q1891" t="s">
        <v>118</v>
      </c>
      <c r="R1891" t="s">
        <v>144</v>
      </c>
      <c r="S1891" t="s">
        <v>141</v>
      </c>
      <c r="T1891" t="s">
        <v>119</v>
      </c>
      <c r="U1891" t="s">
        <v>208</v>
      </c>
      <c r="V1891" t="s">
        <v>1252</v>
      </c>
      <c r="W1891" t="s">
        <v>147</v>
      </c>
      <c r="X1891" t="s">
        <v>144</v>
      </c>
    </row>
    <row r="1892" spans="1:24" x14ac:dyDescent="0.4">
      <c r="A1892" t="s">
        <v>2526</v>
      </c>
      <c r="B1892" t="s">
        <v>212</v>
      </c>
      <c r="C1892" t="s">
        <v>141</v>
      </c>
      <c r="D1892" t="s">
        <v>60</v>
      </c>
      <c r="E1892" t="s">
        <v>143</v>
      </c>
      <c r="F1892" t="s">
        <v>28</v>
      </c>
      <c r="G1892" t="s">
        <v>29</v>
      </c>
      <c r="H1892" t="s">
        <v>1222</v>
      </c>
      <c r="I1892" t="s">
        <v>116</v>
      </c>
      <c r="J1892" t="s">
        <v>117</v>
      </c>
      <c r="K1892" t="s">
        <v>271</v>
      </c>
      <c r="L1892" t="str">
        <f>_xlfn.XLOOKUP(Trade_Flows[[#This Row],[hardware_type]],Helper_sheet!$D$2:$D$15,Helper_sheet!$E$2:$E$15,0,0)</f>
        <v>Chip</v>
      </c>
      <c r="M1892" t="s">
        <v>31</v>
      </c>
      <c r="N1892" s="5">
        <v>3683</v>
      </c>
      <c r="O1892" s="1">
        <v>236.79</v>
      </c>
      <c r="P1892" t="s">
        <v>277</v>
      </c>
      <c r="Q1892" t="s">
        <v>118</v>
      </c>
      <c r="R1892" t="s">
        <v>144</v>
      </c>
      <c r="S1892" t="s">
        <v>141</v>
      </c>
      <c r="T1892" t="s">
        <v>119</v>
      </c>
      <c r="U1892" t="s">
        <v>1718</v>
      </c>
      <c r="V1892" t="s">
        <v>1231</v>
      </c>
      <c r="W1892" t="s">
        <v>147</v>
      </c>
      <c r="X1892" t="s">
        <v>144</v>
      </c>
    </row>
    <row r="1893" spans="1:24" x14ac:dyDescent="0.4">
      <c r="A1893" t="s">
        <v>2527</v>
      </c>
      <c r="B1893" t="s">
        <v>212</v>
      </c>
      <c r="C1893" t="s">
        <v>149</v>
      </c>
      <c r="D1893" t="s">
        <v>61</v>
      </c>
      <c r="E1893" t="s">
        <v>143</v>
      </c>
      <c r="F1893" t="s">
        <v>28</v>
      </c>
      <c r="G1893" t="s">
        <v>29</v>
      </c>
      <c r="H1893" t="s">
        <v>1222</v>
      </c>
      <c r="I1893" t="s">
        <v>116</v>
      </c>
      <c r="J1893" t="s">
        <v>117</v>
      </c>
      <c r="K1893" t="s">
        <v>271</v>
      </c>
      <c r="L1893" t="str">
        <f>_xlfn.XLOOKUP(Trade_Flows[[#This Row],[hardware_type]],Helper_sheet!$D$2:$D$15,Helper_sheet!$E$2:$E$15,0,0)</f>
        <v>Chip</v>
      </c>
      <c r="M1893" t="s">
        <v>31</v>
      </c>
      <c r="N1893" s="5">
        <v>3709</v>
      </c>
      <c r="O1893" s="1">
        <v>238.47</v>
      </c>
      <c r="P1893" t="s">
        <v>272</v>
      </c>
      <c r="Q1893" t="s">
        <v>118</v>
      </c>
      <c r="R1893" t="s">
        <v>144</v>
      </c>
      <c r="S1893" t="s">
        <v>141</v>
      </c>
      <c r="T1893" t="s">
        <v>119</v>
      </c>
      <c r="U1893" t="s">
        <v>231</v>
      </c>
      <c r="V1893" t="s">
        <v>1284</v>
      </c>
      <c r="W1893" t="s">
        <v>147</v>
      </c>
      <c r="X1893" t="s">
        <v>144</v>
      </c>
    </row>
    <row r="1894" spans="1:24" x14ac:dyDescent="0.4">
      <c r="A1894" t="s">
        <v>2528</v>
      </c>
      <c r="B1894" t="s">
        <v>212</v>
      </c>
      <c r="C1894" t="s">
        <v>154</v>
      </c>
      <c r="D1894" t="s">
        <v>62</v>
      </c>
      <c r="E1894" t="s">
        <v>143</v>
      </c>
      <c r="F1894" t="s">
        <v>28</v>
      </c>
      <c r="G1894" t="s">
        <v>29</v>
      </c>
      <c r="H1894" t="s">
        <v>1222</v>
      </c>
      <c r="I1894" t="s">
        <v>116</v>
      </c>
      <c r="J1894" t="s">
        <v>117</v>
      </c>
      <c r="K1894" t="s">
        <v>271</v>
      </c>
      <c r="L1894" t="str">
        <f>_xlfn.XLOOKUP(Trade_Flows[[#This Row],[hardware_type]],Helper_sheet!$D$2:$D$15,Helper_sheet!$E$2:$E$15,0,0)</f>
        <v>Chip</v>
      </c>
      <c r="M1894" t="s">
        <v>31</v>
      </c>
      <c r="N1894" s="5">
        <v>4147</v>
      </c>
      <c r="O1894" s="1">
        <v>266.61</v>
      </c>
      <c r="P1894" t="s">
        <v>277</v>
      </c>
      <c r="Q1894" t="s">
        <v>118</v>
      </c>
      <c r="R1894" t="s">
        <v>144</v>
      </c>
      <c r="S1894" t="s">
        <v>141</v>
      </c>
      <c r="T1894" t="s">
        <v>119</v>
      </c>
      <c r="U1894" t="s">
        <v>316</v>
      </c>
      <c r="V1894" t="s">
        <v>1299</v>
      </c>
      <c r="W1894" t="s">
        <v>147</v>
      </c>
      <c r="X1894" t="s">
        <v>144</v>
      </c>
    </row>
    <row r="1895" spans="1:24" x14ac:dyDescent="0.4">
      <c r="A1895" t="s">
        <v>2529</v>
      </c>
      <c r="B1895" t="s">
        <v>212</v>
      </c>
      <c r="C1895" t="s">
        <v>158</v>
      </c>
      <c r="D1895" t="s">
        <v>63</v>
      </c>
      <c r="E1895" t="s">
        <v>143</v>
      </c>
      <c r="F1895" t="s">
        <v>28</v>
      </c>
      <c r="G1895" t="s">
        <v>29</v>
      </c>
      <c r="H1895" t="s">
        <v>1222</v>
      </c>
      <c r="I1895" t="s">
        <v>116</v>
      </c>
      <c r="J1895" t="s">
        <v>117</v>
      </c>
      <c r="K1895" t="s">
        <v>271</v>
      </c>
      <c r="L1895" t="str">
        <f>_xlfn.XLOOKUP(Trade_Flows[[#This Row],[hardware_type]],Helper_sheet!$D$2:$D$15,Helper_sheet!$E$2:$E$15,0,0)</f>
        <v>Chip</v>
      </c>
      <c r="M1895" t="s">
        <v>31</v>
      </c>
      <c r="N1895" s="5">
        <v>3305</v>
      </c>
      <c r="O1895" s="1">
        <v>212.48</v>
      </c>
      <c r="P1895" t="s">
        <v>272</v>
      </c>
      <c r="Q1895" t="s">
        <v>118</v>
      </c>
      <c r="R1895" t="s">
        <v>144</v>
      </c>
      <c r="S1895" t="s">
        <v>141</v>
      </c>
      <c r="T1895" t="s">
        <v>119</v>
      </c>
      <c r="U1895" t="s">
        <v>320</v>
      </c>
      <c r="V1895" t="s">
        <v>1317</v>
      </c>
      <c r="W1895" t="s">
        <v>147</v>
      </c>
      <c r="X1895" t="s">
        <v>144</v>
      </c>
    </row>
    <row r="1896" spans="1:24" x14ac:dyDescent="0.4">
      <c r="A1896" t="s">
        <v>2530</v>
      </c>
      <c r="B1896" t="s">
        <v>223</v>
      </c>
      <c r="C1896" t="s">
        <v>141</v>
      </c>
      <c r="D1896" t="s">
        <v>64</v>
      </c>
      <c r="E1896" t="s">
        <v>143</v>
      </c>
      <c r="F1896" t="s">
        <v>28</v>
      </c>
      <c r="G1896" t="s">
        <v>29</v>
      </c>
      <c r="H1896" t="s">
        <v>1222</v>
      </c>
      <c r="I1896" t="s">
        <v>116</v>
      </c>
      <c r="J1896" t="s">
        <v>117</v>
      </c>
      <c r="K1896" t="s">
        <v>271</v>
      </c>
      <c r="L1896" t="str">
        <f>_xlfn.XLOOKUP(Trade_Flows[[#This Row],[hardware_type]],Helper_sheet!$D$2:$D$15,Helper_sheet!$E$2:$E$15,0,0)</f>
        <v>Chip</v>
      </c>
      <c r="M1896" t="s">
        <v>31</v>
      </c>
      <c r="N1896" s="5">
        <v>4183</v>
      </c>
      <c r="O1896" s="1">
        <v>268.95999999999998</v>
      </c>
      <c r="P1896" t="s">
        <v>82</v>
      </c>
      <c r="Q1896" t="s">
        <v>118</v>
      </c>
      <c r="R1896" t="s">
        <v>144</v>
      </c>
      <c r="S1896" t="s">
        <v>141</v>
      </c>
      <c r="T1896" t="s">
        <v>119</v>
      </c>
      <c r="U1896" t="s">
        <v>399</v>
      </c>
      <c r="V1896" t="s">
        <v>1250</v>
      </c>
      <c r="W1896" t="s">
        <v>147</v>
      </c>
      <c r="X1896" t="s">
        <v>144</v>
      </c>
    </row>
    <row r="1897" spans="1:24" x14ac:dyDescent="0.4">
      <c r="A1897" t="s">
        <v>2531</v>
      </c>
      <c r="B1897" t="s">
        <v>223</v>
      </c>
      <c r="C1897" t="s">
        <v>149</v>
      </c>
      <c r="D1897" t="s">
        <v>65</v>
      </c>
      <c r="E1897" t="s">
        <v>143</v>
      </c>
      <c r="F1897" t="s">
        <v>28</v>
      </c>
      <c r="G1897" t="s">
        <v>29</v>
      </c>
      <c r="H1897" t="s">
        <v>1222</v>
      </c>
      <c r="I1897" t="s">
        <v>116</v>
      </c>
      <c r="J1897" t="s">
        <v>117</v>
      </c>
      <c r="K1897" t="s">
        <v>271</v>
      </c>
      <c r="L1897" t="str">
        <f>_xlfn.XLOOKUP(Trade_Flows[[#This Row],[hardware_type]],Helper_sheet!$D$2:$D$15,Helper_sheet!$E$2:$E$15,0,0)</f>
        <v>Chip</v>
      </c>
      <c r="M1897" t="s">
        <v>31</v>
      </c>
      <c r="N1897" s="5">
        <v>4618</v>
      </c>
      <c r="O1897" s="1">
        <v>296.93</v>
      </c>
      <c r="P1897" t="s">
        <v>82</v>
      </c>
      <c r="Q1897" t="s">
        <v>118</v>
      </c>
      <c r="R1897" t="s">
        <v>144</v>
      </c>
      <c r="S1897" t="s">
        <v>141</v>
      </c>
      <c r="T1897" t="s">
        <v>119</v>
      </c>
      <c r="U1897" t="s">
        <v>214</v>
      </c>
      <c r="V1897" t="s">
        <v>1236</v>
      </c>
      <c r="W1897" t="s">
        <v>147</v>
      </c>
      <c r="X1897" t="s">
        <v>144</v>
      </c>
    </row>
    <row r="1898" spans="1:24" x14ac:dyDescent="0.4">
      <c r="A1898" t="s">
        <v>2532</v>
      </c>
      <c r="B1898" t="s">
        <v>223</v>
      </c>
      <c r="C1898" t="s">
        <v>154</v>
      </c>
      <c r="D1898" t="s">
        <v>66</v>
      </c>
      <c r="E1898" t="s">
        <v>143</v>
      </c>
      <c r="F1898" t="s">
        <v>28</v>
      </c>
      <c r="G1898" t="s">
        <v>29</v>
      </c>
      <c r="H1898" t="s">
        <v>1222</v>
      </c>
      <c r="I1898" t="s">
        <v>116</v>
      </c>
      <c r="J1898" t="s">
        <v>117</v>
      </c>
      <c r="K1898" t="s">
        <v>271</v>
      </c>
      <c r="L1898" t="str">
        <f>_xlfn.XLOOKUP(Trade_Flows[[#This Row],[hardware_type]],Helper_sheet!$D$2:$D$15,Helper_sheet!$E$2:$E$15,0,0)</f>
        <v>Chip</v>
      </c>
      <c r="M1898" t="s">
        <v>31</v>
      </c>
      <c r="N1898" s="5">
        <v>4171</v>
      </c>
      <c r="O1898" s="1">
        <v>268.14</v>
      </c>
      <c r="P1898" t="s">
        <v>277</v>
      </c>
      <c r="Q1898" t="s">
        <v>118</v>
      </c>
      <c r="R1898" t="s">
        <v>144</v>
      </c>
      <c r="S1898" t="s">
        <v>141</v>
      </c>
      <c r="T1898" t="s">
        <v>119</v>
      </c>
      <c r="U1898" t="s">
        <v>323</v>
      </c>
      <c r="V1898" t="s">
        <v>1260</v>
      </c>
      <c r="W1898" t="s">
        <v>147</v>
      </c>
      <c r="X1898" t="s">
        <v>144</v>
      </c>
    </row>
    <row r="1899" spans="1:24" x14ac:dyDescent="0.4">
      <c r="A1899" t="s">
        <v>2533</v>
      </c>
      <c r="B1899" t="s">
        <v>223</v>
      </c>
      <c r="C1899" t="s">
        <v>158</v>
      </c>
      <c r="D1899" t="s">
        <v>67</v>
      </c>
      <c r="E1899" t="s">
        <v>143</v>
      </c>
      <c r="F1899" t="s">
        <v>28</v>
      </c>
      <c r="G1899" t="s">
        <v>29</v>
      </c>
      <c r="H1899" t="s">
        <v>1222</v>
      </c>
      <c r="I1899" t="s">
        <v>116</v>
      </c>
      <c r="J1899" t="s">
        <v>117</v>
      </c>
      <c r="K1899" t="s">
        <v>271</v>
      </c>
      <c r="L1899" t="str">
        <f>_xlfn.XLOOKUP(Trade_Flows[[#This Row],[hardware_type]],Helper_sheet!$D$2:$D$15,Helper_sheet!$E$2:$E$15,0,0)</f>
        <v>Chip</v>
      </c>
      <c r="M1899" t="s">
        <v>31</v>
      </c>
      <c r="N1899" s="5">
        <v>3683</v>
      </c>
      <c r="O1899" s="1">
        <v>236.79</v>
      </c>
      <c r="P1899" t="s">
        <v>277</v>
      </c>
      <c r="Q1899" t="s">
        <v>118</v>
      </c>
      <c r="R1899" t="s">
        <v>144</v>
      </c>
      <c r="S1899" t="s">
        <v>141</v>
      </c>
      <c r="T1899" t="s">
        <v>119</v>
      </c>
      <c r="U1899" t="s">
        <v>250</v>
      </c>
      <c r="V1899" t="s">
        <v>1225</v>
      </c>
      <c r="W1899" t="s">
        <v>147</v>
      </c>
      <c r="X1899" t="s">
        <v>144</v>
      </c>
    </row>
    <row r="1900" spans="1:24" x14ac:dyDescent="0.4">
      <c r="A1900" t="s">
        <v>2534</v>
      </c>
      <c r="B1900" t="s">
        <v>235</v>
      </c>
      <c r="C1900" t="s">
        <v>141</v>
      </c>
      <c r="D1900" t="s">
        <v>68</v>
      </c>
      <c r="E1900" t="s">
        <v>143</v>
      </c>
      <c r="F1900" t="s">
        <v>28</v>
      </c>
      <c r="G1900" t="s">
        <v>29</v>
      </c>
      <c r="H1900" t="s">
        <v>1222</v>
      </c>
      <c r="I1900" t="s">
        <v>116</v>
      </c>
      <c r="J1900" t="s">
        <v>117</v>
      </c>
      <c r="K1900" t="s">
        <v>271</v>
      </c>
      <c r="L1900" t="str">
        <f>_xlfn.XLOOKUP(Trade_Flows[[#This Row],[hardware_type]],Helper_sheet!$D$2:$D$15,Helper_sheet!$E$2:$E$15,0,0)</f>
        <v>Chip</v>
      </c>
      <c r="M1900" t="s">
        <v>31</v>
      </c>
      <c r="N1900" s="5">
        <v>7886</v>
      </c>
      <c r="O1900" s="1">
        <v>506.97</v>
      </c>
      <c r="P1900" t="s">
        <v>277</v>
      </c>
      <c r="Q1900" t="s">
        <v>118</v>
      </c>
      <c r="R1900" t="s">
        <v>144</v>
      </c>
      <c r="S1900" t="s">
        <v>141</v>
      </c>
      <c r="T1900" t="s">
        <v>119</v>
      </c>
      <c r="U1900" t="s">
        <v>214</v>
      </c>
      <c r="V1900" t="s">
        <v>1229</v>
      </c>
      <c r="W1900" t="s">
        <v>147</v>
      </c>
      <c r="X1900" t="s">
        <v>144</v>
      </c>
    </row>
    <row r="1901" spans="1:24" x14ac:dyDescent="0.4">
      <c r="A1901" t="s">
        <v>2535</v>
      </c>
      <c r="B1901" t="s">
        <v>235</v>
      </c>
      <c r="C1901" t="s">
        <v>149</v>
      </c>
      <c r="D1901" t="s">
        <v>69</v>
      </c>
      <c r="E1901" t="s">
        <v>143</v>
      </c>
      <c r="F1901" t="s">
        <v>28</v>
      </c>
      <c r="G1901" t="s">
        <v>29</v>
      </c>
      <c r="H1901" t="s">
        <v>1222</v>
      </c>
      <c r="I1901" t="s">
        <v>116</v>
      </c>
      <c r="J1901" t="s">
        <v>117</v>
      </c>
      <c r="K1901" t="s">
        <v>271</v>
      </c>
      <c r="L1901" t="str">
        <f>_xlfn.XLOOKUP(Trade_Flows[[#This Row],[hardware_type]],Helper_sheet!$D$2:$D$15,Helper_sheet!$E$2:$E$15,0,0)</f>
        <v>Chip</v>
      </c>
      <c r="M1901" t="s">
        <v>31</v>
      </c>
      <c r="N1901" s="5">
        <v>8300</v>
      </c>
      <c r="O1901" s="1">
        <v>533.61</v>
      </c>
      <c r="P1901" t="s">
        <v>82</v>
      </c>
      <c r="Q1901" t="s">
        <v>118</v>
      </c>
      <c r="R1901" t="s">
        <v>144</v>
      </c>
      <c r="S1901" t="s">
        <v>141</v>
      </c>
      <c r="T1901" t="s">
        <v>119</v>
      </c>
      <c r="U1901" t="s">
        <v>253</v>
      </c>
      <c r="V1901" t="s">
        <v>1263</v>
      </c>
      <c r="W1901" t="s">
        <v>147</v>
      </c>
      <c r="X1901" t="s">
        <v>144</v>
      </c>
    </row>
    <row r="1902" spans="1:24" x14ac:dyDescent="0.4">
      <c r="A1902" t="s">
        <v>2536</v>
      </c>
      <c r="B1902" t="s">
        <v>235</v>
      </c>
      <c r="C1902" t="s">
        <v>154</v>
      </c>
      <c r="D1902" t="s">
        <v>70</v>
      </c>
      <c r="E1902" t="s">
        <v>143</v>
      </c>
      <c r="F1902" t="s">
        <v>28</v>
      </c>
      <c r="G1902" t="s">
        <v>29</v>
      </c>
      <c r="H1902" t="s">
        <v>1222</v>
      </c>
      <c r="I1902" t="s">
        <v>116</v>
      </c>
      <c r="J1902" t="s">
        <v>117</v>
      </c>
      <c r="K1902" t="s">
        <v>271</v>
      </c>
      <c r="L1902" t="str">
        <f>_xlfn.XLOOKUP(Trade_Flows[[#This Row],[hardware_type]],Helper_sheet!$D$2:$D$15,Helper_sheet!$E$2:$E$15,0,0)</f>
        <v>Chip</v>
      </c>
      <c r="M1902" t="s">
        <v>31</v>
      </c>
      <c r="N1902" s="5">
        <v>8463</v>
      </c>
      <c r="O1902" s="1">
        <v>544.07000000000005</v>
      </c>
      <c r="P1902" t="s">
        <v>82</v>
      </c>
      <c r="Q1902" t="s">
        <v>118</v>
      </c>
      <c r="R1902" t="s">
        <v>144</v>
      </c>
      <c r="S1902" t="s">
        <v>141</v>
      </c>
      <c r="T1902" t="s">
        <v>119</v>
      </c>
      <c r="U1902" t="s">
        <v>326</v>
      </c>
      <c r="V1902" t="s">
        <v>1234</v>
      </c>
      <c r="W1902" t="s">
        <v>147</v>
      </c>
      <c r="X1902" t="s">
        <v>144</v>
      </c>
    </row>
    <row r="1903" spans="1:24" x14ac:dyDescent="0.4">
      <c r="A1903" t="s">
        <v>2537</v>
      </c>
      <c r="B1903" t="s">
        <v>235</v>
      </c>
      <c r="C1903" t="s">
        <v>158</v>
      </c>
      <c r="D1903" t="s">
        <v>71</v>
      </c>
      <c r="E1903" t="s">
        <v>143</v>
      </c>
      <c r="F1903" t="s">
        <v>28</v>
      </c>
      <c r="G1903" t="s">
        <v>29</v>
      </c>
      <c r="H1903" t="s">
        <v>1222</v>
      </c>
      <c r="I1903" t="s">
        <v>116</v>
      </c>
      <c r="J1903" t="s">
        <v>117</v>
      </c>
      <c r="K1903" t="s">
        <v>271</v>
      </c>
      <c r="L1903" t="str">
        <f>_xlfn.XLOOKUP(Trade_Flows[[#This Row],[hardware_type]],Helper_sheet!$D$2:$D$15,Helper_sheet!$E$2:$E$15,0,0)</f>
        <v>Chip</v>
      </c>
      <c r="M1903" t="s">
        <v>31</v>
      </c>
      <c r="N1903" s="5">
        <v>7373</v>
      </c>
      <c r="O1903" s="1">
        <v>474.04</v>
      </c>
      <c r="P1903" t="s">
        <v>82</v>
      </c>
      <c r="Q1903" t="s">
        <v>118</v>
      </c>
      <c r="R1903" t="s">
        <v>144</v>
      </c>
      <c r="S1903" t="s">
        <v>141</v>
      </c>
      <c r="T1903" t="s">
        <v>119</v>
      </c>
      <c r="U1903" t="s">
        <v>243</v>
      </c>
      <c r="V1903" t="s">
        <v>1306</v>
      </c>
      <c r="W1903" t="s">
        <v>147</v>
      </c>
      <c r="X1903" t="s">
        <v>144</v>
      </c>
    </row>
    <row r="1904" spans="1:24" x14ac:dyDescent="0.4">
      <c r="A1904" t="s">
        <v>2538</v>
      </c>
      <c r="B1904" t="s">
        <v>248</v>
      </c>
      <c r="C1904" t="s">
        <v>141</v>
      </c>
      <c r="D1904" t="s">
        <v>72</v>
      </c>
      <c r="E1904" t="s">
        <v>143</v>
      </c>
      <c r="F1904" t="s">
        <v>28</v>
      </c>
      <c r="G1904" t="s">
        <v>29</v>
      </c>
      <c r="H1904" t="s">
        <v>1222</v>
      </c>
      <c r="I1904" t="s">
        <v>116</v>
      </c>
      <c r="J1904" t="s">
        <v>117</v>
      </c>
      <c r="K1904" t="s">
        <v>271</v>
      </c>
      <c r="L1904" t="str">
        <f>_xlfn.XLOOKUP(Trade_Flows[[#This Row],[hardware_type]],Helper_sheet!$D$2:$D$15,Helper_sheet!$E$2:$E$15,0,0)</f>
        <v>Chip</v>
      </c>
      <c r="M1904" t="s">
        <v>31</v>
      </c>
      <c r="N1904" s="5">
        <v>9439</v>
      </c>
      <c r="O1904" s="1">
        <v>606.84</v>
      </c>
      <c r="P1904" t="s">
        <v>272</v>
      </c>
      <c r="Q1904" t="s">
        <v>118</v>
      </c>
      <c r="R1904" t="s">
        <v>144</v>
      </c>
      <c r="S1904" t="s">
        <v>141</v>
      </c>
      <c r="T1904" t="s">
        <v>119</v>
      </c>
      <c r="U1904" t="s">
        <v>214</v>
      </c>
      <c r="V1904" t="s">
        <v>1223</v>
      </c>
      <c r="W1904" t="s">
        <v>147</v>
      </c>
      <c r="X1904" t="s">
        <v>141</v>
      </c>
    </row>
    <row r="1905" spans="1:24" x14ac:dyDescent="0.4">
      <c r="A1905" t="s">
        <v>2539</v>
      </c>
      <c r="B1905" t="s">
        <v>248</v>
      </c>
      <c r="C1905" t="s">
        <v>149</v>
      </c>
      <c r="D1905" t="s">
        <v>73</v>
      </c>
      <c r="E1905" t="s">
        <v>143</v>
      </c>
      <c r="F1905" t="s">
        <v>28</v>
      </c>
      <c r="G1905" t="s">
        <v>29</v>
      </c>
      <c r="H1905" t="s">
        <v>1222</v>
      </c>
      <c r="I1905" t="s">
        <v>116</v>
      </c>
      <c r="J1905" t="s">
        <v>117</v>
      </c>
      <c r="K1905" t="s">
        <v>271</v>
      </c>
      <c r="L1905" t="str">
        <f>_xlfn.XLOOKUP(Trade_Flows[[#This Row],[hardware_type]],Helper_sheet!$D$2:$D$15,Helper_sheet!$E$2:$E$15,0,0)</f>
        <v>Chip</v>
      </c>
      <c r="M1905" t="s">
        <v>31</v>
      </c>
      <c r="N1905" s="5">
        <v>10814</v>
      </c>
      <c r="O1905" s="1">
        <v>695.22</v>
      </c>
      <c r="P1905" t="s">
        <v>277</v>
      </c>
      <c r="Q1905" t="s">
        <v>118</v>
      </c>
      <c r="R1905" t="s">
        <v>144</v>
      </c>
      <c r="S1905" t="s">
        <v>141</v>
      </c>
      <c r="T1905" t="s">
        <v>119</v>
      </c>
      <c r="U1905" t="s">
        <v>326</v>
      </c>
      <c r="V1905" t="s">
        <v>1255</v>
      </c>
      <c r="W1905" t="s">
        <v>147</v>
      </c>
      <c r="X1905" t="s">
        <v>141</v>
      </c>
    </row>
    <row r="1906" spans="1:24" x14ac:dyDescent="0.4">
      <c r="A1906" t="s">
        <v>2540</v>
      </c>
      <c r="B1906" t="s">
        <v>248</v>
      </c>
      <c r="C1906" t="s">
        <v>154</v>
      </c>
      <c r="D1906" t="s">
        <v>74</v>
      </c>
      <c r="E1906" t="s">
        <v>143</v>
      </c>
      <c r="F1906" t="s">
        <v>28</v>
      </c>
      <c r="G1906" t="s">
        <v>29</v>
      </c>
      <c r="H1906" t="s">
        <v>1222</v>
      </c>
      <c r="I1906" t="s">
        <v>116</v>
      </c>
      <c r="J1906" t="s">
        <v>117</v>
      </c>
      <c r="K1906" t="s">
        <v>271</v>
      </c>
      <c r="L1906" t="str">
        <f>_xlfn.XLOOKUP(Trade_Flows[[#This Row],[hardware_type]],Helper_sheet!$D$2:$D$15,Helper_sheet!$E$2:$E$15,0,0)</f>
        <v>Chip</v>
      </c>
      <c r="M1906" t="s">
        <v>31</v>
      </c>
      <c r="N1906" s="5">
        <v>10209</v>
      </c>
      <c r="O1906" s="1">
        <v>656.3</v>
      </c>
      <c r="P1906" t="s">
        <v>272</v>
      </c>
      <c r="Q1906" t="s">
        <v>118</v>
      </c>
      <c r="R1906" t="s">
        <v>144</v>
      </c>
      <c r="S1906" t="s">
        <v>141</v>
      </c>
      <c r="T1906" t="s">
        <v>119</v>
      </c>
      <c r="U1906" t="s">
        <v>346</v>
      </c>
      <c r="V1906" t="s">
        <v>1223</v>
      </c>
      <c r="W1906" t="s">
        <v>147</v>
      </c>
      <c r="X1906" t="s">
        <v>141</v>
      </c>
    </row>
    <row r="1907" spans="1:24" x14ac:dyDescent="0.4">
      <c r="A1907" t="s">
        <v>2541</v>
      </c>
      <c r="B1907" t="s">
        <v>248</v>
      </c>
      <c r="C1907" t="s">
        <v>158</v>
      </c>
      <c r="D1907" t="s">
        <v>75</v>
      </c>
      <c r="E1907" t="s">
        <v>143</v>
      </c>
      <c r="F1907" t="s">
        <v>28</v>
      </c>
      <c r="G1907" t="s">
        <v>29</v>
      </c>
      <c r="H1907" t="s">
        <v>1222</v>
      </c>
      <c r="I1907" t="s">
        <v>116</v>
      </c>
      <c r="J1907" t="s">
        <v>117</v>
      </c>
      <c r="K1907" t="s">
        <v>271</v>
      </c>
      <c r="L1907" t="str">
        <f>_xlfn.XLOOKUP(Trade_Flows[[#This Row],[hardware_type]],Helper_sheet!$D$2:$D$15,Helper_sheet!$E$2:$E$15,0,0)</f>
        <v>Chip</v>
      </c>
      <c r="M1907" t="s">
        <v>31</v>
      </c>
      <c r="N1907" s="5">
        <v>8661</v>
      </c>
      <c r="O1907" s="1">
        <v>556.79999999999995</v>
      </c>
      <c r="P1907" t="s">
        <v>82</v>
      </c>
      <c r="Q1907" t="s">
        <v>118</v>
      </c>
      <c r="R1907" t="s">
        <v>144</v>
      </c>
      <c r="S1907" t="s">
        <v>141</v>
      </c>
      <c r="T1907" t="s">
        <v>119</v>
      </c>
      <c r="U1907" t="s">
        <v>267</v>
      </c>
      <c r="V1907" t="s">
        <v>1263</v>
      </c>
      <c r="W1907" t="s">
        <v>147</v>
      </c>
      <c r="X1907" t="s">
        <v>141</v>
      </c>
    </row>
    <row r="1908" spans="1:24" x14ac:dyDescent="0.4">
      <c r="A1908" t="s">
        <v>2542</v>
      </c>
      <c r="B1908" t="s">
        <v>260</v>
      </c>
      <c r="C1908" t="s">
        <v>141</v>
      </c>
      <c r="D1908" t="s">
        <v>76</v>
      </c>
      <c r="E1908" t="s">
        <v>143</v>
      </c>
      <c r="F1908" t="s">
        <v>28</v>
      </c>
      <c r="G1908" t="s">
        <v>29</v>
      </c>
      <c r="H1908" t="s">
        <v>1222</v>
      </c>
      <c r="I1908" t="s">
        <v>116</v>
      </c>
      <c r="J1908" t="s">
        <v>117</v>
      </c>
      <c r="K1908" t="s">
        <v>271</v>
      </c>
      <c r="L1908" t="str">
        <f>_xlfn.XLOOKUP(Trade_Flows[[#This Row],[hardware_type]],Helper_sheet!$D$2:$D$15,Helper_sheet!$E$2:$E$15,0,0)</f>
        <v>Chip</v>
      </c>
      <c r="M1908" t="s">
        <v>31</v>
      </c>
      <c r="N1908" s="5">
        <v>8851</v>
      </c>
      <c r="O1908" s="1">
        <v>569.03</v>
      </c>
      <c r="P1908" t="s">
        <v>82</v>
      </c>
      <c r="Q1908" t="s">
        <v>118</v>
      </c>
      <c r="R1908" t="s">
        <v>144</v>
      </c>
      <c r="S1908" t="s">
        <v>141</v>
      </c>
      <c r="T1908" t="s">
        <v>119</v>
      </c>
      <c r="U1908" t="s">
        <v>225</v>
      </c>
      <c r="V1908" t="s">
        <v>1272</v>
      </c>
      <c r="W1908" t="s">
        <v>147</v>
      </c>
      <c r="X1908" t="s">
        <v>141</v>
      </c>
    </row>
    <row r="1909" spans="1:24" x14ac:dyDescent="0.4">
      <c r="A1909" t="s">
        <v>2543</v>
      </c>
      <c r="B1909" t="s">
        <v>260</v>
      </c>
      <c r="C1909" t="s">
        <v>149</v>
      </c>
      <c r="D1909" t="s">
        <v>77</v>
      </c>
      <c r="E1909" t="s">
        <v>143</v>
      </c>
      <c r="F1909" t="s">
        <v>28</v>
      </c>
      <c r="G1909" t="s">
        <v>29</v>
      </c>
      <c r="H1909" t="s">
        <v>1222</v>
      </c>
      <c r="I1909" t="s">
        <v>116</v>
      </c>
      <c r="J1909" t="s">
        <v>117</v>
      </c>
      <c r="K1909" t="s">
        <v>271</v>
      </c>
      <c r="L1909" t="str">
        <f>_xlfn.XLOOKUP(Trade_Flows[[#This Row],[hardware_type]],Helper_sheet!$D$2:$D$15,Helper_sheet!$E$2:$E$15,0,0)</f>
        <v>Chip</v>
      </c>
      <c r="M1909" t="s">
        <v>31</v>
      </c>
      <c r="N1909" s="5">
        <v>11003</v>
      </c>
      <c r="O1909" s="1">
        <v>707.39</v>
      </c>
      <c r="P1909" t="s">
        <v>272</v>
      </c>
      <c r="Q1909" t="s">
        <v>118</v>
      </c>
      <c r="R1909" t="s">
        <v>144</v>
      </c>
      <c r="S1909" t="s">
        <v>141</v>
      </c>
      <c r="T1909" t="s">
        <v>119</v>
      </c>
      <c r="U1909" t="s">
        <v>428</v>
      </c>
      <c r="V1909" t="s">
        <v>1250</v>
      </c>
      <c r="W1909" t="s">
        <v>147</v>
      </c>
      <c r="X1909" t="s">
        <v>141</v>
      </c>
    </row>
    <row r="1910" spans="1:24" x14ac:dyDescent="0.4">
      <c r="A1910" t="s">
        <v>2544</v>
      </c>
      <c r="B1910" t="s">
        <v>260</v>
      </c>
      <c r="C1910" t="s">
        <v>154</v>
      </c>
      <c r="D1910" t="s">
        <v>78</v>
      </c>
      <c r="E1910" t="s">
        <v>143</v>
      </c>
      <c r="F1910" t="s">
        <v>28</v>
      </c>
      <c r="G1910" t="s">
        <v>29</v>
      </c>
      <c r="H1910" t="s">
        <v>1222</v>
      </c>
      <c r="I1910" t="s">
        <v>116</v>
      </c>
      <c r="J1910" t="s">
        <v>117</v>
      </c>
      <c r="K1910" t="s">
        <v>271</v>
      </c>
      <c r="L1910" t="str">
        <f>_xlfn.XLOOKUP(Trade_Flows[[#This Row],[hardware_type]],Helper_sheet!$D$2:$D$15,Helper_sheet!$E$2:$E$15,0,0)</f>
        <v>Chip</v>
      </c>
      <c r="M1910" t="s">
        <v>31</v>
      </c>
      <c r="N1910" s="5">
        <v>10707</v>
      </c>
      <c r="O1910" s="1">
        <v>688.35</v>
      </c>
      <c r="P1910" t="s">
        <v>277</v>
      </c>
      <c r="Q1910" t="s">
        <v>118</v>
      </c>
      <c r="R1910" t="s">
        <v>144</v>
      </c>
      <c r="S1910" t="s">
        <v>141</v>
      </c>
      <c r="T1910" t="s">
        <v>119</v>
      </c>
      <c r="U1910" t="s">
        <v>1749</v>
      </c>
      <c r="V1910" t="s">
        <v>1238</v>
      </c>
      <c r="W1910" t="s">
        <v>147</v>
      </c>
      <c r="X1910" t="s">
        <v>141</v>
      </c>
    </row>
    <row r="1911" spans="1:24" x14ac:dyDescent="0.4">
      <c r="A1911" t="s">
        <v>2545</v>
      </c>
      <c r="B1911" t="s">
        <v>260</v>
      </c>
      <c r="C1911" t="s">
        <v>158</v>
      </c>
      <c r="D1911" t="s">
        <v>79</v>
      </c>
      <c r="E1911" t="s">
        <v>143</v>
      </c>
      <c r="F1911" t="s">
        <v>28</v>
      </c>
      <c r="G1911" t="s">
        <v>29</v>
      </c>
      <c r="H1911" t="s">
        <v>1222</v>
      </c>
      <c r="I1911" t="s">
        <v>116</v>
      </c>
      <c r="J1911" t="s">
        <v>117</v>
      </c>
      <c r="K1911" t="s">
        <v>271</v>
      </c>
      <c r="L1911" t="str">
        <f>_xlfn.XLOOKUP(Trade_Flows[[#This Row],[hardware_type]],Helper_sheet!$D$2:$D$15,Helper_sheet!$E$2:$E$15,0,0)</f>
        <v>Chip</v>
      </c>
      <c r="M1911" t="s">
        <v>31</v>
      </c>
      <c r="N1911" s="5">
        <v>9349</v>
      </c>
      <c r="O1911" s="1">
        <v>601.03</v>
      </c>
      <c r="P1911" t="s">
        <v>277</v>
      </c>
      <c r="Q1911" t="s">
        <v>118</v>
      </c>
      <c r="R1911" t="s">
        <v>144</v>
      </c>
      <c r="S1911" t="s">
        <v>141</v>
      </c>
      <c r="T1911" t="s">
        <v>119</v>
      </c>
      <c r="U1911" t="s">
        <v>231</v>
      </c>
      <c r="V1911" t="s">
        <v>2546</v>
      </c>
      <c r="W1911" t="s">
        <v>147</v>
      </c>
      <c r="X1911" t="s">
        <v>141</v>
      </c>
    </row>
    <row r="1912" spans="1:24" x14ac:dyDescent="0.4">
      <c r="A1912" t="s">
        <v>2547</v>
      </c>
      <c r="B1912" t="s">
        <v>140</v>
      </c>
      <c r="C1912" t="s">
        <v>141</v>
      </c>
      <c r="D1912" t="s">
        <v>23</v>
      </c>
      <c r="E1912" t="s">
        <v>143</v>
      </c>
      <c r="F1912" t="s">
        <v>28</v>
      </c>
      <c r="G1912" t="s">
        <v>29</v>
      </c>
      <c r="H1912" t="s">
        <v>1222</v>
      </c>
      <c r="I1912" t="s">
        <v>116</v>
      </c>
      <c r="J1912" t="s">
        <v>117</v>
      </c>
      <c r="K1912" t="s">
        <v>360</v>
      </c>
      <c r="L1912" t="str">
        <f>_xlfn.XLOOKUP(Trade_Flows[[#This Row],[hardware_type]],Helper_sheet!$D$2:$D$15,Helper_sheet!$E$2:$E$15,0,0)</f>
        <v>Chip</v>
      </c>
      <c r="M1912" t="s">
        <v>31</v>
      </c>
      <c r="N1912" s="5">
        <v>1372</v>
      </c>
      <c r="O1912" s="1">
        <v>88.22</v>
      </c>
      <c r="P1912" t="s">
        <v>83</v>
      </c>
      <c r="Q1912" t="s">
        <v>118</v>
      </c>
      <c r="R1912" t="s">
        <v>144</v>
      </c>
      <c r="S1912" t="s">
        <v>141</v>
      </c>
      <c r="T1912" t="s">
        <v>119</v>
      </c>
      <c r="U1912" t="s">
        <v>169</v>
      </c>
      <c r="V1912" t="s">
        <v>1223</v>
      </c>
      <c r="W1912" t="s">
        <v>147</v>
      </c>
      <c r="X1912" t="s">
        <v>144</v>
      </c>
    </row>
    <row r="1913" spans="1:24" x14ac:dyDescent="0.4">
      <c r="A1913" t="s">
        <v>2548</v>
      </c>
      <c r="B1913" t="s">
        <v>140</v>
      </c>
      <c r="C1913" t="s">
        <v>149</v>
      </c>
      <c r="D1913" t="s">
        <v>35</v>
      </c>
      <c r="E1913" t="s">
        <v>143</v>
      </c>
      <c r="F1913" t="s">
        <v>28</v>
      </c>
      <c r="G1913" t="s">
        <v>29</v>
      </c>
      <c r="H1913" t="s">
        <v>1222</v>
      </c>
      <c r="I1913" t="s">
        <v>116</v>
      </c>
      <c r="J1913" t="s">
        <v>117</v>
      </c>
      <c r="K1913" t="s">
        <v>360</v>
      </c>
      <c r="L1913" t="str">
        <f>_xlfn.XLOOKUP(Trade_Flows[[#This Row],[hardware_type]],Helper_sheet!$D$2:$D$15,Helper_sheet!$E$2:$E$15,0,0)</f>
        <v>Chip</v>
      </c>
      <c r="M1913" t="s">
        <v>31</v>
      </c>
      <c r="N1913" s="5">
        <v>1469</v>
      </c>
      <c r="O1913" s="1">
        <v>94.44</v>
      </c>
      <c r="P1913" t="s">
        <v>83</v>
      </c>
      <c r="Q1913" t="s">
        <v>118</v>
      </c>
      <c r="R1913" t="s">
        <v>144</v>
      </c>
      <c r="S1913" t="s">
        <v>141</v>
      </c>
      <c r="T1913" t="s">
        <v>119</v>
      </c>
      <c r="U1913" t="s">
        <v>217</v>
      </c>
      <c r="V1913" t="s">
        <v>1223</v>
      </c>
      <c r="W1913" t="s">
        <v>147</v>
      </c>
      <c r="X1913" t="s">
        <v>144</v>
      </c>
    </row>
    <row r="1914" spans="1:24" x14ac:dyDescent="0.4">
      <c r="A1914" t="s">
        <v>2549</v>
      </c>
      <c r="B1914" t="s">
        <v>140</v>
      </c>
      <c r="C1914" t="s">
        <v>154</v>
      </c>
      <c r="D1914" t="s">
        <v>37</v>
      </c>
      <c r="E1914" t="s">
        <v>143</v>
      </c>
      <c r="F1914" t="s">
        <v>28</v>
      </c>
      <c r="G1914" t="s">
        <v>29</v>
      </c>
      <c r="H1914" t="s">
        <v>1222</v>
      </c>
      <c r="I1914" t="s">
        <v>116</v>
      </c>
      <c r="J1914" t="s">
        <v>117</v>
      </c>
      <c r="K1914" t="s">
        <v>360</v>
      </c>
      <c r="L1914" t="str">
        <f>_xlfn.XLOOKUP(Trade_Flows[[#This Row],[hardware_type]],Helper_sheet!$D$2:$D$15,Helper_sheet!$E$2:$E$15,0,0)</f>
        <v>Chip</v>
      </c>
      <c r="M1914" t="s">
        <v>31</v>
      </c>
      <c r="N1914" s="5">
        <v>1573</v>
      </c>
      <c r="O1914" s="1">
        <v>101.13</v>
      </c>
      <c r="P1914" t="s">
        <v>83</v>
      </c>
      <c r="Q1914" t="s">
        <v>118</v>
      </c>
      <c r="R1914" t="s">
        <v>144</v>
      </c>
      <c r="S1914" t="s">
        <v>141</v>
      </c>
      <c r="T1914" t="s">
        <v>119</v>
      </c>
      <c r="U1914" t="s">
        <v>190</v>
      </c>
      <c r="V1914" t="s">
        <v>1284</v>
      </c>
      <c r="W1914" t="s">
        <v>147</v>
      </c>
      <c r="X1914" t="s">
        <v>144</v>
      </c>
    </row>
    <row r="1915" spans="1:24" x14ac:dyDescent="0.4">
      <c r="A1915" t="s">
        <v>2550</v>
      </c>
      <c r="B1915" t="s">
        <v>140</v>
      </c>
      <c r="C1915" t="s">
        <v>158</v>
      </c>
      <c r="D1915" t="s">
        <v>38</v>
      </c>
      <c r="E1915" t="s">
        <v>143</v>
      </c>
      <c r="F1915" t="s">
        <v>28</v>
      </c>
      <c r="G1915" t="s">
        <v>29</v>
      </c>
      <c r="H1915" t="s">
        <v>1222</v>
      </c>
      <c r="I1915" t="s">
        <v>116</v>
      </c>
      <c r="J1915" t="s">
        <v>117</v>
      </c>
      <c r="K1915" t="s">
        <v>360</v>
      </c>
      <c r="L1915" t="str">
        <f>_xlfn.XLOOKUP(Trade_Flows[[#This Row],[hardware_type]],Helper_sheet!$D$2:$D$15,Helper_sheet!$E$2:$E$15,0,0)</f>
        <v>Chip</v>
      </c>
      <c r="M1915" t="s">
        <v>31</v>
      </c>
      <c r="N1915" s="5">
        <v>1329</v>
      </c>
      <c r="O1915" s="1">
        <v>85.48</v>
      </c>
      <c r="P1915" t="s">
        <v>374</v>
      </c>
      <c r="Q1915" t="s">
        <v>118</v>
      </c>
      <c r="R1915" t="s">
        <v>144</v>
      </c>
      <c r="S1915" t="s">
        <v>141</v>
      </c>
      <c r="T1915" t="s">
        <v>119</v>
      </c>
      <c r="U1915" t="s">
        <v>1718</v>
      </c>
      <c r="V1915" t="s">
        <v>1234</v>
      </c>
      <c r="W1915" t="s">
        <v>147</v>
      </c>
      <c r="X1915" t="s">
        <v>144</v>
      </c>
    </row>
    <row r="1916" spans="1:24" x14ac:dyDescent="0.4">
      <c r="A1916" t="s">
        <v>2551</v>
      </c>
      <c r="B1916" t="s">
        <v>162</v>
      </c>
      <c r="C1916" t="s">
        <v>141</v>
      </c>
      <c r="D1916" t="s">
        <v>39</v>
      </c>
      <c r="E1916" t="s">
        <v>143</v>
      </c>
      <c r="F1916" t="s">
        <v>28</v>
      </c>
      <c r="G1916" t="s">
        <v>29</v>
      </c>
      <c r="H1916" t="s">
        <v>1222</v>
      </c>
      <c r="I1916" t="s">
        <v>116</v>
      </c>
      <c r="J1916" t="s">
        <v>117</v>
      </c>
      <c r="K1916" t="s">
        <v>360</v>
      </c>
      <c r="L1916" t="str">
        <f>_xlfn.XLOOKUP(Trade_Flows[[#This Row],[hardware_type]],Helper_sheet!$D$2:$D$15,Helper_sheet!$E$2:$E$15,0,0)</f>
        <v>Chip</v>
      </c>
      <c r="M1916" t="s">
        <v>31</v>
      </c>
      <c r="N1916" s="5">
        <v>1559</v>
      </c>
      <c r="O1916" s="1">
        <v>100.22</v>
      </c>
      <c r="P1916" t="s">
        <v>365</v>
      </c>
      <c r="Q1916" t="s">
        <v>118</v>
      </c>
      <c r="R1916" t="s">
        <v>144</v>
      </c>
      <c r="S1916" t="s">
        <v>141</v>
      </c>
      <c r="T1916" t="s">
        <v>119</v>
      </c>
      <c r="U1916" t="s">
        <v>399</v>
      </c>
      <c r="V1916" t="s">
        <v>2552</v>
      </c>
      <c r="W1916" t="s">
        <v>147</v>
      </c>
      <c r="X1916" t="s">
        <v>144</v>
      </c>
    </row>
    <row r="1917" spans="1:24" x14ac:dyDescent="0.4">
      <c r="A1917" t="s">
        <v>2553</v>
      </c>
      <c r="B1917" t="s">
        <v>162</v>
      </c>
      <c r="C1917" t="s">
        <v>149</v>
      </c>
      <c r="D1917" t="s">
        <v>41</v>
      </c>
      <c r="E1917" t="s">
        <v>143</v>
      </c>
      <c r="F1917" t="s">
        <v>28</v>
      </c>
      <c r="G1917" t="s">
        <v>29</v>
      </c>
      <c r="H1917" t="s">
        <v>1222</v>
      </c>
      <c r="I1917" t="s">
        <v>116</v>
      </c>
      <c r="J1917" t="s">
        <v>117</v>
      </c>
      <c r="K1917" t="s">
        <v>360</v>
      </c>
      <c r="L1917" t="str">
        <f>_xlfn.XLOOKUP(Trade_Flows[[#This Row],[hardware_type]],Helper_sheet!$D$2:$D$15,Helper_sheet!$E$2:$E$15,0,0)</f>
        <v>Chip</v>
      </c>
      <c r="M1917" t="s">
        <v>31</v>
      </c>
      <c r="N1917" s="5">
        <v>1726</v>
      </c>
      <c r="O1917" s="1">
        <v>110.96</v>
      </c>
      <c r="P1917" t="s">
        <v>84</v>
      </c>
      <c r="Q1917" t="s">
        <v>118</v>
      </c>
      <c r="R1917" t="s">
        <v>144</v>
      </c>
      <c r="S1917" t="s">
        <v>141</v>
      </c>
      <c r="T1917" t="s">
        <v>119</v>
      </c>
      <c r="U1917" t="s">
        <v>217</v>
      </c>
      <c r="V1917" t="s">
        <v>1255</v>
      </c>
      <c r="W1917" t="s">
        <v>147</v>
      </c>
      <c r="X1917" t="s">
        <v>144</v>
      </c>
    </row>
    <row r="1918" spans="1:24" x14ac:dyDescent="0.4">
      <c r="A1918" t="s">
        <v>2554</v>
      </c>
      <c r="B1918" t="s">
        <v>162</v>
      </c>
      <c r="C1918" t="s">
        <v>154</v>
      </c>
      <c r="D1918" t="s">
        <v>42</v>
      </c>
      <c r="E1918" t="s">
        <v>143</v>
      </c>
      <c r="F1918" t="s">
        <v>28</v>
      </c>
      <c r="G1918" t="s">
        <v>29</v>
      </c>
      <c r="H1918" t="s">
        <v>1222</v>
      </c>
      <c r="I1918" t="s">
        <v>116</v>
      </c>
      <c r="J1918" t="s">
        <v>117</v>
      </c>
      <c r="K1918" t="s">
        <v>360</v>
      </c>
      <c r="L1918" t="str">
        <f>_xlfn.XLOOKUP(Trade_Flows[[#This Row],[hardware_type]],Helper_sheet!$D$2:$D$15,Helper_sheet!$E$2:$E$15,0,0)</f>
        <v>Chip</v>
      </c>
      <c r="M1918" t="s">
        <v>31</v>
      </c>
      <c r="N1918" s="5">
        <v>1931</v>
      </c>
      <c r="O1918" s="1">
        <v>124.14</v>
      </c>
      <c r="P1918" t="s">
        <v>83</v>
      </c>
      <c r="Q1918" t="s">
        <v>118</v>
      </c>
      <c r="R1918" t="s">
        <v>144</v>
      </c>
      <c r="S1918" t="s">
        <v>141</v>
      </c>
      <c r="T1918" t="s">
        <v>119</v>
      </c>
      <c r="U1918" t="s">
        <v>184</v>
      </c>
      <c r="V1918" t="s">
        <v>1260</v>
      </c>
      <c r="W1918" t="s">
        <v>147</v>
      </c>
      <c r="X1918" t="s">
        <v>144</v>
      </c>
    </row>
    <row r="1919" spans="1:24" x14ac:dyDescent="0.4">
      <c r="A1919" t="s">
        <v>2555</v>
      </c>
      <c r="B1919" t="s">
        <v>162</v>
      </c>
      <c r="C1919" t="s">
        <v>158</v>
      </c>
      <c r="D1919" t="s">
        <v>43</v>
      </c>
      <c r="E1919" t="s">
        <v>143</v>
      </c>
      <c r="F1919" t="s">
        <v>28</v>
      </c>
      <c r="G1919" t="s">
        <v>29</v>
      </c>
      <c r="H1919" t="s">
        <v>1222</v>
      </c>
      <c r="I1919" t="s">
        <v>116</v>
      </c>
      <c r="J1919" t="s">
        <v>117</v>
      </c>
      <c r="K1919" t="s">
        <v>360</v>
      </c>
      <c r="L1919" t="str">
        <f>_xlfn.XLOOKUP(Trade_Flows[[#This Row],[hardware_type]],Helper_sheet!$D$2:$D$15,Helper_sheet!$E$2:$E$15,0,0)</f>
        <v>Chip</v>
      </c>
      <c r="M1919" t="s">
        <v>31</v>
      </c>
      <c r="N1919" s="5">
        <v>1632</v>
      </c>
      <c r="O1919" s="1">
        <v>104.94</v>
      </c>
      <c r="P1919" t="s">
        <v>272</v>
      </c>
      <c r="Q1919" t="s">
        <v>118</v>
      </c>
      <c r="R1919" t="s">
        <v>144</v>
      </c>
      <c r="S1919" t="s">
        <v>141</v>
      </c>
      <c r="T1919" t="s">
        <v>119</v>
      </c>
      <c r="U1919" t="s">
        <v>294</v>
      </c>
      <c r="V1919" t="s">
        <v>1276</v>
      </c>
      <c r="W1919" t="s">
        <v>147</v>
      </c>
      <c r="X1919" t="s">
        <v>144</v>
      </c>
    </row>
    <row r="1920" spans="1:24" x14ac:dyDescent="0.4">
      <c r="A1920" t="s">
        <v>2556</v>
      </c>
      <c r="B1920" t="s">
        <v>171</v>
      </c>
      <c r="C1920" t="s">
        <v>141</v>
      </c>
      <c r="D1920" t="s">
        <v>44</v>
      </c>
      <c r="E1920" t="s">
        <v>143</v>
      </c>
      <c r="F1920" t="s">
        <v>28</v>
      </c>
      <c r="G1920" t="s">
        <v>29</v>
      </c>
      <c r="H1920" t="s">
        <v>1222</v>
      </c>
      <c r="I1920" t="s">
        <v>116</v>
      </c>
      <c r="J1920" t="s">
        <v>117</v>
      </c>
      <c r="K1920" t="s">
        <v>360</v>
      </c>
      <c r="L1920" t="str">
        <f>_xlfn.XLOOKUP(Trade_Flows[[#This Row],[hardware_type]],Helper_sheet!$D$2:$D$15,Helper_sheet!$E$2:$E$15,0,0)</f>
        <v>Chip</v>
      </c>
      <c r="M1920" t="s">
        <v>31</v>
      </c>
      <c r="N1920" s="5">
        <v>1772</v>
      </c>
      <c r="O1920" s="1">
        <v>113.95</v>
      </c>
      <c r="P1920" t="s">
        <v>85</v>
      </c>
      <c r="Q1920" t="s">
        <v>118</v>
      </c>
      <c r="R1920" t="s">
        <v>144</v>
      </c>
      <c r="S1920" t="s">
        <v>141</v>
      </c>
      <c r="T1920" t="s">
        <v>119</v>
      </c>
      <c r="U1920" t="s">
        <v>169</v>
      </c>
      <c r="V1920" t="s">
        <v>1231</v>
      </c>
      <c r="W1920" t="s">
        <v>147</v>
      </c>
      <c r="X1920" t="s">
        <v>144</v>
      </c>
    </row>
    <row r="1921" spans="1:24" x14ac:dyDescent="0.4">
      <c r="A1921" t="s">
        <v>2557</v>
      </c>
      <c r="B1921" t="s">
        <v>171</v>
      </c>
      <c r="C1921" t="s">
        <v>149</v>
      </c>
      <c r="D1921" t="s">
        <v>45</v>
      </c>
      <c r="E1921" t="s">
        <v>143</v>
      </c>
      <c r="F1921" t="s">
        <v>28</v>
      </c>
      <c r="G1921" t="s">
        <v>29</v>
      </c>
      <c r="H1921" t="s">
        <v>1222</v>
      </c>
      <c r="I1921" t="s">
        <v>116</v>
      </c>
      <c r="J1921" t="s">
        <v>117</v>
      </c>
      <c r="K1921" t="s">
        <v>360</v>
      </c>
      <c r="L1921" t="str">
        <f>_xlfn.XLOOKUP(Trade_Flows[[#This Row],[hardware_type]],Helper_sheet!$D$2:$D$15,Helper_sheet!$E$2:$E$15,0,0)</f>
        <v>Chip</v>
      </c>
      <c r="M1921" t="s">
        <v>31</v>
      </c>
      <c r="N1921" s="5">
        <v>1813</v>
      </c>
      <c r="O1921" s="1">
        <v>116.57</v>
      </c>
      <c r="P1921" t="s">
        <v>84</v>
      </c>
      <c r="Q1921" t="s">
        <v>118</v>
      </c>
      <c r="R1921" t="s">
        <v>144</v>
      </c>
      <c r="S1921" t="s">
        <v>141</v>
      </c>
      <c r="T1921" t="s">
        <v>119</v>
      </c>
      <c r="U1921" t="s">
        <v>393</v>
      </c>
      <c r="V1921" t="s">
        <v>1263</v>
      </c>
      <c r="W1921" t="s">
        <v>147</v>
      </c>
      <c r="X1921" t="s">
        <v>144</v>
      </c>
    </row>
    <row r="1922" spans="1:24" x14ac:dyDescent="0.4">
      <c r="A1922" t="s">
        <v>2558</v>
      </c>
      <c r="B1922" t="s">
        <v>171</v>
      </c>
      <c r="C1922" t="s">
        <v>154</v>
      </c>
      <c r="D1922" t="s">
        <v>46</v>
      </c>
      <c r="E1922" t="s">
        <v>143</v>
      </c>
      <c r="F1922" t="s">
        <v>28</v>
      </c>
      <c r="G1922" t="s">
        <v>29</v>
      </c>
      <c r="H1922" t="s">
        <v>1222</v>
      </c>
      <c r="I1922" t="s">
        <v>116</v>
      </c>
      <c r="J1922" t="s">
        <v>117</v>
      </c>
      <c r="K1922" t="s">
        <v>360</v>
      </c>
      <c r="L1922" t="str">
        <f>_xlfn.XLOOKUP(Trade_Flows[[#This Row],[hardware_type]],Helper_sheet!$D$2:$D$15,Helper_sheet!$E$2:$E$15,0,0)</f>
        <v>Chip</v>
      </c>
      <c r="M1922" t="s">
        <v>31</v>
      </c>
      <c r="N1922" s="5">
        <v>2054</v>
      </c>
      <c r="O1922" s="1">
        <v>132.08000000000001</v>
      </c>
      <c r="P1922" t="s">
        <v>374</v>
      </c>
      <c r="Q1922" t="s">
        <v>118</v>
      </c>
      <c r="R1922" t="s">
        <v>144</v>
      </c>
      <c r="S1922" t="s">
        <v>141</v>
      </c>
      <c r="T1922" t="s">
        <v>119</v>
      </c>
      <c r="U1922" t="s">
        <v>206</v>
      </c>
      <c r="V1922" t="s">
        <v>2546</v>
      </c>
      <c r="W1922" t="s">
        <v>147</v>
      </c>
      <c r="X1922" t="s">
        <v>144</v>
      </c>
    </row>
    <row r="1923" spans="1:24" x14ac:dyDescent="0.4">
      <c r="A1923" t="s">
        <v>2559</v>
      </c>
      <c r="B1923" t="s">
        <v>171</v>
      </c>
      <c r="C1923" t="s">
        <v>158</v>
      </c>
      <c r="D1923" t="s">
        <v>47</v>
      </c>
      <c r="E1923" t="s">
        <v>143</v>
      </c>
      <c r="F1923" t="s">
        <v>28</v>
      </c>
      <c r="G1923" t="s">
        <v>29</v>
      </c>
      <c r="H1923" t="s">
        <v>1222</v>
      </c>
      <c r="I1923" t="s">
        <v>116</v>
      </c>
      <c r="J1923" t="s">
        <v>117</v>
      </c>
      <c r="K1923" t="s">
        <v>360</v>
      </c>
      <c r="L1923" t="str">
        <f>_xlfn.XLOOKUP(Trade_Flows[[#This Row],[hardware_type]],Helper_sheet!$D$2:$D$15,Helper_sheet!$E$2:$E$15,0,0)</f>
        <v>Chip</v>
      </c>
      <c r="M1923" t="s">
        <v>31</v>
      </c>
      <c r="N1923" s="5">
        <v>1569</v>
      </c>
      <c r="O1923" s="1">
        <v>100.9</v>
      </c>
      <c r="P1923" t="s">
        <v>83</v>
      </c>
      <c r="Q1923" t="s">
        <v>118</v>
      </c>
      <c r="R1923" t="s">
        <v>144</v>
      </c>
      <c r="S1923" t="s">
        <v>141</v>
      </c>
      <c r="T1923" t="s">
        <v>119</v>
      </c>
      <c r="U1923" t="s">
        <v>303</v>
      </c>
      <c r="V1923" t="s">
        <v>1252</v>
      </c>
      <c r="W1923" t="s">
        <v>147</v>
      </c>
      <c r="X1923" t="s">
        <v>144</v>
      </c>
    </row>
    <row r="1924" spans="1:24" x14ac:dyDescent="0.4">
      <c r="A1924" t="s">
        <v>2560</v>
      </c>
      <c r="B1924" t="s">
        <v>182</v>
      </c>
      <c r="C1924" t="s">
        <v>141</v>
      </c>
      <c r="D1924" t="s">
        <v>48</v>
      </c>
      <c r="E1924" t="s">
        <v>143</v>
      </c>
      <c r="F1924" t="s">
        <v>28</v>
      </c>
      <c r="G1924" t="s">
        <v>29</v>
      </c>
      <c r="H1924" t="s">
        <v>1222</v>
      </c>
      <c r="I1924" t="s">
        <v>116</v>
      </c>
      <c r="J1924" t="s">
        <v>117</v>
      </c>
      <c r="K1924" t="s">
        <v>360</v>
      </c>
      <c r="L1924" t="str">
        <f>_xlfn.XLOOKUP(Trade_Flows[[#This Row],[hardware_type]],Helper_sheet!$D$2:$D$15,Helper_sheet!$E$2:$E$15,0,0)</f>
        <v>Chip</v>
      </c>
      <c r="M1924" t="s">
        <v>31</v>
      </c>
      <c r="N1924" s="5">
        <v>1677</v>
      </c>
      <c r="O1924" s="1">
        <v>107.86</v>
      </c>
      <c r="P1924" t="s">
        <v>86</v>
      </c>
      <c r="Q1924" t="s">
        <v>118</v>
      </c>
      <c r="R1924" t="s">
        <v>144</v>
      </c>
      <c r="S1924" t="s">
        <v>141</v>
      </c>
      <c r="T1924" t="s">
        <v>119</v>
      </c>
      <c r="U1924" t="s">
        <v>178</v>
      </c>
      <c r="V1924" t="s">
        <v>1306</v>
      </c>
      <c r="W1924" t="s">
        <v>147</v>
      </c>
      <c r="X1924" t="s">
        <v>144</v>
      </c>
    </row>
    <row r="1925" spans="1:24" x14ac:dyDescent="0.4">
      <c r="A1925" t="s">
        <v>2561</v>
      </c>
      <c r="B1925" t="s">
        <v>182</v>
      </c>
      <c r="C1925" t="s">
        <v>149</v>
      </c>
      <c r="D1925" t="s">
        <v>49</v>
      </c>
      <c r="E1925" t="s">
        <v>143</v>
      </c>
      <c r="F1925" t="s">
        <v>28</v>
      </c>
      <c r="G1925" t="s">
        <v>29</v>
      </c>
      <c r="H1925" t="s">
        <v>1222</v>
      </c>
      <c r="I1925" t="s">
        <v>116</v>
      </c>
      <c r="J1925" t="s">
        <v>117</v>
      </c>
      <c r="K1925" t="s">
        <v>360</v>
      </c>
      <c r="L1925" t="str">
        <f>_xlfn.XLOOKUP(Trade_Flows[[#This Row],[hardware_type]],Helper_sheet!$D$2:$D$15,Helper_sheet!$E$2:$E$15,0,0)</f>
        <v>Chip</v>
      </c>
      <c r="M1925" t="s">
        <v>31</v>
      </c>
      <c r="N1925" s="5">
        <v>2240</v>
      </c>
      <c r="O1925" s="1">
        <v>144</v>
      </c>
      <c r="P1925" t="s">
        <v>85</v>
      </c>
      <c r="Q1925" t="s">
        <v>118</v>
      </c>
      <c r="R1925" t="s">
        <v>144</v>
      </c>
      <c r="S1925" t="s">
        <v>141</v>
      </c>
      <c r="T1925" t="s">
        <v>119</v>
      </c>
      <c r="U1925" t="s">
        <v>292</v>
      </c>
      <c r="V1925" t="s">
        <v>1252</v>
      </c>
      <c r="W1925" t="s">
        <v>147</v>
      </c>
      <c r="X1925" t="s">
        <v>144</v>
      </c>
    </row>
    <row r="1926" spans="1:24" x14ac:dyDescent="0.4">
      <c r="A1926" t="s">
        <v>2562</v>
      </c>
      <c r="B1926" t="s">
        <v>182</v>
      </c>
      <c r="C1926" t="s">
        <v>154</v>
      </c>
      <c r="D1926" t="s">
        <v>50</v>
      </c>
      <c r="E1926" t="s">
        <v>143</v>
      </c>
      <c r="F1926" t="s">
        <v>28</v>
      </c>
      <c r="G1926" t="s">
        <v>29</v>
      </c>
      <c r="H1926" t="s">
        <v>1222</v>
      </c>
      <c r="I1926" t="s">
        <v>116</v>
      </c>
      <c r="J1926" t="s">
        <v>117</v>
      </c>
      <c r="K1926" t="s">
        <v>360</v>
      </c>
      <c r="L1926" t="str">
        <f>_xlfn.XLOOKUP(Trade_Flows[[#This Row],[hardware_type]],Helper_sheet!$D$2:$D$15,Helper_sheet!$E$2:$E$15,0,0)</f>
        <v>Chip</v>
      </c>
      <c r="M1926" t="s">
        <v>31</v>
      </c>
      <c r="N1926" s="5">
        <v>2011</v>
      </c>
      <c r="O1926" s="1">
        <v>129.34</v>
      </c>
      <c r="P1926" t="s">
        <v>86</v>
      </c>
      <c r="Q1926" t="s">
        <v>118</v>
      </c>
      <c r="R1926" t="s">
        <v>144</v>
      </c>
      <c r="S1926" t="s">
        <v>141</v>
      </c>
      <c r="T1926" t="s">
        <v>119</v>
      </c>
      <c r="U1926" t="s">
        <v>146</v>
      </c>
      <c r="V1926" t="s">
        <v>1284</v>
      </c>
      <c r="W1926" t="s">
        <v>147</v>
      </c>
      <c r="X1926" t="s">
        <v>144</v>
      </c>
    </row>
    <row r="1927" spans="1:24" x14ac:dyDescent="0.4">
      <c r="A1927" t="s">
        <v>2563</v>
      </c>
      <c r="B1927" t="s">
        <v>182</v>
      </c>
      <c r="C1927" t="s">
        <v>158</v>
      </c>
      <c r="D1927" t="s">
        <v>51</v>
      </c>
      <c r="E1927" t="s">
        <v>143</v>
      </c>
      <c r="F1927" t="s">
        <v>28</v>
      </c>
      <c r="G1927" t="s">
        <v>29</v>
      </c>
      <c r="H1927" t="s">
        <v>1222</v>
      </c>
      <c r="I1927" t="s">
        <v>116</v>
      </c>
      <c r="J1927" t="s">
        <v>117</v>
      </c>
      <c r="K1927" t="s">
        <v>360</v>
      </c>
      <c r="L1927" t="str">
        <f>_xlfn.XLOOKUP(Trade_Flows[[#This Row],[hardware_type]],Helper_sheet!$D$2:$D$15,Helper_sheet!$E$2:$E$15,0,0)</f>
        <v>Chip</v>
      </c>
      <c r="M1927" t="s">
        <v>31</v>
      </c>
      <c r="N1927" s="5">
        <v>1825</v>
      </c>
      <c r="O1927" s="1">
        <v>117.34</v>
      </c>
      <c r="P1927" t="s">
        <v>365</v>
      </c>
      <c r="Q1927" t="s">
        <v>118</v>
      </c>
      <c r="R1927" t="s">
        <v>144</v>
      </c>
      <c r="S1927" t="s">
        <v>141</v>
      </c>
      <c r="T1927" t="s">
        <v>119</v>
      </c>
      <c r="U1927" t="s">
        <v>292</v>
      </c>
      <c r="V1927" t="s">
        <v>1250</v>
      </c>
      <c r="W1927" t="s">
        <v>147</v>
      </c>
      <c r="X1927" t="s">
        <v>144</v>
      </c>
    </row>
    <row r="1928" spans="1:24" x14ac:dyDescent="0.4">
      <c r="A1928" t="s">
        <v>2564</v>
      </c>
      <c r="B1928" t="s">
        <v>193</v>
      </c>
      <c r="C1928" t="s">
        <v>141</v>
      </c>
      <c r="D1928" t="s">
        <v>52</v>
      </c>
      <c r="E1928" t="s">
        <v>143</v>
      </c>
      <c r="F1928" t="s">
        <v>28</v>
      </c>
      <c r="G1928" t="s">
        <v>29</v>
      </c>
      <c r="H1928" t="s">
        <v>1222</v>
      </c>
      <c r="I1928" t="s">
        <v>116</v>
      </c>
      <c r="J1928" t="s">
        <v>117</v>
      </c>
      <c r="K1928" t="s">
        <v>360</v>
      </c>
      <c r="L1928" t="str">
        <f>_xlfn.XLOOKUP(Trade_Flows[[#This Row],[hardware_type]],Helper_sheet!$D$2:$D$15,Helper_sheet!$E$2:$E$15,0,0)</f>
        <v>Chip</v>
      </c>
      <c r="M1928" t="s">
        <v>31</v>
      </c>
      <c r="N1928" s="5">
        <v>2059</v>
      </c>
      <c r="O1928" s="1">
        <v>132.37</v>
      </c>
      <c r="P1928" t="s">
        <v>83</v>
      </c>
      <c r="Q1928" t="s">
        <v>118</v>
      </c>
      <c r="R1928" t="s">
        <v>144</v>
      </c>
      <c r="S1928" t="s">
        <v>141</v>
      </c>
      <c r="T1928" t="s">
        <v>119</v>
      </c>
      <c r="U1928" t="s">
        <v>393</v>
      </c>
      <c r="V1928" t="s">
        <v>1223</v>
      </c>
      <c r="W1928" t="s">
        <v>147</v>
      </c>
      <c r="X1928" t="s">
        <v>144</v>
      </c>
    </row>
    <row r="1929" spans="1:24" x14ac:dyDescent="0.4">
      <c r="A1929" t="s">
        <v>2565</v>
      </c>
      <c r="B1929" t="s">
        <v>193</v>
      </c>
      <c r="C1929" t="s">
        <v>149</v>
      </c>
      <c r="D1929" t="s">
        <v>53</v>
      </c>
      <c r="E1929" t="s">
        <v>143</v>
      </c>
      <c r="F1929" t="s">
        <v>28</v>
      </c>
      <c r="G1929" t="s">
        <v>29</v>
      </c>
      <c r="H1929" t="s">
        <v>1222</v>
      </c>
      <c r="I1929" t="s">
        <v>116</v>
      </c>
      <c r="J1929" t="s">
        <v>117</v>
      </c>
      <c r="K1929" t="s">
        <v>360</v>
      </c>
      <c r="L1929" t="str">
        <f>_xlfn.XLOOKUP(Trade_Flows[[#This Row],[hardware_type]],Helper_sheet!$D$2:$D$15,Helper_sheet!$E$2:$E$15,0,0)</f>
        <v>Chip</v>
      </c>
      <c r="M1929" t="s">
        <v>31</v>
      </c>
      <c r="N1929" s="5">
        <v>2134</v>
      </c>
      <c r="O1929" s="1">
        <v>137.21</v>
      </c>
      <c r="P1929" t="s">
        <v>83</v>
      </c>
      <c r="Q1929" t="s">
        <v>118</v>
      </c>
      <c r="R1929" t="s">
        <v>144</v>
      </c>
      <c r="S1929" t="s">
        <v>141</v>
      </c>
      <c r="T1929" t="s">
        <v>119</v>
      </c>
      <c r="U1929" t="s">
        <v>180</v>
      </c>
      <c r="V1929" t="s">
        <v>1272</v>
      </c>
      <c r="W1929" t="s">
        <v>147</v>
      </c>
      <c r="X1929" t="s">
        <v>144</v>
      </c>
    </row>
    <row r="1930" spans="1:24" x14ac:dyDescent="0.4">
      <c r="A1930" t="s">
        <v>2566</v>
      </c>
      <c r="B1930" t="s">
        <v>193</v>
      </c>
      <c r="C1930" t="s">
        <v>154</v>
      </c>
      <c r="D1930" t="s">
        <v>54</v>
      </c>
      <c r="E1930" t="s">
        <v>143</v>
      </c>
      <c r="F1930" t="s">
        <v>28</v>
      </c>
      <c r="G1930" t="s">
        <v>29</v>
      </c>
      <c r="H1930" t="s">
        <v>1222</v>
      </c>
      <c r="I1930" t="s">
        <v>116</v>
      </c>
      <c r="J1930" t="s">
        <v>117</v>
      </c>
      <c r="K1930" t="s">
        <v>360</v>
      </c>
      <c r="L1930" t="str">
        <f>_xlfn.XLOOKUP(Trade_Flows[[#This Row],[hardware_type]],Helper_sheet!$D$2:$D$15,Helper_sheet!$E$2:$E$15,0,0)</f>
        <v>Chip</v>
      </c>
      <c r="M1930" t="s">
        <v>31</v>
      </c>
      <c r="N1930" s="5">
        <v>2023</v>
      </c>
      <c r="O1930" s="1">
        <v>130.09</v>
      </c>
      <c r="P1930" t="s">
        <v>86</v>
      </c>
      <c r="Q1930" t="s">
        <v>118</v>
      </c>
      <c r="R1930" t="s">
        <v>144</v>
      </c>
      <c r="S1930" t="s">
        <v>141</v>
      </c>
      <c r="T1930" t="s">
        <v>119</v>
      </c>
      <c r="U1930" t="s">
        <v>197</v>
      </c>
      <c r="V1930" t="s">
        <v>1306</v>
      </c>
      <c r="W1930" t="s">
        <v>147</v>
      </c>
      <c r="X1930" t="s">
        <v>144</v>
      </c>
    </row>
    <row r="1931" spans="1:24" x14ac:dyDescent="0.4">
      <c r="A1931" t="s">
        <v>2567</v>
      </c>
      <c r="B1931" t="s">
        <v>193</v>
      </c>
      <c r="C1931" t="s">
        <v>158</v>
      </c>
      <c r="D1931" t="s">
        <v>55</v>
      </c>
      <c r="E1931" t="s">
        <v>143</v>
      </c>
      <c r="F1931" t="s">
        <v>28</v>
      </c>
      <c r="G1931" t="s">
        <v>29</v>
      </c>
      <c r="H1931" t="s">
        <v>1222</v>
      </c>
      <c r="I1931" t="s">
        <v>116</v>
      </c>
      <c r="J1931" t="s">
        <v>117</v>
      </c>
      <c r="K1931" t="s">
        <v>360</v>
      </c>
      <c r="L1931" t="str">
        <f>_xlfn.XLOOKUP(Trade_Flows[[#This Row],[hardware_type]],Helper_sheet!$D$2:$D$15,Helper_sheet!$E$2:$E$15,0,0)</f>
        <v>Chip</v>
      </c>
      <c r="M1931" t="s">
        <v>31</v>
      </c>
      <c r="N1931" s="5">
        <v>2170</v>
      </c>
      <c r="O1931" s="1">
        <v>139.54</v>
      </c>
      <c r="P1931" t="s">
        <v>83</v>
      </c>
      <c r="Q1931" t="s">
        <v>118</v>
      </c>
      <c r="R1931" t="s">
        <v>144</v>
      </c>
      <c r="S1931" t="s">
        <v>141</v>
      </c>
      <c r="T1931" t="s">
        <v>119</v>
      </c>
      <c r="U1931" t="s">
        <v>332</v>
      </c>
      <c r="V1931" t="s">
        <v>1238</v>
      </c>
      <c r="W1931" t="s">
        <v>147</v>
      </c>
      <c r="X1931" t="s">
        <v>144</v>
      </c>
    </row>
    <row r="1932" spans="1:24" x14ac:dyDescent="0.4">
      <c r="A1932" t="s">
        <v>2568</v>
      </c>
      <c r="B1932" t="s">
        <v>202</v>
      </c>
      <c r="C1932" t="s">
        <v>141</v>
      </c>
      <c r="D1932" t="s">
        <v>56</v>
      </c>
      <c r="E1932" t="s">
        <v>143</v>
      </c>
      <c r="F1932" t="s">
        <v>28</v>
      </c>
      <c r="G1932" t="s">
        <v>29</v>
      </c>
      <c r="H1932" t="s">
        <v>1222</v>
      </c>
      <c r="I1932" t="s">
        <v>116</v>
      </c>
      <c r="J1932" t="s">
        <v>117</v>
      </c>
      <c r="K1932" t="s">
        <v>360</v>
      </c>
      <c r="L1932" t="str">
        <f>_xlfn.XLOOKUP(Trade_Flows[[#This Row],[hardware_type]],Helper_sheet!$D$2:$D$15,Helper_sheet!$E$2:$E$15,0,0)</f>
        <v>Chip</v>
      </c>
      <c r="M1932" t="s">
        <v>31</v>
      </c>
      <c r="N1932" s="5">
        <v>1763</v>
      </c>
      <c r="O1932" s="1">
        <v>113.35</v>
      </c>
      <c r="P1932" t="s">
        <v>83</v>
      </c>
      <c r="Q1932" t="s">
        <v>118</v>
      </c>
      <c r="R1932" t="s">
        <v>144</v>
      </c>
      <c r="S1932" t="s">
        <v>141</v>
      </c>
      <c r="T1932" t="s">
        <v>119</v>
      </c>
      <c r="U1932" t="s">
        <v>329</v>
      </c>
      <c r="V1932" t="s">
        <v>1255</v>
      </c>
      <c r="W1932" t="s">
        <v>147</v>
      </c>
      <c r="X1932" t="s">
        <v>144</v>
      </c>
    </row>
    <row r="1933" spans="1:24" x14ac:dyDescent="0.4">
      <c r="A1933" t="s">
        <v>2569</v>
      </c>
      <c r="B1933" t="s">
        <v>202</v>
      </c>
      <c r="C1933" t="s">
        <v>149</v>
      </c>
      <c r="D1933" t="s">
        <v>57</v>
      </c>
      <c r="E1933" t="s">
        <v>143</v>
      </c>
      <c r="F1933" t="s">
        <v>28</v>
      </c>
      <c r="G1933" t="s">
        <v>29</v>
      </c>
      <c r="H1933" t="s">
        <v>1222</v>
      </c>
      <c r="I1933" t="s">
        <v>116</v>
      </c>
      <c r="J1933" t="s">
        <v>117</v>
      </c>
      <c r="K1933" t="s">
        <v>360</v>
      </c>
      <c r="L1933" t="str">
        <f>_xlfn.XLOOKUP(Trade_Flows[[#This Row],[hardware_type]],Helper_sheet!$D$2:$D$15,Helper_sheet!$E$2:$E$15,0,0)</f>
        <v>Chip</v>
      </c>
      <c r="M1933" t="s">
        <v>31</v>
      </c>
      <c r="N1933" s="5">
        <v>2348</v>
      </c>
      <c r="O1933" s="1">
        <v>150.97999999999999</v>
      </c>
      <c r="P1933" t="s">
        <v>84</v>
      </c>
      <c r="Q1933" t="s">
        <v>118</v>
      </c>
      <c r="R1933" t="s">
        <v>144</v>
      </c>
      <c r="S1933" t="s">
        <v>141</v>
      </c>
      <c r="T1933" t="s">
        <v>119</v>
      </c>
      <c r="U1933" t="s">
        <v>1718</v>
      </c>
      <c r="V1933" t="s">
        <v>1227</v>
      </c>
      <c r="W1933" t="s">
        <v>147</v>
      </c>
      <c r="X1933" t="s">
        <v>144</v>
      </c>
    </row>
    <row r="1934" spans="1:24" x14ac:dyDescent="0.4">
      <c r="A1934" t="s">
        <v>2570</v>
      </c>
      <c r="B1934" t="s">
        <v>202</v>
      </c>
      <c r="C1934" t="s">
        <v>154</v>
      </c>
      <c r="D1934" t="s">
        <v>58</v>
      </c>
      <c r="E1934" t="s">
        <v>143</v>
      </c>
      <c r="F1934" t="s">
        <v>28</v>
      </c>
      <c r="G1934" t="s">
        <v>29</v>
      </c>
      <c r="H1934" t="s">
        <v>1222</v>
      </c>
      <c r="I1934" t="s">
        <v>116</v>
      </c>
      <c r="J1934" t="s">
        <v>117</v>
      </c>
      <c r="K1934" t="s">
        <v>360</v>
      </c>
      <c r="L1934" t="str">
        <f>_xlfn.XLOOKUP(Trade_Flows[[#This Row],[hardware_type]],Helper_sheet!$D$2:$D$15,Helper_sheet!$E$2:$E$15,0,0)</f>
        <v>Chip</v>
      </c>
      <c r="M1934" t="s">
        <v>31</v>
      </c>
      <c r="N1934" s="5">
        <v>2042</v>
      </c>
      <c r="O1934" s="1">
        <v>131.30000000000001</v>
      </c>
      <c r="P1934" t="s">
        <v>272</v>
      </c>
      <c r="Q1934" t="s">
        <v>118</v>
      </c>
      <c r="R1934" t="s">
        <v>144</v>
      </c>
      <c r="S1934" t="s">
        <v>141</v>
      </c>
      <c r="T1934" t="s">
        <v>119</v>
      </c>
      <c r="U1934" t="s">
        <v>326</v>
      </c>
      <c r="V1934" t="s">
        <v>1255</v>
      </c>
      <c r="W1934" t="s">
        <v>147</v>
      </c>
      <c r="X1934" t="s">
        <v>144</v>
      </c>
    </row>
    <row r="1935" spans="1:24" x14ac:dyDescent="0.4">
      <c r="A1935" t="s">
        <v>2571</v>
      </c>
      <c r="B1935" t="s">
        <v>202</v>
      </c>
      <c r="C1935" t="s">
        <v>158</v>
      </c>
      <c r="D1935" t="s">
        <v>59</v>
      </c>
      <c r="E1935" t="s">
        <v>143</v>
      </c>
      <c r="F1935" t="s">
        <v>28</v>
      </c>
      <c r="G1935" t="s">
        <v>29</v>
      </c>
      <c r="H1935" t="s">
        <v>1222</v>
      </c>
      <c r="I1935" t="s">
        <v>116</v>
      </c>
      <c r="J1935" t="s">
        <v>117</v>
      </c>
      <c r="K1935" t="s">
        <v>360</v>
      </c>
      <c r="L1935" t="str">
        <f>_xlfn.XLOOKUP(Trade_Flows[[#This Row],[hardware_type]],Helper_sheet!$D$2:$D$15,Helper_sheet!$E$2:$E$15,0,0)</f>
        <v>Chip</v>
      </c>
      <c r="M1935" t="s">
        <v>31</v>
      </c>
      <c r="N1935" s="5">
        <v>1812</v>
      </c>
      <c r="O1935" s="1">
        <v>116.49</v>
      </c>
      <c r="P1935" t="s">
        <v>83</v>
      </c>
      <c r="Q1935" t="s">
        <v>118</v>
      </c>
      <c r="R1935" t="s">
        <v>144</v>
      </c>
      <c r="S1935" t="s">
        <v>141</v>
      </c>
      <c r="T1935" t="s">
        <v>119</v>
      </c>
      <c r="U1935" t="s">
        <v>184</v>
      </c>
      <c r="V1935" t="s">
        <v>1272</v>
      </c>
      <c r="W1935" t="s">
        <v>147</v>
      </c>
      <c r="X1935" t="s">
        <v>144</v>
      </c>
    </row>
    <row r="1936" spans="1:24" x14ac:dyDescent="0.4">
      <c r="A1936" t="s">
        <v>2572</v>
      </c>
      <c r="B1936" t="s">
        <v>212</v>
      </c>
      <c r="C1936" t="s">
        <v>141</v>
      </c>
      <c r="D1936" t="s">
        <v>60</v>
      </c>
      <c r="E1936" t="s">
        <v>143</v>
      </c>
      <c r="F1936" t="s">
        <v>28</v>
      </c>
      <c r="G1936" t="s">
        <v>29</v>
      </c>
      <c r="H1936" t="s">
        <v>1222</v>
      </c>
      <c r="I1936" t="s">
        <v>116</v>
      </c>
      <c r="J1936" t="s">
        <v>117</v>
      </c>
      <c r="K1936" t="s">
        <v>360</v>
      </c>
      <c r="L1936" t="str">
        <f>_xlfn.XLOOKUP(Trade_Flows[[#This Row],[hardware_type]],Helper_sheet!$D$2:$D$15,Helper_sheet!$E$2:$E$15,0,0)</f>
        <v>Chip</v>
      </c>
      <c r="M1936" t="s">
        <v>31</v>
      </c>
      <c r="N1936" s="5">
        <v>3211</v>
      </c>
      <c r="O1936" s="1">
        <v>206.43</v>
      </c>
      <c r="P1936" t="s">
        <v>83</v>
      </c>
      <c r="Q1936" t="s">
        <v>118</v>
      </c>
      <c r="R1936" t="s">
        <v>144</v>
      </c>
      <c r="S1936" t="s">
        <v>141</v>
      </c>
      <c r="T1936" t="s">
        <v>119</v>
      </c>
      <c r="U1936" t="s">
        <v>267</v>
      </c>
      <c r="V1936" t="s">
        <v>1244</v>
      </c>
      <c r="W1936" t="s">
        <v>147</v>
      </c>
      <c r="X1936" t="s">
        <v>144</v>
      </c>
    </row>
    <row r="1937" spans="1:24" x14ac:dyDescent="0.4">
      <c r="A1937" t="s">
        <v>2573</v>
      </c>
      <c r="B1937" t="s">
        <v>212</v>
      </c>
      <c r="C1937" t="s">
        <v>149</v>
      </c>
      <c r="D1937" t="s">
        <v>61</v>
      </c>
      <c r="E1937" t="s">
        <v>143</v>
      </c>
      <c r="F1937" t="s">
        <v>28</v>
      </c>
      <c r="G1937" t="s">
        <v>29</v>
      </c>
      <c r="H1937" t="s">
        <v>1222</v>
      </c>
      <c r="I1937" t="s">
        <v>116</v>
      </c>
      <c r="J1937" t="s">
        <v>117</v>
      </c>
      <c r="K1937" t="s">
        <v>360</v>
      </c>
      <c r="L1937" t="str">
        <f>_xlfn.XLOOKUP(Trade_Flows[[#This Row],[hardware_type]],Helper_sheet!$D$2:$D$15,Helper_sheet!$E$2:$E$15,0,0)</f>
        <v>Chip</v>
      </c>
      <c r="M1937" t="s">
        <v>31</v>
      </c>
      <c r="N1937" s="5">
        <v>3499</v>
      </c>
      <c r="O1937" s="1">
        <v>224.94</v>
      </c>
      <c r="P1937" t="s">
        <v>374</v>
      </c>
      <c r="Q1937" t="s">
        <v>118</v>
      </c>
      <c r="R1937" t="s">
        <v>144</v>
      </c>
      <c r="S1937" t="s">
        <v>141</v>
      </c>
      <c r="T1937" t="s">
        <v>119</v>
      </c>
      <c r="U1937" t="s">
        <v>206</v>
      </c>
      <c r="V1937" t="s">
        <v>1255</v>
      </c>
      <c r="W1937" t="s">
        <v>147</v>
      </c>
      <c r="X1937" t="s">
        <v>144</v>
      </c>
    </row>
    <row r="1938" spans="1:24" x14ac:dyDescent="0.4">
      <c r="A1938" t="s">
        <v>2574</v>
      </c>
      <c r="B1938" t="s">
        <v>212</v>
      </c>
      <c r="C1938" t="s">
        <v>154</v>
      </c>
      <c r="D1938" t="s">
        <v>62</v>
      </c>
      <c r="E1938" t="s">
        <v>143</v>
      </c>
      <c r="F1938" t="s">
        <v>28</v>
      </c>
      <c r="G1938" t="s">
        <v>29</v>
      </c>
      <c r="H1938" t="s">
        <v>1222</v>
      </c>
      <c r="I1938" t="s">
        <v>116</v>
      </c>
      <c r="J1938" t="s">
        <v>117</v>
      </c>
      <c r="K1938" t="s">
        <v>360</v>
      </c>
      <c r="L1938" t="str">
        <f>_xlfn.XLOOKUP(Trade_Flows[[#This Row],[hardware_type]],Helper_sheet!$D$2:$D$15,Helper_sheet!$E$2:$E$15,0,0)</f>
        <v>Chip</v>
      </c>
      <c r="M1938" t="s">
        <v>31</v>
      </c>
      <c r="N1938" s="5">
        <v>4195</v>
      </c>
      <c r="O1938" s="1">
        <v>269.74</v>
      </c>
      <c r="P1938" t="s">
        <v>84</v>
      </c>
      <c r="Q1938" t="s">
        <v>118</v>
      </c>
      <c r="R1938" t="s">
        <v>144</v>
      </c>
      <c r="S1938" t="s">
        <v>141</v>
      </c>
      <c r="T1938" t="s">
        <v>119</v>
      </c>
      <c r="U1938" t="s">
        <v>399</v>
      </c>
      <c r="V1938" t="s">
        <v>2552</v>
      </c>
      <c r="W1938" t="s">
        <v>147</v>
      </c>
      <c r="X1938" t="s">
        <v>144</v>
      </c>
    </row>
    <row r="1939" spans="1:24" x14ac:dyDescent="0.4">
      <c r="A1939" t="s">
        <v>2575</v>
      </c>
      <c r="B1939" t="s">
        <v>212</v>
      </c>
      <c r="C1939" t="s">
        <v>158</v>
      </c>
      <c r="D1939" t="s">
        <v>63</v>
      </c>
      <c r="E1939" t="s">
        <v>143</v>
      </c>
      <c r="F1939" t="s">
        <v>28</v>
      </c>
      <c r="G1939" t="s">
        <v>29</v>
      </c>
      <c r="H1939" t="s">
        <v>1222</v>
      </c>
      <c r="I1939" t="s">
        <v>116</v>
      </c>
      <c r="J1939" t="s">
        <v>117</v>
      </c>
      <c r="K1939" t="s">
        <v>360</v>
      </c>
      <c r="L1939" t="str">
        <f>_xlfn.XLOOKUP(Trade_Flows[[#This Row],[hardware_type]],Helper_sheet!$D$2:$D$15,Helper_sheet!$E$2:$E$15,0,0)</f>
        <v>Chip</v>
      </c>
      <c r="M1939" t="s">
        <v>31</v>
      </c>
      <c r="N1939" s="5">
        <v>4002</v>
      </c>
      <c r="O1939" s="1">
        <v>257.27999999999997</v>
      </c>
      <c r="P1939" t="s">
        <v>85</v>
      </c>
      <c r="Q1939" t="s">
        <v>118</v>
      </c>
      <c r="R1939" t="s">
        <v>144</v>
      </c>
      <c r="S1939" t="s">
        <v>141</v>
      </c>
      <c r="T1939" t="s">
        <v>119</v>
      </c>
      <c r="U1939" t="s">
        <v>323</v>
      </c>
      <c r="V1939" t="s">
        <v>1306</v>
      </c>
      <c r="W1939" t="s">
        <v>147</v>
      </c>
      <c r="X1939" t="s">
        <v>144</v>
      </c>
    </row>
    <row r="1940" spans="1:24" x14ac:dyDescent="0.4">
      <c r="A1940" t="s">
        <v>2576</v>
      </c>
      <c r="B1940" t="s">
        <v>223</v>
      </c>
      <c r="C1940" t="s">
        <v>141</v>
      </c>
      <c r="D1940" t="s">
        <v>64</v>
      </c>
      <c r="E1940" t="s">
        <v>143</v>
      </c>
      <c r="F1940" t="s">
        <v>28</v>
      </c>
      <c r="G1940" t="s">
        <v>29</v>
      </c>
      <c r="H1940" t="s">
        <v>1222</v>
      </c>
      <c r="I1940" t="s">
        <v>116</v>
      </c>
      <c r="J1940" t="s">
        <v>117</v>
      </c>
      <c r="K1940" t="s">
        <v>360</v>
      </c>
      <c r="L1940" t="str">
        <f>_xlfn.XLOOKUP(Trade_Flows[[#This Row],[hardware_type]],Helper_sheet!$D$2:$D$15,Helper_sheet!$E$2:$E$15,0,0)</f>
        <v>Chip</v>
      </c>
      <c r="M1940" t="s">
        <v>31</v>
      </c>
      <c r="N1940" s="5">
        <v>3412</v>
      </c>
      <c r="O1940" s="1">
        <v>219.37</v>
      </c>
      <c r="P1940" t="s">
        <v>272</v>
      </c>
      <c r="Q1940" t="s">
        <v>118</v>
      </c>
      <c r="R1940" t="s">
        <v>144</v>
      </c>
      <c r="S1940" t="s">
        <v>141</v>
      </c>
      <c r="T1940" t="s">
        <v>119</v>
      </c>
      <c r="U1940" t="s">
        <v>303</v>
      </c>
      <c r="V1940" t="s">
        <v>1250</v>
      </c>
      <c r="W1940" t="s">
        <v>147</v>
      </c>
      <c r="X1940" t="s">
        <v>144</v>
      </c>
    </row>
    <row r="1941" spans="1:24" x14ac:dyDescent="0.4">
      <c r="A1941" t="s">
        <v>2577</v>
      </c>
      <c r="B1941" t="s">
        <v>223</v>
      </c>
      <c r="C1941" t="s">
        <v>149</v>
      </c>
      <c r="D1941" t="s">
        <v>65</v>
      </c>
      <c r="E1941" t="s">
        <v>143</v>
      </c>
      <c r="F1941" t="s">
        <v>28</v>
      </c>
      <c r="G1941" t="s">
        <v>29</v>
      </c>
      <c r="H1941" t="s">
        <v>1222</v>
      </c>
      <c r="I1941" t="s">
        <v>116</v>
      </c>
      <c r="J1941" t="s">
        <v>117</v>
      </c>
      <c r="K1941" t="s">
        <v>360</v>
      </c>
      <c r="L1941" t="str">
        <f>_xlfn.XLOOKUP(Trade_Flows[[#This Row],[hardware_type]],Helper_sheet!$D$2:$D$15,Helper_sheet!$E$2:$E$15,0,0)</f>
        <v>Chip</v>
      </c>
      <c r="M1941" t="s">
        <v>31</v>
      </c>
      <c r="N1941" s="5">
        <v>4432</v>
      </c>
      <c r="O1941" s="1">
        <v>284.97000000000003</v>
      </c>
      <c r="P1941" t="s">
        <v>85</v>
      </c>
      <c r="Q1941" t="s">
        <v>118</v>
      </c>
      <c r="R1941" t="s">
        <v>144</v>
      </c>
      <c r="S1941" t="s">
        <v>141</v>
      </c>
      <c r="T1941" t="s">
        <v>119</v>
      </c>
      <c r="U1941" t="s">
        <v>258</v>
      </c>
      <c r="V1941" t="s">
        <v>1317</v>
      </c>
      <c r="W1941" t="s">
        <v>147</v>
      </c>
      <c r="X1941" t="s">
        <v>144</v>
      </c>
    </row>
    <row r="1942" spans="1:24" x14ac:dyDescent="0.4">
      <c r="A1942" t="s">
        <v>2578</v>
      </c>
      <c r="B1942" t="s">
        <v>223</v>
      </c>
      <c r="C1942" t="s">
        <v>154</v>
      </c>
      <c r="D1942" t="s">
        <v>66</v>
      </c>
      <c r="E1942" t="s">
        <v>143</v>
      </c>
      <c r="F1942" t="s">
        <v>28</v>
      </c>
      <c r="G1942" t="s">
        <v>29</v>
      </c>
      <c r="H1942" t="s">
        <v>1222</v>
      </c>
      <c r="I1942" t="s">
        <v>116</v>
      </c>
      <c r="J1942" t="s">
        <v>117</v>
      </c>
      <c r="K1942" t="s">
        <v>360</v>
      </c>
      <c r="L1942" t="str">
        <f>_xlfn.XLOOKUP(Trade_Flows[[#This Row],[hardware_type]],Helper_sheet!$D$2:$D$15,Helper_sheet!$E$2:$E$15,0,0)</f>
        <v>Chip</v>
      </c>
      <c r="M1942" t="s">
        <v>31</v>
      </c>
      <c r="N1942" s="5">
        <v>4932</v>
      </c>
      <c r="O1942" s="1">
        <v>317.11</v>
      </c>
      <c r="P1942" t="s">
        <v>85</v>
      </c>
      <c r="Q1942" t="s">
        <v>118</v>
      </c>
      <c r="R1942" t="s">
        <v>144</v>
      </c>
      <c r="S1942" t="s">
        <v>141</v>
      </c>
      <c r="T1942" t="s">
        <v>119</v>
      </c>
      <c r="U1942" t="s">
        <v>204</v>
      </c>
      <c r="V1942" t="s">
        <v>1299</v>
      </c>
      <c r="W1942" t="s">
        <v>147</v>
      </c>
      <c r="X1942" t="s">
        <v>144</v>
      </c>
    </row>
    <row r="1943" spans="1:24" x14ac:dyDescent="0.4">
      <c r="A1943" t="s">
        <v>2579</v>
      </c>
      <c r="B1943" t="s">
        <v>223</v>
      </c>
      <c r="C1943" t="s">
        <v>158</v>
      </c>
      <c r="D1943" t="s">
        <v>67</v>
      </c>
      <c r="E1943" t="s">
        <v>143</v>
      </c>
      <c r="F1943" t="s">
        <v>28</v>
      </c>
      <c r="G1943" t="s">
        <v>29</v>
      </c>
      <c r="H1943" t="s">
        <v>1222</v>
      </c>
      <c r="I1943" t="s">
        <v>116</v>
      </c>
      <c r="J1943" t="s">
        <v>117</v>
      </c>
      <c r="K1943" t="s">
        <v>360</v>
      </c>
      <c r="L1943" t="str">
        <f>_xlfn.XLOOKUP(Trade_Flows[[#This Row],[hardware_type]],Helper_sheet!$D$2:$D$15,Helper_sheet!$E$2:$E$15,0,0)</f>
        <v>Chip</v>
      </c>
      <c r="M1943" t="s">
        <v>31</v>
      </c>
      <c r="N1943" s="5">
        <v>4237</v>
      </c>
      <c r="O1943" s="1">
        <v>272.41000000000003</v>
      </c>
      <c r="P1943" t="s">
        <v>365</v>
      </c>
      <c r="Q1943" t="s">
        <v>118</v>
      </c>
      <c r="R1943" t="s">
        <v>144</v>
      </c>
      <c r="S1943" t="s">
        <v>141</v>
      </c>
      <c r="T1943" t="s">
        <v>119</v>
      </c>
      <c r="U1943" t="s">
        <v>160</v>
      </c>
      <c r="V1943" t="s">
        <v>1244</v>
      </c>
      <c r="W1943" t="s">
        <v>147</v>
      </c>
      <c r="X1943" t="s">
        <v>144</v>
      </c>
    </row>
    <row r="1944" spans="1:24" x14ac:dyDescent="0.4">
      <c r="A1944" t="s">
        <v>2580</v>
      </c>
      <c r="B1944" t="s">
        <v>235</v>
      </c>
      <c r="C1944" t="s">
        <v>141</v>
      </c>
      <c r="D1944" t="s">
        <v>68</v>
      </c>
      <c r="E1944" t="s">
        <v>143</v>
      </c>
      <c r="F1944" t="s">
        <v>28</v>
      </c>
      <c r="G1944" t="s">
        <v>29</v>
      </c>
      <c r="H1944" t="s">
        <v>1222</v>
      </c>
      <c r="I1944" t="s">
        <v>116</v>
      </c>
      <c r="J1944" t="s">
        <v>117</v>
      </c>
      <c r="K1944" t="s">
        <v>360</v>
      </c>
      <c r="L1944" t="str">
        <f>_xlfn.XLOOKUP(Trade_Flows[[#This Row],[hardware_type]],Helper_sheet!$D$2:$D$15,Helper_sheet!$E$2:$E$15,0,0)</f>
        <v>Chip</v>
      </c>
      <c r="M1944" t="s">
        <v>31</v>
      </c>
      <c r="N1944" s="5">
        <v>7676</v>
      </c>
      <c r="O1944" s="1">
        <v>493.49</v>
      </c>
      <c r="P1944" t="s">
        <v>365</v>
      </c>
      <c r="Q1944" t="s">
        <v>118</v>
      </c>
      <c r="R1944" t="s">
        <v>144</v>
      </c>
      <c r="S1944" t="s">
        <v>141</v>
      </c>
      <c r="T1944" t="s">
        <v>119</v>
      </c>
      <c r="U1944" t="s">
        <v>329</v>
      </c>
      <c r="V1944" t="s">
        <v>1244</v>
      </c>
      <c r="W1944" t="s">
        <v>147</v>
      </c>
      <c r="X1944" t="s">
        <v>144</v>
      </c>
    </row>
    <row r="1945" spans="1:24" x14ac:dyDescent="0.4">
      <c r="A1945" t="s">
        <v>2581</v>
      </c>
      <c r="B1945" t="s">
        <v>235</v>
      </c>
      <c r="C1945" t="s">
        <v>149</v>
      </c>
      <c r="D1945" t="s">
        <v>69</v>
      </c>
      <c r="E1945" t="s">
        <v>143</v>
      </c>
      <c r="F1945" t="s">
        <v>28</v>
      </c>
      <c r="G1945" t="s">
        <v>29</v>
      </c>
      <c r="H1945" t="s">
        <v>1222</v>
      </c>
      <c r="I1945" t="s">
        <v>116</v>
      </c>
      <c r="J1945" t="s">
        <v>117</v>
      </c>
      <c r="K1945" t="s">
        <v>360</v>
      </c>
      <c r="L1945" t="str">
        <f>_xlfn.XLOOKUP(Trade_Flows[[#This Row],[hardware_type]],Helper_sheet!$D$2:$D$15,Helper_sheet!$E$2:$E$15,0,0)</f>
        <v>Chip</v>
      </c>
      <c r="M1945" t="s">
        <v>31</v>
      </c>
      <c r="N1945" s="5">
        <v>8564</v>
      </c>
      <c r="O1945" s="1">
        <v>550.55999999999995</v>
      </c>
      <c r="P1945" t="s">
        <v>85</v>
      </c>
      <c r="Q1945" t="s">
        <v>118</v>
      </c>
      <c r="R1945" t="s">
        <v>144</v>
      </c>
      <c r="S1945" t="s">
        <v>141</v>
      </c>
      <c r="T1945" t="s">
        <v>119</v>
      </c>
      <c r="U1945" t="s">
        <v>253</v>
      </c>
      <c r="V1945" t="s">
        <v>1242</v>
      </c>
      <c r="W1945" t="s">
        <v>147</v>
      </c>
      <c r="X1945" t="s">
        <v>144</v>
      </c>
    </row>
    <row r="1946" spans="1:24" x14ac:dyDescent="0.4">
      <c r="A1946" t="s">
        <v>2582</v>
      </c>
      <c r="B1946" t="s">
        <v>235</v>
      </c>
      <c r="C1946" t="s">
        <v>154</v>
      </c>
      <c r="D1946" t="s">
        <v>70</v>
      </c>
      <c r="E1946" t="s">
        <v>143</v>
      </c>
      <c r="F1946" t="s">
        <v>28</v>
      </c>
      <c r="G1946" t="s">
        <v>29</v>
      </c>
      <c r="H1946" t="s">
        <v>1222</v>
      </c>
      <c r="I1946" t="s">
        <v>116</v>
      </c>
      <c r="J1946" t="s">
        <v>117</v>
      </c>
      <c r="K1946" t="s">
        <v>360</v>
      </c>
      <c r="L1946" t="str">
        <f>_xlfn.XLOOKUP(Trade_Flows[[#This Row],[hardware_type]],Helper_sheet!$D$2:$D$15,Helper_sheet!$E$2:$E$15,0,0)</f>
        <v>Chip</v>
      </c>
      <c r="M1946" t="s">
        <v>31</v>
      </c>
      <c r="N1946" s="5">
        <v>9576</v>
      </c>
      <c r="O1946" s="1">
        <v>615.66</v>
      </c>
      <c r="P1946" t="s">
        <v>86</v>
      </c>
      <c r="Q1946" t="s">
        <v>118</v>
      </c>
      <c r="R1946" t="s">
        <v>144</v>
      </c>
      <c r="S1946" t="s">
        <v>141</v>
      </c>
      <c r="T1946" t="s">
        <v>119</v>
      </c>
      <c r="U1946" t="s">
        <v>323</v>
      </c>
      <c r="V1946" t="s">
        <v>1227</v>
      </c>
      <c r="W1946" t="s">
        <v>147</v>
      </c>
      <c r="X1946" t="s">
        <v>144</v>
      </c>
    </row>
    <row r="1947" spans="1:24" x14ac:dyDescent="0.4">
      <c r="A1947" t="s">
        <v>2583</v>
      </c>
      <c r="B1947" t="s">
        <v>235</v>
      </c>
      <c r="C1947" t="s">
        <v>158</v>
      </c>
      <c r="D1947" t="s">
        <v>71</v>
      </c>
      <c r="E1947" t="s">
        <v>143</v>
      </c>
      <c r="F1947" t="s">
        <v>28</v>
      </c>
      <c r="G1947" t="s">
        <v>29</v>
      </c>
      <c r="H1947" t="s">
        <v>1222</v>
      </c>
      <c r="I1947" t="s">
        <v>116</v>
      </c>
      <c r="J1947" t="s">
        <v>117</v>
      </c>
      <c r="K1947" t="s">
        <v>360</v>
      </c>
      <c r="L1947" t="str">
        <f>_xlfn.XLOOKUP(Trade_Flows[[#This Row],[hardware_type]],Helper_sheet!$D$2:$D$15,Helper_sheet!$E$2:$E$15,0,0)</f>
        <v>Chip</v>
      </c>
      <c r="M1947" t="s">
        <v>31</v>
      </c>
      <c r="N1947" s="5">
        <v>8019</v>
      </c>
      <c r="O1947" s="1">
        <v>515.54</v>
      </c>
      <c r="P1947" t="s">
        <v>374</v>
      </c>
      <c r="Q1947" t="s">
        <v>118</v>
      </c>
      <c r="R1947" t="s">
        <v>144</v>
      </c>
      <c r="S1947" t="s">
        <v>141</v>
      </c>
      <c r="T1947" t="s">
        <v>119</v>
      </c>
      <c r="U1947" t="s">
        <v>243</v>
      </c>
      <c r="V1947" t="s">
        <v>2584</v>
      </c>
      <c r="W1947" t="s">
        <v>147</v>
      </c>
      <c r="X1947" t="s">
        <v>144</v>
      </c>
    </row>
    <row r="1948" spans="1:24" x14ac:dyDescent="0.4">
      <c r="A1948" t="s">
        <v>2585</v>
      </c>
      <c r="B1948" t="s">
        <v>248</v>
      </c>
      <c r="C1948" t="s">
        <v>141</v>
      </c>
      <c r="D1948" t="s">
        <v>72</v>
      </c>
      <c r="E1948" t="s">
        <v>143</v>
      </c>
      <c r="F1948" t="s">
        <v>28</v>
      </c>
      <c r="G1948" t="s">
        <v>29</v>
      </c>
      <c r="H1948" t="s">
        <v>1222</v>
      </c>
      <c r="I1948" t="s">
        <v>116</v>
      </c>
      <c r="J1948" t="s">
        <v>117</v>
      </c>
      <c r="K1948" t="s">
        <v>360</v>
      </c>
      <c r="L1948" t="str">
        <f>_xlfn.XLOOKUP(Trade_Flows[[#This Row],[hardware_type]],Helper_sheet!$D$2:$D$15,Helper_sheet!$E$2:$E$15,0,0)</f>
        <v>Chip</v>
      </c>
      <c r="M1948" t="s">
        <v>31</v>
      </c>
      <c r="N1948" s="5">
        <v>8836</v>
      </c>
      <c r="O1948" s="1">
        <v>568.05999999999995</v>
      </c>
      <c r="P1948" t="s">
        <v>365</v>
      </c>
      <c r="Q1948" t="s">
        <v>118</v>
      </c>
      <c r="R1948" t="s">
        <v>144</v>
      </c>
      <c r="S1948" t="s">
        <v>141</v>
      </c>
      <c r="T1948" t="s">
        <v>119</v>
      </c>
      <c r="U1948" t="s">
        <v>264</v>
      </c>
      <c r="V1948" t="s">
        <v>1229</v>
      </c>
      <c r="W1948" t="s">
        <v>147</v>
      </c>
      <c r="X1948" t="s">
        <v>141</v>
      </c>
    </row>
    <row r="1949" spans="1:24" x14ac:dyDescent="0.4">
      <c r="A1949" t="s">
        <v>2586</v>
      </c>
      <c r="B1949" t="s">
        <v>248</v>
      </c>
      <c r="C1949" t="s">
        <v>149</v>
      </c>
      <c r="D1949" t="s">
        <v>73</v>
      </c>
      <c r="E1949" t="s">
        <v>143</v>
      </c>
      <c r="F1949" t="s">
        <v>28</v>
      </c>
      <c r="G1949" t="s">
        <v>29</v>
      </c>
      <c r="H1949" t="s">
        <v>1222</v>
      </c>
      <c r="I1949" t="s">
        <v>116</v>
      </c>
      <c r="J1949" t="s">
        <v>117</v>
      </c>
      <c r="K1949" t="s">
        <v>360</v>
      </c>
      <c r="L1949" t="str">
        <f>_xlfn.XLOOKUP(Trade_Flows[[#This Row],[hardware_type]],Helper_sheet!$D$2:$D$15,Helper_sheet!$E$2:$E$15,0,0)</f>
        <v>Chip</v>
      </c>
      <c r="M1949" t="s">
        <v>31</v>
      </c>
      <c r="N1949" s="5">
        <v>9011</v>
      </c>
      <c r="O1949" s="1">
        <v>579.29</v>
      </c>
      <c r="P1949" t="s">
        <v>365</v>
      </c>
      <c r="Q1949" t="s">
        <v>118</v>
      </c>
      <c r="R1949" t="s">
        <v>144</v>
      </c>
      <c r="S1949" t="s">
        <v>141</v>
      </c>
      <c r="T1949" t="s">
        <v>119</v>
      </c>
      <c r="U1949" t="s">
        <v>214</v>
      </c>
      <c r="V1949" t="s">
        <v>1284</v>
      </c>
      <c r="W1949" t="s">
        <v>147</v>
      </c>
      <c r="X1949" t="s">
        <v>141</v>
      </c>
    </row>
    <row r="1950" spans="1:24" x14ac:dyDescent="0.4">
      <c r="A1950" t="s">
        <v>2587</v>
      </c>
      <c r="B1950" t="s">
        <v>248</v>
      </c>
      <c r="C1950" t="s">
        <v>154</v>
      </c>
      <c r="D1950" t="s">
        <v>74</v>
      </c>
      <c r="E1950" t="s">
        <v>143</v>
      </c>
      <c r="F1950" t="s">
        <v>28</v>
      </c>
      <c r="G1950" t="s">
        <v>29</v>
      </c>
      <c r="H1950" t="s">
        <v>1222</v>
      </c>
      <c r="I1950" t="s">
        <v>116</v>
      </c>
      <c r="J1950" t="s">
        <v>117</v>
      </c>
      <c r="K1950" t="s">
        <v>360</v>
      </c>
      <c r="L1950" t="str">
        <f>_xlfn.XLOOKUP(Trade_Flows[[#This Row],[hardware_type]],Helper_sheet!$D$2:$D$15,Helper_sheet!$E$2:$E$15,0,0)</f>
        <v>Chip</v>
      </c>
      <c r="M1950" t="s">
        <v>31</v>
      </c>
      <c r="N1950" s="5">
        <v>11251</v>
      </c>
      <c r="O1950" s="1">
        <v>723.32</v>
      </c>
      <c r="P1950" t="s">
        <v>365</v>
      </c>
      <c r="Q1950" t="s">
        <v>118</v>
      </c>
      <c r="R1950" t="s">
        <v>144</v>
      </c>
      <c r="S1950" t="s">
        <v>141</v>
      </c>
      <c r="T1950" t="s">
        <v>119</v>
      </c>
      <c r="U1950" t="s">
        <v>323</v>
      </c>
      <c r="V1950" t="s">
        <v>1238</v>
      </c>
      <c r="W1950" t="s">
        <v>147</v>
      </c>
      <c r="X1950" t="s">
        <v>141</v>
      </c>
    </row>
    <row r="1951" spans="1:24" x14ac:dyDescent="0.4">
      <c r="A1951" t="s">
        <v>2588</v>
      </c>
      <c r="B1951" t="s">
        <v>248</v>
      </c>
      <c r="C1951" t="s">
        <v>158</v>
      </c>
      <c r="D1951" t="s">
        <v>75</v>
      </c>
      <c r="E1951" t="s">
        <v>143</v>
      </c>
      <c r="F1951" t="s">
        <v>28</v>
      </c>
      <c r="G1951" t="s">
        <v>29</v>
      </c>
      <c r="H1951" t="s">
        <v>1222</v>
      </c>
      <c r="I1951" t="s">
        <v>116</v>
      </c>
      <c r="J1951" t="s">
        <v>117</v>
      </c>
      <c r="K1951" t="s">
        <v>360</v>
      </c>
      <c r="L1951" t="str">
        <f>_xlfn.XLOOKUP(Trade_Flows[[#This Row],[hardware_type]],Helper_sheet!$D$2:$D$15,Helper_sheet!$E$2:$E$15,0,0)</f>
        <v>Chip</v>
      </c>
      <c r="M1951" t="s">
        <v>31</v>
      </c>
      <c r="N1951" s="5">
        <v>9609</v>
      </c>
      <c r="O1951" s="1">
        <v>617.76</v>
      </c>
      <c r="P1951" t="s">
        <v>365</v>
      </c>
      <c r="Q1951" t="s">
        <v>118</v>
      </c>
      <c r="R1951" t="s">
        <v>144</v>
      </c>
      <c r="S1951" t="s">
        <v>141</v>
      </c>
      <c r="T1951" t="s">
        <v>119</v>
      </c>
      <c r="U1951" t="s">
        <v>225</v>
      </c>
      <c r="V1951" t="s">
        <v>1317</v>
      </c>
      <c r="W1951" t="s">
        <v>147</v>
      </c>
      <c r="X1951" t="s">
        <v>141</v>
      </c>
    </row>
    <row r="1952" spans="1:24" x14ac:dyDescent="0.4">
      <c r="A1952" t="s">
        <v>2589</v>
      </c>
      <c r="B1952" t="s">
        <v>260</v>
      </c>
      <c r="C1952" t="s">
        <v>141</v>
      </c>
      <c r="D1952" t="s">
        <v>76</v>
      </c>
      <c r="E1952" t="s">
        <v>143</v>
      </c>
      <c r="F1952" t="s">
        <v>28</v>
      </c>
      <c r="G1952" t="s">
        <v>29</v>
      </c>
      <c r="H1952" t="s">
        <v>1222</v>
      </c>
      <c r="I1952" t="s">
        <v>116</v>
      </c>
      <c r="J1952" t="s">
        <v>117</v>
      </c>
      <c r="K1952" t="s">
        <v>360</v>
      </c>
      <c r="L1952" t="str">
        <f>_xlfn.XLOOKUP(Trade_Flows[[#This Row],[hardware_type]],Helper_sheet!$D$2:$D$15,Helper_sheet!$E$2:$E$15,0,0)</f>
        <v>Chip</v>
      </c>
      <c r="M1952" t="s">
        <v>31</v>
      </c>
      <c r="N1952" s="5">
        <v>9015</v>
      </c>
      <c r="O1952" s="1">
        <v>579.54999999999995</v>
      </c>
      <c r="P1952" t="s">
        <v>272</v>
      </c>
      <c r="Q1952" t="s">
        <v>118</v>
      </c>
      <c r="R1952" t="s">
        <v>144</v>
      </c>
      <c r="S1952" t="s">
        <v>141</v>
      </c>
      <c r="T1952" t="s">
        <v>119</v>
      </c>
      <c r="U1952" t="s">
        <v>1930</v>
      </c>
      <c r="V1952" t="s">
        <v>1266</v>
      </c>
      <c r="W1952" t="s">
        <v>147</v>
      </c>
      <c r="X1952" t="s">
        <v>141</v>
      </c>
    </row>
    <row r="1953" spans="1:24" x14ac:dyDescent="0.4">
      <c r="A1953" t="s">
        <v>2590</v>
      </c>
      <c r="B1953" t="s">
        <v>260</v>
      </c>
      <c r="C1953" t="s">
        <v>149</v>
      </c>
      <c r="D1953" t="s">
        <v>77</v>
      </c>
      <c r="E1953" t="s">
        <v>143</v>
      </c>
      <c r="F1953" t="s">
        <v>28</v>
      </c>
      <c r="G1953" t="s">
        <v>29</v>
      </c>
      <c r="H1953" t="s">
        <v>1222</v>
      </c>
      <c r="I1953" t="s">
        <v>116</v>
      </c>
      <c r="J1953" t="s">
        <v>117</v>
      </c>
      <c r="K1953" t="s">
        <v>360</v>
      </c>
      <c r="L1953" t="str">
        <f>_xlfn.XLOOKUP(Trade_Flows[[#This Row],[hardware_type]],Helper_sheet!$D$2:$D$15,Helper_sheet!$E$2:$E$15,0,0)</f>
        <v>Chip</v>
      </c>
      <c r="M1953" t="s">
        <v>31</v>
      </c>
      <c r="N1953" s="5">
        <v>12190</v>
      </c>
      <c r="O1953" s="1">
        <v>783.65</v>
      </c>
      <c r="P1953" t="s">
        <v>85</v>
      </c>
      <c r="Q1953" t="s">
        <v>118</v>
      </c>
      <c r="R1953" t="s">
        <v>144</v>
      </c>
      <c r="S1953" t="s">
        <v>141</v>
      </c>
      <c r="T1953" t="s">
        <v>119</v>
      </c>
      <c r="U1953" t="s">
        <v>335</v>
      </c>
      <c r="V1953" t="s">
        <v>1276</v>
      </c>
      <c r="W1953" t="s">
        <v>147</v>
      </c>
      <c r="X1953" t="s">
        <v>141</v>
      </c>
    </row>
    <row r="1954" spans="1:24" x14ac:dyDescent="0.4">
      <c r="A1954" t="s">
        <v>2591</v>
      </c>
      <c r="B1954" t="s">
        <v>260</v>
      </c>
      <c r="C1954" t="s">
        <v>154</v>
      </c>
      <c r="D1954" t="s">
        <v>78</v>
      </c>
      <c r="E1954" t="s">
        <v>143</v>
      </c>
      <c r="F1954" t="s">
        <v>28</v>
      </c>
      <c r="G1954" t="s">
        <v>29</v>
      </c>
      <c r="H1954" t="s">
        <v>1222</v>
      </c>
      <c r="I1954" t="s">
        <v>116</v>
      </c>
      <c r="J1954" t="s">
        <v>117</v>
      </c>
      <c r="K1954" t="s">
        <v>360</v>
      </c>
      <c r="L1954" t="str">
        <f>_xlfn.XLOOKUP(Trade_Flows[[#This Row],[hardware_type]],Helper_sheet!$D$2:$D$15,Helper_sheet!$E$2:$E$15,0,0)</f>
        <v>Chip</v>
      </c>
      <c r="M1954" t="s">
        <v>31</v>
      </c>
      <c r="N1954" s="5">
        <v>10745</v>
      </c>
      <c r="O1954" s="1">
        <v>690.81</v>
      </c>
      <c r="P1954" t="s">
        <v>86</v>
      </c>
      <c r="Q1954" t="s">
        <v>118</v>
      </c>
      <c r="R1954" t="s">
        <v>144</v>
      </c>
      <c r="S1954" t="s">
        <v>141</v>
      </c>
      <c r="T1954" t="s">
        <v>119</v>
      </c>
      <c r="U1954" t="s">
        <v>267</v>
      </c>
      <c r="V1954" t="s">
        <v>1284</v>
      </c>
      <c r="W1954" t="s">
        <v>147</v>
      </c>
      <c r="X1954" t="s">
        <v>141</v>
      </c>
    </row>
    <row r="1955" spans="1:24" x14ac:dyDescent="0.4">
      <c r="A1955" t="s">
        <v>2592</v>
      </c>
      <c r="B1955" t="s">
        <v>260</v>
      </c>
      <c r="C1955" t="s">
        <v>158</v>
      </c>
      <c r="D1955" t="s">
        <v>79</v>
      </c>
      <c r="E1955" t="s">
        <v>143</v>
      </c>
      <c r="F1955" t="s">
        <v>28</v>
      </c>
      <c r="G1955" t="s">
        <v>29</v>
      </c>
      <c r="H1955" t="s">
        <v>1222</v>
      </c>
      <c r="I1955" t="s">
        <v>116</v>
      </c>
      <c r="J1955" t="s">
        <v>117</v>
      </c>
      <c r="K1955" t="s">
        <v>360</v>
      </c>
      <c r="L1955" t="str">
        <f>_xlfn.XLOOKUP(Trade_Flows[[#This Row],[hardware_type]],Helper_sheet!$D$2:$D$15,Helper_sheet!$E$2:$E$15,0,0)</f>
        <v>Chip</v>
      </c>
      <c r="M1955" t="s">
        <v>31</v>
      </c>
      <c r="N1955" s="5">
        <v>10563</v>
      </c>
      <c r="O1955" s="1">
        <v>679.11</v>
      </c>
      <c r="P1955" t="s">
        <v>86</v>
      </c>
      <c r="Q1955" t="s">
        <v>118</v>
      </c>
      <c r="R1955" t="s">
        <v>144</v>
      </c>
      <c r="S1955" t="s">
        <v>141</v>
      </c>
      <c r="T1955" t="s">
        <v>119</v>
      </c>
      <c r="U1955" t="s">
        <v>1743</v>
      </c>
      <c r="V1955" t="s">
        <v>1240</v>
      </c>
      <c r="W1955" t="s">
        <v>147</v>
      </c>
      <c r="X1955" t="s">
        <v>141</v>
      </c>
    </row>
    <row r="1956" spans="1:24" x14ac:dyDescent="0.4">
      <c r="A1956" t="s">
        <v>2593</v>
      </c>
      <c r="B1956" t="s">
        <v>140</v>
      </c>
      <c r="C1956" t="s">
        <v>141</v>
      </c>
      <c r="D1956" t="s">
        <v>23</v>
      </c>
      <c r="E1956" t="s">
        <v>143</v>
      </c>
      <c r="F1956" t="s">
        <v>28</v>
      </c>
      <c r="G1956" t="s">
        <v>29</v>
      </c>
      <c r="H1956" t="s">
        <v>1222</v>
      </c>
      <c r="I1956" t="s">
        <v>116</v>
      </c>
      <c r="J1956" t="s">
        <v>117</v>
      </c>
      <c r="K1956" t="s">
        <v>103</v>
      </c>
      <c r="L1956" t="str">
        <f>_xlfn.XLOOKUP(Trade_Flows[[#This Row],[hardware_type]],Helper_sheet!$D$2:$D$15,Helper_sheet!$E$2:$E$15,0,0)</f>
        <v>Equipment</v>
      </c>
      <c r="M1956" t="s">
        <v>91</v>
      </c>
      <c r="N1956" s="5">
        <v>1123</v>
      </c>
      <c r="O1956" s="1">
        <v>72.22</v>
      </c>
      <c r="P1956" t="s">
        <v>105</v>
      </c>
      <c r="Q1956" t="s">
        <v>118</v>
      </c>
      <c r="R1956" t="s">
        <v>144</v>
      </c>
      <c r="S1956" t="s">
        <v>141</v>
      </c>
      <c r="T1956" t="s">
        <v>119</v>
      </c>
      <c r="U1956" t="s">
        <v>393</v>
      </c>
      <c r="V1956" t="s">
        <v>1252</v>
      </c>
      <c r="W1956" t="s">
        <v>147</v>
      </c>
      <c r="X1956" t="s">
        <v>144</v>
      </c>
    </row>
    <row r="1957" spans="1:24" x14ac:dyDescent="0.4">
      <c r="A1957" t="s">
        <v>2594</v>
      </c>
      <c r="B1957" t="s">
        <v>140</v>
      </c>
      <c r="C1957" t="s">
        <v>149</v>
      </c>
      <c r="D1957" t="s">
        <v>35</v>
      </c>
      <c r="E1957" t="s">
        <v>143</v>
      </c>
      <c r="F1957" t="s">
        <v>28</v>
      </c>
      <c r="G1957" t="s">
        <v>29</v>
      </c>
      <c r="H1957" t="s">
        <v>1222</v>
      </c>
      <c r="I1957" t="s">
        <v>116</v>
      </c>
      <c r="J1957" t="s">
        <v>117</v>
      </c>
      <c r="K1957" t="s">
        <v>103</v>
      </c>
      <c r="L1957" t="str">
        <f>_xlfn.XLOOKUP(Trade_Flows[[#This Row],[hardware_type]],Helper_sheet!$D$2:$D$15,Helper_sheet!$E$2:$E$15,0,0)</f>
        <v>Equipment</v>
      </c>
      <c r="M1957" t="s">
        <v>91</v>
      </c>
      <c r="N1957" s="5">
        <v>1435</v>
      </c>
      <c r="O1957" s="1">
        <v>92.31</v>
      </c>
      <c r="P1957" t="s">
        <v>790</v>
      </c>
      <c r="Q1957" t="s">
        <v>118</v>
      </c>
      <c r="R1957" t="s">
        <v>144</v>
      </c>
      <c r="S1957" t="s">
        <v>141</v>
      </c>
      <c r="T1957" t="s">
        <v>119</v>
      </c>
      <c r="U1957" t="s">
        <v>146</v>
      </c>
      <c r="V1957" t="s">
        <v>1260</v>
      </c>
      <c r="W1957" t="s">
        <v>147</v>
      </c>
      <c r="X1957" t="s">
        <v>144</v>
      </c>
    </row>
    <row r="1958" spans="1:24" x14ac:dyDescent="0.4">
      <c r="A1958" t="s">
        <v>2595</v>
      </c>
      <c r="B1958" t="s">
        <v>140</v>
      </c>
      <c r="C1958" t="s">
        <v>154</v>
      </c>
      <c r="D1958" t="s">
        <v>37</v>
      </c>
      <c r="E1958" t="s">
        <v>143</v>
      </c>
      <c r="F1958" t="s">
        <v>28</v>
      </c>
      <c r="G1958" t="s">
        <v>29</v>
      </c>
      <c r="H1958" t="s">
        <v>1222</v>
      </c>
      <c r="I1958" t="s">
        <v>116</v>
      </c>
      <c r="J1958" t="s">
        <v>117</v>
      </c>
      <c r="K1958" t="s">
        <v>103</v>
      </c>
      <c r="L1958" t="str">
        <f>_xlfn.XLOOKUP(Trade_Flows[[#This Row],[hardware_type]],Helper_sheet!$D$2:$D$15,Helper_sheet!$E$2:$E$15,0,0)</f>
        <v>Equipment</v>
      </c>
      <c r="M1958" t="s">
        <v>91</v>
      </c>
      <c r="N1958" s="5">
        <v>1640</v>
      </c>
      <c r="O1958" s="1">
        <v>105.47</v>
      </c>
      <c r="P1958" t="s">
        <v>790</v>
      </c>
      <c r="Q1958" t="s">
        <v>118</v>
      </c>
      <c r="R1958" t="s">
        <v>144</v>
      </c>
      <c r="S1958" t="s">
        <v>141</v>
      </c>
      <c r="T1958" t="s">
        <v>119</v>
      </c>
      <c r="U1958" t="s">
        <v>156</v>
      </c>
      <c r="V1958" t="s">
        <v>1238</v>
      </c>
      <c r="W1958" t="s">
        <v>147</v>
      </c>
      <c r="X1958" t="s">
        <v>144</v>
      </c>
    </row>
    <row r="1959" spans="1:24" x14ac:dyDescent="0.4">
      <c r="A1959" t="s">
        <v>2596</v>
      </c>
      <c r="B1959" t="s">
        <v>140</v>
      </c>
      <c r="C1959" t="s">
        <v>158</v>
      </c>
      <c r="D1959" t="s">
        <v>38</v>
      </c>
      <c r="E1959" t="s">
        <v>143</v>
      </c>
      <c r="F1959" t="s">
        <v>28</v>
      </c>
      <c r="G1959" t="s">
        <v>29</v>
      </c>
      <c r="H1959" t="s">
        <v>1222</v>
      </c>
      <c r="I1959" t="s">
        <v>116</v>
      </c>
      <c r="J1959" t="s">
        <v>117</v>
      </c>
      <c r="K1959" t="s">
        <v>103</v>
      </c>
      <c r="L1959" t="str">
        <f>_xlfn.XLOOKUP(Trade_Flows[[#This Row],[hardware_type]],Helper_sheet!$D$2:$D$15,Helper_sheet!$E$2:$E$15,0,0)</f>
        <v>Equipment</v>
      </c>
      <c r="M1959" t="s">
        <v>91</v>
      </c>
      <c r="N1959" s="5">
        <v>1259</v>
      </c>
      <c r="O1959" s="1">
        <v>80.94</v>
      </c>
      <c r="P1959" t="s">
        <v>790</v>
      </c>
      <c r="Q1959" t="s">
        <v>118</v>
      </c>
      <c r="R1959" t="s">
        <v>144</v>
      </c>
      <c r="S1959" t="s">
        <v>141</v>
      </c>
      <c r="T1959" t="s">
        <v>119</v>
      </c>
      <c r="U1959" t="s">
        <v>292</v>
      </c>
      <c r="V1959" t="s">
        <v>1248</v>
      </c>
      <c r="W1959" t="s">
        <v>147</v>
      </c>
      <c r="X1959" t="s">
        <v>144</v>
      </c>
    </row>
    <row r="1960" spans="1:24" x14ac:dyDescent="0.4">
      <c r="A1960" t="s">
        <v>2597</v>
      </c>
      <c r="B1960" t="s">
        <v>162</v>
      </c>
      <c r="C1960" t="s">
        <v>141</v>
      </c>
      <c r="D1960" t="s">
        <v>39</v>
      </c>
      <c r="E1960" t="s">
        <v>143</v>
      </c>
      <c r="F1960" t="s">
        <v>28</v>
      </c>
      <c r="G1960" t="s">
        <v>29</v>
      </c>
      <c r="H1960" t="s">
        <v>1222</v>
      </c>
      <c r="I1960" t="s">
        <v>116</v>
      </c>
      <c r="J1960" t="s">
        <v>117</v>
      </c>
      <c r="K1960" t="s">
        <v>103</v>
      </c>
      <c r="L1960" t="str">
        <f>_xlfn.XLOOKUP(Trade_Flows[[#This Row],[hardware_type]],Helper_sheet!$D$2:$D$15,Helper_sheet!$E$2:$E$15,0,0)</f>
        <v>Equipment</v>
      </c>
      <c r="M1960" t="s">
        <v>91</v>
      </c>
      <c r="N1960" s="5">
        <v>1414</v>
      </c>
      <c r="O1960" s="1">
        <v>90.94</v>
      </c>
      <c r="P1960" t="s">
        <v>105</v>
      </c>
      <c r="Q1960" t="s">
        <v>118</v>
      </c>
      <c r="R1960" t="s">
        <v>144</v>
      </c>
      <c r="S1960" t="s">
        <v>141</v>
      </c>
      <c r="T1960" t="s">
        <v>119</v>
      </c>
      <c r="U1960" t="s">
        <v>190</v>
      </c>
      <c r="V1960" t="s">
        <v>1266</v>
      </c>
      <c r="W1960" t="s">
        <v>147</v>
      </c>
      <c r="X1960" t="s">
        <v>144</v>
      </c>
    </row>
    <row r="1961" spans="1:24" x14ac:dyDescent="0.4">
      <c r="A1961" t="s">
        <v>2598</v>
      </c>
      <c r="B1961" t="s">
        <v>162</v>
      </c>
      <c r="C1961" t="s">
        <v>149</v>
      </c>
      <c r="D1961" t="s">
        <v>41</v>
      </c>
      <c r="E1961" t="s">
        <v>143</v>
      </c>
      <c r="F1961" t="s">
        <v>28</v>
      </c>
      <c r="G1961" t="s">
        <v>29</v>
      </c>
      <c r="H1961" t="s">
        <v>1222</v>
      </c>
      <c r="I1961" t="s">
        <v>116</v>
      </c>
      <c r="J1961" t="s">
        <v>117</v>
      </c>
      <c r="K1961" t="s">
        <v>103</v>
      </c>
      <c r="L1961" t="str">
        <f>_xlfn.XLOOKUP(Trade_Flows[[#This Row],[hardware_type]],Helper_sheet!$D$2:$D$15,Helper_sheet!$E$2:$E$15,0,0)</f>
        <v>Equipment</v>
      </c>
      <c r="M1961" t="s">
        <v>91</v>
      </c>
      <c r="N1961" s="5">
        <v>1717</v>
      </c>
      <c r="O1961" s="1">
        <v>110.39</v>
      </c>
      <c r="P1961" t="s">
        <v>802</v>
      </c>
      <c r="Q1961" t="s">
        <v>118</v>
      </c>
      <c r="R1961" t="s">
        <v>144</v>
      </c>
      <c r="S1961" t="s">
        <v>141</v>
      </c>
      <c r="T1961" t="s">
        <v>119</v>
      </c>
      <c r="U1961" t="s">
        <v>393</v>
      </c>
      <c r="V1961" t="s">
        <v>1317</v>
      </c>
      <c r="W1961" t="s">
        <v>147</v>
      </c>
      <c r="X1961" t="s">
        <v>144</v>
      </c>
    </row>
    <row r="1962" spans="1:24" x14ac:dyDescent="0.4">
      <c r="A1962" t="s">
        <v>2599</v>
      </c>
      <c r="B1962" t="s">
        <v>162</v>
      </c>
      <c r="C1962" t="s">
        <v>154</v>
      </c>
      <c r="D1962" t="s">
        <v>42</v>
      </c>
      <c r="E1962" t="s">
        <v>143</v>
      </c>
      <c r="F1962" t="s">
        <v>28</v>
      </c>
      <c r="G1962" t="s">
        <v>29</v>
      </c>
      <c r="H1962" t="s">
        <v>1222</v>
      </c>
      <c r="I1962" t="s">
        <v>116</v>
      </c>
      <c r="J1962" t="s">
        <v>117</v>
      </c>
      <c r="K1962" t="s">
        <v>103</v>
      </c>
      <c r="L1962" t="str">
        <f>_xlfn.XLOOKUP(Trade_Flows[[#This Row],[hardware_type]],Helper_sheet!$D$2:$D$15,Helper_sheet!$E$2:$E$15,0,0)</f>
        <v>Equipment</v>
      </c>
      <c r="M1962" t="s">
        <v>91</v>
      </c>
      <c r="N1962" s="5">
        <v>1606</v>
      </c>
      <c r="O1962" s="1">
        <v>103.29</v>
      </c>
      <c r="P1962" t="s">
        <v>790</v>
      </c>
      <c r="Q1962" t="s">
        <v>118</v>
      </c>
      <c r="R1962" t="s">
        <v>144</v>
      </c>
      <c r="S1962" t="s">
        <v>141</v>
      </c>
      <c r="T1962" t="s">
        <v>119</v>
      </c>
      <c r="U1962" t="s">
        <v>292</v>
      </c>
      <c r="V1962" t="s">
        <v>1244</v>
      </c>
      <c r="W1962" t="s">
        <v>147</v>
      </c>
      <c r="X1962" t="s">
        <v>144</v>
      </c>
    </row>
    <row r="1963" spans="1:24" x14ac:dyDescent="0.4">
      <c r="A1963" t="s">
        <v>2600</v>
      </c>
      <c r="B1963" t="s">
        <v>162</v>
      </c>
      <c r="C1963" t="s">
        <v>158</v>
      </c>
      <c r="D1963" t="s">
        <v>43</v>
      </c>
      <c r="E1963" t="s">
        <v>143</v>
      </c>
      <c r="F1963" t="s">
        <v>28</v>
      </c>
      <c r="G1963" t="s">
        <v>29</v>
      </c>
      <c r="H1963" t="s">
        <v>1222</v>
      </c>
      <c r="I1963" t="s">
        <v>116</v>
      </c>
      <c r="J1963" t="s">
        <v>117</v>
      </c>
      <c r="K1963" t="s">
        <v>103</v>
      </c>
      <c r="L1963" t="str">
        <f>_xlfn.XLOOKUP(Trade_Flows[[#This Row],[hardware_type]],Helper_sheet!$D$2:$D$15,Helper_sheet!$E$2:$E$15,0,0)</f>
        <v>Equipment</v>
      </c>
      <c r="M1963" t="s">
        <v>91</v>
      </c>
      <c r="N1963" s="5">
        <v>1704</v>
      </c>
      <c r="O1963" s="1">
        <v>109.57</v>
      </c>
      <c r="P1963" t="s">
        <v>107</v>
      </c>
      <c r="Q1963" t="s">
        <v>118</v>
      </c>
      <c r="R1963" t="s">
        <v>144</v>
      </c>
      <c r="S1963" t="s">
        <v>141</v>
      </c>
      <c r="T1963" t="s">
        <v>119</v>
      </c>
      <c r="U1963" t="s">
        <v>208</v>
      </c>
      <c r="V1963" t="s">
        <v>1317</v>
      </c>
      <c r="W1963" t="s">
        <v>147</v>
      </c>
      <c r="X1963" t="s">
        <v>144</v>
      </c>
    </row>
    <row r="1964" spans="1:24" x14ac:dyDescent="0.4">
      <c r="A1964" t="s">
        <v>2601</v>
      </c>
      <c r="B1964" t="s">
        <v>171</v>
      </c>
      <c r="C1964" t="s">
        <v>141</v>
      </c>
      <c r="D1964" t="s">
        <v>44</v>
      </c>
      <c r="E1964" t="s">
        <v>143</v>
      </c>
      <c r="F1964" t="s">
        <v>28</v>
      </c>
      <c r="G1964" t="s">
        <v>29</v>
      </c>
      <c r="H1964" t="s">
        <v>1222</v>
      </c>
      <c r="I1964" t="s">
        <v>116</v>
      </c>
      <c r="J1964" t="s">
        <v>117</v>
      </c>
      <c r="K1964" t="s">
        <v>103</v>
      </c>
      <c r="L1964" t="str">
        <f>_xlfn.XLOOKUP(Trade_Flows[[#This Row],[hardware_type]],Helper_sheet!$D$2:$D$15,Helper_sheet!$E$2:$E$15,0,0)</f>
        <v>Equipment</v>
      </c>
      <c r="M1964" t="s">
        <v>91</v>
      </c>
      <c r="N1964" s="5">
        <v>1639</v>
      </c>
      <c r="O1964" s="1">
        <v>105.38</v>
      </c>
      <c r="P1964" t="s">
        <v>790</v>
      </c>
      <c r="Q1964" t="s">
        <v>118</v>
      </c>
      <c r="R1964" t="s">
        <v>144</v>
      </c>
      <c r="S1964" t="s">
        <v>141</v>
      </c>
      <c r="T1964" t="s">
        <v>119</v>
      </c>
      <c r="U1964" t="s">
        <v>206</v>
      </c>
      <c r="V1964" t="s">
        <v>1227</v>
      </c>
      <c r="W1964" t="s">
        <v>147</v>
      </c>
      <c r="X1964" t="s">
        <v>144</v>
      </c>
    </row>
    <row r="1965" spans="1:24" x14ac:dyDescent="0.4">
      <c r="A1965" t="s">
        <v>2602</v>
      </c>
      <c r="B1965" t="s">
        <v>171</v>
      </c>
      <c r="C1965" t="s">
        <v>149</v>
      </c>
      <c r="D1965" t="s">
        <v>45</v>
      </c>
      <c r="E1965" t="s">
        <v>143</v>
      </c>
      <c r="F1965" t="s">
        <v>28</v>
      </c>
      <c r="G1965" t="s">
        <v>29</v>
      </c>
      <c r="H1965" t="s">
        <v>1222</v>
      </c>
      <c r="I1965" t="s">
        <v>116</v>
      </c>
      <c r="J1965" t="s">
        <v>117</v>
      </c>
      <c r="K1965" t="s">
        <v>103</v>
      </c>
      <c r="L1965" t="str">
        <f>_xlfn.XLOOKUP(Trade_Flows[[#This Row],[hardware_type]],Helper_sheet!$D$2:$D$15,Helper_sheet!$E$2:$E$15,0,0)</f>
        <v>Equipment</v>
      </c>
      <c r="M1965" t="s">
        <v>91</v>
      </c>
      <c r="N1965" s="5">
        <v>1822</v>
      </c>
      <c r="O1965" s="1">
        <v>117.17</v>
      </c>
      <c r="P1965" t="s">
        <v>106</v>
      </c>
      <c r="Q1965" t="s">
        <v>118</v>
      </c>
      <c r="R1965" t="s">
        <v>144</v>
      </c>
      <c r="S1965" t="s">
        <v>141</v>
      </c>
      <c r="T1965" t="s">
        <v>119</v>
      </c>
      <c r="U1965" t="s">
        <v>146</v>
      </c>
      <c r="V1965" t="s">
        <v>1225</v>
      </c>
      <c r="W1965" t="s">
        <v>147</v>
      </c>
      <c r="X1965" t="s">
        <v>144</v>
      </c>
    </row>
    <row r="1966" spans="1:24" x14ac:dyDescent="0.4">
      <c r="A1966" t="s">
        <v>2603</v>
      </c>
      <c r="B1966" t="s">
        <v>171</v>
      </c>
      <c r="C1966" t="s">
        <v>154</v>
      </c>
      <c r="D1966" t="s">
        <v>46</v>
      </c>
      <c r="E1966" t="s">
        <v>143</v>
      </c>
      <c r="F1966" t="s">
        <v>28</v>
      </c>
      <c r="G1966" t="s">
        <v>29</v>
      </c>
      <c r="H1966" t="s">
        <v>1222</v>
      </c>
      <c r="I1966" t="s">
        <v>116</v>
      </c>
      <c r="J1966" t="s">
        <v>117</v>
      </c>
      <c r="K1966" t="s">
        <v>103</v>
      </c>
      <c r="L1966" t="str">
        <f>_xlfn.XLOOKUP(Trade_Flows[[#This Row],[hardware_type]],Helper_sheet!$D$2:$D$15,Helper_sheet!$E$2:$E$15,0,0)</f>
        <v>Equipment</v>
      </c>
      <c r="M1966" t="s">
        <v>91</v>
      </c>
      <c r="N1966" s="5">
        <v>1929</v>
      </c>
      <c r="O1966" s="1">
        <v>124.03</v>
      </c>
      <c r="P1966" t="s">
        <v>107</v>
      </c>
      <c r="Q1966" t="s">
        <v>118</v>
      </c>
      <c r="R1966" t="s">
        <v>144</v>
      </c>
      <c r="S1966" t="s">
        <v>141</v>
      </c>
      <c r="T1966" t="s">
        <v>119</v>
      </c>
      <c r="U1966" t="s">
        <v>173</v>
      </c>
      <c r="V1966" t="s">
        <v>1242</v>
      </c>
      <c r="W1966" t="s">
        <v>147</v>
      </c>
      <c r="X1966" t="s">
        <v>144</v>
      </c>
    </row>
    <row r="1967" spans="1:24" x14ac:dyDescent="0.4">
      <c r="A1967" t="s">
        <v>2604</v>
      </c>
      <c r="B1967" t="s">
        <v>171</v>
      </c>
      <c r="C1967" t="s">
        <v>158</v>
      </c>
      <c r="D1967" t="s">
        <v>47</v>
      </c>
      <c r="E1967" t="s">
        <v>143</v>
      </c>
      <c r="F1967" t="s">
        <v>28</v>
      </c>
      <c r="G1967" t="s">
        <v>29</v>
      </c>
      <c r="H1967" t="s">
        <v>1222</v>
      </c>
      <c r="I1967" t="s">
        <v>116</v>
      </c>
      <c r="J1967" t="s">
        <v>117</v>
      </c>
      <c r="K1967" t="s">
        <v>103</v>
      </c>
      <c r="L1967" t="str">
        <f>_xlfn.XLOOKUP(Trade_Flows[[#This Row],[hardware_type]],Helper_sheet!$D$2:$D$15,Helper_sheet!$E$2:$E$15,0,0)</f>
        <v>Equipment</v>
      </c>
      <c r="M1967" t="s">
        <v>91</v>
      </c>
      <c r="N1967" s="5">
        <v>1598</v>
      </c>
      <c r="O1967" s="1">
        <v>102.76</v>
      </c>
      <c r="P1967" t="s">
        <v>107</v>
      </c>
      <c r="Q1967" t="s">
        <v>118</v>
      </c>
      <c r="R1967" t="s">
        <v>144</v>
      </c>
      <c r="S1967" t="s">
        <v>141</v>
      </c>
      <c r="T1967" t="s">
        <v>119</v>
      </c>
      <c r="U1967" t="s">
        <v>1718</v>
      </c>
      <c r="V1967" t="s">
        <v>1246</v>
      </c>
      <c r="W1967" t="s">
        <v>147</v>
      </c>
      <c r="X1967" t="s">
        <v>144</v>
      </c>
    </row>
    <row r="1968" spans="1:24" x14ac:dyDescent="0.4">
      <c r="A1968" t="s">
        <v>2605</v>
      </c>
      <c r="B1968" t="s">
        <v>182</v>
      </c>
      <c r="C1968" t="s">
        <v>141</v>
      </c>
      <c r="D1968" t="s">
        <v>48</v>
      </c>
      <c r="E1968" t="s">
        <v>143</v>
      </c>
      <c r="F1968" t="s">
        <v>28</v>
      </c>
      <c r="G1968" t="s">
        <v>29</v>
      </c>
      <c r="H1968" t="s">
        <v>1222</v>
      </c>
      <c r="I1968" t="s">
        <v>116</v>
      </c>
      <c r="J1968" t="s">
        <v>117</v>
      </c>
      <c r="K1968" t="s">
        <v>103</v>
      </c>
      <c r="L1968" t="str">
        <f>_xlfn.XLOOKUP(Trade_Flows[[#This Row],[hardware_type]],Helper_sheet!$D$2:$D$15,Helper_sheet!$E$2:$E$15,0,0)</f>
        <v>Equipment</v>
      </c>
      <c r="M1968" t="s">
        <v>91</v>
      </c>
      <c r="N1968" s="5">
        <v>1977</v>
      </c>
      <c r="O1968" s="1">
        <v>127.11</v>
      </c>
      <c r="P1968" t="s">
        <v>107</v>
      </c>
      <c r="Q1968" t="s">
        <v>118</v>
      </c>
      <c r="R1968" t="s">
        <v>144</v>
      </c>
      <c r="S1968" t="s">
        <v>141</v>
      </c>
      <c r="T1968" t="s">
        <v>119</v>
      </c>
      <c r="U1968" t="s">
        <v>166</v>
      </c>
      <c r="V1968" t="s">
        <v>1231</v>
      </c>
      <c r="W1968" t="s">
        <v>147</v>
      </c>
      <c r="X1968" t="s">
        <v>144</v>
      </c>
    </row>
    <row r="1969" spans="1:24" x14ac:dyDescent="0.4">
      <c r="A1969" t="s">
        <v>2606</v>
      </c>
      <c r="B1969" t="s">
        <v>182</v>
      </c>
      <c r="C1969" t="s">
        <v>149</v>
      </c>
      <c r="D1969" t="s">
        <v>49</v>
      </c>
      <c r="E1969" t="s">
        <v>143</v>
      </c>
      <c r="F1969" t="s">
        <v>28</v>
      </c>
      <c r="G1969" t="s">
        <v>29</v>
      </c>
      <c r="H1969" t="s">
        <v>1222</v>
      </c>
      <c r="I1969" t="s">
        <v>116</v>
      </c>
      <c r="J1969" t="s">
        <v>117</v>
      </c>
      <c r="K1969" t="s">
        <v>103</v>
      </c>
      <c r="L1969" t="str">
        <f>_xlfn.XLOOKUP(Trade_Flows[[#This Row],[hardware_type]],Helper_sheet!$D$2:$D$15,Helper_sheet!$E$2:$E$15,0,0)</f>
        <v>Equipment</v>
      </c>
      <c r="M1969" t="s">
        <v>91</v>
      </c>
      <c r="N1969" s="5">
        <v>2059</v>
      </c>
      <c r="O1969" s="1">
        <v>132.38999999999999</v>
      </c>
      <c r="P1969" t="s">
        <v>790</v>
      </c>
      <c r="Q1969" t="s">
        <v>118</v>
      </c>
      <c r="R1969" t="s">
        <v>144</v>
      </c>
      <c r="S1969" t="s">
        <v>141</v>
      </c>
      <c r="T1969" t="s">
        <v>119</v>
      </c>
      <c r="U1969" t="s">
        <v>285</v>
      </c>
      <c r="V1969" t="s">
        <v>1244</v>
      </c>
      <c r="W1969" t="s">
        <v>147</v>
      </c>
      <c r="X1969" t="s">
        <v>144</v>
      </c>
    </row>
    <row r="1970" spans="1:24" x14ac:dyDescent="0.4">
      <c r="A1970" t="s">
        <v>2607</v>
      </c>
      <c r="B1970" t="s">
        <v>182</v>
      </c>
      <c r="C1970" t="s">
        <v>154</v>
      </c>
      <c r="D1970" t="s">
        <v>50</v>
      </c>
      <c r="E1970" t="s">
        <v>143</v>
      </c>
      <c r="F1970" t="s">
        <v>28</v>
      </c>
      <c r="G1970" t="s">
        <v>29</v>
      </c>
      <c r="H1970" t="s">
        <v>1222</v>
      </c>
      <c r="I1970" t="s">
        <v>116</v>
      </c>
      <c r="J1970" t="s">
        <v>117</v>
      </c>
      <c r="K1970" t="s">
        <v>103</v>
      </c>
      <c r="L1970" t="str">
        <f>_xlfn.XLOOKUP(Trade_Flows[[#This Row],[hardware_type]],Helper_sheet!$D$2:$D$15,Helper_sheet!$E$2:$E$15,0,0)</f>
        <v>Equipment</v>
      </c>
      <c r="M1970" t="s">
        <v>91</v>
      </c>
      <c r="N1970" s="5">
        <v>1930</v>
      </c>
      <c r="O1970" s="1">
        <v>124.13</v>
      </c>
      <c r="P1970" t="s">
        <v>107</v>
      </c>
      <c r="Q1970" t="s">
        <v>118</v>
      </c>
      <c r="R1970" t="s">
        <v>144</v>
      </c>
      <c r="S1970" t="s">
        <v>141</v>
      </c>
      <c r="T1970" t="s">
        <v>119</v>
      </c>
      <c r="U1970" t="s">
        <v>292</v>
      </c>
      <c r="V1970" t="s">
        <v>1229</v>
      </c>
      <c r="W1970" t="s">
        <v>147</v>
      </c>
      <c r="X1970" t="s">
        <v>144</v>
      </c>
    </row>
    <row r="1971" spans="1:24" x14ac:dyDescent="0.4">
      <c r="A1971" t="s">
        <v>2608</v>
      </c>
      <c r="B1971" t="s">
        <v>182</v>
      </c>
      <c r="C1971" t="s">
        <v>158</v>
      </c>
      <c r="D1971" t="s">
        <v>51</v>
      </c>
      <c r="E1971" t="s">
        <v>143</v>
      </c>
      <c r="F1971" t="s">
        <v>28</v>
      </c>
      <c r="G1971" t="s">
        <v>29</v>
      </c>
      <c r="H1971" t="s">
        <v>1222</v>
      </c>
      <c r="I1971" t="s">
        <v>116</v>
      </c>
      <c r="J1971" t="s">
        <v>117</v>
      </c>
      <c r="K1971" t="s">
        <v>103</v>
      </c>
      <c r="L1971" t="str">
        <f>_xlfn.XLOOKUP(Trade_Flows[[#This Row],[hardware_type]],Helper_sheet!$D$2:$D$15,Helper_sheet!$E$2:$E$15,0,0)</f>
        <v>Equipment</v>
      </c>
      <c r="M1971" t="s">
        <v>91</v>
      </c>
      <c r="N1971" s="5">
        <v>2007</v>
      </c>
      <c r="O1971" s="1">
        <v>129.03</v>
      </c>
      <c r="P1971" t="s">
        <v>106</v>
      </c>
      <c r="Q1971" t="s">
        <v>118</v>
      </c>
      <c r="R1971" t="s">
        <v>144</v>
      </c>
      <c r="S1971" t="s">
        <v>141</v>
      </c>
      <c r="T1971" t="s">
        <v>119</v>
      </c>
      <c r="U1971" t="s">
        <v>288</v>
      </c>
      <c r="V1971" t="s">
        <v>2552</v>
      </c>
      <c r="W1971" t="s">
        <v>147</v>
      </c>
      <c r="X1971" t="s">
        <v>144</v>
      </c>
    </row>
    <row r="1972" spans="1:24" x14ac:dyDescent="0.4">
      <c r="A1972" t="s">
        <v>2609</v>
      </c>
      <c r="B1972" t="s">
        <v>193</v>
      </c>
      <c r="C1972" t="s">
        <v>141</v>
      </c>
      <c r="D1972" t="s">
        <v>52</v>
      </c>
      <c r="E1972" t="s">
        <v>143</v>
      </c>
      <c r="F1972" t="s">
        <v>28</v>
      </c>
      <c r="G1972" t="s">
        <v>29</v>
      </c>
      <c r="H1972" t="s">
        <v>1222</v>
      </c>
      <c r="I1972" t="s">
        <v>116</v>
      </c>
      <c r="J1972" t="s">
        <v>117</v>
      </c>
      <c r="K1972" t="s">
        <v>103</v>
      </c>
      <c r="L1972" t="str">
        <f>_xlfn.XLOOKUP(Trade_Flows[[#This Row],[hardware_type]],Helper_sheet!$D$2:$D$15,Helper_sheet!$E$2:$E$15,0,0)</f>
        <v>Equipment</v>
      </c>
      <c r="M1972" t="s">
        <v>91</v>
      </c>
      <c r="N1972" s="5">
        <v>1868</v>
      </c>
      <c r="O1972" s="1">
        <v>120.09</v>
      </c>
      <c r="P1972" t="s">
        <v>105</v>
      </c>
      <c r="Q1972" t="s">
        <v>118</v>
      </c>
      <c r="R1972" t="s">
        <v>144</v>
      </c>
      <c r="S1972" t="s">
        <v>141</v>
      </c>
      <c r="T1972" t="s">
        <v>119</v>
      </c>
      <c r="U1972" t="s">
        <v>301</v>
      </c>
      <c r="V1972" t="s">
        <v>1299</v>
      </c>
      <c r="W1972" t="s">
        <v>147</v>
      </c>
      <c r="X1972" t="s">
        <v>144</v>
      </c>
    </row>
    <row r="1973" spans="1:24" x14ac:dyDescent="0.4">
      <c r="A1973" t="s">
        <v>2610</v>
      </c>
      <c r="B1973" t="s">
        <v>193</v>
      </c>
      <c r="C1973" t="s">
        <v>149</v>
      </c>
      <c r="D1973" t="s">
        <v>53</v>
      </c>
      <c r="E1973" t="s">
        <v>143</v>
      </c>
      <c r="F1973" t="s">
        <v>28</v>
      </c>
      <c r="G1973" t="s">
        <v>29</v>
      </c>
      <c r="H1973" t="s">
        <v>1222</v>
      </c>
      <c r="I1973" t="s">
        <v>116</v>
      </c>
      <c r="J1973" t="s">
        <v>117</v>
      </c>
      <c r="K1973" t="s">
        <v>103</v>
      </c>
      <c r="L1973" t="str">
        <f>_xlfn.XLOOKUP(Trade_Flows[[#This Row],[hardware_type]],Helper_sheet!$D$2:$D$15,Helper_sheet!$E$2:$E$15,0,0)</f>
        <v>Equipment</v>
      </c>
      <c r="M1973" t="s">
        <v>91</v>
      </c>
      <c r="N1973" s="5">
        <v>2141</v>
      </c>
      <c r="O1973" s="1">
        <v>137.66999999999999</v>
      </c>
      <c r="P1973" t="s">
        <v>106</v>
      </c>
      <c r="Q1973" t="s">
        <v>118</v>
      </c>
      <c r="R1973" t="s">
        <v>144</v>
      </c>
      <c r="S1973" t="s">
        <v>141</v>
      </c>
      <c r="T1973" t="s">
        <v>119</v>
      </c>
      <c r="U1973" t="s">
        <v>146</v>
      </c>
      <c r="V1973" t="s">
        <v>1272</v>
      </c>
      <c r="W1973" t="s">
        <v>147</v>
      </c>
      <c r="X1973" t="s">
        <v>144</v>
      </c>
    </row>
    <row r="1974" spans="1:24" x14ac:dyDescent="0.4">
      <c r="A1974" t="s">
        <v>2611</v>
      </c>
      <c r="B1974" t="s">
        <v>193</v>
      </c>
      <c r="C1974" t="s">
        <v>154</v>
      </c>
      <c r="D1974" t="s">
        <v>54</v>
      </c>
      <c r="E1974" t="s">
        <v>143</v>
      </c>
      <c r="F1974" t="s">
        <v>28</v>
      </c>
      <c r="G1974" t="s">
        <v>29</v>
      </c>
      <c r="H1974" t="s">
        <v>1222</v>
      </c>
      <c r="I1974" t="s">
        <v>116</v>
      </c>
      <c r="J1974" t="s">
        <v>117</v>
      </c>
      <c r="K1974" t="s">
        <v>103</v>
      </c>
      <c r="L1974" t="str">
        <f>_xlfn.XLOOKUP(Trade_Flows[[#This Row],[hardware_type]],Helper_sheet!$D$2:$D$15,Helper_sheet!$E$2:$E$15,0,0)</f>
        <v>Equipment</v>
      </c>
      <c r="M1974" t="s">
        <v>91</v>
      </c>
      <c r="N1974" s="5">
        <v>2555</v>
      </c>
      <c r="O1974" s="1">
        <v>164.26</v>
      </c>
      <c r="P1974" t="s">
        <v>802</v>
      </c>
      <c r="Q1974" t="s">
        <v>118</v>
      </c>
      <c r="R1974" t="s">
        <v>144</v>
      </c>
      <c r="S1974" t="s">
        <v>141</v>
      </c>
      <c r="T1974" t="s">
        <v>119</v>
      </c>
      <c r="U1974" t="s">
        <v>303</v>
      </c>
      <c r="V1974" t="s">
        <v>1263</v>
      </c>
      <c r="W1974" t="s">
        <v>147</v>
      </c>
      <c r="X1974" t="s">
        <v>144</v>
      </c>
    </row>
    <row r="1975" spans="1:24" x14ac:dyDescent="0.4">
      <c r="A1975" t="s">
        <v>2612</v>
      </c>
      <c r="B1975" t="s">
        <v>193</v>
      </c>
      <c r="C1975" t="s">
        <v>158</v>
      </c>
      <c r="D1975" t="s">
        <v>55</v>
      </c>
      <c r="E1975" t="s">
        <v>143</v>
      </c>
      <c r="F1975" t="s">
        <v>28</v>
      </c>
      <c r="G1975" t="s">
        <v>29</v>
      </c>
      <c r="H1975" t="s">
        <v>1222</v>
      </c>
      <c r="I1975" t="s">
        <v>116</v>
      </c>
      <c r="J1975" t="s">
        <v>117</v>
      </c>
      <c r="K1975" t="s">
        <v>103</v>
      </c>
      <c r="L1975" t="str">
        <f>_xlfn.XLOOKUP(Trade_Flows[[#This Row],[hardware_type]],Helper_sheet!$D$2:$D$15,Helper_sheet!$E$2:$E$15,0,0)</f>
        <v>Equipment</v>
      </c>
      <c r="M1975" t="s">
        <v>91</v>
      </c>
      <c r="N1975" s="5">
        <v>2057</v>
      </c>
      <c r="O1975" s="1">
        <v>132.27000000000001</v>
      </c>
      <c r="P1975" t="s">
        <v>107</v>
      </c>
      <c r="Q1975" t="s">
        <v>118</v>
      </c>
      <c r="R1975" t="s">
        <v>144</v>
      </c>
      <c r="S1975" t="s">
        <v>141</v>
      </c>
      <c r="T1975" t="s">
        <v>119</v>
      </c>
      <c r="U1975" t="s">
        <v>199</v>
      </c>
      <c r="V1975" t="s">
        <v>1255</v>
      </c>
      <c r="W1975" t="s">
        <v>147</v>
      </c>
      <c r="X1975" t="s">
        <v>144</v>
      </c>
    </row>
    <row r="1976" spans="1:24" x14ac:dyDescent="0.4">
      <c r="A1976" t="s">
        <v>2613</v>
      </c>
      <c r="B1976" t="s">
        <v>202</v>
      </c>
      <c r="C1976" t="s">
        <v>141</v>
      </c>
      <c r="D1976" t="s">
        <v>56</v>
      </c>
      <c r="E1976" t="s">
        <v>143</v>
      </c>
      <c r="F1976" t="s">
        <v>28</v>
      </c>
      <c r="G1976" t="s">
        <v>29</v>
      </c>
      <c r="H1976" t="s">
        <v>1222</v>
      </c>
      <c r="I1976" t="s">
        <v>116</v>
      </c>
      <c r="J1976" t="s">
        <v>117</v>
      </c>
      <c r="K1976" t="s">
        <v>103</v>
      </c>
      <c r="L1976" t="str">
        <f>_xlfn.XLOOKUP(Trade_Flows[[#This Row],[hardware_type]],Helper_sheet!$D$2:$D$15,Helper_sheet!$E$2:$E$15,0,0)</f>
        <v>Equipment</v>
      </c>
      <c r="M1976" t="s">
        <v>91</v>
      </c>
      <c r="N1976" s="5">
        <v>1722</v>
      </c>
      <c r="O1976" s="1">
        <v>110.74</v>
      </c>
      <c r="P1976" t="s">
        <v>106</v>
      </c>
      <c r="Q1976" t="s">
        <v>118</v>
      </c>
      <c r="R1976" t="s">
        <v>144</v>
      </c>
      <c r="S1976" t="s">
        <v>141</v>
      </c>
      <c r="T1976" t="s">
        <v>119</v>
      </c>
      <c r="U1976" t="s">
        <v>237</v>
      </c>
      <c r="V1976" t="s">
        <v>1260</v>
      </c>
      <c r="W1976" t="s">
        <v>147</v>
      </c>
      <c r="X1976" t="s">
        <v>144</v>
      </c>
    </row>
    <row r="1977" spans="1:24" x14ac:dyDescent="0.4">
      <c r="A1977" t="s">
        <v>2614</v>
      </c>
      <c r="B1977" t="s">
        <v>202</v>
      </c>
      <c r="C1977" t="s">
        <v>149</v>
      </c>
      <c r="D1977" t="s">
        <v>57</v>
      </c>
      <c r="E1977" t="s">
        <v>143</v>
      </c>
      <c r="F1977" t="s">
        <v>28</v>
      </c>
      <c r="G1977" t="s">
        <v>29</v>
      </c>
      <c r="H1977" t="s">
        <v>1222</v>
      </c>
      <c r="I1977" t="s">
        <v>116</v>
      </c>
      <c r="J1977" t="s">
        <v>117</v>
      </c>
      <c r="K1977" t="s">
        <v>103</v>
      </c>
      <c r="L1977" t="str">
        <f>_xlfn.XLOOKUP(Trade_Flows[[#This Row],[hardware_type]],Helper_sheet!$D$2:$D$15,Helper_sheet!$E$2:$E$15,0,0)</f>
        <v>Equipment</v>
      </c>
      <c r="M1977" t="s">
        <v>91</v>
      </c>
      <c r="N1977" s="5">
        <v>2246</v>
      </c>
      <c r="O1977" s="1">
        <v>144.44999999999999</v>
      </c>
      <c r="P1977" t="s">
        <v>790</v>
      </c>
      <c r="Q1977" t="s">
        <v>118</v>
      </c>
      <c r="R1977" t="s">
        <v>144</v>
      </c>
      <c r="S1977" t="s">
        <v>141</v>
      </c>
      <c r="T1977" t="s">
        <v>119</v>
      </c>
      <c r="U1977" t="s">
        <v>194</v>
      </c>
      <c r="V1977" t="s">
        <v>1223</v>
      </c>
      <c r="W1977" t="s">
        <v>147</v>
      </c>
      <c r="X1977" t="s">
        <v>144</v>
      </c>
    </row>
    <row r="1978" spans="1:24" x14ac:dyDescent="0.4">
      <c r="A1978" t="s">
        <v>2615</v>
      </c>
      <c r="B1978" t="s">
        <v>202</v>
      </c>
      <c r="C1978" t="s">
        <v>154</v>
      </c>
      <c r="D1978" t="s">
        <v>58</v>
      </c>
      <c r="E1978" t="s">
        <v>143</v>
      </c>
      <c r="F1978" t="s">
        <v>28</v>
      </c>
      <c r="G1978" t="s">
        <v>29</v>
      </c>
      <c r="H1978" t="s">
        <v>1222</v>
      </c>
      <c r="I1978" t="s">
        <v>116</v>
      </c>
      <c r="J1978" t="s">
        <v>117</v>
      </c>
      <c r="K1978" t="s">
        <v>103</v>
      </c>
      <c r="L1978" t="str">
        <f>_xlfn.XLOOKUP(Trade_Flows[[#This Row],[hardware_type]],Helper_sheet!$D$2:$D$15,Helper_sheet!$E$2:$E$15,0,0)</f>
        <v>Equipment</v>
      </c>
      <c r="M1978" t="s">
        <v>91</v>
      </c>
      <c r="N1978" s="5">
        <v>2299</v>
      </c>
      <c r="O1978" s="1">
        <v>147.83000000000001</v>
      </c>
      <c r="P1978" t="s">
        <v>802</v>
      </c>
      <c r="Q1978" t="s">
        <v>118</v>
      </c>
      <c r="R1978" t="s">
        <v>144</v>
      </c>
      <c r="S1978" t="s">
        <v>141</v>
      </c>
      <c r="T1978" t="s">
        <v>119</v>
      </c>
      <c r="U1978" t="s">
        <v>214</v>
      </c>
      <c r="V1978" t="s">
        <v>1258</v>
      </c>
      <c r="W1978" t="s">
        <v>147</v>
      </c>
      <c r="X1978" t="s">
        <v>144</v>
      </c>
    </row>
    <row r="1979" spans="1:24" x14ac:dyDescent="0.4">
      <c r="A1979" t="s">
        <v>2616</v>
      </c>
      <c r="B1979" t="s">
        <v>202</v>
      </c>
      <c r="C1979" t="s">
        <v>158</v>
      </c>
      <c r="D1979" t="s">
        <v>59</v>
      </c>
      <c r="E1979" t="s">
        <v>143</v>
      </c>
      <c r="F1979" t="s">
        <v>28</v>
      </c>
      <c r="G1979" t="s">
        <v>29</v>
      </c>
      <c r="H1979" t="s">
        <v>1222</v>
      </c>
      <c r="I1979" t="s">
        <v>116</v>
      </c>
      <c r="J1979" t="s">
        <v>117</v>
      </c>
      <c r="K1979" t="s">
        <v>103</v>
      </c>
      <c r="L1979" t="str">
        <f>_xlfn.XLOOKUP(Trade_Flows[[#This Row],[hardware_type]],Helper_sheet!$D$2:$D$15,Helper_sheet!$E$2:$E$15,0,0)</f>
        <v>Equipment</v>
      </c>
      <c r="M1979" t="s">
        <v>91</v>
      </c>
      <c r="N1979" s="5">
        <v>1891</v>
      </c>
      <c r="O1979" s="1">
        <v>121.58</v>
      </c>
      <c r="P1979" t="s">
        <v>106</v>
      </c>
      <c r="Q1979" t="s">
        <v>118</v>
      </c>
      <c r="R1979" t="s">
        <v>144</v>
      </c>
      <c r="S1979" t="s">
        <v>141</v>
      </c>
      <c r="T1979" t="s">
        <v>119</v>
      </c>
      <c r="U1979" t="s">
        <v>292</v>
      </c>
      <c r="V1979" t="s">
        <v>1290</v>
      </c>
      <c r="W1979" t="s">
        <v>147</v>
      </c>
      <c r="X1979" t="s">
        <v>144</v>
      </c>
    </row>
    <row r="1980" spans="1:24" x14ac:dyDescent="0.4">
      <c r="A1980" t="s">
        <v>2617</v>
      </c>
      <c r="B1980" t="s">
        <v>212</v>
      </c>
      <c r="C1980" t="s">
        <v>141</v>
      </c>
      <c r="D1980" t="s">
        <v>60</v>
      </c>
      <c r="E1980" t="s">
        <v>143</v>
      </c>
      <c r="F1980" t="s">
        <v>28</v>
      </c>
      <c r="G1980" t="s">
        <v>29</v>
      </c>
      <c r="H1980" t="s">
        <v>1222</v>
      </c>
      <c r="I1980" t="s">
        <v>116</v>
      </c>
      <c r="J1980" t="s">
        <v>117</v>
      </c>
      <c r="K1980" t="s">
        <v>103</v>
      </c>
      <c r="L1980" t="str">
        <f>_xlfn.XLOOKUP(Trade_Flows[[#This Row],[hardware_type]],Helper_sheet!$D$2:$D$15,Helper_sheet!$E$2:$E$15,0,0)</f>
        <v>Equipment</v>
      </c>
      <c r="M1980" t="s">
        <v>91</v>
      </c>
      <c r="N1980" s="5">
        <v>2066</v>
      </c>
      <c r="O1980" s="1">
        <v>132.88</v>
      </c>
      <c r="P1980" t="s">
        <v>107</v>
      </c>
      <c r="Q1980" t="s">
        <v>118</v>
      </c>
      <c r="R1980" t="s">
        <v>144</v>
      </c>
      <c r="S1980" t="s">
        <v>141</v>
      </c>
      <c r="T1980" t="s">
        <v>119</v>
      </c>
      <c r="U1980" t="s">
        <v>419</v>
      </c>
      <c r="V1980" t="s">
        <v>1299</v>
      </c>
      <c r="W1980" t="s">
        <v>147</v>
      </c>
      <c r="X1980" t="s">
        <v>144</v>
      </c>
    </row>
    <row r="1981" spans="1:24" x14ac:dyDescent="0.4">
      <c r="A1981" t="s">
        <v>2618</v>
      </c>
      <c r="B1981" t="s">
        <v>212</v>
      </c>
      <c r="C1981" t="s">
        <v>149</v>
      </c>
      <c r="D1981" t="s">
        <v>61</v>
      </c>
      <c r="E1981" t="s">
        <v>143</v>
      </c>
      <c r="F1981" t="s">
        <v>28</v>
      </c>
      <c r="G1981" t="s">
        <v>29</v>
      </c>
      <c r="H1981" t="s">
        <v>1222</v>
      </c>
      <c r="I1981" t="s">
        <v>116</v>
      </c>
      <c r="J1981" t="s">
        <v>117</v>
      </c>
      <c r="K1981" t="s">
        <v>103</v>
      </c>
      <c r="L1981" t="str">
        <f>_xlfn.XLOOKUP(Trade_Flows[[#This Row],[hardware_type]],Helper_sheet!$D$2:$D$15,Helper_sheet!$E$2:$E$15,0,0)</f>
        <v>Equipment</v>
      </c>
      <c r="M1981" t="s">
        <v>91</v>
      </c>
      <c r="N1981" s="5">
        <v>2258</v>
      </c>
      <c r="O1981" s="1">
        <v>145.22</v>
      </c>
      <c r="P1981" t="s">
        <v>790</v>
      </c>
      <c r="Q1981" t="s">
        <v>118</v>
      </c>
      <c r="R1981" t="s">
        <v>144</v>
      </c>
      <c r="S1981" t="s">
        <v>141</v>
      </c>
      <c r="T1981" t="s">
        <v>119</v>
      </c>
      <c r="U1981" t="s">
        <v>320</v>
      </c>
      <c r="V1981" t="s">
        <v>1306</v>
      </c>
      <c r="W1981" t="s">
        <v>147</v>
      </c>
      <c r="X1981" t="s">
        <v>144</v>
      </c>
    </row>
    <row r="1982" spans="1:24" x14ac:dyDescent="0.4">
      <c r="A1982" t="s">
        <v>2619</v>
      </c>
      <c r="B1982" t="s">
        <v>212</v>
      </c>
      <c r="C1982" t="s">
        <v>154</v>
      </c>
      <c r="D1982" t="s">
        <v>62</v>
      </c>
      <c r="E1982" t="s">
        <v>143</v>
      </c>
      <c r="F1982" t="s">
        <v>28</v>
      </c>
      <c r="G1982" t="s">
        <v>29</v>
      </c>
      <c r="H1982" t="s">
        <v>1222</v>
      </c>
      <c r="I1982" t="s">
        <v>116</v>
      </c>
      <c r="J1982" t="s">
        <v>117</v>
      </c>
      <c r="K1982" t="s">
        <v>103</v>
      </c>
      <c r="L1982" t="str">
        <f>_xlfn.XLOOKUP(Trade_Flows[[#This Row],[hardware_type]],Helper_sheet!$D$2:$D$15,Helper_sheet!$E$2:$E$15,0,0)</f>
        <v>Equipment</v>
      </c>
      <c r="M1982" t="s">
        <v>91</v>
      </c>
      <c r="N1982" s="5">
        <v>2489</v>
      </c>
      <c r="O1982" s="1">
        <v>160.01</v>
      </c>
      <c r="P1982" t="s">
        <v>107</v>
      </c>
      <c r="Q1982" t="s">
        <v>118</v>
      </c>
      <c r="R1982" t="s">
        <v>144</v>
      </c>
      <c r="S1982" t="s">
        <v>141</v>
      </c>
      <c r="T1982" t="s">
        <v>119</v>
      </c>
      <c r="U1982" t="s">
        <v>320</v>
      </c>
      <c r="V1982" t="s">
        <v>1284</v>
      </c>
      <c r="W1982" t="s">
        <v>147</v>
      </c>
      <c r="X1982" t="s">
        <v>144</v>
      </c>
    </row>
    <row r="1983" spans="1:24" x14ac:dyDescent="0.4">
      <c r="A1983" t="s">
        <v>2620</v>
      </c>
      <c r="B1983" t="s">
        <v>212</v>
      </c>
      <c r="C1983" t="s">
        <v>158</v>
      </c>
      <c r="D1983" t="s">
        <v>63</v>
      </c>
      <c r="E1983" t="s">
        <v>143</v>
      </c>
      <c r="F1983" t="s">
        <v>28</v>
      </c>
      <c r="G1983" t="s">
        <v>29</v>
      </c>
      <c r="H1983" t="s">
        <v>1222</v>
      </c>
      <c r="I1983" t="s">
        <v>116</v>
      </c>
      <c r="J1983" t="s">
        <v>117</v>
      </c>
      <c r="K1983" t="s">
        <v>103</v>
      </c>
      <c r="L1983" t="str">
        <f>_xlfn.XLOOKUP(Trade_Flows[[#This Row],[hardware_type]],Helper_sheet!$D$2:$D$15,Helper_sheet!$E$2:$E$15,0,0)</f>
        <v>Equipment</v>
      </c>
      <c r="M1983" t="s">
        <v>91</v>
      </c>
      <c r="N1983" s="5">
        <v>2443</v>
      </c>
      <c r="O1983" s="1">
        <v>157.11000000000001</v>
      </c>
      <c r="P1983" t="s">
        <v>802</v>
      </c>
      <c r="Q1983" t="s">
        <v>118</v>
      </c>
      <c r="R1983" t="s">
        <v>144</v>
      </c>
      <c r="S1983" t="s">
        <v>141</v>
      </c>
      <c r="T1983" t="s">
        <v>119</v>
      </c>
      <c r="U1983" t="s">
        <v>231</v>
      </c>
      <c r="V1983" t="s">
        <v>1246</v>
      </c>
      <c r="W1983" t="s">
        <v>147</v>
      </c>
      <c r="X1983" t="s">
        <v>144</v>
      </c>
    </row>
    <row r="1984" spans="1:24" x14ac:dyDescent="0.4">
      <c r="A1984" t="s">
        <v>2621</v>
      </c>
      <c r="B1984" t="s">
        <v>223</v>
      </c>
      <c r="C1984" t="s">
        <v>141</v>
      </c>
      <c r="D1984" t="s">
        <v>64</v>
      </c>
      <c r="E1984" t="s">
        <v>143</v>
      </c>
      <c r="F1984" t="s">
        <v>28</v>
      </c>
      <c r="G1984" t="s">
        <v>29</v>
      </c>
      <c r="H1984" t="s">
        <v>1222</v>
      </c>
      <c r="I1984" t="s">
        <v>116</v>
      </c>
      <c r="J1984" t="s">
        <v>117</v>
      </c>
      <c r="K1984" t="s">
        <v>103</v>
      </c>
      <c r="L1984" t="str">
        <f>_xlfn.XLOOKUP(Trade_Flows[[#This Row],[hardware_type]],Helper_sheet!$D$2:$D$15,Helper_sheet!$E$2:$E$15,0,0)</f>
        <v>Equipment</v>
      </c>
      <c r="M1984" t="s">
        <v>91</v>
      </c>
      <c r="N1984" s="5">
        <v>2285</v>
      </c>
      <c r="O1984" s="1">
        <v>146.94999999999999</v>
      </c>
      <c r="P1984" t="s">
        <v>106</v>
      </c>
      <c r="Q1984" t="s">
        <v>118</v>
      </c>
      <c r="R1984" t="s">
        <v>144</v>
      </c>
      <c r="S1984" t="s">
        <v>141</v>
      </c>
      <c r="T1984" t="s">
        <v>119</v>
      </c>
      <c r="U1984" t="s">
        <v>180</v>
      </c>
      <c r="V1984" t="s">
        <v>1223</v>
      </c>
      <c r="W1984" t="s">
        <v>147</v>
      </c>
      <c r="X1984" t="s">
        <v>144</v>
      </c>
    </row>
    <row r="1985" spans="1:24" x14ac:dyDescent="0.4">
      <c r="A1985" t="s">
        <v>2622</v>
      </c>
      <c r="B1985" t="s">
        <v>223</v>
      </c>
      <c r="C1985" t="s">
        <v>149</v>
      </c>
      <c r="D1985" t="s">
        <v>65</v>
      </c>
      <c r="E1985" t="s">
        <v>143</v>
      </c>
      <c r="F1985" t="s">
        <v>28</v>
      </c>
      <c r="G1985" t="s">
        <v>29</v>
      </c>
      <c r="H1985" t="s">
        <v>1222</v>
      </c>
      <c r="I1985" t="s">
        <v>116</v>
      </c>
      <c r="J1985" t="s">
        <v>117</v>
      </c>
      <c r="K1985" t="s">
        <v>103</v>
      </c>
      <c r="L1985" t="str">
        <f>_xlfn.XLOOKUP(Trade_Flows[[#This Row],[hardware_type]],Helper_sheet!$D$2:$D$15,Helper_sheet!$E$2:$E$15,0,0)</f>
        <v>Equipment</v>
      </c>
      <c r="M1985" t="s">
        <v>91</v>
      </c>
      <c r="N1985" s="5">
        <v>2930</v>
      </c>
      <c r="O1985" s="1">
        <v>188.37</v>
      </c>
      <c r="P1985" t="s">
        <v>107</v>
      </c>
      <c r="Q1985" t="s">
        <v>118</v>
      </c>
      <c r="R1985" t="s">
        <v>144</v>
      </c>
      <c r="S1985" t="s">
        <v>141</v>
      </c>
      <c r="T1985" t="s">
        <v>119</v>
      </c>
      <c r="U1985" t="s">
        <v>206</v>
      </c>
      <c r="V1985" t="s">
        <v>2552</v>
      </c>
      <c r="W1985" t="s">
        <v>147</v>
      </c>
      <c r="X1985" t="s">
        <v>144</v>
      </c>
    </row>
    <row r="1986" spans="1:24" x14ac:dyDescent="0.4">
      <c r="A1986" t="s">
        <v>2623</v>
      </c>
      <c r="B1986" t="s">
        <v>223</v>
      </c>
      <c r="C1986" t="s">
        <v>154</v>
      </c>
      <c r="D1986" t="s">
        <v>66</v>
      </c>
      <c r="E1986" t="s">
        <v>143</v>
      </c>
      <c r="F1986" t="s">
        <v>28</v>
      </c>
      <c r="G1986" t="s">
        <v>29</v>
      </c>
      <c r="H1986" t="s">
        <v>1222</v>
      </c>
      <c r="I1986" t="s">
        <v>116</v>
      </c>
      <c r="J1986" t="s">
        <v>117</v>
      </c>
      <c r="K1986" t="s">
        <v>103</v>
      </c>
      <c r="L1986" t="str">
        <f>_xlfn.XLOOKUP(Trade_Flows[[#This Row],[hardware_type]],Helper_sheet!$D$2:$D$15,Helper_sheet!$E$2:$E$15,0,0)</f>
        <v>Equipment</v>
      </c>
      <c r="M1986" t="s">
        <v>91</v>
      </c>
      <c r="N1986" s="5">
        <v>3046</v>
      </c>
      <c r="O1986" s="1">
        <v>195.87</v>
      </c>
      <c r="P1986" t="s">
        <v>802</v>
      </c>
      <c r="Q1986" t="s">
        <v>118</v>
      </c>
      <c r="R1986" t="s">
        <v>144</v>
      </c>
      <c r="S1986" t="s">
        <v>141</v>
      </c>
      <c r="T1986" t="s">
        <v>119</v>
      </c>
      <c r="U1986" t="s">
        <v>267</v>
      </c>
      <c r="V1986" t="s">
        <v>1284</v>
      </c>
      <c r="W1986" t="s">
        <v>147</v>
      </c>
      <c r="X1986" t="s">
        <v>144</v>
      </c>
    </row>
    <row r="1987" spans="1:24" x14ac:dyDescent="0.4">
      <c r="A1987" t="s">
        <v>2624</v>
      </c>
      <c r="B1987" t="s">
        <v>223</v>
      </c>
      <c r="C1987" t="s">
        <v>158</v>
      </c>
      <c r="D1987" t="s">
        <v>67</v>
      </c>
      <c r="E1987" t="s">
        <v>143</v>
      </c>
      <c r="F1987" t="s">
        <v>28</v>
      </c>
      <c r="G1987" t="s">
        <v>29</v>
      </c>
      <c r="H1987" t="s">
        <v>1222</v>
      </c>
      <c r="I1987" t="s">
        <v>116</v>
      </c>
      <c r="J1987" t="s">
        <v>117</v>
      </c>
      <c r="K1987" t="s">
        <v>103</v>
      </c>
      <c r="L1987" t="str">
        <f>_xlfn.XLOOKUP(Trade_Flows[[#This Row],[hardware_type]],Helper_sheet!$D$2:$D$15,Helper_sheet!$E$2:$E$15,0,0)</f>
        <v>Equipment</v>
      </c>
      <c r="M1987" t="s">
        <v>91</v>
      </c>
      <c r="N1987" s="5">
        <v>2582</v>
      </c>
      <c r="O1987" s="1">
        <v>166.02</v>
      </c>
      <c r="P1987" t="s">
        <v>790</v>
      </c>
      <c r="Q1987" t="s">
        <v>118</v>
      </c>
      <c r="R1987" t="s">
        <v>144</v>
      </c>
      <c r="S1987" t="s">
        <v>141</v>
      </c>
      <c r="T1987" t="s">
        <v>119</v>
      </c>
      <c r="U1987" t="s">
        <v>197</v>
      </c>
      <c r="V1987" t="s">
        <v>1244</v>
      </c>
      <c r="W1987" t="s">
        <v>147</v>
      </c>
      <c r="X1987" t="s">
        <v>144</v>
      </c>
    </row>
    <row r="1988" spans="1:24" x14ac:dyDescent="0.4">
      <c r="A1988" t="s">
        <v>2625</v>
      </c>
      <c r="B1988" t="s">
        <v>235</v>
      </c>
      <c r="C1988" t="s">
        <v>141</v>
      </c>
      <c r="D1988" t="s">
        <v>68</v>
      </c>
      <c r="E1988" t="s">
        <v>143</v>
      </c>
      <c r="F1988" t="s">
        <v>28</v>
      </c>
      <c r="G1988" t="s">
        <v>29</v>
      </c>
      <c r="H1988" t="s">
        <v>1222</v>
      </c>
      <c r="I1988" t="s">
        <v>116</v>
      </c>
      <c r="J1988" t="s">
        <v>117</v>
      </c>
      <c r="K1988" t="s">
        <v>103</v>
      </c>
      <c r="L1988" t="str">
        <f>_xlfn.XLOOKUP(Trade_Flows[[#This Row],[hardware_type]],Helper_sheet!$D$2:$D$15,Helper_sheet!$E$2:$E$15,0,0)</f>
        <v>Equipment</v>
      </c>
      <c r="M1988" t="s">
        <v>91</v>
      </c>
      <c r="N1988" s="5">
        <v>2825</v>
      </c>
      <c r="O1988" s="1">
        <v>181.67</v>
      </c>
      <c r="P1988" t="s">
        <v>106</v>
      </c>
      <c r="Q1988" t="s">
        <v>118</v>
      </c>
      <c r="R1988" t="s">
        <v>144</v>
      </c>
      <c r="S1988" t="s">
        <v>141</v>
      </c>
      <c r="T1988" t="s">
        <v>119</v>
      </c>
      <c r="U1988" t="s">
        <v>335</v>
      </c>
      <c r="V1988" t="s">
        <v>2584</v>
      </c>
      <c r="W1988" t="s">
        <v>147</v>
      </c>
      <c r="X1988" t="s">
        <v>144</v>
      </c>
    </row>
    <row r="1989" spans="1:24" x14ac:dyDescent="0.4">
      <c r="A1989" t="s">
        <v>2626</v>
      </c>
      <c r="B1989" t="s">
        <v>235</v>
      </c>
      <c r="C1989" t="s">
        <v>149</v>
      </c>
      <c r="D1989" t="s">
        <v>69</v>
      </c>
      <c r="E1989" t="s">
        <v>143</v>
      </c>
      <c r="F1989" t="s">
        <v>28</v>
      </c>
      <c r="G1989" t="s">
        <v>29</v>
      </c>
      <c r="H1989" t="s">
        <v>1222</v>
      </c>
      <c r="I1989" t="s">
        <v>116</v>
      </c>
      <c r="J1989" t="s">
        <v>117</v>
      </c>
      <c r="K1989" t="s">
        <v>103</v>
      </c>
      <c r="L1989" t="str">
        <f>_xlfn.XLOOKUP(Trade_Flows[[#This Row],[hardware_type]],Helper_sheet!$D$2:$D$15,Helper_sheet!$E$2:$E$15,0,0)</f>
        <v>Equipment</v>
      </c>
      <c r="M1989" t="s">
        <v>91</v>
      </c>
      <c r="N1989" s="5">
        <v>3358</v>
      </c>
      <c r="O1989" s="1">
        <v>215.93</v>
      </c>
      <c r="P1989" t="s">
        <v>106</v>
      </c>
      <c r="Q1989" t="s">
        <v>118</v>
      </c>
      <c r="R1989" t="s">
        <v>144</v>
      </c>
      <c r="S1989" t="s">
        <v>141</v>
      </c>
      <c r="T1989" t="s">
        <v>119</v>
      </c>
      <c r="U1989" t="s">
        <v>267</v>
      </c>
      <c r="V1989" t="s">
        <v>1276</v>
      </c>
      <c r="W1989" t="s">
        <v>147</v>
      </c>
      <c r="X1989" t="s">
        <v>144</v>
      </c>
    </row>
    <row r="1990" spans="1:24" x14ac:dyDescent="0.4">
      <c r="A1990" t="s">
        <v>2627</v>
      </c>
      <c r="B1990" t="s">
        <v>235</v>
      </c>
      <c r="C1990" t="s">
        <v>154</v>
      </c>
      <c r="D1990" t="s">
        <v>70</v>
      </c>
      <c r="E1990" t="s">
        <v>143</v>
      </c>
      <c r="F1990" t="s">
        <v>28</v>
      </c>
      <c r="G1990" t="s">
        <v>29</v>
      </c>
      <c r="H1990" t="s">
        <v>1222</v>
      </c>
      <c r="I1990" t="s">
        <v>116</v>
      </c>
      <c r="J1990" t="s">
        <v>117</v>
      </c>
      <c r="K1990" t="s">
        <v>103</v>
      </c>
      <c r="L1990" t="str">
        <f>_xlfn.XLOOKUP(Trade_Flows[[#This Row],[hardware_type]],Helper_sheet!$D$2:$D$15,Helper_sheet!$E$2:$E$15,0,0)</f>
        <v>Equipment</v>
      </c>
      <c r="M1990" t="s">
        <v>91</v>
      </c>
      <c r="N1990" s="5">
        <v>3166</v>
      </c>
      <c r="O1990" s="1">
        <v>203.58</v>
      </c>
      <c r="P1990" t="s">
        <v>802</v>
      </c>
      <c r="Q1990" t="s">
        <v>118</v>
      </c>
      <c r="R1990" t="s">
        <v>144</v>
      </c>
      <c r="S1990" t="s">
        <v>141</v>
      </c>
      <c r="T1990" t="s">
        <v>119</v>
      </c>
      <c r="U1990" t="s">
        <v>243</v>
      </c>
      <c r="V1990" t="s">
        <v>1236</v>
      </c>
      <c r="W1990" t="s">
        <v>147</v>
      </c>
      <c r="X1990" t="s">
        <v>144</v>
      </c>
    </row>
    <row r="1991" spans="1:24" x14ac:dyDescent="0.4">
      <c r="A1991" t="s">
        <v>2628</v>
      </c>
      <c r="B1991" t="s">
        <v>235</v>
      </c>
      <c r="C1991" t="s">
        <v>158</v>
      </c>
      <c r="D1991" t="s">
        <v>71</v>
      </c>
      <c r="E1991" t="s">
        <v>143</v>
      </c>
      <c r="F1991" t="s">
        <v>28</v>
      </c>
      <c r="G1991" t="s">
        <v>29</v>
      </c>
      <c r="H1991" t="s">
        <v>1222</v>
      </c>
      <c r="I1991" t="s">
        <v>116</v>
      </c>
      <c r="J1991" t="s">
        <v>117</v>
      </c>
      <c r="K1991" t="s">
        <v>103</v>
      </c>
      <c r="L1991" t="str">
        <f>_xlfn.XLOOKUP(Trade_Flows[[#This Row],[hardware_type]],Helper_sheet!$D$2:$D$15,Helper_sheet!$E$2:$E$15,0,0)</f>
        <v>Equipment</v>
      </c>
      <c r="M1991" t="s">
        <v>91</v>
      </c>
      <c r="N1991" s="5">
        <v>2522</v>
      </c>
      <c r="O1991" s="1">
        <v>162.18</v>
      </c>
      <c r="P1991" t="s">
        <v>106</v>
      </c>
      <c r="Q1991" t="s">
        <v>118</v>
      </c>
      <c r="R1991" t="s">
        <v>144</v>
      </c>
      <c r="S1991" t="s">
        <v>141</v>
      </c>
      <c r="T1991" t="s">
        <v>119</v>
      </c>
      <c r="U1991" t="s">
        <v>358</v>
      </c>
      <c r="V1991" t="s">
        <v>1248</v>
      </c>
      <c r="W1991" t="s">
        <v>147</v>
      </c>
      <c r="X1991" t="s">
        <v>144</v>
      </c>
    </row>
    <row r="1992" spans="1:24" x14ac:dyDescent="0.4">
      <c r="A1992" t="s">
        <v>2629</v>
      </c>
      <c r="B1992" t="s">
        <v>248</v>
      </c>
      <c r="C1992" t="s">
        <v>141</v>
      </c>
      <c r="D1992" t="s">
        <v>72</v>
      </c>
      <c r="E1992" t="s">
        <v>143</v>
      </c>
      <c r="F1992" t="s">
        <v>28</v>
      </c>
      <c r="G1992" t="s">
        <v>29</v>
      </c>
      <c r="H1992" t="s">
        <v>1222</v>
      </c>
      <c r="I1992" t="s">
        <v>116</v>
      </c>
      <c r="J1992" t="s">
        <v>117</v>
      </c>
      <c r="K1992" t="s">
        <v>103</v>
      </c>
      <c r="L1992" t="str">
        <f>_xlfn.XLOOKUP(Trade_Flows[[#This Row],[hardware_type]],Helper_sheet!$D$2:$D$15,Helper_sheet!$E$2:$E$15,0,0)</f>
        <v>Equipment</v>
      </c>
      <c r="M1992" t="s">
        <v>91</v>
      </c>
      <c r="N1992" s="5">
        <v>3294</v>
      </c>
      <c r="O1992" s="1">
        <v>211.76</v>
      </c>
      <c r="P1992" t="s">
        <v>790</v>
      </c>
      <c r="Q1992" t="s">
        <v>118</v>
      </c>
      <c r="R1992" t="s">
        <v>144</v>
      </c>
      <c r="S1992" t="s">
        <v>141</v>
      </c>
      <c r="T1992" t="s">
        <v>119</v>
      </c>
      <c r="U1992" t="s">
        <v>267</v>
      </c>
      <c r="V1992" t="s">
        <v>1227</v>
      </c>
      <c r="W1992" t="s">
        <v>147</v>
      </c>
      <c r="X1992" t="s">
        <v>141</v>
      </c>
    </row>
    <row r="1993" spans="1:24" x14ac:dyDescent="0.4">
      <c r="A1993" t="s">
        <v>2630</v>
      </c>
      <c r="B1993" t="s">
        <v>248</v>
      </c>
      <c r="C1993" t="s">
        <v>149</v>
      </c>
      <c r="D1993" t="s">
        <v>73</v>
      </c>
      <c r="E1993" t="s">
        <v>143</v>
      </c>
      <c r="F1993" t="s">
        <v>28</v>
      </c>
      <c r="G1993" t="s">
        <v>29</v>
      </c>
      <c r="H1993" t="s">
        <v>1222</v>
      </c>
      <c r="I1993" t="s">
        <v>116</v>
      </c>
      <c r="J1993" t="s">
        <v>117</v>
      </c>
      <c r="K1993" t="s">
        <v>103</v>
      </c>
      <c r="L1993" t="str">
        <f>_xlfn.XLOOKUP(Trade_Flows[[#This Row],[hardware_type]],Helper_sheet!$D$2:$D$15,Helper_sheet!$E$2:$E$15,0,0)</f>
        <v>Equipment</v>
      </c>
      <c r="M1993" t="s">
        <v>91</v>
      </c>
      <c r="N1993" s="5">
        <v>3814</v>
      </c>
      <c r="O1993" s="1">
        <v>245.21</v>
      </c>
      <c r="P1993" t="s">
        <v>790</v>
      </c>
      <c r="Q1993" t="s">
        <v>118</v>
      </c>
      <c r="R1993" t="s">
        <v>144</v>
      </c>
      <c r="S1993" t="s">
        <v>141</v>
      </c>
      <c r="T1993" t="s">
        <v>119</v>
      </c>
      <c r="U1993" t="s">
        <v>250</v>
      </c>
      <c r="V1993" t="s">
        <v>1255</v>
      </c>
      <c r="W1993" t="s">
        <v>147</v>
      </c>
      <c r="X1993" t="s">
        <v>141</v>
      </c>
    </row>
    <row r="1994" spans="1:24" x14ac:dyDescent="0.4">
      <c r="A1994" t="s">
        <v>2631</v>
      </c>
      <c r="B1994" t="s">
        <v>248</v>
      </c>
      <c r="C1994" t="s">
        <v>154</v>
      </c>
      <c r="D1994" t="s">
        <v>74</v>
      </c>
      <c r="E1994" t="s">
        <v>143</v>
      </c>
      <c r="F1994" t="s">
        <v>28</v>
      </c>
      <c r="G1994" t="s">
        <v>29</v>
      </c>
      <c r="H1994" t="s">
        <v>1222</v>
      </c>
      <c r="I1994" t="s">
        <v>116</v>
      </c>
      <c r="J1994" t="s">
        <v>117</v>
      </c>
      <c r="K1994" t="s">
        <v>103</v>
      </c>
      <c r="L1994" t="str">
        <f>_xlfn.XLOOKUP(Trade_Flows[[#This Row],[hardware_type]],Helper_sheet!$D$2:$D$15,Helper_sheet!$E$2:$E$15,0,0)</f>
        <v>Equipment</v>
      </c>
      <c r="M1994" t="s">
        <v>91</v>
      </c>
      <c r="N1994" s="5">
        <v>3289</v>
      </c>
      <c r="O1994" s="1">
        <v>211.46</v>
      </c>
      <c r="P1994" t="s">
        <v>106</v>
      </c>
      <c r="Q1994" t="s">
        <v>118</v>
      </c>
      <c r="R1994" t="s">
        <v>144</v>
      </c>
      <c r="S1994" t="s">
        <v>141</v>
      </c>
      <c r="T1994" t="s">
        <v>119</v>
      </c>
      <c r="U1994" t="s">
        <v>419</v>
      </c>
      <c r="V1994" t="s">
        <v>1240</v>
      </c>
      <c r="W1994" t="s">
        <v>147</v>
      </c>
      <c r="X1994" t="s">
        <v>141</v>
      </c>
    </row>
    <row r="1995" spans="1:24" x14ac:dyDescent="0.4">
      <c r="A1995" t="s">
        <v>2632</v>
      </c>
      <c r="B1995" t="s">
        <v>248</v>
      </c>
      <c r="C1995" t="s">
        <v>158</v>
      </c>
      <c r="D1995" t="s">
        <v>75</v>
      </c>
      <c r="E1995" t="s">
        <v>143</v>
      </c>
      <c r="F1995" t="s">
        <v>28</v>
      </c>
      <c r="G1995" t="s">
        <v>29</v>
      </c>
      <c r="H1995" t="s">
        <v>1222</v>
      </c>
      <c r="I1995" t="s">
        <v>116</v>
      </c>
      <c r="J1995" t="s">
        <v>117</v>
      </c>
      <c r="K1995" t="s">
        <v>103</v>
      </c>
      <c r="L1995" t="str">
        <f>_xlfn.XLOOKUP(Trade_Flows[[#This Row],[hardware_type]],Helper_sheet!$D$2:$D$15,Helper_sheet!$E$2:$E$15,0,0)</f>
        <v>Equipment</v>
      </c>
      <c r="M1995" t="s">
        <v>91</v>
      </c>
      <c r="N1995" s="5">
        <v>3307</v>
      </c>
      <c r="O1995" s="1">
        <v>212.6</v>
      </c>
      <c r="P1995" t="s">
        <v>107</v>
      </c>
      <c r="Q1995" t="s">
        <v>118</v>
      </c>
      <c r="R1995" t="s">
        <v>144</v>
      </c>
      <c r="S1995" t="s">
        <v>141</v>
      </c>
      <c r="T1995" t="s">
        <v>119</v>
      </c>
      <c r="U1995" t="s">
        <v>264</v>
      </c>
      <c r="V1995" t="s">
        <v>1284</v>
      </c>
      <c r="W1995" t="s">
        <v>147</v>
      </c>
      <c r="X1995" t="s">
        <v>141</v>
      </c>
    </row>
    <row r="1996" spans="1:24" x14ac:dyDescent="0.4">
      <c r="A1996" t="s">
        <v>2633</v>
      </c>
      <c r="B1996" t="s">
        <v>260</v>
      </c>
      <c r="C1996" t="s">
        <v>141</v>
      </c>
      <c r="D1996" t="s">
        <v>76</v>
      </c>
      <c r="E1996" t="s">
        <v>143</v>
      </c>
      <c r="F1996" t="s">
        <v>28</v>
      </c>
      <c r="G1996" t="s">
        <v>29</v>
      </c>
      <c r="H1996" t="s">
        <v>1222</v>
      </c>
      <c r="I1996" t="s">
        <v>116</v>
      </c>
      <c r="J1996" t="s">
        <v>117</v>
      </c>
      <c r="K1996" t="s">
        <v>103</v>
      </c>
      <c r="L1996" t="str">
        <f>_xlfn.XLOOKUP(Trade_Flows[[#This Row],[hardware_type]],Helper_sheet!$D$2:$D$15,Helper_sheet!$E$2:$E$15,0,0)</f>
        <v>Equipment</v>
      </c>
      <c r="M1996" t="s">
        <v>91</v>
      </c>
      <c r="N1996" s="5">
        <v>3890</v>
      </c>
      <c r="O1996" s="1">
        <v>250.11</v>
      </c>
      <c r="P1996" t="s">
        <v>107</v>
      </c>
      <c r="Q1996" t="s">
        <v>118</v>
      </c>
      <c r="R1996" t="s">
        <v>144</v>
      </c>
      <c r="S1996" t="s">
        <v>141</v>
      </c>
      <c r="T1996" t="s">
        <v>119</v>
      </c>
      <c r="U1996" t="s">
        <v>323</v>
      </c>
      <c r="V1996" t="s">
        <v>1250</v>
      </c>
      <c r="W1996" t="s">
        <v>147</v>
      </c>
      <c r="X1996" t="s">
        <v>141</v>
      </c>
    </row>
    <row r="1997" spans="1:24" x14ac:dyDescent="0.4">
      <c r="A1997" t="s">
        <v>2634</v>
      </c>
      <c r="B1997" t="s">
        <v>260</v>
      </c>
      <c r="C1997" t="s">
        <v>149</v>
      </c>
      <c r="D1997" t="s">
        <v>77</v>
      </c>
      <c r="E1997" t="s">
        <v>143</v>
      </c>
      <c r="F1997" t="s">
        <v>28</v>
      </c>
      <c r="G1997" t="s">
        <v>29</v>
      </c>
      <c r="H1997" t="s">
        <v>1222</v>
      </c>
      <c r="I1997" t="s">
        <v>116</v>
      </c>
      <c r="J1997" t="s">
        <v>117</v>
      </c>
      <c r="K1997" t="s">
        <v>103</v>
      </c>
      <c r="L1997" t="str">
        <f>_xlfn.XLOOKUP(Trade_Flows[[#This Row],[hardware_type]],Helper_sheet!$D$2:$D$15,Helper_sheet!$E$2:$E$15,0,0)</f>
        <v>Equipment</v>
      </c>
      <c r="M1997" t="s">
        <v>91</v>
      </c>
      <c r="N1997" s="5">
        <v>3536</v>
      </c>
      <c r="O1997" s="1">
        <v>227.38</v>
      </c>
      <c r="P1997" t="s">
        <v>790</v>
      </c>
      <c r="Q1997" t="s">
        <v>118</v>
      </c>
      <c r="R1997" t="s">
        <v>144</v>
      </c>
      <c r="S1997" t="s">
        <v>141</v>
      </c>
      <c r="T1997" t="s">
        <v>119</v>
      </c>
      <c r="U1997" t="s">
        <v>1754</v>
      </c>
      <c r="V1997" t="s">
        <v>2546</v>
      </c>
      <c r="W1997" t="s">
        <v>147</v>
      </c>
      <c r="X1997" t="s">
        <v>141</v>
      </c>
    </row>
    <row r="1998" spans="1:24" x14ac:dyDescent="0.4">
      <c r="A1998" t="s">
        <v>2635</v>
      </c>
      <c r="B1998" t="s">
        <v>260</v>
      </c>
      <c r="C1998" t="s">
        <v>154</v>
      </c>
      <c r="D1998" t="s">
        <v>78</v>
      </c>
      <c r="E1998" t="s">
        <v>143</v>
      </c>
      <c r="F1998" t="s">
        <v>28</v>
      </c>
      <c r="G1998" t="s">
        <v>29</v>
      </c>
      <c r="H1998" t="s">
        <v>1222</v>
      </c>
      <c r="I1998" t="s">
        <v>116</v>
      </c>
      <c r="J1998" t="s">
        <v>117</v>
      </c>
      <c r="K1998" t="s">
        <v>103</v>
      </c>
      <c r="L1998" t="str">
        <f>_xlfn.XLOOKUP(Trade_Flows[[#This Row],[hardware_type]],Helper_sheet!$D$2:$D$15,Helper_sheet!$E$2:$E$15,0,0)</f>
        <v>Equipment</v>
      </c>
      <c r="M1998" t="s">
        <v>91</v>
      </c>
      <c r="N1998" s="5">
        <v>4363</v>
      </c>
      <c r="O1998" s="1">
        <v>280.52</v>
      </c>
      <c r="P1998" t="s">
        <v>107</v>
      </c>
      <c r="Q1998" t="s">
        <v>118</v>
      </c>
      <c r="R1998" t="s">
        <v>144</v>
      </c>
      <c r="S1998" t="s">
        <v>141</v>
      </c>
      <c r="T1998" t="s">
        <v>119</v>
      </c>
      <c r="U1998" t="s">
        <v>1751</v>
      </c>
      <c r="V1998" t="s">
        <v>1310</v>
      </c>
      <c r="W1998" t="s">
        <v>147</v>
      </c>
      <c r="X1998" t="s">
        <v>141</v>
      </c>
    </row>
    <row r="1999" spans="1:24" x14ac:dyDescent="0.4">
      <c r="A1999" t="s">
        <v>2636</v>
      </c>
      <c r="B1999" t="s">
        <v>260</v>
      </c>
      <c r="C1999" t="s">
        <v>158</v>
      </c>
      <c r="D1999" t="s">
        <v>79</v>
      </c>
      <c r="E1999" t="s">
        <v>143</v>
      </c>
      <c r="F1999" t="s">
        <v>28</v>
      </c>
      <c r="G1999" t="s">
        <v>29</v>
      </c>
      <c r="H1999" t="s">
        <v>1222</v>
      </c>
      <c r="I1999" t="s">
        <v>116</v>
      </c>
      <c r="J1999" t="s">
        <v>117</v>
      </c>
      <c r="K1999" t="s">
        <v>103</v>
      </c>
      <c r="L1999" t="str">
        <f>_xlfn.XLOOKUP(Trade_Flows[[#This Row],[hardware_type]],Helper_sheet!$D$2:$D$15,Helper_sheet!$E$2:$E$15,0,0)</f>
        <v>Equipment</v>
      </c>
      <c r="M1999" t="s">
        <v>91</v>
      </c>
      <c r="N1999" s="5">
        <v>3733</v>
      </c>
      <c r="O1999" s="1">
        <v>240</v>
      </c>
      <c r="P1999" t="s">
        <v>802</v>
      </c>
      <c r="Q1999" t="s">
        <v>118</v>
      </c>
      <c r="R1999" t="s">
        <v>144</v>
      </c>
      <c r="S1999" t="s">
        <v>141</v>
      </c>
      <c r="T1999" t="s">
        <v>119</v>
      </c>
      <c r="U1999" t="s">
        <v>1743</v>
      </c>
      <c r="V1999" t="s">
        <v>1317</v>
      </c>
      <c r="W1999" t="s">
        <v>147</v>
      </c>
      <c r="X1999" t="s">
        <v>141</v>
      </c>
    </row>
    <row r="2000" spans="1:24" x14ac:dyDescent="0.4">
      <c r="A2000" t="s">
        <v>2637</v>
      </c>
      <c r="B2000" t="s">
        <v>140</v>
      </c>
      <c r="C2000" t="s">
        <v>141</v>
      </c>
      <c r="D2000" t="s">
        <v>23</v>
      </c>
      <c r="E2000" t="s">
        <v>143</v>
      </c>
      <c r="F2000" t="s">
        <v>28</v>
      </c>
      <c r="G2000" t="s">
        <v>29</v>
      </c>
      <c r="H2000" t="s">
        <v>1461</v>
      </c>
      <c r="I2000" t="s">
        <v>122</v>
      </c>
      <c r="J2000" t="s">
        <v>117</v>
      </c>
      <c r="K2000" t="s">
        <v>271</v>
      </c>
      <c r="L2000" t="str">
        <f>_xlfn.XLOOKUP(Trade_Flows[[#This Row],[hardware_type]],Helper_sheet!$D$2:$D$15,Helper_sheet!$E$2:$E$15,0,0)</f>
        <v>Chip</v>
      </c>
      <c r="M2000" t="s">
        <v>31</v>
      </c>
      <c r="N2000" s="5">
        <v>979</v>
      </c>
      <c r="O2000" s="1">
        <v>61.24</v>
      </c>
      <c r="P2000" t="s">
        <v>272</v>
      </c>
      <c r="Q2000" t="s">
        <v>118</v>
      </c>
      <c r="R2000" t="s">
        <v>144</v>
      </c>
      <c r="S2000" t="s">
        <v>141</v>
      </c>
      <c r="T2000" t="s">
        <v>119</v>
      </c>
      <c r="U2000" t="s">
        <v>184</v>
      </c>
      <c r="V2000" t="s">
        <v>1504</v>
      </c>
      <c r="W2000" t="s">
        <v>147</v>
      </c>
      <c r="X2000" t="s">
        <v>144</v>
      </c>
    </row>
    <row r="2001" spans="1:24" x14ac:dyDescent="0.4">
      <c r="A2001" t="s">
        <v>2638</v>
      </c>
      <c r="B2001" t="s">
        <v>140</v>
      </c>
      <c r="C2001" t="s">
        <v>149</v>
      </c>
      <c r="D2001" t="s">
        <v>35</v>
      </c>
      <c r="E2001" t="s">
        <v>143</v>
      </c>
      <c r="F2001" t="s">
        <v>28</v>
      </c>
      <c r="G2001" t="s">
        <v>29</v>
      </c>
      <c r="H2001" t="s">
        <v>1461</v>
      </c>
      <c r="I2001" t="s">
        <v>122</v>
      </c>
      <c r="J2001" t="s">
        <v>117</v>
      </c>
      <c r="K2001" t="s">
        <v>271</v>
      </c>
      <c r="L2001" t="str">
        <f>_xlfn.XLOOKUP(Trade_Flows[[#This Row],[hardware_type]],Helper_sheet!$D$2:$D$15,Helper_sheet!$E$2:$E$15,0,0)</f>
        <v>Chip</v>
      </c>
      <c r="M2001" t="s">
        <v>31</v>
      </c>
      <c r="N2001" s="5">
        <v>1327</v>
      </c>
      <c r="O2001" s="1">
        <v>82.96</v>
      </c>
      <c r="P2001" t="s">
        <v>82</v>
      </c>
      <c r="Q2001" t="s">
        <v>118</v>
      </c>
      <c r="R2001" t="s">
        <v>144</v>
      </c>
      <c r="S2001" t="s">
        <v>141</v>
      </c>
      <c r="T2001" t="s">
        <v>119</v>
      </c>
      <c r="U2001" t="s">
        <v>187</v>
      </c>
      <c r="V2001" t="s">
        <v>1142</v>
      </c>
      <c r="W2001" t="s">
        <v>147</v>
      </c>
      <c r="X2001" t="s">
        <v>144</v>
      </c>
    </row>
    <row r="2002" spans="1:24" x14ac:dyDescent="0.4">
      <c r="A2002" t="s">
        <v>2639</v>
      </c>
      <c r="B2002" t="s">
        <v>140</v>
      </c>
      <c r="C2002" t="s">
        <v>154</v>
      </c>
      <c r="D2002" t="s">
        <v>37</v>
      </c>
      <c r="E2002" t="s">
        <v>143</v>
      </c>
      <c r="F2002" t="s">
        <v>28</v>
      </c>
      <c r="G2002" t="s">
        <v>29</v>
      </c>
      <c r="H2002" t="s">
        <v>1461</v>
      </c>
      <c r="I2002" t="s">
        <v>122</v>
      </c>
      <c r="J2002" t="s">
        <v>117</v>
      </c>
      <c r="K2002" t="s">
        <v>271</v>
      </c>
      <c r="L2002" t="str">
        <f>_xlfn.XLOOKUP(Trade_Flows[[#This Row],[hardware_type]],Helper_sheet!$D$2:$D$15,Helper_sheet!$E$2:$E$15,0,0)</f>
        <v>Chip</v>
      </c>
      <c r="M2002" t="s">
        <v>31</v>
      </c>
      <c r="N2002" s="5">
        <v>1354</v>
      </c>
      <c r="O2002" s="1">
        <v>84.66</v>
      </c>
      <c r="P2002" t="s">
        <v>277</v>
      </c>
      <c r="Q2002" t="s">
        <v>118</v>
      </c>
      <c r="R2002" t="s">
        <v>144</v>
      </c>
      <c r="S2002" t="s">
        <v>141</v>
      </c>
      <c r="T2002" t="s">
        <v>119</v>
      </c>
      <c r="U2002" t="s">
        <v>152</v>
      </c>
      <c r="V2002" t="s">
        <v>1470</v>
      </c>
      <c r="W2002" t="s">
        <v>147</v>
      </c>
      <c r="X2002" t="s">
        <v>144</v>
      </c>
    </row>
    <row r="2003" spans="1:24" x14ac:dyDescent="0.4">
      <c r="A2003" t="s">
        <v>2640</v>
      </c>
      <c r="B2003" t="s">
        <v>140</v>
      </c>
      <c r="C2003" t="s">
        <v>158</v>
      </c>
      <c r="D2003" t="s">
        <v>38</v>
      </c>
      <c r="E2003" t="s">
        <v>143</v>
      </c>
      <c r="F2003" t="s">
        <v>28</v>
      </c>
      <c r="G2003" t="s">
        <v>29</v>
      </c>
      <c r="H2003" t="s">
        <v>1461</v>
      </c>
      <c r="I2003" t="s">
        <v>122</v>
      </c>
      <c r="J2003" t="s">
        <v>117</v>
      </c>
      <c r="K2003" t="s">
        <v>271</v>
      </c>
      <c r="L2003" t="str">
        <f>_xlfn.XLOOKUP(Trade_Flows[[#This Row],[hardware_type]],Helper_sheet!$D$2:$D$15,Helper_sheet!$E$2:$E$15,0,0)</f>
        <v>Chip</v>
      </c>
      <c r="M2003" t="s">
        <v>31</v>
      </c>
      <c r="N2003" s="5">
        <v>1183</v>
      </c>
      <c r="O2003" s="1">
        <v>73.95</v>
      </c>
      <c r="P2003" t="s">
        <v>277</v>
      </c>
      <c r="Q2003" t="s">
        <v>118</v>
      </c>
      <c r="R2003" t="s">
        <v>144</v>
      </c>
      <c r="S2003" t="s">
        <v>141</v>
      </c>
      <c r="T2003" t="s">
        <v>119</v>
      </c>
      <c r="U2003" t="s">
        <v>152</v>
      </c>
      <c r="V2003" t="s">
        <v>1498</v>
      </c>
      <c r="W2003" t="s">
        <v>147</v>
      </c>
      <c r="X2003" t="s">
        <v>144</v>
      </c>
    </row>
    <row r="2004" spans="1:24" x14ac:dyDescent="0.4">
      <c r="A2004" t="s">
        <v>2641</v>
      </c>
      <c r="B2004" t="s">
        <v>162</v>
      </c>
      <c r="C2004" t="s">
        <v>141</v>
      </c>
      <c r="D2004" t="s">
        <v>39</v>
      </c>
      <c r="E2004" t="s">
        <v>143</v>
      </c>
      <c r="F2004" t="s">
        <v>28</v>
      </c>
      <c r="G2004" t="s">
        <v>29</v>
      </c>
      <c r="H2004" t="s">
        <v>1461</v>
      </c>
      <c r="I2004" t="s">
        <v>122</v>
      </c>
      <c r="J2004" t="s">
        <v>117</v>
      </c>
      <c r="K2004" t="s">
        <v>271</v>
      </c>
      <c r="L2004" t="str">
        <f>_xlfn.XLOOKUP(Trade_Flows[[#This Row],[hardware_type]],Helper_sheet!$D$2:$D$15,Helper_sheet!$E$2:$E$15,0,0)</f>
        <v>Chip</v>
      </c>
      <c r="M2004" t="s">
        <v>31</v>
      </c>
      <c r="N2004" s="5">
        <v>1243</v>
      </c>
      <c r="O2004" s="1">
        <v>77.69</v>
      </c>
      <c r="P2004" t="s">
        <v>82</v>
      </c>
      <c r="Q2004" t="s">
        <v>118</v>
      </c>
      <c r="R2004" t="s">
        <v>144</v>
      </c>
      <c r="S2004" t="s">
        <v>141</v>
      </c>
      <c r="T2004" t="s">
        <v>119</v>
      </c>
      <c r="U2004" t="s">
        <v>178</v>
      </c>
      <c r="V2004" t="s">
        <v>1510</v>
      </c>
      <c r="W2004" t="s">
        <v>147</v>
      </c>
      <c r="X2004" t="s">
        <v>144</v>
      </c>
    </row>
    <row r="2005" spans="1:24" x14ac:dyDescent="0.4">
      <c r="A2005" t="s">
        <v>2642</v>
      </c>
      <c r="B2005" t="s">
        <v>162</v>
      </c>
      <c r="C2005" t="s">
        <v>149</v>
      </c>
      <c r="D2005" t="s">
        <v>41</v>
      </c>
      <c r="E2005" t="s">
        <v>143</v>
      </c>
      <c r="F2005" t="s">
        <v>28</v>
      </c>
      <c r="G2005" t="s">
        <v>29</v>
      </c>
      <c r="H2005" t="s">
        <v>1461</v>
      </c>
      <c r="I2005" t="s">
        <v>122</v>
      </c>
      <c r="J2005" t="s">
        <v>117</v>
      </c>
      <c r="K2005" t="s">
        <v>271</v>
      </c>
      <c r="L2005" t="str">
        <f>_xlfn.XLOOKUP(Trade_Flows[[#This Row],[hardware_type]],Helper_sheet!$D$2:$D$15,Helper_sheet!$E$2:$E$15,0,0)</f>
        <v>Chip</v>
      </c>
      <c r="M2005" t="s">
        <v>31</v>
      </c>
      <c r="N2005" s="5">
        <v>1330</v>
      </c>
      <c r="O2005" s="1">
        <v>83.16</v>
      </c>
      <c r="P2005" t="s">
        <v>272</v>
      </c>
      <c r="Q2005" t="s">
        <v>118</v>
      </c>
      <c r="R2005" t="s">
        <v>144</v>
      </c>
      <c r="S2005" t="s">
        <v>141</v>
      </c>
      <c r="T2005" t="s">
        <v>119</v>
      </c>
      <c r="U2005" t="s">
        <v>180</v>
      </c>
      <c r="V2005" t="s">
        <v>1482</v>
      </c>
      <c r="W2005" t="s">
        <v>147</v>
      </c>
      <c r="X2005" t="s">
        <v>144</v>
      </c>
    </row>
    <row r="2006" spans="1:24" x14ac:dyDescent="0.4">
      <c r="A2006" t="s">
        <v>2643</v>
      </c>
      <c r="B2006" t="s">
        <v>162</v>
      </c>
      <c r="C2006" t="s">
        <v>154</v>
      </c>
      <c r="D2006" t="s">
        <v>42</v>
      </c>
      <c r="E2006" t="s">
        <v>143</v>
      </c>
      <c r="F2006" t="s">
        <v>28</v>
      </c>
      <c r="G2006" t="s">
        <v>29</v>
      </c>
      <c r="H2006" t="s">
        <v>1461</v>
      </c>
      <c r="I2006" t="s">
        <v>122</v>
      </c>
      <c r="J2006" t="s">
        <v>117</v>
      </c>
      <c r="K2006" t="s">
        <v>271</v>
      </c>
      <c r="L2006" t="str">
        <f>_xlfn.XLOOKUP(Trade_Flows[[#This Row],[hardware_type]],Helper_sheet!$D$2:$D$15,Helper_sheet!$E$2:$E$15,0,0)</f>
        <v>Chip</v>
      </c>
      <c r="M2006" t="s">
        <v>31</v>
      </c>
      <c r="N2006" s="5">
        <v>1652</v>
      </c>
      <c r="O2006" s="1">
        <v>103.3</v>
      </c>
      <c r="P2006" t="s">
        <v>82</v>
      </c>
      <c r="Q2006" t="s">
        <v>118</v>
      </c>
      <c r="R2006" t="s">
        <v>144</v>
      </c>
      <c r="S2006" t="s">
        <v>141</v>
      </c>
      <c r="T2006" t="s">
        <v>119</v>
      </c>
      <c r="U2006" t="s">
        <v>187</v>
      </c>
      <c r="V2006" t="s">
        <v>1472</v>
      </c>
      <c r="W2006" t="s">
        <v>147</v>
      </c>
      <c r="X2006" t="s">
        <v>144</v>
      </c>
    </row>
    <row r="2007" spans="1:24" x14ac:dyDescent="0.4">
      <c r="A2007" t="s">
        <v>2644</v>
      </c>
      <c r="B2007" t="s">
        <v>162</v>
      </c>
      <c r="C2007" t="s">
        <v>158</v>
      </c>
      <c r="D2007" t="s">
        <v>43</v>
      </c>
      <c r="E2007" t="s">
        <v>143</v>
      </c>
      <c r="F2007" t="s">
        <v>28</v>
      </c>
      <c r="G2007" t="s">
        <v>29</v>
      </c>
      <c r="H2007" t="s">
        <v>1461</v>
      </c>
      <c r="I2007" t="s">
        <v>122</v>
      </c>
      <c r="J2007" t="s">
        <v>117</v>
      </c>
      <c r="K2007" t="s">
        <v>271</v>
      </c>
      <c r="L2007" t="str">
        <f>_xlfn.XLOOKUP(Trade_Flows[[#This Row],[hardware_type]],Helper_sheet!$D$2:$D$15,Helper_sheet!$E$2:$E$15,0,0)</f>
        <v>Chip</v>
      </c>
      <c r="M2007" t="s">
        <v>31</v>
      </c>
      <c r="N2007" s="5">
        <v>1385</v>
      </c>
      <c r="O2007" s="1">
        <v>86.56</v>
      </c>
      <c r="P2007" t="s">
        <v>82</v>
      </c>
      <c r="Q2007" t="s">
        <v>118</v>
      </c>
      <c r="R2007" t="s">
        <v>144</v>
      </c>
      <c r="S2007" t="s">
        <v>141</v>
      </c>
      <c r="T2007" t="s">
        <v>119</v>
      </c>
      <c r="U2007" t="s">
        <v>285</v>
      </c>
      <c r="V2007" t="s">
        <v>1487</v>
      </c>
      <c r="W2007" t="s">
        <v>147</v>
      </c>
      <c r="X2007" t="s">
        <v>144</v>
      </c>
    </row>
    <row r="2008" spans="1:24" x14ac:dyDescent="0.4">
      <c r="A2008" t="s">
        <v>2645</v>
      </c>
      <c r="B2008" t="s">
        <v>171</v>
      </c>
      <c r="C2008" t="s">
        <v>141</v>
      </c>
      <c r="D2008" t="s">
        <v>44</v>
      </c>
      <c r="E2008" t="s">
        <v>143</v>
      </c>
      <c r="F2008" t="s">
        <v>28</v>
      </c>
      <c r="G2008" t="s">
        <v>29</v>
      </c>
      <c r="H2008" t="s">
        <v>1461</v>
      </c>
      <c r="I2008" t="s">
        <v>122</v>
      </c>
      <c r="J2008" t="s">
        <v>117</v>
      </c>
      <c r="K2008" t="s">
        <v>271</v>
      </c>
      <c r="L2008" t="str">
        <f>_xlfn.XLOOKUP(Trade_Flows[[#This Row],[hardware_type]],Helper_sheet!$D$2:$D$15,Helper_sheet!$E$2:$E$15,0,0)</f>
        <v>Chip</v>
      </c>
      <c r="M2008" t="s">
        <v>31</v>
      </c>
      <c r="N2008" s="5">
        <v>1398</v>
      </c>
      <c r="O2008" s="1">
        <v>87.41</v>
      </c>
      <c r="P2008" t="s">
        <v>272</v>
      </c>
      <c r="Q2008" t="s">
        <v>118</v>
      </c>
      <c r="R2008" t="s">
        <v>144</v>
      </c>
      <c r="S2008" t="s">
        <v>141</v>
      </c>
      <c r="T2008" t="s">
        <v>119</v>
      </c>
      <c r="U2008" t="s">
        <v>294</v>
      </c>
      <c r="V2008" t="s">
        <v>1466</v>
      </c>
      <c r="W2008" t="s">
        <v>147</v>
      </c>
      <c r="X2008" t="s">
        <v>144</v>
      </c>
    </row>
    <row r="2009" spans="1:24" x14ac:dyDescent="0.4">
      <c r="A2009" t="s">
        <v>2646</v>
      </c>
      <c r="B2009" t="s">
        <v>171</v>
      </c>
      <c r="C2009" t="s">
        <v>149</v>
      </c>
      <c r="D2009" t="s">
        <v>45</v>
      </c>
      <c r="E2009" t="s">
        <v>143</v>
      </c>
      <c r="F2009" t="s">
        <v>28</v>
      </c>
      <c r="G2009" t="s">
        <v>29</v>
      </c>
      <c r="H2009" t="s">
        <v>1461</v>
      </c>
      <c r="I2009" t="s">
        <v>122</v>
      </c>
      <c r="J2009" t="s">
        <v>117</v>
      </c>
      <c r="K2009" t="s">
        <v>271</v>
      </c>
      <c r="L2009" t="str">
        <f>_xlfn.XLOOKUP(Trade_Flows[[#This Row],[hardware_type]],Helper_sheet!$D$2:$D$15,Helper_sheet!$E$2:$E$15,0,0)</f>
        <v>Chip</v>
      </c>
      <c r="M2009" t="s">
        <v>31</v>
      </c>
      <c r="N2009" s="5">
        <v>1714</v>
      </c>
      <c r="O2009" s="1">
        <v>107.18</v>
      </c>
      <c r="P2009" t="s">
        <v>277</v>
      </c>
      <c r="Q2009" t="s">
        <v>118</v>
      </c>
      <c r="R2009" t="s">
        <v>144</v>
      </c>
      <c r="S2009" t="s">
        <v>141</v>
      </c>
      <c r="T2009" t="s">
        <v>119</v>
      </c>
      <c r="U2009" t="s">
        <v>303</v>
      </c>
      <c r="V2009" t="s">
        <v>1083</v>
      </c>
      <c r="W2009" t="s">
        <v>147</v>
      </c>
      <c r="X2009" t="s">
        <v>144</v>
      </c>
    </row>
    <row r="2010" spans="1:24" x14ac:dyDescent="0.4">
      <c r="A2010" t="s">
        <v>2647</v>
      </c>
      <c r="B2010" t="s">
        <v>171</v>
      </c>
      <c r="C2010" t="s">
        <v>154</v>
      </c>
      <c r="D2010" t="s">
        <v>46</v>
      </c>
      <c r="E2010" t="s">
        <v>143</v>
      </c>
      <c r="F2010" t="s">
        <v>28</v>
      </c>
      <c r="G2010" t="s">
        <v>29</v>
      </c>
      <c r="H2010" t="s">
        <v>1461</v>
      </c>
      <c r="I2010" t="s">
        <v>122</v>
      </c>
      <c r="J2010" t="s">
        <v>117</v>
      </c>
      <c r="K2010" t="s">
        <v>271</v>
      </c>
      <c r="L2010" t="str">
        <f>_xlfn.XLOOKUP(Trade_Flows[[#This Row],[hardware_type]],Helper_sheet!$D$2:$D$15,Helper_sheet!$E$2:$E$15,0,0)</f>
        <v>Chip</v>
      </c>
      <c r="M2010" t="s">
        <v>31</v>
      </c>
      <c r="N2010" s="5">
        <v>1494</v>
      </c>
      <c r="O2010" s="1">
        <v>93.38</v>
      </c>
      <c r="P2010" t="s">
        <v>272</v>
      </c>
      <c r="Q2010" t="s">
        <v>118</v>
      </c>
      <c r="R2010" t="s">
        <v>144</v>
      </c>
      <c r="S2010" t="s">
        <v>141</v>
      </c>
      <c r="T2010" t="s">
        <v>119</v>
      </c>
      <c r="U2010" t="s">
        <v>190</v>
      </c>
      <c r="V2010" t="s">
        <v>1470</v>
      </c>
      <c r="W2010" t="s">
        <v>147</v>
      </c>
      <c r="X2010" t="s">
        <v>144</v>
      </c>
    </row>
    <row r="2011" spans="1:24" x14ac:dyDescent="0.4">
      <c r="A2011" t="s">
        <v>2648</v>
      </c>
      <c r="B2011" t="s">
        <v>171</v>
      </c>
      <c r="C2011" t="s">
        <v>158</v>
      </c>
      <c r="D2011" t="s">
        <v>47</v>
      </c>
      <c r="E2011" t="s">
        <v>143</v>
      </c>
      <c r="F2011" t="s">
        <v>28</v>
      </c>
      <c r="G2011" t="s">
        <v>29</v>
      </c>
      <c r="H2011" t="s">
        <v>1461</v>
      </c>
      <c r="I2011" t="s">
        <v>122</v>
      </c>
      <c r="J2011" t="s">
        <v>117</v>
      </c>
      <c r="K2011" t="s">
        <v>271</v>
      </c>
      <c r="L2011" t="str">
        <f>_xlfn.XLOOKUP(Trade_Flows[[#This Row],[hardware_type]],Helper_sheet!$D$2:$D$15,Helper_sheet!$E$2:$E$15,0,0)</f>
        <v>Chip</v>
      </c>
      <c r="M2011" t="s">
        <v>31</v>
      </c>
      <c r="N2011" s="5">
        <v>1329</v>
      </c>
      <c r="O2011" s="1">
        <v>83.08</v>
      </c>
      <c r="P2011" t="s">
        <v>272</v>
      </c>
      <c r="Q2011" t="s">
        <v>118</v>
      </c>
      <c r="R2011" t="s">
        <v>144</v>
      </c>
      <c r="S2011" t="s">
        <v>141</v>
      </c>
      <c r="T2011" t="s">
        <v>119</v>
      </c>
      <c r="U2011" t="s">
        <v>146</v>
      </c>
      <c r="V2011" t="s">
        <v>1083</v>
      </c>
      <c r="W2011" t="s">
        <v>147</v>
      </c>
      <c r="X2011" t="s">
        <v>144</v>
      </c>
    </row>
    <row r="2012" spans="1:24" x14ac:dyDescent="0.4">
      <c r="A2012" t="s">
        <v>2649</v>
      </c>
      <c r="B2012" t="s">
        <v>182</v>
      </c>
      <c r="C2012" t="s">
        <v>141</v>
      </c>
      <c r="D2012" t="s">
        <v>48</v>
      </c>
      <c r="E2012" t="s">
        <v>143</v>
      </c>
      <c r="F2012" t="s">
        <v>28</v>
      </c>
      <c r="G2012" t="s">
        <v>29</v>
      </c>
      <c r="H2012" t="s">
        <v>1461</v>
      </c>
      <c r="I2012" t="s">
        <v>122</v>
      </c>
      <c r="J2012" t="s">
        <v>117</v>
      </c>
      <c r="K2012" t="s">
        <v>271</v>
      </c>
      <c r="L2012" t="str">
        <f>_xlfn.XLOOKUP(Trade_Flows[[#This Row],[hardware_type]],Helper_sheet!$D$2:$D$15,Helper_sheet!$E$2:$E$15,0,0)</f>
        <v>Chip</v>
      </c>
      <c r="M2012" t="s">
        <v>31</v>
      </c>
      <c r="N2012" s="5">
        <v>1573</v>
      </c>
      <c r="O2012" s="1">
        <v>98.37</v>
      </c>
      <c r="P2012" t="s">
        <v>277</v>
      </c>
      <c r="Q2012" t="s">
        <v>118</v>
      </c>
      <c r="R2012" t="s">
        <v>144</v>
      </c>
      <c r="S2012" t="s">
        <v>141</v>
      </c>
      <c r="T2012" t="s">
        <v>119</v>
      </c>
      <c r="U2012" t="s">
        <v>169</v>
      </c>
      <c r="V2012" t="s">
        <v>1493</v>
      </c>
      <c r="W2012" t="s">
        <v>147</v>
      </c>
      <c r="X2012" t="s">
        <v>144</v>
      </c>
    </row>
    <row r="2013" spans="1:24" x14ac:dyDescent="0.4">
      <c r="A2013" t="s">
        <v>2650</v>
      </c>
      <c r="B2013" t="s">
        <v>182</v>
      </c>
      <c r="C2013" t="s">
        <v>149</v>
      </c>
      <c r="D2013" t="s">
        <v>49</v>
      </c>
      <c r="E2013" t="s">
        <v>143</v>
      </c>
      <c r="F2013" t="s">
        <v>28</v>
      </c>
      <c r="G2013" t="s">
        <v>29</v>
      </c>
      <c r="H2013" t="s">
        <v>1461</v>
      </c>
      <c r="I2013" t="s">
        <v>122</v>
      </c>
      <c r="J2013" t="s">
        <v>117</v>
      </c>
      <c r="K2013" t="s">
        <v>271</v>
      </c>
      <c r="L2013" t="str">
        <f>_xlfn.XLOOKUP(Trade_Flows[[#This Row],[hardware_type]],Helper_sheet!$D$2:$D$15,Helper_sheet!$E$2:$E$15,0,0)</f>
        <v>Chip</v>
      </c>
      <c r="M2013" t="s">
        <v>31</v>
      </c>
      <c r="N2013" s="5">
        <v>1635</v>
      </c>
      <c r="O2013" s="1">
        <v>102.22</v>
      </c>
      <c r="P2013" t="s">
        <v>277</v>
      </c>
      <c r="Q2013" t="s">
        <v>118</v>
      </c>
      <c r="R2013" t="s">
        <v>144</v>
      </c>
      <c r="S2013" t="s">
        <v>141</v>
      </c>
      <c r="T2013" t="s">
        <v>119</v>
      </c>
      <c r="U2013" t="s">
        <v>292</v>
      </c>
      <c r="V2013" t="s">
        <v>1096</v>
      </c>
      <c r="W2013" t="s">
        <v>147</v>
      </c>
      <c r="X2013" t="s">
        <v>144</v>
      </c>
    </row>
    <row r="2014" spans="1:24" x14ac:dyDescent="0.4">
      <c r="A2014" t="s">
        <v>2651</v>
      </c>
      <c r="B2014" t="s">
        <v>182</v>
      </c>
      <c r="C2014" t="s">
        <v>154</v>
      </c>
      <c r="D2014" t="s">
        <v>50</v>
      </c>
      <c r="E2014" t="s">
        <v>143</v>
      </c>
      <c r="F2014" t="s">
        <v>28</v>
      </c>
      <c r="G2014" t="s">
        <v>29</v>
      </c>
      <c r="H2014" t="s">
        <v>1461</v>
      </c>
      <c r="I2014" t="s">
        <v>122</v>
      </c>
      <c r="J2014" t="s">
        <v>117</v>
      </c>
      <c r="K2014" t="s">
        <v>271</v>
      </c>
      <c r="L2014" t="str">
        <f>_xlfn.XLOOKUP(Trade_Flows[[#This Row],[hardware_type]],Helper_sheet!$D$2:$D$15,Helper_sheet!$E$2:$E$15,0,0)</f>
        <v>Chip</v>
      </c>
      <c r="M2014" t="s">
        <v>31</v>
      </c>
      <c r="N2014" s="5">
        <v>1925</v>
      </c>
      <c r="O2014" s="1">
        <v>120.32</v>
      </c>
      <c r="P2014" t="s">
        <v>82</v>
      </c>
      <c r="Q2014" t="s">
        <v>118</v>
      </c>
      <c r="R2014" t="s">
        <v>144</v>
      </c>
      <c r="S2014" t="s">
        <v>141</v>
      </c>
      <c r="T2014" t="s">
        <v>119</v>
      </c>
      <c r="U2014" t="s">
        <v>303</v>
      </c>
      <c r="V2014" t="s">
        <v>1142</v>
      </c>
      <c r="W2014" t="s">
        <v>147</v>
      </c>
      <c r="X2014" t="s">
        <v>144</v>
      </c>
    </row>
    <row r="2015" spans="1:24" x14ac:dyDescent="0.4">
      <c r="A2015" t="s">
        <v>2652</v>
      </c>
      <c r="B2015" t="s">
        <v>182</v>
      </c>
      <c r="C2015" t="s">
        <v>158</v>
      </c>
      <c r="D2015" t="s">
        <v>51</v>
      </c>
      <c r="E2015" t="s">
        <v>143</v>
      </c>
      <c r="F2015" t="s">
        <v>28</v>
      </c>
      <c r="G2015" t="s">
        <v>29</v>
      </c>
      <c r="H2015" t="s">
        <v>1461</v>
      </c>
      <c r="I2015" t="s">
        <v>122</v>
      </c>
      <c r="J2015" t="s">
        <v>117</v>
      </c>
      <c r="K2015" t="s">
        <v>271</v>
      </c>
      <c r="L2015" t="str">
        <f>_xlfn.XLOOKUP(Trade_Flows[[#This Row],[hardware_type]],Helper_sheet!$D$2:$D$15,Helper_sheet!$E$2:$E$15,0,0)</f>
        <v>Chip</v>
      </c>
      <c r="M2015" t="s">
        <v>31</v>
      </c>
      <c r="N2015" s="5">
        <v>1754</v>
      </c>
      <c r="O2015" s="1">
        <v>109.67</v>
      </c>
      <c r="P2015" t="s">
        <v>272</v>
      </c>
      <c r="Q2015" t="s">
        <v>118</v>
      </c>
      <c r="R2015" t="s">
        <v>144</v>
      </c>
      <c r="S2015" t="s">
        <v>141</v>
      </c>
      <c r="T2015" t="s">
        <v>119</v>
      </c>
      <c r="U2015" t="s">
        <v>156</v>
      </c>
      <c r="V2015" t="s">
        <v>1142</v>
      </c>
      <c r="W2015" t="s">
        <v>147</v>
      </c>
      <c r="X2015" t="s">
        <v>144</v>
      </c>
    </row>
    <row r="2016" spans="1:24" x14ac:dyDescent="0.4">
      <c r="A2016" t="s">
        <v>2653</v>
      </c>
      <c r="B2016" t="s">
        <v>193</v>
      </c>
      <c r="C2016" t="s">
        <v>141</v>
      </c>
      <c r="D2016" t="s">
        <v>52</v>
      </c>
      <c r="E2016" t="s">
        <v>143</v>
      </c>
      <c r="F2016" t="s">
        <v>28</v>
      </c>
      <c r="G2016" t="s">
        <v>29</v>
      </c>
      <c r="H2016" t="s">
        <v>1461</v>
      </c>
      <c r="I2016" t="s">
        <v>122</v>
      </c>
      <c r="J2016" t="s">
        <v>117</v>
      </c>
      <c r="K2016" t="s">
        <v>271</v>
      </c>
      <c r="L2016" t="str">
        <f>_xlfn.XLOOKUP(Trade_Flows[[#This Row],[hardware_type]],Helper_sheet!$D$2:$D$15,Helper_sheet!$E$2:$E$15,0,0)</f>
        <v>Chip</v>
      </c>
      <c r="M2016" t="s">
        <v>31</v>
      </c>
      <c r="N2016" s="5">
        <v>1609</v>
      </c>
      <c r="O2016" s="1">
        <v>100.59</v>
      </c>
      <c r="P2016" t="s">
        <v>277</v>
      </c>
      <c r="Q2016" t="s">
        <v>118</v>
      </c>
      <c r="R2016" t="s">
        <v>144</v>
      </c>
      <c r="S2016" t="s">
        <v>141</v>
      </c>
      <c r="T2016" t="s">
        <v>119</v>
      </c>
      <c r="U2016" t="s">
        <v>169</v>
      </c>
      <c r="V2016" t="s">
        <v>1478</v>
      </c>
      <c r="W2016" t="s">
        <v>147</v>
      </c>
      <c r="X2016" t="s">
        <v>144</v>
      </c>
    </row>
    <row r="2017" spans="1:24" x14ac:dyDescent="0.4">
      <c r="A2017" t="s">
        <v>2654</v>
      </c>
      <c r="B2017" t="s">
        <v>193</v>
      </c>
      <c r="C2017" t="s">
        <v>149</v>
      </c>
      <c r="D2017" t="s">
        <v>53</v>
      </c>
      <c r="E2017" t="s">
        <v>143</v>
      </c>
      <c r="F2017" t="s">
        <v>28</v>
      </c>
      <c r="G2017" t="s">
        <v>29</v>
      </c>
      <c r="H2017" t="s">
        <v>1461</v>
      </c>
      <c r="I2017" t="s">
        <v>122</v>
      </c>
      <c r="J2017" t="s">
        <v>117</v>
      </c>
      <c r="K2017" t="s">
        <v>271</v>
      </c>
      <c r="L2017" t="str">
        <f>_xlfn.XLOOKUP(Trade_Flows[[#This Row],[hardware_type]],Helper_sheet!$D$2:$D$15,Helper_sheet!$E$2:$E$15,0,0)</f>
        <v>Chip</v>
      </c>
      <c r="M2017" t="s">
        <v>31</v>
      </c>
      <c r="N2017" s="5">
        <v>1988</v>
      </c>
      <c r="O2017" s="1">
        <v>124.27</v>
      </c>
      <c r="P2017" t="s">
        <v>272</v>
      </c>
      <c r="Q2017" t="s">
        <v>118</v>
      </c>
      <c r="R2017" t="s">
        <v>144</v>
      </c>
      <c r="S2017" t="s">
        <v>141</v>
      </c>
      <c r="T2017" t="s">
        <v>119</v>
      </c>
      <c r="U2017" t="s">
        <v>199</v>
      </c>
      <c r="V2017" t="s">
        <v>1504</v>
      </c>
      <c r="W2017" t="s">
        <v>147</v>
      </c>
      <c r="X2017" t="s">
        <v>144</v>
      </c>
    </row>
    <row r="2018" spans="1:24" x14ac:dyDescent="0.4">
      <c r="A2018" t="s">
        <v>2655</v>
      </c>
      <c r="B2018" t="s">
        <v>193</v>
      </c>
      <c r="C2018" t="s">
        <v>154</v>
      </c>
      <c r="D2018" t="s">
        <v>54</v>
      </c>
      <c r="E2018" t="s">
        <v>143</v>
      </c>
      <c r="F2018" t="s">
        <v>28</v>
      </c>
      <c r="G2018" t="s">
        <v>29</v>
      </c>
      <c r="H2018" t="s">
        <v>1461</v>
      </c>
      <c r="I2018" t="s">
        <v>122</v>
      </c>
      <c r="J2018" t="s">
        <v>117</v>
      </c>
      <c r="K2018" t="s">
        <v>271</v>
      </c>
      <c r="L2018" t="str">
        <f>_xlfn.XLOOKUP(Trade_Flows[[#This Row],[hardware_type]],Helper_sheet!$D$2:$D$15,Helper_sheet!$E$2:$E$15,0,0)</f>
        <v>Chip</v>
      </c>
      <c r="M2018" t="s">
        <v>31</v>
      </c>
      <c r="N2018" s="5">
        <v>2110</v>
      </c>
      <c r="O2018" s="1">
        <v>131.88</v>
      </c>
      <c r="P2018" t="s">
        <v>272</v>
      </c>
      <c r="Q2018" t="s">
        <v>118</v>
      </c>
      <c r="R2018" t="s">
        <v>144</v>
      </c>
      <c r="S2018" t="s">
        <v>141</v>
      </c>
      <c r="T2018" t="s">
        <v>119</v>
      </c>
      <c r="U2018" t="s">
        <v>301</v>
      </c>
      <c r="V2018" t="s">
        <v>1504</v>
      </c>
      <c r="W2018" t="s">
        <v>147</v>
      </c>
      <c r="X2018" t="s">
        <v>144</v>
      </c>
    </row>
    <row r="2019" spans="1:24" x14ac:dyDescent="0.4">
      <c r="A2019" t="s">
        <v>2656</v>
      </c>
      <c r="B2019" t="s">
        <v>193</v>
      </c>
      <c r="C2019" t="s">
        <v>158</v>
      </c>
      <c r="D2019" t="s">
        <v>55</v>
      </c>
      <c r="E2019" t="s">
        <v>143</v>
      </c>
      <c r="F2019" t="s">
        <v>28</v>
      </c>
      <c r="G2019" t="s">
        <v>29</v>
      </c>
      <c r="H2019" t="s">
        <v>1461</v>
      </c>
      <c r="I2019" t="s">
        <v>122</v>
      </c>
      <c r="J2019" t="s">
        <v>117</v>
      </c>
      <c r="K2019" t="s">
        <v>271</v>
      </c>
      <c r="L2019" t="str">
        <f>_xlfn.XLOOKUP(Trade_Flows[[#This Row],[hardware_type]],Helper_sheet!$D$2:$D$15,Helper_sheet!$E$2:$E$15,0,0)</f>
        <v>Chip</v>
      </c>
      <c r="M2019" t="s">
        <v>31</v>
      </c>
      <c r="N2019" s="5">
        <v>1914</v>
      </c>
      <c r="O2019" s="1">
        <v>119.67</v>
      </c>
      <c r="P2019" t="s">
        <v>277</v>
      </c>
      <c r="Q2019" t="s">
        <v>118</v>
      </c>
      <c r="R2019" t="s">
        <v>144</v>
      </c>
      <c r="S2019" t="s">
        <v>141</v>
      </c>
      <c r="T2019" t="s">
        <v>119</v>
      </c>
      <c r="U2019" t="s">
        <v>146</v>
      </c>
      <c r="V2019" t="s">
        <v>1485</v>
      </c>
      <c r="W2019" t="s">
        <v>147</v>
      </c>
      <c r="X2019" t="s">
        <v>144</v>
      </c>
    </row>
    <row r="2020" spans="1:24" x14ac:dyDescent="0.4">
      <c r="A2020" t="s">
        <v>2657</v>
      </c>
      <c r="B2020" t="s">
        <v>202</v>
      </c>
      <c r="C2020" t="s">
        <v>141</v>
      </c>
      <c r="D2020" t="s">
        <v>56</v>
      </c>
      <c r="E2020" t="s">
        <v>143</v>
      </c>
      <c r="F2020" t="s">
        <v>28</v>
      </c>
      <c r="G2020" t="s">
        <v>29</v>
      </c>
      <c r="H2020" t="s">
        <v>1461</v>
      </c>
      <c r="I2020" t="s">
        <v>122</v>
      </c>
      <c r="J2020" t="s">
        <v>117</v>
      </c>
      <c r="K2020" t="s">
        <v>271</v>
      </c>
      <c r="L2020" t="str">
        <f>_xlfn.XLOOKUP(Trade_Flows[[#This Row],[hardware_type]],Helper_sheet!$D$2:$D$15,Helper_sheet!$E$2:$E$15,0,0)</f>
        <v>Chip</v>
      </c>
      <c r="M2020" t="s">
        <v>31</v>
      </c>
      <c r="N2020" s="5">
        <v>1735</v>
      </c>
      <c r="O2020" s="1">
        <v>108.47</v>
      </c>
      <c r="P2020" t="s">
        <v>277</v>
      </c>
      <c r="Q2020" t="s">
        <v>118</v>
      </c>
      <c r="R2020" t="s">
        <v>144</v>
      </c>
      <c r="S2020" t="s">
        <v>141</v>
      </c>
      <c r="T2020" t="s">
        <v>119</v>
      </c>
      <c r="U2020" t="s">
        <v>1718</v>
      </c>
      <c r="V2020" t="s">
        <v>1472</v>
      </c>
      <c r="W2020" t="s">
        <v>147</v>
      </c>
      <c r="X2020" t="s">
        <v>144</v>
      </c>
    </row>
    <row r="2021" spans="1:24" x14ac:dyDescent="0.4">
      <c r="A2021" t="s">
        <v>2658</v>
      </c>
      <c r="B2021" t="s">
        <v>202</v>
      </c>
      <c r="C2021" t="s">
        <v>149</v>
      </c>
      <c r="D2021" t="s">
        <v>57</v>
      </c>
      <c r="E2021" t="s">
        <v>143</v>
      </c>
      <c r="F2021" t="s">
        <v>28</v>
      </c>
      <c r="G2021" t="s">
        <v>29</v>
      </c>
      <c r="H2021" t="s">
        <v>1461</v>
      </c>
      <c r="I2021" t="s">
        <v>122</v>
      </c>
      <c r="J2021" t="s">
        <v>117</v>
      </c>
      <c r="K2021" t="s">
        <v>271</v>
      </c>
      <c r="L2021" t="str">
        <f>_xlfn.XLOOKUP(Trade_Flows[[#This Row],[hardware_type]],Helper_sheet!$D$2:$D$15,Helper_sheet!$E$2:$E$15,0,0)</f>
        <v>Chip</v>
      </c>
      <c r="M2021" t="s">
        <v>31</v>
      </c>
      <c r="N2021" s="5">
        <v>1826</v>
      </c>
      <c r="O2021" s="1">
        <v>114.13</v>
      </c>
      <c r="P2021" t="s">
        <v>272</v>
      </c>
      <c r="Q2021" t="s">
        <v>118</v>
      </c>
      <c r="R2021" t="s">
        <v>144</v>
      </c>
      <c r="S2021" t="s">
        <v>141</v>
      </c>
      <c r="T2021" t="s">
        <v>119</v>
      </c>
      <c r="U2021" t="s">
        <v>204</v>
      </c>
      <c r="V2021" t="s">
        <v>1482</v>
      </c>
      <c r="W2021" t="s">
        <v>147</v>
      </c>
      <c r="X2021" t="s">
        <v>144</v>
      </c>
    </row>
    <row r="2022" spans="1:24" x14ac:dyDescent="0.4">
      <c r="A2022" t="s">
        <v>2659</v>
      </c>
      <c r="B2022" t="s">
        <v>202</v>
      </c>
      <c r="C2022" t="s">
        <v>154</v>
      </c>
      <c r="D2022" t="s">
        <v>58</v>
      </c>
      <c r="E2022" t="s">
        <v>143</v>
      </c>
      <c r="F2022" t="s">
        <v>28</v>
      </c>
      <c r="G2022" t="s">
        <v>29</v>
      </c>
      <c r="H2022" t="s">
        <v>1461</v>
      </c>
      <c r="I2022" t="s">
        <v>122</v>
      </c>
      <c r="J2022" t="s">
        <v>117</v>
      </c>
      <c r="K2022" t="s">
        <v>271</v>
      </c>
      <c r="L2022" t="str">
        <f>_xlfn.XLOOKUP(Trade_Flows[[#This Row],[hardware_type]],Helper_sheet!$D$2:$D$15,Helper_sheet!$E$2:$E$15,0,0)</f>
        <v>Chip</v>
      </c>
      <c r="M2022" t="s">
        <v>31</v>
      </c>
      <c r="N2022" s="5">
        <v>1873</v>
      </c>
      <c r="O2022" s="1">
        <v>117.12</v>
      </c>
      <c r="P2022" t="s">
        <v>277</v>
      </c>
      <c r="Q2022" t="s">
        <v>118</v>
      </c>
      <c r="R2022" t="s">
        <v>144</v>
      </c>
      <c r="S2022" t="s">
        <v>141</v>
      </c>
      <c r="T2022" t="s">
        <v>119</v>
      </c>
      <c r="U2022" t="s">
        <v>146</v>
      </c>
      <c r="V2022" t="s">
        <v>1504</v>
      </c>
      <c r="W2022" t="s">
        <v>147</v>
      </c>
      <c r="X2022" t="s">
        <v>144</v>
      </c>
    </row>
    <row r="2023" spans="1:24" x14ac:dyDescent="0.4">
      <c r="A2023" t="s">
        <v>2660</v>
      </c>
      <c r="B2023" t="s">
        <v>202</v>
      </c>
      <c r="C2023" t="s">
        <v>158</v>
      </c>
      <c r="D2023" t="s">
        <v>59</v>
      </c>
      <c r="E2023" t="s">
        <v>143</v>
      </c>
      <c r="F2023" t="s">
        <v>28</v>
      </c>
      <c r="G2023" t="s">
        <v>29</v>
      </c>
      <c r="H2023" t="s">
        <v>1461</v>
      </c>
      <c r="I2023" t="s">
        <v>122</v>
      </c>
      <c r="J2023" t="s">
        <v>117</v>
      </c>
      <c r="K2023" t="s">
        <v>271</v>
      </c>
      <c r="L2023" t="str">
        <f>_xlfn.XLOOKUP(Trade_Flows[[#This Row],[hardware_type]],Helper_sheet!$D$2:$D$15,Helper_sheet!$E$2:$E$15,0,0)</f>
        <v>Chip</v>
      </c>
      <c r="M2023" t="s">
        <v>31</v>
      </c>
      <c r="N2023" s="5">
        <v>1719</v>
      </c>
      <c r="O2023" s="1">
        <v>107.44</v>
      </c>
      <c r="P2023" t="s">
        <v>272</v>
      </c>
      <c r="Q2023" t="s">
        <v>118</v>
      </c>
      <c r="R2023" t="s">
        <v>144</v>
      </c>
      <c r="S2023" t="s">
        <v>141</v>
      </c>
      <c r="T2023" t="s">
        <v>119</v>
      </c>
      <c r="U2023" t="s">
        <v>292</v>
      </c>
      <c r="V2023" t="s">
        <v>1493</v>
      </c>
      <c r="W2023" t="s">
        <v>147</v>
      </c>
      <c r="X2023" t="s">
        <v>144</v>
      </c>
    </row>
    <row r="2024" spans="1:24" x14ac:dyDescent="0.4">
      <c r="A2024" t="s">
        <v>2661</v>
      </c>
      <c r="B2024" t="s">
        <v>212</v>
      </c>
      <c r="C2024" t="s">
        <v>141</v>
      </c>
      <c r="D2024" t="s">
        <v>60</v>
      </c>
      <c r="E2024" t="s">
        <v>143</v>
      </c>
      <c r="F2024" t="s">
        <v>28</v>
      </c>
      <c r="G2024" t="s">
        <v>29</v>
      </c>
      <c r="H2024" t="s">
        <v>1461</v>
      </c>
      <c r="I2024" t="s">
        <v>122</v>
      </c>
      <c r="J2024" t="s">
        <v>117</v>
      </c>
      <c r="K2024" t="s">
        <v>271</v>
      </c>
      <c r="L2024" t="str">
        <f>_xlfn.XLOOKUP(Trade_Flows[[#This Row],[hardware_type]],Helper_sheet!$D$2:$D$15,Helper_sheet!$E$2:$E$15,0,0)</f>
        <v>Chip</v>
      </c>
      <c r="M2024" t="s">
        <v>31</v>
      </c>
      <c r="N2024" s="5">
        <v>2902</v>
      </c>
      <c r="O2024" s="1">
        <v>181.41</v>
      </c>
      <c r="P2024" t="s">
        <v>277</v>
      </c>
      <c r="Q2024" t="s">
        <v>118</v>
      </c>
      <c r="R2024" t="s">
        <v>144</v>
      </c>
      <c r="S2024" t="s">
        <v>141</v>
      </c>
      <c r="T2024" t="s">
        <v>119</v>
      </c>
      <c r="U2024" t="s">
        <v>206</v>
      </c>
      <c r="V2024" t="s">
        <v>1083</v>
      </c>
      <c r="W2024" t="s">
        <v>147</v>
      </c>
      <c r="X2024" t="s">
        <v>144</v>
      </c>
    </row>
    <row r="2025" spans="1:24" x14ac:dyDescent="0.4">
      <c r="A2025" t="s">
        <v>2662</v>
      </c>
      <c r="B2025" t="s">
        <v>212</v>
      </c>
      <c r="C2025" t="s">
        <v>149</v>
      </c>
      <c r="D2025" t="s">
        <v>61</v>
      </c>
      <c r="E2025" t="s">
        <v>143</v>
      </c>
      <c r="F2025" t="s">
        <v>28</v>
      </c>
      <c r="G2025" t="s">
        <v>29</v>
      </c>
      <c r="H2025" t="s">
        <v>1461</v>
      </c>
      <c r="I2025" t="s">
        <v>122</v>
      </c>
      <c r="J2025" t="s">
        <v>117</v>
      </c>
      <c r="K2025" t="s">
        <v>271</v>
      </c>
      <c r="L2025" t="str">
        <f>_xlfn.XLOOKUP(Trade_Flows[[#This Row],[hardware_type]],Helper_sheet!$D$2:$D$15,Helper_sheet!$E$2:$E$15,0,0)</f>
        <v>Chip</v>
      </c>
      <c r="M2025" t="s">
        <v>31</v>
      </c>
      <c r="N2025" s="5">
        <v>3119</v>
      </c>
      <c r="O2025" s="1">
        <v>194.96</v>
      </c>
      <c r="P2025" t="s">
        <v>82</v>
      </c>
      <c r="Q2025" t="s">
        <v>118</v>
      </c>
      <c r="R2025" t="s">
        <v>144</v>
      </c>
      <c r="S2025" t="s">
        <v>141</v>
      </c>
      <c r="T2025" t="s">
        <v>119</v>
      </c>
      <c r="U2025" t="s">
        <v>225</v>
      </c>
      <c r="V2025" t="s">
        <v>1088</v>
      </c>
      <c r="W2025" t="s">
        <v>147</v>
      </c>
      <c r="X2025" t="s">
        <v>144</v>
      </c>
    </row>
    <row r="2026" spans="1:24" x14ac:dyDescent="0.4">
      <c r="A2026" t="s">
        <v>2663</v>
      </c>
      <c r="B2026" t="s">
        <v>212</v>
      </c>
      <c r="C2026" t="s">
        <v>154</v>
      </c>
      <c r="D2026" t="s">
        <v>62</v>
      </c>
      <c r="E2026" t="s">
        <v>143</v>
      </c>
      <c r="F2026" t="s">
        <v>28</v>
      </c>
      <c r="G2026" t="s">
        <v>29</v>
      </c>
      <c r="H2026" t="s">
        <v>1461</v>
      </c>
      <c r="I2026" t="s">
        <v>122</v>
      </c>
      <c r="J2026" t="s">
        <v>117</v>
      </c>
      <c r="K2026" t="s">
        <v>271</v>
      </c>
      <c r="L2026" t="str">
        <f>_xlfn.XLOOKUP(Trade_Flows[[#This Row],[hardware_type]],Helper_sheet!$D$2:$D$15,Helper_sheet!$E$2:$E$15,0,0)</f>
        <v>Chip</v>
      </c>
      <c r="M2026" t="s">
        <v>31</v>
      </c>
      <c r="N2026" s="5">
        <v>3210</v>
      </c>
      <c r="O2026" s="1">
        <v>200.67</v>
      </c>
      <c r="P2026" t="s">
        <v>277</v>
      </c>
      <c r="Q2026" t="s">
        <v>118</v>
      </c>
      <c r="R2026" t="s">
        <v>144</v>
      </c>
      <c r="S2026" t="s">
        <v>141</v>
      </c>
      <c r="T2026" t="s">
        <v>119</v>
      </c>
      <c r="U2026" t="s">
        <v>329</v>
      </c>
      <c r="V2026" t="s">
        <v>1088</v>
      </c>
      <c r="W2026" t="s">
        <v>147</v>
      </c>
      <c r="X2026" t="s">
        <v>144</v>
      </c>
    </row>
    <row r="2027" spans="1:24" x14ac:dyDescent="0.4">
      <c r="A2027" t="s">
        <v>2664</v>
      </c>
      <c r="B2027" t="s">
        <v>212</v>
      </c>
      <c r="C2027" t="s">
        <v>158</v>
      </c>
      <c r="D2027" t="s">
        <v>63</v>
      </c>
      <c r="E2027" t="s">
        <v>143</v>
      </c>
      <c r="F2027" t="s">
        <v>28</v>
      </c>
      <c r="G2027" t="s">
        <v>29</v>
      </c>
      <c r="H2027" t="s">
        <v>1461</v>
      </c>
      <c r="I2027" t="s">
        <v>122</v>
      </c>
      <c r="J2027" t="s">
        <v>117</v>
      </c>
      <c r="K2027" t="s">
        <v>271</v>
      </c>
      <c r="L2027" t="str">
        <f>_xlfn.XLOOKUP(Trade_Flows[[#This Row],[hardware_type]],Helper_sheet!$D$2:$D$15,Helper_sheet!$E$2:$E$15,0,0)</f>
        <v>Chip</v>
      </c>
      <c r="M2027" t="s">
        <v>31</v>
      </c>
      <c r="N2027" s="5">
        <v>2729</v>
      </c>
      <c r="O2027" s="1">
        <v>170.58</v>
      </c>
      <c r="P2027" t="s">
        <v>272</v>
      </c>
      <c r="Q2027" t="s">
        <v>118</v>
      </c>
      <c r="R2027" t="s">
        <v>144</v>
      </c>
      <c r="S2027" t="s">
        <v>141</v>
      </c>
      <c r="T2027" t="s">
        <v>119</v>
      </c>
      <c r="U2027" t="s">
        <v>206</v>
      </c>
      <c r="V2027" t="s">
        <v>1487</v>
      </c>
      <c r="W2027" t="s">
        <v>147</v>
      </c>
      <c r="X2027" t="s">
        <v>144</v>
      </c>
    </row>
    <row r="2028" spans="1:24" x14ac:dyDescent="0.4">
      <c r="A2028" t="s">
        <v>2665</v>
      </c>
      <c r="B2028" t="s">
        <v>223</v>
      </c>
      <c r="C2028" t="s">
        <v>141</v>
      </c>
      <c r="D2028" t="s">
        <v>64</v>
      </c>
      <c r="E2028" t="s">
        <v>143</v>
      </c>
      <c r="F2028" t="s">
        <v>28</v>
      </c>
      <c r="G2028" t="s">
        <v>29</v>
      </c>
      <c r="H2028" t="s">
        <v>1461</v>
      </c>
      <c r="I2028" t="s">
        <v>122</v>
      </c>
      <c r="J2028" t="s">
        <v>117</v>
      </c>
      <c r="K2028" t="s">
        <v>271</v>
      </c>
      <c r="L2028" t="str">
        <f>_xlfn.XLOOKUP(Trade_Flows[[#This Row],[hardware_type]],Helper_sheet!$D$2:$D$15,Helper_sheet!$E$2:$E$15,0,0)</f>
        <v>Chip</v>
      </c>
      <c r="M2028" t="s">
        <v>31</v>
      </c>
      <c r="N2028" s="5">
        <v>3301</v>
      </c>
      <c r="O2028" s="1">
        <v>206.37</v>
      </c>
      <c r="P2028" t="s">
        <v>277</v>
      </c>
      <c r="Q2028" t="s">
        <v>118</v>
      </c>
      <c r="R2028" t="s">
        <v>144</v>
      </c>
      <c r="S2028" t="s">
        <v>141</v>
      </c>
      <c r="T2028" t="s">
        <v>119</v>
      </c>
      <c r="U2028" t="s">
        <v>194</v>
      </c>
      <c r="V2028" t="s">
        <v>1466</v>
      </c>
      <c r="W2028" t="s">
        <v>147</v>
      </c>
      <c r="X2028" t="s">
        <v>144</v>
      </c>
    </row>
    <row r="2029" spans="1:24" x14ac:dyDescent="0.4">
      <c r="A2029" t="s">
        <v>2666</v>
      </c>
      <c r="B2029" t="s">
        <v>223</v>
      </c>
      <c r="C2029" t="s">
        <v>149</v>
      </c>
      <c r="D2029" t="s">
        <v>65</v>
      </c>
      <c r="E2029" t="s">
        <v>143</v>
      </c>
      <c r="F2029" t="s">
        <v>28</v>
      </c>
      <c r="G2029" t="s">
        <v>29</v>
      </c>
      <c r="H2029" t="s">
        <v>1461</v>
      </c>
      <c r="I2029" t="s">
        <v>122</v>
      </c>
      <c r="J2029" t="s">
        <v>117</v>
      </c>
      <c r="K2029" t="s">
        <v>271</v>
      </c>
      <c r="L2029" t="str">
        <f>_xlfn.XLOOKUP(Trade_Flows[[#This Row],[hardware_type]],Helper_sheet!$D$2:$D$15,Helper_sheet!$E$2:$E$15,0,0)</f>
        <v>Chip</v>
      </c>
      <c r="M2029" t="s">
        <v>31</v>
      </c>
      <c r="N2029" s="5">
        <v>4143</v>
      </c>
      <c r="O2029" s="1">
        <v>258.99</v>
      </c>
      <c r="P2029" t="s">
        <v>272</v>
      </c>
      <c r="Q2029" t="s">
        <v>118</v>
      </c>
      <c r="R2029" t="s">
        <v>144</v>
      </c>
      <c r="S2029" t="s">
        <v>141</v>
      </c>
      <c r="T2029" t="s">
        <v>119</v>
      </c>
      <c r="U2029" t="s">
        <v>194</v>
      </c>
      <c r="V2029" t="s">
        <v>1121</v>
      </c>
      <c r="W2029" t="s">
        <v>147</v>
      </c>
      <c r="X2029" t="s">
        <v>144</v>
      </c>
    </row>
    <row r="2030" spans="1:24" x14ac:dyDescent="0.4">
      <c r="A2030" t="s">
        <v>2667</v>
      </c>
      <c r="B2030" t="s">
        <v>223</v>
      </c>
      <c r="C2030" t="s">
        <v>154</v>
      </c>
      <c r="D2030" t="s">
        <v>66</v>
      </c>
      <c r="E2030" t="s">
        <v>143</v>
      </c>
      <c r="F2030" t="s">
        <v>28</v>
      </c>
      <c r="G2030" t="s">
        <v>29</v>
      </c>
      <c r="H2030" t="s">
        <v>1461</v>
      </c>
      <c r="I2030" t="s">
        <v>122</v>
      </c>
      <c r="J2030" t="s">
        <v>117</v>
      </c>
      <c r="K2030" t="s">
        <v>271</v>
      </c>
      <c r="L2030" t="str">
        <f>_xlfn.XLOOKUP(Trade_Flows[[#This Row],[hardware_type]],Helper_sheet!$D$2:$D$15,Helper_sheet!$E$2:$E$15,0,0)</f>
        <v>Chip</v>
      </c>
      <c r="M2030" t="s">
        <v>31</v>
      </c>
      <c r="N2030" s="5">
        <v>3666</v>
      </c>
      <c r="O2030" s="1">
        <v>229.13</v>
      </c>
      <c r="P2030" t="s">
        <v>277</v>
      </c>
      <c r="Q2030" t="s">
        <v>118</v>
      </c>
      <c r="R2030" t="s">
        <v>144</v>
      </c>
      <c r="S2030" t="s">
        <v>141</v>
      </c>
      <c r="T2030" t="s">
        <v>119</v>
      </c>
      <c r="U2030" t="s">
        <v>228</v>
      </c>
      <c r="V2030" t="s">
        <v>1462</v>
      </c>
      <c r="W2030" t="s">
        <v>147</v>
      </c>
      <c r="X2030" t="s">
        <v>144</v>
      </c>
    </row>
    <row r="2031" spans="1:24" x14ac:dyDescent="0.4">
      <c r="A2031" t="s">
        <v>2668</v>
      </c>
      <c r="B2031" t="s">
        <v>223</v>
      </c>
      <c r="C2031" t="s">
        <v>158</v>
      </c>
      <c r="D2031" t="s">
        <v>67</v>
      </c>
      <c r="E2031" t="s">
        <v>143</v>
      </c>
      <c r="F2031" t="s">
        <v>28</v>
      </c>
      <c r="G2031" t="s">
        <v>29</v>
      </c>
      <c r="H2031" t="s">
        <v>1461</v>
      </c>
      <c r="I2031" t="s">
        <v>122</v>
      </c>
      <c r="J2031" t="s">
        <v>117</v>
      </c>
      <c r="K2031" t="s">
        <v>271</v>
      </c>
      <c r="L2031" t="str">
        <f>_xlfn.XLOOKUP(Trade_Flows[[#This Row],[hardware_type]],Helper_sheet!$D$2:$D$15,Helper_sheet!$E$2:$E$15,0,0)</f>
        <v>Chip</v>
      </c>
      <c r="M2031" t="s">
        <v>31</v>
      </c>
      <c r="N2031" s="5">
        <v>3197</v>
      </c>
      <c r="O2031" s="1">
        <v>199.87</v>
      </c>
      <c r="P2031" t="s">
        <v>272</v>
      </c>
      <c r="Q2031" t="s">
        <v>118</v>
      </c>
      <c r="R2031" t="s">
        <v>144</v>
      </c>
      <c r="S2031" t="s">
        <v>141</v>
      </c>
      <c r="T2031" t="s">
        <v>119</v>
      </c>
      <c r="U2031" t="s">
        <v>250</v>
      </c>
      <c r="V2031" t="s">
        <v>1076</v>
      </c>
      <c r="W2031" t="s">
        <v>147</v>
      </c>
      <c r="X2031" t="s">
        <v>144</v>
      </c>
    </row>
    <row r="2032" spans="1:24" x14ac:dyDescent="0.4">
      <c r="A2032" t="s">
        <v>2669</v>
      </c>
      <c r="B2032" t="s">
        <v>235</v>
      </c>
      <c r="C2032" t="s">
        <v>141</v>
      </c>
      <c r="D2032" t="s">
        <v>68</v>
      </c>
      <c r="E2032" t="s">
        <v>143</v>
      </c>
      <c r="F2032" t="s">
        <v>28</v>
      </c>
      <c r="G2032" t="s">
        <v>29</v>
      </c>
      <c r="H2032" t="s">
        <v>1461</v>
      </c>
      <c r="I2032" t="s">
        <v>122</v>
      </c>
      <c r="J2032" t="s">
        <v>117</v>
      </c>
      <c r="K2032" t="s">
        <v>271</v>
      </c>
      <c r="L2032" t="str">
        <f>_xlfn.XLOOKUP(Trade_Flows[[#This Row],[hardware_type]],Helper_sheet!$D$2:$D$15,Helper_sheet!$E$2:$E$15,0,0)</f>
        <v>Chip</v>
      </c>
      <c r="M2032" t="s">
        <v>31</v>
      </c>
      <c r="N2032" s="5">
        <v>6246</v>
      </c>
      <c r="O2032" s="1">
        <v>390.38</v>
      </c>
      <c r="P2032" t="s">
        <v>272</v>
      </c>
      <c r="Q2032" t="s">
        <v>118</v>
      </c>
      <c r="R2032" t="s">
        <v>144</v>
      </c>
      <c r="S2032" t="s">
        <v>141</v>
      </c>
      <c r="T2032" t="s">
        <v>119</v>
      </c>
      <c r="U2032" t="s">
        <v>246</v>
      </c>
      <c r="V2032" t="s">
        <v>1073</v>
      </c>
      <c r="W2032" t="s">
        <v>147</v>
      </c>
      <c r="X2032" t="s">
        <v>144</v>
      </c>
    </row>
    <row r="2033" spans="1:24" x14ac:dyDescent="0.4">
      <c r="A2033" t="s">
        <v>2670</v>
      </c>
      <c r="B2033" t="s">
        <v>235</v>
      </c>
      <c r="C2033" t="s">
        <v>149</v>
      </c>
      <c r="D2033" t="s">
        <v>69</v>
      </c>
      <c r="E2033" t="s">
        <v>143</v>
      </c>
      <c r="F2033" t="s">
        <v>28</v>
      </c>
      <c r="G2033" t="s">
        <v>29</v>
      </c>
      <c r="H2033" t="s">
        <v>1461</v>
      </c>
      <c r="I2033" t="s">
        <v>122</v>
      </c>
      <c r="J2033" t="s">
        <v>117</v>
      </c>
      <c r="K2033" t="s">
        <v>271</v>
      </c>
      <c r="L2033" t="str">
        <f>_xlfn.XLOOKUP(Trade_Flows[[#This Row],[hardware_type]],Helper_sheet!$D$2:$D$15,Helper_sheet!$E$2:$E$15,0,0)</f>
        <v>Chip</v>
      </c>
      <c r="M2033" t="s">
        <v>31</v>
      </c>
      <c r="N2033" s="5">
        <v>7391</v>
      </c>
      <c r="O2033" s="1">
        <v>461.96</v>
      </c>
      <c r="P2033" t="s">
        <v>277</v>
      </c>
      <c r="Q2033" t="s">
        <v>118</v>
      </c>
      <c r="R2033" t="s">
        <v>144</v>
      </c>
      <c r="S2033" t="s">
        <v>141</v>
      </c>
      <c r="T2033" t="s">
        <v>119</v>
      </c>
      <c r="U2033" t="s">
        <v>332</v>
      </c>
      <c r="V2033" t="s">
        <v>2671</v>
      </c>
      <c r="W2033" t="s">
        <v>147</v>
      </c>
      <c r="X2033" t="s">
        <v>144</v>
      </c>
    </row>
    <row r="2034" spans="1:24" x14ac:dyDescent="0.4">
      <c r="A2034" t="s">
        <v>2672</v>
      </c>
      <c r="B2034" t="s">
        <v>235</v>
      </c>
      <c r="C2034" t="s">
        <v>154</v>
      </c>
      <c r="D2034" t="s">
        <v>70</v>
      </c>
      <c r="E2034" t="s">
        <v>143</v>
      </c>
      <c r="F2034" t="s">
        <v>28</v>
      </c>
      <c r="G2034" t="s">
        <v>29</v>
      </c>
      <c r="H2034" t="s">
        <v>1461</v>
      </c>
      <c r="I2034" t="s">
        <v>122</v>
      </c>
      <c r="J2034" t="s">
        <v>117</v>
      </c>
      <c r="K2034" t="s">
        <v>271</v>
      </c>
      <c r="L2034" t="str">
        <f>_xlfn.XLOOKUP(Trade_Flows[[#This Row],[hardware_type]],Helper_sheet!$D$2:$D$15,Helper_sheet!$E$2:$E$15,0,0)</f>
        <v>Chip</v>
      </c>
      <c r="M2034" t="s">
        <v>31</v>
      </c>
      <c r="N2034" s="5">
        <v>6810</v>
      </c>
      <c r="O2034" s="1">
        <v>425.63</v>
      </c>
      <c r="P2034" t="s">
        <v>272</v>
      </c>
      <c r="Q2034" t="s">
        <v>118</v>
      </c>
      <c r="R2034" t="s">
        <v>144</v>
      </c>
      <c r="S2034" t="s">
        <v>141</v>
      </c>
      <c r="T2034" t="s">
        <v>119</v>
      </c>
      <c r="U2034" t="s">
        <v>1743</v>
      </c>
      <c r="V2034" t="s">
        <v>1206</v>
      </c>
      <c r="W2034" t="s">
        <v>147</v>
      </c>
      <c r="X2034" t="s">
        <v>144</v>
      </c>
    </row>
    <row r="2035" spans="1:24" x14ac:dyDescent="0.4">
      <c r="A2035" t="s">
        <v>2673</v>
      </c>
      <c r="B2035" t="s">
        <v>235</v>
      </c>
      <c r="C2035" t="s">
        <v>158</v>
      </c>
      <c r="D2035" t="s">
        <v>71</v>
      </c>
      <c r="E2035" t="s">
        <v>143</v>
      </c>
      <c r="F2035" t="s">
        <v>28</v>
      </c>
      <c r="G2035" t="s">
        <v>29</v>
      </c>
      <c r="H2035" t="s">
        <v>1461</v>
      </c>
      <c r="I2035" t="s">
        <v>122</v>
      </c>
      <c r="J2035" t="s">
        <v>117</v>
      </c>
      <c r="K2035" t="s">
        <v>271</v>
      </c>
      <c r="L2035" t="str">
        <f>_xlfn.XLOOKUP(Trade_Flows[[#This Row],[hardware_type]],Helper_sheet!$D$2:$D$15,Helper_sheet!$E$2:$E$15,0,0)</f>
        <v>Chip</v>
      </c>
      <c r="M2035" t="s">
        <v>31</v>
      </c>
      <c r="N2035" s="5">
        <v>7323</v>
      </c>
      <c r="O2035" s="1">
        <v>457.74</v>
      </c>
      <c r="P2035" t="s">
        <v>82</v>
      </c>
      <c r="Q2035" t="s">
        <v>118</v>
      </c>
      <c r="R2035" t="s">
        <v>144</v>
      </c>
      <c r="S2035" t="s">
        <v>141</v>
      </c>
      <c r="T2035" t="s">
        <v>119</v>
      </c>
      <c r="U2035" t="s">
        <v>326</v>
      </c>
      <c r="V2035" t="s">
        <v>2671</v>
      </c>
      <c r="W2035" t="s">
        <v>147</v>
      </c>
      <c r="X2035" t="s">
        <v>144</v>
      </c>
    </row>
    <row r="2036" spans="1:24" x14ac:dyDescent="0.4">
      <c r="A2036" t="s">
        <v>2674</v>
      </c>
      <c r="B2036" t="s">
        <v>248</v>
      </c>
      <c r="C2036" t="s">
        <v>141</v>
      </c>
      <c r="D2036" t="s">
        <v>72</v>
      </c>
      <c r="E2036" t="s">
        <v>143</v>
      </c>
      <c r="F2036" t="s">
        <v>28</v>
      </c>
      <c r="G2036" t="s">
        <v>29</v>
      </c>
      <c r="H2036" t="s">
        <v>1461</v>
      </c>
      <c r="I2036" t="s">
        <v>122</v>
      </c>
      <c r="J2036" t="s">
        <v>117</v>
      </c>
      <c r="K2036" t="s">
        <v>271</v>
      </c>
      <c r="L2036" t="str">
        <f>_xlfn.XLOOKUP(Trade_Flows[[#This Row],[hardware_type]],Helper_sheet!$D$2:$D$15,Helper_sheet!$E$2:$E$15,0,0)</f>
        <v>Chip</v>
      </c>
      <c r="M2036" t="s">
        <v>31</v>
      </c>
      <c r="N2036" s="5">
        <v>7068</v>
      </c>
      <c r="O2036" s="1">
        <v>441.79</v>
      </c>
      <c r="P2036" t="s">
        <v>82</v>
      </c>
      <c r="Q2036" t="s">
        <v>118</v>
      </c>
      <c r="R2036" t="s">
        <v>144</v>
      </c>
      <c r="S2036" t="s">
        <v>141</v>
      </c>
      <c r="T2036" t="s">
        <v>119</v>
      </c>
      <c r="U2036" t="s">
        <v>343</v>
      </c>
      <c r="V2036" t="s">
        <v>1142</v>
      </c>
      <c r="W2036" t="s">
        <v>147</v>
      </c>
      <c r="X2036" t="s">
        <v>141</v>
      </c>
    </row>
    <row r="2037" spans="1:24" x14ac:dyDescent="0.4">
      <c r="A2037" t="s">
        <v>2675</v>
      </c>
      <c r="B2037" t="s">
        <v>248</v>
      </c>
      <c r="C2037" t="s">
        <v>149</v>
      </c>
      <c r="D2037" t="s">
        <v>73</v>
      </c>
      <c r="E2037" t="s">
        <v>143</v>
      </c>
      <c r="F2037" t="s">
        <v>28</v>
      </c>
      <c r="G2037" t="s">
        <v>29</v>
      </c>
      <c r="H2037" t="s">
        <v>1461</v>
      </c>
      <c r="I2037" t="s">
        <v>122</v>
      </c>
      <c r="J2037" t="s">
        <v>117</v>
      </c>
      <c r="K2037" t="s">
        <v>271</v>
      </c>
      <c r="L2037" t="str">
        <f>_xlfn.XLOOKUP(Trade_Flows[[#This Row],[hardware_type]],Helper_sheet!$D$2:$D$15,Helper_sheet!$E$2:$E$15,0,0)</f>
        <v>Chip</v>
      </c>
      <c r="M2037" t="s">
        <v>31</v>
      </c>
      <c r="N2037" s="5">
        <v>7793</v>
      </c>
      <c r="O2037" s="1">
        <v>487.08</v>
      </c>
      <c r="P2037" t="s">
        <v>277</v>
      </c>
      <c r="Q2037" t="s">
        <v>118</v>
      </c>
      <c r="R2037" t="s">
        <v>144</v>
      </c>
      <c r="S2037" t="s">
        <v>141</v>
      </c>
      <c r="T2037" t="s">
        <v>119</v>
      </c>
      <c r="U2037" t="s">
        <v>1691</v>
      </c>
      <c r="V2037" t="s">
        <v>1093</v>
      </c>
      <c r="W2037" t="s">
        <v>147</v>
      </c>
      <c r="X2037" t="s">
        <v>141</v>
      </c>
    </row>
    <row r="2038" spans="1:24" x14ac:dyDescent="0.4">
      <c r="A2038" t="s">
        <v>2676</v>
      </c>
      <c r="B2038" t="s">
        <v>248</v>
      </c>
      <c r="C2038" t="s">
        <v>154</v>
      </c>
      <c r="D2038" t="s">
        <v>74</v>
      </c>
      <c r="E2038" t="s">
        <v>143</v>
      </c>
      <c r="F2038" t="s">
        <v>28</v>
      </c>
      <c r="G2038" t="s">
        <v>29</v>
      </c>
      <c r="H2038" t="s">
        <v>1461</v>
      </c>
      <c r="I2038" t="s">
        <v>122</v>
      </c>
      <c r="J2038" t="s">
        <v>117</v>
      </c>
      <c r="K2038" t="s">
        <v>271</v>
      </c>
      <c r="L2038" t="str">
        <f>_xlfn.XLOOKUP(Trade_Flows[[#This Row],[hardware_type]],Helper_sheet!$D$2:$D$15,Helper_sheet!$E$2:$E$15,0,0)</f>
        <v>Chip</v>
      </c>
      <c r="M2038" t="s">
        <v>31</v>
      </c>
      <c r="N2038" s="5">
        <v>8205</v>
      </c>
      <c r="O2038" s="1">
        <v>512.80999999999995</v>
      </c>
      <c r="P2038" t="s">
        <v>272</v>
      </c>
      <c r="Q2038" t="s">
        <v>118</v>
      </c>
      <c r="R2038" t="s">
        <v>144</v>
      </c>
      <c r="S2038" t="s">
        <v>141</v>
      </c>
      <c r="T2038" t="s">
        <v>119</v>
      </c>
      <c r="U2038" t="s">
        <v>346</v>
      </c>
      <c r="V2038" t="s">
        <v>1498</v>
      </c>
      <c r="W2038" t="s">
        <v>147</v>
      </c>
      <c r="X2038" t="s">
        <v>141</v>
      </c>
    </row>
    <row r="2039" spans="1:24" x14ac:dyDescent="0.4">
      <c r="A2039" t="s">
        <v>2677</v>
      </c>
      <c r="B2039" t="s">
        <v>248</v>
      </c>
      <c r="C2039" t="s">
        <v>158</v>
      </c>
      <c r="D2039" t="s">
        <v>75</v>
      </c>
      <c r="E2039" t="s">
        <v>143</v>
      </c>
      <c r="F2039" t="s">
        <v>28</v>
      </c>
      <c r="G2039" t="s">
        <v>29</v>
      </c>
      <c r="H2039" t="s">
        <v>1461</v>
      </c>
      <c r="I2039" t="s">
        <v>122</v>
      </c>
      <c r="J2039" t="s">
        <v>117</v>
      </c>
      <c r="K2039" t="s">
        <v>271</v>
      </c>
      <c r="L2039" t="str">
        <f>_xlfn.XLOOKUP(Trade_Flows[[#This Row],[hardware_type]],Helper_sheet!$D$2:$D$15,Helper_sheet!$E$2:$E$15,0,0)</f>
        <v>Chip</v>
      </c>
      <c r="M2039" t="s">
        <v>31</v>
      </c>
      <c r="N2039" s="5">
        <v>7563</v>
      </c>
      <c r="O2039" s="1">
        <v>472.73</v>
      </c>
      <c r="P2039" t="s">
        <v>272</v>
      </c>
      <c r="Q2039" t="s">
        <v>118</v>
      </c>
      <c r="R2039" t="s">
        <v>144</v>
      </c>
      <c r="S2039" t="s">
        <v>141</v>
      </c>
      <c r="T2039" t="s">
        <v>119</v>
      </c>
      <c r="U2039" t="s">
        <v>346</v>
      </c>
      <c r="V2039" t="s">
        <v>1487</v>
      </c>
      <c r="W2039" t="s">
        <v>147</v>
      </c>
      <c r="X2039" t="s">
        <v>141</v>
      </c>
    </row>
    <row r="2040" spans="1:24" x14ac:dyDescent="0.4">
      <c r="A2040" t="s">
        <v>2678</v>
      </c>
      <c r="B2040" t="s">
        <v>260</v>
      </c>
      <c r="C2040" t="s">
        <v>141</v>
      </c>
      <c r="D2040" t="s">
        <v>76</v>
      </c>
      <c r="E2040" t="s">
        <v>143</v>
      </c>
      <c r="F2040" t="s">
        <v>28</v>
      </c>
      <c r="G2040" t="s">
        <v>29</v>
      </c>
      <c r="H2040" t="s">
        <v>1461</v>
      </c>
      <c r="I2040" t="s">
        <v>122</v>
      </c>
      <c r="J2040" t="s">
        <v>117</v>
      </c>
      <c r="K2040" t="s">
        <v>271</v>
      </c>
      <c r="L2040" t="str">
        <f>_xlfn.XLOOKUP(Trade_Flows[[#This Row],[hardware_type]],Helper_sheet!$D$2:$D$15,Helper_sheet!$E$2:$E$15,0,0)</f>
        <v>Chip</v>
      </c>
      <c r="M2040" t="s">
        <v>31</v>
      </c>
      <c r="N2040" s="5">
        <v>7943</v>
      </c>
      <c r="O2040" s="1">
        <v>496.48</v>
      </c>
      <c r="P2040" t="s">
        <v>272</v>
      </c>
      <c r="Q2040" t="s">
        <v>118</v>
      </c>
      <c r="R2040" t="s">
        <v>144</v>
      </c>
      <c r="S2040" t="s">
        <v>141</v>
      </c>
      <c r="T2040" t="s">
        <v>119</v>
      </c>
      <c r="U2040" t="s">
        <v>343</v>
      </c>
      <c r="V2040" t="s">
        <v>1474</v>
      </c>
      <c r="W2040" t="s">
        <v>147</v>
      </c>
      <c r="X2040" t="s">
        <v>141</v>
      </c>
    </row>
    <row r="2041" spans="1:24" x14ac:dyDescent="0.4">
      <c r="A2041" t="s">
        <v>2679</v>
      </c>
      <c r="B2041" t="s">
        <v>260</v>
      </c>
      <c r="C2041" t="s">
        <v>149</v>
      </c>
      <c r="D2041" t="s">
        <v>77</v>
      </c>
      <c r="E2041" t="s">
        <v>143</v>
      </c>
      <c r="F2041" t="s">
        <v>28</v>
      </c>
      <c r="G2041" t="s">
        <v>29</v>
      </c>
      <c r="H2041" t="s">
        <v>1461</v>
      </c>
      <c r="I2041" t="s">
        <v>122</v>
      </c>
      <c r="J2041" t="s">
        <v>117</v>
      </c>
      <c r="K2041" t="s">
        <v>271</v>
      </c>
      <c r="L2041" t="str">
        <f>_xlfn.XLOOKUP(Trade_Flows[[#This Row],[hardware_type]],Helper_sheet!$D$2:$D$15,Helper_sheet!$E$2:$E$15,0,0)</f>
        <v>Chip</v>
      </c>
      <c r="M2041" t="s">
        <v>31</v>
      </c>
      <c r="N2041" s="5">
        <v>10737</v>
      </c>
      <c r="O2041" s="1">
        <v>671.1</v>
      </c>
      <c r="P2041" t="s">
        <v>277</v>
      </c>
      <c r="Q2041" t="s">
        <v>118</v>
      </c>
      <c r="R2041" t="s">
        <v>144</v>
      </c>
      <c r="S2041" t="s">
        <v>141</v>
      </c>
      <c r="T2041" t="s">
        <v>119</v>
      </c>
      <c r="U2041" t="s">
        <v>425</v>
      </c>
      <c r="V2041" t="s">
        <v>1474</v>
      </c>
      <c r="W2041" t="s">
        <v>147</v>
      </c>
      <c r="X2041" t="s">
        <v>141</v>
      </c>
    </row>
    <row r="2042" spans="1:24" x14ac:dyDescent="0.4">
      <c r="A2042" t="s">
        <v>2680</v>
      </c>
      <c r="B2042" t="s">
        <v>260</v>
      </c>
      <c r="C2042" t="s">
        <v>154</v>
      </c>
      <c r="D2042" t="s">
        <v>78</v>
      </c>
      <c r="E2042" t="s">
        <v>143</v>
      </c>
      <c r="F2042" t="s">
        <v>28</v>
      </c>
      <c r="G2042" t="s">
        <v>29</v>
      </c>
      <c r="H2042" t="s">
        <v>1461</v>
      </c>
      <c r="I2042" t="s">
        <v>122</v>
      </c>
      <c r="J2042" t="s">
        <v>117</v>
      </c>
      <c r="K2042" t="s">
        <v>271</v>
      </c>
      <c r="L2042" t="str">
        <f>_xlfn.XLOOKUP(Trade_Flows[[#This Row],[hardware_type]],Helper_sheet!$D$2:$D$15,Helper_sheet!$E$2:$E$15,0,0)</f>
        <v>Chip</v>
      </c>
      <c r="M2042" t="s">
        <v>31</v>
      </c>
      <c r="N2042" s="5">
        <v>8988</v>
      </c>
      <c r="O2042" s="1">
        <v>561.79999999999995</v>
      </c>
      <c r="P2042" t="s">
        <v>277</v>
      </c>
      <c r="Q2042" t="s">
        <v>118</v>
      </c>
      <c r="R2042" t="s">
        <v>144</v>
      </c>
      <c r="S2042" t="s">
        <v>141</v>
      </c>
      <c r="T2042" t="s">
        <v>119</v>
      </c>
      <c r="U2042" t="s">
        <v>250</v>
      </c>
      <c r="V2042" t="s">
        <v>724</v>
      </c>
      <c r="W2042" t="s">
        <v>147</v>
      </c>
      <c r="X2042" t="s">
        <v>141</v>
      </c>
    </row>
    <row r="2043" spans="1:24" x14ac:dyDescent="0.4">
      <c r="A2043" t="s">
        <v>2681</v>
      </c>
      <c r="B2043" t="s">
        <v>260</v>
      </c>
      <c r="C2043" t="s">
        <v>158</v>
      </c>
      <c r="D2043" t="s">
        <v>79</v>
      </c>
      <c r="E2043" t="s">
        <v>143</v>
      </c>
      <c r="F2043" t="s">
        <v>28</v>
      </c>
      <c r="G2043" t="s">
        <v>29</v>
      </c>
      <c r="H2043" t="s">
        <v>1461</v>
      </c>
      <c r="I2043" t="s">
        <v>122</v>
      </c>
      <c r="J2043" t="s">
        <v>117</v>
      </c>
      <c r="K2043" t="s">
        <v>271</v>
      </c>
      <c r="L2043" t="str">
        <f>_xlfn.XLOOKUP(Trade_Flows[[#This Row],[hardware_type]],Helper_sheet!$D$2:$D$15,Helper_sheet!$E$2:$E$15,0,0)</f>
        <v>Chip</v>
      </c>
      <c r="M2043" t="s">
        <v>31</v>
      </c>
      <c r="N2043" s="5">
        <v>9933</v>
      </c>
      <c r="O2043" s="1">
        <v>620.86</v>
      </c>
      <c r="P2043" t="s">
        <v>82</v>
      </c>
      <c r="Q2043" t="s">
        <v>118</v>
      </c>
      <c r="R2043" t="s">
        <v>144</v>
      </c>
      <c r="S2043" t="s">
        <v>141</v>
      </c>
      <c r="T2043" t="s">
        <v>119</v>
      </c>
      <c r="U2043" t="s">
        <v>428</v>
      </c>
      <c r="V2043" t="s">
        <v>1493</v>
      </c>
      <c r="W2043" t="s">
        <v>147</v>
      </c>
      <c r="X2043" t="s">
        <v>141</v>
      </c>
    </row>
    <row r="2044" spans="1:24" x14ac:dyDescent="0.4">
      <c r="A2044" t="s">
        <v>2682</v>
      </c>
      <c r="B2044" t="s">
        <v>140</v>
      </c>
      <c r="C2044" t="s">
        <v>141</v>
      </c>
      <c r="D2044" t="s">
        <v>23</v>
      </c>
      <c r="E2044" t="s">
        <v>143</v>
      </c>
      <c r="F2044" t="s">
        <v>28</v>
      </c>
      <c r="G2044" t="s">
        <v>29</v>
      </c>
      <c r="H2044" t="s">
        <v>1461</v>
      </c>
      <c r="I2044" t="s">
        <v>122</v>
      </c>
      <c r="J2044" t="s">
        <v>117</v>
      </c>
      <c r="K2044" t="s">
        <v>360</v>
      </c>
      <c r="L2044" t="str">
        <f>_xlfn.XLOOKUP(Trade_Flows[[#This Row],[hardware_type]],Helper_sheet!$D$2:$D$15,Helper_sheet!$E$2:$E$15,0,0)</f>
        <v>Chip</v>
      </c>
      <c r="M2044" t="s">
        <v>31</v>
      </c>
      <c r="N2044" s="5">
        <v>1094</v>
      </c>
      <c r="O2044" s="1">
        <v>68.41</v>
      </c>
      <c r="P2044" t="s">
        <v>86</v>
      </c>
      <c r="Q2044" t="s">
        <v>118</v>
      </c>
      <c r="R2044" t="s">
        <v>144</v>
      </c>
      <c r="S2044" t="s">
        <v>141</v>
      </c>
      <c r="T2044" t="s">
        <v>119</v>
      </c>
      <c r="U2044" t="s">
        <v>199</v>
      </c>
      <c r="V2044" t="s">
        <v>1128</v>
      </c>
      <c r="W2044" t="s">
        <v>147</v>
      </c>
      <c r="X2044" t="s">
        <v>144</v>
      </c>
    </row>
    <row r="2045" spans="1:24" x14ac:dyDescent="0.4">
      <c r="A2045" t="s">
        <v>2683</v>
      </c>
      <c r="B2045" t="s">
        <v>140</v>
      </c>
      <c r="C2045" t="s">
        <v>149</v>
      </c>
      <c r="D2045" t="s">
        <v>35</v>
      </c>
      <c r="E2045" t="s">
        <v>143</v>
      </c>
      <c r="F2045" t="s">
        <v>28</v>
      </c>
      <c r="G2045" t="s">
        <v>29</v>
      </c>
      <c r="H2045" t="s">
        <v>1461</v>
      </c>
      <c r="I2045" t="s">
        <v>122</v>
      </c>
      <c r="J2045" t="s">
        <v>117</v>
      </c>
      <c r="K2045" t="s">
        <v>360</v>
      </c>
      <c r="L2045" t="str">
        <f>_xlfn.XLOOKUP(Trade_Flows[[#This Row],[hardware_type]],Helper_sheet!$D$2:$D$15,Helper_sheet!$E$2:$E$15,0,0)</f>
        <v>Chip</v>
      </c>
      <c r="M2045" t="s">
        <v>31</v>
      </c>
      <c r="N2045" s="5">
        <v>1183</v>
      </c>
      <c r="O2045" s="1">
        <v>73.97</v>
      </c>
      <c r="P2045" t="s">
        <v>365</v>
      </c>
      <c r="Q2045" t="s">
        <v>118</v>
      </c>
      <c r="R2045" t="s">
        <v>144</v>
      </c>
      <c r="S2045" t="s">
        <v>141</v>
      </c>
      <c r="T2045" t="s">
        <v>119</v>
      </c>
      <c r="U2045" t="s">
        <v>169</v>
      </c>
      <c r="V2045" t="s">
        <v>1462</v>
      </c>
      <c r="W2045" t="s">
        <v>147</v>
      </c>
      <c r="X2045" t="s">
        <v>144</v>
      </c>
    </row>
    <row r="2046" spans="1:24" x14ac:dyDescent="0.4">
      <c r="A2046" t="s">
        <v>2684</v>
      </c>
      <c r="B2046" t="s">
        <v>140</v>
      </c>
      <c r="C2046" t="s">
        <v>154</v>
      </c>
      <c r="D2046" t="s">
        <v>37</v>
      </c>
      <c r="E2046" t="s">
        <v>143</v>
      </c>
      <c r="F2046" t="s">
        <v>28</v>
      </c>
      <c r="G2046" t="s">
        <v>29</v>
      </c>
      <c r="H2046" t="s">
        <v>1461</v>
      </c>
      <c r="I2046" t="s">
        <v>122</v>
      </c>
      <c r="J2046" t="s">
        <v>117</v>
      </c>
      <c r="K2046" t="s">
        <v>360</v>
      </c>
      <c r="L2046" t="str">
        <f>_xlfn.XLOOKUP(Trade_Flows[[#This Row],[hardware_type]],Helper_sheet!$D$2:$D$15,Helper_sheet!$E$2:$E$15,0,0)</f>
        <v>Chip</v>
      </c>
      <c r="M2046" t="s">
        <v>31</v>
      </c>
      <c r="N2046" s="5">
        <v>1320</v>
      </c>
      <c r="O2046" s="1">
        <v>82.53</v>
      </c>
      <c r="P2046" t="s">
        <v>86</v>
      </c>
      <c r="Q2046" t="s">
        <v>118</v>
      </c>
      <c r="R2046" t="s">
        <v>144</v>
      </c>
      <c r="S2046" t="s">
        <v>141</v>
      </c>
      <c r="T2046" t="s">
        <v>119</v>
      </c>
      <c r="U2046" t="s">
        <v>178</v>
      </c>
      <c r="V2046" t="s">
        <v>1076</v>
      </c>
      <c r="W2046" t="s">
        <v>147</v>
      </c>
      <c r="X2046" t="s">
        <v>144</v>
      </c>
    </row>
    <row r="2047" spans="1:24" x14ac:dyDescent="0.4">
      <c r="A2047" t="s">
        <v>2685</v>
      </c>
      <c r="B2047" t="s">
        <v>140</v>
      </c>
      <c r="C2047" t="s">
        <v>158</v>
      </c>
      <c r="D2047" t="s">
        <v>38</v>
      </c>
      <c r="E2047" t="s">
        <v>143</v>
      </c>
      <c r="F2047" t="s">
        <v>28</v>
      </c>
      <c r="G2047" t="s">
        <v>29</v>
      </c>
      <c r="H2047" t="s">
        <v>1461</v>
      </c>
      <c r="I2047" t="s">
        <v>122</v>
      </c>
      <c r="J2047" t="s">
        <v>117</v>
      </c>
      <c r="K2047" t="s">
        <v>360</v>
      </c>
      <c r="L2047" t="str">
        <f>_xlfn.XLOOKUP(Trade_Flows[[#This Row],[hardware_type]],Helper_sheet!$D$2:$D$15,Helper_sheet!$E$2:$E$15,0,0)</f>
        <v>Chip</v>
      </c>
      <c r="M2047" t="s">
        <v>31</v>
      </c>
      <c r="N2047" s="5">
        <v>1042</v>
      </c>
      <c r="O2047" s="1">
        <v>65.13</v>
      </c>
      <c r="P2047" t="s">
        <v>83</v>
      </c>
      <c r="Q2047" t="s">
        <v>118</v>
      </c>
      <c r="R2047" t="s">
        <v>144</v>
      </c>
      <c r="S2047" t="s">
        <v>141</v>
      </c>
      <c r="T2047" t="s">
        <v>119</v>
      </c>
      <c r="U2047" t="s">
        <v>391</v>
      </c>
      <c r="V2047" t="s">
        <v>1561</v>
      </c>
      <c r="W2047" t="s">
        <v>147</v>
      </c>
      <c r="X2047" t="s">
        <v>144</v>
      </c>
    </row>
    <row r="2048" spans="1:24" x14ac:dyDescent="0.4">
      <c r="A2048" t="s">
        <v>2686</v>
      </c>
      <c r="B2048" t="s">
        <v>162</v>
      </c>
      <c r="C2048" t="s">
        <v>141</v>
      </c>
      <c r="D2048" t="s">
        <v>39</v>
      </c>
      <c r="E2048" t="s">
        <v>143</v>
      </c>
      <c r="F2048" t="s">
        <v>28</v>
      </c>
      <c r="G2048" t="s">
        <v>29</v>
      </c>
      <c r="H2048" t="s">
        <v>1461</v>
      </c>
      <c r="I2048" t="s">
        <v>122</v>
      </c>
      <c r="J2048" t="s">
        <v>117</v>
      </c>
      <c r="K2048" t="s">
        <v>360</v>
      </c>
      <c r="L2048" t="str">
        <f>_xlfn.XLOOKUP(Trade_Flows[[#This Row],[hardware_type]],Helper_sheet!$D$2:$D$15,Helper_sheet!$E$2:$E$15,0,0)</f>
        <v>Chip</v>
      </c>
      <c r="M2048" t="s">
        <v>31</v>
      </c>
      <c r="N2048" s="5">
        <v>1278</v>
      </c>
      <c r="O2048" s="1">
        <v>79.900000000000006</v>
      </c>
      <c r="P2048" t="s">
        <v>374</v>
      </c>
      <c r="Q2048" t="s">
        <v>118</v>
      </c>
      <c r="R2048" t="s">
        <v>144</v>
      </c>
      <c r="S2048" t="s">
        <v>141</v>
      </c>
      <c r="T2048" t="s">
        <v>119</v>
      </c>
      <c r="U2048" t="s">
        <v>180</v>
      </c>
      <c r="V2048" t="s">
        <v>1472</v>
      </c>
      <c r="W2048" t="s">
        <v>147</v>
      </c>
      <c r="X2048" t="s">
        <v>144</v>
      </c>
    </row>
    <row r="2049" spans="1:24" x14ac:dyDescent="0.4">
      <c r="A2049" t="s">
        <v>2687</v>
      </c>
      <c r="B2049" t="s">
        <v>162</v>
      </c>
      <c r="C2049" t="s">
        <v>149</v>
      </c>
      <c r="D2049" t="s">
        <v>41</v>
      </c>
      <c r="E2049" t="s">
        <v>143</v>
      </c>
      <c r="F2049" t="s">
        <v>28</v>
      </c>
      <c r="G2049" t="s">
        <v>29</v>
      </c>
      <c r="H2049" t="s">
        <v>1461</v>
      </c>
      <c r="I2049" t="s">
        <v>122</v>
      </c>
      <c r="J2049" t="s">
        <v>117</v>
      </c>
      <c r="K2049" t="s">
        <v>360</v>
      </c>
      <c r="L2049" t="str">
        <f>_xlfn.XLOOKUP(Trade_Flows[[#This Row],[hardware_type]],Helper_sheet!$D$2:$D$15,Helper_sheet!$E$2:$E$15,0,0)</f>
        <v>Chip</v>
      </c>
      <c r="M2049" t="s">
        <v>31</v>
      </c>
      <c r="N2049" s="5">
        <v>1367</v>
      </c>
      <c r="O2049" s="1">
        <v>85.47</v>
      </c>
      <c r="P2049" t="s">
        <v>374</v>
      </c>
      <c r="Q2049" t="s">
        <v>118</v>
      </c>
      <c r="R2049" t="s">
        <v>144</v>
      </c>
      <c r="S2049" t="s">
        <v>141</v>
      </c>
      <c r="T2049" t="s">
        <v>119</v>
      </c>
      <c r="U2049" t="s">
        <v>294</v>
      </c>
      <c r="V2049" t="s">
        <v>1470</v>
      </c>
      <c r="W2049" t="s">
        <v>147</v>
      </c>
      <c r="X2049" t="s">
        <v>144</v>
      </c>
    </row>
    <row r="2050" spans="1:24" x14ac:dyDescent="0.4">
      <c r="A2050" t="s">
        <v>2688</v>
      </c>
      <c r="B2050" t="s">
        <v>162</v>
      </c>
      <c r="C2050" t="s">
        <v>154</v>
      </c>
      <c r="D2050" t="s">
        <v>42</v>
      </c>
      <c r="E2050" t="s">
        <v>143</v>
      </c>
      <c r="F2050" t="s">
        <v>28</v>
      </c>
      <c r="G2050" t="s">
        <v>29</v>
      </c>
      <c r="H2050" t="s">
        <v>1461</v>
      </c>
      <c r="I2050" t="s">
        <v>122</v>
      </c>
      <c r="J2050" t="s">
        <v>117</v>
      </c>
      <c r="K2050" t="s">
        <v>360</v>
      </c>
      <c r="L2050" t="str">
        <f>_xlfn.XLOOKUP(Trade_Flows[[#This Row],[hardware_type]],Helper_sheet!$D$2:$D$15,Helper_sheet!$E$2:$E$15,0,0)</f>
        <v>Chip</v>
      </c>
      <c r="M2050" t="s">
        <v>31</v>
      </c>
      <c r="N2050" s="5">
        <v>1583</v>
      </c>
      <c r="O2050" s="1">
        <v>98.95</v>
      </c>
      <c r="P2050" t="s">
        <v>84</v>
      </c>
      <c r="Q2050" t="s">
        <v>118</v>
      </c>
      <c r="R2050" t="s">
        <v>144</v>
      </c>
      <c r="S2050" t="s">
        <v>141</v>
      </c>
      <c r="T2050" t="s">
        <v>119</v>
      </c>
      <c r="U2050" t="s">
        <v>152</v>
      </c>
      <c r="V2050" t="s">
        <v>1504</v>
      </c>
      <c r="W2050" t="s">
        <v>147</v>
      </c>
      <c r="X2050" t="s">
        <v>144</v>
      </c>
    </row>
    <row r="2051" spans="1:24" x14ac:dyDescent="0.4">
      <c r="A2051" t="s">
        <v>2689</v>
      </c>
      <c r="B2051" t="s">
        <v>162</v>
      </c>
      <c r="C2051" t="s">
        <v>158</v>
      </c>
      <c r="D2051" t="s">
        <v>43</v>
      </c>
      <c r="E2051" t="s">
        <v>143</v>
      </c>
      <c r="F2051" t="s">
        <v>28</v>
      </c>
      <c r="G2051" t="s">
        <v>29</v>
      </c>
      <c r="H2051" t="s">
        <v>1461</v>
      </c>
      <c r="I2051" t="s">
        <v>122</v>
      </c>
      <c r="J2051" t="s">
        <v>117</v>
      </c>
      <c r="K2051" t="s">
        <v>360</v>
      </c>
      <c r="L2051" t="str">
        <f>_xlfn.XLOOKUP(Trade_Flows[[#This Row],[hardware_type]],Helper_sheet!$D$2:$D$15,Helper_sheet!$E$2:$E$15,0,0)</f>
        <v>Chip</v>
      </c>
      <c r="M2051" t="s">
        <v>31</v>
      </c>
      <c r="N2051" s="5">
        <v>1301</v>
      </c>
      <c r="O2051" s="1">
        <v>81.349999999999994</v>
      </c>
      <c r="P2051" t="s">
        <v>272</v>
      </c>
      <c r="Q2051" t="s">
        <v>118</v>
      </c>
      <c r="R2051" t="s">
        <v>144</v>
      </c>
      <c r="S2051" t="s">
        <v>141</v>
      </c>
      <c r="T2051" t="s">
        <v>119</v>
      </c>
      <c r="U2051" t="s">
        <v>292</v>
      </c>
      <c r="V2051" t="s">
        <v>1561</v>
      </c>
      <c r="W2051" t="s">
        <v>147</v>
      </c>
      <c r="X2051" t="s">
        <v>144</v>
      </c>
    </row>
    <row r="2052" spans="1:24" x14ac:dyDescent="0.4">
      <c r="A2052" t="s">
        <v>2690</v>
      </c>
      <c r="B2052" t="s">
        <v>171</v>
      </c>
      <c r="C2052" t="s">
        <v>141</v>
      </c>
      <c r="D2052" t="s">
        <v>44</v>
      </c>
      <c r="E2052" t="s">
        <v>143</v>
      </c>
      <c r="F2052" t="s">
        <v>28</v>
      </c>
      <c r="G2052" t="s">
        <v>29</v>
      </c>
      <c r="H2052" t="s">
        <v>1461</v>
      </c>
      <c r="I2052" t="s">
        <v>122</v>
      </c>
      <c r="J2052" t="s">
        <v>117</v>
      </c>
      <c r="K2052" t="s">
        <v>360</v>
      </c>
      <c r="L2052" t="str">
        <f>_xlfn.XLOOKUP(Trade_Flows[[#This Row],[hardware_type]],Helper_sheet!$D$2:$D$15,Helper_sheet!$E$2:$E$15,0,0)</f>
        <v>Chip</v>
      </c>
      <c r="M2052" t="s">
        <v>31</v>
      </c>
      <c r="N2052" s="5">
        <v>1409</v>
      </c>
      <c r="O2052" s="1">
        <v>88.11</v>
      </c>
      <c r="P2052" t="s">
        <v>272</v>
      </c>
      <c r="Q2052" t="s">
        <v>118</v>
      </c>
      <c r="R2052" t="s">
        <v>144</v>
      </c>
      <c r="S2052" t="s">
        <v>141</v>
      </c>
      <c r="T2052" t="s">
        <v>119</v>
      </c>
      <c r="U2052" t="s">
        <v>166</v>
      </c>
      <c r="V2052" t="s">
        <v>1093</v>
      </c>
      <c r="W2052" t="s">
        <v>147</v>
      </c>
      <c r="X2052" t="s">
        <v>144</v>
      </c>
    </row>
    <row r="2053" spans="1:24" x14ac:dyDescent="0.4">
      <c r="A2053" t="s">
        <v>2691</v>
      </c>
      <c r="B2053" t="s">
        <v>171</v>
      </c>
      <c r="C2053" t="s">
        <v>149</v>
      </c>
      <c r="D2053" t="s">
        <v>45</v>
      </c>
      <c r="E2053" t="s">
        <v>143</v>
      </c>
      <c r="F2053" t="s">
        <v>28</v>
      </c>
      <c r="G2053" t="s">
        <v>29</v>
      </c>
      <c r="H2053" t="s">
        <v>1461</v>
      </c>
      <c r="I2053" t="s">
        <v>122</v>
      </c>
      <c r="J2053" t="s">
        <v>117</v>
      </c>
      <c r="K2053" t="s">
        <v>360</v>
      </c>
      <c r="L2053" t="str">
        <f>_xlfn.XLOOKUP(Trade_Flows[[#This Row],[hardware_type]],Helper_sheet!$D$2:$D$15,Helper_sheet!$E$2:$E$15,0,0)</f>
        <v>Chip</v>
      </c>
      <c r="M2053" t="s">
        <v>31</v>
      </c>
      <c r="N2053" s="5">
        <v>1414</v>
      </c>
      <c r="O2053" s="1">
        <v>88.44</v>
      </c>
      <c r="P2053" t="s">
        <v>272</v>
      </c>
      <c r="Q2053" t="s">
        <v>118</v>
      </c>
      <c r="R2053" t="s">
        <v>144</v>
      </c>
      <c r="S2053" t="s">
        <v>141</v>
      </c>
      <c r="T2053" t="s">
        <v>119</v>
      </c>
      <c r="U2053" t="s">
        <v>173</v>
      </c>
      <c r="V2053" t="s">
        <v>1076</v>
      </c>
      <c r="W2053" t="s">
        <v>147</v>
      </c>
      <c r="X2053" t="s">
        <v>144</v>
      </c>
    </row>
    <row r="2054" spans="1:24" x14ac:dyDescent="0.4">
      <c r="A2054" t="s">
        <v>2692</v>
      </c>
      <c r="B2054" t="s">
        <v>171</v>
      </c>
      <c r="C2054" t="s">
        <v>154</v>
      </c>
      <c r="D2054" t="s">
        <v>46</v>
      </c>
      <c r="E2054" t="s">
        <v>143</v>
      </c>
      <c r="F2054" t="s">
        <v>28</v>
      </c>
      <c r="G2054" t="s">
        <v>29</v>
      </c>
      <c r="H2054" t="s">
        <v>1461</v>
      </c>
      <c r="I2054" t="s">
        <v>122</v>
      </c>
      <c r="J2054" t="s">
        <v>117</v>
      </c>
      <c r="K2054" t="s">
        <v>360</v>
      </c>
      <c r="L2054" t="str">
        <f>_xlfn.XLOOKUP(Trade_Flows[[#This Row],[hardware_type]],Helper_sheet!$D$2:$D$15,Helper_sheet!$E$2:$E$15,0,0)</f>
        <v>Chip</v>
      </c>
      <c r="M2054" t="s">
        <v>31</v>
      </c>
      <c r="N2054" s="5">
        <v>1753</v>
      </c>
      <c r="O2054" s="1">
        <v>109.6</v>
      </c>
      <c r="P2054" t="s">
        <v>85</v>
      </c>
      <c r="Q2054" t="s">
        <v>118</v>
      </c>
      <c r="R2054" t="s">
        <v>144</v>
      </c>
      <c r="S2054" t="s">
        <v>141</v>
      </c>
      <c r="T2054" t="s">
        <v>119</v>
      </c>
      <c r="U2054" t="s">
        <v>146</v>
      </c>
      <c r="V2054" t="s">
        <v>1142</v>
      </c>
      <c r="W2054" t="s">
        <v>147</v>
      </c>
      <c r="X2054" t="s">
        <v>144</v>
      </c>
    </row>
    <row r="2055" spans="1:24" x14ac:dyDescent="0.4">
      <c r="A2055" t="s">
        <v>2693</v>
      </c>
      <c r="B2055" t="s">
        <v>171</v>
      </c>
      <c r="C2055" t="s">
        <v>158</v>
      </c>
      <c r="D2055" t="s">
        <v>47</v>
      </c>
      <c r="E2055" t="s">
        <v>143</v>
      </c>
      <c r="F2055" t="s">
        <v>28</v>
      </c>
      <c r="G2055" t="s">
        <v>29</v>
      </c>
      <c r="H2055" t="s">
        <v>1461</v>
      </c>
      <c r="I2055" t="s">
        <v>122</v>
      </c>
      <c r="J2055" t="s">
        <v>117</v>
      </c>
      <c r="K2055" t="s">
        <v>360</v>
      </c>
      <c r="L2055" t="str">
        <f>_xlfn.XLOOKUP(Trade_Flows[[#This Row],[hardware_type]],Helper_sheet!$D$2:$D$15,Helper_sheet!$E$2:$E$15,0,0)</f>
        <v>Chip</v>
      </c>
      <c r="M2055" t="s">
        <v>31</v>
      </c>
      <c r="N2055" s="5">
        <v>1576</v>
      </c>
      <c r="O2055" s="1">
        <v>98.56</v>
      </c>
      <c r="P2055" t="s">
        <v>365</v>
      </c>
      <c r="Q2055" t="s">
        <v>118</v>
      </c>
      <c r="R2055" t="s">
        <v>144</v>
      </c>
      <c r="S2055" t="s">
        <v>141</v>
      </c>
      <c r="T2055" t="s">
        <v>119</v>
      </c>
      <c r="U2055" t="s">
        <v>152</v>
      </c>
      <c r="V2055" t="s">
        <v>1088</v>
      </c>
      <c r="W2055" t="s">
        <v>147</v>
      </c>
      <c r="X2055" t="s">
        <v>144</v>
      </c>
    </row>
    <row r="2056" spans="1:24" x14ac:dyDescent="0.4">
      <c r="A2056" t="s">
        <v>2694</v>
      </c>
      <c r="B2056" t="s">
        <v>182</v>
      </c>
      <c r="C2056" t="s">
        <v>141</v>
      </c>
      <c r="D2056" t="s">
        <v>48</v>
      </c>
      <c r="E2056" t="s">
        <v>143</v>
      </c>
      <c r="F2056" t="s">
        <v>28</v>
      </c>
      <c r="G2056" t="s">
        <v>29</v>
      </c>
      <c r="H2056" t="s">
        <v>1461</v>
      </c>
      <c r="I2056" t="s">
        <v>122</v>
      </c>
      <c r="J2056" t="s">
        <v>117</v>
      </c>
      <c r="K2056" t="s">
        <v>360</v>
      </c>
      <c r="L2056" t="str">
        <f>_xlfn.XLOOKUP(Trade_Flows[[#This Row],[hardware_type]],Helper_sheet!$D$2:$D$15,Helper_sheet!$E$2:$E$15,0,0)</f>
        <v>Chip</v>
      </c>
      <c r="M2056" t="s">
        <v>31</v>
      </c>
      <c r="N2056" s="5">
        <v>1436</v>
      </c>
      <c r="O2056" s="1">
        <v>89.79</v>
      </c>
      <c r="P2056" t="s">
        <v>86</v>
      </c>
      <c r="Q2056" t="s">
        <v>118</v>
      </c>
      <c r="R2056" t="s">
        <v>144</v>
      </c>
      <c r="S2056" t="s">
        <v>141</v>
      </c>
      <c r="T2056" t="s">
        <v>119</v>
      </c>
      <c r="U2056" t="s">
        <v>169</v>
      </c>
      <c r="V2056" t="s">
        <v>1121</v>
      </c>
      <c r="W2056" t="s">
        <v>147</v>
      </c>
      <c r="X2056" t="s">
        <v>144</v>
      </c>
    </row>
    <row r="2057" spans="1:24" x14ac:dyDescent="0.4">
      <c r="A2057" t="s">
        <v>2695</v>
      </c>
      <c r="B2057" t="s">
        <v>182</v>
      </c>
      <c r="C2057" t="s">
        <v>149</v>
      </c>
      <c r="D2057" t="s">
        <v>49</v>
      </c>
      <c r="E2057" t="s">
        <v>143</v>
      </c>
      <c r="F2057" t="s">
        <v>28</v>
      </c>
      <c r="G2057" t="s">
        <v>29</v>
      </c>
      <c r="H2057" t="s">
        <v>1461</v>
      </c>
      <c r="I2057" t="s">
        <v>122</v>
      </c>
      <c r="J2057" t="s">
        <v>117</v>
      </c>
      <c r="K2057" t="s">
        <v>360</v>
      </c>
      <c r="L2057" t="str">
        <f>_xlfn.XLOOKUP(Trade_Flows[[#This Row],[hardware_type]],Helper_sheet!$D$2:$D$15,Helper_sheet!$E$2:$E$15,0,0)</f>
        <v>Chip</v>
      </c>
      <c r="M2057" t="s">
        <v>31</v>
      </c>
      <c r="N2057" s="5">
        <v>1742</v>
      </c>
      <c r="O2057" s="1">
        <v>108.91</v>
      </c>
      <c r="P2057" t="s">
        <v>365</v>
      </c>
      <c r="Q2057" t="s">
        <v>118</v>
      </c>
      <c r="R2057" t="s">
        <v>144</v>
      </c>
      <c r="S2057" t="s">
        <v>141</v>
      </c>
      <c r="T2057" t="s">
        <v>119</v>
      </c>
      <c r="U2057" t="s">
        <v>391</v>
      </c>
      <c r="V2057" t="s">
        <v>1526</v>
      </c>
      <c r="W2057" t="s">
        <v>147</v>
      </c>
      <c r="X2057" t="s">
        <v>144</v>
      </c>
    </row>
    <row r="2058" spans="1:24" x14ac:dyDescent="0.4">
      <c r="A2058" t="s">
        <v>2696</v>
      </c>
      <c r="B2058" t="s">
        <v>182</v>
      </c>
      <c r="C2058" t="s">
        <v>154</v>
      </c>
      <c r="D2058" t="s">
        <v>50</v>
      </c>
      <c r="E2058" t="s">
        <v>143</v>
      </c>
      <c r="F2058" t="s">
        <v>28</v>
      </c>
      <c r="G2058" t="s">
        <v>29</v>
      </c>
      <c r="H2058" t="s">
        <v>1461</v>
      </c>
      <c r="I2058" t="s">
        <v>122</v>
      </c>
      <c r="J2058" t="s">
        <v>117</v>
      </c>
      <c r="K2058" t="s">
        <v>360</v>
      </c>
      <c r="L2058" t="str">
        <f>_xlfn.XLOOKUP(Trade_Flows[[#This Row],[hardware_type]],Helper_sheet!$D$2:$D$15,Helper_sheet!$E$2:$E$15,0,0)</f>
        <v>Chip</v>
      </c>
      <c r="M2058" t="s">
        <v>31</v>
      </c>
      <c r="N2058" s="5">
        <v>1636</v>
      </c>
      <c r="O2058" s="1">
        <v>102.25</v>
      </c>
      <c r="P2058" t="s">
        <v>84</v>
      </c>
      <c r="Q2058" t="s">
        <v>118</v>
      </c>
      <c r="R2058" t="s">
        <v>144</v>
      </c>
      <c r="S2058" t="s">
        <v>141</v>
      </c>
      <c r="T2058" t="s">
        <v>119</v>
      </c>
      <c r="U2058" t="s">
        <v>285</v>
      </c>
      <c r="V2058" t="s">
        <v>1093</v>
      </c>
      <c r="W2058" t="s">
        <v>147</v>
      </c>
      <c r="X2058" t="s">
        <v>144</v>
      </c>
    </row>
    <row r="2059" spans="1:24" x14ac:dyDescent="0.4">
      <c r="A2059" t="s">
        <v>2697</v>
      </c>
      <c r="B2059" t="s">
        <v>182</v>
      </c>
      <c r="C2059" t="s">
        <v>158</v>
      </c>
      <c r="D2059" t="s">
        <v>51</v>
      </c>
      <c r="E2059" t="s">
        <v>143</v>
      </c>
      <c r="F2059" t="s">
        <v>28</v>
      </c>
      <c r="G2059" t="s">
        <v>29</v>
      </c>
      <c r="H2059" t="s">
        <v>1461</v>
      </c>
      <c r="I2059" t="s">
        <v>122</v>
      </c>
      <c r="J2059" t="s">
        <v>117</v>
      </c>
      <c r="K2059" t="s">
        <v>360</v>
      </c>
      <c r="L2059" t="str">
        <f>_xlfn.XLOOKUP(Trade_Flows[[#This Row],[hardware_type]],Helper_sheet!$D$2:$D$15,Helper_sheet!$E$2:$E$15,0,0)</f>
        <v>Chip</v>
      </c>
      <c r="M2059" t="s">
        <v>31</v>
      </c>
      <c r="N2059" s="5">
        <v>1661</v>
      </c>
      <c r="O2059" s="1">
        <v>103.84</v>
      </c>
      <c r="P2059" t="s">
        <v>83</v>
      </c>
      <c r="Q2059" t="s">
        <v>118</v>
      </c>
      <c r="R2059" t="s">
        <v>144</v>
      </c>
      <c r="S2059" t="s">
        <v>141</v>
      </c>
      <c r="T2059" t="s">
        <v>119</v>
      </c>
      <c r="U2059" t="s">
        <v>178</v>
      </c>
      <c r="V2059" t="s">
        <v>1482</v>
      </c>
      <c r="W2059" t="s">
        <v>147</v>
      </c>
      <c r="X2059" t="s">
        <v>144</v>
      </c>
    </row>
    <row r="2060" spans="1:24" x14ac:dyDescent="0.4">
      <c r="A2060" t="s">
        <v>2698</v>
      </c>
      <c r="B2060" t="s">
        <v>193</v>
      </c>
      <c r="C2060" t="s">
        <v>141</v>
      </c>
      <c r="D2060" t="s">
        <v>52</v>
      </c>
      <c r="E2060" t="s">
        <v>143</v>
      </c>
      <c r="F2060" t="s">
        <v>28</v>
      </c>
      <c r="G2060" t="s">
        <v>29</v>
      </c>
      <c r="H2060" t="s">
        <v>1461</v>
      </c>
      <c r="I2060" t="s">
        <v>122</v>
      </c>
      <c r="J2060" t="s">
        <v>117</v>
      </c>
      <c r="K2060" t="s">
        <v>360</v>
      </c>
      <c r="L2060" t="str">
        <f>_xlfn.XLOOKUP(Trade_Flows[[#This Row],[hardware_type]],Helper_sheet!$D$2:$D$15,Helper_sheet!$E$2:$E$15,0,0)</f>
        <v>Chip</v>
      </c>
      <c r="M2060" t="s">
        <v>31</v>
      </c>
      <c r="N2060" s="5">
        <v>1642</v>
      </c>
      <c r="O2060" s="1">
        <v>102.67</v>
      </c>
      <c r="P2060" t="s">
        <v>84</v>
      </c>
      <c r="Q2060" t="s">
        <v>118</v>
      </c>
      <c r="R2060" t="s">
        <v>144</v>
      </c>
      <c r="S2060" t="s">
        <v>141</v>
      </c>
      <c r="T2060" t="s">
        <v>119</v>
      </c>
      <c r="U2060" t="s">
        <v>146</v>
      </c>
      <c r="V2060" t="s">
        <v>1528</v>
      </c>
      <c r="W2060" t="s">
        <v>147</v>
      </c>
      <c r="X2060" t="s">
        <v>144</v>
      </c>
    </row>
    <row r="2061" spans="1:24" x14ac:dyDescent="0.4">
      <c r="A2061" t="s">
        <v>2699</v>
      </c>
      <c r="B2061" t="s">
        <v>193</v>
      </c>
      <c r="C2061" t="s">
        <v>149</v>
      </c>
      <c r="D2061" t="s">
        <v>53</v>
      </c>
      <c r="E2061" t="s">
        <v>143</v>
      </c>
      <c r="F2061" t="s">
        <v>28</v>
      </c>
      <c r="G2061" t="s">
        <v>29</v>
      </c>
      <c r="H2061" t="s">
        <v>1461</v>
      </c>
      <c r="I2061" t="s">
        <v>122</v>
      </c>
      <c r="J2061" t="s">
        <v>117</v>
      </c>
      <c r="K2061" t="s">
        <v>360</v>
      </c>
      <c r="L2061" t="str">
        <f>_xlfn.XLOOKUP(Trade_Flows[[#This Row],[hardware_type]],Helper_sheet!$D$2:$D$15,Helper_sheet!$E$2:$E$15,0,0)</f>
        <v>Chip</v>
      </c>
      <c r="M2061" t="s">
        <v>31</v>
      </c>
      <c r="N2061" s="5">
        <v>1724</v>
      </c>
      <c r="O2061" s="1">
        <v>107.76</v>
      </c>
      <c r="P2061" t="s">
        <v>84</v>
      </c>
      <c r="Q2061" t="s">
        <v>118</v>
      </c>
      <c r="R2061" t="s">
        <v>144</v>
      </c>
      <c r="S2061" t="s">
        <v>141</v>
      </c>
      <c r="T2061" t="s">
        <v>119</v>
      </c>
      <c r="U2061" t="s">
        <v>391</v>
      </c>
      <c r="V2061" t="s">
        <v>1073</v>
      </c>
      <c r="W2061" t="s">
        <v>147</v>
      </c>
      <c r="X2061" t="s">
        <v>144</v>
      </c>
    </row>
    <row r="2062" spans="1:24" x14ac:dyDescent="0.4">
      <c r="A2062" t="s">
        <v>2700</v>
      </c>
      <c r="B2062" t="s">
        <v>193</v>
      </c>
      <c r="C2062" t="s">
        <v>154</v>
      </c>
      <c r="D2062" t="s">
        <v>54</v>
      </c>
      <c r="E2062" t="s">
        <v>143</v>
      </c>
      <c r="F2062" t="s">
        <v>28</v>
      </c>
      <c r="G2062" t="s">
        <v>29</v>
      </c>
      <c r="H2062" t="s">
        <v>1461</v>
      </c>
      <c r="I2062" t="s">
        <v>122</v>
      </c>
      <c r="J2062" t="s">
        <v>117</v>
      </c>
      <c r="K2062" t="s">
        <v>360</v>
      </c>
      <c r="L2062" t="str">
        <f>_xlfn.XLOOKUP(Trade_Flows[[#This Row],[hardware_type]],Helper_sheet!$D$2:$D$15,Helper_sheet!$E$2:$E$15,0,0)</f>
        <v>Chip</v>
      </c>
      <c r="M2062" t="s">
        <v>31</v>
      </c>
      <c r="N2062" s="5">
        <v>2006</v>
      </c>
      <c r="O2062" s="1">
        <v>125.38</v>
      </c>
      <c r="P2062" t="s">
        <v>374</v>
      </c>
      <c r="Q2062" t="s">
        <v>118</v>
      </c>
      <c r="R2062" t="s">
        <v>144</v>
      </c>
      <c r="S2062" t="s">
        <v>141</v>
      </c>
      <c r="T2062" t="s">
        <v>119</v>
      </c>
      <c r="U2062" t="s">
        <v>391</v>
      </c>
      <c r="V2062" t="s">
        <v>1083</v>
      </c>
      <c r="W2062" t="s">
        <v>147</v>
      </c>
      <c r="X2062" t="s">
        <v>144</v>
      </c>
    </row>
    <row r="2063" spans="1:24" x14ac:dyDescent="0.4">
      <c r="A2063" t="s">
        <v>2701</v>
      </c>
      <c r="B2063" t="s">
        <v>193</v>
      </c>
      <c r="C2063" t="s">
        <v>158</v>
      </c>
      <c r="D2063" t="s">
        <v>55</v>
      </c>
      <c r="E2063" t="s">
        <v>143</v>
      </c>
      <c r="F2063" t="s">
        <v>28</v>
      </c>
      <c r="G2063" t="s">
        <v>29</v>
      </c>
      <c r="H2063" t="s">
        <v>1461</v>
      </c>
      <c r="I2063" t="s">
        <v>122</v>
      </c>
      <c r="J2063" t="s">
        <v>117</v>
      </c>
      <c r="K2063" t="s">
        <v>360</v>
      </c>
      <c r="L2063" t="str">
        <f>_xlfn.XLOOKUP(Trade_Flows[[#This Row],[hardware_type]],Helper_sheet!$D$2:$D$15,Helper_sheet!$E$2:$E$15,0,0)</f>
        <v>Chip</v>
      </c>
      <c r="M2063" t="s">
        <v>31</v>
      </c>
      <c r="N2063" s="5">
        <v>1922</v>
      </c>
      <c r="O2063" s="1">
        <v>120.19</v>
      </c>
      <c r="P2063" t="s">
        <v>272</v>
      </c>
      <c r="Q2063" t="s">
        <v>118</v>
      </c>
      <c r="R2063" t="s">
        <v>144</v>
      </c>
      <c r="S2063" t="s">
        <v>141</v>
      </c>
      <c r="T2063" t="s">
        <v>119</v>
      </c>
      <c r="U2063" t="s">
        <v>288</v>
      </c>
      <c r="V2063" t="s">
        <v>1493</v>
      </c>
      <c r="W2063" t="s">
        <v>147</v>
      </c>
      <c r="X2063" t="s">
        <v>144</v>
      </c>
    </row>
    <row r="2064" spans="1:24" x14ac:dyDescent="0.4">
      <c r="A2064" t="s">
        <v>2702</v>
      </c>
      <c r="B2064" t="s">
        <v>202</v>
      </c>
      <c r="C2064" t="s">
        <v>141</v>
      </c>
      <c r="D2064" t="s">
        <v>56</v>
      </c>
      <c r="E2064" t="s">
        <v>143</v>
      </c>
      <c r="F2064" t="s">
        <v>28</v>
      </c>
      <c r="G2064" t="s">
        <v>29</v>
      </c>
      <c r="H2064" t="s">
        <v>1461</v>
      </c>
      <c r="I2064" t="s">
        <v>122</v>
      </c>
      <c r="J2064" t="s">
        <v>117</v>
      </c>
      <c r="K2064" t="s">
        <v>360</v>
      </c>
      <c r="L2064" t="str">
        <f>_xlfn.XLOOKUP(Trade_Flows[[#This Row],[hardware_type]],Helper_sheet!$D$2:$D$15,Helper_sheet!$E$2:$E$15,0,0)</f>
        <v>Chip</v>
      </c>
      <c r="M2064" t="s">
        <v>31</v>
      </c>
      <c r="N2064" s="5">
        <v>1712</v>
      </c>
      <c r="O2064" s="1">
        <v>107.02</v>
      </c>
      <c r="P2064" t="s">
        <v>86</v>
      </c>
      <c r="Q2064" t="s">
        <v>118</v>
      </c>
      <c r="R2064" t="s">
        <v>144</v>
      </c>
      <c r="S2064" t="s">
        <v>141</v>
      </c>
      <c r="T2064" t="s">
        <v>119</v>
      </c>
      <c r="U2064" t="s">
        <v>184</v>
      </c>
      <c r="V2064" t="s">
        <v>1142</v>
      </c>
      <c r="W2064" t="s">
        <v>147</v>
      </c>
      <c r="X2064" t="s">
        <v>144</v>
      </c>
    </row>
    <row r="2065" spans="1:24" x14ac:dyDescent="0.4">
      <c r="A2065" t="s">
        <v>2703</v>
      </c>
      <c r="B2065" t="s">
        <v>202</v>
      </c>
      <c r="C2065" t="s">
        <v>149</v>
      </c>
      <c r="D2065" t="s">
        <v>57</v>
      </c>
      <c r="E2065" t="s">
        <v>143</v>
      </c>
      <c r="F2065" t="s">
        <v>28</v>
      </c>
      <c r="G2065" t="s">
        <v>29</v>
      </c>
      <c r="H2065" t="s">
        <v>1461</v>
      </c>
      <c r="I2065" t="s">
        <v>122</v>
      </c>
      <c r="J2065" t="s">
        <v>117</v>
      </c>
      <c r="K2065" t="s">
        <v>360</v>
      </c>
      <c r="L2065" t="str">
        <f>_xlfn.XLOOKUP(Trade_Flows[[#This Row],[hardware_type]],Helper_sheet!$D$2:$D$15,Helper_sheet!$E$2:$E$15,0,0)</f>
        <v>Chip</v>
      </c>
      <c r="M2065" t="s">
        <v>31</v>
      </c>
      <c r="N2065" s="5">
        <v>1674</v>
      </c>
      <c r="O2065" s="1">
        <v>104.67</v>
      </c>
      <c r="P2065" t="s">
        <v>85</v>
      </c>
      <c r="Q2065" t="s">
        <v>118</v>
      </c>
      <c r="R2065" t="s">
        <v>144</v>
      </c>
      <c r="S2065" t="s">
        <v>141</v>
      </c>
      <c r="T2065" t="s">
        <v>119</v>
      </c>
      <c r="U2065" t="s">
        <v>197</v>
      </c>
      <c r="V2065" t="s">
        <v>1510</v>
      </c>
      <c r="W2065" t="s">
        <v>147</v>
      </c>
      <c r="X2065" t="s">
        <v>144</v>
      </c>
    </row>
    <row r="2066" spans="1:24" x14ac:dyDescent="0.4">
      <c r="A2066" t="s">
        <v>2704</v>
      </c>
      <c r="B2066" t="s">
        <v>202</v>
      </c>
      <c r="C2066" t="s">
        <v>154</v>
      </c>
      <c r="D2066" t="s">
        <v>58</v>
      </c>
      <c r="E2066" t="s">
        <v>143</v>
      </c>
      <c r="F2066" t="s">
        <v>28</v>
      </c>
      <c r="G2066" t="s">
        <v>29</v>
      </c>
      <c r="H2066" t="s">
        <v>1461</v>
      </c>
      <c r="I2066" t="s">
        <v>122</v>
      </c>
      <c r="J2066" t="s">
        <v>117</v>
      </c>
      <c r="K2066" t="s">
        <v>360</v>
      </c>
      <c r="L2066" t="str">
        <f>_xlfn.XLOOKUP(Trade_Flows[[#This Row],[hardware_type]],Helper_sheet!$D$2:$D$15,Helper_sheet!$E$2:$E$15,0,0)</f>
        <v>Chip</v>
      </c>
      <c r="M2066" t="s">
        <v>31</v>
      </c>
      <c r="N2066" s="5">
        <v>2048</v>
      </c>
      <c r="O2066" s="1">
        <v>128.04</v>
      </c>
      <c r="P2066" t="s">
        <v>365</v>
      </c>
      <c r="Q2066" t="s">
        <v>118</v>
      </c>
      <c r="R2066" t="s">
        <v>144</v>
      </c>
      <c r="S2066" t="s">
        <v>141</v>
      </c>
      <c r="T2066" t="s">
        <v>119</v>
      </c>
      <c r="U2066" t="s">
        <v>419</v>
      </c>
      <c r="V2066" t="s">
        <v>1478</v>
      </c>
      <c r="W2066" t="s">
        <v>147</v>
      </c>
      <c r="X2066" t="s">
        <v>144</v>
      </c>
    </row>
    <row r="2067" spans="1:24" x14ac:dyDescent="0.4">
      <c r="A2067" t="s">
        <v>2705</v>
      </c>
      <c r="B2067" t="s">
        <v>202</v>
      </c>
      <c r="C2067" t="s">
        <v>158</v>
      </c>
      <c r="D2067" t="s">
        <v>59</v>
      </c>
      <c r="E2067" t="s">
        <v>143</v>
      </c>
      <c r="F2067" t="s">
        <v>28</v>
      </c>
      <c r="G2067" t="s">
        <v>29</v>
      </c>
      <c r="H2067" t="s">
        <v>1461</v>
      </c>
      <c r="I2067" t="s">
        <v>122</v>
      </c>
      <c r="J2067" t="s">
        <v>117</v>
      </c>
      <c r="K2067" t="s">
        <v>360</v>
      </c>
      <c r="L2067" t="str">
        <f>_xlfn.XLOOKUP(Trade_Flows[[#This Row],[hardware_type]],Helper_sheet!$D$2:$D$15,Helper_sheet!$E$2:$E$15,0,0)</f>
        <v>Chip</v>
      </c>
      <c r="M2067" t="s">
        <v>31</v>
      </c>
      <c r="N2067" s="5">
        <v>1550</v>
      </c>
      <c r="O2067" s="1">
        <v>96.88</v>
      </c>
      <c r="P2067" t="s">
        <v>85</v>
      </c>
      <c r="Q2067" t="s">
        <v>118</v>
      </c>
      <c r="R2067" t="s">
        <v>144</v>
      </c>
      <c r="S2067" t="s">
        <v>141</v>
      </c>
      <c r="T2067" t="s">
        <v>119</v>
      </c>
      <c r="U2067" t="s">
        <v>292</v>
      </c>
      <c r="V2067" t="s">
        <v>1482</v>
      </c>
      <c r="W2067" t="s">
        <v>147</v>
      </c>
      <c r="X2067" t="s">
        <v>144</v>
      </c>
    </row>
    <row r="2068" spans="1:24" x14ac:dyDescent="0.4">
      <c r="A2068" t="s">
        <v>2706</v>
      </c>
      <c r="B2068" t="s">
        <v>212</v>
      </c>
      <c r="C2068" t="s">
        <v>141</v>
      </c>
      <c r="D2068" t="s">
        <v>60</v>
      </c>
      <c r="E2068" t="s">
        <v>143</v>
      </c>
      <c r="F2068" t="s">
        <v>28</v>
      </c>
      <c r="G2068" t="s">
        <v>29</v>
      </c>
      <c r="H2068" t="s">
        <v>1461</v>
      </c>
      <c r="I2068" t="s">
        <v>122</v>
      </c>
      <c r="J2068" t="s">
        <v>117</v>
      </c>
      <c r="K2068" t="s">
        <v>360</v>
      </c>
      <c r="L2068" t="str">
        <f>_xlfn.XLOOKUP(Trade_Flows[[#This Row],[hardware_type]],Helper_sheet!$D$2:$D$15,Helper_sheet!$E$2:$E$15,0,0)</f>
        <v>Chip</v>
      </c>
      <c r="M2068" t="s">
        <v>31</v>
      </c>
      <c r="N2068" s="5">
        <v>2708</v>
      </c>
      <c r="O2068" s="1">
        <v>169.3</v>
      </c>
      <c r="P2068" t="s">
        <v>272</v>
      </c>
      <c r="Q2068" t="s">
        <v>118</v>
      </c>
      <c r="R2068" t="s">
        <v>144</v>
      </c>
      <c r="S2068" t="s">
        <v>141</v>
      </c>
      <c r="T2068" t="s">
        <v>119</v>
      </c>
      <c r="U2068" t="s">
        <v>217</v>
      </c>
      <c r="V2068" t="s">
        <v>1478</v>
      </c>
      <c r="W2068" t="s">
        <v>147</v>
      </c>
      <c r="X2068" t="s">
        <v>144</v>
      </c>
    </row>
    <row r="2069" spans="1:24" x14ac:dyDescent="0.4">
      <c r="A2069" t="s">
        <v>2707</v>
      </c>
      <c r="B2069" t="s">
        <v>212</v>
      </c>
      <c r="C2069" t="s">
        <v>149</v>
      </c>
      <c r="D2069" t="s">
        <v>61</v>
      </c>
      <c r="E2069" t="s">
        <v>143</v>
      </c>
      <c r="F2069" t="s">
        <v>28</v>
      </c>
      <c r="G2069" t="s">
        <v>29</v>
      </c>
      <c r="H2069" t="s">
        <v>1461</v>
      </c>
      <c r="I2069" t="s">
        <v>122</v>
      </c>
      <c r="J2069" t="s">
        <v>117</v>
      </c>
      <c r="K2069" t="s">
        <v>360</v>
      </c>
      <c r="L2069" t="str">
        <f>_xlfn.XLOOKUP(Trade_Flows[[#This Row],[hardware_type]],Helper_sheet!$D$2:$D$15,Helper_sheet!$E$2:$E$15,0,0)</f>
        <v>Chip</v>
      </c>
      <c r="M2069" t="s">
        <v>31</v>
      </c>
      <c r="N2069" s="5">
        <v>3250</v>
      </c>
      <c r="O2069" s="1">
        <v>203.13</v>
      </c>
      <c r="P2069" t="s">
        <v>272</v>
      </c>
      <c r="Q2069" t="s">
        <v>118</v>
      </c>
      <c r="R2069" t="s">
        <v>144</v>
      </c>
      <c r="S2069" t="s">
        <v>141</v>
      </c>
      <c r="T2069" t="s">
        <v>119</v>
      </c>
      <c r="U2069" t="s">
        <v>225</v>
      </c>
      <c r="V2069" t="s">
        <v>1474</v>
      </c>
      <c r="W2069" t="s">
        <v>147</v>
      </c>
      <c r="X2069" t="s">
        <v>144</v>
      </c>
    </row>
    <row r="2070" spans="1:24" x14ac:dyDescent="0.4">
      <c r="A2070" t="s">
        <v>2708</v>
      </c>
      <c r="B2070" t="s">
        <v>212</v>
      </c>
      <c r="C2070" t="s">
        <v>154</v>
      </c>
      <c r="D2070" t="s">
        <v>62</v>
      </c>
      <c r="E2070" t="s">
        <v>143</v>
      </c>
      <c r="F2070" t="s">
        <v>28</v>
      </c>
      <c r="G2070" t="s">
        <v>29</v>
      </c>
      <c r="H2070" t="s">
        <v>1461</v>
      </c>
      <c r="I2070" t="s">
        <v>122</v>
      </c>
      <c r="J2070" t="s">
        <v>117</v>
      </c>
      <c r="K2070" t="s">
        <v>360</v>
      </c>
      <c r="L2070" t="str">
        <f>_xlfn.XLOOKUP(Trade_Flows[[#This Row],[hardware_type]],Helper_sheet!$D$2:$D$15,Helper_sheet!$E$2:$E$15,0,0)</f>
        <v>Chip</v>
      </c>
      <c r="M2070" t="s">
        <v>31</v>
      </c>
      <c r="N2070" s="5">
        <v>3145</v>
      </c>
      <c r="O2070" s="1">
        <v>196.57</v>
      </c>
      <c r="P2070" t="s">
        <v>365</v>
      </c>
      <c r="Q2070" t="s">
        <v>118</v>
      </c>
      <c r="R2070" t="s">
        <v>144</v>
      </c>
      <c r="S2070" t="s">
        <v>141</v>
      </c>
      <c r="T2070" t="s">
        <v>119</v>
      </c>
      <c r="U2070" t="s">
        <v>225</v>
      </c>
      <c r="V2070" t="s">
        <v>1121</v>
      </c>
      <c r="W2070" t="s">
        <v>147</v>
      </c>
      <c r="X2070" t="s">
        <v>144</v>
      </c>
    </row>
    <row r="2071" spans="1:24" x14ac:dyDescent="0.4">
      <c r="A2071" t="s">
        <v>2709</v>
      </c>
      <c r="B2071" t="s">
        <v>212</v>
      </c>
      <c r="C2071" t="s">
        <v>158</v>
      </c>
      <c r="D2071" t="s">
        <v>63</v>
      </c>
      <c r="E2071" t="s">
        <v>143</v>
      </c>
      <c r="F2071" t="s">
        <v>28</v>
      </c>
      <c r="G2071" t="s">
        <v>29</v>
      </c>
      <c r="H2071" t="s">
        <v>1461</v>
      </c>
      <c r="I2071" t="s">
        <v>122</v>
      </c>
      <c r="J2071" t="s">
        <v>117</v>
      </c>
      <c r="K2071" t="s">
        <v>360</v>
      </c>
      <c r="L2071" t="str">
        <f>_xlfn.XLOOKUP(Trade_Flows[[#This Row],[hardware_type]],Helper_sheet!$D$2:$D$15,Helper_sheet!$E$2:$E$15,0,0)</f>
        <v>Chip</v>
      </c>
      <c r="M2071" t="s">
        <v>31</v>
      </c>
      <c r="N2071" s="5">
        <v>2951</v>
      </c>
      <c r="O2071" s="1">
        <v>184.5</v>
      </c>
      <c r="P2071" t="s">
        <v>374</v>
      </c>
      <c r="Q2071" t="s">
        <v>118</v>
      </c>
      <c r="R2071" t="s">
        <v>144</v>
      </c>
      <c r="S2071" t="s">
        <v>141</v>
      </c>
      <c r="T2071" t="s">
        <v>119</v>
      </c>
      <c r="U2071" t="s">
        <v>399</v>
      </c>
      <c r="V2071" t="s">
        <v>1093</v>
      </c>
      <c r="W2071" t="s">
        <v>147</v>
      </c>
      <c r="X2071" t="s">
        <v>144</v>
      </c>
    </row>
    <row r="2072" spans="1:24" x14ac:dyDescent="0.4">
      <c r="A2072" t="s">
        <v>2710</v>
      </c>
      <c r="B2072" t="s">
        <v>223</v>
      </c>
      <c r="C2072" t="s">
        <v>141</v>
      </c>
      <c r="D2072" t="s">
        <v>64</v>
      </c>
      <c r="E2072" t="s">
        <v>143</v>
      </c>
      <c r="F2072" t="s">
        <v>28</v>
      </c>
      <c r="G2072" t="s">
        <v>29</v>
      </c>
      <c r="H2072" t="s">
        <v>1461</v>
      </c>
      <c r="I2072" t="s">
        <v>122</v>
      </c>
      <c r="J2072" t="s">
        <v>117</v>
      </c>
      <c r="K2072" t="s">
        <v>360</v>
      </c>
      <c r="L2072" t="str">
        <f>_xlfn.XLOOKUP(Trade_Flows[[#This Row],[hardware_type]],Helper_sheet!$D$2:$D$15,Helper_sheet!$E$2:$E$15,0,0)</f>
        <v>Chip</v>
      </c>
      <c r="M2072" t="s">
        <v>31</v>
      </c>
      <c r="N2072" s="5">
        <v>3258</v>
      </c>
      <c r="O2072" s="1">
        <v>203.67</v>
      </c>
      <c r="P2072" t="s">
        <v>83</v>
      </c>
      <c r="Q2072" t="s">
        <v>118</v>
      </c>
      <c r="R2072" t="s">
        <v>144</v>
      </c>
      <c r="S2072" t="s">
        <v>141</v>
      </c>
      <c r="T2072" t="s">
        <v>119</v>
      </c>
      <c r="U2072" t="s">
        <v>206</v>
      </c>
      <c r="V2072" t="s">
        <v>1485</v>
      </c>
      <c r="W2072" t="s">
        <v>147</v>
      </c>
      <c r="X2072" t="s">
        <v>144</v>
      </c>
    </row>
    <row r="2073" spans="1:24" x14ac:dyDescent="0.4">
      <c r="A2073" t="s">
        <v>2711</v>
      </c>
      <c r="B2073" t="s">
        <v>223</v>
      </c>
      <c r="C2073" t="s">
        <v>149</v>
      </c>
      <c r="D2073" t="s">
        <v>65</v>
      </c>
      <c r="E2073" t="s">
        <v>143</v>
      </c>
      <c r="F2073" t="s">
        <v>28</v>
      </c>
      <c r="G2073" t="s">
        <v>29</v>
      </c>
      <c r="H2073" t="s">
        <v>1461</v>
      </c>
      <c r="I2073" t="s">
        <v>122</v>
      </c>
      <c r="J2073" t="s">
        <v>117</v>
      </c>
      <c r="K2073" t="s">
        <v>360</v>
      </c>
      <c r="L2073" t="str">
        <f>_xlfn.XLOOKUP(Trade_Flows[[#This Row],[hardware_type]],Helper_sheet!$D$2:$D$15,Helper_sheet!$E$2:$E$15,0,0)</f>
        <v>Chip</v>
      </c>
      <c r="M2073" t="s">
        <v>31</v>
      </c>
      <c r="N2073" s="5">
        <v>3593</v>
      </c>
      <c r="O2073" s="1">
        <v>224.61</v>
      </c>
      <c r="P2073" t="s">
        <v>86</v>
      </c>
      <c r="Q2073" t="s">
        <v>118</v>
      </c>
      <c r="R2073" t="s">
        <v>144</v>
      </c>
      <c r="S2073" t="s">
        <v>141</v>
      </c>
      <c r="T2073" t="s">
        <v>119</v>
      </c>
      <c r="U2073" t="s">
        <v>231</v>
      </c>
      <c r="V2073" t="s">
        <v>1493</v>
      </c>
      <c r="W2073" t="s">
        <v>147</v>
      </c>
      <c r="X2073" t="s">
        <v>144</v>
      </c>
    </row>
    <row r="2074" spans="1:24" x14ac:dyDescent="0.4">
      <c r="A2074" t="s">
        <v>2712</v>
      </c>
      <c r="B2074" t="s">
        <v>223</v>
      </c>
      <c r="C2074" t="s">
        <v>154</v>
      </c>
      <c r="D2074" t="s">
        <v>66</v>
      </c>
      <c r="E2074" t="s">
        <v>143</v>
      </c>
      <c r="F2074" t="s">
        <v>28</v>
      </c>
      <c r="G2074" t="s">
        <v>29</v>
      </c>
      <c r="H2074" t="s">
        <v>1461</v>
      </c>
      <c r="I2074" t="s">
        <v>122</v>
      </c>
      <c r="J2074" t="s">
        <v>117</v>
      </c>
      <c r="K2074" t="s">
        <v>360</v>
      </c>
      <c r="L2074" t="str">
        <f>_xlfn.XLOOKUP(Trade_Flows[[#This Row],[hardware_type]],Helper_sheet!$D$2:$D$15,Helper_sheet!$E$2:$E$15,0,0)</f>
        <v>Chip</v>
      </c>
      <c r="M2074" t="s">
        <v>31</v>
      </c>
      <c r="N2074" s="5">
        <v>3581</v>
      </c>
      <c r="O2074" s="1">
        <v>223.85</v>
      </c>
      <c r="P2074" t="s">
        <v>84</v>
      </c>
      <c r="Q2074" t="s">
        <v>118</v>
      </c>
      <c r="R2074" t="s">
        <v>144</v>
      </c>
      <c r="S2074" t="s">
        <v>141</v>
      </c>
      <c r="T2074" t="s">
        <v>119</v>
      </c>
      <c r="U2074" t="s">
        <v>194</v>
      </c>
      <c r="V2074" t="s">
        <v>1464</v>
      </c>
      <c r="W2074" t="s">
        <v>147</v>
      </c>
      <c r="X2074" t="s">
        <v>144</v>
      </c>
    </row>
    <row r="2075" spans="1:24" x14ac:dyDescent="0.4">
      <c r="A2075" t="s">
        <v>2713</v>
      </c>
      <c r="B2075" t="s">
        <v>223</v>
      </c>
      <c r="C2075" t="s">
        <v>158</v>
      </c>
      <c r="D2075" t="s">
        <v>67</v>
      </c>
      <c r="E2075" t="s">
        <v>143</v>
      </c>
      <c r="F2075" t="s">
        <v>28</v>
      </c>
      <c r="G2075" t="s">
        <v>29</v>
      </c>
      <c r="H2075" t="s">
        <v>1461</v>
      </c>
      <c r="I2075" t="s">
        <v>122</v>
      </c>
      <c r="J2075" t="s">
        <v>117</v>
      </c>
      <c r="K2075" t="s">
        <v>360</v>
      </c>
      <c r="L2075" t="str">
        <f>_xlfn.XLOOKUP(Trade_Flows[[#This Row],[hardware_type]],Helper_sheet!$D$2:$D$15,Helper_sheet!$E$2:$E$15,0,0)</f>
        <v>Chip</v>
      </c>
      <c r="M2075" t="s">
        <v>31</v>
      </c>
      <c r="N2075" s="5">
        <v>3152</v>
      </c>
      <c r="O2075" s="1">
        <v>197.05</v>
      </c>
      <c r="P2075" t="s">
        <v>374</v>
      </c>
      <c r="Q2075" t="s">
        <v>118</v>
      </c>
      <c r="R2075" t="s">
        <v>144</v>
      </c>
      <c r="S2075" t="s">
        <v>141</v>
      </c>
      <c r="T2075" t="s">
        <v>119</v>
      </c>
      <c r="U2075" t="s">
        <v>351</v>
      </c>
      <c r="V2075" t="s">
        <v>1478</v>
      </c>
      <c r="W2075" t="s">
        <v>147</v>
      </c>
      <c r="X2075" t="s">
        <v>144</v>
      </c>
    </row>
    <row r="2076" spans="1:24" x14ac:dyDescent="0.4">
      <c r="A2076" t="s">
        <v>2714</v>
      </c>
      <c r="B2076" t="s">
        <v>235</v>
      </c>
      <c r="C2076" t="s">
        <v>141</v>
      </c>
      <c r="D2076" t="s">
        <v>68</v>
      </c>
      <c r="E2076" t="s">
        <v>143</v>
      </c>
      <c r="F2076" t="s">
        <v>28</v>
      </c>
      <c r="G2076" t="s">
        <v>29</v>
      </c>
      <c r="H2076" t="s">
        <v>1461</v>
      </c>
      <c r="I2076" t="s">
        <v>122</v>
      </c>
      <c r="J2076" t="s">
        <v>117</v>
      </c>
      <c r="K2076" t="s">
        <v>360</v>
      </c>
      <c r="L2076" t="str">
        <f>_xlfn.XLOOKUP(Trade_Flows[[#This Row],[hardware_type]],Helper_sheet!$D$2:$D$15,Helper_sheet!$E$2:$E$15,0,0)</f>
        <v>Chip</v>
      </c>
      <c r="M2076" t="s">
        <v>31</v>
      </c>
      <c r="N2076" s="5">
        <v>5896</v>
      </c>
      <c r="O2076" s="1">
        <v>368.54</v>
      </c>
      <c r="P2076" t="s">
        <v>272</v>
      </c>
      <c r="Q2076" t="s">
        <v>118</v>
      </c>
      <c r="R2076" t="s">
        <v>144</v>
      </c>
      <c r="S2076" t="s">
        <v>141</v>
      </c>
      <c r="T2076" t="s">
        <v>119</v>
      </c>
      <c r="U2076" t="s">
        <v>326</v>
      </c>
      <c r="V2076" t="s">
        <v>1083</v>
      </c>
      <c r="W2076" t="s">
        <v>147</v>
      </c>
      <c r="X2076" t="s">
        <v>144</v>
      </c>
    </row>
    <row r="2077" spans="1:24" x14ac:dyDescent="0.4">
      <c r="A2077" t="s">
        <v>2715</v>
      </c>
      <c r="B2077" t="s">
        <v>235</v>
      </c>
      <c r="C2077" t="s">
        <v>149</v>
      </c>
      <c r="D2077" t="s">
        <v>69</v>
      </c>
      <c r="E2077" t="s">
        <v>143</v>
      </c>
      <c r="F2077" t="s">
        <v>28</v>
      </c>
      <c r="G2077" t="s">
        <v>29</v>
      </c>
      <c r="H2077" t="s">
        <v>1461</v>
      </c>
      <c r="I2077" t="s">
        <v>122</v>
      </c>
      <c r="J2077" t="s">
        <v>117</v>
      </c>
      <c r="K2077" t="s">
        <v>360</v>
      </c>
      <c r="L2077" t="str">
        <f>_xlfn.XLOOKUP(Trade_Flows[[#This Row],[hardware_type]],Helper_sheet!$D$2:$D$15,Helper_sheet!$E$2:$E$15,0,0)</f>
        <v>Chip</v>
      </c>
      <c r="M2077" t="s">
        <v>31</v>
      </c>
      <c r="N2077" s="5">
        <v>7504</v>
      </c>
      <c r="O2077" s="1">
        <v>469</v>
      </c>
      <c r="P2077" t="s">
        <v>272</v>
      </c>
      <c r="Q2077" t="s">
        <v>118</v>
      </c>
      <c r="R2077" t="s">
        <v>144</v>
      </c>
      <c r="S2077" t="s">
        <v>141</v>
      </c>
      <c r="T2077" t="s">
        <v>119</v>
      </c>
      <c r="U2077" t="s">
        <v>301</v>
      </c>
      <c r="V2077" t="s">
        <v>1526</v>
      </c>
      <c r="W2077" t="s">
        <v>147</v>
      </c>
      <c r="X2077" t="s">
        <v>144</v>
      </c>
    </row>
    <row r="2078" spans="1:24" x14ac:dyDescent="0.4">
      <c r="A2078" t="s">
        <v>2716</v>
      </c>
      <c r="B2078" t="s">
        <v>235</v>
      </c>
      <c r="C2078" t="s">
        <v>154</v>
      </c>
      <c r="D2078" t="s">
        <v>70</v>
      </c>
      <c r="E2078" t="s">
        <v>143</v>
      </c>
      <c r="F2078" t="s">
        <v>28</v>
      </c>
      <c r="G2078" t="s">
        <v>29</v>
      </c>
      <c r="H2078" t="s">
        <v>1461</v>
      </c>
      <c r="I2078" t="s">
        <v>122</v>
      </c>
      <c r="J2078" t="s">
        <v>117</v>
      </c>
      <c r="K2078" t="s">
        <v>360</v>
      </c>
      <c r="L2078" t="str">
        <f>_xlfn.XLOOKUP(Trade_Flows[[#This Row],[hardware_type]],Helper_sheet!$D$2:$D$15,Helper_sheet!$E$2:$E$15,0,0)</f>
        <v>Chip</v>
      </c>
      <c r="M2078" t="s">
        <v>31</v>
      </c>
      <c r="N2078" s="5">
        <v>8143</v>
      </c>
      <c r="O2078" s="1">
        <v>509</v>
      </c>
      <c r="P2078" t="s">
        <v>86</v>
      </c>
      <c r="Q2078" t="s">
        <v>118</v>
      </c>
      <c r="R2078" t="s">
        <v>144</v>
      </c>
      <c r="S2078" t="s">
        <v>141</v>
      </c>
      <c r="T2078" t="s">
        <v>119</v>
      </c>
      <c r="U2078" t="s">
        <v>267</v>
      </c>
      <c r="V2078" t="s">
        <v>1528</v>
      </c>
      <c r="W2078" t="s">
        <v>147</v>
      </c>
      <c r="X2078" t="s">
        <v>144</v>
      </c>
    </row>
    <row r="2079" spans="1:24" x14ac:dyDescent="0.4">
      <c r="A2079" t="s">
        <v>2717</v>
      </c>
      <c r="B2079" t="s">
        <v>235</v>
      </c>
      <c r="C2079" t="s">
        <v>158</v>
      </c>
      <c r="D2079" t="s">
        <v>71</v>
      </c>
      <c r="E2079" t="s">
        <v>143</v>
      </c>
      <c r="F2079" t="s">
        <v>28</v>
      </c>
      <c r="G2079" t="s">
        <v>29</v>
      </c>
      <c r="H2079" t="s">
        <v>1461</v>
      </c>
      <c r="I2079" t="s">
        <v>122</v>
      </c>
      <c r="J2079" t="s">
        <v>117</v>
      </c>
      <c r="K2079" t="s">
        <v>360</v>
      </c>
      <c r="L2079" t="str">
        <f>_xlfn.XLOOKUP(Trade_Flows[[#This Row],[hardware_type]],Helper_sheet!$D$2:$D$15,Helper_sheet!$E$2:$E$15,0,0)</f>
        <v>Chip</v>
      </c>
      <c r="M2079" t="s">
        <v>31</v>
      </c>
      <c r="N2079" s="5">
        <v>7383</v>
      </c>
      <c r="O2079" s="1">
        <v>461.46</v>
      </c>
      <c r="P2079" t="s">
        <v>374</v>
      </c>
      <c r="Q2079" t="s">
        <v>118</v>
      </c>
      <c r="R2079" t="s">
        <v>144</v>
      </c>
      <c r="S2079" t="s">
        <v>141</v>
      </c>
      <c r="T2079" t="s">
        <v>119</v>
      </c>
      <c r="U2079" t="s">
        <v>231</v>
      </c>
      <c r="V2079" t="s">
        <v>1128</v>
      </c>
      <c r="W2079" t="s">
        <v>147</v>
      </c>
      <c r="X2079" t="s">
        <v>144</v>
      </c>
    </row>
    <row r="2080" spans="1:24" x14ac:dyDescent="0.4">
      <c r="A2080" t="s">
        <v>2718</v>
      </c>
      <c r="B2080" t="s">
        <v>248</v>
      </c>
      <c r="C2080" t="s">
        <v>141</v>
      </c>
      <c r="D2080" t="s">
        <v>72</v>
      </c>
      <c r="E2080" t="s">
        <v>143</v>
      </c>
      <c r="F2080" t="s">
        <v>28</v>
      </c>
      <c r="G2080" t="s">
        <v>29</v>
      </c>
      <c r="H2080" t="s">
        <v>1461</v>
      </c>
      <c r="I2080" t="s">
        <v>122</v>
      </c>
      <c r="J2080" t="s">
        <v>117</v>
      </c>
      <c r="K2080" t="s">
        <v>360</v>
      </c>
      <c r="L2080" t="str">
        <f>_xlfn.XLOOKUP(Trade_Flows[[#This Row],[hardware_type]],Helper_sheet!$D$2:$D$15,Helper_sheet!$E$2:$E$15,0,0)</f>
        <v>Chip</v>
      </c>
      <c r="M2080" t="s">
        <v>31</v>
      </c>
      <c r="N2080" s="5">
        <v>7174</v>
      </c>
      <c r="O2080" s="1">
        <v>448.38</v>
      </c>
      <c r="P2080" t="s">
        <v>84</v>
      </c>
      <c r="Q2080" t="s">
        <v>118</v>
      </c>
      <c r="R2080" t="s">
        <v>144</v>
      </c>
      <c r="S2080" t="s">
        <v>141</v>
      </c>
      <c r="T2080" t="s">
        <v>119</v>
      </c>
      <c r="U2080" t="s">
        <v>1749</v>
      </c>
      <c r="V2080" t="s">
        <v>1510</v>
      </c>
      <c r="W2080" t="s">
        <v>147</v>
      </c>
      <c r="X2080" t="s">
        <v>141</v>
      </c>
    </row>
    <row r="2081" spans="1:24" x14ac:dyDescent="0.4">
      <c r="A2081" t="s">
        <v>2719</v>
      </c>
      <c r="B2081" t="s">
        <v>248</v>
      </c>
      <c r="C2081" t="s">
        <v>149</v>
      </c>
      <c r="D2081" t="s">
        <v>73</v>
      </c>
      <c r="E2081" t="s">
        <v>143</v>
      </c>
      <c r="F2081" t="s">
        <v>28</v>
      </c>
      <c r="G2081" t="s">
        <v>29</v>
      </c>
      <c r="H2081" t="s">
        <v>1461</v>
      </c>
      <c r="I2081" t="s">
        <v>122</v>
      </c>
      <c r="J2081" t="s">
        <v>117</v>
      </c>
      <c r="K2081" t="s">
        <v>360</v>
      </c>
      <c r="L2081" t="str">
        <f>_xlfn.XLOOKUP(Trade_Flows[[#This Row],[hardware_type]],Helper_sheet!$D$2:$D$15,Helper_sheet!$E$2:$E$15,0,0)</f>
        <v>Chip</v>
      </c>
      <c r="M2081" t="s">
        <v>31</v>
      </c>
      <c r="N2081" s="5">
        <v>8750</v>
      </c>
      <c r="O2081" s="1">
        <v>546.89</v>
      </c>
      <c r="P2081" t="s">
        <v>84</v>
      </c>
      <c r="Q2081" t="s">
        <v>118</v>
      </c>
      <c r="R2081" t="s">
        <v>144</v>
      </c>
      <c r="S2081" t="s">
        <v>141</v>
      </c>
      <c r="T2081" t="s">
        <v>119</v>
      </c>
      <c r="U2081" t="s">
        <v>422</v>
      </c>
      <c r="V2081" t="s">
        <v>1500</v>
      </c>
      <c r="W2081" t="s">
        <v>147</v>
      </c>
      <c r="X2081" t="s">
        <v>141</v>
      </c>
    </row>
    <row r="2082" spans="1:24" x14ac:dyDescent="0.4">
      <c r="A2082" t="s">
        <v>2720</v>
      </c>
      <c r="B2082" t="s">
        <v>248</v>
      </c>
      <c r="C2082" t="s">
        <v>154</v>
      </c>
      <c r="D2082" t="s">
        <v>74</v>
      </c>
      <c r="E2082" t="s">
        <v>143</v>
      </c>
      <c r="F2082" t="s">
        <v>28</v>
      </c>
      <c r="G2082" t="s">
        <v>29</v>
      </c>
      <c r="H2082" t="s">
        <v>1461</v>
      </c>
      <c r="I2082" t="s">
        <v>122</v>
      </c>
      <c r="J2082" t="s">
        <v>117</v>
      </c>
      <c r="K2082" t="s">
        <v>360</v>
      </c>
      <c r="L2082" t="str">
        <f>_xlfn.XLOOKUP(Trade_Flows[[#This Row],[hardware_type]],Helper_sheet!$D$2:$D$15,Helper_sheet!$E$2:$E$15,0,0)</f>
        <v>Chip</v>
      </c>
      <c r="M2082" t="s">
        <v>31</v>
      </c>
      <c r="N2082" s="5">
        <v>9742</v>
      </c>
      <c r="O2082" s="1">
        <v>608.91</v>
      </c>
      <c r="P2082" t="s">
        <v>272</v>
      </c>
      <c r="Q2082" t="s">
        <v>118</v>
      </c>
      <c r="R2082" t="s">
        <v>144</v>
      </c>
      <c r="S2082" t="s">
        <v>141</v>
      </c>
      <c r="T2082" t="s">
        <v>119</v>
      </c>
      <c r="U2082" t="s">
        <v>214</v>
      </c>
      <c r="V2082" t="s">
        <v>1487</v>
      </c>
      <c r="W2082" t="s">
        <v>147</v>
      </c>
      <c r="X2082" t="s">
        <v>141</v>
      </c>
    </row>
    <row r="2083" spans="1:24" x14ac:dyDescent="0.4">
      <c r="A2083" t="s">
        <v>2721</v>
      </c>
      <c r="B2083" t="s">
        <v>248</v>
      </c>
      <c r="C2083" t="s">
        <v>158</v>
      </c>
      <c r="D2083" t="s">
        <v>75</v>
      </c>
      <c r="E2083" t="s">
        <v>143</v>
      </c>
      <c r="F2083" t="s">
        <v>28</v>
      </c>
      <c r="G2083" t="s">
        <v>29</v>
      </c>
      <c r="H2083" t="s">
        <v>1461</v>
      </c>
      <c r="I2083" t="s">
        <v>122</v>
      </c>
      <c r="J2083" t="s">
        <v>117</v>
      </c>
      <c r="K2083" t="s">
        <v>360</v>
      </c>
      <c r="L2083" t="str">
        <f>_xlfn.XLOOKUP(Trade_Flows[[#This Row],[hardware_type]],Helper_sheet!$D$2:$D$15,Helper_sheet!$E$2:$E$15,0,0)</f>
        <v>Chip</v>
      </c>
      <c r="M2083" t="s">
        <v>31</v>
      </c>
      <c r="N2083" s="5">
        <v>8245</v>
      </c>
      <c r="O2083" s="1">
        <v>515.32000000000005</v>
      </c>
      <c r="P2083" t="s">
        <v>83</v>
      </c>
      <c r="Q2083" t="s">
        <v>118</v>
      </c>
      <c r="R2083" t="s">
        <v>144</v>
      </c>
      <c r="S2083" t="s">
        <v>141</v>
      </c>
      <c r="T2083" t="s">
        <v>119</v>
      </c>
      <c r="U2083" t="s">
        <v>1754</v>
      </c>
      <c r="V2083" t="s">
        <v>1530</v>
      </c>
      <c r="W2083" t="s">
        <v>147</v>
      </c>
      <c r="X2083" t="s">
        <v>141</v>
      </c>
    </row>
    <row r="2084" spans="1:24" x14ac:dyDescent="0.4">
      <c r="A2084" t="s">
        <v>2722</v>
      </c>
      <c r="B2084" t="s">
        <v>260</v>
      </c>
      <c r="C2084" t="s">
        <v>141</v>
      </c>
      <c r="D2084" t="s">
        <v>76</v>
      </c>
      <c r="E2084" t="s">
        <v>143</v>
      </c>
      <c r="F2084" t="s">
        <v>28</v>
      </c>
      <c r="G2084" t="s">
        <v>29</v>
      </c>
      <c r="H2084" t="s">
        <v>1461</v>
      </c>
      <c r="I2084" t="s">
        <v>122</v>
      </c>
      <c r="J2084" t="s">
        <v>117</v>
      </c>
      <c r="K2084" t="s">
        <v>360</v>
      </c>
      <c r="L2084" t="str">
        <f>_xlfn.XLOOKUP(Trade_Flows[[#This Row],[hardware_type]],Helper_sheet!$D$2:$D$15,Helper_sheet!$E$2:$E$15,0,0)</f>
        <v>Chip</v>
      </c>
      <c r="M2084" t="s">
        <v>31</v>
      </c>
      <c r="N2084" s="5">
        <v>7735</v>
      </c>
      <c r="O2084" s="1">
        <v>483.5</v>
      </c>
      <c r="P2084" t="s">
        <v>84</v>
      </c>
      <c r="Q2084" t="s">
        <v>118</v>
      </c>
      <c r="R2084" t="s">
        <v>144</v>
      </c>
      <c r="S2084" t="s">
        <v>141</v>
      </c>
      <c r="T2084" t="s">
        <v>119</v>
      </c>
      <c r="U2084" t="s">
        <v>428</v>
      </c>
      <c r="V2084" t="s">
        <v>2671</v>
      </c>
      <c r="W2084" t="s">
        <v>147</v>
      </c>
      <c r="X2084" t="s">
        <v>141</v>
      </c>
    </row>
    <row r="2085" spans="1:24" x14ac:dyDescent="0.4">
      <c r="A2085" t="s">
        <v>2723</v>
      </c>
      <c r="B2085" t="s">
        <v>260</v>
      </c>
      <c r="C2085" t="s">
        <v>149</v>
      </c>
      <c r="D2085" t="s">
        <v>77</v>
      </c>
      <c r="E2085" t="s">
        <v>143</v>
      </c>
      <c r="F2085" t="s">
        <v>28</v>
      </c>
      <c r="G2085" t="s">
        <v>29</v>
      </c>
      <c r="H2085" t="s">
        <v>1461</v>
      </c>
      <c r="I2085" t="s">
        <v>122</v>
      </c>
      <c r="J2085" t="s">
        <v>117</v>
      </c>
      <c r="K2085" t="s">
        <v>360</v>
      </c>
      <c r="L2085" t="str">
        <f>_xlfn.XLOOKUP(Trade_Flows[[#This Row],[hardware_type]],Helper_sheet!$D$2:$D$15,Helper_sheet!$E$2:$E$15,0,0)</f>
        <v>Chip</v>
      </c>
      <c r="M2085" t="s">
        <v>31</v>
      </c>
      <c r="N2085" s="5">
        <v>8655</v>
      </c>
      <c r="O2085" s="1">
        <v>540.94000000000005</v>
      </c>
      <c r="P2085" t="s">
        <v>84</v>
      </c>
      <c r="Q2085" t="s">
        <v>118</v>
      </c>
      <c r="R2085" t="s">
        <v>144</v>
      </c>
      <c r="S2085" t="s">
        <v>141</v>
      </c>
      <c r="T2085" t="s">
        <v>119</v>
      </c>
      <c r="U2085" t="s">
        <v>1743</v>
      </c>
      <c r="V2085" t="s">
        <v>1128</v>
      </c>
      <c r="W2085" t="s">
        <v>147</v>
      </c>
      <c r="X2085" t="s">
        <v>141</v>
      </c>
    </row>
    <row r="2086" spans="1:24" x14ac:dyDescent="0.4">
      <c r="A2086" t="s">
        <v>2724</v>
      </c>
      <c r="B2086" t="s">
        <v>260</v>
      </c>
      <c r="C2086" t="s">
        <v>154</v>
      </c>
      <c r="D2086" t="s">
        <v>78</v>
      </c>
      <c r="E2086" t="s">
        <v>143</v>
      </c>
      <c r="F2086" t="s">
        <v>28</v>
      </c>
      <c r="G2086" t="s">
        <v>29</v>
      </c>
      <c r="H2086" t="s">
        <v>1461</v>
      </c>
      <c r="I2086" t="s">
        <v>122</v>
      </c>
      <c r="J2086" t="s">
        <v>117</v>
      </c>
      <c r="K2086" t="s">
        <v>360</v>
      </c>
      <c r="L2086" t="str">
        <f>_xlfn.XLOOKUP(Trade_Flows[[#This Row],[hardware_type]],Helper_sheet!$D$2:$D$15,Helper_sheet!$E$2:$E$15,0,0)</f>
        <v>Chip</v>
      </c>
      <c r="M2086" t="s">
        <v>31</v>
      </c>
      <c r="N2086" s="5">
        <v>9678</v>
      </c>
      <c r="O2086" s="1">
        <v>604.91999999999996</v>
      </c>
      <c r="P2086" t="s">
        <v>365</v>
      </c>
      <c r="Q2086" t="s">
        <v>118</v>
      </c>
      <c r="R2086" t="s">
        <v>144</v>
      </c>
      <c r="S2086" t="s">
        <v>141</v>
      </c>
      <c r="T2086" t="s">
        <v>119</v>
      </c>
      <c r="U2086" t="s">
        <v>323</v>
      </c>
      <c r="V2086" t="s">
        <v>1485</v>
      </c>
      <c r="W2086" t="s">
        <v>147</v>
      </c>
      <c r="X2086" t="s">
        <v>141</v>
      </c>
    </row>
    <row r="2087" spans="1:24" x14ac:dyDescent="0.4">
      <c r="A2087" t="s">
        <v>2725</v>
      </c>
      <c r="B2087" t="s">
        <v>260</v>
      </c>
      <c r="C2087" t="s">
        <v>158</v>
      </c>
      <c r="D2087" t="s">
        <v>79</v>
      </c>
      <c r="E2087" t="s">
        <v>143</v>
      </c>
      <c r="F2087" t="s">
        <v>28</v>
      </c>
      <c r="G2087" t="s">
        <v>29</v>
      </c>
      <c r="H2087" t="s">
        <v>1461</v>
      </c>
      <c r="I2087" t="s">
        <v>122</v>
      </c>
      <c r="J2087" t="s">
        <v>117</v>
      </c>
      <c r="K2087" t="s">
        <v>360</v>
      </c>
      <c r="L2087" t="str">
        <f>_xlfn.XLOOKUP(Trade_Flows[[#This Row],[hardware_type]],Helper_sheet!$D$2:$D$15,Helper_sheet!$E$2:$E$15,0,0)</f>
        <v>Chip</v>
      </c>
      <c r="M2087" t="s">
        <v>31</v>
      </c>
      <c r="N2087" s="5">
        <v>8976</v>
      </c>
      <c r="O2087" s="1">
        <v>561.04</v>
      </c>
      <c r="P2087" t="s">
        <v>83</v>
      </c>
      <c r="Q2087" t="s">
        <v>118</v>
      </c>
      <c r="R2087" t="s">
        <v>144</v>
      </c>
      <c r="S2087" t="s">
        <v>141</v>
      </c>
      <c r="T2087" t="s">
        <v>119</v>
      </c>
      <c r="U2087" t="s">
        <v>1749</v>
      </c>
      <c r="V2087" t="s">
        <v>1474</v>
      </c>
      <c r="W2087" t="s">
        <v>147</v>
      </c>
      <c r="X2087" t="s">
        <v>141</v>
      </c>
    </row>
    <row r="2088" spans="1:24" x14ac:dyDescent="0.4">
      <c r="A2088" t="s">
        <v>2726</v>
      </c>
      <c r="B2088" t="s">
        <v>140</v>
      </c>
      <c r="C2088" t="s">
        <v>141</v>
      </c>
      <c r="D2088" t="s">
        <v>23</v>
      </c>
      <c r="E2088" t="s">
        <v>143</v>
      </c>
      <c r="F2088" t="s">
        <v>28</v>
      </c>
      <c r="G2088" t="s">
        <v>29</v>
      </c>
      <c r="H2088" t="s">
        <v>1461</v>
      </c>
      <c r="I2088" t="s">
        <v>122</v>
      </c>
      <c r="J2088" t="s">
        <v>117</v>
      </c>
      <c r="K2088" t="s">
        <v>103</v>
      </c>
      <c r="L2088" t="str">
        <f>_xlfn.XLOOKUP(Trade_Flows[[#This Row],[hardware_type]],Helper_sheet!$D$2:$D$15,Helper_sheet!$E$2:$E$15,0,0)</f>
        <v>Equipment</v>
      </c>
      <c r="M2088" t="s">
        <v>91</v>
      </c>
      <c r="N2088" s="5">
        <v>1180</v>
      </c>
      <c r="O2088" s="1">
        <v>73.760000000000005</v>
      </c>
      <c r="P2088" t="s">
        <v>107</v>
      </c>
      <c r="Q2088" t="s">
        <v>118</v>
      </c>
      <c r="R2088" t="s">
        <v>144</v>
      </c>
      <c r="S2088" t="s">
        <v>141</v>
      </c>
      <c r="T2088" t="s">
        <v>119</v>
      </c>
      <c r="U2088" t="s">
        <v>173</v>
      </c>
      <c r="V2088" t="s">
        <v>1142</v>
      </c>
      <c r="W2088" t="s">
        <v>147</v>
      </c>
      <c r="X2088" t="s">
        <v>144</v>
      </c>
    </row>
    <row r="2089" spans="1:24" x14ac:dyDescent="0.4">
      <c r="A2089" t="s">
        <v>2727</v>
      </c>
      <c r="B2089" t="s">
        <v>140</v>
      </c>
      <c r="C2089" t="s">
        <v>149</v>
      </c>
      <c r="D2089" t="s">
        <v>35</v>
      </c>
      <c r="E2089" t="s">
        <v>143</v>
      </c>
      <c r="F2089" t="s">
        <v>28</v>
      </c>
      <c r="G2089" t="s">
        <v>29</v>
      </c>
      <c r="H2089" t="s">
        <v>1461</v>
      </c>
      <c r="I2089" t="s">
        <v>122</v>
      </c>
      <c r="J2089" t="s">
        <v>117</v>
      </c>
      <c r="K2089" t="s">
        <v>103</v>
      </c>
      <c r="L2089" t="str">
        <f>_xlfn.XLOOKUP(Trade_Flows[[#This Row],[hardware_type]],Helper_sheet!$D$2:$D$15,Helper_sheet!$E$2:$E$15,0,0)</f>
        <v>Equipment</v>
      </c>
      <c r="M2089" t="s">
        <v>91</v>
      </c>
      <c r="N2089" s="5">
        <v>1353</v>
      </c>
      <c r="O2089" s="1">
        <v>84.58</v>
      </c>
      <c r="P2089" t="s">
        <v>802</v>
      </c>
      <c r="Q2089" t="s">
        <v>118</v>
      </c>
      <c r="R2089" t="s">
        <v>144</v>
      </c>
      <c r="S2089" t="s">
        <v>141</v>
      </c>
      <c r="T2089" t="s">
        <v>119</v>
      </c>
      <c r="U2089" t="s">
        <v>152</v>
      </c>
      <c r="V2089" t="s">
        <v>1498</v>
      </c>
      <c r="W2089" t="s">
        <v>147</v>
      </c>
      <c r="X2089" t="s">
        <v>144</v>
      </c>
    </row>
    <row r="2090" spans="1:24" x14ac:dyDescent="0.4">
      <c r="A2090" t="s">
        <v>2728</v>
      </c>
      <c r="B2090" t="s">
        <v>140</v>
      </c>
      <c r="C2090" t="s">
        <v>154</v>
      </c>
      <c r="D2090" t="s">
        <v>37</v>
      </c>
      <c r="E2090" t="s">
        <v>143</v>
      </c>
      <c r="F2090" t="s">
        <v>28</v>
      </c>
      <c r="G2090" t="s">
        <v>29</v>
      </c>
      <c r="H2090" t="s">
        <v>1461</v>
      </c>
      <c r="I2090" t="s">
        <v>122</v>
      </c>
      <c r="J2090" t="s">
        <v>117</v>
      </c>
      <c r="K2090" t="s">
        <v>103</v>
      </c>
      <c r="L2090" t="str">
        <f>_xlfn.XLOOKUP(Trade_Flows[[#This Row],[hardware_type]],Helper_sheet!$D$2:$D$15,Helper_sheet!$E$2:$E$15,0,0)</f>
        <v>Equipment</v>
      </c>
      <c r="M2090" t="s">
        <v>91</v>
      </c>
      <c r="N2090" s="5">
        <v>1415</v>
      </c>
      <c r="O2090" s="1">
        <v>88.47</v>
      </c>
      <c r="P2090" t="s">
        <v>106</v>
      </c>
      <c r="Q2090" t="s">
        <v>118</v>
      </c>
      <c r="R2090" t="s">
        <v>144</v>
      </c>
      <c r="S2090" t="s">
        <v>141</v>
      </c>
      <c r="T2090" t="s">
        <v>119</v>
      </c>
      <c r="U2090" t="s">
        <v>187</v>
      </c>
      <c r="V2090" t="s">
        <v>1498</v>
      </c>
      <c r="W2090" t="s">
        <v>147</v>
      </c>
      <c r="X2090" t="s">
        <v>144</v>
      </c>
    </row>
    <row r="2091" spans="1:24" x14ac:dyDescent="0.4">
      <c r="A2091" t="s">
        <v>2729</v>
      </c>
      <c r="B2091" t="s">
        <v>140</v>
      </c>
      <c r="C2091" t="s">
        <v>158</v>
      </c>
      <c r="D2091" t="s">
        <v>38</v>
      </c>
      <c r="E2091" t="s">
        <v>143</v>
      </c>
      <c r="F2091" t="s">
        <v>28</v>
      </c>
      <c r="G2091" t="s">
        <v>29</v>
      </c>
      <c r="H2091" t="s">
        <v>1461</v>
      </c>
      <c r="I2091" t="s">
        <v>122</v>
      </c>
      <c r="J2091" t="s">
        <v>117</v>
      </c>
      <c r="K2091" t="s">
        <v>103</v>
      </c>
      <c r="L2091" t="str">
        <f>_xlfn.XLOOKUP(Trade_Flows[[#This Row],[hardware_type]],Helper_sheet!$D$2:$D$15,Helper_sheet!$E$2:$E$15,0,0)</f>
        <v>Equipment</v>
      </c>
      <c r="M2091" t="s">
        <v>91</v>
      </c>
      <c r="N2091" s="5">
        <v>1040</v>
      </c>
      <c r="O2091" s="1">
        <v>65.040000000000006</v>
      </c>
      <c r="P2091" t="s">
        <v>105</v>
      </c>
      <c r="Q2091" t="s">
        <v>118</v>
      </c>
      <c r="R2091" t="s">
        <v>144</v>
      </c>
      <c r="S2091" t="s">
        <v>141</v>
      </c>
      <c r="T2091" t="s">
        <v>119</v>
      </c>
      <c r="U2091" t="s">
        <v>199</v>
      </c>
      <c r="V2091" t="s">
        <v>1510</v>
      </c>
      <c r="W2091" t="s">
        <v>147</v>
      </c>
      <c r="X2091" t="s">
        <v>144</v>
      </c>
    </row>
    <row r="2092" spans="1:24" x14ac:dyDescent="0.4">
      <c r="A2092" t="s">
        <v>2730</v>
      </c>
      <c r="B2092" t="s">
        <v>162</v>
      </c>
      <c r="C2092" t="s">
        <v>141</v>
      </c>
      <c r="D2092" t="s">
        <v>39</v>
      </c>
      <c r="E2092" t="s">
        <v>143</v>
      </c>
      <c r="F2092" t="s">
        <v>28</v>
      </c>
      <c r="G2092" t="s">
        <v>29</v>
      </c>
      <c r="H2092" t="s">
        <v>1461</v>
      </c>
      <c r="I2092" t="s">
        <v>122</v>
      </c>
      <c r="J2092" t="s">
        <v>117</v>
      </c>
      <c r="K2092" t="s">
        <v>103</v>
      </c>
      <c r="L2092" t="str">
        <f>_xlfn.XLOOKUP(Trade_Flows[[#This Row],[hardware_type]],Helper_sheet!$D$2:$D$15,Helper_sheet!$E$2:$E$15,0,0)</f>
        <v>Equipment</v>
      </c>
      <c r="M2092" t="s">
        <v>91</v>
      </c>
      <c r="N2092" s="5">
        <v>1193</v>
      </c>
      <c r="O2092" s="1">
        <v>74.569999999999993</v>
      </c>
      <c r="P2092" t="s">
        <v>790</v>
      </c>
      <c r="Q2092" t="s">
        <v>118</v>
      </c>
      <c r="R2092" t="s">
        <v>144</v>
      </c>
      <c r="S2092" t="s">
        <v>141</v>
      </c>
      <c r="T2092" t="s">
        <v>119</v>
      </c>
      <c r="U2092" t="s">
        <v>206</v>
      </c>
      <c r="V2092" t="s">
        <v>1093</v>
      </c>
      <c r="W2092" t="s">
        <v>147</v>
      </c>
      <c r="X2092" t="s">
        <v>144</v>
      </c>
    </row>
    <row r="2093" spans="1:24" x14ac:dyDescent="0.4">
      <c r="A2093" t="s">
        <v>2731</v>
      </c>
      <c r="B2093" t="s">
        <v>162</v>
      </c>
      <c r="C2093" t="s">
        <v>149</v>
      </c>
      <c r="D2093" t="s">
        <v>41</v>
      </c>
      <c r="E2093" t="s">
        <v>143</v>
      </c>
      <c r="F2093" t="s">
        <v>28</v>
      </c>
      <c r="G2093" t="s">
        <v>29</v>
      </c>
      <c r="H2093" t="s">
        <v>1461</v>
      </c>
      <c r="I2093" t="s">
        <v>122</v>
      </c>
      <c r="J2093" t="s">
        <v>117</v>
      </c>
      <c r="K2093" t="s">
        <v>103</v>
      </c>
      <c r="L2093" t="str">
        <f>_xlfn.XLOOKUP(Trade_Flows[[#This Row],[hardware_type]],Helper_sheet!$D$2:$D$15,Helper_sheet!$E$2:$E$15,0,0)</f>
        <v>Equipment</v>
      </c>
      <c r="M2093" t="s">
        <v>91</v>
      </c>
      <c r="N2093" s="5">
        <v>1431</v>
      </c>
      <c r="O2093" s="1">
        <v>89.45</v>
      </c>
      <c r="P2093" t="s">
        <v>802</v>
      </c>
      <c r="Q2093" t="s">
        <v>118</v>
      </c>
      <c r="R2093" t="s">
        <v>144</v>
      </c>
      <c r="S2093" t="s">
        <v>141</v>
      </c>
      <c r="T2093" t="s">
        <v>119</v>
      </c>
      <c r="U2093" t="s">
        <v>156</v>
      </c>
      <c r="V2093" t="s">
        <v>1474</v>
      </c>
      <c r="W2093" t="s">
        <v>147</v>
      </c>
      <c r="X2093" t="s">
        <v>144</v>
      </c>
    </row>
    <row r="2094" spans="1:24" x14ac:dyDescent="0.4">
      <c r="A2094" t="s">
        <v>2732</v>
      </c>
      <c r="B2094" t="s">
        <v>162</v>
      </c>
      <c r="C2094" t="s">
        <v>154</v>
      </c>
      <c r="D2094" t="s">
        <v>42</v>
      </c>
      <c r="E2094" t="s">
        <v>143</v>
      </c>
      <c r="F2094" t="s">
        <v>28</v>
      </c>
      <c r="G2094" t="s">
        <v>29</v>
      </c>
      <c r="H2094" t="s">
        <v>1461</v>
      </c>
      <c r="I2094" t="s">
        <v>122</v>
      </c>
      <c r="J2094" t="s">
        <v>117</v>
      </c>
      <c r="K2094" t="s">
        <v>103</v>
      </c>
      <c r="L2094" t="str">
        <f>_xlfn.XLOOKUP(Trade_Flows[[#This Row],[hardware_type]],Helper_sheet!$D$2:$D$15,Helper_sheet!$E$2:$E$15,0,0)</f>
        <v>Equipment</v>
      </c>
      <c r="M2094" t="s">
        <v>91</v>
      </c>
      <c r="N2094" s="5">
        <v>1395</v>
      </c>
      <c r="O2094" s="1">
        <v>87.22</v>
      </c>
      <c r="P2094" t="s">
        <v>107</v>
      </c>
      <c r="Q2094" t="s">
        <v>118</v>
      </c>
      <c r="R2094" t="s">
        <v>144</v>
      </c>
      <c r="S2094" t="s">
        <v>141</v>
      </c>
      <c r="T2094" t="s">
        <v>119</v>
      </c>
      <c r="U2094" t="s">
        <v>169</v>
      </c>
      <c r="V2094" t="s">
        <v>1482</v>
      </c>
      <c r="W2094" t="s">
        <v>147</v>
      </c>
      <c r="X2094" t="s">
        <v>144</v>
      </c>
    </row>
    <row r="2095" spans="1:24" x14ac:dyDescent="0.4">
      <c r="A2095" t="s">
        <v>2733</v>
      </c>
      <c r="B2095" t="s">
        <v>162</v>
      </c>
      <c r="C2095" t="s">
        <v>158</v>
      </c>
      <c r="D2095" t="s">
        <v>43</v>
      </c>
      <c r="E2095" t="s">
        <v>143</v>
      </c>
      <c r="F2095" t="s">
        <v>28</v>
      </c>
      <c r="G2095" t="s">
        <v>29</v>
      </c>
      <c r="H2095" t="s">
        <v>1461</v>
      </c>
      <c r="I2095" t="s">
        <v>122</v>
      </c>
      <c r="J2095" t="s">
        <v>117</v>
      </c>
      <c r="K2095" t="s">
        <v>103</v>
      </c>
      <c r="L2095" t="str">
        <f>_xlfn.XLOOKUP(Trade_Flows[[#This Row],[hardware_type]],Helper_sheet!$D$2:$D$15,Helper_sheet!$E$2:$E$15,0,0)</f>
        <v>Equipment</v>
      </c>
      <c r="M2095" t="s">
        <v>91</v>
      </c>
      <c r="N2095" s="5">
        <v>1210</v>
      </c>
      <c r="O2095" s="1">
        <v>75.63</v>
      </c>
      <c r="P2095" t="s">
        <v>790</v>
      </c>
      <c r="Q2095" t="s">
        <v>118</v>
      </c>
      <c r="R2095" t="s">
        <v>144</v>
      </c>
      <c r="S2095" t="s">
        <v>141</v>
      </c>
      <c r="T2095" t="s">
        <v>119</v>
      </c>
      <c r="U2095" t="s">
        <v>320</v>
      </c>
      <c r="V2095" t="s">
        <v>1528</v>
      </c>
      <c r="W2095" t="s">
        <v>147</v>
      </c>
      <c r="X2095" t="s">
        <v>144</v>
      </c>
    </row>
    <row r="2096" spans="1:24" x14ac:dyDescent="0.4">
      <c r="A2096" t="s">
        <v>2734</v>
      </c>
      <c r="B2096" t="s">
        <v>171</v>
      </c>
      <c r="C2096" t="s">
        <v>141</v>
      </c>
      <c r="D2096" t="s">
        <v>44</v>
      </c>
      <c r="E2096" t="s">
        <v>143</v>
      </c>
      <c r="F2096" t="s">
        <v>28</v>
      </c>
      <c r="G2096" t="s">
        <v>29</v>
      </c>
      <c r="H2096" t="s">
        <v>1461</v>
      </c>
      <c r="I2096" t="s">
        <v>122</v>
      </c>
      <c r="J2096" t="s">
        <v>117</v>
      </c>
      <c r="K2096" t="s">
        <v>103</v>
      </c>
      <c r="L2096" t="str">
        <f>_xlfn.XLOOKUP(Trade_Flows[[#This Row],[hardware_type]],Helper_sheet!$D$2:$D$15,Helper_sheet!$E$2:$E$15,0,0)</f>
        <v>Equipment</v>
      </c>
      <c r="M2096" t="s">
        <v>91</v>
      </c>
      <c r="N2096" s="5">
        <v>1470</v>
      </c>
      <c r="O2096" s="1">
        <v>91.89</v>
      </c>
      <c r="P2096" t="s">
        <v>106</v>
      </c>
      <c r="Q2096" t="s">
        <v>118</v>
      </c>
      <c r="R2096" t="s">
        <v>144</v>
      </c>
      <c r="S2096" t="s">
        <v>141</v>
      </c>
      <c r="T2096" t="s">
        <v>119</v>
      </c>
      <c r="U2096" t="s">
        <v>184</v>
      </c>
      <c r="V2096" t="s">
        <v>1206</v>
      </c>
      <c r="W2096" t="s">
        <v>147</v>
      </c>
      <c r="X2096" t="s">
        <v>144</v>
      </c>
    </row>
    <row r="2097" spans="1:24" x14ac:dyDescent="0.4">
      <c r="A2097" t="s">
        <v>2735</v>
      </c>
      <c r="B2097" t="s">
        <v>171</v>
      </c>
      <c r="C2097" t="s">
        <v>149</v>
      </c>
      <c r="D2097" t="s">
        <v>45</v>
      </c>
      <c r="E2097" t="s">
        <v>143</v>
      </c>
      <c r="F2097" t="s">
        <v>28</v>
      </c>
      <c r="G2097" t="s">
        <v>29</v>
      </c>
      <c r="H2097" t="s">
        <v>1461</v>
      </c>
      <c r="I2097" t="s">
        <v>122</v>
      </c>
      <c r="J2097" t="s">
        <v>117</v>
      </c>
      <c r="K2097" t="s">
        <v>103</v>
      </c>
      <c r="L2097" t="str">
        <f>_xlfn.XLOOKUP(Trade_Flows[[#This Row],[hardware_type]],Helper_sheet!$D$2:$D$15,Helper_sheet!$E$2:$E$15,0,0)</f>
        <v>Equipment</v>
      </c>
      <c r="M2097" t="s">
        <v>91</v>
      </c>
      <c r="N2097" s="5">
        <v>1606</v>
      </c>
      <c r="O2097" s="1">
        <v>100.43</v>
      </c>
      <c r="P2097" t="s">
        <v>107</v>
      </c>
      <c r="Q2097" t="s">
        <v>118</v>
      </c>
      <c r="R2097" t="s">
        <v>144</v>
      </c>
      <c r="S2097" t="s">
        <v>141</v>
      </c>
      <c r="T2097" t="s">
        <v>119</v>
      </c>
      <c r="U2097" t="s">
        <v>303</v>
      </c>
      <c r="V2097" t="s">
        <v>1466</v>
      </c>
      <c r="W2097" t="s">
        <v>147</v>
      </c>
      <c r="X2097" t="s">
        <v>144</v>
      </c>
    </row>
    <row r="2098" spans="1:24" x14ac:dyDescent="0.4">
      <c r="A2098" t="s">
        <v>2736</v>
      </c>
      <c r="B2098" t="s">
        <v>171</v>
      </c>
      <c r="C2098" t="s">
        <v>154</v>
      </c>
      <c r="D2098" t="s">
        <v>46</v>
      </c>
      <c r="E2098" t="s">
        <v>143</v>
      </c>
      <c r="F2098" t="s">
        <v>28</v>
      </c>
      <c r="G2098" t="s">
        <v>29</v>
      </c>
      <c r="H2098" t="s">
        <v>1461</v>
      </c>
      <c r="I2098" t="s">
        <v>122</v>
      </c>
      <c r="J2098" t="s">
        <v>117</v>
      </c>
      <c r="K2098" t="s">
        <v>103</v>
      </c>
      <c r="L2098" t="str">
        <f>_xlfn.XLOOKUP(Trade_Flows[[#This Row],[hardware_type]],Helper_sheet!$D$2:$D$15,Helper_sheet!$E$2:$E$15,0,0)</f>
        <v>Equipment</v>
      </c>
      <c r="M2098" t="s">
        <v>91</v>
      </c>
      <c r="N2098" s="5">
        <v>1842</v>
      </c>
      <c r="O2098" s="1">
        <v>115.15</v>
      </c>
      <c r="P2098" t="s">
        <v>105</v>
      </c>
      <c r="Q2098" t="s">
        <v>118</v>
      </c>
      <c r="R2098" t="s">
        <v>144</v>
      </c>
      <c r="S2098" t="s">
        <v>141</v>
      </c>
      <c r="T2098" t="s">
        <v>119</v>
      </c>
      <c r="U2098" t="s">
        <v>208</v>
      </c>
      <c r="V2098" t="s">
        <v>1142</v>
      </c>
      <c r="W2098" t="s">
        <v>147</v>
      </c>
      <c r="X2098" t="s">
        <v>144</v>
      </c>
    </row>
    <row r="2099" spans="1:24" x14ac:dyDescent="0.4">
      <c r="A2099" t="s">
        <v>2737</v>
      </c>
      <c r="B2099" t="s">
        <v>171</v>
      </c>
      <c r="C2099" t="s">
        <v>158</v>
      </c>
      <c r="D2099" t="s">
        <v>47</v>
      </c>
      <c r="E2099" t="s">
        <v>143</v>
      </c>
      <c r="F2099" t="s">
        <v>28</v>
      </c>
      <c r="G2099" t="s">
        <v>29</v>
      </c>
      <c r="H2099" t="s">
        <v>1461</v>
      </c>
      <c r="I2099" t="s">
        <v>122</v>
      </c>
      <c r="J2099" t="s">
        <v>117</v>
      </c>
      <c r="K2099" t="s">
        <v>103</v>
      </c>
      <c r="L2099" t="str">
        <f>_xlfn.XLOOKUP(Trade_Flows[[#This Row],[hardware_type]],Helper_sheet!$D$2:$D$15,Helper_sheet!$E$2:$E$15,0,0)</f>
        <v>Equipment</v>
      </c>
      <c r="M2099" t="s">
        <v>91</v>
      </c>
      <c r="N2099" s="5">
        <v>1420</v>
      </c>
      <c r="O2099" s="1">
        <v>88.78</v>
      </c>
      <c r="P2099" t="s">
        <v>790</v>
      </c>
      <c r="Q2099" t="s">
        <v>118</v>
      </c>
      <c r="R2099" t="s">
        <v>144</v>
      </c>
      <c r="S2099" t="s">
        <v>141</v>
      </c>
      <c r="T2099" t="s">
        <v>119</v>
      </c>
      <c r="U2099" t="s">
        <v>160</v>
      </c>
      <c r="V2099" t="s">
        <v>1073</v>
      </c>
      <c r="W2099" t="s">
        <v>147</v>
      </c>
      <c r="X2099" t="s">
        <v>144</v>
      </c>
    </row>
    <row r="2100" spans="1:24" x14ac:dyDescent="0.4">
      <c r="A2100" t="s">
        <v>2738</v>
      </c>
      <c r="B2100" t="s">
        <v>182</v>
      </c>
      <c r="C2100" t="s">
        <v>141</v>
      </c>
      <c r="D2100" t="s">
        <v>48</v>
      </c>
      <c r="E2100" t="s">
        <v>143</v>
      </c>
      <c r="F2100" t="s">
        <v>28</v>
      </c>
      <c r="G2100" t="s">
        <v>29</v>
      </c>
      <c r="H2100" t="s">
        <v>1461</v>
      </c>
      <c r="I2100" t="s">
        <v>122</v>
      </c>
      <c r="J2100" t="s">
        <v>117</v>
      </c>
      <c r="K2100" t="s">
        <v>103</v>
      </c>
      <c r="L2100" t="str">
        <f>_xlfn.XLOOKUP(Trade_Flows[[#This Row],[hardware_type]],Helper_sheet!$D$2:$D$15,Helper_sheet!$E$2:$E$15,0,0)</f>
        <v>Equipment</v>
      </c>
      <c r="M2100" t="s">
        <v>91</v>
      </c>
      <c r="N2100" s="5">
        <v>1663</v>
      </c>
      <c r="O2100" s="1">
        <v>103.99</v>
      </c>
      <c r="P2100" t="s">
        <v>802</v>
      </c>
      <c r="Q2100" t="s">
        <v>118</v>
      </c>
      <c r="R2100" t="s">
        <v>144</v>
      </c>
      <c r="S2100" t="s">
        <v>141</v>
      </c>
      <c r="T2100" t="s">
        <v>119</v>
      </c>
      <c r="U2100" t="s">
        <v>303</v>
      </c>
      <c r="V2100" t="s">
        <v>1464</v>
      </c>
      <c r="W2100" t="s">
        <v>147</v>
      </c>
      <c r="X2100" t="s">
        <v>144</v>
      </c>
    </row>
    <row r="2101" spans="1:24" x14ac:dyDescent="0.4">
      <c r="A2101" t="s">
        <v>2739</v>
      </c>
      <c r="B2101" t="s">
        <v>182</v>
      </c>
      <c r="C2101" t="s">
        <v>149</v>
      </c>
      <c r="D2101" t="s">
        <v>49</v>
      </c>
      <c r="E2101" t="s">
        <v>143</v>
      </c>
      <c r="F2101" t="s">
        <v>28</v>
      </c>
      <c r="G2101" t="s">
        <v>29</v>
      </c>
      <c r="H2101" t="s">
        <v>1461</v>
      </c>
      <c r="I2101" t="s">
        <v>122</v>
      </c>
      <c r="J2101" t="s">
        <v>117</v>
      </c>
      <c r="K2101" t="s">
        <v>103</v>
      </c>
      <c r="L2101" t="str">
        <f>_xlfn.XLOOKUP(Trade_Flows[[#This Row],[hardware_type]],Helper_sheet!$D$2:$D$15,Helper_sheet!$E$2:$E$15,0,0)</f>
        <v>Equipment</v>
      </c>
      <c r="M2101" t="s">
        <v>91</v>
      </c>
      <c r="N2101" s="5">
        <v>1572</v>
      </c>
      <c r="O2101" s="1">
        <v>98.28</v>
      </c>
      <c r="P2101" t="s">
        <v>105</v>
      </c>
      <c r="Q2101" t="s">
        <v>118</v>
      </c>
      <c r="R2101" t="s">
        <v>144</v>
      </c>
      <c r="S2101" t="s">
        <v>141</v>
      </c>
      <c r="T2101" t="s">
        <v>119</v>
      </c>
      <c r="U2101" t="s">
        <v>146</v>
      </c>
      <c r="V2101" t="s">
        <v>1088</v>
      </c>
      <c r="W2101" t="s">
        <v>147</v>
      </c>
      <c r="X2101" t="s">
        <v>144</v>
      </c>
    </row>
    <row r="2102" spans="1:24" x14ac:dyDescent="0.4">
      <c r="A2102" t="s">
        <v>2740</v>
      </c>
      <c r="B2102" t="s">
        <v>182</v>
      </c>
      <c r="C2102" t="s">
        <v>154</v>
      </c>
      <c r="D2102" t="s">
        <v>50</v>
      </c>
      <c r="E2102" t="s">
        <v>143</v>
      </c>
      <c r="F2102" t="s">
        <v>28</v>
      </c>
      <c r="G2102" t="s">
        <v>29</v>
      </c>
      <c r="H2102" t="s">
        <v>1461</v>
      </c>
      <c r="I2102" t="s">
        <v>122</v>
      </c>
      <c r="J2102" t="s">
        <v>117</v>
      </c>
      <c r="K2102" t="s">
        <v>103</v>
      </c>
      <c r="L2102" t="str">
        <f>_xlfn.XLOOKUP(Trade_Flows[[#This Row],[hardware_type]],Helper_sheet!$D$2:$D$15,Helper_sheet!$E$2:$E$15,0,0)</f>
        <v>Equipment</v>
      </c>
      <c r="M2102" t="s">
        <v>91</v>
      </c>
      <c r="N2102" s="5">
        <v>1955</v>
      </c>
      <c r="O2102" s="1">
        <v>122.22</v>
      </c>
      <c r="P2102" t="s">
        <v>790</v>
      </c>
      <c r="Q2102" t="s">
        <v>118</v>
      </c>
      <c r="R2102" t="s">
        <v>144</v>
      </c>
      <c r="S2102" t="s">
        <v>141</v>
      </c>
      <c r="T2102" t="s">
        <v>119</v>
      </c>
      <c r="U2102" t="s">
        <v>393</v>
      </c>
      <c r="V2102" t="s">
        <v>1504</v>
      </c>
      <c r="W2102" t="s">
        <v>147</v>
      </c>
      <c r="X2102" t="s">
        <v>144</v>
      </c>
    </row>
    <row r="2103" spans="1:24" x14ac:dyDescent="0.4">
      <c r="A2103" t="s">
        <v>2741</v>
      </c>
      <c r="B2103" t="s">
        <v>182</v>
      </c>
      <c r="C2103" t="s">
        <v>158</v>
      </c>
      <c r="D2103" t="s">
        <v>51</v>
      </c>
      <c r="E2103" t="s">
        <v>143</v>
      </c>
      <c r="F2103" t="s">
        <v>28</v>
      </c>
      <c r="G2103" t="s">
        <v>29</v>
      </c>
      <c r="H2103" t="s">
        <v>1461</v>
      </c>
      <c r="I2103" t="s">
        <v>122</v>
      </c>
      <c r="J2103" t="s">
        <v>117</v>
      </c>
      <c r="K2103" t="s">
        <v>103</v>
      </c>
      <c r="L2103" t="str">
        <f>_xlfn.XLOOKUP(Trade_Flows[[#This Row],[hardware_type]],Helper_sheet!$D$2:$D$15,Helper_sheet!$E$2:$E$15,0,0)</f>
        <v>Equipment</v>
      </c>
      <c r="M2103" t="s">
        <v>91</v>
      </c>
      <c r="N2103" s="5">
        <v>1720</v>
      </c>
      <c r="O2103" s="1">
        <v>107.52</v>
      </c>
      <c r="P2103" t="s">
        <v>790</v>
      </c>
      <c r="Q2103" t="s">
        <v>118</v>
      </c>
      <c r="R2103" t="s">
        <v>144</v>
      </c>
      <c r="S2103" t="s">
        <v>141</v>
      </c>
      <c r="T2103" t="s">
        <v>119</v>
      </c>
      <c r="U2103" t="s">
        <v>169</v>
      </c>
      <c r="V2103" t="s">
        <v>1466</v>
      </c>
      <c r="W2103" t="s">
        <v>147</v>
      </c>
      <c r="X2103" t="s">
        <v>144</v>
      </c>
    </row>
    <row r="2104" spans="1:24" x14ac:dyDescent="0.4">
      <c r="A2104" t="s">
        <v>2742</v>
      </c>
      <c r="B2104" t="s">
        <v>193</v>
      </c>
      <c r="C2104" t="s">
        <v>141</v>
      </c>
      <c r="D2104" t="s">
        <v>52</v>
      </c>
      <c r="E2104" t="s">
        <v>143</v>
      </c>
      <c r="F2104" t="s">
        <v>28</v>
      </c>
      <c r="G2104" t="s">
        <v>29</v>
      </c>
      <c r="H2104" t="s">
        <v>1461</v>
      </c>
      <c r="I2104" t="s">
        <v>122</v>
      </c>
      <c r="J2104" t="s">
        <v>117</v>
      </c>
      <c r="K2104" t="s">
        <v>103</v>
      </c>
      <c r="L2104" t="str">
        <f>_xlfn.XLOOKUP(Trade_Flows[[#This Row],[hardware_type]],Helper_sheet!$D$2:$D$15,Helper_sheet!$E$2:$E$15,0,0)</f>
        <v>Equipment</v>
      </c>
      <c r="M2104" t="s">
        <v>91</v>
      </c>
      <c r="N2104" s="5">
        <v>1589</v>
      </c>
      <c r="O2104" s="1">
        <v>99.33</v>
      </c>
      <c r="P2104" t="s">
        <v>790</v>
      </c>
      <c r="Q2104" t="s">
        <v>118</v>
      </c>
      <c r="R2104" t="s">
        <v>144</v>
      </c>
      <c r="S2104" t="s">
        <v>141</v>
      </c>
      <c r="T2104" t="s">
        <v>119</v>
      </c>
      <c r="U2104" t="s">
        <v>369</v>
      </c>
      <c r="V2104" t="s">
        <v>1487</v>
      </c>
      <c r="W2104" t="s">
        <v>147</v>
      </c>
      <c r="X2104" t="s">
        <v>144</v>
      </c>
    </row>
    <row r="2105" spans="1:24" x14ac:dyDescent="0.4">
      <c r="A2105" t="s">
        <v>2743</v>
      </c>
      <c r="B2105" t="s">
        <v>193</v>
      </c>
      <c r="C2105" t="s">
        <v>149</v>
      </c>
      <c r="D2105" t="s">
        <v>53</v>
      </c>
      <c r="E2105" t="s">
        <v>143</v>
      </c>
      <c r="F2105" t="s">
        <v>28</v>
      </c>
      <c r="G2105" t="s">
        <v>29</v>
      </c>
      <c r="H2105" t="s">
        <v>1461</v>
      </c>
      <c r="I2105" t="s">
        <v>122</v>
      </c>
      <c r="J2105" t="s">
        <v>117</v>
      </c>
      <c r="K2105" t="s">
        <v>103</v>
      </c>
      <c r="L2105" t="str">
        <f>_xlfn.XLOOKUP(Trade_Flows[[#This Row],[hardware_type]],Helper_sheet!$D$2:$D$15,Helper_sheet!$E$2:$E$15,0,0)</f>
        <v>Equipment</v>
      </c>
      <c r="M2105" t="s">
        <v>91</v>
      </c>
      <c r="N2105" s="5">
        <v>2010</v>
      </c>
      <c r="O2105" s="1">
        <v>125.67</v>
      </c>
      <c r="P2105" t="s">
        <v>790</v>
      </c>
      <c r="Q2105" t="s">
        <v>118</v>
      </c>
      <c r="R2105" t="s">
        <v>144</v>
      </c>
      <c r="S2105" t="s">
        <v>141</v>
      </c>
      <c r="T2105" t="s">
        <v>119</v>
      </c>
      <c r="U2105" t="s">
        <v>369</v>
      </c>
      <c r="V2105" t="s">
        <v>1487</v>
      </c>
      <c r="W2105" t="s">
        <v>147</v>
      </c>
      <c r="X2105" t="s">
        <v>144</v>
      </c>
    </row>
    <row r="2106" spans="1:24" x14ac:dyDescent="0.4">
      <c r="A2106" t="s">
        <v>2744</v>
      </c>
      <c r="B2106" t="s">
        <v>193</v>
      </c>
      <c r="C2106" t="s">
        <v>154</v>
      </c>
      <c r="D2106" t="s">
        <v>54</v>
      </c>
      <c r="E2106" t="s">
        <v>143</v>
      </c>
      <c r="F2106" t="s">
        <v>28</v>
      </c>
      <c r="G2106" t="s">
        <v>29</v>
      </c>
      <c r="H2106" t="s">
        <v>1461</v>
      </c>
      <c r="I2106" t="s">
        <v>122</v>
      </c>
      <c r="J2106" t="s">
        <v>117</v>
      </c>
      <c r="K2106" t="s">
        <v>103</v>
      </c>
      <c r="L2106" t="str">
        <f>_xlfn.XLOOKUP(Trade_Flows[[#This Row],[hardware_type]],Helper_sheet!$D$2:$D$15,Helper_sheet!$E$2:$E$15,0,0)</f>
        <v>Equipment</v>
      </c>
      <c r="M2106" t="s">
        <v>91</v>
      </c>
      <c r="N2106" s="5">
        <v>2042</v>
      </c>
      <c r="O2106" s="1">
        <v>127.65</v>
      </c>
      <c r="P2106" t="s">
        <v>790</v>
      </c>
      <c r="Q2106" t="s">
        <v>118</v>
      </c>
      <c r="R2106" t="s">
        <v>144</v>
      </c>
      <c r="S2106" t="s">
        <v>141</v>
      </c>
      <c r="T2106" t="s">
        <v>119</v>
      </c>
      <c r="U2106" t="s">
        <v>208</v>
      </c>
      <c r="V2106" t="s">
        <v>1121</v>
      </c>
      <c r="W2106" t="s">
        <v>147</v>
      </c>
      <c r="X2106" t="s">
        <v>144</v>
      </c>
    </row>
    <row r="2107" spans="1:24" x14ac:dyDescent="0.4">
      <c r="A2107" t="s">
        <v>2745</v>
      </c>
      <c r="B2107" t="s">
        <v>193</v>
      </c>
      <c r="C2107" t="s">
        <v>158</v>
      </c>
      <c r="D2107" t="s">
        <v>55</v>
      </c>
      <c r="E2107" t="s">
        <v>143</v>
      </c>
      <c r="F2107" t="s">
        <v>28</v>
      </c>
      <c r="G2107" t="s">
        <v>29</v>
      </c>
      <c r="H2107" t="s">
        <v>1461</v>
      </c>
      <c r="I2107" t="s">
        <v>122</v>
      </c>
      <c r="J2107" t="s">
        <v>117</v>
      </c>
      <c r="K2107" t="s">
        <v>103</v>
      </c>
      <c r="L2107" t="str">
        <f>_xlfn.XLOOKUP(Trade_Flows[[#This Row],[hardware_type]],Helper_sheet!$D$2:$D$15,Helper_sheet!$E$2:$E$15,0,0)</f>
        <v>Equipment</v>
      </c>
      <c r="M2107" t="s">
        <v>91</v>
      </c>
      <c r="N2107" s="5">
        <v>1907</v>
      </c>
      <c r="O2107" s="1">
        <v>119.23</v>
      </c>
      <c r="P2107" t="s">
        <v>105</v>
      </c>
      <c r="Q2107" t="s">
        <v>118</v>
      </c>
      <c r="R2107" t="s">
        <v>144</v>
      </c>
      <c r="S2107" t="s">
        <v>141</v>
      </c>
      <c r="T2107" t="s">
        <v>119</v>
      </c>
      <c r="U2107" t="s">
        <v>206</v>
      </c>
      <c r="V2107" t="s">
        <v>1528</v>
      </c>
      <c r="W2107" t="s">
        <v>147</v>
      </c>
      <c r="X2107" t="s">
        <v>144</v>
      </c>
    </row>
    <row r="2108" spans="1:24" x14ac:dyDescent="0.4">
      <c r="A2108" t="s">
        <v>2746</v>
      </c>
      <c r="B2108" t="s">
        <v>202</v>
      </c>
      <c r="C2108" t="s">
        <v>141</v>
      </c>
      <c r="D2108" t="s">
        <v>56</v>
      </c>
      <c r="E2108" t="s">
        <v>143</v>
      </c>
      <c r="F2108" t="s">
        <v>28</v>
      </c>
      <c r="G2108" t="s">
        <v>29</v>
      </c>
      <c r="H2108" t="s">
        <v>1461</v>
      </c>
      <c r="I2108" t="s">
        <v>122</v>
      </c>
      <c r="J2108" t="s">
        <v>117</v>
      </c>
      <c r="K2108" t="s">
        <v>103</v>
      </c>
      <c r="L2108" t="str">
        <f>_xlfn.XLOOKUP(Trade_Flows[[#This Row],[hardware_type]],Helper_sheet!$D$2:$D$15,Helper_sheet!$E$2:$E$15,0,0)</f>
        <v>Equipment</v>
      </c>
      <c r="M2108" t="s">
        <v>91</v>
      </c>
      <c r="N2108" s="5">
        <v>1658</v>
      </c>
      <c r="O2108" s="1">
        <v>103.65</v>
      </c>
      <c r="P2108" t="s">
        <v>106</v>
      </c>
      <c r="Q2108" t="s">
        <v>118</v>
      </c>
      <c r="R2108" t="s">
        <v>144</v>
      </c>
      <c r="S2108" t="s">
        <v>141</v>
      </c>
      <c r="T2108" t="s">
        <v>119</v>
      </c>
      <c r="U2108" t="s">
        <v>393</v>
      </c>
      <c r="V2108" t="s">
        <v>1510</v>
      </c>
      <c r="W2108" t="s">
        <v>147</v>
      </c>
      <c r="X2108" t="s">
        <v>144</v>
      </c>
    </row>
    <row r="2109" spans="1:24" x14ac:dyDescent="0.4">
      <c r="A2109" t="s">
        <v>2747</v>
      </c>
      <c r="B2109" t="s">
        <v>202</v>
      </c>
      <c r="C2109" t="s">
        <v>149</v>
      </c>
      <c r="D2109" t="s">
        <v>57</v>
      </c>
      <c r="E2109" t="s">
        <v>143</v>
      </c>
      <c r="F2109" t="s">
        <v>28</v>
      </c>
      <c r="G2109" t="s">
        <v>29</v>
      </c>
      <c r="H2109" t="s">
        <v>1461</v>
      </c>
      <c r="I2109" t="s">
        <v>122</v>
      </c>
      <c r="J2109" t="s">
        <v>117</v>
      </c>
      <c r="K2109" t="s">
        <v>103</v>
      </c>
      <c r="L2109" t="str">
        <f>_xlfn.XLOOKUP(Trade_Flows[[#This Row],[hardware_type]],Helper_sheet!$D$2:$D$15,Helper_sheet!$E$2:$E$15,0,0)</f>
        <v>Equipment</v>
      </c>
      <c r="M2109" t="s">
        <v>91</v>
      </c>
      <c r="N2109" s="5">
        <v>1834</v>
      </c>
      <c r="O2109" s="1">
        <v>114.66</v>
      </c>
      <c r="P2109" t="s">
        <v>106</v>
      </c>
      <c r="Q2109" t="s">
        <v>118</v>
      </c>
      <c r="R2109" t="s">
        <v>144</v>
      </c>
      <c r="S2109" t="s">
        <v>141</v>
      </c>
      <c r="T2109" t="s">
        <v>119</v>
      </c>
      <c r="U2109" t="s">
        <v>206</v>
      </c>
      <c r="V2109" t="s">
        <v>1464</v>
      </c>
      <c r="W2109" t="s">
        <v>147</v>
      </c>
      <c r="X2109" t="s">
        <v>144</v>
      </c>
    </row>
    <row r="2110" spans="1:24" x14ac:dyDescent="0.4">
      <c r="A2110" t="s">
        <v>2748</v>
      </c>
      <c r="B2110" t="s">
        <v>202</v>
      </c>
      <c r="C2110" t="s">
        <v>154</v>
      </c>
      <c r="D2110" t="s">
        <v>58</v>
      </c>
      <c r="E2110" t="s">
        <v>143</v>
      </c>
      <c r="F2110" t="s">
        <v>28</v>
      </c>
      <c r="G2110" t="s">
        <v>29</v>
      </c>
      <c r="H2110" t="s">
        <v>1461</v>
      </c>
      <c r="I2110" t="s">
        <v>122</v>
      </c>
      <c r="J2110" t="s">
        <v>117</v>
      </c>
      <c r="K2110" t="s">
        <v>103</v>
      </c>
      <c r="L2110" t="str">
        <f>_xlfn.XLOOKUP(Trade_Flows[[#This Row],[hardware_type]],Helper_sheet!$D$2:$D$15,Helper_sheet!$E$2:$E$15,0,0)</f>
        <v>Equipment</v>
      </c>
      <c r="M2110" t="s">
        <v>91</v>
      </c>
      <c r="N2110" s="5">
        <v>1725</v>
      </c>
      <c r="O2110" s="1">
        <v>107.86</v>
      </c>
      <c r="P2110" t="s">
        <v>105</v>
      </c>
      <c r="Q2110" t="s">
        <v>118</v>
      </c>
      <c r="R2110" t="s">
        <v>144</v>
      </c>
      <c r="S2110" t="s">
        <v>141</v>
      </c>
      <c r="T2110" t="s">
        <v>119</v>
      </c>
      <c r="U2110" t="s">
        <v>156</v>
      </c>
      <c r="V2110" t="s">
        <v>1498</v>
      </c>
      <c r="W2110" t="s">
        <v>147</v>
      </c>
      <c r="X2110" t="s">
        <v>144</v>
      </c>
    </row>
    <row r="2111" spans="1:24" x14ac:dyDescent="0.4">
      <c r="A2111" t="s">
        <v>2749</v>
      </c>
      <c r="B2111" t="s">
        <v>202</v>
      </c>
      <c r="C2111" t="s">
        <v>158</v>
      </c>
      <c r="D2111" t="s">
        <v>59</v>
      </c>
      <c r="E2111" t="s">
        <v>143</v>
      </c>
      <c r="F2111" t="s">
        <v>28</v>
      </c>
      <c r="G2111" t="s">
        <v>29</v>
      </c>
      <c r="H2111" t="s">
        <v>1461</v>
      </c>
      <c r="I2111" t="s">
        <v>122</v>
      </c>
      <c r="J2111" t="s">
        <v>117</v>
      </c>
      <c r="K2111" t="s">
        <v>103</v>
      </c>
      <c r="L2111" t="str">
        <f>_xlfn.XLOOKUP(Trade_Flows[[#This Row],[hardware_type]],Helper_sheet!$D$2:$D$15,Helper_sheet!$E$2:$E$15,0,0)</f>
        <v>Equipment</v>
      </c>
      <c r="M2111" t="s">
        <v>91</v>
      </c>
      <c r="N2111" s="5">
        <v>1652</v>
      </c>
      <c r="O2111" s="1">
        <v>103.29</v>
      </c>
      <c r="P2111" t="s">
        <v>106</v>
      </c>
      <c r="Q2111" t="s">
        <v>118</v>
      </c>
      <c r="R2111" t="s">
        <v>144</v>
      </c>
      <c r="S2111" t="s">
        <v>141</v>
      </c>
      <c r="T2111" t="s">
        <v>119</v>
      </c>
      <c r="U2111" t="s">
        <v>303</v>
      </c>
      <c r="V2111" t="s">
        <v>1093</v>
      </c>
      <c r="W2111" t="s">
        <v>147</v>
      </c>
      <c r="X2111" t="s">
        <v>144</v>
      </c>
    </row>
    <row r="2112" spans="1:24" x14ac:dyDescent="0.4">
      <c r="A2112" t="s">
        <v>2750</v>
      </c>
      <c r="B2112" t="s">
        <v>212</v>
      </c>
      <c r="C2112" t="s">
        <v>141</v>
      </c>
      <c r="D2112" t="s">
        <v>60</v>
      </c>
      <c r="E2112" t="s">
        <v>143</v>
      </c>
      <c r="F2112" t="s">
        <v>28</v>
      </c>
      <c r="G2112" t="s">
        <v>29</v>
      </c>
      <c r="H2112" t="s">
        <v>1461</v>
      </c>
      <c r="I2112" t="s">
        <v>122</v>
      </c>
      <c r="J2112" t="s">
        <v>117</v>
      </c>
      <c r="K2112" t="s">
        <v>103</v>
      </c>
      <c r="L2112" t="str">
        <f>_xlfn.XLOOKUP(Trade_Flows[[#This Row],[hardware_type]],Helper_sheet!$D$2:$D$15,Helper_sheet!$E$2:$E$15,0,0)</f>
        <v>Equipment</v>
      </c>
      <c r="M2112" t="s">
        <v>91</v>
      </c>
      <c r="N2112" s="5">
        <v>1618</v>
      </c>
      <c r="O2112" s="1">
        <v>101.13</v>
      </c>
      <c r="P2112" t="s">
        <v>802</v>
      </c>
      <c r="Q2112" t="s">
        <v>118</v>
      </c>
      <c r="R2112" t="s">
        <v>144</v>
      </c>
      <c r="S2112" t="s">
        <v>141</v>
      </c>
      <c r="T2112" t="s">
        <v>119</v>
      </c>
      <c r="U2112" t="s">
        <v>419</v>
      </c>
      <c r="V2112" t="s">
        <v>1487</v>
      </c>
      <c r="W2112" t="s">
        <v>147</v>
      </c>
      <c r="X2112" t="s">
        <v>144</v>
      </c>
    </row>
    <row r="2113" spans="1:24" x14ac:dyDescent="0.4">
      <c r="A2113" t="s">
        <v>2751</v>
      </c>
      <c r="B2113" t="s">
        <v>212</v>
      </c>
      <c r="C2113" t="s">
        <v>149</v>
      </c>
      <c r="D2113" t="s">
        <v>61</v>
      </c>
      <c r="E2113" t="s">
        <v>143</v>
      </c>
      <c r="F2113" t="s">
        <v>28</v>
      </c>
      <c r="G2113" t="s">
        <v>29</v>
      </c>
      <c r="H2113" t="s">
        <v>1461</v>
      </c>
      <c r="I2113" t="s">
        <v>122</v>
      </c>
      <c r="J2113" t="s">
        <v>117</v>
      </c>
      <c r="K2113" t="s">
        <v>103</v>
      </c>
      <c r="L2113" t="str">
        <f>_xlfn.XLOOKUP(Trade_Flows[[#This Row],[hardware_type]],Helper_sheet!$D$2:$D$15,Helper_sheet!$E$2:$E$15,0,0)</f>
        <v>Equipment</v>
      </c>
      <c r="M2113" t="s">
        <v>91</v>
      </c>
      <c r="N2113" s="5">
        <v>2084</v>
      </c>
      <c r="O2113" s="1">
        <v>130.27000000000001</v>
      </c>
      <c r="P2113" t="s">
        <v>802</v>
      </c>
      <c r="Q2113" t="s">
        <v>118</v>
      </c>
      <c r="R2113" t="s">
        <v>144</v>
      </c>
      <c r="S2113" t="s">
        <v>141</v>
      </c>
      <c r="T2113" t="s">
        <v>119</v>
      </c>
      <c r="U2113" t="s">
        <v>320</v>
      </c>
      <c r="V2113" t="s">
        <v>2671</v>
      </c>
      <c r="W2113" t="s">
        <v>147</v>
      </c>
      <c r="X2113" t="s">
        <v>144</v>
      </c>
    </row>
    <row r="2114" spans="1:24" x14ac:dyDescent="0.4">
      <c r="A2114" t="s">
        <v>2752</v>
      </c>
      <c r="B2114" t="s">
        <v>212</v>
      </c>
      <c r="C2114" t="s">
        <v>154</v>
      </c>
      <c r="D2114" t="s">
        <v>62</v>
      </c>
      <c r="E2114" t="s">
        <v>143</v>
      </c>
      <c r="F2114" t="s">
        <v>28</v>
      </c>
      <c r="G2114" t="s">
        <v>29</v>
      </c>
      <c r="H2114" t="s">
        <v>1461</v>
      </c>
      <c r="I2114" t="s">
        <v>122</v>
      </c>
      <c r="J2114" t="s">
        <v>117</v>
      </c>
      <c r="K2114" t="s">
        <v>103</v>
      </c>
      <c r="L2114" t="str">
        <f>_xlfn.XLOOKUP(Trade_Flows[[#This Row],[hardware_type]],Helper_sheet!$D$2:$D$15,Helper_sheet!$E$2:$E$15,0,0)</f>
        <v>Equipment</v>
      </c>
      <c r="M2114" t="s">
        <v>91</v>
      </c>
      <c r="N2114" s="5">
        <v>2006</v>
      </c>
      <c r="O2114" s="1">
        <v>125.4</v>
      </c>
      <c r="P2114" t="s">
        <v>105</v>
      </c>
      <c r="Q2114" t="s">
        <v>118</v>
      </c>
      <c r="R2114" t="s">
        <v>144</v>
      </c>
      <c r="S2114" t="s">
        <v>141</v>
      </c>
      <c r="T2114" t="s">
        <v>119</v>
      </c>
      <c r="U2114" t="s">
        <v>180</v>
      </c>
      <c r="V2114" t="s">
        <v>1472</v>
      </c>
      <c r="W2114" t="s">
        <v>147</v>
      </c>
      <c r="X2114" t="s">
        <v>144</v>
      </c>
    </row>
    <row r="2115" spans="1:24" x14ac:dyDescent="0.4">
      <c r="A2115" t="s">
        <v>2753</v>
      </c>
      <c r="B2115" t="s">
        <v>212</v>
      </c>
      <c r="C2115" t="s">
        <v>158</v>
      </c>
      <c r="D2115" t="s">
        <v>63</v>
      </c>
      <c r="E2115" t="s">
        <v>143</v>
      </c>
      <c r="F2115" t="s">
        <v>28</v>
      </c>
      <c r="G2115" t="s">
        <v>29</v>
      </c>
      <c r="H2115" t="s">
        <v>1461</v>
      </c>
      <c r="I2115" t="s">
        <v>122</v>
      </c>
      <c r="J2115" t="s">
        <v>117</v>
      </c>
      <c r="K2115" t="s">
        <v>103</v>
      </c>
      <c r="L2115" t="str">
        <f>_xlfn.XLOOKUP(Trade_Flows[[#This Row],[hardware_type]],Helper_sheet!$D$2:$D$15,Helper_sheet!$E$2:$E$15,0,0)</f>
        <v>Equipment</v>
      </c>
      <c r="M2115" t="s">
        <v>91</v>
      </c>
      <c r="N2115" s="5">
        <v>1821</v>
      </c>
      <c r="O2115" s="1">
        <v>113.84</v>
      </c>
      <c r="P2115" t="s">
        <v>802</v>
      </c>
      <c r="Q2115" t="s">
        <v>118</v>
      </c>
      <c r="R2115" t="s">
        <v>144</v>
      </c>
      <c r="S2115" t="s">
        <v>141</v>
      </c>
      <c r="T2115" t="s">
        <v>119</v>
      </c>
      <c r="U2115" t="s">
        <v>320</v>
      </c>
      <c r="V2115" t="s">
        <v>1510</v>
      </c>
      <c r="W2115" t="s">
        <v>147</v>
      </c>
      <c r="X2115" t="s">
        <v>144</v>
      </c>
    </row>
    <row r="2116" spans="1:24" x14ac:dyDescent="0.4">
      <c r="A2116" t="s">
        <v>2754</v>
      </c>
      <c r="B2116" t="s">
        <v>223</v>
      </c>
      <c r="C2116" t="s">
        <v>141</v>
      </c>
      <c r="D2116" t="s">
        <v>64</v>
      </c>
      <c r="E2116" t="s">
        <v>143</v>
      </c>
      <c r="F2116" t="s">
        <v>28</v>
      </c>
      <c r="G2116" t="s">
        <v>29</v>
      </c>
      <c r="H2116" t="s">
        <v>1461</v>
      </c>
      <c r="I2116" t="s">
        <v>122</v>
      </c>
      <c r="J2116" t="s">
        <v>117</v>
      </c>
      <c r="K2116" t="s">
        <v>103</v>
      </c>
      <c r="L2116" t="str">
        <f>_xlfn.XLOOKUP(Trade_Flows[[#This Row],[hardware_type]],Helper_sheet!$D$2:$D$15,Helper_sheet!$E$2:$E$15,0,0)</f>
        <v>Equipment</v>
      </c>
      <c r="M2116" t="s">
        <v>91</v>
      </c>
      <c r="N2116" s="5">
        <v>2112</v>
      </c>
      <c r="O2116" s="1">
        <v>132.02000000000001</v>
      </c>
      <c r="P2116" t="s">
        <v>105</v>
      </c>
      <c r="Q2116" t="s">
        <v>118</v>
      </c>
      <c r="R2116" t="s">
        <v>144</v>
      </c>
      <c r="S2116" t="s">
        <v>141</v>
      </c>
      <c r="T2116" t="s">
        <v>119</v>
      </c>
      <c r="U2116" t="s">
        <v>240</v>
      </c>
      <c r="V2116" t="s">
        <v>1466</v>
      </c>
      <c r="W2116" t="s">
        <v>147</v>
      </c>
      <c r="X2116" t="s">
        <v>144</v>
      </c>
    </row>
    <row r="2117" spans="1:24" x14ac:dyDescent="0.4">
      <c r="A2117" t="s">
        <v>2755</v>
      </c>
      <c r="B2117" t="s">
        <v>223</v>
      </c>
      <c r="C2117" t="s">
        <v>149</v>
      </c>
      <c r="D2117" t="s">
        <v>65</v>
      </c>
      <c r="E2117" t="s">
        <v>143</v>
      </c>
      <c r="F2117" t="s">
        <v>28</v>
      </c>
      <c r="G2117" t="s">
        <v>29</v>
      </c>
      <c r="H2117" t="s">
        <v>1461</v>
      </c>
      <c r="I2117" t="s">
        <v>122</v>
      </c>
      <c r="J2117" t="s">
        <v>117</v>
      </c>
      <c r="K2117" t="s">
        <v>103</v>
      </c>
      <c r="L2117" t="str">
        <f>_xlfn.XLOOKUP(Trade_Flows[[#This Row],[hardware_type]],Helper_sheet!$D$2:$D$15,Helper_sheet!$E$2:$E$15,0,0)</f>
        <v>Equipment</v>
      </c>
      <c r="M2117" t="s">
        <v>91</v>
      </c>
      <c r="N2117" s="5">
        <v>2090</v>
      </c>
      <c r="O2117" s="1">
        <v>130.68</v>
      </c>
      <c r="P2117" t="s">
        <v>802</v>
      </c>
      <c r="Q2117" t="s">
        <v>118</v>
      </c>
      <c r="R2117" t="s">
        <v>144</v>
      </c>
      <c r="S2117" t="s">
        <v>141</v>
      </c>
      <c r="T2117" t="s">
        <v>119</v>
      </c>
      <c r="U2117" t="s">
        <v>329</v>
      </c>
      <c r="V2117" t="s">
        <v>1498</v>
      </c>
      <c r="W2117" t="s">
        <v>147</v>
      </c>
      <c r="X2117" t="s">
        <v>144</v>
      </c>
    </row>
    <row r="2118" spans="1:24" x14ac:dyDescent="0.4">
      <c r="A2118" t="s">
        <v>2756</v>
      </c>
      <c r="B2118" t="s">
        <v>223</v>
      </c>
      <c r="C2118" t="s">
        <v>154</v>
      </c>
      <c r="D2118" t="s">
        <v>66</v>
      </c>
      <c r="E2118" t="s">
        <v>143</v>
      </c>
      <c r="F2118" t="s">
        <v>28</v>
      </c>
      <c r="G2118" t="s">
        <v>29</v>
      </c>
      <c r="H2118" t="s">
        <v>1461</v>
      </c>
      <c r="I2118" t="s">
        <v>122</v>
      </c>
      <c r="J2118" t="s">
        <v>117</v>
      </c>
      <c r="K2118" t="s">
        <v>103</v>
      </c>
      <c r="L2118" t="str">
        <f>_xlfn.XLOOKUP(Trade_Flows[[#This Row],[hardware_type]],Helper_sheet!$D$2:$D$15,Helper_sheet!$E$2:$E$15,0,0)</f>
        <v>Equipment</v>
      </c>
      <c r="M2118" t="s">
        <v>91</v>
      </c>
      <c r="N2118" s="5">
        <v>2498</v>
      </c>
      <c r="O2118" s="1">
        <v>156.13</v>
      </c>
      <c r="P2118" t="s">
        <v>107</v>
      </c>
      <c r="Q2118" t="s">
        <v>118</v>
      </c>
      <c r="R2118" t="s">
        <v>144</v>
      </c>
      <c r="S2118" t="s">
        <v>141</v>
      </c>
      <c r="T2118" t="s">
        <v>119</v>
      </c>
      <c r="U2118" t="s">
        <v>250</v>
      </c>
      <c r="V2118" t="s">
        <v>724</v>
      </c>
      <c r="W2118" t="s">
        <v>147</v>
      </c>
      <c r="X2118" t="s">
        <v>144</v>
      </c>
    </row>
    <row r="2119" spans="1:24" x14ac:dyDescent="0.4">
      <c r="A2119" t="s">
        <v>2757</v>
      </c>
      <c r="B2119" t="s">
        <v>223</v>
      </c>
      <c r="C2119" t="s">
        <v>158</v>
      </c>
      <c r="D2119" t="s">
        <v>67</v>
      </c>
      <c r="E2119" t="s">
        <v>143</v>
      </c>
      <c r="F2119" t="s">
        <v>28</v>
      </c>
      <c r="G2119" t="s">
        <v>29</v>
      </c>
      <c r="H2119" t="s">
        <v>1461</v>
      </c>
      <c r="I2119" t="s">
        <v>122</v>
      </c>
      <c r="J2119" t="s">
        <v>117</v>
      </c>
      <c r="K2119" t="s">
        <v>103</v>
      </c>
      <c r="L2119" t="str">
        <f>_xlfn.XLOOKUP(Trade_Flows[[#This Row],[hardware_type]],Helper_sheet!$D$2:$D$15,Helper_sheet!$E$2:$E$15,0,0)</f>
        <v>Equipment</v>
      </c>
      <c r="M2119" t="s">
        <v>91</v>
      </c>
      <c r="N2119" s="5">
        <v>2159</v>
      </c>
      <c r="O2119" s="1">
        <v>134.99</v>
      </c>
      <c r="P2119" t="s">
        <v>105</v>
      </c>
      <c r="Q2119" t="s">
        <v>118</v>
      </c>
      <c r="R2119" t="s">
        <v>144</v>
      </c>
      <c r="S2119" t="s">
        <v>141</v>
      </c>
      <c r="T2119" t="s">
        <v>119</v>
      </c>
      <c r="U2119" t="s">
        <v>320</v>
      </c>
      <c r="V2119" t="s">
        <v>1528</v>
      </c>
      <c r="W2119" t="s">
        <v>147</v>
      </c>
      <c r="X2119" t="s">
        <v>144</v>
      </c>
    </row>
    <row r="2120" spans="1:24" x14ac:dyDescent="0.4">
      <c r="A2120" t="s">
        <v>2758</v>
      </c>
      <c r="B2120" t="s">
        <v>235</v>
      </c>
      <c r="C2120" t="s">
        <v>141</v>
      </c>
      <c r="D2120" t="s">
        <v>68</v>
      </c>
      <c r="E2120" t="s">
        <v>143</v>
      </c>
      <c r="F2120" t="s">
        <v>28</v>
      </c>
      <c r="G2120" t="s">
        <v>29</v>
      </c>
      <c r="H2120" t="s">
        <v>1461</v>
      </c>
      <c r="I2120" t="s">
        <v>122</v>
      </c>
      <c r="J2120" t="s">
        <v>117</v>
      </c>
      <c r="K2120" t="s">
        <v>103</v>
      </c>
      <c r="L2120" t="str">
        <f>_xlfn.XLOOKUP(Trade_Flows[[#This Row],[hardware_type]],Helper_sheet!$D$2:$D$15,Helper_sheet!$E$2:$E$15,0,0)</f>
        <v>Equipment</v>
      </c>
      <c r="M2120" t="s">
        <v>91</v>
      </c>
      <c r="N2120" s="5">
        <v>2504</v>
      </c>
      <c r="O2120" s="1">
        <v>156.55000000000001</v>
      </c>
      <c r="P2120" t="s">
        <v>790</v>
      </c>
      <c r="Q2120" t="s">
        <v>118</v>
      </c>
      <c r="R2120" t="s">
        <v>144</v>
      </c>
      <c r="S2120" t="s">
        <v>141</v>
      </c>
      <c r="T2120" t="s">
        <v>119</v>
      </c>
      <c r="U2120" t="s">
        <v>1754</v>
      </c>
      <c r="V2120" t="s">
        <v>1487</v>
      </c>
      <c r="W2120" t="s">
        <v>147</v>
      </c>
      <c r="X2120" t="s">
        <v>144</v>
      </c>
    </row>
    <row r="2121" spans="1:24" x14ac:dyDescent="0.4">
      <c r="A2121" t="s">
        <v>2759</v>
      </c>
      <c r="B2121" t="s">
        <v>235</v>
      </c>
      <c r="C2121" t="s">
        <v>149</v>
      </c>
      <c r="D2121" t="s">
        <v>69</v>
      </c>
      <c r="E2121" t="s">
        <v>143</v>
      </c>
      <c r="F2121" t="s">
        <v>28</v>
      </c>
      <c r="G2121" t="s">
        <v>29</v>
      </c>
      <c r="H2121" t="s">
        <v>1461</v>
      </c>
      <c r="I2121" t="s">
        <v>122</v>
      </c>
      <c r="J2121" t="s">
        <v>117</v>
      </c>
      <c r="K2121" t="s">
        <v>103</v>
      </c>
      <c r="L2121" t="str">
        <f>_xlfn.XLOOKUP(Trade_Flows[[#This Row],[hardware_type]],Helper_sheet!$D$2:$D$15,Helper_sheet!$E$2:$E$15,0,0)</f>
        <v>Equipment</v>
      </c>
      <c r="M2121" t="s">
        <v>91</v>
      </c>
      <c r="N2121" s="5">
        <v>2573</v>
      </c>
      <c r="O2121" s="1">
        <v>160.87</v>
      </c>
      <c r="P2121" t="s">
        <v>802</v>
      </c>
      <c r="Q2121" t="s">
        <v>118</v>
      </c>
      <c r="R2121" t="s">
        <v>144</v>
      </c>
      <c r="S2121" t="s">
        <v>141</v>
      </c>
      <c r="T2121" t="s">
        <v>119</v>
      </c>
      <c r="U2121" t="s">
        <v>358</v>
      </c>
      <c r="V2121" t="s">
        <v>1474</v>
      </c>
      <c r="W2121" t="s">
        <v>147</v>
      </c>
      <c r="X2121" t="s">
        <v>144</v>
      </c>
    </row>
    <row r="2122" spans="1:24" x14ac:dyDescent="0.4">
      <c r="A2122" t="s">
        <v>2760</v>
      </c>
      <c r="B2122" t="s">
        <v>235</v>
      </c>
      <c r="C2122" t="s">
        <v>154</v>
      </c>
      <c r="D2122" t="s">
        <v>70</v>
      </c>
      <c r="E2122" t="s">
        <v>143</v>
      </c>
      <c r="F2122" t="s">
        <v>28</v>
      </c>
      <c r="G2122" t="s">
        <v>29</v>
      </c>
      <c r="H2122" t="s">
        <v>1461</v>
      </c>
      <c r="I2122" t="s">
        <v>122</v>
      </c>
      <c r="J2122" t="s">
        <v>117</v>
      </c>
      <c r="K2122" t="s">
        <v>103</v>
      </c>
      <c r="L2122" t="str">
        <f>_xlfn.XLOOKUP(Trade_Flows[[#This Row],[hardware_type]],Helper_sheet!$D$2:$D$15,Helper_sheet!$E$2:$E$15,0,0)</f>
        <v>Equipment</v>
      </c>
      <c r="M2122" t="s">
        <v>91</v>
      </c>
      <c r="N2122" s="5">
        <v>2440</v>
      </c>
      <c r="O2122" s="1">
        <v>152.53</v>
      </c>
      <c r="P2122" t="s">
        <v>107</v>
      </c>
      <c r="Q2122" t="s">
        <v>118</v>
      </c>
      <c r="R2122" t="s">
        <v>144</v>
      </c>
      <c r="S2122" t="s">
        <v>141</v>
      </c>
      <c r="T2122" t="s">
        <v>119</v>
      </c>
      <c r="U2122" t="s">
        <v>219</v>
      </c>
      <c r="V2122" t="s">
        <v>1096</v>
      </c>
      <c r="W2122" t="s">
        <v>147</v>
      </c>
      <c r="X2122" t="s">
        <v>144</v>
      </c>
    </row>
    <row r="2123" spans="1:24" x14ac:dyDescent="0.4">
      <c r="A2123" t="s">
        <v>2761</v>
      </c>
      <c r="B2123" t="s">
        <v>235</v>
      </c>
      <c r="C2123" t="s">
        <v>158</v>
      </c>
      <c r="D2123" t="s">
        <v>71</v>
      </c>
      <c r="E2123" t="s">
        <v>143</v>
      </c>
      <c r="F2123" t="s">
        <v>28</v>
      </c>
      <c r="G2123" t="s">
        <v>29</v>
      </c>
      <c r="H2123" t="s">
        <v>1461</v>
      </c>
      <c r="I2123" t="s">
        <v>122</v>
      </c>
      <c r="J2123" t="s">
        <v>117</v>
      </c>
      <c r="K2123" t="s">
        <v>103</v>
      </c>
      <c r="L2123" t="str">
        <f>_xlfn.XLOOKUP(Trade_Flows[[#This Row],[hardware_type]],Helper_sheet!$D$2:$D$15,Helper_sheet!$E$2:$E$15,0,0)</f>
        <v>Equipment</v>
      </c>
      <c r="M2123" t="s">
        <v>91</v>
      </c>
      <c r="N2123" s="5">
        <v>2382</v>
      </c>
      <c r="O2123" s="1">
        <v>148.91</v>
      </c>
      <c r="P2123" t="s">
        <v>105</v>
      </c>
      <c r="Q2123" t="s">
        <v>118</v>
      </c>
      <c r="R2123" t="s">
        <v>144</v>
      </c>
      <c r="S2123" t="s">
        <v>141</v>
      </c>
      <c r="T2123" t="s">
        <v>119</v>
      </c>
      <c r="U2123" t="s">
        <v>219</v>
      </c>
      <c r="V2123" t="s">
        <v>1528</v>
      </c>
      <c r="W2123" t="s">
        <v>147</v>
      </c>
      <c r="X2123" t="s">
        <v>144</v>
      </c>
    </row>
    <row r="2124" spans="1:24" x14ac:dyDescent="0.4">
      <c r="A2124" t="s">
        <v>2762</v>
      </c>
      <c r="B2124" t="s">
        <v>248</v>
      </c>
      <c r="C2124" t="s">
        <v>141</v>
      </c>
      <c r="D2124" t="s">
        <v>72</v>
      </c>
      <c r="E2124" t="s">
        <v>143</v>
      </c>
      <c r="F2124" t="s">
        <v>28</v>
      </c>
      <c r="G2124" t="s">
        <v>29</v>
      </c>
      <c r="H2124" t="s">
        <v>1461</v>
      </c>
      <c r="I2124" t="s">
        <v>122</v>
      </c>
      <c r="J2124" t="s">
        <v>117</v>
      </c>
      <c r="K2124" t="s">
        <v>103</v>
      </c>
      <c r="L2124" t="str">
        <f>_xlfn.XLOOKUP(Trade_Flows[[#This Row],[hardware_type]],Helper_sheet!$D$2:$D$15,Helper_sheet!$E$2:$E$15,0,0)</f>
        <v>Equipment</v>
      </c>
      <c r="M2124" t="s">
        <v>91</v>
      </c>
      <c r="N2124" s="5">
        <v>2548</v>
      </c>
      <c r="O2124" s="1">
        <v>159.27000000000001</v>
      </c>
      <c r="P2124" t="s">
        <v>802</v>
      </c>
      <c r="Q2124" t="s">
        <v>118</v>
      </c>
      <c r="R2124" t="s">
        <v>144</v>
      </c>
      <c r="S2124" t="s">
        <v>141</v>
      </c>
      <c r="T2124" t="s">
        <v>119</v>
      </c>
      <c r="U2124" t="s">
        <v>326</v>
      </c>
      <c r="V2124" t="s">
        <v>1504</v>
      </c>
      <c r="W2124" t="s">
        <v>147</v>
      </c>
      <c r="X2124" t="s">
        <v>141</v>
      </c>
    </row>
    <row r="2125" spans="1:24" x14ac:dyDescent="0.4">
      <c r="A2125" t="s">
        <v>2763</v>
      </c>
      <c r="B2125" t="s">
        <v>248</v>
      </c>
      <c r="C2125" t="s">
        <v>149</v>
      </c>
      <c r="D2125" t="s">
        <v>73</v>
      </c>
      <c r="E2125" t="s">
        <v>143</v>
      </c>
      <c r="F2125" t="s">
        <v>28</v>
      </c>
      <c r="G2125" t="s">
        <v>29</v>
      </c>
      <c r="H2125" t="s">
        <v>1461</v>
      </c>
      <c r="I2125" t="s">
        <v>122</v>
      </c>
      <c r="J2125" t="s">
        <v>117</v>
      </c>
      <c r="K2125" t="s">
        <v>103</v>
      </c>
      <c r="L2125" t="str">
        <f>_xlfn.XLOOKUP(Trade_Flows[[#This Row],[hardware_type]],Helper_sheet!$D$2:$D$15,Helper_sheet!$E$2:$E$15,0,0)</f>
        <v>Equipment</v>
      </c>
      <c r="M2125" t="s">
        <v>91</v>
      </c>
      <c r="N2125" s="5">
        <v>3255</v>
      </c>
      <c r="O2125" s="1">
        <v>203.44</v>
      </c>
      <c r="P2125" t="s">
        <v>790</v>
      </c>
      <c r="Q2125" t="s">
        <v>118</v>
      </c>
      <c r="R2125" t="s">
        <v>144</v>
      </c>
      <c r="S2125" t="s">
        <v>141</v>
      </c>
      <c r="T2125" t="s">
        <v>119</v>
      </c>
      <c r="U2125" t="s">
        <v>1743</v>
      </c>
      <c r="V2125" t="s">
        <v>1073</v>
      </c>
      <c r="W2125" t="s">
        <v>147</v>
      </c>
      <c r="X2125" t="s">
        <v>141</v>
      </c>
    </row>
    <row r="2126" spans="1:24" x14ac:dyDescent="0.4">
      <c r="A2126" t="s">
        <v>2764</v>
      </c>
      <c r="B2126" t="s">
        <v>248</v>
      </c>
      <c r="C2126" t="s">
        <v>154</v>
      </c>
      <c r="D2126" t="s">
        <v>74</v>
      </c>
      <c r="E2126" t="s">
        <v>143</v>
      </c>
      <c r="F2126" t="s">
        <v>28</v>
      </c>
      <c r="G2126" t="s">
        <v>29</v>
      </c>
      <c r="H2126" t="s">
        <v>1461</v>
      </c>
      <c r="I2126" t="s">
        <v>122</v>
      </c>
      <c r="J2126" t="s">
        <v>117</v>
      </c>
      <c r="K2126" t="s">
        <v>103</v>
      </c>
      <c r="L2126" t="str">
        <f>_xlfn.XLOOKUP(Trade_Flows[[#This Row],[hardware_type]],Helper_sheet!$D$2:$D$15,Helper_sheet!$E$2:$E$15,0,0)</f>
        <v>Equipment</v>
      </c>
      <c r="M2126" t="s">
        <v>91</v>
      </c>
      <c r="N2126" s="5">
        <v>3491</v>
      </c>
      <c r="O2126" s="1">
        <v>218.21</v>
      </c>
      <c r="P2126" t="s">
        <v>802</v>
      </c>
      <c r="Q2126" t="s">
        <v>118</v>
      </c>
      <c r="R2126" t="s">
        <v>144</v>
      </c>
      <c r="S2126" t="s">
        <v>141</v>
      </c>
      <c r="T2126" t="s">
        <v>119</v>
      </c>
      <c r="U2126" t="s">
        <v>343</v>
      </c>
      <c r="V2126" t="s">
        <v>1206</v>
      </c>
      <c r="W2126" t="s">
        <v>147</v>
      </c>
      <c r="X2126" t="s">
        <v>141</v>
      </c>
    </row>
    <row r="2127" spans="1:24" x14ac:dyDescent="0.4">
      <c r="A2127" t="s">
        <v>2765</v>
      </c>
      <c r="B2127" t="s">
        <v>248</v>
      </c>
      <c r="C2127" t="s">
        <v>158</v>
      </c>
      <c r="D2127" t="s">
        <v>75</v>
      </c>
      <c r="E2127" t="s">
        <v>143</v>
      </c>
      <c r="F2127" t="s">
        <v>28</v>
      </c>
      <c r="G2127" t="s">
        <v>29</v>
      </c>
      <c r="H2127" t="s">
        <v>1461</v>
      </c>
      <c r="I2127" t="s">
        <v>122</v>
      </c>
      <c r="J2127" t="s">
        <v>117</v>
      </c>
      <c r="K2127" t="s">
        <v>103</v>
      </c>
      <c r="L2127" t="str">
        <f>_xlfn.XLOOKUP(Trade_Flows[[#This Row],[hardware_type]],Helper_sheet!$D$2:$D$15,Helper_sheet!$E$2:$E$15,0,0)</f>
        <v>Equipment</v>
      </c>
      <c r="M2127" t="s">
        <v>91</v>
      </c>
      <c r="N2127" s="5">
        <v>2476</v>
      </c>
      <c r="O2127" s="1">
        <v>154.77000000000001</v>
      </c>
      <c r="P2127" t="s">
        <v>107</v>
      </c>
      <c r="Q2127" t="s">
        <v>118</v>
      </c>
      <c r="R2127" t="s">
        <v>144</v>
      </c>
      <c r="S2127" t="s">
        <v>141</v>
      </c>
      <c r="T2127" t="s">
        <v>119</v>
      </c>
      <c r="U2127" t="s">
        <v>358</v>
      </c>
      <c r="V2127" t="s">
        <v>1482</v>
      </c>
      <c r="W2127" t="s">
        <v>147</v>
      </c>
      <c r="X2127" t="s">
        <v>141</v>
      </c>
    </row>
    <row r="2128" spans="1:24" x14ac:dyDescent="0.4">
      <c r="A2128" t="s">
        <v>2766</v>
      </c>
      <c r="B2128" t="s">
        <v>260</v>
      </c>
      <c r="C2128" t="s">
        <v>141</v>
      </c>
      <c r="D2128" t="s">
        <v>76</v>
      </c>
      <c r="E2128" t="s">
        <v>143</v>
      </c>
      <c r="F2128" t="s">
        <v>28</v>
      </c>
      <c r="G2128" t="s">
        <v>29</v>
      </c>
      <c r="H2128" t="s">
        <v>1461</v>
      </c>
      <c r="I2128" t="s">
        <v>122</v>
      </c>
      <c r="J2128" t="s">
        <v>117</v>
      </c>
      <c r="K2128" t="s">
        <v>103</v>
      </c>
      <c r="L2128" t="str">
        <f>_xlfn.XLOOKUP(Trade_Flows[[#This Row],[hardware_type]],Helper_sheet!$D$2:$D$15,Helper_sheet!$E$2:$E$15,0,0)</f>
        <v>Equipment</v>
      </c>
      <c r="M2128" t="s">
        <v>91</v>
      </c>
      <c r="N2128" s="5">
        <v>3340</v>
      </c>
      <c r="O2128" s="1">
        <v>208.76</v>
      </c>
      <c r="P2128" t="s">
        <v>106</v>
      </c>
      <c r="Q2128" t="s">
        <v>118</v>
      </c>
      <c r="R2128" t="s">
        <v>144</v>
      </c>
      <c r="S2128" t="s">
        <v>141</v>
      </c>
      <c r="T2128" t="s">
        <v>119</v>
      </c>
      <c r="U2128" t="s">
        <v>2022</v>
      </c>
      <c r="V2128" t="s">
        <v>1530</v>
      </c>
      <c r="W2128" t="s">
        <v>147</v>
      </c>
      <c r="X2128" t="s">
        <v>141</v>
      </c>
    </row>
    <row r="2129" spans="1:24" x14ac:dyDescent="0.4">
      <c r="A2129" t="s">
        <v>2767</v>
      </c>
      <c r="B2129" t="s">
        <v>260</v>
      </c>
      <c r="C2129" t="s">
        <v>149</v>
      </c>
      <c r="D2129" t="s">
        <v>77</v>
      </c>
      <c r="E2129" t="s">
        <v>143</v>
      </c>
      <c r="F2129" t="s">
        <v>28</v>
      </c>
      <c r="G2129" t="s">
        <v>29</v>
      </c>
      <c r="H2129" t="s">
        <v>1461</v>
      </c>
      <c r="I2129" t="s">
        <v>122</v>
      </c>
      <c r="J2129" t="s">
        <v>117</v>
      </c>
      <c r="K2129" t="s">
        <v>103</v>
      </c>
      <c r="L2129" t="str">
        <f>_xlfn.XLOOKUP(Trade_Flows[[#This Row],[hardware_type]],Helper_sheet!$D$2:$D$15,Helper_sheet!$E$2:$E$15,0,0)</f>
        <v>Equipment</v>
      </c>
      <c r="M2129" t="s">
        <v>91</v>
      </c>
      <c r="N2129" s="5">
        <v>3456</v>
      </c>
      <c r="O2129" s="1">
        <v>216.05</v>
      </c>
      <c r="P2129" t="s">
        <v>106</v>
      </c>
      <c r="Q2129" t="s">
        <v>118</v>
      </c>
      <c r="R2129" t="s">
        <v>144</v>
      </c>
      <c r="S2129" t="s">
        <v>141</v>
      </c>
      <c r="T2129" t="s">
        <v>119</v>
      </c>
      <c r="U2129" t="s">
        <v>323</v>
      </c>
      <c r="V2129" t="s">
        <v>1096</v>
      </c>
      <c r="W2129" t="s">
        <v>147</v>
      </c>
      <c r="X2129" t="s">
        <v>141</v>
      </c>
    </row>
    <row r="2130" spans="1:24" x14ac:dyDescent="0.4">
      <c r="A2130" t="s">
        <v>2768</v>
      </c>
      <c r="B2130" t="s">
        <v>260</v>
      </c>
      <c r="C2130" t="s">
        <v>154</v>
      </c>
      <c r="D2130" t="s">
        <v>78</v>
      </c>
      <c r="E2130" t="s">
        <v>143</v>
      </c>
      <c r="F2130" t="s">
        <v>28</v>
      </c>
      <c r="G2130" t="s">
        <v>29</v>
      </c>
      <c r="H2130" t="s">
        <v>1461</v>
      </c>
      <c r="I2130" t="s">
        <v>122</v>
      </c>
      <c r="J2130" t="s">
        <v>117</v>
      </c>
      <c r="K2130" t="s">
        <v>103</v>
      </c>
      <c r="L2130" t="str">
        <f>_xlfn.XLOOKUP(Trade_Flows[[#This Row],[hardware_type]],Helper_sheet!$D$2:$D$15,Helper_sheet!$E$2:$E$15,0,0)</f>
        <v>Equipment</v>
      </c>
      <c r="M2130" t="s">
        <v>91</v>
      </c>
      <c r="N2130" s="5">
        <v>3562</v>
      </c>
      <c r="O2130" s="1">
        <v>222.63</v>
      </c>
      <c r="P2130" t="s">
        <v>107</v>
      </c>
      <c r="Q2130" t="s">
        <v>118</v>
      </c>
      <c r="R2130" t="s">
        <v>144</v>
      </c>
      <c r="S2130" t="s">
        <v>141</v>
      </c>
      <c r="T2130" t="s">
        <v>119</v>
      </c>
      <c r="U2130" t="s">
        <v>1749</v>
      </c>
      <c r="V2130" t="s">
        <v>1528</v>
      </c>
      <c r="W2130" t="s">
        <v>147</v>
      </c>
      <c r="X2130" t="s">
        <v>141</v>
      </c>
    </row>
    <row r="2131" spans="1:24" x14ac:dyDescent="0.4">
      <c r="A2131" t="s">
        <v>2769</v>
      </c>
      <c r="B2131" t="s">
        <v>260</v>
      </c>
      <c r="C2131" t="s">
        <v>158</v>
      </c>
      <c r="D2131" t="s">
        <v>79</v>
      </c>
      <c r="E2131" t="s">
        <v>143</v>
      </c>
      <c r="F2131" t="s">
        <v>28</v>
      </c>
      <c r="G2131" t="s">
        <v>29</v>
      </c>
      <c r="H2131" t="s">
        <v>1461</v>
      </c>
      <c r="I2131" t="s">
        <v>122</v>
      </c>
      <c r="J2131" t="s">
        <v>117</v>
      </c>
      <c r="K2131" t="s">
        <v>103</v>
      </c>
      <c r="L2131" t="str">
        <f>_xlfn.XLOOKUP(Trade_Flows[[#This Row],[hardware_type]],Helper_sheet!$D$2:$D$15,Helper_sheet!$E$2:$E$15,0,0)</f>
        <v>Equipment</v>
      </c>
      <c r="M2131" t="s">
        <v>91</v>
      </c>
      <c r="N2131" s="5">
        <v>3352</v>
      </c>
      <c r="O2131" s="1">
        <v>209.53</v>
      </c>
      <c r="P2131" t="s">
        <v>107</v>
      </c>
      <c r="Q2131" t="s">
        <v>118</v>
      </c>
      <c r="R2131" t="s">
        <v>144</v>
      </c>
      <c r="S2131" t="s">
        <v>141</v>
      </c>
      <c r="T2131" t="s">
        <v>119</v>
      </c>
      <c r="U2131" t="s">
        <v>425</v>
      </c>
      <c r="V2131" t="s">
        <v>1528</v>
      </c>
      <c r="W2131" t="s">
        <v>147</v>
      </c>
      <c r="X2131" t="s">
        <v>141</v>
      </c>
    </row>
    <row r="2132" spans="1:24" x14ac:dyDescent="0.4">
      <c r="A2132" t="s">
        <v>2770</v>
      </c>
      <c r="B2132" t="s">
        <v>140</v>
      </c>
      <c r="C2132" t="s">
        <v>141</v>
      </c>
      <c r="D2132" t="s">
        <v>23</v>
      </c>
      <c r="E2132" t="s">
        <v>143</v>
      </c>
      <c r="F2132" t="s">
        <v>28</v>
      </c>
      <c r="G2132" t="s">
        <v>29</v>
      </c>
      <c r="H2132" t="s">
        <v>2771</v>
      </c>
      <c r="I2132" t="s">
        <v>125</v>
      </c>
      <c r="J2132" t="s">
        <v>114</v>
      </c>
      <c r="K2132" t="s">
        <v>97</v>
      </c>
      <c r="L2132" t="str">
        <f>_xlfn.XLOOKUP(Trade_Flows[[#This Row],[hardware_type]],Helper_sheet!$D$2:$D$15,Helper_sheet!$E$2:$E$15,0,0)</f>
        <v>Chip</v>
      </c>
      <c r="M2132" t="s">
        <v>91</v>
      </c>
      <c r="N2132" s="5">
        <v>492</v>
      </c>
      <c r="O2132" s="1">
        <v>24.6</v>
      </c>
      <c r="P2132" t="s">
        <v>664</v>
      </c>
      <c r="Q2132" t="s">
        <v>118</v>
      </c>
      <c r="R2132" t="s">
        <v>144</v>
      </c>
      <c r="S2132" t="s">
        <v>141</v>
      </c>
      <c r="T2132" t="s">
        <v>119</v>
      </c>
      <c r="U2132" t="s">
        <v>391</v>
      </c>
      <c r="V2132" t="s">
        <v>2772</v>
      </c>
      <c r="W2132" t="s">
        <v>147</v>
      </c>
      <c r="X2132" t="s">
        <v>144</v>
      </c>
    </row>
    <row r="2133" spans="1:24" x14ac:dyDescent="0.4">
      <c r="A2133" t="s">
        <v>2773</v>
      </c>
      <c r="B2133" t="s">
        <v>140</v>
      </c>
      <c r="C2133" t="s">
        <v>149</v>
      </c>
      <c r="D2133" t="s">
        <v>35</v>
      </c>
      <c r="E2133" t="s">
        <v>143</v>
      </c>
      <c r="F2133" t="s">
        <v>28</v>
      </c>
      <c r="G2133" t="s">
        <v>29</v>
      </c>
      <c r="H2133" t="s">
        <v>2771</v>
      </c>
      <c r="I2133" t="s">
        <v>125</v>
      </c>
      <c r="J2133" t="s">
        <v>114</v>
      </c>
      <c r="K2133" t="s">
        <v>97</v>
      </c>
      <c r="L2133" t="str">
        <f>_xlfn.XLOOKUP(Trade_Flows[[#This Row],[hardware_type]],Helper_sheet!$D$2:$D$15,Helper_sheet!$E$2:$E$15,0,0)</f>
        <v>Chip</v>
      </c>
      <c r="M2133" t="s">
        <v>91</v>
      </c>
      <c r="N2133" s="5">
        <v>652</v>
      </c>
      <c r="O2133" s="1">
        <v>32.65</v>
      </c>
      <c r="P2133" t="s">
        <v>661</v>
      </c>
      <c r="Q2133" t="s">
        <v>118</v>
      </c>
      <c r="R2133" t="s">
        <v>144</v>
      </c>
      <c r="S2133" t="s">
        <v>141</v>
      </c>
      <c r="T2133" t="s">
        <v>119</v>
      </c>
      <c r="U2133" t="s">
        <v>399</v>
      </c>
      <c r="V2133" t="s">
        <v>461</v>
      </c>
      <c r="W2133" t="s">
        <v>147</v>
      </c>
      <c r="X2133" t="s">
        <v>144</v>
      </c>
    </row>
    <row r="2134" spans="1:24" x14ac:dyDescent="0.4">
      <c r="A2134" t="s">
        <v>2774</v>
      </c>
      <c r="B2134" t="s">
        <v>140</v>
      </c>
      <c r="C2134" t="s">
        <v>154</v>
      </c>
      <c r="D2134" t="s">
        <v>37</v>
      </c>
      <c r="E2134" t="s">
        <v>143</v>
      </c>
      <c r="F2134" t="s">
        <v>28</v>
      </c>
      <c r="G2134" t="s">
        <v>29</v>
      </c>
      <c r="H2134" t="s">
        <v>2771</v>
      </c>
      <c r="I2134" t="s">
        <v>125</v>
      </c>
      <c r="J2134" t="s">
        <v>114</v>
      </c>
      <c r="K2134" t="s">
        <v>97</v>
      </c>
      <c r="L2134" t="str">
        <f>_xlfn.XLOOKUP(Trade_Flows[[#This Row],[hardware_type]],Helper_sheet!$D$2:$D$15,Helper_sheet!$E$2:$E$15,0,0)</f>
        <v>Chip</v>
      </c>
      <c r="M2134" t="s">
        <v>91</v>
      </c>
      <c r="N2134" s="5">
        <v>653</v>
      </c>
      <c r="O2134" s="1">
        <v>32.69</v>
      </c>
      <c r="P2134" t="s">
        <v>664</v>
      </c>
      <c r="Q2134" t="s">
        <v>118</v>
      </c>
      <c r="R2134" t="s">
        <v>144</v>
      </c>
      <c r="S2134" t="s">
        <v>141</v>
      </c>
      <c r="T2134" t="s">
        <v>119</v>
      </c>
      <c r="U2134" t="s">
        <v>367</v>
      </c>
      <c r="V2134" t="s">
        <v>2775</v>
      </c>
      <c r="W2134" t="s">
        <v>147</v>
      </c>
      <c r="X2134" t="s">
        <v>144</v>
      </c>
    </row>
    <row r="2135" spans="1:24" x14ac:dyDescent="0.4">
      <c r="A2135" t="s">
        <v>2776</v>
      </c>
      <c r="B2135" t="s">
        <v>140</v>
      </c>
      <c r="C2135" t="s">
        <v>158</v>
      </c>
      <c r="D2135" t="s">
        <v>38</v>
      </c>
      <c r="E2135" t="s">
        <v>143</v>
      </c>
      <c r="F2135" t="s">
        <v>28</v>
      </c>
      <c r="G2135" t="s">
        <v>29</v>
      </c>
      <c r="H2135" t="s">
        <v>2771</v>
      </c>
      <c r="I2135" t="s">
        <v>125</v>
      </c>
      <c r="J2135" t="s">
        <v>114</v>
      </c>
      <c r="K2135" t="s">
        <v>97</v>
      </c>
      <c r="L2135" t="str">
        <f>_xlfn.XLOOKUP(Trade_Flows[[#This Row],[hardware_type]],Helper_sheet!$D$2:$D$15,Helper_sheet!$E$2:$E$15,0,0)</f>
        <v>Chip</v>
      </c>
      <c r="M2135" t="s">
        <v>91</v>
      </c>
      <c r="N2135" s="5">
        <v>625</v>
      </c>
      <c r="O2135" s="1">
        <v>31.27</v>
      </c>
      <c r="P2135" t="s">
        <v>668</v>
      </c>
      <c r="Q2135" t="s">
        <v>118</v>
      </c>
      <c r="R2135" t="s">
        <v>144</v>
      </c>
      <c r="S2135" t="s">
        <v>141</v>
      </c>
      <c r="T2135" t="s">
        <v>119</v>
      </c>
      <c r="U2135" t="s">
        <v>184</v>
      </c>
      <c r="V2135" t="s">
        <v>2406</v>
      </c>
      <c r="W2135" t="s">
        <v>147</v>
      </c>
      <c r="X2135" t="s">
        <v>144</v>
      </c>
    </row>
    <row r="2136" spans="1:24" x14ac:dyDescent="0.4">
      <c r="A2136" t="s">
        <v>2777</v>
      </c>
      <c r="B2136" t="s">
        <v>162</v>
      </c>
      <c r="C2136" t="s">
        <v>141</v>
      </c>
      <c r="D2136" t="s">
        <v>39</v>
      </c>
      <c r="E2136" t="s">
        <v>143</v>
      </c>
      <c r="F2136" t="s">
        <v>28</v>
      </c>
      <c r="G2136" t="s">
        <v>29</v>
      </c>
      <c r="H2136" t="s">
        <v>2771</v>
      </c>
      <c r="I2136" t="s">
        <v>125</v>
      </c>
      <c r="J2136" t="s">
        <v>114</v>
      </c>
      <c r="K2136" t="s">
        <v>97</v>
      </c>
      <c r="L2136" t="str">
        <f>_xlfn.XLOOKUP(Trade_Flows[[#This Row],[hardware_type]],Helper_sheet!$D$2:$D$15,Helper_sheet!$E$2:$E$15,0,0)</f>
        <v>Chip</v>
      </c>
      <c r="M2136" t="s">
        <v>91</v>
      </c>
      <c r="N2136" s="5">
        <v>574</v>
      </c>
      <c r="O2136" s="1">
        <v>28.74</v>
      </c>
      <c r="P2136" t="s">
        <v>98</v>
      </c>
      <c r="Q2136" t="s">
        <v>118</v>
      </c>
      <c r="R2136" t="s">
        <v>144</v>
      </c>
      <c r="S2136" t="s">
        <v>141</v>
      </c>
      <c r="T2136" t="s">
        <v>119</v>
      </c>
      <c r="U2136" t="s">
        <v>303</v>
      </c>
      <c r="V2136" t="s">
        <v>627</v>
      </c>
      <c r="W2136" t="s">
        <v>147</v>
      </c>
      <c r="X2136" t="s">
        <v>144</v>
      </c>
    </row>
    <row r="2137" spans="1:24" x14ac:dyDescent="0.4">
      <c r="A2137" t="s">
        <v>2778</v>
      </c>
      <c r="B2137" t="s">
        <v>162</v>
      </c>
      <c r="C2137" t="s">
        <v>149</v>
      </c>
      <c r="D2137" t="s">
        <v>41</v>
      </c>
      <c r="E2137" t="s">
        <v>143</v>
      </c>
      <c r="F2137" t="s">
        <v>28</v>
      </c>
      <c r="G2137" t="s">
        <v>29</v>
      </c>
      <c r="H2137" t="s">
        <v>2771</v>
      </c>
      <c r="I2137" t="s">
        <v>125</v>
      </c>
      <c r="J2137" t="s">
        <v>114</v>
      </c>
      <c r="K2137" t="s">
        <v>97</v>
      </c>
      <c r="L2137" t="str">
        <f>_xlfn.XLOOKUP(Trade_Flows[[#This Row],[hardware_type]],Helper_sheet!$D$2:$D$15,Helper_sheet!$E$2:$E$15,0,0)</f>
        <v>Chip</v>
      </c>
      <c r="M2137" t="s">
        <v>91</v>
      </c>
      <c r="N2137" s="5">
        <v>773</v>
      </c>
      <c r="O2137" s="1">
        <v>38.659999999999997</v>
      </c>
      <c r="P2137" t="s">
        <v>664</v>
      </c>
      <c r="Q2137" t="s">
        <v>118</v>
      </c>
      <c r="R2137" t="s">
        <v>144</v>
      </c>
      <c r="S2137" t="s">
        <v>141</v>
      </c>
      <c r="T2137" t="s">
        <v>119</v>
      </c>
      <c r="U2137" t="s">
        <v>367</v>
      </c>
      <c r="V2137" t="s">
        <v>689</v>
      </c>
      <c r="W2137" t="s">
        <v>147</v>
      </c>
      <c r="X2137" t="s">
        <v>144</v>
      </c>
    </row>
    <row r="2138" spans="1:24" x14ac:dyDescent="0.4">
      <c r="A2138" t="s">
        <v>2779</v>
      </c>
      <c r="B2138" t="s">
        <v>162</v>
      </c>
      <c r="C2138" t="s">
        <v>154</v>
      </c>
      <c r="D2138" t="s">
        <v>42</v>
      </c>
      <c r="E2138" t="s">
        <v>143</v>
      </c>
      <c r="F2138" t="s">
        <v>28</v>
      </c>
      <c r="G2138" t="s">
        <v>29</v>
      </c>
      <c r="H2138" t="s">
        <v>2771</v>
      </c>
      <c r="I2138" t="s">
        <v>125</v>
      </c>
      <c r="J2138" t="s">
        <v>114</v>
      </c>
      <c r="K2138" t="s">
        <v>97</v>
      </c>
      <c r="L2138" t="str">
        <f>_xlfn.XLOOKUP(Trade_Flows[[#This Row],[hardware_type]],Helper_sheet!$D$2:$D$15,Helper_sheet!$E$2:$E$15,0,0)</f>
        <v>Chip</v>
      </c>
      <c r="M2138" t="s">
        <v>91</v>
      </c>
      <c r="N2138" s="5">
        <v>743</v>
      </c>
      <c r="O2138" s="1">
        <v>37.17</v>
      </c>
      <c r="P2138" t="s">
        <v>98</v>
      </c>
      <c r="Q2138" t="s">
        <v>118</v>
      </c>
      <c r="R2138" t="s">
        <v>144</v>
      </c>
      <c r="S2138" t="s">
        <v>141</v>
      </c>
      <c r="T2138" t="s">
        <v>119</v>
      </c>
      <c r="U2138" t="s">
        <v>206</v>
      </c>
      <c r="V2138" t="s">
        <v>617</v>
      </c>
      <c r="W2138" t="s">
        <v>147</v>
      </c>
      <c r="X2138" t="s">
        <v>144</v>
      </c>
    </row>
    <row r="2139" spans="1:24" x14ac:dyDescent="0.4">
      <c r="A2139" t="s">
        <v>2780</v>
      </c>
      <c r="B2139" t="s">
        <v>162</v>
      </c>
      <c r="C2139" t="s">
        <v>158</v>
      </c>
      <c r="D2139" t="s">
        <v>43</v>
      </c>
      <c r="E2139" t="s">
        <v>143</v>
      </c>
      <c r="F2139" t="s">
        <v>28</v>
      </c>
      <c r="G2139" t="s">
        <v>29</v>
      </c>
      <c r="H2139" t="s">
        <v>2771</v>
      </c>
      <c r="I2139" t="s">
        <v>125</v>
      </c>
      <c r="J2139" t="s">
        <v>114</v>
      </c>
      <c r="K2139" t="s">
        <v>97</v>
      </c>
      <c r="L2139" t="str">
        <f>_xlfn.XLOOKUP(Trade_Flows[[#This Row],[hardware_type]],Helper_sheet!$D$2:$D$15,Helper_sheet!$E$2:$E$15,0,0)</f>
        <v>Chip</v>
      </c>
      <c r="M2139" t="s">
        <v>91</v>
      </c>
      <c r="N2139" s="5">
        <v>629</v>
      </c>
      <c r="O2139" s="1">
        <v>31.48</v>
      </c>
      <c r="P2139" t="s">
        <v>664</v>
      </c>
      <c r="Q2139" t="s">
        <v>118</v>
      </c>
      <c r="R2139" t="s">
        <v>144</v>
      </c>
      <c r="S2139" t="s">
        <v>141</v>
      </c>
      <c r="T2139" t="s">
        <v>119</v>
      </c>
      <c r="U2139" t="s">
        <v>303</v>
      </c>
      <c r="V2139" t="s">
        <v>2403</v>
      </c>
      <c r="W2139" t="s">
        <v>147</v>
      </c>
      <c r="X2139" t="s">
        <v>144</v>
      </c>
    </row>
    <row r="2140" spans="1:24" x14ac:dyDescent="0.4">
      <c r="A2140" t="s">
        <v>2781</v>
      </c>
      <c r="B2140" t="s">
        <v>171</v>
      </c>
      <c r="C2140" t="s">
        <v>141</v>
      </c>
      <c r="D2140" t="s">
        <v>44</v>
      </c>
      <c r="E2140" t="s">
        <v>143</v>
      </c>
      <c r="F2140" t="s">
        <v>28</v>
      </c>
      <c r="G2140" t="s">
        <v>29</v>
      </c>
      <c r="H2140" t="s">
        <v>2771</v>
      </c>
      <c r="I2140" t="s">
        <v>125</v>
      </c>
      <c r="J2140" t="s">
        <v>114</v>
      </c>
      <c r="K2140" t="s">
        <v>97</v>
      </c>
      <c r="L2140" t="str">
        <f>_xlfn.XLOOKUP(Trade_Flows[[#This Row],[hardware_type]],Helper_sheet!$D$2:$D$15,Helper_sheet!$E$2:$E$15,0,0)</f>
        <v>Chip</v>
      </c>
      <c r="M2140" t="s">
        <v>91</v>
      </c>
      <c r="N2140" s="5">
        <v>641</v>
      </c>
      <c r="O2140" s="1">
        <v>32.08</v>
      </c>
      <c r="P2140" t="s">
        <v>668</v>
      </c>
      <c r="Q2140" t="s">
        <v>118</v>
      </c>
      <c r="R2140" t="s">
        <v>144</v>
      </c>
      <c r="S2140" t="s">
        <v>141</v>
      </c>
      <c r="T2140" t="s">
        <v>119</v>
      </c>
      <c r="U2140" t="s">
        <v>393</v>
      </c>
      <c r="V2140" t="s">
        <v>2403</v>
      </c>
      <c r="W2140" t="s">
        <v>147</v>
      </c>
      <c r="X2140" t="s">
        <v>144</v>
      </c>
    </row>
    <row r="2141" spans="1:24" x14ac:dyDescent="0.4">
      <c r="A2141" t="s">
        <v>2782</v>
      </c>
      <c r="B2141" t="s">
        <v>171</v>
      </c>
      <c r="C2141" t="s">
        <v>149</v>
      </c>
      <c r="D2141" t="s">
        <v>45</v>
      </c>
      <c r="E2141" t="s">
        <v>143</v>
      </c>
      <c r="F2141" t="s">
        <v>28</v>
      </c>
      <c r="G2141" t="s">
        <v>29</v>
      </c>
      <c r="H2141" t="s">
        <v>2771</v>
      </c>
      <c r="I2141" t="s">
        <v>125</v>
      </c>
      <c r="J2141" t="s">
        <v>114</v>
      </c>
      <c r="K2141" t="s">
        <v>97</v>
      </c>
      <c r="L2141" t="str">
        <f>_xlfn.XLOOKUP(Trade_Flows[[#This Row],[hardware_type]],Helper_sheet!$D$2:$D$15,Helper_sheet!$E$2:$E$15,0,0)</f>
        <v>Chip</v>
      </c>
      <c r="M2141" t="s">
        <v>91</v>
      </c>
      <c r="N2141" s="5">
        <v>869</v>
      </c>
      <c r="O2141" s="1">
        <v>43.46</v>
      </c>
      <c r="P2141" t="s">
        <v>668</v>
      </c>
      <c r="Q2141" t="s">
        <v>118</v>
      </c>
      <c r="R2141" t="s">
        <v>144</v>
      </c>
      <c r="S2141" t="s">
        <v>141</v>
      </c>
      <c r="T2141" t="s">
        <v>119</v>
      </c>
      <c r="U2141" t="s">
        <v>316</v>
      </c>
      <c r="V2141" t="s">
        <v>471</v>
      </c>
      <c r="W2141" t="s">
        <v>147</v>
      </c>
      <c r="X2141" t="s">
        <v>144</v>
      </c>
    </row>
    <row r="2142" spans="1:24" x14ac:dyDescent="0.4">
      <c r="A2142" t="s">
        <v>2783</v>
      </c>
      <c r="B2142" t="s">
        <v>171</v>
      </c>
      <c r="C2142" t="s">
        <v>154</v>
      </c>
      <c r="D2142" t="s">
        <v>46</v>
      </c>
      <c r="E2142" t="s">
        <v>143</v>
      </c>
      <c r="F2142" t="s">
        <v>28</v>
      </c>
      <c r="G2142" t="s">
        <v>29</v>
      </c>
      <c r="H2142" t="s">
        <v>2771</v>
      </c>
      <c r="I2142" t="s">
        <v>125</v>
      </c>
      <c r="J2142" t="s">
        <v>114</v>
      </c>
      <c r="K2142" t="s">
        <v>97</v>
      </c>
      <c r="L2142" t="str">
        <f>_xlfn.XLOOKUP(Trade_Flows[[#This Row],[hardware_type]],Helper_sheet!$D$2:$D$15,Helper_sheet!$E$2:$E$15,0,0)</f>
        <v>Chip</v>
      </c>
      <c r="M2142" t="s">
        <v>91</v>
      </c>
      <c r="N2142" s="5">
        <v>925</v>
      </c>
      <c r="O2142" s="1">
        <v>46.27</v>
      </c>
      <c r="P2142" t="s">
        <v>100</v>
      </c>
      <c r="Q2142" t="s">
        <v>118</v>
      </c>
      <c r="R2142" t="s">
        <v>144</v>
      </c>
      <c r="S2142" t="s">
        <v>141</v>
      </c>
      <c r="T2142" t="s">
        <v>119</v>
      </c>
      <c r="U2142" t="s">
        <v>208</v>
      </c>
      <c r="V2142" t="s">
        <v>627</v>
      </c>
      <c r="W2142" t="s">
        <v>147</v>
      </c>
      <c r="X2142" t="s">
        <v>144</v>
      </c>
    </row>
    <row r="2143" spans="1:24" x14ac:dyDescent="0.4">
      <c r="A2143" t="s">
        <v>2784</v>
      </c>
      <c r="B2143" t="s">
        <v>171</v>
      </c>
      <c r="C2143" t="s">
        <v>158</v>
      </c>
      <c r="D2143" t="s">
        <v>47</v>
      </c>
      <c r="E2143" t="s">
        <v>143</v>
      </c>
      <c r="F2143" t="s">
        <v>28</v>
      </c>
      <c r="G2143" t="s">
        <v>29</v>
      </c>
      <c r="H2143" t="s">
        <v>2771</v>
      </c>
      <c r="I2143" t="s">
        <v>125</v>
      </c>
      <c r="J2143" t="s">
        <v>114</v>
      </c>
      <c r="K2143" t="s">
        <v>97</v>
      </c>
      <c r="L2143" t="str">
        <f>_xlfn.XLOOKUP(Trade_Flows[[#This Row],[hardware_type]],Helper_sheet!$D$2:$D$15,Helper_sheet!$E$2:$E$15,0,0)</f>
        <v>Chip</v>
      </c>
      <c r="M2143" t="s">
        <v>91</v>
      </c>
      <c r="N2143" s="5">
        <v>687</v>
      </c>
      <c r="O2143" s="1">
        <v>34.4</v>
      </c>
      <c r="P2143" t="s">
        <v>661</v>
      </c>
      <c r="Q2143" t="s">
        <v>118</v>
      </c>
      <c r="R2143" t="s">
        <v>144</v>
      </c>
      <c r="S2143" t="s">
        <v>141</v>
      </c>
      <c r="T2143" t="s">
        <v>119</v>
      </c>
      <c r="U2143" t="s">
        <v>393</v>
      </c>
      <c r="V2143" t="s">
        <v>2785</v>
      </c>
      <c r="W2143" t="s">
        <v>147</v>
      </c>
      <c r="X2143" t="s">
        <v>144</v>
      </c>
    </row>
    <row r="2144" spans="1:24" x14ac:dyDescent="0.4">
      <c r="A2144" t="s">
        <v>2786</v>
      </c>
      <c r="B2144" t="s">
        <v>182</v>
      </c>
      <c r="C2144" t="s">
        <v>141</v>
      </c>
      <c r="D2144" t="s">
        <v>48</v>
      </c>
      <c r="E2144" t="s">
        <v>143</v>
      </c>
      <c r="F2144" t="s">
        <v>28</v>
      </c>
      <c r="G2144" t="s">
        <v>29</v>
      </c>
      <c r="H2144" t="s">
        <v>2771</v>
      </c>
      <c r="I2144" t="s">
        <v>125</v>
      </c>
      <c r="J2144" t="s">
        <v>114</v>
      </c>
      <c r="K2144" t="s">
        <v>97</v>
      </c>
      <c r="L2144" t="str">
        <f>_xlfn.XLOOKUP(Trade_Flows[[#This Row],[hardware_type]],Helper_sheet!$D$2:$D$15,Helper_sheet!$E$2:$E$15,0,0)</f>
        <v>Chip</v>
      </c>
      <c r="M2144" t="s">
        <v>91</v>
      </c>
      <c r="N2144" s="5">
        <v>846</v>
      </c>
      <c r="O2144" s="1">
        <v>42.33</v>
      </c>
      <c r="P2144" t="s">
        <v>100</v>
      </c>
      <c r="Q2144" t="s">
        <v>118</v>
      </c>
      <c r="R2144" t="s">
        <v>144</v>
      </c>
      <c r="S2144" t="s">
        <v>141</v>
      </c>
      <c r="T2144" t="s">
        <v>119</v>
      </c>
      <c r="U2144" t="s">
        <v>316</v>
      </c>
      <c r="V2144" t="s">
        <v>461</v>
      </c>
      <c r="W2144" t="s">
        <v>147</v>
      </c>
      <c r="X2144" t="s">
        <v>144</v>
      </c>
    </row>
    <row r="2145" spans="1:24" x14ac:dyDescent="0.4">
      <c r="A2145" t="s">
        <v>2787</v>
      </c>
      <c r="B2145" t="s">
        <v>182</v>
      </c>
      <c r="C2145" t="s">
        <v>149</v>
      </c>
      <c r="D2145" t="s">
        <v>49</v>
      </c>
      <c r="E2145" t="s">
        <v>143</v>
      </c>
      <c r="F2145" t="s">
        <v>28</v>
      </c>
      <c r="G2145" t="s">
        <v>29</v>
      </c>
      <c r="H2145" t="s">
        <v>2771</v>
      </c>
      <c r="I2145" t="s">
        <v>125</v>
      </c>
      <c r="J2145" t="s">
        <v>114</v>
      </c>
      <c r="K2145" t="s">
        <v>97</v>
      </c>
      <c r="L2145" t="str">
        <f>_xlfn.XLOOKUP(Trade_Flows[[#This Row],[hardware_type]],Helper_sheet!$D$2:$D$15,Helper_sheet!$E$2:$E$15,0,0)</f>
        <v>Chip</v>
      </c>
      <c r="M2145" t="s">
        <v>91</v>
      </c>
      <c r="N2145" s="5">
        <v>892</v>
      </c>
      <c r="O2145" s="1">
        <v>44.63</v>
      </c>
      <c r="P2145" t="s">
        <v>661</v>
      </c>
      <c r="Q2145" t="s">
        <v>118</v>
      </c>
      <c r="R2145" t="s">
        <v>144</v>
      </c>
      <c r="S2145" t="s">
        <v>141</v>
      </c>
      <c r="T2145" t="s">
        <v>119</v>
      </c>
      <c r="U2145" t="s">
        <v>146</v>
      </c>
      <c r="V2145" t="s">
        <v>561</v>
      </c>
      <c r="W2145" t="s">
        <v>147</v>
      </c>
      <c r="X2145" t="s">
        <v>144</v>
      </c>
    </row>
    <row r="2146" spans="1:24" x14ac:dyDescent="0.4">
      <c r="A2146" t="s">
        <v>2788</v>
      </c>
      <c r="B2146" t="s">
        <v>182</v>
      </c>
      <c r="C2146" t="s">
        <v>154</v>
      </c>
      <c r="D2146" t="s">
        <v>50</v>
      </c>
      <c r="E2146" t="s">
        <v>143</v>
      </c>
      <c r="F2146" t="s">
        <v>28</v>
      </c>
      <c r="G2146" t="s">
        <v>29</v>
      </c>
      <c r="H2146" t="s">
        <v>2771</v>
      </c>
      <c r="I2146" t="s">
        <v>125</v>
      </c>
      <c r="J2146" t="s">
        <v>114</v>
      </c>
      <c r="K2146" t="s">
        <v>97</v>
      </c>
      <c r="L2146" t="str">
        <f>_xlfn.XLOOKUP(Trade_Flows[[#This Row],[hardware_type]],Helper_sheet!$D$2:$D$15,Helper_sheet!$E$2:$E$15,0,0)</f>
        <v>Chip</v>
      </c>
      <c r="M2146" t="s">
        <v>91</v>
      </c>
      <c r="N2146" s="5">
        <v>999</v>
      </c>
      <c r="O2146" s="1">
        <v>49.97</v>
      </c>
      <c r="P2146" t="s">
        <v>668</v>
      </c>
      <c r="Q2146" t="s">
        <v>118</v>
      </c>
      <c r="R2146" t="s">
        <v>144</v>
      </c>
      <c r="S2146" t="s">
        <v>141</v>
      </c>
      <c r="T2146" t="s">
        <v>119</v>
      </c>
      <c r="U2146" t="s">
        <v>187</v>
      </c>
      <c r="V2146" t="s">
        <v>2772</v>
      </c>
      <c r="W2146" t="s">
        <v>147</v>
      </c>
      <c r="X2146" t="s">
        <v>144</v>
      </c>
    </row>
    <row r="2147" spans="1:24" x14ac:dyDescent="0.4">
      <c r="A2147" t="s">
        <v>2789</v>
      </c>
      <c r="B2147" t="s">
        <v>182</v>
      </c>
      <c r="C2147" t="s">
        <v>158</v>
      </c>
      <c r="D2147" t="s">
        <v>51</v>
      </c>
      <c r="E2147" t="s">
        <v>143</v>
      </c>
      <c r="F2147" t="s">
        <v>28</v>
      </c>
      <c r="G2147" t="s">
        <v>29</v>
      </c>
      <c r="H2147" t="s">
        <v>2771</v>
      </c>
      <c r="I2147" t="s">
        <v>125</v>
      </c>
      <c r="J2147" t="s">
        <v>114</v>
      </c>
      <c r="K2147" t="s">
        <v>97</v>
      </c>
      <c r="L2147" t="str">
        <f>_xlfn.XLOOKUP(Trade_Flows[[#This Row],[hardware_type]],Helper_sheet!$D$2:$D$15,Helper_sheet!$E$2:$E$15,0,0)</f>
        <v>Chip</v>
      </c>
      <c r="M2147" t="s">
        <v>91</v>
      </c>
      <c r="N2147" s="5">
        <v>818</v>
      </c>
      <c r="O2147" s="1">
        <v>40.92</v>
      </c>
      <c r="P2147" t="s">
        <v>664</v>
      </c>
      <c r="Q2147" t="s">
        <v>118</v>
      </c>
      <c r="R2147" t="s">
        <v>144</v>
      </c>
      <c r="S2147" t="s">
        <v>141</v>
      </c>
      <c r="T2147" t="s">
        <v>119</v>
      </c>
      <c r="U2147" t="s">
        <v>369</v>
      </c>
      <c r="V2147" t="s">
        <v>621</v>
      </c>
      <c r="W2147" t="s">
        <v>147</v>
      </c>
      <c r="X2147" t="s">
        <v>144</v>
      </c>
    </row>
    <row r="2148" spans="1:24" x14ac:dyDescent="0.4">
      <c r="A2148" t="s">
        <v>2790</v>
      </c>
      <c r="B2148" t="s">
        <v>193</v>
      </c>
      <c r="C2148" t="s">
        <v>141</v>
      </c>
      <c r="D2148" t="s">
        <v>52</v>
      </c>
      <c r="E2148" t="s">
        <v>143</v>
      </c>
      <c r="F2148" t="s">
        <v>28</v>
      </c>
      <c r="G2148" t="s">
        <v>29</v>
      </c>
      <c r="H2148" t="s">
        <v>2771</v>
      </c>
      <c r="I2148" t="s">
        <v>125</v>
      </c>
      <c r="J2148" t="s">
        <v>114</v>
      </c>
      <c r="K2148" t="s">
        <v>97</v>
      </c>
      <c r="L2148" t="str">
        <f>_xlfn.XLOOKUP(Trade_Flows[[#This Row],[hardware_type]],Helper_sheet!$D$2:$D$15,Helper_sheet!$E$2:$E$15,0,0)</f>
        <v>Chip</v>
      </c>
      <c r="M2148" t="s">
        <v>91</v>
      </c>
      <c r="N2148" s="5">
        <v>745</v>
      </c>
      <c r="O2148" s="1">
        <v>37.28</v>
      </c>
      <c r="P2148" t="s">
        <v>98</v>
      </c>
      <c r="Q2148" t="s">
        <v>118</v>
      </c>
      <c r="R2148" t="s">
        <v>144</v>
      </c>
      <c r="S2148" t="s">
        <v>141</v>
      </c>
      <c r="T2148" t="s">
        <v>119</v>
      </c>
      <c r="U2148" t="s">
        <v>146</v>
      </c>
      <c r="V2148" t="s">
        <v>461</v>
      </c>
      <c r="W2148" t="s">
        <v>147</v>
      </c>
      <c r="X2148" t="s">
        <v>144</v>
      </c>
    </row>
    <row r="2149" spans="1:24" x14ac:dyDescent="0.4">
      <c r="A2149" t="s">
        <v>2791</v>
      </c>
      <c r="B2149" t="s">
        <v>193</v>
      </c>
      <c r="C2149" t="s">
        <v>149</v>
      </c>
      <c r="D2149" t="s">
        <v>53</v>
      </c>
      <c r="E2149" t="s">
        <v>143</v>
      </c>
      <c r="F2149" t="s">
        <v>28</v>
      </c>
      <c r="G2149" t="s">
        <v>29</v>
      </c>
      <c r="H2149" t="s">
        <v>2771</v>
      </c>
      <c r="I2149" t="s">
        <v>125</v>
      </c>
      <c r="J2149" t="s">
        <v>114</v>
      </c>
      <c r="K2149" t="s">
        <v>97</v>
      </c>
      <c r="L2149" t="str">
        <f>_xlfn.XLOOKUP(Trade_Flows[[#This Row],[hardware_type]],Helper_sheet!$D$2:$D$15,Helper_sheet!$E$2:$E$15,0,0)</f>
        <v>Chip</v>
      </c>
      <c r="M2149" t="s">
        <v>91</v>
      </c>
      <c r="N2149" s="5">
        <v>828</v>
      </c>
      <c r="O2149" s="1">
        <v>41.42</v>
      </c>
      <c r="P2149" t="s">
        <v>668</v>
      </c>
      <c r="Q2149" t="s">
        <v>118</v>
      </c>
      <c r="R2149" t="s">
        <v>144</v>
      </c>
      <c r="S2149" t="s">
        <v>141</v>
      </c>
      <c r="T2149" t="s">
        <v>119</v>
      </c>
      <c r="U2149" t="s">
        <v>206</v>
      </c>
      <c r="V2149" t="s">
        <v>617</v>
      </c>
      <c r="W2149" t="s">
        <v>147</v>
      </c>
      <c r="X2149" t="s">
        <v>144</v>
      </c>
    </row>
    <row r="2150" spans="1:24" x14ac:dyDescent="0.4">
      <c r="A2150" t="s">
        <v>2792</v>
      </c>
      <c r="B2150" t="s">
        <v>193</v>
      </c>
      <c r="C2150" t="s">
        <v>154</v>
      </c>
      <c r="D2150" t="s">
        <v>54</v>
      </c>
      <c r="E2150" t="s">
        <v>143</v>
      </c>
      <c r="F2150" t="s">
        <v>28</v>
      </c>
      <c r="G2150" t="s">
        <v>29</v>
      </c>
      <c r="H2150" t="s">
        <v>2771</v>
      </c>
      <c r="I2150" t="s">
        <v>125</v>
      </c>
      <c r="J2150" t="s">
        <v>114</v>
      </c>
      <c r="K2150" t="s">
        <v>97</v>
      </c>
      <c r="L2150" t="str">
        <f>_xlfn.XLOOKUP(Trade_Flows[[#This Row],[hardware_type]],Helper_sheet!$D$2:$D$15,Helper_sheet!$E$2:$E$15,0,0)</f>
        <v>Chip</v>
      </c>
      <c r="M2150" t="s">
        <v>91</v>
      </c>
      <c r="N2150" s="5">
        <v>1003</v>
      </c>
      <c r="O2150" s="1">
        <v>50.17</v>
      </c>
      <c r="P2150" t="s">
        <v>668</v>
      </c>
      <c r="Q2150" t="s">
        <v>118</v>
      </c>
      <c r="R2150" t="s">
        <v>144</v>
      </c>
      <c r="S2150" t="s">
        <v>141</v>
      </c>
      <c r="T2150" t="s">
        <v>119</v>
      </c>
      <c r="U2150" t="s">
        <v>146</v>
      </c>
      <c r="V2150" t="s">
        <v>564</v>
      </c>
      <c r="W2150" t="s">
        <v>147</v>
      </c>
      <c r="X2150" t="s">
        <v>144</v>
      </c>
    </row>
    <row r="2151" spans="1:24" x14ac:dyDescent="0.4">
      <c r="A2151" t="s">
        <v>2793</v>
      </c>
      <c r="B2151" t="s">
        <v>193</v>
      </c>
      <c r="C2151" t="s">
        <v>158</v>
      </c>
      <c r="D2151" t="s">
        <v>55</v>
      </c>
      <c r="E2151" t="s">
        <v>143</v>
      </c>
      <c r="F2151" t="s">
        <v>28</v>
      </c>
      <c r="G2151" t="s">
        <v>29</v>
      </c>
      <c r="H2151" t="s">
        <v>2771</v>
      </c>
      <c r="I2151" t="s">
        <v>125</v>
      </c>
      <c r="J2151" t="s">
        <v>114</v>
      </c>
      <c r="K2151" t="s">
        <v>97</v>
      </c>
      <c r="L2151" t="str">
        <f>_xlfn.XLOOKUP(Trade_Flows[[#This Row],[hardware_type]],Helper_sheet!$D$2:$D$15,Helper_sheet!$E$2:$E$15,0,0)</f>
        <v>Chip</v>
      </c>
      <c r="M2151" t="s">
        <v>91</v>
      </c>
      <c r="N2151" s="5">
        <v>860</v>
      </c>
      <c r="O2151" s="1">
        <v>43.04</v>
      </c>
      <c r="P2151" t="s">
        <v>664</v>
      </c>
      <c r="Q2151" t="s">
        <v>118</v>
      </c>
      <c r="R2151" t="s">
        <v>144</v>
      </c>
      <c r="S2151" t="s">
        <v>141</v>
      </c>
      <c r="T2151" t="s">
        <v>119</v>
      </c>
      <c r="U2151" t="s">
        <v>190</v>
      </c>
      <c r="V2151" t="s">
        <v>2455</v>
      </c>
      <c r="W2151" t="s">
        <v>147</v>
      </c>
      <c r="X2151" t="s">
        <v>144</v>
      </c>
    </row>
    <row r="2152" spans="1:24" x14ac:dyDescent="0.4">
      <c r="A2152" t="s">
        <v>2794</v>
      </c>
      <c r="B2152" t="s">
        <v>202</v>
      </c>
      <c r="C2152" t="s">
        <v>141</v>
      </c>
      <c r="D2152" t="s">
        <v>56</v>
      </c>
      <c r="E2152" t="s">
        <v>143</v>
      </c>
      <c r="F2152" t="s">
        <v>28</v>
      </c>
      <c r="G2152" t="s">
        <v>29</v>
      </c>
      <c r="H2152" t="s">
        <v>2771</v>
      </c>
      <c r="I2152" t="s">
        <v>125</v>
      </c>
      <c r="J2152" t="s">
        <v>114</v>
      </c>
      <c r="K2152" t="s">
        <v>97</v>
      </c>
      <c r="L2152" t="str">
        <f>_xlfn.XLOOKUP(Trade_Flows[[#This Row],[hardware_type]],Helper_sheet!$D$2:$D$15,Helper_sheet!$E$2:$E$15,0,0)</f>
        <v>Chip</v>
      </c>
      <c r="M2152" t="s">
        <v>91</v>
      </c>
      <c r="N2152" s="5">
        <v>866</v>
      </c>
      <c r="O2152" s="1">
        <v>43.32</v>
      </c>
      <c r="P2152" t="s">
        <v>668</v>
      </c>
      <c r="Q2152" t="s">
        <v>118</v>
      </c>
      <c r="R2152" t="s">
        <v>144</v>
      </c>
      <c r="S2152" t="s">
        <v>141</v>
      </c>
      <c r="T2152" t="s">
        <v>119</v>
      </c>
      <c r="U2152" t="s">
        <v>267</v>
      </c>
      <c r="V2152" t="s">
        <v>2775</v>
      </c>
      <c r="W2152" t="s">
        <v>147</v>
      </c>
      <c r="X2152" t="s">
        <v>144</v>
      </c>
    </row>
    <row r="2153" spans="1:24" x14ac:dyDescent="0.4">
      <c r="A2153" t="s">
        <v>2795</v>
      </c>
      <c r="B2153" t="s">
        <v>202</v>
      </c>
      <c r="C2153" t="s">
        <v>149</v>
      </c>
      <c r="D2153" t="s">
        <v>57</v>
      </c>
      <c r="E2153" t="s">
        <v>143</v>
      </c>
      <c r="F2153" t="s">
        <v>28</v>
      </c>
      <c r="G2153" t="s">
        <v>29</v>
      </c>
      <c r="H2153" t="s">
        <v>2771</v>
      </c>
      <c r="I2153" t="s">
        <v>125</v>
      </c>
      <c r="J2153" t="s">
        <v>114</v>
      </c>
      <c r="K2153" t="s">
        <v>97</v>
      </c>
      <c r="L2153" t="str">
        <f>_xlfn.XLOOKUP(Trade_Flows[[#This Row],[hardware_type]],Helper_sheet!$D$2:$D$15,Helper_sheet!$E$2:$E$15,0,0)</f>
        <v>Chip</v>
      </c>
      <c r="M2153" t="s">
        <v>91</v>
      </c>
      <c r="N2153" s="5">
        <v>875</v>
      </c>
      <c r="O2153" s="1">
        <v>43.79</v>
      </c>
      <c r="P2153" t="s">
        <v>668</v>
      </c>
      <c r="Q2153" t="s">
        <v>118</v>
      </c>
      <c r="R2153" t="s">
        <v>144</v>
      </c>
      <c r="S2153" t="s">
        <v>141</v>
      </c>
      <c r="T2153" t="s">
        <v>119</v>
      </c>
      <c r="U2153" t="s">
        <v>214</v>
      </c>
      <c r="V2153" t="s">
        <v>554</v>
      </c>
      <c r="W2153" t="s">
        <v>147</v>
      </c>
      <c r="X2153" t="s">
        <v>144</v>
      </c>
    </row>
    <row r="2154" spans="1:24" x14ac:dyDescent="0.4">
      <c r="A2154" t="s">
        <v>2796</v>
      </c>
      <c r="B2154" t="s">
        <v>202</v>
      </c>
      <c r="C2154" t="s">
        <v>154</v>
      </c>
      <c r="D2154" t="s">
        <v>58</v>
      </c>
      <c r="E2154" t="s">
        <v>143</v>
      </c>
      <c r="F2154" t="s">
        <v>28</v>
      </c>
      <c r="G2154" t="s">
        <v>29</v>
      </c>
      <c r="H2154" t="s">
        <v>2771</v>
      </c>
      <c r="I2154" t="s">
        <v>125</v>
      </c>
      <c r="J2154" t="s">
        <v>114</v>
      </c>
      <c r="K2154" t="s">
        <v>97</v>
      </c>
      <c r="L2154" t="str">
        <f>_xlfn.XLOOKUP(Trade_Flows[[#This Row],[hardware_type]],Helper_sheet!$D$2:$D$15,Helper_sheet!$E$2:$E$15,0,0)</f>
        <v>Chip</v>
      </c>
      <c r="M2154" t="s">
        <v>91</v>
      </c>
      <c r="N2154" s="5">
        <v>985</v>
      </c>
      <c r="O2154" s="1">
        <v>49.29</v>
      </c>
      <c r="P2154" t="s">
        <v>664</v>
      </c>
      <c r="Q2154" t="s">
        <v>118</v>
      </c>
      <c r="R2154" t="s">
        <v>144</v>
      </c>
      <c r="S2154" t="s">
        <v>141</v>
      </c>
      <c r="T2154" t="s">
        <v>119</v>
      </c>
      <c r="U2154" t="s">
        <v>180</v>
      </c>
      <c r="V2154" t="s">
        <v>617</v>
      </c>
      <c r="W2154" t="s">
        <v>147</v>
      </c>
      <c r="X2154" t="s">
        <v>144</v>
      </c>
    </row>
    <row r="2155" spans="1:24" x14ac:dyDescent="0.4">
      <c r="A2155" t="s">
        <v>2797</v>
      </c>
      <c r="B2155" t="s">
        <v>202</v>
      </c>
      <c r="C2155" t="s">
        <v>158</v>
      </c>
      <c r="D2155" t="s">
        <v>59</v>
      </c>
      <c r="E2155" t="s">
        <v>143</v>
      </c>
      <c r="F2155" t="s">
        <v>28</v>
      </c>
      <c r="G2155" t="s">
        <v>29</v>
      </c>
      <c r="H2155" t="s">
        <v>2771</v>
      </c>
      <c r="I2155" t="s">
        <v>125</v>
      </c>
      <c r="J2155" t="s">
        <v>114</v>
      </c>
      <c r="K2155" t="s">
        <v>97</v>
      </c>
      <c r="L2155" t="str">
        <f>_xlfn.XLOOKUP(Trade_Flows[[#This Row],[hardware_type]],Helper_sheet!$D$2:$D$15,Helper_sheet!$E$2:$E$15,0,0)</f>
        <v>Chip</v>
      </c>
      <c r="M2155" t="s">
        <v>91</v>
      </c>
      <c r="N2155" s="5">
        <v>813</v>
      </c>
      <c r="O2155" s="1">
        <v>40.69</v>
      </c>
      <c r="P2155" t="s">
        <v>668</v>
      </c>
      <c r="Q2155" t="s">
        <v>118</v>
      </c>
      <c r="R2155" t="s">
        <v>144</v>
      </c>
      <c r="S2155" t="s">
        <v>141</v>
      </c>
      <c r="T2155" t="s">
        <v>119</v>
      </c>
      <c r="U2155" t="s">
        <v>217</v>
      </c>
      <c r="V2155" t="s">
        <v>625</v>
      </c>
      <c r="W2155" t="s">
        <v>147</v>
      </c>
      <c r="X2155" t="s">
        <v>144</v>
      </c>
    </row>
    <row r="2156" spans="1:24" x14ac:dyDescent="0.4">
      <c r="A2156" t="s">
        <v>2798</v>
      </c>
      <c r="B2156" t="s">
        <v>212</v>
      </c>
      <c r="C2156" t="s">
        <v>141</v>
      </c>
      <c r="D2156" t="s">
        <v>60</v>
      </c>
      <c r="E2156" t="s">
        <v>143</v>
      </c>
      <c r="F2156" t="s">
        <v>28</v>
      </c>
      <c r="G2156" t="s">
        <v>29</v>
      </c>
      <c r="H2156" t="s">
        <v>2771</v>
      </c>
      <c r="I2156" t="s">
        <v>125</v>
      </c>
      <c r="J2156" t="s">
        <v>114</v>
      </c>
      <c r="K2156" t="s">
        <v>97</v>
      </c>
      <c r="L2156" t="str">
        <f>_xlfn.XLOOKUP(Trade_Flows[[#This Row],[hardware_type]],Helper_sheet!$D$2:$D$15,Helper_sheet!$E$2:$E$15,0,0)</f>
        <v>Chip</v>
      </c>
      <c r="M2156" t="s">
        <v>91</v>
      </c>
      <c r="N2156" s="5">
        <v>1008</v>
      </c>
      <c r="O2156" s="1">
        <v>50.4</v>
      </c>
      <c r="P2156" t="s">
        <v>661</v>
      </c>
      <c r="Q2156" t="s">
        <v>118</v>
      </c>
      <c r="R2156" t="s">
        <v>144</v>
      </c>
      <c r="S2156" t="s">
        <v>141</v>
      </c>
      <c r="T2156" t="s">
        <v>119</v>
      </c>
      <c r="U2156" t="s">
        <v>303</v>
      </c>
      <c r="V2156" t="s">
        <v>2464</v>
      </c>
      <c r="W2156" t="s">
        <v>147</v>
      </c>
      <c r="X2156" t="s">
        <v>144</v>
      </c>
    </row>
    <row r="2157" spans="1:24" x14ac:dyDescent="0.4">
      <c r="A2157" t="s">
        <v>2799</v>
      </c>
      <c r="B2157" t="s">
        <v>212</v>
      </c>
      <c r="C2157" t="s">
        <v>149</v>
      </c>
      <c r="D2157" t="s">
        <v>61</v>
      </c>
      <c r="E2157" t="s">
        <v>143</v>
      </c>
      <c r="F2157" t="s">
        <v>28</v>
      </c>
      <c r="G2157" t="s">
        <v>29</v>
      </c>
      <c r="H2157" t="s">
        <v>2771</v>
      </c>
      <c r="I2157" t="s">
        <v>125</v>
      </c>
      <c r="J2157" t="s">
        <v>114</v>
      </c>
      <c r="K2157" t="s">
        <v>97</v>
      </c>
      <c r="L2157" t="str">
        <f>_xlfn.XLOOKUP(Trade_Flows[[#This Row],[hardware_type]],Helper_sheet!$D$2:$D$15,Helper_sheet!$E$2:$E$15,0,0)</f>
        <v>Chip</v>
      </c>
      <c r="M2157" t="s">
        <v>91</v>
      </c>
      <c r="N2157" s="5">
        <v>929</v>
      </c>
      <c r="O2157" s="1">
        <v>46.45</v>
      </c>
      <c r="P2157" t="s">
        <v>661</v>
      </c>
      <c r="Q2157" t="s">
        <v>118</v>
      </c>
      <c r="R2157" t="s">
        <v>144</v>
      </c>
      <c r="S2157" t="s">
        <v>141</v>
      </c>
      <c r="T2157" t="s">
        <v>119</v>
      </c>
      <c r="U2157" t="s">
        <v>301</v>
      </c>
      <c r="V2157" t="s">
        <v>627</v>
      </c>
      <c r="W2157" t="s">
        <v>147</v>
      </c>
      <c r="X2157" t="s">
        <v>144</v>
      </c>
    </row>
    <row r="2158" spans="1:24" x14ac:dyDescent="0.4">
      <c r="A2158" t="s">
        <v>2800</v>
      </c>
      <c r="B2158" t="s">
        <v>212</v>
      </c>
      <c r="C2158" t="s">
        <v>154</v>
      </c>
      <c r="D2158" t="s">
        <v>62</v>
      </c>
      <c r="E2158" t="s">
        <v>143</v>
      </c>
      <c r="F2158" t="s">
        <v>28</v>
      </c>
      <c r="G2158" t="s">
        <v>29</v>
      </c>
      <c r="H2158" t="s">
        <v>2771</v>
      </c>
      <c r="I2158" t="s">
        <v>125</v>
      </c>
      <c r="J2158" t="s">
        <v>114</v>
      </c>
      <c r="K2158" t="s">
        <v>97</v>
      </c>
      <c r="L2158" t="str">
        <f>_xlfn.XLOOKUP(Trade_Flows[[#This Row],[hardware_type]],Helper_sheet!$D$2:$D$15,Helper_sheet!$E$2:$E$15,0,0)</f>
        <v>Chip</v>
      </c>
      <c r="M2158" t="s">
        <v>91</v>
      </c>
      <c r="N2158" s="5">
        <v>1203</v>
      </c>
      <c r="O2158" s="1">
        <v>60.18</v>
      </c>
      <c r="P2158" t="s">
        <v>661</v>
      </c>
      <c r="Q2158" t="s">
        <v>118</v>
      </c>
      <c r="R2158" t="s">
        <v>144</v>
      </c>
      <c r="S2158" t="s">
        <v>141</v>
      </c>
      <c r="T2158" t="s">
        <v>119</v>
      </c>
      <c r="U2158" t="s">
        <v>326</v>
      </c>
      <c r="V2158" t="s">
        <v>629</v>
      </c>
      <c r="W2158" t="s">
        <v>147</v>
      </c>
      <c r="X2158" t="s">
        <v>144</v>
      </c>
    </row>
    <row r="2159" spans="1:24" x14ac:dyDescent="0.4">
      <c r="A2159" t="s">
        <v>2801</v>
      </c>
      <c r="B2159" t="s">
        <v>212</v>
      </c>
      <c r="C2159" t="s">
        <v>158</v>
      </c>
      <c r="D2159" t="s">
        <v>63</v>
      </c>
      <c r="E2159" t="s">
        <v>143</v>
      </c>
      <c r="F2159" t="s">
        <v>28</v>
      </c>
      <c r="G2159" t="s">
        <v>29</v>
      </c>
      <c r="H2159" t="s">
        <v>2771</v>
      </c>
      <c r="I2159" t="s">
        <v>125</v>
      </c>
      <c r="J2159" t="s">
        <v>114</v>
      </c>
      <c r="K2159" t="s">
        <v>97</v>
      </c>
      <c r="L2159" t="str">
        <f>_xlfn.XLOOKUP(Trade_Flows[[#This Row],[hardware_type]],Helper_sheet!$D$2:$D$15,Helper_sheet!$E$2:$E$15,0,0)</f>
        <v>Chip</v>
      </c>
      <c r="M2159" t="s">
        <v>91</v>
      </c>
      <c r="N2159" s="5">
        <v>1034</v>
      </c>
      <c r="O2159" s="1">
        <v>51.73</v>
      </c>
      <c r="P2159" t="s">
        <v>661</v>
      </c>
      <c r="Q2159" t="s">
        <v>118</v>
      </c>
      <c r="R2159" t="s">
        <v>144</v>
      </c>
      <c r="S2159" t="s">
        <v>141</v>
      </c>
      <c r="T2159" t="s">
        <v>119</v>
      </c>
      <c r="U2159" t="s">
        <v>204</v>
      </c>
      <c r="V2159" t="s">
        <v>564</v>
      </c>
      <c r="W2159" t="s">
        <v>147</v>
      </c>
      <c r="X2159" t="s">
        <v>144</v>
      </c>
    </row>
    <row r="2160" spans="1:24" x14ac:dyDescent="0.4">
      <c r="A2160" t="s">
        <v>2802</v>
      </c>
      <c r="B2160" t="s">
        <v>223</v>
      </c>
      <c r="C2160" t="s">
        <v>141</v>
      </c>
      <c r="D2160" t="s">
        <v>64</v>
      </c>
      <c r="E2160" t="s">
        <v>143</v>
      </c>
      <c r="F2160" t="s">
        <v>28</v>
      </c>
      <c r="G2160" t="s">
        <v>29</v>
      </c>
      <c r="H2160" t="s">
        <v>2771</v>
      </c>
      <c r="I2160" t="s">
        <v>125</v>
      </c>
      <c r="J2160" t="s">
        <v>114</v>
      </c>
      <c r="K2160" t="s">
        <v>97</v>
      </c>
      <c r="L2160" t="str">
        <f>_xlfn.XLOOKUP(Trade_Flows[[#This Row],[hardware_type]],Helper_sheet!$D$2:$D$15,Helper_sheet!$E$2:$E$15,0,0)</f>
        <v>Chip</v>
      </c>
      <c r="M2160" t="s">
        <v>91</v>
      </c>
      <c r="N2160" s="5">
        <v>1071</v>
      </c>
      <c r="O2160" s="1">
        <v>53.58</v>
      </c>
      <c r="P2160" t="s">
        <v>668</v>
      </c>
      <c r="Q2160" t="s">
        <v>118</v>
      </c>
      <c r="R2160" t="s">
        <v>144</v>
      </c>
      <c r="S2160" t="s">
        <v>141</v>
      </c>
      <c r="T2160" t="s">
        <v>119</v>
      </c>
      <c r="U2160" t="s">
        <v>258</v>
      </c>
      <c r="V2160" t="s">
        <v>482</v>
      </c>
      <c r="W2160" t="s">
        <v>147</v>
      </c>
      <c r="X2160" t="s">
        <v>144</v>
      </c>
    </row>
    <row r="2161" spans="1:24" x14ac:dyDescent="0.4">
      <c r="A2161" t="s">
        <v>2803</v>
      </c>
      <c r="B2161" t="s">
        <v>223</v>
      </c>
      <c r="C2161" t="s">
        <v>149</v>
      </c>
      <c r="D2161" t="s">
        <v>65</v>
      </c>
      <c r="E2161" t="s">
        <v>143</v>
      </c>
      <c r="F2161" t="s">
        <v>28</v>
      </c>
      <c r="G2161" t="s">
        <v>29</v>
      </c>
      <c r="H2161" t="s">
        <v>2771</v>
      </c>
      <c r="I2161" t="s">
        <v>125</v>
      </c>
      <c r="J2161" t="s">
        <v>114</v>
      </c>
      <c r="K2161" t="s">
        <v>97</v>
      </c>
      <c r="L2161" t="str">
        <f>_xlfn.XLOOKUP(Trade_Flows[[#This Row],[hardware_type]],Helper_sheet!$D$2:$D$15,Helper_sheet!$E$2:$E$15,0,0)</f>
        <v>Chip</v>
      </c>
      <c r="M2161" t="s">
        <v>91</v>
      </c>
      <c r="N2161" s="5">
        <v>1057</v>
      </c>
      <c r="O2161" s="1">
        <v>52.89</v>
      </c>
      <c r="P2161" t="s">
        <v>98</v>
      </c>
      <c r="Q2161" t="s">
        <v>118</v>
      </c>
      <c r="R2161" t="s">
        <v>144</v>
      </c>
      <c r="S2161" t="s">
        <v>141</v>
      </c>
      <c r="T2161" t="s">
        <v>119</v>
      </c>
      <c r="U2161" t="s">
        <v>419</v>
      </c>
      <c r="V2161" t="s">
        <v>2804</v>
      </c>
      <c r="W2161" t="s">
        <v>147</v>
      </c>
      <c r="X2161" t="s">
        <v>144</v>
      </c>
    </row>
    <row r="2162" spans="1:24" x14ac:dyDescent="0.4">
      <c r="A2162" t="s">
        <v>2805</v>
      </c>
      <c r="B2162" t="s">
        <v>223</v>
      </c>
      <c r="C2162" t="s">
        <v>154</v>
      </c>
      <c r="D2162" t="s">
        <v>66</v>
      </c>
      <c r="E2162" t="s">
        <v>143</v>
      </c>
      <c r="F2162" t="s">
        <v>28</v>
      </c>
      <c r="G2162" t="s">
        <v>29</v>
      </c>
      <c r="H2162" t="s">
        <v>2771</v>
      </c>
      <c r="I2162" t="s">
        <v>125</v>
      </c>
      <c r="J2162" t="s">
        <v>114</v>
      </c>
      <c r="K2162" t="s">
        <v>97</v>
      </c>
      <c r="L2162" t="str">
        <f>_xlfn.XLOOKUP(Trade_Flows[[#This Row],[hardware_type]],Helper_sheet!$D$2:$D$15,Helper_sheet!$E$2:$E$15,0,0)</f>
        <v>Chip</v>
      </c>
      <c r="M2162" t="s">
        <v>91</v>
      </c>
      <c r="N2162" s="5">
        <v>1247</v>
      </c>
      <c r="O2162" s="1">
        <v>62.39</v>
      </c>
      <c r="P2162" t="s">
        <v>661</v>
      </c>
      <c r="Q2162" t="s">
        <v>118</v>
      </c>
      <c r="R2162" t="s">
        <v>144</v>
      </c>
      <c r="S2162" t="s">
        <v>141</v>
      </c>
      <c r="T2162" t="s">
        <v>119</v>
      </c>
      <c r="U2162" t="s">
        <v>228</v>
      </c>
      <c r="V2162" t="s">
        <v>559</v>
      </c>
      <c r="W2162" t="s">
        <v>147</v>
      </c>
      <c r="X2162" t="s">
        <v>144</v>
      </c>
    </row>
    <row r="2163" spans="1:24" x14ac:dyDescent="0.4">
      <c r="A2163" t="s">
        <v>2806</v>
      </c>
      <c r="B2163" t="s">
        <v>223</v>
      </c>
      <c r="C2163" t="s">
        <v>158</v>
      </c>
      <c r="D2163" t="s">
        <v>67</v>
      </c>
      <c r="E2163" t="s">
        <v>143</v>
      </c>
      <c r="F2163" t="s">
        <v>28</v>
      </c>
      <c r="G2163" t="s">
        <v>29</v>
      </c>
      <c r="H2163" t="s">
        <v>2771</v>
      </c>
      <c r="I2163" t="s">
        <v>125</v>
      </c>
      <c r="J2163" t="s">
        <v>114</v>
      </c>
      <c r="K2163" t="s">
        <v>97</v>
      </c>
      <c r="L2163" t="str">
        <f>_xlfn.XLOOKUP(Trade_Flows[[#This Row],[hardware_type]],Helper_sheet!$D$2:$D$15,Helper_sheet!$E$2:$E$15,0,0)</f>
        <v>Chip</v>
      </c>
      <c r="M2163" t="s">
        <v>91</v>
      </c>
      <c r="N2163" s="5">
        <v>948</v>
      </c>
      <c r="O2163" s="1">
        <v>47.44</v>
      </c>
      <c r="P2163" t="s">
        <v>661</v>
      </c>
      <c r="Q2163" t="s">
        <v>118</v>
      </c>
      <c r="R2163" t="s">
        <v>144</v>
      </c>
      <c r="S2163" t="s">
        <v>141</v>
      </c>
      <c r="T2163" t="s">
        <v>119</v>
      </c>
      <c r="U2163" t="s">
        <v>399</v>
      </c>
      <c r="V2163" t="s">
        <v>471</v>
      </c>
      <c r="W2163" t="s">
        <v>147</v>
      </c>
      <c r="X2163" t="s">
        <v>144</v>
      </c>
    </row>
    <row r="2164" spans="1:24" x14ac:dyDescent="0.4">
      <c r="A2164" t="s">
        <v>2807</v>
      </c>
      <c r="B2164" t="s">
        <v>235</v>
      </c>
      <c r="C2164" t="s">
        <v>141</v>
      </c>
      <c r="D2164" t="s">
        <v>68</v>
      </c>
      <c r="E2164" t="s">
        <v>143</v>
      </c>
      <c r="F2164" t="s">
        <v>28</v>
      </c>
      <c r="G2164" t="s">
        <v>29</v>
      </c>
      <c r="H2164" t="s">
        <v>2771</v>
      </c>
      <c r="I2164" t="s">
        <v>125</v>
      </c>
      <c r="J2164" t="s">
        <v>114</v>
      </c>
      <c r="K2164" t="s">
        <v>97</v>
      </c>
      <c r="L2164" t="str">
        <f>_xlfn.XLOOKUP(Trade_Flows[[#This Row],[hardware_type]],Helper_sheet!$D$2:$D$15,Helper_sheet!$E$2:$E$15,0,0)</f>
        <v>Chip</v>
      </c>
      <c r="M2164" t="s">
        <v>91</v>
      </c>
      <c r="N2164" s="5">
        <v>1260</v>
      </c>
      <c r="O2164" s="1">
        <v>63.02</v>
      </c>
      <c r="P2164" t="s">
        <v>668</v>
      </c>
      <c r="Q2164" t="s">
        <v>118</v>
      </c>
      <c r="R2164" t="s">
        <v>144</v>
      </c>
      <c r="S2164" t="s">
        <v>141</v>
      </c>
      <c r="T2164" t="s">
        <v>119</v>
      </c>
      <c r="U2164" t="s">
        <v>267</v>
      </c>
      <c r="V2164" t="s">
        <v>473</v>
      </c>
      <c r="W2164" t="s">
        <v>147</v>
      </c>
      <c r="X2164" t="s">
        <v>144</v>
      </c>
    </row>
    <row r="2165" spans="1:24" x14ac:dyDescent="0.4">
      <c r="A2165" t="s">
        <v>2808</v>
      </c>
      <c r="B2165" t="s">
        <v>235</v>
      </c>
      <c r="C2165" t="s">
        <v>149</v>
      </c>
      <c r="D2165" t="s">
        <v>69</v>
      </c>
      <c r="E2165" t="s">
        <v>143</v>
      </c>
      <c r="F2165" t="s">
        <v>28</v>
      </c>
      <c r="G2165" t="s">
        <v>29</v>
      </c>
      <c r="H2165" t="s">
        <v>2771</v>
      </c>
      <c r="I2165" t="s">
        <v>125</v>
      </c>
      <c r="J2165" t="s">
        <v>114</v>
      </c>
      <c r="K2165" t="s">
        <v>97</v>
      </c>
      <c r="L2165" t="str">
        <f>_xlfn.XLOOKUP(Trade_Flows[[#This Row],[hardware_type]],Helper_sheet!$D$2:$D$15,Helper_sheet!$E$2:$E$15,0,0)</f>
        <v>Chip</v>
      </c>
      <c r="M2165" t="s">
        <v>91</v>
      </c>
      <c r="N2165" s="5">
        <v>1366</v>
      </c>
      <c r="O2165" s="1">
        <v>68.349999999999994</v>
      </c>
      <c r="P2165" t="s">
        <v>100</v>
      </c>
      <c r="Q2165" t="s">
        <v>118</v>
      </c>
      <c r="R2165" t="s">
        <v>144</v>
      </c>
      <c r="S2165" t="s">
        <v>141</v>
      </c>
      <c r="T2165" t="s">
        <v>119</v>
      </c>
      <c r="U2165" t="s">
        <v>351</v>
      </c>
      <c r="V2165" t="s">
        <v>625</v>
      </c>
      <c r="W2165" t="s">
        <v>147</v>
      </c>
      <c r="X2165" t="s">
        <v>144</v>
      </c>
    </row>
    <row r="2166" spans="1:24" x14ac:dyDescent="0.4">
      <c r="A2166" t="s">
        <v>2809</v>
      </c>
      <c r="B2166" t="s">
        <v>235</v>
      </c>
      <c r="C2166" t="s">
        <v>154</v>
      </c>
      <c r="D2166" t="s">
        <v>70</v>
      </c>
      <c r="E2166" t="s">
        <v>143</v>
      </c>
      <c r="F2166" t="s">
        <v>28</v>
      </c>
      <c r="G2166" t="s">
        <v>29</v>
      </c>
      <c r="H2166" t="s">
        <v>2771</v>
      </c>
      <c r="I2166" t="s">
        <v>125</v>
      </c>
      <c r="J2166" t="s">
        <v>114</v>
      </c>
      <c r="K2166" t="s">
        <v>97</v>
      </c>
      <c r="L2166" t="str">
        <f>_xlfn.XLOOKUP(Trade_Flows[[#This Row],[hardware_type]],Helper_sheet!$D$2:$D$15,Helper_sheet!$E$2:$E$15,0,0)</f>
        <v>Chip</v>
      </c>
      <c r="M2166" t="s">
        <v>91</v>
      </c>
      <c r="N2166" s="5">
        <v>1333</v>
      </c>
      <c r="O2166" s="1">
        <v>66.67</v>
      </c>
      <c r="P2166" t="s">
        <v>668</v>
      </c>
      <c r="Q2166" t="s">
        <v>118</v>
      </c>
      <c r="R2166" t="s">
        <v>144</v>
      </c>
      <c r="S2166" t="s">
        <v>141</v>
      </c>
      <c r="T2166" t="s">
        <v>119</v>
      </c>
      <c r="U2166" t="s">
        <v>204</v>
      </c>
      <c r="V2166" t="s">
        <v>159</v>
      </c>
      <c r="W2166" t="s">
        <v>147</v>
      </c>
      <c r="X2166" t="s">
        <v>144</v>
      </c>
    </row>
    <row r="2167" spans="1:24" x14ac:dyDescent="0.4">
      <c r="A2167" t="s">
        <v>2810</v>
      </c>
      <c r="B2167" t="s">
        <v>235</v>
      </c>
      <c r="C2167" t="s">
        <v>158</v>
      </c>
      <c r="D2167" t="s">
        <v>71</v>
      </c>
      <c r="E2167" t="s">
        <v>143</v>
      </c>
      <c r="F2167" t="s">
        <v>28</v>
      </c>
      <c r="G2167" t="s">
        <v>29</v>
      </c>
      <c r="H2167" t="s">
        <v>2771</v>
      </c>
      <c r="I2167" t="s">
        <v>125</v>
      </c>
      <c r="J2167" t="s">
        <v>114</v>
      </c>
      <c r="K2167" t="s">
        <v>97</v>
      </c>
      <c r="L2167" t="str">
        <f>_xlfn.XLOOKUP(Trade_Flows[[#This Row],[hardware_type]],Helper_sheet!$D$2:$D$15,Helper_sheet!$E$2:$E$15,0,0)</f>
        <v>Chip</v>
      </c>
      <c r="M2167" t="s">
        <v>91</v>
      </c>
      <c r="N2167" s="5">
        <v>1093</v>
      </c>
      <c r="O2167" s="1">
        <v>54.68</v>
      </c>
      <c r="P2167" t="s">
        <v>664</v>
      </c>
      <c r="Q2167" t="s">
        <v>118</v>
      </c>
      <c r="R2167" t="s">
        <v>144</v>
      </c>
      <c r="S2167" t="s">
        <v>141</v>
      </c>
      <c r="T2167" t="s">
        <v>119</v>
      </c>
      <c r="U2167" t="s">
        <v>326</v>
      </c>
      <c r="V2167" t="s">
        <v>2775</v>
      </c>
      <c r="W2167" t="s">
        <v>147</v>
      </c>
      <c r="X2167" t="s">
        <v>144</v>
      </c>
    </row>
    <row r="2168" spans="1:24" x14ac:dyDescent="0.4">
      <c r="A2168" t="s">
        <v>2811</v>
      </c>
      <c r="B2168" t="s">
        <v>248</v>
      </c>
      <c r="C2168" t="s">
        <v>141</v>
      </c>
      <c r="D2168" t="s">
        <v>72</v>
      </c>
      <c r="E2168" t="s">
        <v>143</v>
      </c>
      <c r="F2168" t="s">
        <v>28</v>
      </c>
      <c r="G2168" t="s">
        <v>29</v>
      </c>
      <c r="H2168" t="s">
        <v>2771</v>
      </c>
      <c r="I2168" t="s">
        <v>125</v>
      </c>
      <c r="J2168" t="s">
        <v>114</v>
      </c>
      <c r="K2168" t="s">
        <v>97</v>
      </c>
      <c r="L2168" t="str">
        <f>_xlfn.XLOOKUP(Trade_Flows[[#This Row],[hardware_type]],Helper_sheet!$D$2:$D$15,Helper_sheet!$E$2:$E$15,0,0)</f>
        <v>Chip</v>
      </c>
      <c r="M2168" t="s">
        <v>91</v>
      </c>
      <c r="N2168" s="5">
        <v>1231</v>
      </c>
      <c r="O2168" s="1">
        <v>61.57</v>
      </c>
      <c r="P2168" t="s">
        <v>661</v>
      </c>
      <c r="Q2168" t="s">
        <v>118</v>
      </c>
      <c r="R2168" t="s">
        <v>144</v>
      </c>
      <c r="S2168" t="s">
        <v>141</v>
      </c>
      <c r="T2168" t="s">
        <v>119</v>
      </c>
      <c r="U2168" t="s">
        <v>1754</v>
      </c>
      <c r="V2168" t="s">
        <v>484</v>
      </c>
      <c r="W2168" t="s">
        <v>147</v>
      </c>
      <c r="X2168" t="s">
        <v>141</v>
      </c>
    </row>
    <row r="2169" spans="1:24" x14ac:dyDescent="0.4">
      <c r="A2169" t="s">
        <v>2812</v>
      </c>
      <c r="B2169" t="s">
        <v>248</v>
      </c>
      <c r="C2169" t="s">
        <v>149</v>
      </c>
      <c r="D2169" t="s">
        <v>73</v>
      </c>
      <c r="E2169" t="s">
        <v>143</v>
      </c>
      <c r="F2169" t="s">
        <v>28</v>
      </c>
      <c r="G2169" t="s">
        <v>29</v>
      </c>
      <c r="H2169" t="s">
        <v>2771</v>
      </c>
      <c r="I2169" t="s">
        <v>125</v>
      </c>
      <c r="J2169" t="s">
        <v>114</v>
      </c>
      <c r="K2169" t="s">
        <v>97</v>
      </c>
      <c r="L2169" t="str">
        <f>_xlfn.XLOOKUP(Trade_Flows[[#This Row],[hardware_type]],Helper_sheet!$D$2:$D$15,Helper_sheet!$E$2:$E$15,0,0)</f>
        <v>Chip</v>
      </c>
      <c r="M2169" t="s">
        <v>91</v>
      </c>
      <c r="N2169" s="5">
        <v>1356</v>
      </c>
      <c r="O2169" s="1">
        <v>67.8</v>
      </c>
      <c r="P2169" t="s">
        <v>664</v>
      </c>
      <c r="Q2169" t="s">
        <v>118</v>
      </c>
      <c r="R2169" t="s">
        <v>144</v>
      </c>
      <c r="S2169" t="s">
        <v>141</v>
      </c>
      <c r="T2169" t="s">
        <v>119</v>
      </c>
      <c r="U2169" t="s">
        <v>425</v>
      </c>
      <c r="V2169" t="s">
        <v>2464</v>
      </c>
      <c r="W2169" t="s">
        <v>147</v>
      </c>
      <c r="X2169" t="s">
        <v>141</v>
      </c>
    </row>
    <row r="2170" spans="1:24" x14ac:dyDescent="0.4">
      <c r="A2170" t="s">
        <v>2813</v>
      </c>
      <c r="B2170" t="s">
        <v>248</v>
      </c>
      <c r="C2170" t="s">
        <v>154</v>
      </c>
      <c r="D2170" t="s">
        <v>74</v>
      </c>
      <c r="E2170" t="s">
        <v>143</v>
      </c>
      <c r="F2170" t="s">
        <v>28</v>
      </c>
      <c r="G2170" t="s">
        <v>29</v>
      </c>
      <c r="H2170" t="s">
        <v>2771</v>
      </c>
      <c r="I2170" t="s">
        <v>125</v>
      </c>
      <c r="J2170" t="s">
        <v>114</v>
      </c>
      <c r="K2170" t="s">
        <v>97</v>
      </c>
      <c r="L2170" t="str">
        <f>_xlfn.XLOOKUP(Trade_Flows[[#This Row],[hardware_type]],Helper_sheet!$D$2:$D$15,Helper_sheet!$E$2:$E$15,0,0)</f>
        <v>Chip</v>
      </c>
      <c r="M2170" t="s">
        <v>91</v>
      </c>
      <c r="N2170" s="5">
        <v>1422</v>
      </c>
      <c r="O2170" s="1">
        <v>71.150000000000006</v>
      </c>
      <c r="P2170" t="s">
        <v>661</v>
      </c>
      <c r="Q2170" t="s">
        <v>118</v>
      </c>
      <c r="R2170" t="s">
        <v>144</v>
      </c>
      <c r="S2170" t="s">
        <v>141</v>
      </c>
      <c r="T2170" t="s">
        <v>119</v>
      </c>
      <c r="U2170" t="s">
        <v>253</v>
      </c>
      <c r="V2170" t="s">
        <v>284</v>
      </c>
      <c r="W2170" t="s">
        <v>147</v>
      </c>
      <c r="X2170" t="s">
        <v>141</v>
      </c>
    </row>
    <row r="2171" spans="1:24" x14ac:dyDescent="0.4">
      <c r="A2171" t="s">
        <v>2814</v>
      </c>
      <c r="B2171" t="s">
        <v>248</v>
      </c>
      <c r="C2171" t="s">
        <v>158</v>
      </c>
      <c r="D2171" t="s">
        <v>75</v>
      </c>
      <c r="E2171" t="s">
        <v>143</v>
      </c>
      <c r="F2171" t="s">
        <v>28</v>
      </c>
      <c r="G2171" t="s">
        <v>29</v>
      </c>
      <c r="H2171" t="s">
        <v>2771</v>
      </c>
      <c r="I2171" t="s">
        <v>125</v>
      </c>
      <c r="J2171" t="s">
        <v>114</v>
      </c>
      <c r="K2171" t="s">
        <v>97</v>
      </c>
      <c r="L2171" t="str">
        <f>_xlfn.XLOOKUP(Trade_Flows[[#This Row],[hardware_type]],Helper_sheet!$D$2:$D$15,Helper_sheet!$E$2:$E$15,0,0)</f>
        <v>Chip</v>
      </c>
      <c r="M2171" t="s">
        <v>91</v>
      </c>
      <c r="N2171" s="5">
        <v>1530</v>
      </c>
      <c r="O2171" s="1">
        <v>76.53</v>
      </c>
      <c r="P2171" t="s">
        <v>100</v>
      </c>
      <c r="Q2171" t="s">
        <v>118</v>
      </c>
      <c r="R2171" t="s">
        <v>144</v>
      </c>
      <c r="S2171" t="s">
        <v>141</v>
      </c>
      <c r="T2171" t="s">
        <v>119</v>
      </c>
      <c r="U2171" t="s">
        <v>422</v>
      </c>
      <c r="V2171" t="s">
        <v>186</v>
      </c>
      <c r="W2171" t="s">
        <v>147</v>
      </c>
      <c r="X2171" t="s">
        <v>141</v>
      </c>
    </row>
    <row r="2172" spans="1:24" x14ac:dyDescent="0.4">
      <c r="A2172" t="s">
        <v>2815</v>
      </c>
      <c r="B2172" t="s">
        <v>260</v>
      </c>
      <c r="C2172" t="s">
        <v>141</v>
      </c>
      <c r="D2172" t="s">
        <v>76</v>
      </c>
      <c r="E2172" t="s">
        <v>143</v>
      </c>
      <c r="F2172" t="s">
        <v>28</v>
      </c>
      <c r="G2172" t="s">
        <v>29</v>
      </c>
      <c r="H2172" t="s">
        <v>2771</v>
      </c>
      <c r="I2172" t="s">
        <v>125</v>
      </c>
      <c r="J2172" t="s">
        <v>114</v>
      </c>
      <c r="K2172" t="s">
        <v>97</v>
      </c>
      <c r="L2172" t="str">
        <f>_xlfn.XLOOKUP(Trade_Flows[[#This Row],[hardware_type]],Helper_sheet!$D$2:$D$15,Helper_sheet!$E$2:$E$15,0,0)</f>
        <v>Chip</v>
      </c>
      <c r="M2172" t="s">
        <v>91</v>
      </c>
      <c r="N2172" s="5">
        <v>1340</v>
      </c>
      <c r="O2172" s="1">
        <v>67.010000000000005</v>
      </c>
      <c r="P2172" t="s">
        <v>98</v>
      </c>
      <c r="Q2172" t="s">
        <v>118</v>
      </c>
      <c r="R2172" t="s">
        <v>144</v>
      </c>
      <c r="S2172" t="s">
        <v>141</v>
      </c>
      <c r="T2172" t="s">
        <v>119</v>
      </c>
      <c r="U2172" t="s">
        <v>348</v>
      </c>
      <c r="V2172" t="s">
        <v>490</v>
      </c>
      <c r="W2172" t="s">
        <v>147</v>
      </c>
      <c r="X2172" t="s">
        <v>141</v>
      </c>
    </row>
    <row r="2173" spans="1:24" x14ac:dyDescent="0.4">
      <c r="A2173" t="s">
        <v>2816</v>
      </c>
      <c r="B2173" t="s">
        <v>260</v>
      </c>
      <c r="C2173" t="s">
        <v>149</v>
      </c>
      <c r="D2173" t="s">
        <v>77</v>
      </c>
      <c r="E2173" t="s">
        <v>143</v>
      </c>
      <c r="F2173" t="s">
        <v>28</v>
      </c>
      <c r="G2173" t="s">
        <v>29</v>
      </c>
      <c r="H2173" t="s">
        <v>2771</v>
      </c>
      <c r="I2173" t="s">
        <v>125</v>
      </c>
      <c r="J2173" t="s">
        <v>114</v>
      </c>
      <c r="K2173" t="s">
        <v>97</v>
      </c>
      <c r="L2173" t="str">
        <f>_xlfn.XLOOKUP(Trade_Flows[[#This Row],[hardware_type]],Helper_sheet!$D$2:$D$15,Helper_sheet!$E$2:$E$15,0,0)</f>
        <v>Chip</v>
      </c>
      <c r="M2173" t="s">
        <v>91</v>
      </c>
      <c r="N2173" s="5">
        <v>1839</v>
      </c>
      <c r="O2173" s="1">
        <v>91.96</v>
      </c>
      <c r="P2173" t="s">
        <v>100</v>
      </c>
      <c r="Q2173" t="s">
        <v>118</v>
      </c>
      <c r="R2173" t="s">
        <v>144</v>
      </c>
      <c r="S2173" t="s">
        <v>141</v>
      </c>
      <c r="T2173" t="s">
        <v>119</v>
      </c>
      <c r="U2173" t="s">
        <v>243</v>
      </c>
      <c r="V2173" t="s">
        <v>183</v>
      </c>
      <c r="W2173" t="s">
        <v>147</v>
      </c>
      <c r="X2173" t="s">
        <v>141</v>
      </c>
    </row>
    <row r="2174" spans="1:24" x14ac:dyDescent="0.4">
      <c r="A2174" t="s">
        <v>2817</v>
      </c>
      <c r="B2174" t="s">
        <v>260</v>
      </c>
      <c r="C2174" t="s">
        <v>154</v>
      </c>
      <c r="D2174" t="s">
        <v>78</v>
      </c>
      <c r="E2174" t="s">
        <v>143</v>
      </c>
      <c r="F2174" t="s">
        <v>28</v>
      </c>
      <c r="G2174" t="s">
        <v>29</v>
      </c>
      <c r="H2174" t="s">
        <v>2771</v>
      </c>
      <c r="I2174" t="s">
        <v>125</v>
      </c>
      <c r="J2174" t="s">
        <v>114</v>
      </c>
      <c r="K2174" t="s">
        <v>97</v>
      </c>
      <c r="L2174" t="str">
        <f>_xlfn.XLOOKUP(Trade_Flows[[#This Row],[hardware_type]],Helper_sheet!$D$2:$D$15,Helper_sheet!$E$2:$E$15,0,0)</f>
        <v>Chip</v>
      </c>
      <c r="M2174" t="s">
        <v>91</v>
      </c>
      <c r="N2174" s="5">
        <v>1947</v>
      </c>
      <c r="O2174" s="1">
        <v>97.38</v>
      </c>
      <c r="P2174" t="s">
        <v>668</v>
      </c>
      <c r="Q2174" t="s">
        <v>118</v>
      </c>
      <c r="R2174" t="s">
        <v>144</v>
      </c>
      <c r="S2174" t="s">
        <v>141</v>
      </c>
      <c r="T2174" t="s">
        <v>119</v>
      </c>
      <c r="U2174" t="s">
        <v>346</v>
      </c>
      <c r="V2174" t="s">
        <v>314</v>
      </c>
      <c r="W2174" t="s">
        <v>147</v>
      </c>
      <c r="X2174" t="s">
        <v>141</v>
      </c>
    </row>
    <row r="2175" spans="1:24" x14ac:dyDescent="0.4">
      <c r="A2175" t="s">
        <v>2818</v>
      </c>
      <c r="B2175" t="s">
        <v>260</v>
      </c>
      <c r="C2175" t="s">
        <v>158</v>
      </c>
      <c r="D2175" t="s">
        <v>79</v>
      </c>
      <c r="E2175" t="s">
        <v>143</v>
      </c>
      <c r="F2175" t="s">
        <v>28</v>
      </c>
      <c r="G2175" t="s">
        <v>29</v>
      </c>
      <c r="H2175" t="s">
        <v>2771</v>
      </c>
      <c r="I2175" t="s">
        <v>125</v>
      </c>
      <c r="J2175" t="s">
        <v>114</v>
      </c>
      <c r="K2175" t="s">
        <v>97</v>
      </c>
      <c r="L2175" t="str">
        <f>_xlfn.XLOOKUP(Trade_Flows[[#This Row],[hardware_type]],Helper_sheet!$D$2:$D$15,Helper_sheet!$E$2:$E$15,0,0)</f>
        <v>Chip</v>
      </c>
      <c r="M2175" t="s">
        <v>91</v>
      </c>
      <c r="N2175" s="5">
        <v>1453</v>
      </c>
      <c r="O2175" s="1">
        <v>72.66</v>
      </c>
      <c r="P2175" t="s">
        <v>668</v>
      </c>
      <c r="Q2175" t="s">
        <v>118</v>
      </c>
      <c r="R2175" t="s">
        <v>144</v>
      </c>
      <c r="S2175" t="s">
        <v>141</v>
      </c>
      <c r="T2175" t="s">
        <v>119</v>
      </c>
      <c r="U2175" t="s">
        <v>240</v>
      </c>
      <c r="V2175" t="s">
        <v>282</v>
      </c>
      <c r="W2175" t="s">
        <v>147</v>
      </c>
      <c r="X2175" t="s">
        <v>141</v>
      </c>
    </row>
    <row r="2176" spans="1:24" x14ac:dyDescent="0.4">
      <c r="A2176" t="s">
        <v>2819</v>
      </c>
      <c r="B2176" t="s">
        <v>140</v>
      </c>
      <c r="C2176" t="s">
        <v>141</v>
      </c>
      <c r="D2176" t="s">
        <v>23</v>
      </c>
      <c r="E2176" t="s">
        <v>143</v>
      </c>
      <c r="F2176" t="s">
        <v>28</v>
      </c>
      <c r="G2176" t="s">
        <v>29</v>
      </c>
      <c r="H2176" t="s">
        <v>2771</v>
      </c>
      <c r="I2176" t="s">
        <v>125</v>
      </c>
      <c r="J2176" t="s">
        <v>114</v>
      </c>
      <c r="K2176" t="s">
        <v>103</v>
      </c>
      <c r="L2176" t="str">
        <f>_xlfn.XLOOKUP(Trade_Flows[[#This Row],[hardware_type]],Helper_sheet!$D$2:$D$15,Helper_sheet!$E$2:$E$15,0,0)</f>
        <v>Equipment</v>
      </c>
      <c r="M2176" t="s">
        <v>91</v>
      </c>
      <c r="N2176" s="5">
        <v>584</v>
      </c>
      <c r="O2176" s="1">
        <v>29.22</v>
      </c>
      <c r="P2176" t="s">
        <v>105</v>
      </c>
      <c r="Q2176" t="s">
        <v>118</v>
      </c>
      <c r="R2176" t="s">
        <v>144</v>
      </c>
      <c r="S2176" t="s">
        <v>141</v>
      </c>
      <c r="T2176" t="s">
        <v>119</v>
      </c>
      <c r="U2176" t="s">
        <v>173</v>
      </c>
      <c r="V2176" t="s">
        <v>627</v>
      </c>
      <c r="W2176" t="s">
        <v>147</v>
      </c>
      <c r="X2176" t="s">
        <v>144</v>
      </c>
    </row>
    <row r="2177" spans="1:24" x14ac:dyDescent="0.4">
      <c r="A2177" t="s">
        <v>2820</v>
      </c>
      <c r="B2177" t="s">
        <v>140</v>
      </c>
      <c r="C2177" t="s">
        <v>149</v>
      </c>
      <c r="D2177" t="s">
        <v>35</v>
      </c>
      <c r="E2177" t="s">
        <v>143</v>
      </c>
      <c r="F2177" t="s">
        <v>28</v>
      </c>
      <c r="G2177" t="s">
        <v>29</v>
      </c>
      <c r="H2177" t="s">
        <v>2771</v>
      </c>
      <c r="I2177" t="s">
        <v>125</v>
      </c>
      <c r="J2177" t="s">
        <v>114</v>
      </c>
      <c r="K2177" t="s">
        <v>103</v>
      </c>
      <c r="L2177" t="str">
        <f>_xlfn.XLOOKUP(Trade_Flows[[#This Row],[hardware_type]],Helper_sheet!$D$2:$D$15,Helper_sheet!$E$2:$E$15,0,0)</f>
        <v>Equipment</v>
      </c>
      <c r="M2177" t="s">
        <v>91</v>
      </c>
      <c r="N2177" s="5">
        <v>698</v>
      </c>
      <c r="O2177" s="1">
        <v>34.93</v>
      </c>
      <c r="P2177" t="s">
        <v>105</v>
      </c>
      <c r="Q2177" t="s">
        <v>118</v>
      </c>
      <c r="R2177" t="s">
        <v>144</v>
      </c>
      <c r="S2177" t="s">
        <v>141</v>
      </c>
      <c r="T2177" t="s">
        <v>119</v>
      </c>
      <c r="U2177" t="s">
        <v>176</v>
      </c>
      <c r="V2177" t="s">
        <v>473</v>
      </c>
      <c r="W2177" t="s">
        <v>147</v>
      </c>
      <c r="X2177" t="s">
        <v>144</v>
      </c>
    </row>
    <row r="2178" spans="1:24" x14ac:dyDescent="0.4">
      <c r="A2178" t="s">
        <v>2821</v>
      </c>
      <c r="B2178" t="s">
        <v>140</v>
      </c>
      <c r="C2178" t="s">
        <v>154</v>
      </c>
      <c r="D2178" t="s">
        <v>37</v>
      </c>
      <c r="E2178" t="s">
        <v>143</v>
      </c>
      <c r="F2178" t="s">
        <v>28</v>
      </c>
      <c r="G2178" t="s">
        <v>29</v>
      </c>
      <c r="H2178" t="s">
        <v>2771</v>
      </c>
      <c r="I2178" t="s">
        <v>125</v>
      </c>
      <c r="J2178" t="s">
        <v>114</v>
      </c>
      <c r="K2178" t="s">
        <v>103</v>
      </c>
      <c r="L2178" t="str">
        <f>_xlfn.XLOOKUP(Trade_Flows[[#This Row],[hardware_type]],Helper_sheet!$D$2:$D$15,Helper_sheet!$E$2:$E$15,0,0)</f>
        <v>Equipment</v>
      </c>
      <c r="M2178" t="s">
        <v>91</v>
      </c>
      <c r="N2178" s="5">
        <v>632</v>
      </c>
      <c r="O2178" s="1">
        <v>31.64</v>
      </c>
      <c r="P2178" t="s">
        <v>802</v>
      </c>
      <c r="Q2178" t="s">
        <v>118</v>
      </c>
      <c r="R2178" t="s">
        <v>144</v>
      </c>
      <c r="S2178" t="s">
        <v>141</v>
      </c>
      <c r="T2178" t="s">
        <v>119</v>
      </c>
      <c r="U2178" t="s">
        <v>320</v>
      </c>
      <c r="V2178" t="s">
        <v>2455</v>
      </c>
      <c r="W2178" t="s">
        <v>147</v>
      </c>
      <c r="X2178" t="s">
        <v>144</v>
      </c>
    </row>
    <row r="2179" spans="1:24" x14ac:dyDescent="0.4">
      <c r="A2179" t="s">
        <v>2822</v>
      </c>
      <c r="B2179" t="s">
        <v>140</v>
      </c>
      <c r="C2179" t="s">
        <v>158</v>
      </c>
      <c r="D2179" t="s">
        <v>38</v>
      </c>
      <c r="E2179" t="s">
        <v>143</v>
      </c>
      <c r="F2179" t="s">
        <v>28</v>
      </c>
      <c r="G2179" t="s">
        <v>29</v>
      </c>
      <c r="H2179" t="s">
        <v>2771</v>
      </c>
      <c r="I2179" t="s">
        <v>125</v>
      </c>
      <c r="J2179" t="s">
        <v>114</v>
      </c>
      <c r="K2179" t="s">
        <v>103</v>
      </c>
      <c r="L2179" t="str">
        <f>_xlfn.XLOOKUP(Trade_Flows[[#This Row],[hardware_type]],Helper_sheet!$D$2:$D$15,Helper_sheet!$E$2:$E$15,0,0)</f>
        <v>Equipment</v>
      </c>
      <c r="M2179" t="s">
        <v>91</v>
      </c>
      <c r="N2179" s="5">
        <v>631</v>
      </c>
      <c r="O2179" s="1">
        <v>31.58</v>
      </c>
      <c r="P2179" t="s">
        <v>802</v>
      </c>
      <c r="Q2179" t="s">
        <v>118</v>
      </c>
      <c r="R2179" t="s">
        <v>144</v>
      </c>
      <c r="S2179" t="s">
        <v>141</v>
      </c>
      <c r="T2179" t="s">
        <v>119</v>
      </c>
      <c r="U2179" t="s">
        <v>206</v>
      </c>
      <c r="V2179" t="s">
        <v>552</v>
      </c>
      <c r="W2179" t="s">
        <v>147</v>
      </c>
      <c r="X2179" t="s">
        <v>144</v>
      </c>
    </row>
    <row r="2180" spans="1:24" x14ac:dyDescent="0.4">
      <c r="A2180" t="s">
        <v>2823</v>
      </c>
      <c r="B2180" t="s">
        <v>162</v>
      </c>
      <c r="C2180" t="s">
        <v>141</v>
      </c>
      <c r="D2180" t="s">
        <v>39</v>
      </c>
      <c r="E2180" t="s">
        <v>143</v>
      </c>
      <c r="F2180" t="s">
        <v>28</v>
      </c>
      <c r="G2180" t="s">
        <v>29</v>
      </c>
      <c r="H2180" t="s">
        <v>2771</v>
      </c>
      <c r="I2180" t="s">
        <v>125</v>
      </c>
      <c r="J2180" t="s">
        <v>114</v>
      </c>
      <c r="K2180" t="s">
        <v>103</v>
      </c>
      <c r="L2180" t="str">
        <f>_xlfn.XLOOKUP(Trade_Flows[[#This Row],[hardware_type]],Helper_sheet!$D$2:$D$15,Helper_sheet!$E$2:$E$15,0,0)</f>
        <v>Equipment</v>
      </c>
      <c r="M2180" t="s">
        <v>91</v>
      </c>
      <c r="N2180" s="5">
        <v>555</v>
      </c>
      <c r="O2180" s="1">
        <v>27.79</v>
      </c>
      <c r="P2180" t="s">
        <v>802</v>
      </c>
      <c r="Q2180" t="s">
        <v>118</v>
      </c>
      <c r="R2180" t="s">
        <v>144</v>
      </c>
      <c r="S2180" t="s">
        <v>141</v>
      </c>
      <c r="T2180" t="s">
        <v>119</v>
      </c>
      <c r="U2180" t="s">
        <v>190</v>
      </c>
      <c r="V2180" t="s">
        <v>629</v>
      </c>
      <c r="W2180" t="s">
        <v>147</v>
      </c>
      <c r="X2180" t="s">
        <v>144</v>
      </c>
    </row>
    <row r="2181" spans="1:24" x14ac:dyDescent="0.4">
      <c r="A2181" t="s">
        <v>2824</v>
      </c>
      <c r="B2181" t="s">
        <v>162</v>
      </c>
      <c r="C2181" t="s">
        <v>149</v>
      </c>
      <c r="D2181" t="s">
        <v>41</v>
      </c>
      <c r="E2181" t="s">
        <v>143</v>
      </c>
      <c r="F2181" t="s">
        <v>28</v>
      </c>
      <c r="G2181" t="s">
        <v>29</v>
      </c>
      <c r="H2181" t="s">
        <v>2771</v>
      </c>
      <c r="I2181" t="s">
        <v>125</v>
      </c>
      <c r="J2181" t="s">
        <v>114</v>
      </c>
      <c r="K2181" t="s">
        <v>103</v>
      </c>
      <c r="L2181" t="str">
        <f>_xlfn.XLOOKUP(Trade_Flows[[#This Row],[hardware_type]],Helper_sheet!$D$2:$D$15,Helper_sheet!$E$2:$E$15,0,0)</f>
        <v>Equipment</v>
      </c>
      <c r="M2181" t="s">
        <v>91</v>
      </c>
      <c r="N2181" s="5">
        <v>773</v>
      </c>
      <c r="O2181" s="1">
        <v>38.659999999999997</v>
      </c>
      <c r="P2181" t="s">
        <v>106</v>
      </c>
      <c r="Q2181" t="s">
        <v>118</v>
      </c>
      <c r="R2181" t="s">
        <v>144</v>
      </c>
      <c r="S2181" t="s">
        <v>141</v>
      </c>
      <c r="T2181" t="s">
        <v>119</v>
      </c>
      <c r="U2181" t="s">
        <v>208</v>
      </c>
      <c r="V2181" t="s">
        <v>2458</v>
      </c>
      <c r="W2181" t="s">
        <v>147</v>
      </c>
      <c r="X2181" t="s">
        <v>144</v>
      </c>
    </row>
    <row r="2182" spans="1:24" x14ac:dyDescent="0.4">
      <c r="A2182" t="s">
        <v>2825</v>
      </c>
      <c r="B2182" t="s">
        <v>162</v>
      </c>
      <c r="C2182" t="s">
        <v>154</v>
      </c>
      <c r="D2182" t="s">
        <v>42</v>
      </c>
      <c r="E2182" t="s">
        <v>143</v>
      </c>
      <c r="F2182" t="s">
        <v>28</v>
      </c>
      <c r="G2182" t="s">
        <v>29</v>
      </c>
      <c r="H2182" t="s">
        <v>2771</v>
      </c>
      <c r="I2182" t="s">
        <v>125</v>
      </c>
      <c r="J2182" t="s">
        <v>114</v>
      </c>
      <c r="K2182" t="s">
        <v>103</v>
      </c>
      <c r="L2182" t="str">
        <f>_xlfn.XLOOKUP(Trade_Flows[[#This Row],[hardware_type]],Helper_sheet!$D$2:$D$15,Helper_sheet!$E$2:$E$15,0,0)</f>
        <v>Equipment</v>
      </c>
      <c r="M2182" t="s">
        <v>91</v>
      </c>
      <c r="N2182" s="5">
        <v>685</v>
      </c>
      <c r="O2182" s="1">
        <v>34.29</v>
      </c>
      <c r="P2182" t="s">
        <v>790</v>
      </c>
      <c r="Q2182" t="s">
        <v>118</v>
      </c>
      <c r="R2182" t="s">
        <v>144</v>
      </c>
      <c r="S2182" t="s">
        <v>141</v>
      </c>
      <c r="T2182" t="s">
        <v>119</v>
      </c>
      <c r="U2182" t="s">
        <v>180</v>
      </c>
      <c r="V2182" t="s">
        <v>564</v>
      </c>
      <c r="W2182" t="s">
        <v>147</v>
      </c>
      <c r="X2182" t="s">
        <v>144</v>
      </c>
    </row>
    <row r="2183" spans="1:24" x14ac:dyDescent="0.4">
      <c r="A2183" t="s">
        <v>2826</v>
      </c>
      <c r="B2183" t="s">
        <v>162</v>
      </c>
      <c r="C2183" t="s">
        <v>158</v>
      </c>
      <c r="D2183" t="s">
        <v>43</v>
      </c>
      <c r="E2183" t="s">
        <v>143</v>
      </c>
      <c r="F2183" t="s">
        <v>28</v>
      </c>
      <c r="G2183" t="s">
        <v>29</v>
      </c>
      <c r="H2183" t="s">
        <v>2771</v>
      </c>
      <c r="I2183" t="s">
        <v>125</v>
      </c>
      <c r="J2183" t="s">
        <v>114</v>
      </c>
      <c r="K2183" t="s">
        <v>103</v>
      </c>
      <c r="L2183" t="str">
        <f>_xlfn.XLOOKUP(Trade_Flows[[#This Row],[hardware_type]],Helper_sheet!$D$2:$D$15,Helper_sheet!$E$2:$E$15,0,0)</f>
        <v>Equipment</v>
      </c>
      <c r="M2183" t="s">
        <v>91</v>
      </c>
      <c r="N2183" s="5">
        <v>616</v>
      </c>
      <c r="O2183" s="1">
        <v>30.83</v>
      </c>
      <c r="P2183" t="s">
        <v>106</v>
      </c>
      <c r="Q2183" t="s">
        <v>118</v>
      </c>
      <c r="R2183" t="s">
        <v>144</v>
      </c>
      <c r="S2183" t="s">
        <v>141</v>
      </c>
      <c r="T2183" t="s">
        <v>119</v>
      </c>
      <c r="U2183" t="s">
        <v>187</v>
      </c>
      <c r="V2183" t="s">
        <v>621</v>
      </c>
      <c r="W2183" t="s">
        <v>147</v>
      </c>
      <c r="X2183" t="s">
        <v>144</v>
      </c>
    </row>
    <row r="2184" spans="1:24" x14ac:dyDescent="0.4">
      <c r="A2184" t="s">
        <v>2827</v>
      </c>
      <c r="B2184" t="s">
        <v>171</v>
      </c>
      <c r="C2184" t="s">
        <v>141</v>
      </c>
      <c r="D2184" t="s">
        <v>44</v>
      </c>
      <c r="E2184" t="s">
        <v>143</v>
      </c>
      <c r="F2184" t="s">
        <v>28</v>
      </c>
      <c r="G2184" t="s">
        <v>29</v>
      </c>
      <c r="H2184" t="s">
        <v>2771</v>
      </c>
      <c r="I2184" t="s">
        <v>125</v>
      </c>
      <c r="J2184" t="s">
        <v>114</v>
      </c>
      <c r="K2184" t="s">
        <v>103</v>
      </c>
      <c r="L2184" t="str">
        <f>_xlfn.XLOOKUP(Trade_Flows[[#This Row],[hardware_type]],Helper_sheet!$D$2:$D$15,Helper_sheet!$E$2:$E$15,0,0)</f>
        <v>Equipment</v>
      </c>
      <c r="M2184" t="s">
        <v>91</v>
      </c>
      <c r="N2184" s="5">
        <v>701</v>
      </c>
      <c r="O2184" s="1">
        <v>35.07</v>
      </c>
      <c r="P2184" t="s">
        <v>107</v>
      </c>
      <c r="Q2184" t="s">
        <v>118</v>
      </c>
      <c r="R2184" t="s">
        <v>144</v>
      </c>
      <c r="S2184" t="s">
        <v>141</v>
      </c>
      <c r="T2184" t="s">
        <v>119</v>
      </c>
      <c r="U2184" t="s">
        <v>187</v>
      </c>
      <c r="V2184" t="s">
        <v>2804</v>
      </c>
      <c r="W2184" t="s">
        <v>147</v>
      </c>
      <c r="X2184" t="s">
        <v>144</v>
      </c>
    </row>
    <row r="2185" spans="1:24" x14ac:dyDescent="0.4">
      <c r="A2185" t="s">
        <v>2828</v>
      </c>
      <c r="B2185" t="s">
        <v>171</v>
      </c>
      <c r="C2185" t="s">
        <v>149</v>
      </c>
      <c r="D2185" t="s">
        <v>45</v>
      </c>
      <c r="E2185" t="s">
        <v>143</v>
      </c>
      <c r="F2185" t="s">
        <v>28</v>
      </c>
      <c r="G2185" t="s">
        <v>29</v>
      </c>
      <c r="H2185" t="s">
        <v>2771</v>
      </c>
      <c r="I2185" t="s">
        <v>125</v>
      </c>
      <c r="J2185" t="s">
        <v>114</v>
      </c>
      <c r="K2185" t="s">
        <v>103</v>
      </c>
      <c r="L2185" t="str">
        <f>_xlfn.XLOOKUP(Trade_Flows[[#This Row],[hardware_type]],Helper_sheet!$D$2:$D$15,Helper_sheet!$E$2:$E$15,0,0)</f>
        <v>Equipment</v>
      </c>
      <c r="M2185" t="s">
        <v>91</v>
      </c>
      <c r="N2185" s="5">
        <v>779</v>
      </c>
      <c r="O2185" s="1">
        <v>38.97</v>
      </c>
      <c r="P2185" t="s">
        <v>106</v>
      </c>
      <c r="Q2185" t="s">
        <v>118</v>
      </c>
      <c r="R2185" t="s">
        <v>144</v>
      </c>
      <c r="S2185" t="s">
        <v>141</v>
      </c>
      <c r="T2185" t="s">
        <v>119</v>
      </c>
      <c r="U2185" t="s">
        <v>367</v>
      </c>
      <c r="V2185" t="s">
        <v>482</v>
      </c>
      <c r="W2185" t="s">
        <v>147</v>
      </c>
      <c r="X2185" t="s">
        <v>144</v>
      </c>
    </row>
    <row r="2186" spans="1:24" x14ac:dyDescent="0.4">
      <c r="A2186" t="s">
        <v>2829</v>
      </c>
      <c r="B2186" t="s">
        <v>171</v>
      </c>
      <c r="C2186" t="s">
        <v>154</v>
      </c>
      <c r="D2186" t="s">
        <v>46</v>
      </c>
      <c r="E2186" t="s">
        <v>143</v>
      </c>
      <c r="F2186" t="s">
        <v>28</v>
      </c>
      <c r="G2186" t="s">
        <v>29</v>
      </c>
      <c r="H2186" t="s">
        <v>2771</v>
      </c>
      <c r="I2186" t="s">
        <v>125</v>
      </c>
      <c r="J2186" t="s">
        <v>114</v>
      </c>
      <c r="K2186" t="s">
        <v>103</v>
      </c>
      <c r="L2186" t="str">
        <f>_xlfn.XLOOKUP(Trade_Flows[[#This Row],[hardware_type]],Helper_sheet!$D$2:$D$15,Helper_sheet!$E$2:$E$15,0,0)</f>
        <v>Equipment</v>
      </c>
      <c r="M2186" t="s">
        <v>91</v>
      </c>
      <c r="N2186" s="5">
        <v>845</v>
      </c>
      <c r="O2186" s="1">
        <v>42.27</v>
      </c>
      <c r="P2186" t="s">
        <v>802</v>
      </c>
      <c r="Q2186" t="s">
        <v>118</v>
      </c>
      <c r="R2186" t="s">
        <v>144</v>
      </c>
      <c r="S2186" t="s">
        <v>141</v>
      </c>
      <c r="T2186" t="s">
        <v>119</v>
      </c>
      <c r="U2186" t="s">
        <v>905</v>
      </c>
      <c r="V2186" t="s">
        <v>2772</v>
      </c>
      <c r="W2186" t="s">
        <v>147</v>
      </c>
      <c r="X2186" t="s">
        <v>144</v>
      </c>
    </row>
    <row r="2187" spans="1:24" x14ac:dyDescent="0.4">
      <c r="A2187" t="s">
        <v>2830</v>
      </c>
      <c r="B2187" t="s">
        <v>171</v>
      </c>
      <c r="C2187" t="s">
        <v>158</v>
      </c>
      <c r="D2187" t="s">
        <v>47</v>
      </c>
      <c r="E2187" t="s">
        <v>143</v>
      </c>
      <c r="F2187" t="s">
        <v>28</v>
      </c>
      <c r="G2187" t="s">
        <v>29</v>
      </c>
      <c r="H2187" t="s">
        <v>2771</v>
      </c>
      <c r="I2187" t="s">
        <v>125</v>
      </c>
      <c r="J2187" t="s">
        <v>114</v>
      </c>
      <c r="K2187" t="s">
        <v>103</v>
      </c>
      <c r="L2187" t="str">
        <f>_xlfn.XLOOKUP(Trade_Flows[[#This Row],[hardware_type]],Helper_sheet!$D$2:$D$15,Helper_sheet!$E$2:$E$15,0,0)</f>
        <v>Equipment</v>
      </c>
      <c r="M2187" t="s">
        <v>91</v>
      </c>
      <c r="N2187" s="5">
        <v>766</v>
      </c>
      <c r="O2187" s="1">
        <v>38.340000000000003</v>
      </c>
      <c r="P2187" t="s">
        <v>106</v>
      </c>
      <c r="Q2187" t="s">
        <v>118</v>
      </c>
      <c r="R2187" t="s">
        <v>144</v>
      </c>
      <c r="S2187" t="s">
        <v>141</v>
      </c>
      <c r="T2187" t="s">
        <v>119</v>
      </c>
      <c r="U2187" t="s">
        <v>169</v>
      </c>
      <c r="V2187" t="s">
        <v>627</v>
      </c>
      <c r="W2187" t="s">
        <v>147</v>
      </c>
      <c r="X2187" t="s">
        <v>144</v>
      </c>
    </row>
    <row r="2188" spans="1:24" x14ac:dyDescent="0.4">
      <c r="A2188" t="s">
        <v>2831</v>
      </c>
      <c r="B2188" t="s">
        <v>182</v>
      </c>
      <c r="C2188" t="s">
        <v>141</v>
      </c>
      <c r="D2188" t="s">
        <v>48</v>
      </c>
      <c r="E2188" t="s">
        <v>143</v>
      </c>
      <c r="F2188" t="s">
        <v>28</v>
      </c>
      <c r="G2188" t="s">
        <v>29</v>
      </c>
      <c r="H2188" t="s">
        <v>2771</v>
      </c>
      <c r="I2188" t="s">
        <v>125</v>
      </c>
      <c r="J2188" t="s">
        <v>114</v>
      </c>
      <c r="K2188" t="s">
        <v>103</v>
      </c>
      <c r="L2188" t="str">
        <f>_xlfn.XLOOKUP(Trade_Flows[[#This Row],[hardware_type]],Helper_sheet!$D$2:$D$15,Helper_sheet!$E$2:$E$15,0,0)</f>
        <v>Equipment</v>
      </c>
      <c r="M2188" t="s">
        <v>91</v>
      </c>
      <c r="N2188" s="5">
        <v>324</v>
      </c>
      <c r="O2188" s="1">
        <v>16.22</v>
      </c>
      <c r="P2188" t="s">
        <v>105</v>
      </c>
      <c r="Q2188" t="s">
        <v>118</v>
      </c>
      <c r="R2188" t="s">
        <v>141</v>
      </c>
      <c r="S2188" t="s">
        <v>2832</v>
      </c>
      <c r="T2188" t="s">
        <v>119</v>
      </c>
      <c r="U2188" t="s">
        <v>160</v>
      </c>
      <c r="V2188" t="s">
        <v>546</v>
      </c>
      <c r="W2188" t="s">
        <v>147</v>
      </c>
      <c r="X2188" t="s">
        <v>144</v>
      </c>
    </row>
    <row r="2189" spans="1:24" x14ac:dyDescent="0.4">
      <c r="A2189" t="s">
        <v>2833</v>
      </c>
      <c r="B2189" t="s">
        <v>182</v>
      </c>
      <c r="C2189" t="s">
        <v>149</v>
      </c>
      <c r="D2189" t="s">
        <v>49</v>
      </c>
      <c r="E2189" t="s">
        <v>143</v>
      </c>
      <c r="F2189" t="s">
        <v>28</v>
      </c>
      <c r="G2189" t="s">
        <v>29</v>
      </c>
      <c r="H2189" t="s">
        <v>2771</v>
      </c>
      <c r="I2189" t="s">
        <v>125</v>
      </c>
      <c r="J2189" t="s">
        <v>114</v>
      </c>
      <c r="K2189" t="s">
        <v>103</v>
      </c>
      <c r="L2189" t="str">
        <f>_xlfn.XLOOKUP(Trade_Flows[[#This Row],[hardware_type]],Helper_sheet!$D$2:$D$15,Helper_sheet!$E$2:$E$15,0,0)</f>
        <v>Equipment</v>
      </c>
      <c r="M2189" t="s">
        <v>91</v>
      </c>
      <c r="N2189" s="5">
        <v>334</v>
      </c>
      <c r="O2189" s="1">
        <v>16.73</v>
      </c>
      <c r="P2189" t="s">
        <v>802</v>
      </c>
      <c r="Q2189" t="s">
        <v>118</v>
      </c>
      <c r="R2189" t="s">
        <v>141</v>
      </c>
      <c r="S2189" t="s">
        <v>2832</v>
      </c>
      <c r="T2189" t="s">
        <v>119</v>
      </c>
      <c r="U2189" t="s">
        <v>173</v>
      </c>
      <c r="V2189" t="s">
        <v>2455</v>
      </c>
      <c r="W2189" t="s">
        <v>147</v>
      </c>
      <c r="X2189" t="s">
        <v>144</v>
      </c>
    </row>
    <row r="2190" spans="1:24" x14ac:dyDescent="0.4">
      <c r="A2190" t="s">
        <v>2834</v>
      </c>
      <c r="B2190" t="s">
        <v>182</v>
      </c>
      <c r="C2190" t="s">
        <v>154</v>
      </c>
      <c r="D2190" t="s">
        <v>50</v>
      </c>
      <c r="E2190" t="s">
        <v>143</v>
      </c>
      <c r="F2190" t="s">
        <v>28</v>
      </c>
      <c r="G2190" t="s">
        <v>29</v>
      </c>
      <c r="H2190" t="s">
        <v>2771</v>
      </c>
      <c r="I2190" t="s">
        <v>125</v>
      </c>
      <c r="J2190" t="s">
        <v>114</v>
      </c>
      <c r="K2190" t="s">
        <v>103</v>
      </c>
      <c r="L2190" t="str">
        <f>_xlfn.XLOOKUP(Trade_Flows[[#This Row],[hardware_type]],Helper_sheet!$D$2:$D$15,Helper_sheet!$E$2:$E$15,0,0)</f>
        <v>Equipment</v>
      </c>
      <c r="M2190" t="s">
        <v>91</v>
      </c>
      <c r="N2190" s="5">
        <v>335</v>
      </c>
      <c r="O2190" s="1">
        <v>16.8</v>
      </c>
      <c r="P2190" t="s">
        <v>790</v>
      </c>
      <c r="Q2190" t="s">
        <v>118</v>
      </c>
      <c r="R2190" t="s">
        <v>141</v>
      </c>
      <c r="S2190" t="s">
        <v>2832</v>
      </c>
      <c r="T2190" t="s">
        <v>119</v>
      </c>
      <c r="U2190" t="s">
        <v>169</v>
      </c>
      <c r="V2190" t="s">
        <v>625</v>
      </c>
      <c r="W2190" t="s">
        <v>147</v>
      </c>
      <c r="X2190" t="s">
        <v>144</v>
      </c>
    </row>
    <row r="2191" spans="1:24" x14ac:dyDescent="0.4">
      <c r="A2191" t="s">
        <v>2835</v>
      </c>
      <c r="B2191" t="s">
        <v>182</v>
      </c>
      <c r="C2191" t="s">
        <v>158</v>
      </c>
      <c r="D2191" t="s">
        <v>51</v>
      </c>
      <c r="E2191" t="s">
        <v>143</v>
      </c>
      <c r="F2191" t="s">
        <v>28</v>
      </c>
      <c r="G2191" t="s">
        <v>29</v>
      </c>
      <c r="H2191" t="s">
        <v>2771</v>
      </c>
      <c r="I2191" t="s">
        <v>125</v>
      </c>
      <c r="J2191" t="s">
        <v>114</v>
      </c>
      <c r="K2191" t="s">
        <v>103</v>
      </c>
      <c r="L2191" t="str">
        <f>_xlfn.XLOOKUP(Trade_Flows[[#This Row],[hardware_type]],Helper_sheet!$D$2:$D$15,Helper_sheet!$E$2:$E$15,0,0)</f>
        <v>Equipment</v>
      </c>
      <c r="M2191" t="s">
        <v>91</v>
      </c>
      <c r="N2191" s="5">
        <v>327</v>
      </c>
      <c r="O2191" s="1">
        <v>16.36</v>
      </c>
      <c r="P2191" t="s">
        <v>106</v>
      </c>
      <c r="Q2191" t="s">
        <v>118</v>
      </c>
      <c r="R2191" t="s">
        <v>141</v>
      </c>
      <c r="S2191" t="s">
        <v>2832</v>
      </c>
      <c r="T2191" t="s">
        <v>119</v>
      </c>
      <c r="U2191" t="s">
        <v>391</v>
      </c>
      <c r="V2191" t="s">
        <v>2775</v>
      </c>
      <c r="W2191" t="s">
        <v>147</v>
      </c>
      <c r="X2191" t="s">
        <v>144</v>
      </c>
    </row>
    <row r="2192" spans="1:24" x14ac:dyDescent="0.4">
      <c r="A2192" t="s">
        <v>2836</v>
      </c>
      <c r="B2192" t="s">
        <v>193</v>
      </c>
      <c r="C2192" t="s">
        <v>141</v>
      </c>
      <c r="D2192" t="s">
        <v>52</v>
      </c>
      <c r="E2192" t="s">
        <v>143</v>
      </c>
      <c r="F2192" t="s">
        <v>28</v>
      </c>
      <c r="G2192" t="s">
        <v>29</v>
      </c>
      <c r="H2192" t="s">
        <v>2771</v>
      </c>
      <c r="I2192" t="s">
        <v>125</v>
      </c>
      <c r="J2192" t="s">
        <v>114</v>
      </c>
      <c r="K2192" t="s">
        <v>103</v>
      </c>
      <c r="L2192" t="str">
        <f>_xlfn.XLOOKUP(Trade_Flows[[#This Row],[hardware_type]],Helper_sheet!$D$2:$D$15,Helper_sheet!$E$2:$E$15,0,0)</f>
        <v>Equipment</v>
      </c>
      <c r="M2192" t="s">
        <v>91</v>
      </c>
      <c r="N2192" s="5">
        <v>332</v>
      </c>
      <c r="O2192" s="1">
        <v>16.62</v>
      </c>
      <c r="P2192" t="s">
        <v>802</v>
      </c>
      <c r="Q2192" t="s">
        <v>118</v>
      </c>
      <c r="R2192" t="s">
        <v>141</v>
      </c>
      <c r="S2192" t="s">
        <v>2832</v>
      </c>
      <c r="T2192" t="s">
        <v>119</v>
      </c>
      <c r="U2192" t="s">
        <v>173</v>
      </c>
      <c r="V2192" t="s">
        <v>627</v>
      </c>
      <c r="W2192" t="s">
        <v>147</v>
      </c>
      <c r="X2192" t="s">
        <v>144</v>
      </c>
    </row>
    <row r="2193" spans="1:24" x14ac:dyDescent="0.4">
      <c r="A2193" t="s">
        <v>2837</v>
      </c>
      <c r="B2193" t="s">
        <v>193</v>
      </c>
      <c r="C2193" t="s">
        <v>149</v>
      </c>
      <c r="D2193" t="s">
        <v>53</v>
      </c>
      <c r="E2193" t="s">
        <v>143</v>
      </c>
      <c r="F2193" t="s">
        <v>28</v>
      </c>
      <c r="G2193" t="s">
        <v>29</v>
      </c>
      <c r="H2193" t="s">
        <v>2771</v>
      </c>
      <c r="I2193" t="s">
        <v>125</v>
      </c>
      <c r="J2193" t="s">
        <v>114</v>
      </c>
      <c r="K2193" t="s">
        <v>103</v>
      </c>
      <c r="L2193" t="str">
        <f>_xlfn.XLOOKUP(Trade_Flows[[#This Row],[hardware_type]],Helper_sheet!$D$2:$D$15,Helper_sheet!$E$2:$E$15,0,0)</f>
        <v>Equipment</v>
      </c>
      <c r="M2193" t="s">
        <v>91</v>
      </c>
      <c r="N2193" s="5">
        <v>408</v>
      </c>
      <c r="O2193" s="1">
        <v>20.43</v>
      </c>
      <c r="P2193" t="s">
        <v>105</v>
      </c>
      <c r="Q2193" t="s">
        <v>118</v>
      </c>
      <c r="R2193" t="s">
        <v>141</v>
      </c>
      <c r="S2193" t="s">
        <v>2832</v>
      </c>
      <c r="T2193" t="s">
        <v>119</v>
      </c>
      <c r="U2193" t="s">
        <v>190</v>
      </c>
      <c r="V2193" t="s">
        <v>625</v>
      </c>
      <c r="W2193" t="s">
        <v>147</v>
      </c>
      <c r="X2193" t="s">
        <v>144</v>
      </c>
    </row>
    <row r="2194" spans="1:24" x14ac:dyDescent="0.4">
      <c r="A2194" t="s">
        <v>2838</v>
      </c>
      <c r="B2194" t="s">
        <v>193</v>
      </c>
      <c r="C2194" t="s">
        <v>154</v>
      </c>
      <c r="D2194" t="s">
        <v>54</v>
      </c>
      <c r="E2194" t="s">
        <v>143</v>
      </c>
      <c r="F2194" t="s">
        <v>28</v>
      </c>
      <c r="G2194" t="s">
        <v>29</v>
      </c>
      <c r="H2194" t="s">
        <v>2771</v>
      </c>
      <c r="I2194" t="s">
        <v>125</v>
      </c>
      <c r="J2194" t="s">
        <v>114</v>
      </c>
      <c r="K2194" t="s">
        <v>103</v>
      </c>
      <c r="L2194" t="str">
        <f>_xlfn.XLOOKUP(Trade_Flows[[#This Row],[hardware_type]],Helper_sheet!$D$2:$D$15,Helper_sheet!$E$2:$E$15,0,0)</f>
        <v>Equipment</v>
      </c>
      <c r="M2194" t="s">
        <v>91</v>
      </c>
      <c r="N2194" s="5">
        <v>431</v>
      </c>
      <c r="O2194" s="1">
        <v>21.6</v>
      </c>
      <c r="P2194" t="s">
        <v>105</v>
      </c>
      <c r="Q2194" t="s">
        <v>118</v>
      </c>
      <c r="R2194" t="s">
        <v>141</v>
      </c>
      <c r="S2194" t="s">
        <v>2832</v>
      </c>
      <c r="T2194" t="s">
        <v>119</v>
      </c>
      <c r="U2194" t="s">
        <v>208</v>
      </c>
      <c r="V2194" t="s">
        <v>2839</v>
      </c>
      <c r="W2194" t="s">
        <v>147</v>
      </c>
      <c r="X2194" t="s">
        <v>144</v>
      </c>
    </row>
    <row r="2195" spans="1:24" x14ac:dyDescent="0.4">
      <c r="A2195" t="s">
        <v>2840</v>
      </c>
      <c r="B2195" t="s">
        <v>193</v>
      </c>
      <c r="C2195" t="s">
        <v>158</v>
      </c>
      <c r="D2195" t="s">
        <v>55</v>
      </c>
      <c r="E2195" t="s">
        <v>143</v>
      </c>
      <c r="F2195" t="s">
        <v>28</v>
      </c>
      <c r="G2195" t="s">
        <v>29</v>
      </c>
      <c r="H2195" t="s">
        <v>2771</v>
      </c>
      <c r="I2195" t="s">
        <v>125</v>
      </c>
      <c r="J2195" t="s">
        <v>114</v>
      </c>
      <c r="K2195" t="s">
        <v>103</v>
      </c>
      <c r="L2195" t="str">
        <f>_xlfn.XLOOKUP(Trade_Flows[[#This Row],[hardware_type]],Helper_sheet!$D$2:$D$15,Helper_sheet!$E$2:$E$15,0,0)</f>
        <v>Equipment</v>
      </c>
      <c r="M2195" t="s">
        <v>91</v>
      </c>
      <c r="N2195" s="5">
        <v>351</v>
      </c>
      <c r="O2195" s="1">
        <v>17.57</v>
      </c>
      <c r="P2195" t="s">
        <v>106</v>
      </c>
      <c r="Q2195" t="s">
        <v>118</v>
      </c>
      <c r="R2195" t="s">
        <v>141</v>
      </c>
      <c r="S2195" t="s">
        <v>2832</v>
      </c>
      <c r="T2195" t="s">
        <v>119</v>
      </c>
      <c r="U2195" t="s">
        <v>329</v>
      </c>
      <c r="V2195" t="s">
        <v>561</v>
      </c>
      <c r="W2195" t="s">
        <v>147</v>
      </c>
      <c r="X2195" t="s">
        <v>144</v>
      </c>
    </row>
    <row r="2196" spans="1:24" x14ac:dyDescent="0.4">
      <c r="A2196" t="s">
        <v>2841</v>
      </c>
      <c r="B2196" t="s">
        <v>202</v>
      </c>
      <c r="C2196" t="s">
        <v>141</v>
      </c>
      <c r="D2196" t="s">
        <v>56</v>
      </c>
      <c r="E2196" t="s">
        <v>143</v>
      </c>
      <c r="F2196" t="s">
        <v>28</v>
      </c>
      <c r="G2196" t="s">
        <v>29</v>
      </c>
      <c r="H2196" t="s">
        <v>2771</v>
      </c>
      <c r="I2196" t="s">
        <v>125</v>
      </c>
      <c r="J2196" t="s">
        <v>114</v>
      </c>
      <c r="K2196" t="s">
        <v>103</v>
      </c>
      <c r="L2196" t="str">
        <f>_xlfn.XLOOKUP(Trade_Flows[[#This Row],[hardware_type]],Helper_sheet!$D$2:$D$15,Helper_sheet!$E$2:$E$15,0,0)</f>
        <v>Equipment</v>
      </c>
      <c r="M2196" t="s">
        <v>91</v>
      </c>
      <c r="N2196" s="5">
        <v>338</v>
      </c>
      <c r="O2196" s="1">
        <v>16.940000000000001</v>
      </c>
      <c r="P2196" t="s">
        <v>802</v>
      </c>
      <c r="Q2196" t="s">
        <v>118</v>
      </c>
      <c r="R2196" t="s">
        <v>141</v>
      </c>
      <c r="S2196" t="s">
        <v>2832</v>
      </c>
      <c r="T2196" t="s">
        <v>119</v>
      </c>
      <c r="U2196" t="s">
        <v>187</v>
      </c>
      <c r="V2196" t="s">
        <v>629</v>
      </c>
      <c r="W2196" t="s">
        <v>147</v>
      </c>
      <c r="X2196" t="s">
        <v>144</v>
      </c>
    </row>
    <row r="2197" spans="1:24" x14ac:dyDescent="0.4">
      <c r="A2197" t="s">
        <v>2842</v>
      </c>
      <c r="B2197" t="s">
        <v>202</v>
      </c>
      <c r="C2197" t="s">
        <v>149</v>
      </c>
      <c r="D2197" t="s">
        <v>57</v>
      </c>
      <c r="E2197" t="s">
        <v>143</v>
      </c>
      <c r="F2197" t="s">
        <v>28</v>
      </c>
      <c r="G2197" t="s">
        <v>29</v>
      </c>
      <c r="H2197" t="s">
        <v>2771</v>
      </c>
      <c r="I2197" t="s">
        <v>125</v>
      </c>
      <c r="J2197" t="s">
        <v>114</v>
      </c>
      <c r="K2197" t="s">
        <v>103</v>
      </c>
      <c r="L2197" t="str">
        <f>_xlfn.XLOOKUP(Trade_Flows[[#This Row],[hardware_type]],Helper_sheet!$D$2:$D$15,Helper_sheet!$E$2:$E$15,0,0)</f>
        <v>Equipment</v>
      </c>
      <c r="M2197" t="s">
        <v>91</v>
      </c>
      <c r="N2197" s="5">
        <v>358</v>
      </c>
      <c r="O2197" s="1">
        <v>17.91</v>
      </c>
      <c r="P2197" t="s">
        <v>790</v>
      </c>
      <c r="Q2197" t="s">
        <v>118</v>
      </c>
      <c r="R2197" t="s">
        <v>141</v>
      </c>
      <c r="S2197" t="s">
        <v>2832</v>
      </c>
      <c r="T2197" t="s">
        <v>119</v>
      </c>
      <c r="U2197" t="s">
        <v>303</v>
      </c>
      <c r="V2197" t="s">
        <v>617</v>
      </c>
      <c r="W2197" t="s">
        <v>147</v>
      </c>
      <c r="X2197" t="s">
        <v>144</v>
      </c>
    </row>
    <row r="2198" spans="1:24" x14ac:dyDescent="0.4">
      <c r="A2198" t="s">
        <v>2843</v>
      </c>
      <c r="B2198" t="s">
        <v>202</v>
      </c>
      <c r="C2198" t="s">
        <v>154</v>
      </c>
      <c r="D2198" t="s">
        <v>58</v>
      </c>
      <c r="E2198" t="s">
        <v>143</v>
      </c>
      <c r="F2198" t="s">
        <v>28</v>
      </c>
      <c r="G2198" t="s">
        <v>29</v>
      </c>
      <c r="H2198" t="s">
        <v>2771</v>
      </c>
      <c r="I2198" t="s">
        <v>125</v>
      </c>
      <c r="J2198" t="s">
        <v>114</v>
      </c>
      <c r="K2198" t="s">
        <v>103</v>
      </c>
      <c r="L2198" t="str">
        <f>_xlfn.XLOOKUP(Trade_Flows[[#This Row],[hardware_type]],Helper_sheet!$D$2:$D$15,Helper_sheet!$E$2:$E$15,0,0)</f>
        <v>Equipment</v>
      </c>
      <c r="M2198" t="s">
        <v>91</v>
      </c>
      <c r="N2198" s="5">
        <v>355</v>
      </c>
      <c r="O2198" s="1">
        <v>17.760000000000002</v>
      </c>
      <c r="P2198" t="s">
        <v>107</v>
      </c>
      <c r="Q2198" t="s">
        <v>118</v>
      </c>
      <c r="R2198" t="s">
        <v>141</v>
      </c>
      <c r="S2198" t="s">
        <v>2832</v>
      </c>
      <c r="T2198" t="s">
        <v>119</v>
      </c>
      <c r="U2198" t="s">
        <v>332</v>
      </c>
      <c r="V2198" t="s">
        <v>478</v>
      </c>
      <c r="W2198" t="s">
        <v>147</v>
      </c>
      <c r="X2198" t="s">
        <v>144</v>
      </c>
    </row>
    <row r="2199" spans="1:24" x14ac:dyDescent="0.4">
      <c r="A2199" t="s">
        <v>2844</v>
      </c>
      <c r="B2199" t="s">
        <v>202</v>
      </c>
      <c r="C2199" t="s">
        <v>158</v>
      </c>
      <c r="D2199" t="s">
        <v>59</v>
      </c>
      <c r="E2199" t="s">
        <v>143</v>
      </c>
      <c r="F2199" t="s">
        <v>28</v>
      </c>
      <c r="G2199" t="s">
        <v>29</v>
      </c>
      <c r="H2199" t="s">
        <v>2771</v>
      </c>
      <c r="I2199" t="s">
        <v>125</v>
      </c>
      <c r="J2199" t="s">
        <v>114</v>
      </c>
      <c r="K2199" t="s">
        <v>103</v>
      </c>
      <c r="L2199" t="str">
        <f>_xlfn.XLOOKUP(Trade_Flows[[#This Row],[hardware_type]],Helper_sheet!$D$2:$D$15,Helper_sheet!$E$2:$E$15,0,0)</f>
        <v>Equipment</v>
      </c>
      <c r="M2199" t="s">
        <v>91</v>
      </c>
      <c r="N2199" s="5">
        <v>321</v>
      </c>
      <c r="O2199" s="1">
        <v>16.09</v>
      </c>
      <c r="P2199" t="s">
        <v>105</v>
      </c>
      <c r="Q2199" t="s">
        <v>118</v>
      </c>
      <c r="R2199" t="s">
        <v>141</v>
      </c>
      <c r="S2199" t="s">
        <v>2832</v>
      </c>
      <c r="T2199" t="s">
        <v>119</v>
      </c>
      <c r="U2199" t="s">
        <v>180</v>
      </c>
      <c r="V2199" t="s">
        <v>2406</v>
      </c>
      <c r="W2199" t="s">
        <v>147</v>
      </c>
      <c r="X2199" t="s">
        <v>144</v>
      </c>
    </row>
    <row r="2200" spans="1:24" x14ac:dyDescent="0.4">
      <c r="A2200" t="s">
        <v>2845</v>
      </c>
      <c r="B2200" t="s">
        <v>212</v>
      </c>
      <c r="C2200" t="s">
        <v>141</v>
      </c>
      <c r="D2200" t="s">
        <v>60</v>
      </c>
      <c r="E2200" t="s">
        <v>143</v>
      </c>
      <c r="F2200" t="s">
        <v>28</v>
      </c>
      <c r="G2200" t="s">
        <v>29</v>
      </c>
      <c r="H2200" t="s">
        <v>2771</v>
      </c>
      <c r="I2200" t="s">
        <v>125</v>
      </c>
      <c r="J2200" t="s">
        <v>114</v>
      </c>
      <c r="K2200" t="s">
        <v>103</v>
      </c>
      <c r="L2200" t="str">
        <f>_xlfn.XLOOKUP(Trade_Flows[[#This Row],[hardware_type]],Helper_sheet!$D$2:$D$15,Helper_sheet!$E$2:$E$15,0,0)</f>
        <v>Equipment</v>
      </c>
      <c r="M2200" t="s">
        <v>91</v>
      </c>
      <c r="N2200" s="5">
        <v>385</v>
      </c>
      <c r="O2200" s="1">
        <v>19.29</v>
      </c>
      <c r="P2200" t="s">
        <v>107</v>
      </c>
      <c r="Q2200" t="s">
        <v>118</v>
      </c>
      <c r="R2200" t="s">
        <v>141</v>
      </c>
      <c r="S2200" t="s">
        <v>2832</v>
      </c>
      <c r="T2200" t="s">
        <v>119</v>
      </c>
      <c r="U2200" t="s">
        <v>303</v>
      </c>
      <c r="V2200" t="s">
        <v>2804</v>
      </c>
      <c r="W2200" t="s">
        <v>147</v>
      </c>
      <c r="X2200" t="s">
        <v>144</v>
      </c>
    </row>
    <row r="2201" spans="1:24" x14ac:dyDescent="0.4">
      <c r="A2201" t="s">
        <v>2846</v>
      </c>
      <c r="B2201" t="s">
        <v>212</v>
      </c>
      <c r="C2201" t="s">
        <v>149</v>
      </c>
      <c r="D2201" t="s">
        <v>61</v>
      </c>
      <c r="E2201" t="s">
        <v>143</v>
      </c>
      <c r="F2201" t="s">
        <v>28</v>
      </c>
      <c r="G2201" t="s">
        <v>29</v>
      </c>
      <c r="H2201" t="s">
        <v>2771</v>
      </c>
      <c r="I2201" t="s">
        <v>125</v>
      </c>
      <c r="J2201" t="s">
        <v>114</v>
      </c>
      <c r="K2201" t="s">
        <v>103</v>
      </c>
      <c r="L2201" t="str">
        <f>_xlfn.XLOOKUP(Trade_Flows[[#This Row],[hardware_type]],Helper_sheet!$D$2:$D$15,Helper_sheet!$E$2:$E$15,0,0)</f>
        <v>Equipment</v>
      </c>
      <c r="M2201" t="s">
        <v>91</v>
      </c>
      <c r="N2201" s="5">
        <v>391</v>
      </c>
      <c r="O2201" s="1">
        <v>19.559999999999999</v>
      </c>
      <c r="P2201" t="s">
        <v>790</v>
      </c>
      <c r="Q2201" t="s">
        <v>118</v>
      </c>
      <c r="R2201" t="s">
        <v>141</v>
      </c>
      <c r="S2201" t="s">
        <v>2832</v>
      </c>
      <c r="T2201" t="s">
        <v>119</v>
      </c>
      <c r="U2201" t="s">
        <v>225</v>
      </c>
      <c r="V2201" t="s">
        <v>2455</v>
      </c>
      <c r="W2201" t="s">
        <v>147</v>
      </c>
      <c r="X2201" t="s">
        <v>144</v>
      </c>
    </row>
    <row r="2202" spans="1:24" x14ac:dyDescent="0.4">
      <c r="A2202" t="s">
        <v>2847</v>
      </c>
      <c r="B2202" t="s">
        <v>212</v>
      </c>
      <c r="C2202" t="s">
        <v>154</v>
      </c>
      <c r="D2202" t="s">
        <v>62</v>
      </c>
      <c r="E2202" t="s">
        <v>143</v>
      </c>
      <c r="F2202" t="s">
        <v>28</v>
      </c>
      <c r="G2202" t="s">
        <v>29</v>
      </c>
      <c r="H2202" t="s">
        <v>2771</v>
      </c>
      <c r="I2202" t="s">
        <v>125</v>
      </c>
      <c r="J2202" t="s">
        <v>114</v>
      </c>
      <c r="K2202" t="s">
        <v>103</v>
      </c>
      <c r="L2202" t="str">
        <f>_xlfn.XLOOKUP(Trade_Flows[[#This Row],[hardware_type]],Helper_sheet!$D$2:$D$15,Helper_sheet!$E$2:$E$15,0,0)</f>
        <v>Equipment</v>
      </c>
      <c r="M2202" t="s">
        <v>91</v>
      </c>
      <c r="N2202" s="5">
        <v>439</v>
      </c>
      <c r="O2202" s="1">
        <v>21.98</v>
      </c>
      <c r="P2202" t="s">
        <v>106</v>
      </c>
      <c r="Q2202" t="s">
        <v>118</v>
      </c>
      <c r="R2202" t="s">
        <v>141</v>
      </c>
      <c r="S2202" t="s">
        <v>2832</v>
      </c>
      <c r="T2202" t="s">
        <v>119</v>
      </c>
      <c r="U2202" t="s">
        <v>332</v>
      </c>
      <c r="V2202" t="s">
        <v>2839</v>
      </c>
      <c r="W2202" t="s">
        <v>147</v>
      </c>
      <c r="X2202" t="s">
        <v>144</v>
      </c>
    </row>
    <row r="2203" spans="1:24" x14ac:dyDescent="0.4">
      <c r="A2203" t="s">
        <v>2848</v>
      </c>
      <c r="B2203" t="s">
        <v>212</v>
      </c>
      <c r="C2203" t="s">
        <v>158</v>
      </c>
      <c r="D2203" t="s">
        <v>63</v>
      </c>
      <c r="E2203" t="s">
        <v>143</v>
      </c>
      <c r="F2203" t="s">
        <v>28</v>
      </c>
      <c r="G2203" t="s">
        <v>29</v>
      </c>
      <c r="H2203" t="s">
        <v>2771</v>
      </c>
      <c r="I2203" t="s">
        <v>125</v>
      </c>
      <c r="J2203" t="s">
        <v>114</v>
      </c>
      <c r="K2203" t="s">
        <v>103</v>
      </c>
      <c r="L2203" t="str">
        <f>_xlfn.XLOOKUP(Trade_Flows[[#This Row],[hardware_type]],Helper_sheet!$D$2:$D$15,Helper_sheet!$E$2:$E$15,0,0)</f>
        <v>Equipment</v>
      </c>
      <c r="M2203" t="s">
        <v>91</v>
      </c>
      <c r="N2203" s="5">
        <v>412</v>
      </c>
      <c r="O2203" s="1">
        <v>20.62</v>
      </c>
      <c r="P2203" t="s">
        <v>105</v>
      </c>
      <c r="Q2203" t="s">
        <v>118</v>
      </c>
      <c r="R2203" t="s">
        <v>141</v>
      </c>
      <c r="S2203" t="s">
        <v>2832</v>
      </c>
      <c r="T2203" t="s">
        <v>119</v>
      </c>
      <c r="U2203" t="s">
        <v>301</v>
      </c>
      <c r="V2203" t="s">
        <v>2804</v>
      </c>
      <c r="W2203" t="s">
        <v>147</v>
      </c>
      <c r="X2203" t="s">
        <v>144</v>
      </c>
    </row>
    <row r="2204" spans="1:24" x14ac:dyDescent="0.4">
      <c r="A2204" t="s">
        <v>2849</v>
      </c>
      <c r="B2204" t="s">
        <v>223</v>
      </c>
      <c r="C2204" t="s">
        <v>141</v>
      </c>
      <c r="D2204" t="s">
        <v>64</v>
      </c>
      <c r="E2204" t="s">
        <v>143</v>
      </c>
      <c r="F2204" t="s">
        <v>28</v>
      </c>
      <c r="G2204" t="s">
        <v>29</v>
      </c>
      <c r="H2204" t="s">
        <v>2771</v>
      </c>
      <c r="I2204" t="s">
        <v>125</v>
      </c>
      <c r="J2204" t="s">
        <v>114</v>
      </c>
      <c r="K2204" t="s">
        <v>103</v>
      </c>
      <c r="L2204" t="str">
        <f>_xlfn.XLOOKUP(Trade_Flows[[#This Row],[hardware_type]],Helper_sheet!$D$2:$D$15,Helper_sheet!$E$2:$E$15,0,0)</f>
        <v>Equipment</v>
      </c>
      <c r="M2204" t="s">
        <v>91</v>
      </c>
      <c r="N2204" s="5">
        <v>371</v>
      </c>
      <c r="O2204" s="1">
        <v>18.57</v>
      </c>
      <c r="P2204" t="s">
        <v>107</v>
      </c>
      <c r="Q2204" t="s">
        <v>118</v>
      </c>
      <c r="R2204" t="s">
        <v>141</v>
      </c>
      <c r="S2204" t="s">
        <v>2832</v>
      </c>
      <c r="T2204" t="s">
        <v>119</v>
      </c>
      <c r="U2204" t="s">
        <v>419</v>
      </c>
      <c r="V2204" t="s">
        <v>561</v>
      </c>
      <c r="W2204" t="s">
        <v>147</v>
      </c>
      <c r="X2204" t="s">
        <v>144</v>
      </c>
    </row>
    <row r="2205" spans="1:24" x14ac:dyDescent="0.4">
      <c r="A2205" t="s">
        <v>2850</v>
      </c>
      <c r="B2205" t="s">
        <v>223</v>
      </c>
      <c r="C2205" t="s">
        <v>149</v>
      </c>
      <c r="D2205" t="s">
        <v>65</v>
      </c>
      <c r="E2205" t="s">
        <v>143</v>
      </c>
      <c r="F2205" t="s">
        <v>28</v>
      </c>
      <c r="G2205" t="s">
        <v>29</v>
      </c>
      <c r="H2205" t="s">
        <v>2771</v>
      </c>
      <c r="I2205" t="s">
        <v>125</v>
      </c>
      <c r="J2205" t="s">
        <v>114</v>
      </c>
      <c r="K2205" t="s">
        <v>103</v>
      </c>
      <c r="L2205" t="str">
        <f>_xlfn.XLOOKUP(Trade_Flows[[#This Row],[hardware_type]],Helper_sheet!$D$2:$D$15,Helper_sheet!$E$2:$E$15,0,0)</f>
        <v>Equipment</v>
      </c>
      <c r="M2205" t="s">
        <v>91</v>
      </c>
      <c r="N2205" s="5">
        <v>444</v>
      </c>
      <c r="O2205" s="1">
        <v>22.22</v>
      </c>
      <c r="P2205" t="s">
        <v>105</v>
      </c>
      <c r="Q2205" t="s">
        <v>118</v>
      </c>
      <c r="R2205" t="s">
        <v>141</v>
      </c>
      <c r="S2205" t="s">
        <v>2832</v>
      </c>
      <c r="T2205" t="s">
        <v>119</v>
      </c>
      <c r="U2205" t="s">
        <v>425</v>
      </c>
      <c r="V2205" t="s">
        <v>2772</v>
      </c>
      <c r="W2205" t="s">
        <v>147</v>
      </c>
      <c r="X2205" t="s">
        <v>144</v>
      </c>
    </row>
    <row r="2206" spans="1:24" x14ac:dyDescent="0.4">
      <c r="A2206" t="s">
        <v>2851</v>
      </c>
      <c r="B2206" t="s">
        <v>223</v>
      </c>
      <c r="C2206" t="s">
        <v>154</v>
      </c>
      <c r="D2206" t="s">
        <v>66</v>
      </c>
      <c r="E2206" t="s">
        <v>143</v>
      </c>
      <c r="F2206" t="s">
        <v>28</v>
      </c>
      <c r="G2206" t="s">
        <v>29</v>
      </c>
      <c r="H2206" t="s">
        <v>2771</v>
      </c>
      <c r="I2206" t="s">
        <v>125</v>
      </c>
      <c r="J2206" t="s">
        <v>114</v>
      </c>
      <c r="K2206" t="s">
        <v>103</v>
      </c>
      <c r="L2206" t="str">
        <f>_xlfn.XLOOKUP(Trade_Flows[[#This Row],[hardware_type]],Helper_sheet!$D$2:$D$15,Helper_sheet!$E$2:$E$15,0,0)</f>
        <v>Equipment</v>
      </c>
      <c r="M2206" t="s">
        <v>91</v>
      </c>
      <c r="N2206" s="5">
        <v>458</v>
      </c>
      <c r="O2206" s="1">
        <v>22.94</v>
      </c>
      <c r="P2206" t="s">
        <v>107</v>
      </c>
      <c r="Q2206" t="s">
        <v>118</v>
      </c>
      <c r="R2206" t="s">
        <v>141</v>
      </c>
      <c r="S2206" t="s">
        <v>2832</v>
      </c>
      <c r="T2206" t="s">
        <v>119</v>
      </c>
      <c r="U2206" t="s">
        <v>320</v>
      </c>
      <c r="V2206" t="s">
        <v>621</v>
      </c>
      <c r="W2206" t="s">
        <v>147</v>
      </c>
      <c r="X2206" t="s">
        <v>144</v>
      </c>
    </row>
    <row r="2207" spans="1:24" x14ac:dyDescent="0.4">
      <c r="A2207" t="s">
        <v>2852</v>
      </c>
      <c r="B2207" t="s">
        <v>223</v>
      </c>
      <c r="C2207" t="s">
        <v>158</v>
      </c>
      <c r="D2207" t="s">
        <v>67</v>
      </c>
      <c r="E2207" t="s">
        <v>143</v>
      </c>
      <c r="F2207" t="s">
        <v>28</v>
      </c>
      <c r="G2207" t="s">
        <v>29</v>
      </c>
      <c r="H2207" t="s">
        <v>2771</v>
      </c>
      <c r="I2207" t="s">
        <v>125</v>
      </c>
      <c r="J2207" t="s">
        <v>114</v>
      </c>
      <c r="K2207" t="s">
        <v>103</v>
      </c>
      <c r="L2207" t="str">
        <f>_xlfn.XLOOKUP(Trade_Flows[[#This Row],[hardware_type]],Helper_sheet!$D$2:$D$15,Helper_sheet!$E$2:$E$15,0,0)</f>
        <v>Equipment</v>
      </c>
      <c r="M2207" t="s">
        <v>91</v>
      </c>
      <c r="N2207" s="5">
        <v>453</v>
      </c>
      <c r="O2207" s="1">
        <v>22.68</v>
      </c>
      <c r="P2207" t="s">
        <v>802</v>
      </c>
      <c r="Q2207" t="s">
        <v>118</v>
      </c>
      <c r="R2207" t="s">
        <v>141</v>
      </c>
      <c r="S2207" t="s">
        <v>2832</v>
      </c>
      <c r="T2207" t="s">
        <v>119</v>
      </c>
      <c r="U2207" t="s">
        <v>399</v>
      </c>
      <c r="V2207" t="s">
        <v>2839</v>
      </c>
      <c r="W2207" t="s">
        <v>147</v>
      </c>
      <c r="X2207" t="s">
        <v>144</v>
      </c>
    </row>
    <row r="2208" spans="1:24" x14ac:dyDescent="0.4">
      <c r="A2208" t="s">
        <v>2853</v>
      </c>
      <c r="B2208" t="s">
        <v>235</v>
      </c>
      <c r="C2208" t="s">
        <v>141</v>
      </c>
      <c r="D2208" t="s">
        <v>68</v>
      </c>
      <c r="E2208" t="s">
        <v>143</v>
      </c>
      <c r="F2208" t="s">
        <v>28</v>
      </c>
      <c r="G2208" t="s">
        <v>29</v>
      </c>
      <c r="H2208" t="s">
        <v>2771</v>
      </c>
      <c r="I2208" t="s">
        <v>125</v>
      </c>
      <c r="J2208" t="s">
        <v>114</v>
      </c>
      <c r="K2208" t="s">
        <v>103</v>
      </c>
      <c r="L2208" t="str">
        <f>_xlfn.XLOOKUP(Trade_Flows[[#This Row],[hardware_type]],Helper_sheet!$D$2:$D$15,Helper_sheet!$E$2:$E$15,0,0)</f>
        <v>Equipment</v>
      </c>
      <c r="M2208" t="s">
        <v>91</v>
      </c>
      <c r="N2208" s="5">
        <v>455</v>
      </c>
      <c r="O2208" s="1">
        <v>22.76</v>
      </c>
      <c r="P2208" t="s">
        <v>802</v>
      </c>
      <c r="Q2208" t="s">
        <v>118</v>
      </c>
      <c r="R2208" t="s">
        <v>141</v>
      </c>
      <c r="S2208" t="s">
        <v>2832</v>
      </c>
      <c r="T2208" t="s">
        <v>119</v>
      </c>
      <c r="U2208" t="s">
        <v>258</v>
      </c>
      <c r="V2208" t="s">
        <v>471</v>
      </c>
      <c r="W2208" t="s">
        <v>147</v>
      </c>
      <c r="X2208" t="s">
        <v>144</v>
      </c>
    </row>
    <row r="2209" spans="1:24" x14ac:dyDescent="0.4">
      <c r="A2209" t="s">
        <v>2854</v>
      </c>
      <c r="B2209" t="s">
        <v>235</v>
      </c>
      <c r="C2209" t="s">
        <v>149</v>
      </c>
      <c r="D2209" t="s">
        <v>69</v>
      </c>
      <c r="E2209" t="s">
        <v>143</v>
      </c>
      <c r="F2209" t="s">
        <v>28</v>
      </c>
      <c r="G2209" t="s">
        <v>29</v>
      </c>
      <c r="H2209" t="s">
        <v>2771</v>
      </c>
      <c r="I2209" t="s">
        <v>125</v>
      </c>
      <c r="J2209" t="s">
        <v>114</v>
      </c>
      <c r="K2209" t="s">
        <v>103</v>
      </c>
      <c r="L2209" t="str">
        <f>_xlfn.XLOOKUP(Trade_Flows[[#This Row],[hardware_type]],Helper_sheet!$D$2:$D$15,Helper_sheet!$E$2:$E$15,0,0)</f>
        <v>Equipment</v>
      </c>
      <c r="M2209" t="s">
        <v>91</v>
      </c>
      <c r="N2209" s="5">
        <v>508</v>
      </c>
      <c r="O2209" s="1">
        <v>25.42</v>
      </c>
      <c r="P2209" t="s">
        <v>106</v>
      </c>
      <c r="Q2209" t="s">
        <v>118</v>
      </c>
      <c r="R2209" t="s">
        <v>141</v>
      </c>
      <c r="S2209" t="s">
        <v>2832</v>
      </c>
      <c r="T2209" t="s">
        <v>119</v>
      </c>
      <c r="U2209" t="s">
        <v>250</v>
      </c>
      <c r="V2209" t="s">
        <v>561</v>
      </c>
      <c r="W2209" t="s">
        <v>147</v>
      </c>
      <c r="X2209" t="s">
        <v>144</v>
      </c>
    </row>
    <row r="2210" spans="1:24" x14ac:dyDescent="0.4">
      <c r="A2210" t="s">
        <v>2855</v>
      </c>
      <c r="B2210" t="s">
        <v>235</v>
      </c>
      <c r="C2210" t="s">
        <v>154</v>
      </c>
      <c r="D2210" t="s">
        <v>70</v>
      </c>
      <c r="E2210" t="s">
        <v>143</v>
      </c>
      <c r="F2210" t="s">
        <v>28</v>
      </c>
      <c r="G2210" t="s">
        <v>29</v>
      </c>
      <c r="H2210" t="s">
        <v>2771</v>
      </c>
      <c r="I2210" t="s">
        <v>125</v>
      </c>
      <c r="J2210" t="s">
        <v>114</v>
      </c>
      <c r="K2210" t="s">
        <v>103</v>
      </c>
      <c r="L2210" t="str">
        <f>_xlfn.XLOOKUP(Trade_Flows[[#This Row],[hardware_type]],Helper_sheet!$D$2:$D$15,Helper_sheet!$E$2:$E$15,0,0)</f>
        <v>Equipment</v>
      </c>
      <c r="M2210" t="s">
        <v>91</v>
      </c>
      <c r="N2210" s="5">
        <v>586</v>
      </c>
      <c r="O2210" s="1">
        <v>29.33</v>
      </c>
      <c r="P2210" t="s">
        <v>790</v>
      </c>
      <c r="Q2210" t="s">
        <v>118</v>
      </c>
      <c r="R2210" t="s">
        <v>141</v>
      </c>
      <c r="S2210" t="s">
        <v>2832</v>
      </c>
      <c r="T2210" t="s">
        <v>119</v>
      </c>
      <c r="U2210" t="s">
        <v>194</v>
      </c>
      <c r="V2210" t="s">
        <v>2856</v>
      </c>
      <c r="W2210" t="s">
        <v>147</v>
      </c>
      <c r="X2210" t="s">
        <v>144</v>
      </c>
    </row>
    <row r="2211" spans="1:24" x14ac:dyDescent="0.4">
      <c r="A2211" t="s">
        <v>2857</v>
      </c>
      <c r="B2211" t="s">
        <v>235</v>
      </c>
      <c r="C2211" t="s">
        <v>158</v>
      </c>
      <c r="D2211" t="s">
        <v>71</v>
      </c>
      <c r="E2211" t="s">
        <v>143</v>
      </c>
      <c r="F2211" t="s">
        <v>28</v>
      </c>
      <c r="G2211" t="s">
        <v>29</v>
      </c>
      <c r="H2211" t="s">
        <v>2771</v>
      </c>
      <c r="I2211" t="s">
        <v>125</v>
      </c>
      <c r="J2211" t="s">
        <v>114</v>
      </c>
      <c r="K2211" t="s">
        <v>103</v>
      </c>
      <c r="L2211" t="str">
        <f>_xlfn.XLOOKUP(Trade_Flows[[#This Row],[hardware_type]],Helper_sheet!$D$2:$D$15,Helper_sheet!$E$2:$E$15,0,0)</f>
        <v>Equipment</v>
      </c>
      <c r="M2211" t="s">
        <v>91</v>
      </c>
      <c r="N2211" s="5">
        <v>502</v>
      </c>
      <c r="O2211" s="1">
        <v>25.11</v>
      </c>
      <c r="P2211" t="s">
        <v>105</v>
      </c>
      <c r="Q2211" t="s">
        <v>118</v>
      </c>
      <c r="R2211" t="s">
        <v>141</v>
      </c>
      <c r="S2211" t="s">
        <v>2832</v>
      </c>
      <c r="T2211" t="s">
        <v>119</v>
      </c>
      <c r="U2211" t="s">
        <v>231</v>
      </c>
      <c r="V2211" t="s">
        <v>695</v>
      </c>
      <c r="W2211" t="s">
        <v>147</v>
      </c>
      <c r="X2211" t="s">
        <v>144</v>
      </c>
    </row>
    <row r="2212" spans="1:24" x14ac:dyDescent="0.4">
      <c r="A2212" t="s">
        <v>2858</v>
      </c>
      <c r="B2212" t="s">
        <v>248</v>
      </c>
      <c r="C2212" t="s">
        <v>141</v>
      </c>
      <c r="D2212" t="s">
        <v>72</v>
      </c>
      <c r="E2212" t="s">
        <v>143</v>
      </c>
      <c r="F2212" t="s">
        <v>28</v>
      </c>
      <c r="G2212" t="s">
        <v>29</v>
      </c>
      <c r="H2212" t="s">
        <v>2771</v>
      </c>
      <c r="I2212" t="s">
        <v>125</v>
      </c>
      <c r="J2212" t="s">
        <v>114</v>
      </c>
      <c r="K2212" t="s">
        <v>103</v>
      </c>
      <c r="L2212" t="str">
        <f>_xlfn.XLOOKUP(Trade_Flows[[#This Row],[hardware_type]],Helper_sheet!$D$2:$D$15,Helper_sheet!$E$2:$E$15,0,0)</f>
        <v>Equipment</v>
      </c>
      <c r="M2212" t="s">
        <v>91</v>
      </c>
      <c r="N2212" s="5">
        <v>516</v>
      </c>
      <c r="O2212" s="1">
        <v>25.83</v>
      </c>
      <c r="P2212" t="s">
        <v>790</v>
      </c>
      <c r="Q2212" t="s">
        <v>118</v>
      </c>
      <c r="R2212" t="s">
        <v>141</v>
      </c>
      <c r="S2212" t="s">
        <v>2832</v>
      </c>
      <c r="T2212" t="s">
        <v>119</v>
      </c>
      <c r="U2212" t="s">
        <v>419</v>
      </c>
      <c r="V2212" t="s">
        <v>186</v>
      </c>
      <c r="W2212" t="s">
        <v>147</v>
      </c>
      <c r="X2212" t="s">
        <v>141</v>
      </c>
    </row>
    <row r="2213" spans="1:24" x14ac:dyDescent="0.4">
      <c r="A2213" t="s">
        <v>2859</v>
      </c>
      <c r="B2213" t="s">
        <v>248</v>
      </c>
      <c r="C2213" t="s">
        <v>149</v>
      </c>
      <c r="D2213" t="s">
        <v>73</v>
      </c>
      <c r="E2213" t="s">
        <v>143</v>
      </c>
      <c r="F2213" t="s">
        <v>28</v>
      </c>
      <c r="G2213" t="s">
        <v>29</v>
      </c>
      <c r="H2213" t="s">
        <v>2771</v>
      </c>
      <c r="I2213" t="s">
        <v>125</v>
      </c>
      <c r="J2213" t="s">
        <v>114</v>
      </c>
      <c r="K2213" t="s">
        <v>103</v>
      </c>
      <c r="L2213" t="str">
        <f>_xlfn.XLOOKUP(Trade_Flows[[#This Row],[hardware_type]],Helper_sheet!$D$2:$D$15,Helper_sheet!$E$2:$E$15,0,0)</f>
        <v>Equipment</v>
      </c>
      <c r="M2213" t="s">
        <v>91</v>
      </c>
      <c r="N2213" s="5">
        <v>606</v>
      </c>
      <c r="O2213" s="1">
        <v>30.34</v>
      </c>
      <c r="P2213" t="s">
        <v>107</v>
      </c>
      <c r="Q2213" t="s">
        <v>118</v>
      </c>
      <c r="R2213" t="s">
        <v>141</v>
      </c>
      <c r="S2213" t="s">
        <v>2832</v>
      </c>
      <c r="T2213" t="s">
        <v>119</v>
      </c>
      <c r="U2213" t="s">
        <v>264</v>
      </c>
      <c r="V2213" t="s">
        <v>2467</v>
      </c>
      <c r="W2213" t="s">
        <v>147</v>
      </c>
      <c r="X2213" t="s">
        <v>141</v>
      </c>
    </row>
    <row r="2214" spans="1:24" x14ac:dyDescent="0.4">
      <c r="A2214" t="s">
        <v>2860</v>
      </c>
      <c r="B2214" t="s">
        <v>248</v>
      </c>
      <c r="C2214" t="s">
        <v>154</v>
      </c>
      <c r="D2214" t="s">
        <v>74</v>
      </c>
      <c r="E2214" t="s">
        <v>143</v>
      </c>
      <c r="F2214" t="s">
        <v>28</v>
      </c>
      <c r="G2214" t="s">
        <v>29</v>
      </c>
      <c r="H2214" t="s">
        <v>2771</v>
      </c>
      <c r="I2214" t="s">
        <v>125</v>
      </c>
      <c r="J2214" t="s">
        <v>114</v>
      </c>
      <c r="K2214" t="s">
        <v>103</v>
      </c>
      <c r="L2214" t="str">
        <f>_xlfn.XLOOKUP(Trade_Flows[[#This Row],[hardware_type]],Helper_sheet!$D$2:$D$15,Helper_sheet!$E$2:$E$15,0,0)</f>
        <v>Equipment</v>
      </c>
      <c r="M2214" t="s">
        <v>91</v>
      </c>
      <c r="N2214" s="5">
        <v>693</v>
      </c>
      <c r="O2214" s="1">
        <v>34.700000000000003</v>
      </c>
      <c r="P2214" t="s">
        <v>106</v>
      </c>
      <c r="Q2214" t="s">
        <v>118</v>
      </c>
      <c r="R2214" t="s">
        <v>141</v>
      </c>
      <c r="S2214" t="s">
        <v>2832</v>
      </c>
      <c r="T2214" t="s">
        <v>119</v>
      </c>
      <c r="U2214" t="s">
        <v>335</v>
      </c>
      <c r="V2214" t="s">
        <v>2495</v>
      </c>
      <c r="W2214" t="s">
        <v>147</v>
      </c>
      <c r="X2214" t="s">
        <v>141</v>
      </c>
    </row>
    <row r="2215" spans="1:24" x14ac:dyDescent="0.4">
      <c r="A2215" t="s">
        <v>2861</v>
      </c>
      <c r="B2215" t="s">
        <v>248</v>
      </c>
      <c r="C2215" t="s">
        <v>158</v>
      </c>
      <c r="D2215" t="s">
        <v>75</v>
      </c>
      <c r="E2215" t="s">
        <v>143</v>
      </c>
      <c r="F2215" t="s">
        <v>28</v>
      </c>
      <c r="G2215" t="s">
        <v>29</v>
      </c>
      <c r="H2215" t="s">
        <v>2771</v>
      </c>
      <c r="I2215" t="s">
        <v>125</v>
      </c>
      <c r="J2215" t="s">
        <v>114</v>
      </c>
      <c r="K2215" t="s">
        <v>103</v>
      </c>
      <c r="L2215" t="str">
        <f>_xlfn.XLOOKUP(Trade_Flows[[#This Row],[hardware_type]],Helper_sheet!$D$2:$D$15,Helper_sheet!$E$2:$E$15,0,0)</f>
        <v>Equipment</v>
      </c>
      <c r="M2215" t="s">
        <v>91</v>
      </c>
      <c r="N2215" s="5">
        <v>550</v>
      </c>
      <c r="O2215" s="1">
        <v>27.5</v>
      </c>
      <c r="P2215" t="s">
        <v>802</v>
      </c>
      <c r="Q2215" t="s">
        <v>118</v>
      </c>
      <c r="R2215" t="s">
        <v>141</v>
      </c>
      <c r="S2215" t="s">
        <v>2832</v>
      </c>
      <c r="T2215" t="s">
        <v>119</v>
      </c>
      <c r="U2215" t="s">
        <v>1754</v>
      </c>
      <c r="V2215" t="s">
        <v>203</v>
      </c>
      <c r="W2215" t="s">
        <v>147</v>
      </c>
      <c r="X2215" t="s">
        <v>141</v>
      </c>
    </row>
    <row r="2216" spans="1:24" x14ac:dyDescent="0.4">
      <c r="A2216" t="s">
        <v>2862</v>
      </c>
      <c r="B2216" t="s">
        <v>260</v>
      </c>
      <c r="C2216" t="s">
        <v>141</v>
      </c>
      <c r="D2216" t="s">
        <v>76</v>
      </c>
      <c r="E2216" t="s">
        <v>143</v>
      </c>
      <c r="F2216" t="s">
        <v>28</v>
      </c>
      <c r="G2216" t="s">
        <v>29</v>
      </c>
      <c r="H2216" t="s">
        <v>2771</v>
      </c>
      <c r="I2216" t="s">
        <v>125</v>
      </c>
      <c r="J2216" t="s">
        <v>114</v>
      </c>
      <c r="K2216" t="s">
        <v>103</v>
      </c>
      <c r="L2216" t="str">
        <f>_xlfn.XLOOKUP(Trade_Flows[[#This Row],[hardware_type]],Helper_sheet!$D$2:$D$15,Helper_sheet!$E$2:$E$15,0,0)</f>
        <v>Equipment</v>
      </c>
      <c r="M2216" t="s">
        <v>91</v>
      </c>
      <c r="N2216" s="5">
        <v>599</v>
      </c>
      <c r="O2216" s="1">
        <v>29.99</v>
      </c>
      <c r="P2216" t="s">
        <v>802</v>
      </c>
      <c r="Q2216" t="s">
        <v>118</v>
      </c>
      <c r="R2216" t="s">
        <v>141</v>
      </c>
      <c r="S2216" t="s">
        <v>2832</v>
      </c>
      <c r="T2216" t="s">
        <v>119</v>
      </c>
      <c r="U2216" t="s">
        <v>2022</v>
      </c>
      <c r="V2216" t="s">
        <v>186</v>
      </c>
      <c r="W2216" t="s">
        <v>147</v>
      </c>
      <c r="X2216" t="s">
        <v>141</v>
      </c>
    </row>
    <row r="2217" spans="1:24" x14ac:dyDescent="0.4">
      <c r="A2217" t="s">
        <v>2863</v>
      </c>
      <c r="B2217" t="s">
        <v>260</v>
      </c>
      <c r="C2217" t="s">
        <v>149</v>
      </c>
      <c r="D2217" t="s">
        <v>77</v>
      </c>
      <c r="E2217" t="s">
        <v>143</v>
      </c>
      <c r="F2217" t="s">
        <v>28</v>
      </c>
      <c r="G2217" t="s">
        <v>29</v>
      </c>
      <c r="H2217" t="s">
        <v>2771</v>
      </c>
      <c r="I2217" t="s">
        <v>125</v>
      </c>
      <c r="J2217" t="s">
        <v>114</v>
      </c>
      <c r="K2217" t="s">
        <v>103</v>
      </c>
      <c r="L2217" t="str">
        <f>_xlfn.XLOOKUP(Trade_Flows[[#This Row],[hardware_type]],Helper_sheet!$D$2:$D$15,Helper_sheet!$E$2:$E$15,0,0)</f>
        <v>Equipment</v>
      </c>
      <c r="M2217" t="s">
        <v>91</v>
      </c>
      <c r="N2217" s="5">
        <v>671</v>
      </c>
      <c r="O2217" s="1">
        <v>33.58</v>
      </c>
      <c r="P2217" t="s">
        <v>106</v>
      </c>
      <c r="Q2217" t="s">
        <v>118</v>
      </c>
      <c r="R2217" t="s">
        <v>141</v>
      </c>
      <c r="S2217" t="s">
        <v>2832</v>
      </c>
      <c r="T2217" t="s">
        <v>119</v>
      </c>
      <c r="U2217" t="s">
        <v>2022</v>
      </c>
      <c r="V2217" t="s">
        <v>210</v>
      </c>
      <c r="W2217" t="s">
        <v>147</v>
      </c>
      <c r="X2217" t="s">
        <v>141</v>
      </c>
    </row>
    <row r="2218" spans="1:24" x14ac:dyDescent="0.4">
      <c r="A2218" t="s">
        <v>2864</v>
      </c>
      <c r="B2218" t="s">
        <v>260</v>
      </c>
      <c r="C2218" t="s">
        <v>154</v>
      </c>
      <c r="D2218" t="s">
        <v>78</v>
      </c>
      <c r="E2218" t="s">
        <v>143</v>
      </c>
      <c r="F2218" t="s">
        <v>28</v>
      </c>
      <c r="G2218" t="s">
        <v>29</v>
      </c>
      <c r="H2218" t="s">
        <v>2771</v>
      </c>
      <c r="I2218" t="s">
        <v>125</v>
      </c>
      <c r="J2218" t="s">
        <v>114</v>
      </c>
      <c r="K2218" t="s">
        <v>103</v>
      </c>
      <c r="L2218" t="str">
        <f>_xlfn.XLOOKUP(Trade_Flows[[#This Row],[hardware_type]],Helper_sheet!$D$2:$D$15,Helper_sheet!$E$2:$E$15,0,0)</f>
        <v>Equipment</v>
      </c>
      <c r="M2218" t="s">
        <v>91</v>
      </c>
      <c r="N2218" s="5">
        <v>751</v>
      </c>
      <c r="O2218" s="1">
        <v>37.57</v>
      </c>
      <c r="P2218" t="s">
        <v>105</v>
      </c>
      <c r="Q2218" t="s">
        <v>118</v>
      </c>
      <c r="R2218" t="s">
        <v>141</v>
      </c>
      <c r="S2218" t="s">
        <v>2832</v>
      </c>
      <c r="T2218" t="s">
        <v>119</v>
      </c>
      <c r="U2218" t="s">
        <v>1932</v>
      </c>
      <c r="V2218" t="s">
        <v>702</v>
      </c>
      <c r="W2218" t="s">
        <v>147</v>
      </c>
      <c r="X2218" t="s">
        <v>141</v>
      </c>
    </row>
    <row r="2219" spans="1:24" x14ac:dyDescent="0.4">
      <c r="A2219" t="s">
        <v>2865</v>
      </c>
      <c r="B2219" t="s">
        <v>260</v>
      </c>
      <c r="C2219" t="s">
        <v>158</v>
      </c>
      <c r="D2219" t="s">
        <v>79</v>
      </c>
      <c r="E2219" t="s">
        <v>143</v>
      </c>
      <c r="F2219" t="s">
        <v>28</v>
      </c>
      <c r="G2219" t="s">
        <v>29</v>
      </c>
      <c r="H2219" t="s">
        <v>2771</v>
      </c>
      <c r="I2219" t="s">
        <v>125</v>
      </c>
      <c r="J2219" t="s">
        <v>114</v>
      </c>
      <c r="K2219" t="s">
        <v>103</v>
      </c>
      <c r="L2219" t="str">
        <f>_xlfn.XLOOKUP(Trade_Flows[[#This Row],[hardware_type]],Helper_sheet!$D$2:$D$15,Helper_sheet!$E$2:$E$15,0,0)</f>
        <v>Equipment</v>
      </c>
      <c r="M2219" t="s">
        <v>91</v>
      </c>
      <c r="N2219" s="5">
        <v>689</v>
      </c>
      <c r="O2219" s="1">
        <v>34.46</v>
      </c>
      <c r="P2219" t="s">
        <v>790</v>
      </c>
      <c r="Q2219" t="s">
        <v>118</v>
      </c>
      <c r="R2219" t="s">
        <v>141</v>
      </c>
      <c r="S2219" t="s">
        <v>2832</v>
      </c>
      <c r="T2219" t="s">
        <v>119</v>
      </c>
      <c r="U2219" t="s">
        <v>258</v>
      </c>
      <c r="V2219" t="s">
        <v>159</v>
      </c>
      <c r="W2219" t="s">
        <v>147</v>
      </c>
      <c r="X2219" t="s">
        <v>141</v>
      </c>
    </row>
    <row r="2220" spans="1:24" x14ac:dyDescent="0.4">
      <c r="A2220" t="s">
        <v>2866</v>
      </c>
      <c r="B2220" t="s">
        <v>140</v>
      </c>
      <c r="C2220" t="s">
        <v>141</v>
      </c>
      <c r="D2220" t="s">
        <v>23</v>
      </c>
      <c r="E2220" t="s">
        <v>2867</v>
      </c>
      <c r="F2220" t="s">
        <v>127</v>
      </c>
      <c r="G2220" t="s">
        <v>111</v>
      </c>
      <c r="H2220" t="s">
        <v>142</v>
      </c>
      <c r="I2220" t="s">
        <v>25</v>
      </c>
      <c r="J2220" t="s">
        <v>26</v>
      </c>
      <c r="K2220" t="s">
        <v>2868</v>
      </c>
      <c r="L2220" t="str">
        <f>_xlfn.XLOOKUP(Trade_Flows[[#This Row],[hardware_type]],Helper_sheet!$D$2:$D$15,Helper_sheet!$E$2:$E$15,0,0)</f>
        <v>Equipment</v>
      </c>
      <c r="M2220" t="s">
        <v>31</v>
      </c>
      <c r="N2220" s="5">
        <v>16</v>
      </c>
      <c r="O2220" s="1">
        <v>2269.92</v>
      </c>
      <c r="P2220" t="s">
        <v>790</v>
      </c>
      <c r="Q2220" t="s">
        <v>33</v>
      </c>
      <c r="R2220" t="s">
        <v>144</v>
      </c>
      <c r="S2220" t="s">
        <v>141</v>
      </c>
      <c r="T2220" t="s">
        <v>90</v>
      </c>
      <c r="U2220" t="s">
        <v>2869</v>
      </c>
      <c r="V2220" t="s">
        <v>186</v>
      </c>
      <c r="W2220" t="s">
        <v>147</v>
      </c>
      <c r="X2220" t="s">
        <v>144</v>
      </c>
    </row>
    <row r="2221" spans="1:24" x14ac:dyDescent="0.4">
      <c r="A2221" t="s">
        <v>2870</v>
      </c>
      <c r="B2221" t="s">
        <v>140</v>
      </c>
      <c r="C2221" t="s">
        <v>149</v>
      </c>
      <c r="D2221" t="s">
        <v>35</v>
      </c>
      <c r="E2221" t="s">
        <v>2867</v>
      </c>
      <c r="F2221" t="s">
        <v>127</v>
      </c>
      <c r="G2221" t="s">
        <v>111</v>
      </c>
      <c r="H2221" t="s">
        <v>142</v>
      </c>
      <c r="I2221" t="s">
        <v>25</v>
      </c>
      <c r="J2221" t="s">
        <v>26</v>
      </c>
      <c r="K2221" t="s">
        <v>2868</v>
      </c>
      <c r="L2221" t="str">
        <f>_xlfn.XLOOKUP(Trade_Flows[[#This Row],[hardware_type]],Helper_sheet!$D$2:$D$15,Helper_sheet!$E$2:$E$15,0,0)</f>
        <v>Equipment</v>
      </c>
      <c r="M2221" t="s">
        <v>31</v>
      </c>
      <c r="N2221" s="5">
        <v>20</v>
      </c>
      <c r="O2221" s="1">
        <v>3459.63</v>
      </c>
      <c r="P2221" t="s">
        <v>790</v>
      </c>
      <c r="Q2221" t="s">
        <v>33</v>
      </c>
      <c r="R2221" t="s">
        <v>144</v>
      </c>
      <c r="S2221" t="s">
        <v>141</v>
      </c>
      <c r="T2221" t="s">
        <v>90</v>
      </c>
      <c r="U2221" t="s">
        <v>2869</v>
      </c>
      <c r="V2221" t="s">
        <v>310</v>
      </c>
      <c r="W2221" t="s">
        <v>147</v>
      </c>
      <c r="X2221" t="s">
        <v>144</v>
      </c>
    </row>
    <row r="2222" spans="1:24" x14ac:dyDescent="0.4">
      <c r="A2222" t="s">
        <v>2871</v>
      </c>
      <c r="B2222" t="s">
        <v>140</v>
      </c>
      <c r="C2222" t="s">
        <v>154</v>
      </c>
      <c r="D2222" t="s">
        <v>37</v>
      </c>
      <c r="E2222" t="s">
        <v>2867</v>
      </c>
      <c r="F2222" t="s">
        <v>127</v>
      </c>
      <c r="G2222" t="s">
        <v>111</v>
      </c>
      <c r="H2222" t="s">
        <v>142</v>
      </c>
      <c r="I2222" t="s">
        <v>25</v>
      </c>
      <c r="J2222" t="s">
        <v>26</v>
      </c>
      <c r="K2222" t="s">
        <v>2868</v>
      </c>
      <c r="L2222" t="str">
        <f>_xlfn.XLOOKUP(Trade_Flows[[#This Row],[hardware_type]],Helper_sheet!$D$2:$D$15,Helper_sheet!$E$2:$E$15,0,0)</f>
        <v>Equipment</v>
      </c>
      <c r="M2222" t="s">
        <v>31</v>
      </c>
      <c r="N2222" s="5">
        <v>26</v>
      </c>
      <c r="O2222" s="1">
        <v>5270.94</v>
      </c>
      <c r="P2222" t="s">
        <v>790</v>
      </c>
      <c r="Q2222" t="s">
        <v>33</v>
      </c>
      <c r="R2222" t="s">
        <v>144</v>
      </c>
      <c r="S2222" t="s">
        <v>141</v>
      </c>
      <c r="T2222" t="s">
        <v>90</v>
      </c>
      <c r="U2222" t="s">
        <v>2872</v>
      </c>
      <c r="V2222" t="s">
        <v>151</v>
      </c>
      <c r="W2222" t="s">
        <v>147</v>
      </c>
      <c r="X2222" t="s">
        <v>144</v>
      </c>
    </row>
    <row r="2223" spans="1:24" x14ac:dyDescent="0.4">
      <c r="A2223" t="s">
        <v>2873</v>
      </c>
      <c r="B2223" t="s">
        <v>140</v>
      </c>
      <c r="C2223" t="s">
        <v>158</v>
      </c>
      <c r="D2223" t="s">
        <v>38</v>
      </c>
      <c r="E2223" t="s">
        <v>2867</v>
      </c>
      <c r="F2223" t="s">
        <v>127</v>
      </c>
      <c r="G2223" t="s">
        <v>111</v>
      </c>
      <c r="H2223" t="s">
        <v>142</v>
      </c>
      <c r="I2223" t="s">
        <v>25</v>
      </c>
      <c r="J2223" t="s">
        <v>26</v>
      </c>
      <c r="K2223" t="s">
        <v>2868</v>
      </c>
      <c r="L2223" t="str">
        <f>_xlfn.XLOOKUP(Trade_Flows[[#This Row],[hardware_type]],Helper_sheet!$D$2:$D$15,Helper_sheet!$E$2:$E$15,0,0)</f>
        <v>Equipment</v>
      </c>
      <c r="M2223" t="s">
        <v>31</v>
      </c>
      <c r="N2223" s="5">
        <v>14</v>
      </c>
      <c r="O2223" s="1">
        <v>2343.5300000000002</v>
      </c>
      <c r="P2223" t="s">
        <v>790</v>
      </c>
      <c r="Q2223" t="s">
        <v>33</v>
      </c>
      <c r="R2223" t="s">
        <v>144</v>
      </c>
      <c r="S2223" t="s">
        <v>141</v>
      </c>
      <c r="T2223" t="s">
        <v>90</v>
      </c>
      <c r="U2223" t="s">
        <v>2874</v>
      </c>
      <c r="V2223" t="s">
        <v>282</v>
      </c>
      <c r="W2223" t="s">
        <v>147</v>
      </c>
      <c r="X2223" t="s">
        <v>144</v>
      </c>
    </row>
    <row r="2224" spans="1:24" x14ac:dyDescent="0.4">
      <c r="A2224" t="s">
        <v>2875</v>
      </c>
      <c r="B2224" t="s">
        <v>162</v>
      </c>
      <c r="C2224" t="s">
        <v>141</v>
      </c>
      <c r="D2224" t="s">
        <v>39</v>
      </c>
      <c r="E2224" t="s">
        <v>2867</v>
      </c>
      <c r="F2224" t="s">
        <v>127</v>
      </c>
      <c r="G2224" t="s">
        <v>111</v>
      </c>
      <c r="H2224" t="s">
        <v>142</v>
      </c>
      <c r="I2224" t="s">
        <v>25</v>
      </c>
      <c r="J2224" t="s">
        <v>26</v>
      </c>
      <c r="K2224" t="s">
        <v>2868</v>
      </c>
      <c r="L2224" t="str">
        <f>_xlfn.XLOOKUP(Trade_Flows[[#This Row],[hardware_type]],Helper_sheet!$D$2:$D$15,Helper_sheet!$E$2:$E$15,0,0)</f>
        <v>Equipment</v>
      </c>
      <c r="M2224" t="s">
        <v>31</v>
      </c>
      <c r="N2224" s="5">
        <v>32</v>
      </c>
      <c r="O2224" s="1">
        <v>4871.75</v>
      </c>
      <c r="P2224" t="s">
        <v>790</v>
      </c>
      <c r="Q2224" t="s">
        <v>33</v>
      </c>
      <c r="R2224" t="s">
        <v>144</v>
      </c>
      <c r="S2224" t="s">
        <v>141</v>
      </c>
      <c r="T2224" t="s">
        <v>90</v>
      </c>
      <c r="U2224" t="s">
        <v>2876</v>
      </c>
      <c r="V2224" t="s">
        <v>305</v>
      </c>
      <c r="W2224" t="s">
        <v>147</v>
      </c>
      <c r="X2224" t="s">
        <v>144</v>
      </c>
    </row>
    <row r="2225" spans="1:24" x14ac:dyDescent="0.4">
      <c r="A2225" t="s">
        <v>2877</v>
      </c>
      <c r="B2225" t="s">
        <v>162</v>
      </c>
      <c r="C2225" t="s">
        <v>149</v>
      </c>
      <c r="D2225" t="s">
        <v>41</v>
      </c>
      <c r="E2225" t="s">
        <v>2867</v>
      </c>
      <c r="F2225" t="s">
        <v>127</v>
      </c>
      <c r="G2225" t="s">
        <v>111</v>
      </c>
      <c r="H2225" t="s">
        <v>142</v>
      </c>
      <c r="I2225" t="s">
        <v>25</v>
      </c>
      <c r="J2225" t="s">
        <v>26</v>
      </c>
      <c r="K2225" t="s">
        <v>2868</v>
      </c>
      <c r="L2225" t="str">
        <f>_xlfn.XLOOKUP(Trade_Flows[[#This Row],[hardware_type]],Helper_sheet!$D$2:$D$15,Helper_sheet!$E$2:$E$15,0,0)</f>
        <v>Equipment</v>
      </c>
      <c r="M2225" t="s">
        <v>31</v>
      </c>
      <c r="N2225" s="5">
        <v>26</v>
      </c>
      <c r="O2225" s="1">
        <v>4504.5600000000004</v>
      </c>
      <c r="P2225" t="s">
        <v>790</v>
      </c>
      <c r="Q2225" t="s">
        <v>33</v>
      </c>
      <c r="R2225" t="s">
        <v>144</v>
      </c>
      <c r="S2225" t="s">
        <v>141</v>
      </c>
      <c r="T2225" t="s">
        <v>90</v>
      </c>
      <c r="U2225" t="s">
        <v>2878</v>
      </c>
      <c r="V2225" t="s">
        <v>165</v>
      </c>
      <c r="W2225" t="s">
        <v>147</v>
      </c>
      <c r="X2225" t="s">
        <v>144</v>
      </c>
    </row>
    <row r="2226" spans="1:24" x14ac:dyDescent="0.4">
      <c r="A2226" t="s">
        <v>2879</v>
      </c>
      <c r="B2226" t="s">
        <v>162</v>
      </c>
      <c r="C2226" t="s">
        <v>154</v>
      </c>
      <c r="D2226" t="s">
        <v>42</v>
      </c>
      <c r="E2226" t="s">
        <v>2867</v>
      </c>
      <c r="F2226" t="s">
        <v>127</v>
      </c>
      <c r="G2226" t="s">
        <v>111</v>
      </c>
      <c r="H2226" t="s">
        <v>142</v>
      </c>
      <c r="I2226" t="s">
        <v>25</v>
      </c>
      <c r="J2226" t="s">
        <v>26</v>
      </c>
      <c r="K2226" t="s">
        <v>2868</v>
      </c>
      <c r="L2226" t="str">
        <f>_xlfn.XLOOKUP(Trade_Flows[[#This Row],[hardware_type]],Helper_sheet!$D$2:$D$15,Helper_sheet!$E$2:$E$15,0,0)</f>
        <v>Equipment</v>
      </c>
      <c r="M2226" t="s">
        <v>31</v>
      </c>
      <c r="N2226" s="5">
        <v>5</v>
      </c>
      <c r="O2226" s="1">
        <v>979.76</v>
      </c>
      <c r="P2226" t="s">
        <v>790</v>
      </c>
      <c r="Q2226" t="s">
        <v>33</v>
      </c>
      <c r="R2226" t="s">
        <v>144</v>
      </c>
      <c r="S2226" t="s">
        <v>141</v>
      </c>
      <c r="T2226" t="s">
        <v>90</v>
      </c>
      <c r="U2226" t="s">
        <v>2880</v>
      </c>
      <c r="V2226" t="s">
        <v>275</v>
      </c>
      <c r="W2226" t="s">
        <v>147</v>
      </c>
      <c r="X2226" t="s">
        <v>144</v>
      </c>
    </row>
    <row r="2227" spans="1:24" x14ac:dyDescent="0.4">
      <c r="A2227" t="s">
        <v>2881</v>
      </c>
      <c r="B2227" t="s">
        <v>162</v>
      </c>
      <c r="C2227" t="s">
        <v>158</v>
      </c>
      <c r="D2227" t="s">
        <v>43</v>
      </c>
      <c r="E2227" t="s">
        <v>2867</v>
      </c>
      <c r="F2227" t="s">
        <v>127</v>
      </c>
      <c r="G2227" t="s">
        <v>111</v>
      </c>
      <c r="H2227" t="s">
        <v>142</v>
      </c>
      <c r="I2227" t="s">
        <v>25</v>
      </c>
      <c r="J2227" t="s">
        <v>26</v>
      </c>
      <c r="K2227" t="s">
        <v>2868</v>
      </c>
      <c r="L2227" t="str">
        <f>_xlfn.XLOOKUP(Trade_Flows[[#This Row],[hardware_type]],Helper_sheet!$D$2:$D$15,Helper_sheet!$E$2:$E$15,0,0)</f>
        <v>Equipment</v>
      </c>
      <c r="M2227" t="s">
        <v>31</v>
      </c>
      <c r="N2227" s="5">
        <v>30</v>
      </c>
      <c r="O2227" s="1">
        <v>4259.55</v>
      </c>
      <c r="P2227" t="s">
        <v>790</v>
      </c>
      <c r="Q2227" t="s">
        <v>33</v>
      </c>
      <c r="R2227" t="s">
        <v>144</v>
      </c>
      <c r="S2227" t="s">
        <v>141</v>
      </c>
      <c r="T2227" t="s">
        <v>90</v>
      </c>
      <c r="U2227" t="s">
        <v>2882</v>
      </c>
      <c r="V2227" t="s">
        <v>172</v>
      </c>
      <c r="W2227" t="s">
        <v>147</v>
      </c>
      <c r="X2227" t="s">
        <v>144</v>
      </c>
    </row>
    <row r="2228" spans="1:24" x14ac:dyDescent="0.4">
      <c r="A2228" t="s">
        <v>2883</v>
      </c>
      <c r="B2228" t="s">
        <v>171</v>
      </c>
      <c r="C2228" t="s">
        <v>141</v>
      </c>
      <c r="D2228" t="s">
        <v>44</v>
      </c>
      <c r="E2228" t="s">
        <v>2867</v>
      </c>
      <c r="F2228" t="s">
        <v>127</v>
      </c>
      <c r="G2228" t="s">
        <v>111</v>
      </c>
      <c r="H2228" t="s">
        <v>142</v>
      </c>
      <c r="I2228" t="s">
        <v>25</v>
      </c>
      <c r="J2228" t="s">
        <v>26</v>
      </c>
      <c r="K2228" t="s">
        <v>2868</v>
      </c>
      <c r="L2228" t="str">
        <f>_xlfn.XLOOKUP(Trade_Flows[[#This Row],[hardware_type]],Helper_sheet!$D$2:$D$15,Helper_sheet!$E$2:$E$15,0,0)</f>
        <v>Equipment</v>
      </c>
      <c r="M2228" t="s">
        <v>31</v>
      </c>
      <c r="N2228" s="5">
        <v>32</v>
      </c>
      <c r="O2228" s="1">
        <v>5460.81</v>
      </c>
      <c r="P2228" t="s">
        <v>790</v>
      </c>
      <c r="Q2228" t="s">
        <v>33</v>
      </c>
      <c r="R2228" t="s">
        <v>144</v>
      </c>
      <c r="S2228" t="s">
        <v>141</v>
      </c>
      <c r="T2228" t="s">
        <v>90</v>
      </c>
      <c r="U2228" t="s">
        <v>2880</v>
      </c>
      <c r="V2228" t="s">
        <v>172</v>
      </c>
      <c r="W2228" t="s">
        <v>147</v>
      </c>
      <c r="X2228" t="s">
        <v>144</v>
      </c>
    </row>
    <row r="2229" spans="1:24" x14ac:dyDescent="0.4">
      <c r="A2229" t="s">
        <v>2884</v>
      </c>
      <c r="B2229" t="s">
        <v>171</v>
      </c>
      <c r="C2229" t="s">
        <v>149</v>
      </c>
      <c r="D2229" t="s">
        <v>45</v>
      </c>
      <c r="E2229" t="s">
        <v>2867</v>
      </c>
      <c r="F2229" t="s">
        <v>127</v>
      </c>
      <c r="G2229" t="s">
        <v>111</v>
      </c>
      <c r="H2229" t="s">
        <v>142</v>
      </c>
      <c r="I2229" t="s">
        <v>25</v>
      </c>
      <c r="J2229" t="s">
        <v>26</v>
      </c>
      <c r="K2229" t="s">
        <v>2868</v>
      </c>
      <c r="L2229" t="str">
        <f>_xlfn.XLOOKUP(Trade_Flows[[#This Row],[hardware_type]],Helper_sheet!$D$2:$D$15,Helper_sheet!$E$2:$E$15,0,0)</f>
        <v>Equipment</v>
      </c>
      <c r="M2229" t="s">
        <v>31</v>
      </c>
      <c r="N2229" s="5">
        <v>26</v>
      </c>
      <c r="O2229" s="1">
        <v>4847</v>
      </c>
      <c r="P2229" t="s">
        <v>790</v>
      </c>
      <c r="Q2229" t="s">
        <v>33</v>
      </c>
      <c r="R2229" t="s">
        <v>144</v>
      </c>
      <c r="S2229" t="s">
        <v>141</v>
      </c>
      <c r="T2229" t="s">
        <v>90</v>
      </c>
      <c r="U2229" t="s">
        <v>2880</v>
      </c>
      <c r="V2229" t="s">
        <v>165</v>
      </c>
      <c r="W2229" t="s">
        <v>147</v>
      </c>
      <c r="X2229" t="s">
        <v>144</v>
      </c>
    </row>
    <row r="2230" spans="1:24" x14ac:dyDescent="0.4">
      <c r="A2230" t="s">
        <v>2885</v>
      </c>
      <c r="B2230" t="s">
        <v>171</v>
      </c>
      <c r="C2230" t="s">
        <v>154</v>
      </c>
      <c r="D2230" t="s">
        <v>46</v>
      </c>
      <c r="E2230" t="s">
        <v>2867</v>
      </c>
      <c r="F2230" t="s">
        <v>127</v>
      </c>
      <c r="G2230" t="s">
        <v>111</v>
      </c>
      <c r="H2230" t="s">
        <v>142</v>
      </c>
      <c r="I2230" t="s">
        <v>25</v>
      </c>
      <c r="J2230" t="s">
        <v>26</v>
      </c>
      <c r="K2230" t="s">
        <v>2868</v>
      </c>
      <c r="L2230" t="str">
        <f>_xlfn.XLOOKUP(Trade_Flows[[#This Row],[hardware_type]],Helper_sheet!$D$2:$D$15,Helper_sheet!$E$2:$E$15,0,0)</f>
        <v>Equipment</v>
      </c>
      <c r="M2230" t="s">
        <v>31</v>
      </c>
      <c r="N2230" s="5">
        <v>35</v>
      </c>
      <c r="O2230" s="1">
        <v>7436.42</v>
      </c>
      <c r="P2230" t="s">
        <v>790</v>
      </c>
      <c r="Q2230" t="s">
        <v>33</v>
      </c>
      <c r="R2230" t="s">
        <v>144</v>
      </c>
      <c r="S2230" t="s">
        <v>141</v>
      </c>
      <c r="T2230" t="s">
        <v>90</v>
      </c>
      <c r="U2230" t="s">
        <v>2886</v>
      </c>
      <c r="V2230" t="s">
        <v>387</v>
      </c>
      <c r="W2230" t="s">
        <v>147</v>
      </c>
      <c r="X2230" t="s">
        <v>144</v>
      </c>
    </row>
    <row r="2231" spans="1:24" x14ac:dyDescent="0.4">
      <c r="A2231" t="s">
        <v>2887</v>
      </c>
      <c r="B2231" t="s">
        <v>171</v>
      </c>
      <c r="C2231" t="s">
        <v>158</v>
      </c>
      <c r="D2231" t="s">
        <v>47</v>
      </c>
      <c r="E2231" t="s">
        <v>2867</v>
      </c>
      <c r="F2231" t="s">
        <v>127</v>
      </c>
      <c r="G2231" t="s">
        <v>111</v>
      </c>
      <c r="H2231" t="s">
        <v>142</v>
      </c>
      <c r="I2231" t="s">
        <v>25</v>
      </c>
      <c r="J2231" t="s">
        <v>26</v>
      </c>
      <c r="K2231" t="s">
        <v>2868</v>
      </c>
      <c r="L2231" t="str">
        <f>_xlfn.XLOOKUP(Trade_Flows[[#This Row],[hardware_type]],Helper_sheet!$D$2:$D$15,Helper_sheet!$E$2:$E$15,0,0)</f>
        <v>Equipment</v>
      </c>
      <c r="M2231" t="s">
        <v>31</v>
      </c>
      <c r="N2231" s="5">
        <v>9</v>
      </c>
      <c r="O2231" s="1">
        <v>1567.78</v>
      </c>
      <c r="P2231" t="s">
        <v>790</v>
      </c>
      <c r="Q2231" t="s">
        <v>33</v>
      </c>
      <c r="R2231" t="s">
        <v>144</v>
      </c>
      <c r="S2231" t="s">
        <v>141</v>
      </c>
      <c r="T2231" t="s">
        <v>90</v>
      </c>
      <c r="U2231" t="s">
        <v>2888</v>
      </c>
      <c r="V2231" t="s">
        <v>314</v>
      </c>
      <c r="W2231" t="s">
        <v>147</v>
      </c>
      <c r="X2231" t="s">
        <v>144</v>
      </c>
    </row>
    <row r="2232" spans="1:24" x14ac:dyDescent="0.4">
      <c r="A2232" t="s">
        <v>2889</v>
      </c>
      <c r="B2232" t="s">
        <v>182</v>
      </c>
      <c r="C2232" t="s">
        <v>141</v>
      </c>
      <c r="D2232" t="s">
        <v>48</v>
      </c>
      <c r="E2232" t="s">
        <v>2867</v>
      </c>
      <c r="F2232" t="s">
        <v>127</v>
      </c>
      <c r="G2232" t="s">
        <v>111</v>
      </c>
      <c r="H2232" t="s">
        <v>142</v>
      </c>
      <c r="I2232" t="s">
        <v>25</v>
      </c>
      <c r="J2232" t="s">
        <v>26</v>
      </c>
      <c r="K2232" t="s">
        <v>2868</v>
      </c>
      <c r="L2232" t="str">
        <f>_xlfn.XLOOKUP(Trade_Flows[[#This Row],[hardware_type]],Helper_sheet!$D$2:$D$15,Helper_sheet!$E$2:$E$15,0,0)</f>
        <v>Equipment</v>
      </c>
      <c r="M2232" t="s">
        <v>31</v>
      </c>
      <c r="N2232" s="5">
        <v>23</v>
      </c>
      <c r="O2232" s="1">
        <v>3613.49</v>
      </c>
      <c r="P2232" t="s">
        <v>790</v>
      </c>
      <c r="Q2232" t="s">
        <v>33</v>
      </c>
      <c r="R2232" t="s">
        <v>144</v>
      </c>
      <c r="S2232" t="s">
        <v>141</v>
      </c>
      <c r="T2232" t="s">
        <v>90</v>
      </c>
      <c r="U2232" t="s">
        <v>2890</v>
      </c>
      <c r="V2232" t="s">
        <v>284</v>
      </c>
      <c r="W2232" t="s">
        <v>147</v>
      </c>
      <c r="X2232" t="s">
        <v>144</v>
      </c>
    </row>
    <row r="2233" spans="1:24" x14ac:dyDescent="0.4">
      <c r="A2233" t="s">
        <v>2891</v>
      </c>
      <c r="B2233" t="s">
        <v>182</v>
      </c>
      <c r="C2233" t="s">
        <v>149</v>
      </c>
      <c r="D2233" t="s">
        <v>49</v>
      </c>
      <c r="E2233" t="s">
        <v>2867</v>
      </c>
      <c r="F2233" t="s">
        <v>127</v>
      </c>
      <c r="G2233" t="s">
        <v>111</v>
      </c>
      <c r="H2233" t="s">
        <v>142</v>
      </c>
      <c r="I2233" t="s">
        <v>25</v>
      </c>
      <c r="J2233" t="s">
        <v>26</v>
      </c>
      <c r="K2233" t="s">
        <v>2868</v>
      </c>
      <c r="L2233" t="str">
        <f>_xlfn.XLOOKUP(Trade_Flows[[#This Row],[hardware_type]],Helper_sheet!$D$2:$D$15,Helper_sheet!$E$2:$E$15,0,0)</f>
        <v>Equipment</v>
      </c>
      <c r="M2233" t="s">
        <v>31</v>
      </c>
      <c r="N2233" s="5">
        <v>37</v>
      </c>
      <c r="O2233" s="1">
        <v>5789.74</v>
      </c>
      <c r="P2233" t="s">
        <v>790</v>
      </c>
      <c r="Q2233" t="s">
        <v>33</v>
      </c>
      <c r="R2233" t="s">
        <v>144</v>
      </c>
      <c r="S2233" t="s">
        <v>141</v>
      </c>
      <c r="T2233" t="s">
        <v>90</v>
      </c>
      <c r="U2233" t="s">
        <v>2892</v>
      </c>
      <c r="V2233" t="s">
        <v>381</v>
      </c>
      <c r="W2233" t="s">
        <v>147</v>
      </c>
      <c r="X2233" t="s">
        <v>144</v>
      </c>
    </row>
    <row r="2234" spans="1:24" x14ac:dyDescent="0.4">
      <c r="A2234" t="s">
        <v>2893</v>
      </c>
      <c r="B2234" t="s">
        <v>182</v>
      </c>
      <c r="C2234" t="s">
        <v>154</v>
      </c>
      <c r="D2234" t="s">
        <v>50</v>
      </c>
      <c r="E2234" t="s">
        <v>2867</v>
      </c>
      <c r="F2234" t="s">
        <v>127</v>
      </c>
      <c r="G2234" t="s">
        <v>111</v>
      </c>
      <c r="H2234" t="s">
        <v>142</v>
      </c>
      <c r="I2234" t="s">
        <v>25</v>
      </c>
      <c r="J2234" t="s">
        <v>26</v>
      </c>
      <c r="K2234" t="s">
        <v>2868</v>
      </c>
      <c r="L2234" t="str">
        <f>_xlfn.XLOOKUP(Trade_Flows[[#This Row],[hardware_type]],Helper_sheet!$D$2:$D$15,Helper_sheet!$E$2:$E$15,0,0)</f>
        <v>Equipment</v>
      </c>
      <c r="M2234" t="s">
        <v>31</v>
      </c>
      <c r="N2234" s="5">
        <v>10</v>
      </c>
      <c r="O2234" s="1">
        <v>1897.74</v>
      </c>
      <c r="P2234" t="s">
        <v>790</v>
      </c>
      <c r="Q2234" t="s">
        <v>33</v>
      </c>
      <c r="R2234" t="s">
        <v>144</v>
      </c>
      <c r="S2234" t="s">
        <v>141</v>
      </c>
      <c r="T2234" t="s">
        <v>90</v>
      </c>
      <c r="U2234" t="s">
        <v>2894</v>
      </c>
      <c r="V2234" t="s">
        <v>145</v>
      </c>
      <c r="W2234" t="s">
        <v>147</v>
      </c>
      <c r="X2234" t="s">
        <v>144</v>
      </c>
    </row>
    <row r="2235" spans="1:24" x14ac:dyDescent="0.4">
      <c r="A2235" t="s">
        <v>2895</v>
      </c>
      <c r="B2235" t="s">
        <v>182</v>
      </c>
      <c r="C2235" t="s">
        <v>158</v>
      </c>
      <c r="D2235" t="s">
        <v>51</v>
      </c>
      <c r="E2235" t="s">
        <v>2867</v>
      </c>
      <c r="F2235" t="s">
        <v>127</v>
      </c>
      <c r="G2235" t="s">
        <v>111</v>
      </c>
      <c r="H2235" t="s">
        <v>142</v>
      </c>
      <c r="I2235" t="s">
        <v>25</v>
      </c>
      <c r="J2235" t="s">
        <v>26</v>
      </c>
      <c r="K2235" t="s">
        <v>2868</v>
      </c>
      <c r="L2235" t="str">
        <f>_xlfn.XLOOKUP(Trade_Flows[[#This Row],[hardware_type]],Helper_sheet!$D$2:$D$15,Helper_sheet!$E$2:$E$15,0,0)</f>
        <v>Equipment</v>
      </c>
      <c r="M2235" t="s">
        <v>31</v>
      </c>
      <c r="N2235" s="5">
        <v>24</v>
      </c>
      <c r="O2235" s="1">
        <v>4083.48</v>
      </c>
      <c r="P2235" t="s">
        <v>790</v>
      </c>
      <c r="Q2235" t="s">
        <v>33</v>
      </c>
      <c r="R2235" t="s">
        <v>144</v>
      </c>
      <c r="S2235" t="s">
        <v>141</v>
      </c>
      <c r="T2235" t="s">
        <v>90</v>
      </c>
      <c r="U2235" t="s">
        <v>2896</v>
      </c>
      <c r="V2235" t="s">
        <v>273</v>
      </c>
      <c r="W2235" t="s">
        <v>147</v>
      </c>
      <c r="X2235" t="s">
        <v>144</v>
      </c>
    </row>
    <row r="2236" spans="1:24" x14ac:dyDescent="0.4">
      <c r="A2236" t="s">
        <v>2897</v>
      </c>
      <c r="B2236" t="s">
        <v>193</v>
      </c>
      <c r="C2236" t="s">
        <v>141</v>
      </c>
      <c r="D2236" t="s">
        <v>52</v>
      </c>
      <c r="E2236" t="s">
        <v>2867</v>
      </c>
      <c r="F2236" t="s">
        <v>127</v>
      </c>
      <c r="G2236" t="s">
        <v>111</v>
      </c>
      <c r="H2236" t="s">
        <v>142</v>
      </c>
      <c r="I2236" t="s">
        <v>25</v>
      </c>
      <c r="J2236" t="s">
        <v>26</v>
      </c>
      <c r="K2236" t="s">
        <v>2868</v>
      </c>
      <c r="L2236" t="str">
        <f>_xlfn.XLOOKUP(Trade_Flows[[#This Row],[hardware_type]],Helper_sheet!$D$2:$D$15,Helper_sheet!$E$2:$E$15,0,0)</f>
        <v>Equipment</v>
      </c>
      <c r="M2236" t="s">
        <v>31</v>
      </c>
      <c r="N2236" s="5">
        <v>31</v>
      </c>
      <c r="O2236" s="1">
        <v>5117.38</v>
      </c>
      <c r="P2236" t="s">
        <v>790</v>
      </c>
      <c r="Q2236" t="s">
        <v>33</v>
      </c>
      <c r="R2236" t="s">
        <v>144</v>
      </c>
      <c r="S2236" t="s">
        <v>141</v>
      </c>
      <c r="T2236" t="s">
        <v>90</v>
      </c>
      <c r="U2236" t="s">
        <v>2898</v>
      </c>
      <c r="V2236" t="s">
        <v>284</v>
      </c>
      <c r="W2236" t="s">
        <v>147</v>
      </c>
      <c r="X2236" t="s">
        <v>144</v>
      </c>
    </row>
    <row r="2237" spans="1:24" x14ac:dyDescent="0.4">
      <c r="A2237" t="s">
        <v>2899</v>
      </c>
      <c r="B2237" t="s">
        <v>193</v>
      </c>
      <c r="C2237" t="s">
        <v>149</v>
      </c>
      <c r="D2237" t="s">
        <v>53</v>
      </c>
      <c r="E2237" t="s">
        <v>2867</v>
      </c>
      <c r="F2237" t="s">
        <v>127</v>
      </c>
      <c r="G2237" t="s">
        <v>111</v>
      </c>
      <c r="H2237" t="s">
        <v>142</v>
      </c>
      <c r="I2237" t="s">
        <v>25</v>
      </c>
      <c r="J2237" t="s">
        <v>26</v>
      </c>
      <c r="K2237" t="s">
        <v>2868</v>
      </c>
      <c r="L2237" t="str">
        <f>_xlfn.XLOOKUP(Trade_Flows[[#This Row],[hardware_type]],Helper_sheet!$D$2:$D$15,Helper_sheet!$E$2:$E$15,0,0)</f>
        <v>Equipment</v>
      </c>
      <c r="M2237" t="s">
        <v>31</v>
      </c>
      <c r="N2237" s="5">
        <v>14</v>
      </c>
      <c r="O2237" s="1">
        <v>2576.2800000000002</v>
      </c>
      <c r="P2237" t="s">
        <v>790</v>
      </c>
      <c r="Q2237" t="s">
        <v>33</v>
      </c>
      <c r="R2237" t="s">
        <v>144</v>
      </c>
      <c r="S2237" t="s">
        <v>141</v>
      </c>
      <c r="T2237" t="s">
        <v>90</v>
      </c>
      <c r="U2237" t="s">
        <v>2900</v>
      </c>
      <c r="V2237" t="s">
        <v>155</v>
      </c>
      <c r="W2237" t="s">
        <v>147</v>
      </c>
      <c r="X2237" t="s">
        <v>144</v>
      </c>
    </row>
    <row r="2238" spans="1:24" x14ac:dyDescent="0.4">
      <c r="A2238" t="s">
        <v>2901</v>
      </c>
      <c r="B2238" t="s">
        <v>193</v>
      </c>
      <c r="C2238" t="s">
        <v>154</v>
      </c>
      <c r="D2238" t="s">
        <v>54</v>
      </c>
      <c r="E2238" t="s">
        <v>2867</v>
      </c>
      <c r="F2238" t="s">
        <v>127</v>
      </c>
      <c r="G2238" t="s">
        <v>111</v>
      </c>
      <c r="H2238" t="s">
        <v>142</v>
      </c>
      <c r="I2238" t="s">
        <v>25</v>
      </c>
      <c r="J2238" t="s">
        <v>26</v>
      </c>
      <c r="K2238" t="s">
        <v>2868</v>
      </c>
      <c r="L2238" t="str">
        <f>_xlfn.XLOOKUP(Trade_Flows[[#This Row],[hardware_type]],Helper_sheet!$D$2:$D$15,Helper_sheet!$E$2:$E$15,0,0)</f>
        <v>Equipment</v>
      </c>
      <c r="M2238" t="s">
        <v>31</v>
      </c>
      <c r="N2238" s="5">
        <v>49</v>
      </c>
      <c r="O2238" s="1">
        <v>9856.4599999999991</v>
      </c>
      <c r="P2238" t="s">
        <v>790</v>
      </c>
      <c r="Q2238" t="s">
        <v>33</v>
      </c>
      <c r="R2238" t="s">
        <v>144</v>
      </c>
      <c r="S2238" t="s">
        <v>141</v>
      </c>
      <c r="T2238" t="s">
        <v>90</v>
      </c>
      <c r="U2238" t="s">
        <v>2902</v>
      </c>
      <c r="V2238" t="s">
        <v>287</v>
      </c>
      <c r="W2238" t="s">
        <v>147</v>
      </c>
      <c r="X2238" t="s">
        <v>144</v>
      </c>
    </row>
    <row r="2239" spans="1:24" x14ac:dyDescent="0.4">
      <c r="A2239" t="s">
        <v>2903</v>
      </c>
      <c r="B2239" t="s">
        <v>193</v>
      </c>
      <c r="C2239" t="s">
        <v>158</v>
      </c>
      <c r="D2239" t="s">
        <v>55</v>
      </c>
      <c r="E2239" t="s">
        <v>2867</v>
      </c>
      <c r="F2239" t="s">
        <v>127</v>
      </c>
      <c r="G2239" t="s">
        <v>111</v>
      </c>
      <c r="H2239" t="s">
        <v>142</v>
      </c>
      <c r="I2239" t="s">
        <v>25</v>
      </c>
      <c r="J2239" t="s">
        <v>26</v>
      </c>
      <c r="K2239" t="s">
        <v>2868</v>
      </c>
      <c r="L2239" t="str">
        <f>_xlfn.XLOOKUP(Trade_Flows[[#This Row],[hardware_type]],Helper_sheet!$D$2:$D$15,Helper_sheet!$E$2:$E$15,0,0)</f>
        <v>Equipment</v>
      </c>
      <c r="M2239" t="s">
        <v>31</v>
      </c>
      <c r="N2239" s="5">
        <v>19</v>
      </c>
      <c r="O2239" s="1">
        <v>3212.49</v>
      </c>
      <c r="P2239" t="s">
        <v>790</v>
      </c>
      <c r="Q2239" t="s">
        <v>33</v>
      </c>
      <c r="R2239" t="s">
        <v>144</v>
      </c>
      <c r="S2239" t="s">
        <v>141</v>
      </c>
      <c r="T2239" t="s">
        <v>90</v>
      </c>
      <c r="U2239" t="s">
        <v>2904</v>
      </c>
      <c r="V2239" t="s">
        <v>183</v>
      </c>
      <c r="W2239" t="s">
        <v>147</v>
      </c>
      <c r="X2239" t="s">
        <v>144</v>
      </c>
    </row>
    <row r="2240" spans="1:24" x14ac:dyDescent="0.4">
      <c r="A2240" t="s">
        <v>2905</v>
      </c>
      <c r="B2240" t="s">
        <v>202</v>
      </c>
      <c r="C2240" t="s">
        <v>141</v>
      </c>
      <c r="D2240" t="s">
        <v>56</v>
      </c>
      <c r="E2240" t="s">
        <v>2867</v>
      </c>
      <c r="F2240" t="s">
        <v>127</v>
      </c>
      <c r="G2240" t="s">
        <v>111</v>
      </c>
      <c r="H2240" t="s">
        <v>142</v>
      </c>
      <c r="I2240" t="s">
        <v>25</v>
      </c>
      <c r="J2240" t="s">
        <v>26</v>
      </c>
      <c r="K2240" t="s">
        <v>2868</v>
      </c>
      <c r="L2240" t="str">
        <f>_xlfn.XLOOKUP(Trade_Flows[[#This Row],[hardware_type]],Helper_sheet!$D$2:$D$15,Helper_sheet!$E$2:$E$15,0,0)</f>
        <v>Equipment</v>
      </c>
      <c r="M2240" t="s">
        <v>31</v>
      </c>
      <c r="N2240" s="5">
        <v>35</v>
      </c>
      <c r="O2240" s="1">
        <v>5401.95</v>
      </c>
      <c r="P2240" t="s">
        <v>790</v>
      </c>
      <c r="Q2240" t="s">
        <v>33</v>
      </c>
      <c r="R2240" t="s">
        <v>144</v>
      </c>
      <c r="S2240" t="s">
        <v>141</v>
      </c>
      <c r="T2240" t="s">
        <v>90</v>
      </c>
      <c r="U2240" t="s">
        <v>2900</v>
      </c>
      <c r="V2240" t="s">
        <v>287</v>
      </c>
      <c r="W2240" t="s">
        <v>147</v>
      </c>
      <c r="X2240" t="s">
        <v>144</v>
      </c>
    </row>
    <row r="2241" spans="1:24" x14ac:dyDescent="0.4">
      <c r="A2241" t="s">
        <v>2906</v>
      </c>
      <c r="B2241" t="s">
        <v>202</v>
      </c>
      <c r="C2241" t="s">
        <v>149</v>
      </c>
      <c r="D2241" t="s">
        <v>57</v>
      </c>
      <c r="E2241" t="s">
        <v>2867</v>
      </c>
      <c r="F2241" t="s">
        <v>127</v>
      </c>
      <c r="G2241" t="s">
        <v>111</v>
      </c>
      <c r="H2241" t="s">
        <v>142</v>
      </c>
      <c r="I2241" t="s">
        <v>25</v>
      </c>
      <c r="J2241" t="s">
        <v>26</v>
      </c>
      <c r="K2241" t="s">
        <v>2868</v>
      </c>
      <c r="L2241" t="str">
        <f>_xlfn.XLOOKUP(Trade_Flows[[#This Row],[hardware_type]],Helper_sheet!$D$2:$D$15,Helper_sheet!$E$2:$E$15,0,0)</f>
        <v>Equipment</v>
      </c>
      <c r="M2241" t="s">
        <v>31</v>
      </c>
      <c r="N2241" s="5">
        <v>26</v>
      </c>
      <c r="O2241" s="1">
        <v>4161.2299999999996</v>
      </c>
      <c r="P2241" t="s">
        <v>790</v>
      </c>
      <c r="Q2241" t="s">
        <v>33</v>
      </c>
      <c r="R2241" t="s">
        <v>144</v>
      </c>
      <c r="S2241" t="s">
        <v>141</v>
      </c>
      <c r="T2241" t="s">
        <v>90</v>
      </c>
      <c r="U2241" t="s">
        <v>149</v>
      </c>
      <c r="V2241" t="s">
        <v>165</v>
      </c>
      <c r="W2241" t="s">
        <v>147</v>
      </c>
      <c r="X2241" t="s">
        <v>144</v>
      </c>
    </row>
    <row r="2242" spans="1:24" x14ac:dyDescent="0.4">
      <c r="A2242" t="s">
        <v>2907</v>
      </c>
      <c r="B2242" t="s">
        <v>202</v>
      </c>
      <c r="C2242" t="s">
        <v>154</v>
      </c>
      <c r="D2242" t="s">
        <v>58</v>
      </c>
      <c r="E2242" t="s">
        <v>2867</v>
      </c>
      <c r="F2242" t="s">
        <v>127</v>
      </c>
      <c r="G2242" t="s">
        <v>111</v>
      </c>
      <c r="H2242" t="s">
        <v>142</v>
      </c>
      <c r="I2242" t="s">
        <v>25</v>
      </c>
      <c r="J2242" t="s">
        <v>26</v>
      </c>
      <c r="K2242" t="s">
        <v>2868</v>
      </c>
      <c r="L2242" t="str">
        <f>_xlfn.XLOOKUP(Trade_Flows[[#This Row],[hardware_type]],Helper_sheet!$D$2:$D$15,Helper_sheet!$E$2:$E$15,0,0)</f>
        <v>Equipment</v>
      </c>
      <c r="M2242" t="s">
        <v>31</v>
      </c>
      <c r="N2242" s="5">
        <v>62</v>
      </c>
      <c r="O2242" s="1">
        <v>14384.84</v>
      </c>
      <c r="P2242" t="s">
        <v>790</v>
      </c>
      <c r="Q2242" t="s">
        <v>33</v>
      </c>
      <c r="R2242" t="s">
        <v>144</v>
      </c>
      <c r="S2242" t="s">
        <v>141</v>
      </c>
      <c r="T2242" t="s">
        <v>90</v>
      </c>
      <c r="U2242" t="s">
        <v>2874</v>
      </c>
      <c r="V2242" t="s">
        <v>155</v>
      </c>
      <c r="W2242" t="s">
        <v>147</v>
      </c>
      <c r="X2242" t="s">
        <v>144</v>
      </c>
    </row>
    <row r="2243" spans="1:24" x14ac:dyDescent="0.4">
      <c r="A2243" t="s">
        <v>2908</v>
      </c>
      <c r="B2243" t="s">
        <v>202</v>
      </c>
      <c r="C2243" t="s">
        <v>158</v>
      </c>
      <c r="D2243" t="s">
        <v>59</v>
      </c>
      <c r="E2243" t="s">
        <v>2867</v>
      </c>
      <c r="F2243" t="s">
        <v>127</v>
      </c>
      <c r="G2243" t="s">
        <v>111</v>
      </c>
      <c r="H2243" t="s">
        <v>142</v>
      </c>
      <c r="I2243" t="s">
        <v>25</v>
      </c>
      <c r="J2243" t="s">
        <v>26</v>
      </c>
      <c r="K2243" t="s">
        <v>2868</v>
      </c>
      <c r="L2243" t="str">
        <f>_xlfn.XLOOKUP(Trade_Flows[[#This Row],[hardware_type]],Helper_sheet!$D$2:$D$15,Helper_sheet!$E$2:$E$15,0,0)</f>
        <v>Equipment</v>
      </c>
      <c r="M2243" t="s">
        <v>31</v>
      </c>
      <c r="N2243" s="5">
        <v>16</v>
      </c>
      <c r="O2243" s="1">
        <v>2859.24</v>
      </c>
      <c r="P2243" t="s">
        <v>790</v>
      </c>
      <c r="Q2243" t="s">
        <v>33</v>
      </c>
      <c r="R2243" t="s">
        <v>144</v>
      </c>
      <c r="S2243" t="s">
        <v>141</v>
      </c>
      <c r="T2243" t="s">
        <v>90</v>
      </c>
      <c r="U2243" t="s">
        <v>2909</v>
      </c>
      <c r="V2243" t="s">
        <v>151</v>
      </c>
      <c r="W2243" t="s">
        <v>147</v>
      </c>
      <c r="X2243" t="s">
        <v>144</v>
      </c>
    </row>
    <row r="2244" spans="1:24" x14ac:dyDescent="0.4">
      <c r="A2244" t="s">
        <v>2910</v>
      </c>
      <c r="B2244" t="s">
        <v>212</v>
      </c>
      <c r="C2244" t="s">
        <v>141</v>
      </c>
      <c r="D2244" t="s">
        <v>60</v>
      </c>
      <c r="E2244" t="s">
        <v>2867</v>
      </c>
      <c r="F2244" t="s">
        <v>127</v>
      </c>
      <c r="G2244" t="s">
        <v>111</v>
      </c>
      <c r="H2244" t="s">
        <v>142</v>
      </c>
      <c r="I2244" t="s">
        <v>25</v>
      </c>
      <c r="J2244" t="s">
        <v>26</v>
      </c>
      <c r="K2244" t="s">
        <v>2868</v>
      </c>
      <c r="L2244" t="str">
        <f>_xlfn.XLOOKUP(Trade_Flows[[#This Row],[hardware_type]],Helper_sheet!$D$2:$D$15,Helper_sheet!$E$2:$E$15,0,0)</f>
        <v>Equipment</v>
      </c>
      <c r="M2244" t="s">
        <v>31</v>
      </c>
      <c r="N2244" s="5">
        <v>30</v>
      </c>
      <c r="O2244" s="1">
        <v>5050.1499999999996</v>
      </c>
      <c r="P2244" t="s">
        <v>790</v>
      </c>
      <c r="Q2244" t="s">
        <v>33</v>
      </c>
      <c r="R2244" t="s">
        <v>144</v>
      </c>
      <c r="S2244" t="s">
        <v>141</v>
      </c>
      <c r="T2244" t="s">
        <v>90</v>
      </c>
      <c r="U2244" t="s">
        <v>2911</v>
      </c>
      <c r="V2244" t="s">
        <v>481</v>
      </c>
      <c r="W2244" t="s">
        <v>147</v>
      </c>
      <c r="X2244" t="s">
        <v>144</v>
      </c>
    </row>
    <row r="2245" spans="1:24" x14ac:dyDescent="0.4">
      <c r="A2245" t="s">
        <v>2912</v>
      </c>
      <c r="B2245" t="s">
        <v>212</v>
      </c>
      <c r="C2245" t="s">
        <v>149</v>
      </c>
      <c r="D2245" t="s">
        <v>61</v>
      </c>
      <c r="E2245" t="s">
        <v>2867</v>
      </c>
      <c r="F2245" t="s">
        <v>127</v>
      </c>
      <c r="G2245" t="s">
        <v>111</v>
      </c>
      <c r="H2245" t="s">
        <v>142</v>
      </c>
      <c r="I2245" t="s">
        <v>25</v>
      </c>
      <c r="J2245" t="s">
        <v>26</v>
      </c>
      <c r="K2245" t="s">
        <v>2868</v>
      </c>
      <c r="L2245" t="str">
        <f>_xlfn.XLOOKUP(Trade_Flows[[#This Row],[hardware_type]],Helper_sheet!$D$2:$D$15,Helper_sheet!$E$2:$E$15,0,0)</f>
        <v>Equipment</v>
      </c>
      <c r="M2245" t="s">
        <v>31</v>
      </c>
      <c r="N2245" s="5">
        <v>34</v>
      </c>
      <c r="O2245" s="1">
        <v>5579.97</v>
      </c>
      <c r="P2245" t="s">
        <v>790</v>
      </c>
      <c r="Q2245" t="s">
        <v>33</v>
      </c>
      <c r="R2245" t="s">
        <v>144</v>
      </c>
      <c r="S2245" t="s">
        <v>141</v>
      </c>
      <c r="T2245" t="s">
        <v>90</v>
      </c>
      <c r="U2245" t="s">
        <v>2913</v>
      </c>
      <c r="V2245" t="s">
        <v>503</v>
      </c>
      <c r="W2245" t="s">
        <v>147</v>
      </c>
      <c r="X2245" t="s">
        <v>144</v>
      </c>
    </row>
    <row r="2246" spans="1:24" x14ac:dyDescent="0.4">
      <c r="A2246" t="s">
        <v>2914</v>
      </c>
      <c r="B2246" t="s">
        <v>212</v>
      </c>
      <c r="C2246" t="s">
        <v>154</v>
      </c>
      <c r="D2246" t="s">
        <v>62</v>
      </c>
      <c r="E2246" t="s">
        <v>2867</v>
      </c>
      <c r="F2246" t="s">
        <v>127</v>
      </c>
      <c r="G2246" t="s">
        <v>111</v>
      </c>
      <c r="H2246" t="s">
        <v>142</v>
      </c>
      <c r="I2246" t="s">
        <v>25</v>
      </c>
      <c r="J2246" t="s">
        <v>26</v>
      </c>
      <c r="K2246" t="s">
        <v>2868</v>
      </c>
      <c r="L2246" t="str">
        <f>_xlfn.XLOOKUP(Trade_Flows[[#This Row],[hardware_type]],Helper_sheet!$D$2:$D$15,Helper_sheet!$E$2:$E$15,0,0)</f>
        <v>Equipment</v>
      </c>
      <c r="M2246" t="s">
        <v>31</v>
      </c>
      <c r="N2246" s="5">
        <v>68</v>
      </c>
      <c r="O2246" s="1">
        <v>15423.94</v>
      </c>
      <c r="P2246" t="s">
        <v>790</v>
      </c>
      <c r="Q2246" t="s">
        <v>33</v>
      </c>
      <c r="R2246" t="s">
        <v>144</v>
      </c>
      <c r="S2246" t="s">
        <v>141</v>
      </c>
      <c r="T2246" t="s">
        <v>90</v>
      </c>
      <c r="U2246" t="s">
        <v>2915</v>
      </c>
      <c r="V2246" t="s">
        <v>693</v>
      </c>
      <c r="W2246" t="s">
        <v>147</v>
      </c>
      <c r="X2246" t="s">
        <v>144</v>
      </c>
    </row>
    <row r="2247" spans="1:24" x14ac:dyDescent="0.4">
      <c r="A2247" t="s">
        <v>2916</v>
      </c>
      <c r="B2247" t="s">
        <v>212</v>
      </c>
      <c r="C2247" t="s">
        <v>158</v>
      </c>
      <c r="D2247" t="s">
        <v>63</v>
      </c>
      <c r="E2247" t="s">
        <v>2867</v>
      </c>
      <c r="F2247" t="s">
        <v>127</v>
      </c>
      <c r="G2247" t="s">
        <v>111</v>
      </c>
      <c r="H2247" t="s">
        <v>142</v>
      </c>
      <c r="I2247" t="s">
        <v>25</v>
      </c>
      <c r="J2247" t="s">
        <v>26</v>
      </c>
      <c r="K2247" t="s">
        <v>2868</v>
      </c>
      <c r="L2247" t="str">
        <f>_xlfn.XLOOKUP(Trade_Flows[[#This Row],[hardware_type]],Helper_sheet!$D$2:$D$15,Helper_sheet!$E$2:$E$15,0,0)</f>
        <v>Equipment</v>
      </c>
      <c r="M2247" t="s">
        <v>31</v>
      </c>
      <c r="N2247" s="5">
        <v>65</v>
      </c>
      <c r="O2247" s="1">
        <v>10651.91</v>
      </c>
      <c r="P2247" t="s">
        <v>790</v>
      </c>
      <c r="Q2247" t="s">
        <v>33</v>
      </c>
      <c r="R2247" t="s">
        <v>144</v>
      </c>
      <c r="S2247" t="s">
        <v>141</v>
      </c>
      <c r="T2247" t="s">
        <v>90</v>
      </c>
      <c r="U2247" t="s">
        <v>2917</v>
      </c>
      <c r="V2247" t="s">
        <v>221</v>
      </c>
      <c r="W2247" t="s">
        <v>147</v>
      </c>
      <c r="X2247" t="s">
        <v>144</v>
      </c>
    </row>
    <row r="2248" spans="1:24" x14ac:dyDescent="0.4">
      <c r="A2248" t="s">
        <v>2918</v>
      </c>
      <c r="B2248" t="s">
        <v>223</v>
      </c>
      <c r="C2248" t="s">
        <v>141</v>
      </c>
      <c r="D2248" t="s">
        <v>64</v>
      </c>
      <c r="E2248" t="s">
        <v>2867</v>
      </c>
      <c r="F2248" t="s">
        <v>127</v>
      </c>
      <c r="G2248" t="s">
        <v>111</v>
      </c>
      <c r="H2248" t="s">
        <v>142</v>
      </c>
      <c r="I2248" t="s">
        <v>25</v>
      </c>
      <c r="J2248" t="s">
        <v>26</v>
      </c>
      <c r="K2248" t="s">
        <v>2868</v>
      </c>
      <c r="L2248" t="str">
        <f>_xlfn.XLOOKUP(Trade_Flows[[#This Row],[hardware_type]],Helper_sheet!$D$2:$D$15,Helper_sheet!$E$2:$E$15,0,0)</f>
        <v>Equipment</v>
      </c>
      <c r="M2248" t="s">
        <v>31</v>
      </c>
      <c r="N2248" s="5">
        <v>33</v>
      </c>
      <c r="O2248" s="1">
        <v>5907.52</v>
      </c>
      <c r="P2248" t="s">
        <v>790</v>
      </c>
      <c r="Q2248" t="s">
        <v>33</v>
      </c>
      <c r="R2248" t="s">
        <v>144</v>
      </c>
      <c r="S2248" t="s">
        <v>141</v>
      </c>
      <c r="T2248" t="s">
        <v>90</v>
      </c>
      <c r="U2248" t="s">
        <v>2904</v>
      </c>
      <c r="V2248" t="s">
        <v>700</v>
      </c>
      <c r="W2248" t="s">
        <v>147</v>
      </c>
      <c r="X2248" t="s">
        <v>144</v>
      </c>
    </row>
    <row r="2249" spans="1:24" x14ac:dyDescent="0.4">
      <c r="A2249" t="s">
        <v>2919</v>
      </c>
      <c r="B2249" t="s">
        <v>223</v>
      </c>
      <c r="C2249" t="s">
        <v>149</v>
      </c>
      <c r="D2249" t="s">
        <v>65</v>
      </c>
      <c r="E2249" t="s">
        <v>2867</v>
      </c>
      <c r="F2249" t="s">
        <v>127</v>
      </c>
      <c r="G2249" t="s">
        <v>111</v>
      </c>
      <c r="H2249" t="s">
        <v>142</v>
      </c>
      <c r="I2249" t="s">
        <v>25</v>
      </c>
      <c r="J2249" t="s">
        <v>26</v>
      </c>
      <c r="K2249" t="s">
        <v>2868</v>
      </c>
      <c r="L2249" t="str">
        <f>_xlfn.XLOOKUP(Trade_Flows[[#This Row],[hardware_type]],Helper_sheet!$D$2:$D$15,Helper_sheet!$E$2:$E$15,0,0)</f>
        <v>Equipment</v>
      </c>
      <c r="M2249" t="s">
        <v>31</v>
      </c>
      <c r="N2249" s="5">
        <v>16</v>
      </c>
      <c r="O2249" s="1">
        <v>2679.11</v>
      </c>
      <c r="P2249" t="s">
        <v>790</v>
      </c>
      <c r="Q2249" t="s">
        <v>33</v>
      </c>
      <c r="R2249" t="s">
        <v>144</v>
      </c>
      <c r="S2249" t="s">
        <v>141</v>
      </c>
      <c r="T2249" t="s">
        <v>90</v>
      </c>
      <c r="U2249" t="s">
        <v>2874</v>
      </c>
      <c r="V2249" t="s">
        <v>492</v>
      </c>
      <c r="W2249" t="s">
        <v>147</v>
      </c>
      <c r="X2249" t="s">
        <v>144</v>
      </c>
    </row>
    <row r="2250" spans="1:24" x14ac:dyDescent="0.4">
      <c r="A2250" t="s">
        <v>2920</v>
      </c>
      <c r="B2250" t="s">
        <v>223</v>
      </c>
      <c r="C2250" t="s">
        <v>154</v>
      </c>
      <c r="D2250" t="s">
        <v>66</v>
      </c>
      <c r="E2250" t="s">
        <v>2867</v>
      </c>
      <c r="F2250" t="s">
        <v>127</v>
      </c>
      <c r="G2250" t="s">
        <v>111</v>
      </c>
      <c r="H2250" t="s">
        <v>142</v>
      </c>
      <c r="I2250" t="s">
        <v>25</v>
      </c>
      <c r="J2250" t="s">
        <v>26</v>
      </c>
      <c r="K2250" t="s">
        <v>2868</v>
      </c>
      <c r="L2250" t="str">
        <f>_xlfn.XLOOKUP(Trade_Flows[[#This Row],[hardware_type]],Helper_sheet!$D$2:$D$15,Helper_sheet!$E$2:$E$15,0,0)</f>
        <v>Equipment</v>
      </c>
      <c r="M2250" t="s">
        <v>31</v>
      </c>
      <c r="N2250" s="5">
        <v>71</v>
      </c>
      <c r="O2250" s="1">
        <v>14337.29</v>
      </c>
      <c r="P2250" t="s">
        <v>790</v>
      </c>
      <c r="Q2250" t="s">
        <v>33</v>
      </c>
      <c r="R2250" t="s">
        <v>144</v>
      </c>
      <c r="S2250" t="s">
        <v>141</v>
      </c>
      <c r="T2250" t="s">
        <v>90</v>
      </c>
      <c r="U2250" t="s">
        <v>2890</v>
      </c>
      <c r="V2250" t="s">
        <v>224</v>
      </c>
      <c r="W2250" t="s">
        <v>147</v>
      </c>
      <c r="X2250" t="s">
        <v>144</v>
      </c>
    </row>
    <row r="2251" spans="1:24" x14ac:dyDescent="0.4">
      <c r="A2251" t="s">
        <v>2921</v>
      </c>
      <c r="B2251" t="s">
        <v>223</v>
      </c>
      <c r="C2251" t="s">
        <v>158</v>
      </c>
      <c r="D2251" t="s">
        <v>67</v>
      </c>
      <c r="E2251" t="s">
        <v>2867</v>
      </c>
      <c r="F2251" t="s">
        <v>127</v>
      </c>
      <c r="G2251" t="s">
        <v>111</v>
      </c>
      <c r="H2251" t="s">
        <v>142</v>
      </c>
      <c r="I2251" t="s">
        <v>25</v>
      </c>
      <c r="J2251" t="s">
        <v>26</v>
      </c>
      <c r="K2251" t="s">
        <v>2868</v>
      </c>
      <c r="L2251" t="str">
        <f>_xlfn.XLOOKUP(Trade_Flows[[#This Row],[hardware_type]],Helper_sheet!$D$2:$D$15,Helper_sheet!$E$2:$E$15,0,0)</f>
        <v>Equipment</v>
      </c>
      <c r="M2251" t="s">
        <v>31</v>
      </c>
      <c r="N2251" s="5">
        <v>69</v>
      </c>
      <c r="O2251" s="1">
        <v>9963.34</v>
      </c>
      <c r="P2251" t="s">
        <v>790</v>
      </c>
      <c r="Q2251" t="s">
        <v>33</v>
      </c>
      <c r="R2251" t="s">
        <v>144</v>
      </c>
      <c r="S2251" t="s">
        <v>141</v>
      </c>
      <c r="T2251" t="s">
        <v>90</v>
      </c>
      <c r="U2251" t="s">
        <v>2898</v>
      </c>
      <c r="V2251" t="s">
        <v>716</v>
      </c>
      <c r="W2251" t="s">
        <v>147</v>
      </c>
      <c r="X2251" t="s">
        <v>144</v>
      </c>
    </row>
    <row r="2252" spans="1:24" x14ac:dyDescent="0.4">
      <c r="A2252" t="s">
        <v>2922</v>
      </c>
      <c r="B2252" t="s">
        <v>235</v>
      </c>
      <c r="C2252" t="s">
        <v>141</v>
      </c>
      <c r="D2252" t="s">
        <v>68</v>
      </c>
      <c r="E2252" t="s">
        <v>2867</v>
      </c>
      <c r="F2252" t="s">
        <v>127</v>
      </c>
      <c r="G2252" t="s">
        <v>111</v>
      </c>
      <c r="H2252" t="s">
        <v>142</v>
      </c>
      <c r="I2252" t="s">
        <v>25</v>
      </c>
      <c r="J2252" t="s">
        <v>26</v>
      </c>
      <c r="K2252" t="s">
        <v>2868</v>
      </c>
      <c r="L2252" t="str">
        <f>_xlfn.XLOOKUP(Trade_Flows[[#This Row],[hardware_type]],Helper_sheet!$D$2:$D$15,Helper_sheet!$E$2:$E$15,0,0)</f>
        <v>Equipment</v>
      </c>
      <c r="M2252" t="s">
        <v>31</v>
      </c>
      <c r="N2252" s="5">
        <v>24</v>
      </c>
      <c r="O2252" s="1">
        <v>3596.88</v>
      </c>
      <c r="P2252" t="s">
        <v>790</v>
      </c>
      <c r="Q2252" t="s">
        <v>33</v>
      </c>
      <c r="R2252" t="s">
        <v>144</v>
      </c>
      <c r="S2252" t="s">
        <v>141</v>
      </c>
      <c r="T2252" t="s">
        <v>90</v>
      </c>
      <c r="U2252" t="s">
        <v>2896</v>
      </c>
      <c r="V2252" t="s">
        <v>511</v>
      </c>
      <c r="W2252" t="s">
        <v>147</v>
      </c>
      <c r="X2252" t="s">
        <v>144</v>
      </c>
    </row>
    <row r="2253" spans="1:24" x14ac:dyDescent="0.4">
      <c r="A2253" t="s">
        <v>2923</v>
      </c>
      <c r="B2253" t="s">
        <v>235</v>
      </c>
      <c r="C2253" t="s">
        <v>149</v>
      </c>
      <c r="D2253" t="s">
        <v>69</v>
      </c>
      <c r="E2253" t="s">
        <v>2867</v>
      </c>
      <c r="F2253" t="s">
        <v>127</v>
      </c>
      <c r="G2253" t="s">
        <v>111</v>
      </c>
      <c r="H2253" t="s">
        <v>142</v>
      </c>
      <c r="I2253" t="s">
        <v>25</v>
      </c>
      <c r="J2253" t="s">
        <v>26</v>
      </c>
      <c r="K2253" t="s">
        <v>2868</v>
      </c>
      <c r="L2253" t="str">
        <f>_xlfn.XLOOKUP(Trade_Flows[[#This Row],[hardware_type]],Helper_sheet!$D$2:$D$15,Helper_sheet!$E$2:$E$15,0,0)</f>
        <v>Equipment</v>
      </c>
      <c r="M2253" t="s">
        <v>31</v>
      </c>
      <c r="N2253" s="5">
        <v>53</v>
      </c>
      <c r="O2253" s="1">
        <v>10329.35</v>
      </c>
      <c r="P2253" t="s">
        <v>790</v>
      </c>
      <c r="Q2253" t="s">
        <v>33</v>
      </c>
      <c r="R2253" t="s">
        <v>144</v>
      </c>
      <c r="S2253" t="s">
        <v>141</v>
      </c>
      <c r="T2253" t="s">
        <v>90</v>
      </c>
      <c r="U2253" t="s">
        <v>2924</v>
      </c>
      <c r="V2253" t="s">
        <v>650</v>
      </c>
      <c r="W2253" t="s">
        <v>147</v>
      </c>
      <c r="X2253" t="s">
        <v>144</v>
      </c>
    </row>
    <row r="2254" spans="1:24" x14ac:dyDescent="0.4">
      <c r="A2254" t="s">
        <v>2925</v>
      </c>
      <c r="B2254" t="s">
        <v>235</v>
      </c>
      <c r="C2254" t="s">
        <v>154</v>
      </c>
      <c r="D2254" t="s">
        <v>70</v>
      </c>
      <c r="E2254" t="s">
        <v>2867</v>
      </c>
      <c r="F2254" t="s">
        <v>127</v>
      </c>
      <c r="G2254" t="s">
        <v>111</v>
      </c>
      <c r="H2254" t="s">
        <v>142</v>
      </c>
      <c r="I2254" t="s">
        <v>25</v>
      </c>
      <c r="J2254" t="s">
        <v>26</v>
      </c>
      <c r="K2254" t="s">
        <v>2868</v>
      </c>
      <c r="L2254" t="str">
        <f>_xlfn.XLOOKUP(Trade_Flows[[#This Row],[hardware_type]],Helper_sheet!$D$2:$D$15,Helper_sheet!$E$2:$E$15,0,0)</f>
        <v>Equipment</v>
      </c>
      <c r="M2254" t="s">
        <v>31</v>
      </c>
      <c r="N2254" s="5">
        <v>80</v>
      </c>
      <c r="O2254" s="1">
        <v>13313.47</v>
      </c>
      <c r="P2254" t="s">
        <v>790</v>
      </c>
      <c r="Q2254" t="s">
        <v>33</v>
      </c>
      <c r="R2254" t="s">
        <v>144</v>
      </c>
      <c r="S2254" t="s">
        <v>141</v>
      </c>
      <c r="T2254" t="s">
        <v>90</v>
      </c>
      <c r="U2254" t="s">
        <v>2926</v>
      </c>
      <c r="V2254" t="s">
        <v>830</v>
      </c>
      <c r="W2254" t="s">
        <v>147</v>
      </c>
      <c r="X2254" t="s">
        <v>144</v>
      </c>
    </row>
    <row r="2255" spans="1:24" x14ac:dyDescent="0.4">
      <c r="A2255" t="s">
        <v>2927</v>
      </c>
      <c r="B2255" t="s">
        <v>235</v>
      </c>
      <c r="C2255" t="s">
        <v>158</v>
      </c>
      <c r="D2255" t="s">
        <v>71</v>
      </c>
      <c r="E2255" t="s">
        <v>2867</v>
      </c>
      <c r="F2255" t="s">
        <v>127</v>
      </c>
      <c r="G2255" t="s">
        <v>111</v>
      </c>
      <c r="H2255" t="s">
        <v>142</v>
      </c>
      <c r="I2255" t="s">
        <v>25</v>
      </c>
      <c r="J2255" t="s">
        <v>26</v>
      </c>
      <c r="K2255" t="s">
        <v>2868</v>
      </c>
      <c r="L2255" t="str">
        <f>_xlfn.XLOOKUP(Trade_Flows[[#This Row],[hardware_type]],Helper_sheet!$D$2:$D$15,Helper_sheet!$E$2:$E$15,0,0)</f>
        <v>Equipment</v>
      </c>
      <c r="M2255" t="s">
        <v>31</v>
      </c>
      <c r="N2255" s="5">
        <v>90</v>
      </c>
      <c r="O2255" s="1">
        <v>13424.85</v>
      </c>
      <c r="P2255" t="s">
        <v>790</v>
      </c>
      <c r="Q2255" t="s">
        <v>33</v>
      </c>
      <c r="R2255" t="s">
        <v>144</v>
      </c>
      <c r="S2255" t="s">
        <v>141</v>
      </c>
      <c r="T2255" t="s">
        <v>90</v>
      </c>
      <c r="U2255" t="s">
        <v>2913</v>
      </c>
      <c r="V2255" t="s">
        <v>410</v>
      </c>
      <c r="W2255" t="s">
        <v>147</v>
      </c>
      <c r="X2255" t="s">
        <v>144</v>
      </c>
    </row>
    <row r="2256" spans="1:24" x14ac:dyDescent="0.4">
      <c r="A2256" t="s">
        <v>2928</v>
      </c>
      <c r="B2256" t="s">
        <v>248</v>
      </c>
      <c r="C2256" t="s">
        <v>141</v>
      </c>
      <c r="D2256" t="s">
        <v>72</v>
      </c>
      <c r="E2256" t="s">
        <v>2867</v>
      </c>
      <c r="F2256" t="s">
        <v>127</v>
      </c>
      <c r="G2256" t="s">
        <v>111</v>
      </c>
      <c r="H2256" t="s">
        <v>142</v>
      </c>
      <c r="I2256" t="s">
        <v>25</v>
      </c>
      <c r="J2256" t="s">
        <v>26</v>
      </c>
      <c r="K2256" t="s">
        <v>2868</v>
      </c>
      <c r="L2256" t="str">
        <f>_xlfn.XLOOKUP(Trade_Flows[[#This Row],[hardware_type]],Helper_sheet!$D$2:$D$15,Helper_sheet!$E$2:$E$15,0,0)</f>
        <v>Equipment</v>
      </c>
      <c r="M2256" t="s">
        <v>31</v>
      </c>
      <c r="N2256" s="5">
        <v>31</v>
      </c>
      <c r="O2256" s="1">
        <v>5307.2</v>
      </c>
      <c r="P2256" t="s">
        <v>790</v>
      </c>
      <c r="Q2256" t="s">
        <v>33</v>
      </c>
      <c r="R2256" t="s">
        <v>144</v>
      </c>
      <c r="S2256" t="s">
        <v>141</v>
      </c>
      <c r="T2256" t="s">
        <v>90</v>
      </c>
      <c r="U2256" t="s">
        <v>2909</v>
      </c>
      <c r="V2256" t="s">
        <v>499</v>
      </c>
      <c r="W2256" t="s">
        <v>147</v>
      </c>
      <c r="X2256" t="s">
        <v>141</v>
      </c>
    </row>
    <row r="2257" spans="1:24" x14ac:dyDescent="0.4">
      <c r="A2257" t="s">
        <v>2929</v>
      </c>
      <c r="B2257" t="s">
        <v>248</v>
      </c>
      <c r="C2257" t="s">
        <v>149</v>
      </c>
      <c r="D2257" t="s">
        <v>73</v>
      </c>
      <c r="E2257" t="s">
        <v>2867</v>
      </c>
      <c r="F2257" t="s">
        <v>127</v>
      </c>
      <c r="G2257" t="s">
        <v>111</v>
      </c>
      <c r="H2257" t="s">
        <v>142</v>
      </c>
      <c r="I2257" t="s">
        <v>25</v>
      </c>
      <c r="J2257" t="s">
        <v>26</v>
      </c>
      <c r="K2257" t="s">
        <v>2868</v>
      </c>
      <c r="L2257" t="str">
        <f>_xlfn.XLOOKUP(Trade_Flows[[#This Row],[hardware_type]],Helper_sheet!$D$2:$D$15,Helper_sheet!$E$2:$E$15,0,0)</f>
        <v>Equipment</v>
      </c>
      <c r="M2257" t="s">
        <v>31</v>
      </c>
      <c r="N2257" s="5">
        <v>103</v>
      </c>
      <c r="O2257" s="1">
        <v>19363.77</v>
      </c>
      <c r="P2257" t="s">
        <v>790</v>
      </c>
      <c r="Q2257" t="s">
        <v>33</v>
      </c>
      <c r="R2257" t="s">
        <v>144</v>
      </c>
      <c r="S2257" t="s">
        <v>141</v>
      </c>
      <c r="T2257" t="s">
        <v>90</v>
      </c>
      <c r="U2257" t="s">
        <v>2930</v>
      </c>
      <c r="V2257" t="s">
        <v>410</v>
      </c>
      <c r="W2257" t="s">
        <v>147</v>
      </c>
      <c r="X2257" t="s">
        <v>141</v>
      </c>
    </row>
    <row r="2258" spans="1:24" x14ac:dyDescent="0.4">
      <c r="A2258" t="s">
        <v>2931</v>
      </c>
      <c r="B2258" t="s">
        <v>248</v>
      </c>
      <c r="C2258" t="s">
        <v>154</v>
      </c>
      <c r="D2258" t="s">
        <v>74</v>
      </c>
      <c r="E2258" t="s">
        <v>2867</v>
      </c>
      <c r="F2258" t="s">
        <v>127</v>
      </c>
      <c r="G2258" t="s">
        <v>111</v>
      </c>
      <c r="H2258" t="s">
        <v>142</v>
      </c>
      <c r="I2258" t="s">
        <v>25</v>
      </c>
      <c r="J2258" t="s">
        <v>26</v>
      </c>
      <c r="K2258" t="s">
        <v>2868</v>
      </c>
      <c r="L2258" t="str">
        <f>_xlfn.XLOOKUP(Trade_Flows[[#This Row],[hardware_type]],Helper_sheet!$D$2:$D$15,Helper_sheet!$E$2:$E$15,0,0)</f>
        <v>Equipment</v>
      </c>
      <c r="M2258" t="s">
        <v>31</v>
      </c>
      <c r="N2258" s="5">
        <v>34</v>
      </c>
      <c r="O2258" s="1">
        <v>7071.23</v>
      </c>
      <c r="P2258" t="s">
        <v>790</v>
      </c>
      <c r="Q2258" t="s">
        <v>33</v>
      </c>
      <c r="R2258" t="s">
        <v>144</v>
      </c>
      <c r="S2258" t="s">
        <v>141</v>
      </c>
      <c r="T2258" t="s">
        <v>90</v>
      </c>
      <c r="U2258" t="s">
        <v>2890</v>
      </c>
      <c r="V2258" t="s">
        <v>585</v>
      </c>
      <c r="W2258" t="s">
        <v>147</v>
      </c>
      <c r="X2258" t="s">
        <v>141</v>
      </c>
    </row>
    <row r="2259" spans="1:24" x14ac:dyDescent="0.4">
      <c r="A2259" t="s">
        <v>2932</v>
      </c>
      <c r="B2259" t="s">
        <v>248</v>
      </c>
      <c r="C2259" t="s">
        <v>158</v>
      </c>
      <c r="D2259" t="s">
        <v>75</v>
      </c>
      <c r="E2259" t="s">
        <v>2867</v>
      </c>
      <c r="F2259" t="s">
        <v>127</v>
      </c>
      <c r="G2259" t="s">
        <v>111</v>
      </c>
      <c r="H2259" t="s">
        <v>142</v>
      </c>
      <c r="I2259" t="s">
        <v>25</v>
      </c>
      <c r="J2259" t="s">
        <v>26</v>
      </c>
      <c r="K2259" t="s">
        <v>2868</v>
      </c>
      <c r="L2259" t="str">
        <f>_xlfn.XLOOKUP(Trade_Flows[[#This Row],[hardware_type]],Helper_sheet!$D$2:$D$15,Helper_sheet!$E$2:$E$15,0,0)</f>
        <v>Equipment</v>
      </c>
      <c r="M2259" t="s">
        <v>31</v>
      </c>
      <c r="N2259" s="5">
        <v>37</v>
      </c>
      <c r="O2259" s="1">
        <v>6275.58</v>
      </c>
      <c r="P2259" t="s">
        <v>790</v>
      </c>
      <c r="Q2259" t="s">
        <v>33</v>
      </c>
      <c r="R2259" t="s">
        <v>144</v>
      </c>
      <c r="S2259" t="s">
        <v>141</v>
      </c>
      <c r="T2259" t="s">
        <v>90</v>
      </c>
      <c r="U2259" t="s">
        <v>2933</v>
      </c>
      <c r="V2259" t="s">
        <v>2934</v>
      </c>
      <c r="W2259" t="s">
        <v>147</v>
      </c>
      <c r="X2259" t="s">
        <v>141</v>
      </c>
    </row>
    <row r="2260" spans="1:24" x14ac:dyDescent="0.4">
      <c r="A2260" t="s">
        <v>2935</v>
      </c>
      <c r="B2260" t="s">
        <v>260</v>
      </c>
      <c r="C2260" t="s">
        <v>141</v>
      </c>
      <c r="D2260" t="s">
        <v>76</v>
      </c>
      <c r="E2260" t="s">
        <v>2867</v>
      </c>
      <c r="F2260" t="s">
        <v>127</v>
      </c>
      <c r="G2260" t="s">
        <v>111</v>
      </c>
      <c r="H2260" t="s">
        <v>142</v>
      </c>
      <c r="I2260" t="s">
        <v>25</v>
      </c>
      <c r="J2260" t="s">
        <v>26</v>
      </c>
      <c r="K2260" t="s">
        <v>2868</v>
      </c>
      <c r="L2260" t="str">
        <f>_xlfn.XLOOKUP(Trade_Flows[[#This Row],[hardware_type]],Helper_sheet!$D$2:$D$15,Helper_sheet!$E$2:$E$15,0,0)</f>
        <v>Equipment</v>
      </c>
      <c r="M2260" t="s">
        <v>31</v>
      </c>
      <c r="N2260" s="5">
        <v>53</v>
      </c>
      <c r="O2260" s="1">
        <v>7819.07</v>
      </c>
      <c r="P2260" t="s">
        <v>790</v>
      </c>
      <c r="Q2260" t="s">
        <v>33</v>
      </c>
      <c r="R2260" t="s">
        <v>144</v>
      </c>
      <c r="S2260" t="s">
        <v>141</v>
      </c>
      <c r="T2260" t="s">
        <v>90</v>
      </c>
      <c r="U2260" t="s">
        <v>2876</v>
      </c>
      <c r="V2260" t="s">
        <v>261</v>
      </c>
      <c r="W2260" t="s">
        <v>147</v>
      </c>
      <c r="X2260" t="s">
        <v>141</v>
      </c>
    </row>
    <row r="2261" spans="1:24" x14ac:dyDescent="0.4">
      <c r="A2261" t="s">
        <v>2936</v>
      </c>
      <c r="B2261" t="s">
        <v>260</v>
      </c>
      <c r="C2261" t="s">
        <v>149</v>
      </c>
      <c r="D2261" t="s">
        <v>77</v>
      </c>
      <c r="E2261" t="s">
        <v>2867</v>
      </c>
      <c r="F2261" t="s">
        <v>127</v>
      </c>
      <c r="G2261" t="s">
        <v>111</v>
      </c>
      <c r="H2261" t="s">
        <v>142</v>
      </c>
      <c r="I2261" t="s">
        <v>25</v>
      </c>
      <c r="J2261" t="s">
        <v>26</v>
      </c>
      <c r="K2261" t="s">
        <v>2868</v>
      </c>
      <c r="L2261" t="str">
        <f>_xlfn.XLOOKUP(Trade_Flows[[#This Row],[hardware_type]],Helper_sheet!$D$2:$D$15,Helper_sheet!$E$2:$E$15,0,0)</f>
        <v>Equipment</v>
      </c>
      <c r="M2261" t="s">
        <v>31</v>
      </c>
      <c r="N2261" s="5">
        <v>26</v>
      </c>
      <c r="O2261" s="1">
        <v>5467.5</v>
      </c>
      <c r="P2261" t="s">
        <v>790</v>
      </c>
      <c r="Q2261" t="s">
        <v>33</v>
      </c>
      <c r="R2261" t="s">
        <v>144</v>
      </c>
      <c r="S2261" t="s">
        <v>141</v>
      </c>
      <c r="T2261" t="s">
        <v>90</v>
      </c>
      <c r="U2261" t="s">
        <v>2924</v>
      </c>
      <c r="V2261" t="s">
        <v>257</v>
      </c>
      <c r="W2261" t="s">
        <v>147</v>
      </c>
      <c r="X2261" t="s">
        <v>141</v>
      </c>
    </row>
    <row r="2262" spans="1:24" x14ac:dyDescent="0.4">
      <c r="A2262" t="s">
        <v>2937</v>
      </c>
      <c r="B2262" t="s">
        <v>260</v>
      </c>
      <c r="C2262" t="s">
        <v>154</v>
      </c>
      <c r="D2262" t="s">
        <v>78</v>
      </c>
      <c r="E2262" t="s">
        <v>2867</v>
      </c>
      <c r="F2262" t="s">
        <v>127</v>
      </c>
      <c r="G2262" t="s">
        <v>111</v>
      </c>
      <c r="H2262" t="s">
        <v>142</v>
      </c>
      <c r="I2262" t="s">
        <v>25</v>
      </c>
      <c r="J2262" t="s">
        <v>26</v>
      </c>
      <c r="K2262" t="s">
        <v>2868</v>
      </c>
      <c r="L2262" t="str">
        <f>_xlfn.XLOOKUP(Trade_Flows[[#This Row],[hardware_type]],Helper_sheet!$D$2:$D$15,Helper_sheet!$E$2:$E$15,0,0)</f>
        <v>Equipment</v>
      </c>
      <c r="M2262" t="s">
        <v>31</v>
      </c>
      <c r="N2262" s="5">
        <v>51</v>
      </c>
      <c r="O2262" s="1">
        <v>9673.7099999999991</v>
      </c>
      <c r="P2262" t="s">
        <v>790</v>
      </c>
      <c r="Q2262" t="s">
        <v>33</v>
      </c>
      <c r="R2262" t="s">
        <v>144</v>
      </c>
      <c r="S2262" t="s">
        <v>141</v>
      </c>
      <c r="T2262" t="s">
        <v>90</v>
      </c>
      <c r="U2262" t="s">
        <v>149</v>
      </c>
      <c r="V2262" t="s">
        <v>1289</v>
      </c>
      <c r="W2262" t="s">
        <v>147</v>
      </c>
      <c r="X2262" t="s">
        <v>141</v>
      </c>
    </row>
    <row r="2263" spans="1:24" x14ac:dyDescent="0.4">
      <c r="A2263" t="s">
        <v>2938</v>
      </c>
      <c r="B2263" t="s">
        <v>260</v>
      </c>
      <c r="C2263" t="s">
        <v>158</v>
      </c>
      <c r="D2263" t="s">
        <v>79</v>
      </c>
      <c r="E2263" t="s">
        <v>2867</v>
      </c>
      <c r="F2263" t="s">
        <v>127</v>
      </c>
      <c r="G2263" t="s">
        <v>111</v>
      </c>
      <c r="H2263" t="s">
        <v>142</v>
      </c>
      <c r="I2263" t="s">
        <v>25</v>
      </c>
      <c r="J2263" t="s">
        <v>26</v>
      </c>
      <c r="K2263" t="s">
        <v>2868</v>
      </c>
      <c r="L2263" t="str">
        <f>_xlfn.XLOOKUP(Trade_Flows[[#This Row],[hardware_type]],Helper_sheet!$D$2:$D$15,Helper_sheet!$E$2:$E$15,0,0)</f>
        <v>Equipment</v>
      </c>
      <c r="M2263" t="s">
        <v>31</v>
      </c>
      <c r="N2263" s="5">
        <v>73</v>
      </c>
      <c r="O2263" s="1">
        <v>12346.56</v>
      </c>
      <c r="P2263" t="s">
        <v>790</v>
      </c>
      <c r="Q2263" t="s">
        <v>33</v>
      </c>
      <c r="R2263" t="s">
        <v>144</v>
      </c>
      <c r="S2263" t="s">
        <v>141</v>
      </c>
      <c r="T2263" t="s">
        <v>90</v>
      </c>
      <c r="U2263" t="s">
        <v>2909</v>
      </c>
      <c r="V2263" t="s">
        <v>353</v>
      </c>
      <c r="W2263" t="s">
        <v>147</v>
      </c>
      <c r="X2263" t="s">
        <v>141</v>
      </c>
    </row>
    <row r="2264" spans="1:24" x14ac:dyDescent="0.4">
      <c r="A2264" t="s">
        <v>2939</v>
      </c>
      <c r="B2264" t="s">
        <v>140</v>
      </c>
      <c r="C2264" t="s">
        <v>141</v>
      </c>
      <c r="D2264" t="s">
        <v>23</v>
      </c>
      <c r="E2264" t="s">
        <v>2867</v>
      </c>
      <c r="F2264" t="s">
        <v>127</v>
      </c>
      <c r="G2264" t="s">
        <v>111</v>
      </c>
      <c r="H2264" t="s">
        <v>142</v>
      </c>
      <c r="I2264" t="s">
        <v>25</v>
      </c>
      <c r="J2264" t="s">
        <v>26</v>
      </c>
      <c r="K2264" t="s">
        <v>2940</v>
      </c>
      <c r="L2264" t="str">
        <f>_xlfn.XLOOKUP(Trade_Flows[[#This Row],[hardware_type]],Helper_sheet!$D$2:$D$15,Helper_sheet!$E$2:$E$15,0,0)</f>
        <v>Equipment</v>
      </c>
      <c r="M2264" t="s">
        <v>91</v>
      </c>
      <c r="N2264" s="5">
        <v>39</v>
      </c>
      <c r="O2264" s="1">
        <v>1645.4</v>
      </c>
      <c r="P2264" t="s">
        <v>128</v>
      </c>
      <c r="Q2264" t="s">
        <v>33</v>
      </c>
      <c r="R2264" t="s">
        <v>144</v>
      </c>
      <c r="S2264" t="s">
        <v>141</v>
      </c>
      <c r="T2264" t="s">
        <v>90</v>
      </c>
      <c r="U2264" t="s">
        <v>2926</v>
      </c>
      <c r="V2264" t="s">
        <v>210</v>
      </c>
      <c r="W2264" t="s">
        <v>147</v>
      </c>
      <c r="X2264" t="s">
        <v>144</v>
      </c>
    </row>
    <row r="2265" spans="1:24" x14ac:dyDescent="0.4">
      <c r="A2265" t="s">
        <v>2941</v>
      </c>
      <c r="B2265" t="s">
        <v>140</v>
      </c>
      <c r="C2265" t="s">
        <v>149</v>
      </c>
      <c r="D2265" t="s">
        <v>35</v>
      </c>
      <c r="E2265" t="s">
        <v>2867</v>
      </c>
      <c r="F2265" t="s">
        <v>127</v>
      </c>
      <c r="G2265" t="s">
        <v>111</v>
      </c>
      <c r="H2265" t="s">
        <v>142</v>
      </c>
      <c r="I2265" t="s">
        <v>25</v>
      </c>
      <c r="J2265" t="s">
        <v>26</v>
      </c>
      <c r="K2265" t="s">
        <v>2940</v>
      </c>
      <c r="L2265" t="str">
        <f>_xlfn.XLOOKUP(Trade_Flows[[#This Row],[hardware_type]],Helper_sheet!$D$2:$D$15,Helper_sheet!$E$2:$E$15,0,0)</f>
        <v>Equipment</v>
      </c>
      <c r="M2265" t="s">
        <v>91</v>
      </c>
      <c r="N2265" s="5">
        <v>58</v>
      </c>
      <c r="O2265" s="1">
        <v>2461.2399999999998</v>
      </c>
      <c r="P2265" t="s">
        <v>790</v>
      </c>
      <c r="Q2265" t="s">
        <v>33</v>
      </c>
      <c r="R2265" t="s">
        <v>144</v>
      </c>
      <c r="S2265" t="s">
        <v>141</v>
      </c>
      <c r="T2265" t="s">
        <v>90</v>
      </c>
      <c r="U2265" t="s">
        <v>2869</v>
      </c>
      <c r="V2265" t="s">
        <v>371</v>
      </c>
      <c r="W2265" t="s">
        <v>147</v>
      </c>
      <c r="X2265" t="s">
        <v>144</v>
      </c>
    </row>
    <row r="2266" spans="1:24" x14ac:dyDescent="0.4">
      <c r="A2266" t="s">
        <v>2942</v>
      </c>
      <c r="B2266" t="s">
        <v>140</v>
      </c>
      <c r="C2266" t="s">
        <v>154</v>
      </c>
      <c r="D2266" t="s">
        <v>37</v>
      </c>
      <c r="E2266" t="s">
        <v>2867</v>
      </c>
      <c r="F2266" t="s">
        <v>127</v>
      </c>
      <c r="G2266" t="s">
        <v>111</v>
      </c>
      <c r="H2266" t="s">
        <v>142</v>
      </c>
      <c r="I2266" t="s">
        <v>25</v>
      </c>
      <c r="J2266" t="s">
        <v>26</v>
      </c>
      <c r="K2266" t="s">
        <v>2940</v>
      </c>
      <c r="L2266" t="str">
        <f>_xlfn.XLOOKUP(Trade_Flows[[#This Row],[hardware_type]],Helper_sheet!$D$2:$D$15,Helper_sheet!$E$2:$E$15,0,0)</f>
        <v>Equipment</v>
      </c>
      <c r="M2266" t="s">
        <v>91</v>
      </c>
      <c r="N2266" s="5">
        <v>68</v>
      </c>
      <c r="O2266" s="1">
        <v>3548.71</v>
      </c>
      <c r="P2266" t="s">
        <v>128</v>
      </c>
      <c r="Q2266" t="s">
        <v>33</v>
      </c>
      <c r="R2266" t="s">
        <v>144</v>
      </c>
      <c r="S2266" t="s">
        <v>141</v>
      </c>
      <c r="T2266" t="s">
        <v>90</v>
      </c>
      <c r="U2266" t="s">
        <v>2880</v>
      </c>
      <c r="V2266" t="s">
        <v>186</v>
      </c>
      <c r="W2266" t="s">
        <v>147</v>
      </c>
      <c r="X2266" t="s">
        <v>144</v>
      </c>
    </row>
    <row r="2267" spans="1:24" x14ac:dyDescent="0.4">
      <c r="A2267" t="s">
        <v>2943</v>
      </c>
      <c r="B2267" t="s">
        <v>140</v>
      </c>
      <c r="C2267" t="s">
        <v>158</v>
      </c>
      <c r="D2267" t="s">
        <v>38</v>
      </c>
      <c r="E2267" t="s">
        <v>2867</v>
      </c>
      <c r="F2267" t="s">
        <v>127</v>
      </c>
      <c r="G2267" t="s">
        <v>111</v>
      </c>
      <c r="H2267" t="s">
        <v>142</v>
      </c>
      <c r="I2267" t="s">
        <v>25</v>
      </c>
      <c r="J2267" t="s">
        <v>26</v>
      </c>
      <c r="K2267" t="s">
        <v>2940</v>
      </c>
      <c r="L2267" t="str">
        <f>_xlfn.XLOOKUP(Trade_Flows[[#This Row],[hardware_type]],Helper_sheet!$D$2:$D$15,Helper_sheet!$E$2:$E$15,0,0)</f>
        <v>Equipment</v>
      </c>
      <c r="M2267" t="s">
        <v>91</v>
      </c>
      <c r="N2267" s="5">
        <v>41</v>
      </c>
      <c r="O2267" s="1">
        <v>2802.46</v>
      </c>
      <c r="P2267" t="s">
        <v>790</v>
      </c>
      <c r="Q2267" t="s">
        <v>33</v>
      </c>
      <c r="R2267" t="s">
        <v>144</v>
      </c>
      <c r="S2267" t="s">
        <v>141</v>
      </c>
      <c r="T2267" t="s">
        <v>90</v>
      </c>
      <c r="U2267" t="s">
        <v>2896</v>
      </c>
      <c r="V2267" t="s">
        <v>384</v>
      </c>
      <c r="W2267" t="s">
        <v>147</v>
      </c>
      <c r="X2267" t="s">
        <v>144</v>
      </c>
    </row>
    <row r="2268" spans="1:24" x14ac:dyDescent="0.4">
      <c r="A2268" t="s">
        <v>2944</v>
      </c>
      <c r="B2268" t="s">
        <v>162</v>
      </c>
      <c r="C2268" t="s">
        <v>141</v>
      </c>
      <c r="D2268" t="s">
        <v>39</v>
      </c>
      <c r="E2268" t="s">
        <v>2867</v>
      </c>
      <c r="F2268" t="s">
        <v>127</v>
      </c>
      <c r="G2268" t="s">
        <v>111</v>
      </c>
      <c r="H2268" t="s">
        <v>142</v>
      </c>
      <c r="I2268" t="s">
        <v>25</v>
      </c>
      <c r="J2268" t="s">
        <v>26</v>
      </c>
      <c r="K2268" t="s">
        <v>2940</v>
      </c>
      <c r="L2268" t="str">
        <f>_xlfn.XLOOKUP(Trade_Flows[[#This Row],[hardware_type]],Helper_sheet!$D$2:$D$15,Helper_sheet!$E$2:$E$15,0,0)</f>
        <v>Equipment</v>
      </c>
      <c r="M2268" t="s">
        <v>91</v>
      </c>
      <c r="N2268" s="5">
        <v>74</v>
      </c>
      <c r="O2268" s="1">
        <v>4520.87</v>
      </c>
      <c r="P2268" t="s">
        <v>790</v>
      </c>
      <c r="Q2268" t="s">
        <v>33</v>
      </c>
      <c r="R2268" t="s">
        <v>144</v>
      </c>
      <c r="S2268" t="s">
        <v>141</v>
      </c>
      <c r="T2268" t="s">
        <v>90</v>
      </c>
      <c r="U2268" t="s">
        <v>2898</v>
      </c>
      <c r="V2268" t="s">
        <v>273</v>
      </c>
      <c r="W2268" t="s">
        <v>147</v>
      </c>
      <c r="X2268" t="s">
        <v>144</v>
      </c>
    </row>
    <row r="2269" spans="1:24" x14ac:dyDescent="0.4">
      <c r="A2269" t="s">
        <v>2945</v>
      </c>
      <c r="B2269" t="s">
        <v>162</v>
      </c>
      <c r="C2269" t="s">
        <v>149</v>
      </c>
      <c r="D2269" t="s">
        <v>41</v>
      </c>
      <c r="E2269" t="s">
        <v>2867</v>
      </c>
      <c r="F2269" t="s">
        <v>127</v>
      </c>
      <c r="G2269" t="s">
        <v>111</v>
      </c>
      <c r="H2269" t="s">
        <v>142</v>
      </c>
      <c r="I2269" t="s">
        <v>25</v>
      </c>
      <c r="J2269" t="s">
        <v>26</v>
      </c>
      <c r="K2269" t="s">
        <v>2940</v>
      </c>
      <c r="L2269" t="str">
        <f>_xlfn.XLOOKUP(Trade_Flows[[#This Row],[hardware_type]],Helper_sheet!$D$2:$D$15,Helper_sheet!$E$2:$E$15,0,0)</f>
        <v>Equipment</v>
      </c>
      <c r="M2269" t="s">
        <v>91</v>
      </c>
      <c r="N2269" s="5">
        <v>31</v>
      </c>
      <c r="O2269" s="1">
        <v>1359.75</v>
      </c>
      <c r="P2269" t="s">
        <v>129</v>
      </c>
      <c r="Q2269" t="s">
        <v>33</v>
      </c>
      <c r="R2269" t="s">
        <v>144</v>
      </c>
      <c r="S2269" t="s">
        <v>141</v>
      </c>
      <c r="T2269" t="s">
        <v>90</v>
      </c>
      <c r="U2269" t="s">
        <v>2946</v>
      </c>
      <c r="V2269" t="s">
        <v>308</v>
      </c>
      <c r="W2269" t="s">
        <v>147</v>
      </c>
      <c r="X2269" t="s">
        <v>144</v>
      </c>
    </row>
    <row r="2270" spans="1:24" x14ac:dyDescent="0.4">
      <c r="A2270" t="s">
        <v>2947</v>
      </c>
      <c r="B2270" t="s">
        <v>162</v>
      </c>
      <c r="C2270" t="s">
        <v>154</v>
      </c>
      <c r="D2270" t="s">
        <v>42</v>
      </c>
      <c r="E2270" t="s">
        <v>2867</v>
      </c>
      <c r="F2270" t="s">
        <v>127</v>
      </c>
      <c r="G2270" t="s">
        <v>111</v>
      </c>
      <c r="H2270" t="s">
        <v>142</v>
      </c>
      <c r="I2270" t="s">
        <v>25</v>
      </c>
      <c r="J2270" t="s">
        <v>26</v>
      </c>
      <c r="K2270" t="s">
        <v>2940</v>
      </c>
      <c r="L2270" t="str">
        <f>_xlfn.XLOOKUP(Trade_Flows[[#This Row],[hardware_type]],Helper_sheet!$D$2:$D$15,Helper_sheet!$E$2:$E$15,0,0)</f>
        <v>Equipment</v>
      </c>
      <c r="M2270" t="s">
        <v>91</v>
      </c>
      <c r="N2270" s="5">
        <v>20</v>
      </c>
      <c r="O2270" s="1">
        <v>909.44</v>
      </c>
      <c r="P2270" t="s">
        <v>129</v>
      </c>
      <c r="Q2270" t="s">
        <v>33</v>
      </c>
      <c r="R2270" t="s">
        <v>144</v>
      </c>
      <c r="S2270" t="s">
        <v>141</v>
      </c>
      <c r="T2270" t="s">
        <v>90</v>
      </c>
      <c r="U2270" t="s">
        <v>2915</v>
      </c>
      <c r="V2270" t="s">
        <v>155</v>
      </c>
      <c r="W2270" t="s">
        <v>147</v>
      </c>
      <c r="X2270" t="s">
        <v>144</v>
      </c>
    </row>
    <row r="2271" spans="1:24" x14ac:dyDescent="0.4">
      <c r="A2271" t="s">
        <v>2948</v>
      </c>
      <c r="B2271" t="s">
        <v>162</v>
      </c>
      <c r="C2271" t="s">
        <v>158</v>
      </c>
      <c r="D2271" t="s">
        <v>43</v>
      </c>
      <c r="E2271" t="s">
        <v>2867</v>
      </c>
      <c r="F2271" t="s">
        <v>127</v>
      </c>
      <c r="G2271" t="s">
        <v>111</v>
      </c>
      <c r="H2271" t="s">
        <v>142</v>
      </c>
      <c r="I2271" t="s">
        <v>25</v>
      </c>
      <c r="J2271" t="s">
        <v>26</v>
      </c>
      <c r="K2271" t="s">
        <v>2940</v>
      </c>
      <c r="L2271" t="str">
        <f>_xlfn.XLOOKUP(Trade_Flows[[#This Row],[hardware_type]],Helper_sheet!$D$2:$D$15,Helper_sheet!$E$2:$E$15,0,0)</f>
        <v>Equipment</v>
      </c>
      <c r="M2271" t="s">
        <v>91</v>
      </c>
      <c r="N2271" s="5">
        <v>43</v>
      </c>
      <c r="O2271" s="1">
        <v>3047</v>
      </c>
      <c r="P2271" t="s">
        <v>128</v>
      </c>
      <c r="Q2271" t="s">
        <v>33</v>
      </c>
      <c r="R2271" t="s">
        <v>144</v>
      </c>
      <c r="S2271" t="s">
        <v>141</v>
      </c>
      <c r="T2271" t="s">
        <v>90</v>
      </c>
      <c r="U2271" t="s">
        <v>2926</v>
      </c>
      <c r="V2271" t="s">
        <v>163</v>
      </c>
      <c r="W2271" t="s">
        <v>147</v>
      </c>
      <c r="X2271" t="s">
        <v>144</v>
      </c>
    </row>
    <row r="2272" spans="1:24" x14ac:dyDescent="0.4">
      <c r="A2272" t="s">
        <v>2949</v>
      </c>
      <c r="B2272" t="s">
        <v>171</v>
      </c>
      <c r="C2272" t="s">
        <v>141</v>
      </c>
      <c r="D2272" t="s">
        <v>44</v>
      </c>
      <c r="E2272" t="s">
        <v>2867</v>
      </c>
      <c r="F2272" t="s">
        <v>127</v>
      </c>
      <c r="G2272" t="s">
        <v>111</v>
      </c>
      <c r="H2272" t="s">
        <v>142</v>
      </c>
      <c r="I2272" t="s">
        <v>25</v>
      </c>
      <c r="J2272" t="s">
        <v>26</v>
      </c>
      <c r="K2272" t="s">
        <v>2940</v>
      </c>
      <c r="L2272" t="str">
        <f>_xlfn.XLOOKUP(Trade_Flows[[#This Row],[hardware_type]],Helper_sheet!$D$2:$D$15,Helper_sheet!$E$2:$E$15,0,0)</f>
        <v>Equipment</v>
      </c>
      <c r="M2272" t="s">
        <v>91</v>
      </c>
      <c r="N2272" s="5">
        <v>31</v>
      </c>
      <c r="O2272" s="1">
        <v>1344.72</v>
      </c>
      <c r="P2272" t="s">
        <v>128</v>
      </c>
      <c r="Q2272" t="s">
        <v>33</v>
      </c>
      <c r="R2272" t="s">
        <v>144</v>
      </c>
      <c r="S2272" t="s">
        <v>141</v>
      </c>
      <c r="T2272" t="s">
        <v>90</v>
      </c>
      <c r="U2272" t="s">
        <v>2933</v>
      </c>
      <c r="V2272" t="s">
        <v>175</v>
      </c>
      <c r="W2272" t="s">
        <v>147</v>
      </c>
      <c r="X2272" t="s">
        <v>144</v>
      </c>
    </row>
    <row r="2273" spans="1:24" x14ac:dyDescent="0.4">
      <c r="A2273" t="s">
        <v>2950</v>
      </c>
      <c r="B2273" t="s">
        <v>171</v>
      </c>
      <c r="C2273" t="s">
        <v>149</v>
      </c>
      <c r="D2273" t="s">
        <v>45</v>
      </c>
      <c r="E2273" t="s">
        <v>2867</v>
      </c>
      <c r="F2273" t="s">
        <v>127</v>
      </c>
      <c r="G2273" t="s">
        <v>111</v>
      </c>
      <c r="H2273" t="s">
        <v>142</v>
      </c>
      <c r="I2273" t="s">
        <v>25</v>
      </c>
      <c r="J2273" t="s">
        <v>26</v>
      </c>
      <c r="K2273" t="s">
        <v>2940</v>
      </c>
      <c r="L2273" t="str">
        <f>_xlfn.XLOOKUP(Trade_Flows[[#This Row],[hardware_type]],Helper_sheet!$D$2:$D$15,Helper_sheet!$E$2:$E$15,0,0)</f>
        <v>Equipment</v>
      </c>
      <c r="M2273" t="s">
        <v>91</v>
      </c>
      <c r="N2273" s="5">
        <v>86</v>
      </c>
      <c r="O2273" s="1">
        <v>3233.97</v>
      </c>
      <c r="P2273" t="s">
        <v>129</v>
      </c>
      <c r="Q2273" t="s">
        <v>33</v>
      </c>
      <c r="R2273" t="s">
        <v>144</v>
      </c>
      <c r="S2273" t="s">
        <v>141</v>
      </c>
      <c r="T2273" t="s">
        <v>90</v>
      </c>
      <c r="U2273" t="s">
        <v>2926</v>
      </c>
      <c r="V2273" t="s">
        <v>305</v>
      </c>
      <c r="W2273" t="s">
        <v>147</v>
      </c>
      <c r="X2273" t="s">
        <v>144</v>
      </c>
    </row>
    <row r="2274" spans="1:24" x14ac:dyDescent="0.4">
      <c r="A2274" t="s">
        <v>2951</v>
      </c>
      <c r="B2274" t="s">
        <v>171</v>
      </c>
      <c r="C2274" t="s">
        <v>154</v>
      </c>
      <c r="D2274" t="s">
        <v>46</v>
      </c>
      <c r="E2274" t="s">
        <v>2867</v>
      </c>
      <c r="F2274" t="s">
        <v>127</v>
      </c>
      <c r="G2274" t="s">
        <v>111</v>
      </c>
      <c r="H2274" t="s">
        <v>142</v>
      </c>
      <c r="I2274" t="s">
        <v>25</v>
      </c>
      <c r="J2274" t="s">
        <v>26</v>
      </c>
      <c r="K2274" t="s">
        <v>2940</v>
      </c>
      <c r="L2274" t="str">
        <f>_xlfn.XLOOKUP(Trade_Flows[[#This Row],[hardware_type]],Helper_sheet!$D$2:$D$15,Helper_sheet!$E$2:$E$15,0,0)</f>
        <v>Equipment</v>
      </c>
      <c r="M2274" t="s">
        <v>91</v>
      </c>
      <c r="N2274" s="5">
        <v>21</v>
      </c>
      <c r="O2274" s="1">
        <v>1202.6199999999999</v>
      </c>
      <c r="P2274" t="s">
        <v>128</v>
      </c>
      <c r="Q2274" t="s">
        <v>33</v>
      </c>
      <c r="R2274" t="s">
        <v>144</v>
      </c>
      <c r="S2274" t="s">
        <v>141</v>
      </c>
      <c r="T2274" t="s">
        <v>90</v>
      </c>
      <c r="U2274" t="s">
        <v>2909</v>
      </c>
      <c r="V2274" t="s">
        <v>490</v>
      </c>
      <c r="W2274" t="s">
        <v>147</v>
      </c>
      <c r="X2274" t="s">
        <v>144</v>
      </c>
    </row>
    <row r="2275" spans="1:24" x14ac:dyDescent="0.4">
      <c r="A2275" t="s">
        <v>2952</v>
      </c>
      <c r="B2275" t="s">
        <v>171</v>
      </c>
      <c r="C2275" t="s">
        <v>158</v>
      </c>
      <c r="D2275" t="s">
        <v>47</v>
      </c>
      <c r="E2275" t="s">
        <v>2867</v>
      </c>
      <c r="F2275" t="s">
        <v>127</v>
      </c>
      <c r="G2275" t="s">
        <v>111</v>
      </c>
      <c r="H2275" t="s">
        <v>142</v>
      </c>
      <c r="I2275" t="s">
        <v>25</v>
      </c>
      <c r="J2275" t="s">
        <v>26</v>
      </c>
      <c r="K2275" t="s">
        <v>2940</v>
      </c>
      <c r="L2275" t="str">
        <f>_xlfn.XLOOKUP(Trade_Flows[[#This Row],[hardware_type]],Helper_sheet!$D$2:$D$15,Helper_sheet!$E$2:$E$15,0,0)</f>
        <v>Equipment</v>
      </c>
      <c r="M2275" t="s">
        <v>91</v>
      </c>
      <c r="N2275" s="5">
        <v>42</v>
      </c>
      <c r="O2275" s="1">
        <v>1613.82</v>
      </c>
      <c r="P2275" t="s">
        <v>129</v>
      </c>
      <c r="Q2275" t="s">
        <v>33</v>
      </c>
      <c r="R2275" t="s">
        <v>144</v>
      </c>
      <c r="S2275" t="s">
        <v>141</v>
      </c>
      <c r="T2275" t="s">
        <v>90</v>
      </c>
      <c r="U2275" t="s">
        <v>2890</v>
      </c>
      <c r="V2275" t="s">
        <v>186</v>
      </c>
      <c r="W2275" t="s">
        <v>147</v>
      </c>
      <c r="X2275" t="s">
        <v>144</v>
      </c>
    </row>
    <row r="2276" spans="1:24" x14ac:dyDescent="0.4">
      <c r="A2276" t="s">
        <v>2953</v>
      </c>
      <c r="B2276" t="s">
        <v>182</v>
      </c>
      <c r="C2276" t="s">
        <v>141</v>
      </c>
      <c r="D2276" t="s">
        <v>48</v>
      </c>
      <c r="E2276" t="s">
        <v>2867</v>
      </c>
      <c r="F2276" t="s">
        <v>127</v>
      </c>
      <c r="G2276" t="s">
        <v>111</v>
      </c>
      <c r="H2276" t="s">
        <v>142</v>
      </c>
      <c r="I2276" t="s">
        <v>25</v>
      </c>
      <c r="J2276" t="s">
        <v>26</v>
      </c>
      <c r="K2276" t="s">
        <v>2940</v>
      </c>
      <c r="L2276" t="str">
        <f>_xlfn.XLOOKUP(Trade_Flows[[#This Row],[hardware_type]],Helper_sheet!$D$2:$D$15,Helper_sheet!$E$2:$E$15,0,0)</f>
        <v>Equipment</v>
      </c>
      <c r="M2276" t="s">
        <v>91</v>
      </c>
      <c r="N2276" s="5">
        <v>58</v>
      </c>
      <c r="O2276" s="1">
        <v>2787.51</v>
      </c>
      <c r="P2276" t="s">
        <v>129</v>
      </c>
      <c r="Q2276" t="s">
        <v>33</v>
      </c>
      <c r="R2276" t="s">
        <v>144</v>
      </c>
      <c r="S2276" t="s">
        <v>141</v>
      </c>
      <c r="T2276" t="s">
        <v>90</v>
      </c>
      <c r="U2276" t="s">
        <v>2954</v>
      </c>
      <c r="V2276" t="s">
        <v>279</v>
      </c>
      <c r="W2276" t="s">
        <v>147</v>
      </c>
      <c r="X2276" t="s">
        <v>144</v>
      </c>
    </row>
    <row r="2277" spans="1:24" x14ac:dyDescent="0.4">
      <c r="A2277" t="s">
        <v>2955</v>
      </c>
      <c r="B2277" t="s">
        <v>182</v>
      </c>
      <c r="C2277" t="s">
        <v>149</v>
      </c>
      <c r="D2277" t="s">
        <v>49</v>
      </c>
      <c r="E2277" t="s">
        <v>2867</v>
      </c>
      <c r="F2277" t="s">
        <v>127</v>
      </c>
      <c r="G2277" t="s">
        <v>111</v>
      </c>
      <c r="H2277" t="s">
        <v>142</v>
      </c>
      <c r="I2277" t="s">
        <v>25</v>
      </c>
      <c r="J2277" t="s">
        <v>26</v>
      </c>
      <c r="K2277" t="s">
        <v>2940</v>
      </c>
      <c r="L2277" t="str">
        <f>_xlfn.XLOOKUP(Trade_Flows[[#This Row],[hardware_type]],Helper_sheet!$D$2:$D$15,Helper_sheet!$E$2:$E$15,0,0)</f>
        <v>Equipment</v>
      </c>
      <c r="M2277" t="s">
        <v>91</v>
      </c>
      <c r="N2277" s="5">
        <v>85</v>
      </c>
      <c r="O2277" s="1">
        <v>5879.39</v>
      </c>
      <c r="P2277" t="s">
        <v>128</v>
      </c>
      <c r="Q2277" t="s">
        <v>33</v>
      </c>
      <c r="R2277" t="s">
        <v>144</v>
      </c>
      <c r="S2277" t="s">
        <v>141</v>
      </c>
      <c r="T2277" t="s">
        <v>90</v>
      </c>
      <c r="U2277" t="s">
        <v>2882</v>
      </c>
      <c r="V2277" t="s">
        <v>159</v>
      </c>
      <c r="W2277" t="s">
        <v>147</v>
      </c>
      <c r="X2277" t="s">
        <v>144</v>
      </c>
    </row>
    <row r="2278" spans="1:24" x14ac:dyDescent="0.4">
      <c r="A2278" t="s">
        <v>2956</v>
      </c>
      <c r="B2278" t="s">
        <v>182</v>
      </c>
      <c r="C2278" t="s">
        <v>154</v>
      </c>
      <c r="D2278" t="s">
        <v>50</v>
      </c>
      <c r="E2278" t="s">
        <v>2867</v>
      </c>
      <c r="F2278" t="s">
        <v>127</v>
      </c>
      <c r="G2278" t="s">
        <v>111</v>
      </c>
      <c r="H2278" t="s">
        <v>142</v>
      </c>
      <c r="I2278" t="s">
        <v>25</v>
      </c>
      <c r="J2278" t="s">
        <v>26</v>
      </c>
      <c r="K2278" t="s">
        <v>2940</v>
      </c>
      <c r="L2278" t="str">
        <f>_xlfn.XLOOKUP(Trade_Flows[[#This Row],[hardware_type]],Helper_sheet!$D$2:$D$15,Helper_sheet!$E$2:$E$15,0,0)</f>
        <v>Equipment</v>
      </c>
      <c r="M2278" t="s">
        <v>91</v>
      </c>
      <c r="N2278" s="5">
        <v>81</v>
      </c>
      <c r="O2278" s="1">
        <v>3629.08</v>
      </c>
      <c r="P2278" t="s">
        <v>790</v>
      </c>
      <c r="Q2278" t="s">
        <v>33</v>
      </c>
      <c r="R2278" t="s">
        <v>144</v>
      </c>
      <c r="S2278" t="s">
        <v>141</v>
      </c>
      <c r="T2278" t="s">
        <v>90</v>
      </c>
      <c r="U2278" t="s">
        <v>2874</v>
      </c>
      <c r="V2278" t="s">
        <v>155</v>
      </c>
      <c r="W2278" t="s">
        <v>147</v>
      </c>
      <c r="X2278" t="s">
        <v>144</v>
      </c>
    </row>
    <row r="2279" spans="1:24" x14ac:dyDescent="0.4">
      <c r="A2279" t="s">
        <v>2957</v>
      </c>
      <c r="B2279" t="s">
        <v>182</v>
      </c>
      <c r="C2279" t="s">
        <v>158</v>
      </c>
      <c r="D2279" t="s">
        <v>51</v>
      </c>
      <c r="E2279" t="s">
        <v>2867</v>
      </c>
      <c r="F2279" t="s">
        <v>127</v>
      </c>
      <c r="G2279" t="s">
        <v>111</v>
      </c>
      <c r="H2279" t="s">
        <v>142</v>
      </c>
      <c r="I2279" t="s">
        <v>25</v>
      </c>
      <c r="J2279" t="s">
        <v>26</v>
      </c>
      <c r="K2279" t="s">
        <v>2940</v>
      </c>
      <c r="L2279" t="str">
        <f>_xlfn.XLOOKUP(Trade_Flows[[#This Row],[hardware_type]],Helper_sheet!$D$2:$D$15,Helper_sheet!$E$2:$E$15,0,0)</f>
        <v>Equipment</v>
      </c>
      <c r="M2279" t="s">
        <v>91</v>
      </c>
      <c r="N2279" s="5">
        <v>81</v>
      </c>
      <c r="O2279" s="1">
        <v>3712.06</v>
      </c>
      <c r="P2279" t="s">
        <v>790</v>
      </c>
      <c r="Q2279" t="s">
        <v>33</v>
      </c>
      <c r="R2279" t="s">
        <v>144</v>
      </c>
      <c r="S2279" t="s">
        <v>141</v>
      </c>
      <c r="T2279" t="s">
        <v>90</v>
      </c>
      <c r="U2279" t="s">
        <v>2890</v>
      </c>
      <c r="V2279" t="s">
        <v>570</v>
      </c>
      <c r="W2279" t="s">
        <v>147</v>
      </c>
      <c r="X2279" t="s">
        <v>144</v>
      </c>
    </row>
    <row r="2280" spans="1:24" x14ac:dyDescent="0.4">
      <c r="A2280" t="s">
        <v>2958</v>
      </c>
      <c r="B2280" t="s">
        <v>193</v>
      </c>
      <c r="C2280" t="s">
        <v>141</v>
      </c>
      <c r="D2280" t="s">
        <v>52</v>
      </c>
      <c r="E2280" t="s">
        <v>2867</v>
      </c>
      <c r="F2280" t="s">
        <v>127</v>
      </c>
      <c r="G2280" t="s">
        <v>111</v>
      </c>
      <c r="H2280" t="s">
        <v>142</v>
      </c>
      <c r="I2280" t="s">
        <v>25</v>
      </c>
      <c r="J2280" t="s">
        <v>26</v>
      </c>
      <c r="K2280" t="s">
        <v>2940</v>
      </c>
      <c r="L2280" t="str">
        <f>_xlfn.XLOOKUP(Trade_Flows[[#This Row],[hardware_type]],Helper_sheet!$D$2:$D$15,Helper_sheet!$E$2:$E$15,0,0)</f>
        <v>Equipment</v>
      </c>
      <c r="M2280" t="s">
        <v>91</v>
      </c>
      <c r="N2280" s="5">
        <v>53</v>
      </c>
      <c r="O2280" s="1">
        <v>2940.66</v>
      </c>
      <c r="P2280" t="s">
        <v>129</v>
      </c>
      <c r="Q2280" t="s">
        <v>33</v>
      </c>
      <c r="R2280" t="s">
        <v>144</v>
      </c>
      <c r="S2280" t="s">
        <v>141</v>
      </c>
      <c r="T2280" t="s">
        <v>90</v>
      </c>
      <c r="U2280" t="s">
        <v>2882</v>
      </c>
      <c r="V2280" t="s">
        <v>490</v>
      </c>
      <c r="W2280" t="s">
        <v>147</v>
      </c>
      <c r="X2280" t="s">
        <v>144</v>
      </c>
    </row>
    <row r="2281" spans="1:24" x14ac:dyDescent="0.4">
      <c r="A2281" t="s">
        <v>2959</v>
      </c>
      <c r="B2281" t="s">
        <v>193</v>
      </c>
      <c r="C2281" t="s">
        <v>149</v>
      </c>
      <c r="D2281" t="s">
        <v>53</v>
      </c>
      <c r="E2281" t="s">
        <v>2867</v>
      </c>
      <c r="F2281" t="s">
        <v>127</v>
      </c>
      <c r="G2281" t="s">
        <v>111</v>
      </c>
      <c r="H2281" t="s">
        <v>142</v>
      </c>
      <c r="I2281" t="s">
        <v>25</v>
      </c>
      <c r="J2281" t="s">
        <v>26</v>
      </c>
      <c r="K2281" t="s">
        <v>2940</v>
      </c>
      <c r="L2281" t="str">
        <f>_xlfn.XLOOKUP(Trade_Flows[[#This Row],[hardware_type]],Helper_sheet!$D$2:$D$15,Helper_sheet!$E$2:$E$15,0,0)</f>
        <v>Equipment</v>
      </c>
      <c r="M2281" t="s">
        <v>91</v>
      </c>
      <c r="N2281" s="5">
        <v>67</v>
      </c>
      <c r="O2281" s="1">
        <v>3941.71</v>
      </c>
      <c r="P2281" t="s">
        <v>128</v>
      </c>
      <c r="Q2281" t="s">
        <v>33</v>
      </c>
      <c r="R2281" t="s">
        <v>144</v>
      </c>
      <c r="S2281" t="s">
        <v>141</v>
      </c>
      <c r="T2281" t="s">
        <v>90</v>
      </c>
      <c r="U2281" t="s">
        <v>2924</v>
      </c>
      <c r="V2281" t="s">
        <v>308</v>
      </c>
      <c r="W2281" t="s">
        <v>147</v>
      </c>
      <c r="X2281" t="s">
        <v>144</v>
      </c>
    </row>
    <row r="2282" spans="1:24" x14ac:dyDescent="0.4">
      <c r="A2282" t="s">
        <v>2960</v>
      </c>
      <c r="B2282" t="s">
        <v>193</v>
      </c>
      <c r="C2282" t="s">
        <v>154</v>
      </c>
      <c r="D2282" t="s">
        <v>54</v>
      </c>
      <c r="E2282" t="s">
        <v>2867</v>
      </c>
      <c r="F2282" t="s">
        <v>127</v>
      </c>
      <c r="G2282" t="s">
        <v>111</v>
      </c>
      <c r="H2282" t="s">
        <v>142</v>
      </c>
      <c r="I2282" t="s">
        <v>25</v>
      </c>
      <c r="J2282" t="s">
        <v>26</v>
      </c>
      <c r="K2282" t="s">
        <v>2940</v>
      </c>
      <c r="L2282" t="str">
        <f>_xlfn.XLOOKUP(Trade_Flows[[#This Row],[hardware_type]],Helper_sheet!$D$2:$D$15,Helper_sheet!$E$2:$E$15,0,0)</f>
        <v>Equipment</v>
      </c>
      <c r="M2282" t="s">
        <v>91</v>
      </c>
      <c r="N2282" s="5">
        <v>33</v>
      </c>
      <c r="O2282" s="1">
        <v>2351.5</v>
      </c>
      <c r="P2282" t="s">
        <v>790</v>
      </c>
      <c r="Q2282" t="s">
        <v>33</v>
      </c>
      <c r="R2282" t="s">
        <v>144</v>
      </c>
      <c r="S2282" t="s">
        <v>141</v>
      </c>
      <c r="T2282" t="s">
        <v>90</v>
      </c>
      <c r="U2282" t="s">
        <v>2880</v>
      </c>
      <c r="V2282" t="s">
        <v>387</v>
      </c>
      <c r="W2282" t="s">
        <v>147</v>
      </c>
      <c r="X2282" t="s">
        <v>144</v>
      </c>
    </row>
    <row r="2283" spans="1:24" x14ac:dyDescent="0.4">
      <c r="A2283" t="s">
        <v>2961</v>
      </c>
      <c r="B2283" t="s">
        <v>193</v>
      </c>
      <c r="C2283" t="s">
        <v>158</v>
      </c>
      <c r="D2283" t="s">
        <v>55</v>
      </c>
      <c r="E2283" t="s">
        <v>2867</v>
      </c>
      <c r="F2283" t="s">
        <v>127</v>
      </c>
      <c r="G2283" t="s">
        <v>111</v>
      </c>
      <c r="H2283" t="s">
        <v>142</v>
      </c>
      <c r="I2283" t="s">
        <v>25</v>
      </c>
      <c r="J2283" t="s">
        <v>26</v>
      </c>
      <c r="K2283" t="s">
        <v>2940</v>
      </c>
      <c r="L2283" t="str">
        <f>_xlfn.XLOOKUP(Trade_Flows[[#This Row],[hardware_type]],Helper_sheet!$D$2:$D$15,Helper_sheet!$E$2:$E$15,0,0)</f>
        <v>Equipment</v>
      </c>
      <c r="M2283" t="s">
        <v>91</v>
      </c>
      <c r="N2283" s="5">
        <v>39</v>
      </c>
      <c r="O2283" s="1">
        <v>2196</v>
      </c>
      <c r="P2283" t="s">
        <v>129</v>
      </c>
      <c r="Q2283" t="s">
        <v>33</v>
      </c>
      <c r="R2283" t="s">
        <v>144</v>
      </c>
      <c r="S2283" t="s">
        <v>141</v>
      </c>
      <c r="T2283" t="s">
        <v>90</v>
      </c>
      <c r="U2283" t="s">
        <v>2902</v>
      </c>
      <c r="V2283" t="s">
        <v>384</v>
      </c>
      <c r="W2283" t="s">
        <v>147</v>
      </c>
      <c r="X2283" t="s">
        <v>144</v>
      </c>
    </row>
    <row r="2284" spans="1:24" x14ac:dyDescent="0.4">
      <c r="A2284" t="s">
        <v>2962</v>
      </c>
      <c r="B2284" t="s">
        <v>202</v>
      </c>
      <c r="C2284" t="s">
        <v>141</v>
      </c>
      <c r="D2284" t="s">
        <v>56</v>
      </c>
      <c r="E2284" t="s">
        <v>2867</v>
      </c>
      <c r="F2284" t="s">
        <v>127</v>
      </c>
      <c r="G2284" t="s">
        <v>111</v>
      </c>
      <c r="H2284" t="s">
        <v>142</v>
      </c>
      <c r="I2284" t="s">
        <v>25</v>
      </c>
      <c r="J2284" t="s">
        <v>26</v>
      </c>
      <c r="K2284" t="s">
        <v>2940</v>
      </c>
      <c r="L2284" t="str">
        <f>_xlfn.XLOOKUP(Trade_Flows[[#This Row],[hardware_type]],Helper_sheet!$D$2:$D$15,Helper_sheet!$E$2:$E$15,0,0)</f>
        <v>Equipment</v>
      </c>
      <c r="M2284" t="s">
        <v>91</v>
      </c>
      <c r="N2284" s="5">
        <v>58</v>
      </c>
      <c r="O2284" s="1">
        <v>3466.25</v>
      </c>
      <c r="P2284" t="s">
        <v>129</v>
      </c>
      <c r="Q2284" t="s">
        <v>33</v>
      </c>
      <c r="R2284" t="s">
        <v>144</v>
      </c>
      <c r="S2284" t="s">
        <v>141</v>
      </c>
      <c r="T2284" t="s">
        <v>90</v>
      </c>
      <c r="U2284" t="s">
        <v>2892</v>
      </c>
      <c r="V2284" t="s">
        <v>210</v>
      </c>
      <c r="W2284" t="s">
        <v>147</v>
      </c>
      <c r="X2284" t="s">
        <v>144</v>
      </c>
    </row>
    <row r="2285" spans="1:24" x14ac:dyDescent="0.4">
      <c r="A2285" t="s">
        <v>2963</v>
      </c>
      <c r="B2285" t="s">
        <v>202</v>
      </c>
      <c r="C2285" t="s">
        <v>149</v>
      </c>
      <c r="D2285" t="s">
        <v>57</v>
      </c>
      <c r="E2285" t="s">
        <v>2867</v>
      </c>
      <c r="F2285" t="s">
        <v>127</v>
      </c>
      <c r="G2285" t="s">
        <v>111</v>
      </c>
      <c r="H2285" t="s">
        <v>142</v>
      </c>
      <c r="I2285" t="s">
        <v>25</v>
      </c>
      <c r="J2285" t="s">
        <v>26</v>
      </c>
      <c r="K2285" t="s">
        <v>2940</v>
      </c>
      <c r="L2285" t="str">
        <f>_xlfn.XLOOKUP(Trade_Flows[[#This Row],[hardware_type]],Helper_sheet!$D$2:$D$15,Helper_sheet!$E$2:$E$15,0,0)</f>
        <v>Equipment</v>
      </c>
      <c r="M2285" t="s">
        <v>91</v>
      </c>
      <c r="N2285" s="5">
        <v>38</v>
      </c>
      <c r="O2285" s="1">
        <v>1984.48</v>
      </c>
      <c r="P2285" t="s">
        <v>128</v>
      </c>
      <c r="Q2285" t="s">
        <v>33</v>
      </c>
      <c r="R2285" t="s">
        <v>144</v>
      </c>
      <c r="S2285" t="s">
        <v>141</v>
      </c>
      <c r="T2285" t="s">
        <v>90</v>
      </c>
      <c r="U2285" t="s">
        <v>2896</v>
      </c>
      <c r="V2285" t="s">
        <v>314</v>
      </c>
      <c r="W2285" t="s">
        <v>147</v>
      </c>
      <c r="X2285" t="s">
        <v>144</v>
      </c>
    </row>
    <row r="2286" spans="1:24" x14ac:dyDescent="0.4">
      <c r="A2286" t="s">
        <v>2964</v>
      </c>
      <c r="B2286" t="s">
        <v>202</v>
      </c>
      <c r="C2286" t="s">
        <v>154</v>
      </c>
      <c r="D2286" t="s">
        <v>58</v>
      </c>
      <c r="E2286" t="s">
        <v>2867</v>
      </c>
      <c r="F2286" t="s">
        <v>127</v>
      </c>
      <c r="G2286" t="s">
        <v>111</v>
      </c>
      <c r="H2286" t="s">
        <v>142</v>
      </c>
      <c r="I2286" t="s">
        <v>25</v>
      </c>
      <c r="J2286" t="s">
        <v>26</v>
      </c>
      <c r="K2286" t="s">
        <v>2940</v>
      </c>
      <c r="L2286" t="str">
        <f>_xlfn.XLOOKUP(Trade_Flows[[#This Row],[hardware_type]],Helper_sheet!$D$2:$D$15,Helper_sheet!$E$2:$E$15,0,0)</f>
        <v>Equipment</v>
      </c>
      <c r="M2286" t="s">
        <v>91</v>
      </c>
      <c r="N2286" s="5">
        <v>47</v>
      </c>
      <c r="O2286" s="1">
        <v>2892.82</v>
      </c>
      <c r="P2286" t="s">
        <v>128</v>
      </c>
      <c r="Q2286" t="s">
        <v>33</v>
      </c>
      <c r="R2286" t="s">
        <v>144</v>
      </c>
      <c r="S2286" t="s">
        <v>141</v>
      </c>
      <c r="T2286" t="s">
        <v>90</v>
      </c>
      <c r="U2286" t="s">
        <v>2911</v>
      </c>
      <c r="V2286" t="s">
        <v>151</v>
      </c>
      <c r="W2286" t="s">
        <v>147</v>
      </c>
      <c r="X2286" t="s">
        <v>144</v>
      </c>
    </row>
    <row r="2287" spans="1:24" x14ac:dyDescent="0.4">
      <c r="A2287" t="s">
        <v>2965</v>
      </c>
      <c r="B2287" t="s">
        <v>202</v>
      </c>
      <c r="C2287" t="s">
        <v>158</v>
      </c>
      <c r="D2287" t="s">
        <v>59</v>
      </c>
      <c r="E2287" t="s">
        <v>2867</v>
      </c>
      <c r="F2287" t="s">
        <v>127</v>
      </c>
      <c r="G2287" t="s">
        <v>111</v>
      </c>
      <c r="H2287" t="s">
        <v>142</v>
      </c>
      <c r="I2287" t="s">
        <v>25</v>
      </c>
      <c r="J2287" t="s">
        <v>26</v>
      </c>
      <c r="K2287" t="s">
        <v>2940</v>
      </c>
      <c r="L2287" t="str">
        <f>_xlfn.XLOOKUP(Trade_Flows[[#This Row],[hardware_type]],Helper_sheet!$D$2:$D$15,Helper_sheet!$E$2:$E$15,0,0)</f>
        <v>Equipment</v>
      </c>
      <c r="M2287" t="s">
        <v>91</v>
      </c>
      <c r="N2287" s="5">
        <v>101</v>
      </c>
      <c r="O2287" s="1">
        <v>3840.18</v>
      </c>
      <c r="P2287" t="s">
        <v>129</v>
      </c>
      <c r="Q2287" t="s">
        <v>33</v>
      </c>
      <c r="R2287" t="s">
        <v>144</v>
      </c>
      <c r="S2287" t="s">
        <v>141</v>
      </c>
      <c r="T2287" t="s">
        <v>90</v>
      </c>
      <c r="U2287" t="s">
        <v>2874</v>
      </c>
      <c r="V2287" t="s">
        <v>183</v>
      </c>
      <c r="W2287" t="s">
        <v>147</v>
      </c>
      <c r="X2287" t="s">
        <v>144</v>
      </c>
    </row>
    <row r="2288" spans="1:24" x14ac:dyDescent="0.4">
      <c r="A2288" t="s">
        <v>2966</v>
      </c>
      <c r="B2288" t="s">
        <v>212</v>
      </c>
      <c r="C2288" t="s">
        <v>141</v>
      </c>
      <c r="D2288" t="s">
        <v>60</v>
      </c>
      <c r="E2288" t="s">
        <v>2867</v>
      </c>
      <c r="F2288" t="s">
        <v>127</v>
      </c>
      <c r="G2288" t="s">
        <v>111</v>
      </c>
      <c r="H2288" t="s">
        <v>142</v>
      </c>
      <c r="I2288" t="s">
        <v>25</v>
      </c>
      <c r="J2288" t="s">
        <v>26</v>
      </c>
      <c r="K2288" t="s">
        <v>2940</v>
      </c>
      <c r="L2288" t="str">
        <f>_xlfn.XLOOKUP(Trade_Flows[[#This Row],[hardware_type]],Helper_sheet!$D$2:$D$15,Helper_sheet!$E$2:$E$15,0,0)</f>
        <v>Equipment</v>
      </c>
      <c r="M2288" t="s">
        <v>91</v>
      </c>
      <c r="N2288" s="5">
        <v>80</v>
      </c>
      <c r="O2288" s="1">
        <v>4952.21</v>
      </c>
      <c r="P2288" t="s">
        <v>790</v>
      </c>
      <c r="Q2288" t="s">
        <v>33</v>
      </c>
      <c r="R2288" t="s">
        <v>144</v>
      </c>
      <c r="S2288" t="s">
        <v>141</v>
      </c>
      <c r="T2288" t="s">
        <v>90</v>
      </c>
      <c r="U2288" t="s">
        <v>2933</v>
      </c>
      <c r="V2288" t="s">
        <v>221</v>
      </c>
      <c r="W2288" t="s">
        <v>147</v>
      </c>
      <c r="X2288" t="s">
        <v>144</v>
      </c>
    </row>
    <row r="2289" spans="1:24" x14ac:dyDescent="0.4">
      <c r="A2289" t="s">
        <v>2967</v>
      </c>
      <c r="B2289" t="s">
        <v>212</v>
      </c>
      <c r="C2289" t="s">
        <v>149</v>
      </c>
      <c r="D2289" t="s">
        <v>61</v>
      </c>
      <c r="E2289" t="s">
        <v>2867</v>
      </c>
      <c r="F2289" t="s">
        <v>127</v>
      </c>
      <c r="G2289" t="s">
        <v>111</v>
      </c>
      <c r="H2289" t="s">
        <v>142</v>
      </c>
      <c r="I2289" t="s">
        <v>25</v>
      </c>
      <c r="J2289" t="s">
        <v>26</v>
      </c>
      <c r="K2289" t="s">
        <v>2940</v>
      </c>
      <c r="L2289" t="str">
        <f>_xlfn.XLOOKUP(Trade_Flows[[#This Row],[hardware_type]],Helper_sheet!$D$2:$D$15,Helper_sheet!$E$2:$E$15,0,0)</f>
        <v>Equipment</v>
      </c>
      <c r="M2289" t="s">
        <v>91</v>
      </c>
      <c r="N2289" s="5">
        <v>28</v>
      </c>
      <c r="O2289" s="1">
        <v>1272.82</v>
      </c>
      <c r="P2289" t="s">
        <v>128</v>
      </c>
      <c r="Q2289" t="s">
        <v>33</v>
      </c>
      <c r="R2289" t="s">
        <v>144</v>
      </c>
      <c r="S2289" t="s">
        <v>141</v>
      </c>
      <c r="T2289" t="s">
        <v>90</v>
      </c>
      <c r="U2289" t="s">
        <v>2892</v>
      </c>
      <c r="V2289" t="s">
        <v>216</v>
      </c>
      <c r="W2289" t="s">
        <v>147</v>
      </c>
      <c r="X2289" t="s">
        <v>144</v>
      </c>
    </row>
    <row r="2290" spans="1:24" x14ac:dyDescent="0.4">
      <c r="A2290" t="s">
        <v>2968</v>
      </c>
      <c r="B2290" t="s">
        <v>212</v>
      </c>
      <c r="C2290" t="s">
        <v>154</v>
      </c>
      <c r="D2290" t="s">
        <v>62</v>
      </c>
      <c r="E2290" t="s">
        <v>2867</v>
      </c>
      <c r="F2290" t="s">
        <v>127</v>
      </c>
      <c r="G2290" t="s">
        <v>111</v>
      </c>
      <c r="H2290" t="s">
        <v>142</v>
      </c>
      <c r="I2290" t="s">
        <v>25</v>
      </c>
      <c r="J2290" t="s">
        <v>26</v>
      </c>
      <c r="K2290" t="s">
        <v>2940</v>
      </c>
      <c r="L2290" t="str">
        <f>_xlfn.XLOOKUP(Trade_Flows[[#This Row],[hardware_type]],Helper_sheet!$D$2:$D$15,Helper_sheet!$E$2:$E$15,0,0)</f>
        <v>Equipment</v>
      </c>
      <c r="M2290" t="s">
        <v>91</v>
      </c>
      <c r="N2290" s="5">
        <v>60</v>
      </c>
      <c r="O2290" s="1">
        <v>3552.69</v>
      </c>
      <c r="P2290" t="s">
        <v>128</v>
      </c>
      <c r="Q2290" t="s">
        <v>33</v>
      </c>
      <c r="R2290" t="s">
        <v>144</v>
      </c>
      <c r="S2290" t="s">
        <v>141</v>
      </c>
      <c r="T2290" t="s">
        <v>90</v>
      </c>
      <c r="U2290" t="s">
        <v>2898</v>
      </c>
      <c r="V2290" t="s">
        <v>583</v>
      </c>
      <c r="W2290" t="s">
        <v>147</v>
      </c>
      <c r="X2290" t="s">
        <v>144</v>
      </c>
    </row>
    <row r="2291" spans="1:24" x14ac:dyDescent="0.4">
      <c r="A2291" t="s">
        <v>2969</v>
      </c>
      <c r="B2291" t="s">
        <v>212</v>
      </c>
      <c r="C2291" t="s">
        <v>158</v>
      </c>
      <c r="D2291" t="s">
        <v>63</v>
      </c>
      <c r="E2291" t="s">
        <v>2867</v>
      </c>
      <c r="F2291" t="s">
        <v>127</v>
      </c>
      <c r="G2291" t="s">
        <v>111</v>
      </c>
      <c r="H2291" t="s">
        <v>142</v>
      </c>
      <c r="I2291" t="s">
        <v>25</v>
      </c>
      <c r="J2291" t="s">
        <v>26</v>
      </c>
      <c r="K2291" t="s">
        <v>2940</v>
      </c>
      <c r="L2291" t="str">
        <f>_xlfn.XLOOKUP(Trade_Flows[[#This Row],[hardware_type]],Helper_sheet!$D$2:$D$15,Helper_sheet!$E$2:$E$15,0,0)</f>
        <v>Equipment</v>
      </c>
      <c r="M2291" t="s">
        <v>91</v>
      </c>
      <c r="N2291" s="5">
        <v>48</v>
      </c>
      <c r="O2291" s="1">
        <v>2881.29</v>
      </c>
      <c r="P2291" t="s">
        <v>128</v>
      </c>
      <c r="Q2291" t="s">
        <v>33</v>
      </c>
      <c r="R2291" t="s">
        <v>144</v>
      </c>
      <c r="S2291" t="s">
        <v>141</v>
      </c>
      <c r="T2291" t="s">
        <v>90</v>
      </c>
      <c r="U2291" t="s">
        <v>2876</v>
      </c>
      <c r="V2291" t="s">
        <v>500</v>
      </c>
      <c r="W2291" t="s">
        <v>147</v>
      </c>
      <c r="X2291" t="s">
        <v>144</v>
      </c>
    </row>
    <row r="2292" spans="1:24" x14ac:dyDescent="0.4">
      <c r="A2292" t="s">
        <v>2970</v>
      </c>
      <c r="B2292" t="s">
        <v>223</v>
      </c>
      <c r="C2292" t="s">
        <v>141</v>
      </c>
      <c r="D2292" t="s">
        <v>64</v>
      </c>
      <c r="E2292" t="s">
        <v>2867</v>
      </c>
      <c r="F2292" t="s">
        <v>127</v>
      </c>
      <c r="G2292" t="s">
        <v>111</v>
      </c>
      <c r="H2292" t="s">
        <v>142</v>
      </c>
      <c r="I2292" t="s">
        <v>25</v>
      </c>
      <c r="J2292" t="s">
        <v>26</v>
      </c>
      <c r="K2292" t="s">
        <v>2940</v>
      </c>
      <c r="L2292" t="str">
        <f>_xlfn.XLOOKUP(Trade_Flows[[#This Row],[hardware_type]],Helper_sheet!$D$2:$D$15,Helper_sheet!$E$2:$E$15,0,0)</f>
        <v>Equipment</v>
      </c>
      <c r="M2292" t="s">
        <v>91</v>
      </c>
      <c r="N2292" s="5">
        <v>120</v>
      </c>
      <c r="O2292" s="1">
        <v>4881.2</v>
      </c>
      <c r="P2292" t="s">
        <v>790</v>
      </c>
      <c r="Q2292" t="s">
        <v>33</v>
      </c>
      <c r="R2292" t="s">
        <v>144</v>
      </c>
      <c r="S2292" t="s">
        <v>141</v>
      </c>
      <c r="T2292" t="s">
        <v>90</v>
      </c>
      <c r="U2292" t="s">
        <v>2902</v>
      </c>
      <c r="V2292" t="s">
        <v>328</v>
      </c>
      <c r="W2292" t="s">
        <v>147</v>
      </c>
      <c r="X2292" t="s">
        <v>144</v>
      </c>
    </row>
    <row r="2293" spans="1:24" x14ac:dyDescent="0.4">
      <c r="A2293" t="s">
        <v>2971</v>
      </c>
      <c r="B2293" t="s">
        <v>223</v>
      </c>
      <c r="C2293" t="s">
        <v>149</v>
      </c>
      <c r="D2293" t="s">
        <v>65</v>
      </c>
      <c r="E2293" t="s">
        <v>2867</v>
      </c>
      <c r="F2293" t="s">
        <v>127</v>
      </c>
      <c r="G2293" t="s">
        <v>111</v>
      </c>
      <c r="H2293" t="s">
        <v>142</v>
      </c>
      <c r="I2293" t="s">
        <v>25</v>
      </c>
      <c r="J2293" t="s">
        <v>26</v>
      </c>
      <c r="K2293" t="s">
        <v>2940</v>
      </c>
      <c r="L2293" t="str">
        <f>_xlfn.XLOOKUP(Trade_Flows[[#This Row],[hardware_type]],Helper_sheet!$D$2:$D$15,Helper_sheet!$E$2:$E$15,0,0)</f>
        <v>Equipment</v>
      </c>
      <c r="M2293" t="s">
        <v>91</v>
      </c>
      <c r="N2293" s="5">
        <v>86</v>
      </c>
      <c r="O2293" s="1">
        <v>6412.3</v>
      </c>
      <c r="P2293" t="s">
        <v>790</v>
      </c>
      <c r="Q2293" t="s">
        <v>33</v>
      </c>
      <c r="R2293" t="s">
        <v>144</v>
      </c>
      <c r="S2293" t="s">
        <v>141</v>
      </c>
      <c r="T2293" t="s">
        <v>90</v>
      </c>
      <c r="U2293" t="s">
        <v>2924</v>
      </c>
      <c r="V2293" t="s">
        <v>716</v>
      </c>
      <c r="W2293" t="s">
        <v>147</v>
      </c>
      <c r="X2293" t="s">
        <v>144</v>
      </c>
    </row>
    <row r="2294" spans="1:24" x14ac:dyDescent="0.4">
      <c r="A2294" t="s">
        <v>2972</v>
      </c>
      <c r="B2294" t="s">
        <v>223</v>
      </c>
      <c r="C2294" t="s">
        <v>154</v>
      </c>
      <c r="D2294" t="s">
        <v>66</v>
      </c>
      <c r="E2294" t="s">
        <v>2867</v>
      </c>
      <c r="F2294" t="s">
        <v>127</v>
      </c>
      <c r="G2294" t="s">
        <v>111</v>
      </c>
      <c r="H2294" t="s">
        <v>142</v>
      </c>
      <c r="I2294" t="s">
        <v>25</v>
      </c>
      <c r="J2294" t="s">
        <v>26</v>
      </c>
      <c r="K2294" t="s">
        <v>2940</v>
      </c>
      <c r="L2294" t="str">
        <f>_xlfn.XLOOKUP(Trade_Flows[[#This Row],[hardware_type]],Helper_sheet!$D$2:$D$15,Helper_sheet!$E$2:$E$15,0,0)</f>
        <v>Equipment</v>
      </c>
      <c r="M2294" t="s">
        <v>91</v>
      </c>
      <c r="N2294" s="5">
        <v>80</v>
      </c>
      <c r="O2294" s="1">
        <v>3271.28</v>
      </c>
      <c r="P2294" t="s">
        <v>129</v>
      </c>
      <c r="Q2294" t="s">
        <v>33</v>
      </c>
      <c r="R2294" t="s">
        <v>144</v>
      </c>
      <c r="S2294" t="s">
        <v>141</v>
      </c>
      <c r="T2294" t="s">
        <v>90</v>
      </c>
      <c r="U2294" t="s">
        <v>2973</v>
      </c>
      <c r="V2294" t="s">
        <v>1326</v>
      </c>
      <c r="W2294" t="s">
        <v>147</v>
      </c>
      <c r="X2294" t="s">
        <v>144</v>
      </c>
    </row>
    <row r="2295" spans="1:24" x14ac:dyDescent="0.4">
      <c r="A2295" t="s">
        <v>2974</v>
      </c>
      <c r="B2295" t="s">
        <v>223</v>
      </c>
      <c r="C2295" t="s">
        <v>158</v>
      </c>
      <c r="D2295" t="s">
        <v>67</v>
      </c>
      <c r="E2295" t="s">
        <v>2867</v>
      </c>
      <c r="F2295" t="s">
        <v>127</v>
      </c>
      <c r="G2295" t="s">
        <v>111</v>
      </c>
      <c r="H2295" t="s">
        <v>142</v>
      </c>
      <c r="I2295" t="s">
        <v>25</v>
      </c>
      <c r="J2295" t="s">
        <v>26</v>
      </c>
      <c r="K2295" t="s">
        <v>2940</v>
      </c>
      <c r="L2295" t="str">
        <f>_xlfn.XLOOKUP(Trade_Flows[[#This Row],[hardware_type]],Helper_sheet!$D$2:$D$15,Helper_sheet!$E$2:$E$15,0,0)</f>
        <v>Equipment</v>
      </c>
      <c r="M2295" t="s">
        <v>91</v>
      </c>
      <c r="N2295" s="5">
        <v>98</v>
      </c>
      <c r="O2295" s="1">
        <v>3998.51</v>
      </c>
      <c r="P2295" t="s">
        <v>128</v>
      </c>
      <c r="Q2295" t="s">
        <v>33</v>
      </c>
      <c r="R2295" t="s">
        <v>144</v>
      </c>
      <c r="S2295" t="s">
        <v>141</v>
      </c>
      <c r="T2295" t="s">
        <v>90</v>
      </c>
      <c r="U2295" t="s">
        <v>2975</v>
      </c>
      <c r="V2295" t="s">
        <v>487</v>
      </c>
      <c r="W2295" t="s">
        <v>147</v>
      </c>
      <c r="X2295" t="s">
        <v>144</v>
      </c>
    </row>
    <row r="2296" spans="1:24" x14ac:dyDescent="0.4">
      <c r="A2296" t="s">
        <v>2976</v>
      </c>
      <c r="B2296" t="s">
        <v>235</v>
      </c>
      <c r="C2296" t="s">
        <v>141</v>
      </c>
      <c r="D2296" t="s">
        <v>68</v>
      </c>
      <c r="E2296" t="s">
        <v>2867</v>
      </c>
      <c r="F2296" t="s">
        <v>127</v>
      </c>
      <c r="G2296" t="s">
        <v>111</v>
      </c>
      <c r="H2296" t="s">
        <v>142</v>
      </c>
      <c r="I2296" t="s">
        <v>25</v>
      </c>
      <c r="J2296" t="s">
        <v>26</v>
      </c>
      <c r="K2296" t="s">
        <v>2940</v>
      </c>
      <c r="L2296" t="str">
        <f>_xlfn.XLOOKUP(Trade_Flows[[#This Row],[hardware_type]],Helper_sheet!$D$2:$D$15,Helper_sheet!$E$2:$E$15,0,0)</f>
        <v>Equipment</v>
      </c>
      <c r="M2296" t="s">
        <v>91</v>
      </c>
      <c r="N2296" s="5">
        <v>130</v>
      </c>
      <c r="O2296" s="1">
        <v>5324.06</v>
      </c>
      <c r="P2296" t="s">
        <v>790</v>
      </c>
      <c r="Q2296" t="s">
        <v>33</v>
      </c>
      <c r="R2296" t="s">
        <v>144</v>
      </c>
      <c r="S2296" t="s">
        <v>141</v>
      </c>
      <c r="T2296" t="s">
        <v>90</v>
      </c>
      <c r="U2296" t="s">
        <v>2890</v>
      </c>
      <c r="V2296" t="s">
        <v>642</v>
      </c>
      <c r="W2296" t="s">
        <v>147</v>
      </c>
      <c r="X2296" t="s">
        <v>144</v>
      </c>
    </row>
    <row r="2297" spans="1:24" x14ac:dyDescent="0.4">
      <c r="A2297" t="s">
        <v>2977</v>
      </c>
      <c r="B2297" t="s">
        <v>235</v>
      </c>
      <c r="C2297" t="s">
        <v>149</v>
      </c>
      <c r="D2297" t="s">
        <v>69</v>
      </c>
      <c r="E2297" t="s">
        <v>2867</v>
      </c>
      <c r="F2297" t="s">
        <v>127</v>
      </c>
      <c r="G2297" t="s">
        <v>111</v>
      </c>
      <c r="H2297" t="s">
        <v>142</v>
      </c>
      <c r="I2297" t="s">
        <v>25</v>
      </c>
      <c r="J2297" t="s">
        <v>26</v>
      </c>
      <c r="K2297" t="s">
        <v>2940</v>
      </c>
      <c r="L2297" t="str">
        <f>_xlfn.XLOOKUP(Trade_Flows[[#This Row],[hardware_type]],Helper_sheet!$D$2:$D$15,Helper_sheet!$E$2:$E$15,0,0)</f>
        <v>Equipment</v>
      </c>
      <c r="M2297" t="s">
        <v>91</v>
      </c>
      <c r="N2297" s="5">
        <v>124</v>
      </c>
      <c r="O2297" s="1">
        <v>6807.4</v>
      </c>
      <c r="P2297" t="s">
        <v>790</v>
      </c>
      <c r="Q2297" t="s">
        <v>33</v>
      </c>
      <c r="R2297" t="s">
        <v>144</v>
      </c>
      <c r="S2297" t="s">
        <v>141</v>
      </c>
      <c r="T2297" t="s">
        <v>90</v>
      </c>
      <c r="U2297" t="s">
        <v>2909</v>
      </c>
      <c r="V2297" t="s">
        <v>644</v>
      </c>
      <c r="W2297" t="s">
        <v>147</v>
      </c>
      <c r="X2297" t="s">
        <v>144</v>
      </c>
    </row>
    <row r="2298" spans="1:24" x14ac:dyDescent="0.4">
      <c r="A2298" t="s">
        <v>2978</v>
      </c>
      <c r="B2298" t="s">
        <v>235</v>
      </c>
      <c r="C2298" t="s">
        <v>154</v>
      </c>
      <c r="D2298" t="s">
        <v>70</v>
      </c>
      <c r="E2298" t="s">
        <v>2867</v>
      </c>
      <c r="F2298" t="s">
        <v>127</v>
      </c>
      <c r="G2298" t="s">
        <v>111</v>
      </c>
      <c r="H2298" t="s">
        <v>142</v>
      </c>
      <c r="I2298" t="s">
        <v>25</v>
      </c>
      <c r="J2298" t="s">
        <v>26</v>
      </c>
      <c r="K2298" t="s">
        <v>2940</v>
      </c>
      <c r="L2298" t="str">
        <f>_xlfn.XLOOKUP(Trade_Flows[[#This Row],[hardware_type]],Helper_sheet!$D$2:$D$15,Helper_sheet!$E$2:$E$15,0,0)</f>
        <v>Equipment</v>
      </c>
      <c r="M2298" t="s">
        <v>91</v>
      </c>
      <c r="N2298" s="5">
        <v>76</v>
      </c>
      <c r="O2298" s="1">
        <v>5868.81</v>
      </c>
      <c r="P2298" t="s">
        <v>128</v>
      </c>
      <c r="Q2298" t="s">
        <v>33</v>
      </c>
      <c r="R2298" t="s">
        <v>144</v>
      </c>
      <c r="S2298" t="s">
        <v>141</v>
      </c>
      <c r="T2298" t="s">
        <v>90</v>
      </c>
      <c r="U2298" t="s">
        <v>2946</v>
      </c>
      <c r="V2298" t="s">
        <v>495</v>
      </c>
      <c r="W2298" t="s">
        <v>147</v>
      </c>
      <c r="X2298" t="s">
        <v>144</v>
      </c>
    </row>
    <row r="2299" spans="1:24" x14ac:dyDescent="0.4">
      <c r="A2299" t="s">
        <v>2979</v>
      </c>
      <c r="B2299" t="s">
        <v>235</v>
      </c>
      <c r="C2299" t="s">
        <v>158</v>
      </c>
      <c r="D2299" t="s">
        <v>71</v>
      </c>
      <c r="E2299" t="s">
        <v>2867</v>
      </c>
      <c r="F2299" t="s">
        <v>127</v>
      </c>
      <c r="G2299" t="s">
        <v>111</v>
      </c>
      <c r="H2299" t="s">
        <v>142</v>
      </c>
      <c r="I2299" t="s">
        <v>25</v>
      </c>
      <c r="J2299" t="s">
        <v>26</v>
      </c>
      <c r="K2299" t="s">
        <v>2940</v>
      </c>
      <c r="L2299" t="str">
        <f>_xlfn.XLOOKUP(Trade_Flows[[#This Row],[hardware_type]],Helper_sheet!$D$2:$D$15,Helper_sheet!$E$2:$E$15,0,0)</f>
        <v>Equipment</v>
      </c>
      <c r="M2299" t="s">
        <v>91</v>
      </c>
      <c r="N2299" s="5">
        <v>135</v>
      </c>
      <c r="O2299" s="1">
        <v>7246.75</v>
      </c>
      <c r="P2299" t="s">
        <v>790</v>
      </c>
      <c r="Q2299" t="s">
        <v>33</v>
      </c>
      <c r="R2299" t="s">
        <v>144</v>
      </c>
      <c r="S2299" t="s">
        <v>141</v>
      </c>
      <c r="T2299" t="s">
        <v>90</v>
      </c>
      <c r="U2299" t="s">
        <v>2896</v>
      </c>
      <c r="V2299" t="s">
        <v>242</v>
      </c>
      <c r="W2299" t="s">
        <v>147</v>
      </c>
      <c r="X2299" t="s">
        <v>144</v>
      </c>
    </row>
    <row r="2300" spans="1:24" x14ac:dyDescent="0.4">
      <c r="A2300" t="s">
        <v>2980</v>
      </c>
      <c r="B2300" t="s">
        <v>248</v>
      </c>
      <c r="C2300" t="s">
        <v>141</v>
      </c>
      <c r="D2300" t="s">
        <v>72</v>
      </c>
      <c r="E2300" t="s">
        <v>2867</v>
      </c>
      <c r="F2300" t="s">
        <v>127</v>
      </c>
      <c r="G2300" t="s">
        <v>111</v>
      </c>
      <c r="H2300" t="s">
        <v>142</v>
      </c>
      <c r="I2300" t="s">
        <v>25</v>
      </c>
      <c r="J2300" t="s">
        <v>26</v>
      </c>
      <c r="K2300" t="s">
        <v>2940</v>
      </c>
      <c r="L2300" t="str">
        <f>_xlfn.XLOOKUP(Trade_Flows[[#This Row],[hardware_type]],Helper_sheet!$D$2:$D$15,Helper_sheet!$E$2:$E$15,0,0)</f>
        <v>Equipment</v>
      </c>
      <c r="M2300" t="s">
        <v>91</v>
      </c>
      <c r="N2300" s="5">
        <v>52</v>
      </c>
      <c r="O2300" s="1">
        <v>3168.19</v>
      </c>
      <c r="P2300" t="s">
        <v>129</v>
      </c>
      <c r="Q2300" t="s">
        <v>33</v>
      </c>
      <c r="R2300" t="s">
        <v>144</v>
      </c>
      <c r="S2300" t="s">
        <v>141</v>
      </c>
      <c r="T2300" t="s">
        <v>90</v>
      </c>
      <c r="U2300" t="s">
        <v>2874</v>
      </c>
      <c r="V2300" t="s">
        <v>257</v>
      </c>
      <c r="W2300" t="s">
        <v>147</v>
      </c>
      <c r="X2300" t="s">
        <v>141</v>
      </c>
    </row>
    <row r="2301" spans="1:24" x14ac:dyDescent="0.4">
      <c r="A2301" t="s">
        <v>2981</v>
      </c>
      <c r="B2301" t="s">
        <v>248</v>
      </c>
      <c r="C2301" t="s">
        <v>149</v>
      </c>
      <c r="D2301" t="s">
        <v>73</v>
      </c>
      <c r="E2301" t="s">
        <v>2867</v>
      </c>
      <c r="F2301" t="s">
        <v>127</v>
      </c>
      <c r="G2301" t="s">
        <v>111</v>
      </c>
      <c r="H2301" t="s">
        <v>142</v>
      </c>
      <c r="I2301" t="s">
        <v>25</v>
      </c>
      <c r="J2301" t="s">
        <v>26</v>
      </c>
      <c r="K2301" t="s">
        <v>2940</v>
      </c>
      <c r="L2301" t="str">
        <f>_xlfn.XLOOKUP(Trade_Flows[[#This Row],[hardware_type]],Helper_sheet!$D$2:$D$15,Helper_sheet!$E$2:$E$15,0,0)</f>
        <v>Equipment</v>
      </c>
      <c r="M2301" t="s">
        <v>91</v>
      </c>
      <c r="N2301" s="5">
        <v>166</v>
      </c>
      <c r="O2301" s="1">
        <v>10584.88</v>
      </c>
      <c r="P2301" t="s">
        <v>790</v>
      </c>
      <c r="Q2301" t="s">
        <v>33</v>
      </c>
      <c r="R2301" t="s">
        <v>144</v>
      </c>
      <c r="S2301" t="s">
        <v>141</v>
      </c>
      <c r="T2301" t="s">
        <v>90</v>
      </c>
      <c r="U2301" t="s">
        <v>2882</v>
      </c>
      <c r="V2301" t="s">
        <v>2934</v>
      </c>
      <c r="W2301" t="s">
        <v>147</v>
      </c>
      <c r="X2301" t="s">
        <v>141</v>
      </c>
    </row>
    <row r="2302" spans="1:24" x14ac:dyDescent="0.4">
      <c r="A2302" t="s">
        <v>2982</v>
      </c>
      <c r="B2302" t="s">
        <v>248</v>
      </c>
      <c r="C2302" t="s">
        <v>154</v>
      </c>
      <c r="D2302" t="s">
        <v>74</v>
      </c>
      <c r="E2302" t="s">
        <v>2867</v>
      </c>
      <c r="F2302" t="s">
        <v>127</v>
      </c>
      <c r="G2302" t="s">
        <v>111</v>
      </c>
      <c r="H2302" t="s">
        <v>142</v>
      </c>
      <c r="I2302" t="s">
        <v>25</v>
      </c>
      <c r="J2302" t="s">
        <v>26</v>
      </c>
      <c r="K2302" t="s">
        <v>2940</v>
      </c>
      <c r="L2302" t="str">
        <f>_xlfn.XLOOKUP(Trade_Flows[[#This Row],[hardware_type]],Helper_sheet!$D$2:$D$15,Helper_sheet!$E$2:$E$15,0,0)</f>
        <v>Equipment</v>
      </c>
      <c r="M2302" t="s">
        <v>91</v>
      </c>
      <c r="N2302" s="5">
        <v>119</v>
      </c>
      <c r="O2302" s="1">
        <v>4300.01</v>
      </c>
      <c r="P2302" t="s">
        <v>790</v>
      </c>
      <c r="Q2302" t="s">
        <v>33</v>
      </c>
      <c r="R2302" t="s">
        <v>144</v>
      </c>
      <c r="S2302" t="s">
        <v>141</v>
      </c>
      <c r="T2302" t="s">
        <v>90</v>
      </c>
      <c r="U2302" t="s">
        <v>2913</v>
      </c>
      <c r="V2302" t="s">
        <v>499</v>
      </c>
      <c r="W2302" t="s">
        <v>147</v>
      </c>
      <c r="X2302" t="s">
        <v>141</v>
      </c>
    </row>
    <row r="2303" spans="1:24" x14ac:dyDescent="0.4">
      <c r="A2303" t="s">
        <v>2983</v>
      </c>
      <c r="B2303" t="s">
        <v>248</v>
      </c>
      <c r="C2303" t="s">
        <v>158</v>
      </c>
      <c r="D2303" t="s">
        <v>75</v>
      </c>
      <c r="E2303" t="s">
        <v>2867</v>
      </c>
      <c r="F2303" t="s">
        <v>127</v>
      </c>
      <c r="G2303" t="s">
        <v>111</v>
      </c>
      <c r="H2303" t="s">
        <v>142</v>
      </c>
      <c r="I2303" t="s">
        <v>25</v>
      </c>
      <c r="J2303" t="s">
        <v>26</v>
      </c>
      <c r="K2303" t="s">
        <v>2940</v>
      </c>
      <c r="L2303" t="str">
        <f>_xlfn.XLOOKUP(Trade_Flows[[#This Row],[hardware_type]],Helper_sheet!$D$2:$D$15,Helper_sheet!$E$2:$E$15,0,0)</f>
        <v>Equipment</v>
      </c>
      <c r="M2303" t="s">
        <v>91</v>
      </c>
      <c r="N2303" s="5">
        <v>86</v>
      </c>
      <c r="O2303" s="1">
        <v>3989.11</v>
      </c>
      <c r="P2303" t="s">
        <v>129</v>
      </c>
      <c r="Q2303" t="s">
        <v>33</v>
      </c>
      <c r="R2303" t="s">
        <v>144</v>
      </c>
      <c r="S2303" t="s">
        <v>141</v>
      </c>
      <c r="T2303" t="s">
        <v>90</v>
      </c>
      <c r="U2303" t="s">
        <v>2909</v>
      </c>
      <c r="V2303" t="s">
        <v>249</v>
      </c>
      <c r="W2303" t="s">
        <v>147</v>
      </c>
      <c r="X2303" t="s">
        <v>141</v>
      </c>
    </row>
    <row r="2304" spans="1:24" x14ac:dyDescent="0.4">
      <c r="A2304" t="s">
        <v>2984</v>
      </c>
      <c r="B2304" t="s">
        <v>260</v>
      </c>
      <c r="C2304" t="s">
        <v>141</v>
      </c>
      <c r="D2304" t="s">
        <v>76</v>
      </c>
      <c r="E2304" t="s">
        <v>2867</v>
      </c>
      <c r="F2304" t="s">
        <v>127</v>
      </c>
      <c r="G2304" t="s">
        <v>111</v>
      </c>
      <c r="H2304" t="s">
        <v>142</v>
      </c>
      <c r="I2304" t="s">
        <v>25</v>
      </c>
      <c r="J2304" t="s">
        <v>26</v>
      </c>
      <c r="K2304" t="s">
        <v>2940</v>
      </c>
      <c r="L2304" t="str">
        <f>_xlfn.XLOOKUP(Trade_Flows[[#This Row],[hardware_type]],Helper_sheet!$D$2:$D$15,Helper_sheet!$E$2:$E$15,0,0)</f>
        <v>Equipment</v>
      </c>
      <c r="M2304" t="s">
        <v>91</v>
      </c>
      <c r="N2304" s="5">
        <v>69</v>
      </c>
      <c r="O2304" s="1">
        <v>3642.47</v>
      </c>
      <c r="P2304" t="s">
        <v>128</v>
      </c>
      <c r="Q2304" t="s">
        <v>33</v>
      </c>
      <c r="R2304" t="s">
        <v>144</v>
      </c>
      <c r="S2304" t="s">
        <v>141</v>
      </c>
      <c r="T2304" t="s">
        <v>90</v>
      </c>
      <c r="U2304" t="s">
        <v>2909</v>
      </c>
      <c r="V2304" t="s">
        <v>1289</v>
      </c>
      <c r="W2304" t="s">
        <v>147</v>
      </c>
      <c r="X2304" t="s">
        <v>141</v>
      </c>
    </row>
    <row r="2305" spans="1:24" x14ac:dyDescent="0.4">
      <c r="A2305" t="s">
        <v>2985</v>
      </c>
      <c r="B2305" t="s">
        <v>260</v>
      </c>
      <c r="C2305" t="s">
        <v>149</v>
      </c>
      <c r="D2305" t="s">
        <v>77</v>
      </c>
      <c r="E2305" t="s">
        <v>2867</v>
      </c>
      <c r="F2305" t="s">
        <v>127</v>
      </c>
      <c r="G2305" t="s">
        <v>111</v>
      </c>
      <c r="H2305" t="s">
        <v>142</v>
      </c>
      <c r="I2305" t="s">
        <v>25</v>
      </c>
      <c r="J2305" t="s">
        <v>26</v>
      </c>
      <c r="K2305" t="s">
        <v>2940</v>
      </c>
      <c r="L2305" t="str">
        <f>_xlfn.XLOOKUP(Trade_Flows[[#This Row],[hardware_type]],Helper_sheet!$D$2:$D$15,Helper_sheet!$E$2:$E$15,0,0)</f>
        <v>Equipment</v>
      </c>
      <c r="M2305" t="s">
        <v>91</v>
      </c>
      <c r="N2305" s="5">
        <v>93</v>
      </c>
      <c r="O2305" s="1">
        <v>6708.13</v>
      </c>
      <c r="P2305" t="s">
        <v>790</v>
      </c>
      <c r="Q2305" t="s">
        <v>33</v>
      </c>
      <c r="R2305" t="s">
        <v>144</v>
      </c>
      <c r="S2305" t="s">
        <v>141</v>
      </c>
      <c r="T2305" t="s">
        <v>90</v>
      </c>
      <c r="U2305" t="s">
        <v>2890</v>
      </c>
      <c r="V2305" t="s">
        <v>587</v>
      </c>
      <c r="W2305" t="s">
        <v>147</v>
      </c>
      <c r="X2305" t="s">
        <v>141</v>
      </c>
    </row>
    <row r="2306" spans="1:24" x14ac:dyDescent="0.4">
      <c r="A2306" t="s">
        <v>2986</v>
      </c>
      <c r="B2306" t="s">
        <v>260</v>
      </c>
      <c r="C2306" t="s">
        <v>154</v>
      </c>
      <c r="D2306" t="s">
        <v>78</v>
      </c>
      <c r="E2306" t="s">
        <v>2867</v>
      </c>
      <c r="F2306" t="s">
        <v>127</v>
      </c>
      <c r="G2306" t="s">
        <v>111</v>
      </c>
      <c r="H2306" t="s">
        <v>142</v>
      </c>
      <c r="I2306" t="s">
        <v>25</v>
      </c>
      <c r="J2306" t="s">
        <v>26</v>
      </c>
      <c r="K2306" t="s">
        <v>2940</v>
      </c>
      <c r="L2306" t="str">
        <f>_xlfn.XLOOKUP(Trade_Flows[[#This Row],[hardware_type]],Helper_sheet!$D$2:$D$15,Helper_sheet!$E$2:$E$15,0,0)</f>
        <v>Equipment</v>
      </c>
      <c r="M2306" t="s">
        <v>91</v>
      </c>
      <c r="N2306" s="5">
        <v>44</v>
      </c>
      <c r="O2306" s="1">
        <v>3037.48</v>
      </c>
      <c r="P2306" t="s">
        <v>129</v>
      </c>
      <c r="Q2306" t="s">
        <v>33</v>
      </c>
      <c r="R2306" t="s">
        <v>144</v>
      </c>
      <c r="S2306" t="s">
        <v>141</v>
      </c>
      <c r="T2306" t="s">
        <v>90</v>
      </c>
      <c r="U2306" t="s">
        <v>2909</v>
      </c>
      <c r="V2306" t="s">
        <v>715</v>
      </c>
      <c r="W2306" t="s">
        <v>147</v>
      </c>
      <c r="X2306" t="s">
        <v>141</v>
      </c>
    </row>
    <row r="2307" spans="1:24" x14ac:dyDescent="0.4">
      <c r="A2307" t="s">
        <v>2987</v>
      </c>
      <c r="B2307" t="s">
        <v>260</v>
      </c>
      <c r="C2307" t="s">
        <v>158</v>
      </c>
      <c r="D2307" t="s">
        <v>79</v>
      </c>
      <c r="E2307" t="s">
        <v>2867</v>
      </c>
      <c r="F2307" t="s">
        <v>127</v>
      </c>
      <c r="G2307" t="s">
        <v>111</v>
      </c>
      <c r="H2307" t="s">
        <v>142</v>
      </c>
      <c r="I2307" t="s">
        <v>25</v>
      </c>
      <c r="J2307" t="s">
        <v>26</v>
      </c>
      <c r="K2307" t="s">
        <v>2940</v>
      </c>
      <c r="L2307" t="str">
        <f>_xlfn.XLOOKUP(Trade_Flows[[#This Row],[hardware_type]],Helper_sheet!$D$2:$D$15,Helper_sheet!$E$2:$E$15,0,0)</f>
        <v>Equipment</v>
      </c>
      <c r="M2307" t="s">
        <v>91</v>
      </c>
      <c r="N2307" s="5">
        <v>55</v>
      </c>
      <c r="O2307" s="1">
        <v>3420.31</v>
      </c>
      <c r="P2307" t="s">
        <v>128</v>
      </c>
      <c r="Q2307" t="s">
        <v>33</v>
      </c>
      <c r="R2307" t="s">
        <v>144</v>
      </c>
      <c r="S2307" t="s">
        <v>141</v>
      </c>
      <c r="T2307" t="s">
        <v>90</v>
      </c>
      <c r="U2307" t="s">
        <v>2888</v>
      </c>
      <c r="V2307" t="s">
        <v>342</v>
      </c>
      <c r="W2307" t="s">
        <v>147</v>
      </c>
      <c r="X2307" t="s">
        <v>141</v>
      </c>
    </row>
    <row r="2308" spans="1:24" x14ac:dyDescent="0.4">
      <c r="A2308" t="s">
        <v>2988</v>
      </c>
      <c r="B2308" t="s">
        <v>140</v>
      </c>
      <c r="C2308" t="s">
        <v>141</v>
      </c>
      <c r="D2308" t="s">
        <v>23</v>
      </c>
      <c r="E2308" t="s">
        <v>2867</v>
      </c>
      <c r="F2308" t="s">
        <v>127</v>
      </c>
      <c r="G2308" t="s">
        <v>111</v>
      </c>
      <c r="H2308" t="s">
        <v>720</v>
      </c>
      <c r="I2308" t="s">
        <v>102</v>
      </c>
      <c r="J2308" t="s">
        <v>26</v>
      </c>
      <c r="K2308" t="s">
        <v>2868</v>
      </c>
      <c r="L2308" t="str">
        <f>_xlfn.XLOOKUP(Trade_Flows[[#This Row],[hardware_type]],Helper_sheet!$D$2:$D$15,Helper_sheet!$E$2:$E$15,0,0)</f>
        <v>Equipment</v>
      </c>
      <c r="M2308" t="s">
        <v>31</v>
      </c>
      <c r="N2308" s="5">
        <v>21</v>
      </c>
      <c r="O2308" s="1">
        <v>3554.04</v>
      </c>
      <c r="P2308" t="s">
        <v>790</v>
      </c>
      <c r="Q2308" t="s">
        <v>33</v>
      </c>
      <c r="R2308" t="s">
        <v>144</v>
      </c>
      <c r="S2308" t="s">
        <v>141</v>
      </c>
      <c r="T2308" t="s">
        <v>34</v>
      </c>
      <c r="U2308" t="s">
        <v>2946</v>
      </c>
      <c r="V2308" t="s">
        <v>742</v>
      </c>
      <c r="W2308" t="s">
        <v>147</v>
      </c>
      <c r="X2308" t="s">
        <v>144</v>
      </c>
    </row>
    <row r="2309" spans="1:24" x14ac:dyDescent="0.4">
      <c r="A2309" t="s">
        <v>2989</v>
      </c>
      <c r="B2309" t="s">
        <v>140</v>
      </c>
      <c r="C2309" t="s">
        <v>149</v>
      </c>
      <c r="D2309" t="s">
        <v>35</v>
      </c>
      <c r="E2309" t="s">
        <v>2867</v>
      </c>
      <c r="F2309" t="s">
        <v>127</v>
      </c>
      <c r="G2309" t="s">
        <v>111</v>
      </c>
      <c r="H2309" t="s">
        <v>720</v>
      </c>
      <c r="I2309" t="s">
        <v>102</v>
      </c>
      <c r="J2309" t="s">
        <v>26</v>
      </c>
      <c r="K2309" t="s">
        <v>2868</v>
      </c>
      <c r="L2309" t="str">
        <f>_xlfn.XLOOKUP(Trade_Flows[[#This Row],[hardware_type]],Helper_sheet!$D$2:$D$15,Helper_sheet!$E$2:$E$15,0,0)</f>
        <v>Equipment</v>
      </c>
      <c r="M2309" t="s">
        <v>31</v>
      </c>
      <c r="N2309" s="5">
        <v>5</v>
      </c>
      <c r="O2309" s="1">
        <v>932.93</v>
      </c>
      <c r="P2309" t="s">
        <v>790</v>
      </c>
      <c r="Q2309" t="s">
        <v>33</v>
      </c>
      <c r="R2309" t="s">
        <v>144</v>
      </c>
      <c r="S2309" t="s">
        <v>141</v>
      </c>
      <c r="T2309" t="s">
        <v>34</v>
      </c>
      <c r="U2309" t="s">
        <v>2924</v>
      </c>
      <c r="V2309" t="s">
        <v>735</v>
      </c>
      <c r="W2309" t="s">
        <v>147</v>
      </c>
      <c r="X2309" t="s">
        <v>144</v>
      </c>
    </row>
    <row r="2310" spans="1:24" x14ac:dyDescent="0.4">
      <c r="A2310" t="s">
        <v>2990</v>
      </c>
      <c r="B2310" t="s">
        <v>140</v>
      </c>
      <c r="C2310" t="s">
        <v>154</v>
      </c>
      <c r="D2310" t="s">
        <v>37</v>
      </c>
      <c r="E2310" t="s">
        <v>2867</v>
      </c>
      <c r="F2310" t="s">
        <v>127</v>
      </c>
      <c r="G2310" t="s">
        <v>111</v>
      </c>
      <c r="H2310" t="s">
        <v>720</v>
      </c>
      <c r="I2310" t="s">
        <v>102</v>
      </c>
      <c r="J2310" t="s">
        <v>26</v>
      </c>
      <c r="K2310" t="s">
        <v>2868</v>
      </c>
      <c r="L2310" t="str">
        <f>_xlfn.XLOOKUP(Trade_Flows[[#This Row],[hardware_type]],Helper_sheet!$D$2:$D$15,Helper_sheet!$E$2:$E$15,0,0)</f>
        <v>Equipment</v>
      </c>
      <c r="M2310" t="s">
        <v>31</v>
      </c>
      <c r="N2310" s="5">
        <v>6</v>
      </c>
      <c r="O2310" s="1">
        <v>963.54</v>
      </c>
      <c r="P2310" t="s">
        <v>790</v>
      </c>
      <c r="Q2310" t="s">
        <v>33</v>
      </c>
      <c r="R2310" t="s">
        <v>144</v>
      </c>
      <c r="S2310" t="s">
        <v>141</v>
      </c>
      <c r="T2310" t="s">
        <v>34</v>
      </c>
      <c r="U2310" t="s">
        <v>2874</v>
      </c>
      <c r="V2310" t="s">
        <v>822</v>
      </c>
      <c r="W2310" t="s">
        <v>147</v>
      </c>
      <c r="X2310" t="s">
        <v>144</v>
      </c>
    </row>
    <row r="2311" spans="1:24" x14ac:dyDescent="0.4">
      <c r="A2311" t="s">
        <v>2991</v>
      </c>
      <c r="B2311" t="s">
        <v>140</v>
      </c>
      <c r="C2311" t="s">
        <v>158</v>
      </c>
      <c r="D2311" t="s">
        <v>38</v>
      </c>
      <c r="E2311" t="s">
        <v>2867</v>
      </c>
      <c r="F2311" t="s">
        <v>127</v>
      </c>
      <c r="G2311" t="s">
        <v>111</v>
      </c>
      <c r="H2311" t="s">
        <v>720</v>
      </c>
      <c r="I2311" t="s">
        <v>102</v>
      </c>
      <c r="J2311" t="s">
        <v>26</v>
      </c>
      <c r="K2311" t="s">
        <v>2868</v>
      </c>
      <c r="L2311" t="str">
        <f>_xlfn.XLOOKUP(Trade_Flows[[#This Row],[hardware_type]],Helper_sheet!$D$2:$D$15,Helper_sheet!$E$2:$E$15,0,0)</f>
        <v>Equipment</v>
      </c>
      <c r="M2311" t="s">
        <v>31</v>
      </c>
      <c r="N2311" s="5">
        <v>25</v>
      </c>
      <c r="O2311" s="1">
        <v>4616.66</v>
      </c>
      <c r="P2311" t="s">
        <v>790</v>
      </c>
      <c r="Q2311" t="s">
        <v>33</v>
      </c>
      <c r="R2311" t="s">
        <v>144</v>
      </c>
      <c r="S2311" t="s">
        <v>141</v>
      </c>
      <c r="T2311" t="s">
        <v>34</v>
      </c>
      <c r="U2311" t="s">
        <v>2917</v>
      </c>
      <c r="V2311" t="s">
        <v>731</v>
      </c>
      <c r="W2311" t="s">
        <v>147</v>
      </c>
      <c r="X2311" t="s">
        <v>144</v>
      </c>
    </row>
    <row r="2312" spans="1:24" x14ac:dyDescent="0.4">
      <c r="A2312" t="s">
        <v>2992</v>
      </c>
      <c r="B2312" t="s">
        <v>162</v>
      </c>
      <c r="C2312" t="s">
        <v>141</v>
      </c>
      <c r="D2312" t="s">
        <v>39</v>
      </c>
      <c r="E2312" t="s">
        <v>2867</v>
      </c>
      <c r="F2312" t="s">
        <v>127</v>
      </c>
      <c r="G2312" t="s">
        <v>111</v>
      </c>
      <c r="H2312" t="s">
        <v>720</v>
      </c>
      <c r="I2312" t="s">
        <v>102</v>
      </c>
      <c r="J2312" t="s">
        <v>26</v>
      </c>
      <c r="K2312" t="s">
        <v>2868</v>
      </c>
      <c r="L2312" t="str">
        <f>_xlfn.XLOOKUP(Trade_Flows[[#This Row],[hardware_type]],Helper_sheet!$D$2:$D$15,Helper_sheet!$E$2:$E$15,0,0)</f>
        <v>Equipment</v>
      </c>
      <c r="M2312" t="s">
        <v>31</v>
      </c>
      <c r="N2312" s="5">
        <v>34</v>
      </c>
      <c r="O2312" s="1">
        <v>5939.93</v>
      </c>
      <c r="P2312" t="s">
        <v>790</v>
      </c>
      <c r="Q2312" t="s">
        <v>33</v>
      </c>
      <c r="R2312" t="s">
        <v>144</v>
      </c>
      <c r="S2312" t="s">
        <v>141</v>
      </c>
      <c r="T2312" t="s">
        <v>34</v>
      </c>
      <c r="U2312" t="s">
        <v>2902</v>
      </c>
      <c r="V2312" t="s">
        <v>756</v>
      </c>
      <c r="W2312" t="s">
        <v>147</v>
      </c>
      <c r="X2312" t="s">
        <v>144</v>
      </c>
    </row>
    <row r="2313" spans="1:24" x14ac:dyDescent="0.4">
      <c r="A2313" t="s">
        <v>2993</v>
      </c>
      <c r="B2313" t="s">
        <v>162</v>
      </c>
      <c r="C2313" t="s">
        <v>149</v>
      </c>
      <c r="D2313" t="s">
        <v>41</v>
      </c>
      <c r="E2313" t="s">
        <v>2867</v>
      </c>
      <c r="F2313" t="s">
        <v>127</v>
      </c>
      <c r="G2313" t="s">
        <v>111</v>
      </c>
      <c r="H2313" t="s">
        <v>720</v>
      </c>
      <c r="I2313" t="s">
        <v>102</v>
      </c>
      <c r="J2313" t="s">
        <v>26</v>
      </c>
      <c r="K2313" t="s">
        <v>2868</v>
      </c>
      <c r="L2313" t="str">
        <f>_xlfn.XLOOKUP(Trade_Flows[[#This Row],[hardware_type]],Helper_sheet!$D$2:$D$15,Helper_sheet!$E$2:$E$15,0,0)</f>
        <v>Equipment</v>
      </c>
      <c r="M2313" t="s">
        <v>31</v>
      </c>
      <c r="N2313" s="5">
        <v>34</v>
      </c>
      <c r="O2313" s="1">
        <v>5773.63</v>
      </c>
      <c r="P2313" t="s">
        <v>790</v>
      </c>
      <c r="Q2313" t="s">
        <v>33</v>
      </c>
      <c r="R2313" t="s">
        <v>144</v>
      </c>
      <c r="S2313" t="s">
        <v>141</v>
      </c>
      <c r="T2313" t="s">
        <v>34</v>
      </c>
      <c r="U2313" t="s">
        <v>2886</v>
      </c>
      <c r="V2313" t="s">
        <v>822</v>
      </c>
      <c r="W2313" t="s">
        <v>147</v>
      </c>
      <c r="X2313" t="s">
        <v>144</v>
      </c>
    </row>
    <row r="2314" spans="1:24" x14ac:dyDescent="0.4">
      <c r="A2314" t="s">
        <v>2994</v>
      </c>
      <c r="B2314" t="s">
        <v>162</v>
      </c>
      <c r="C2314" t="s">
        <v>154</v>
      </c>
      <c r="D2314" t="s">
        <v>42</v>
      </c>
      <c r="E2314" t="s">
        <v>2867</v>
      </c>
      <c r="F2314" t="s">
        <v>127</v>
      </c>
      <c r="G2314" t="s">
        <v>111</v>
      </c>
      <c r="H2314" t="s">
        <v>720</v>
      </c>
      <c r="I2314" t="s">
        <v>102</v>
      </c>
      <c r="J2314" t="s">
        <v>26</v>
      </c>
      <c r="K2314" t="s">
        <v>2868</v>
      </c>
      <c r="L2314" t="str">
        <f>_xlfn.XLOOKUP(Trade_Flows[[#This Row],[hardware_type]],Helper_sheet!$D$2:$D$15,Helper_sheet!$E$2:$E$15,0,0)</f>
        <v>Equipment</v>
      </c>
      <c r="M2314" t="s">
        <v>31</v>
      </c>
      <c r="N2314" s="5">
        <v>20</v>
      </c>
      <c r="O2314" s="1">
        <v>3373.66</v>
      </c>
      <c r="P2314" t="s">
        <v>790</v>
      </c>
      <c r="Q2314" t="s">
        <v>33</v>
      </c>
      <c r="R2314" t="s">
        <v>144</v>
      </c>
      <c r="S2314" t="s">
        <v>141</v>
      </c>
      <c r="T2314" t="s">
        <v>34</v>
      </c>
      <c r="U2314" t="s">
        <v>2876</v>
      </c>
      <c r="V2314" t="s">
        <v>753</v>
      </c>
      <c r="W2314" t="s">
        <v>147</v>
      </c>
      <c r="X2314" t="s">
        <v>144</v>
      </c>
    </row>
    <row r="2315" spans="1:24" x14ac:dyDescent="0.4">
      <c r="A2315" t="s">
        <v>2995</v>
      </c>
      <c r="B2315" t="s">
        <v>162</v>
      </c>
      <c r="C2315" t="s">
        <v>158</v>
      </c>
      <c r="D2315" t="s">
        <v>43</v>
      </c>
      <c r="E2315" t="s">
        <v>2867</v>
      </c>
      <c r="F2315" t="s">
        <v>127</v>
      </c>
      <c r="G2315" t="s">
        <v>111</v>
      </c>
      <c r="H2315" t="s">
        <v>720</v>
      </c>
      <c r="I2315" t="s">
        <v>102</v>
      </c>
      <c r="J2315" t="s">
        <v>26</v>
      </c>
      <c r="K2315" t="s">
        <v>2868</v>
      </c>
      <c r="L2315" t="str">
        <f>_xlfn.XLOOKUP(Trade_Flows[[#This Row],[hardware_type]],Helper_sheet!$D$2:$D$15,Helper_sheet!$E$2:$E$15,0,0)</f>
        <v>Equipment</v>
      </c>
      <c r="M2315" t="s">
        <v>31</v>
      </c>
      <c r="N2315" s="5">
        <v>14</v>
      </c>
      <c r="O2315" s="1">
        <v>2614.2600000000002</v>
      </c>
      <c r="P2315" t="s">
        <v>790</v>
      </c>
      <c r="Q2315" t="s">
        <v>33</v>
      </c>
      <c r="R2315" t="s">
        <v>144</v>
      </c>
      <c r="S2315" t="s">
        <v>141</v>
      </c>
      <c r="T2315" t="s">
        <v>34</v>
      </c>
      <c r="U2315" t="s">
        <v>2882</v>
      </c>
      <c r="V2315" t="s">
        <v>772</v>
      </c>
      <c r="W2315" t="s">
        <v>147</v>
      </c>
      <c r="X2315" t="s">
        <v>144</v>
      </c>
    </row>
    <row r="2316" spans="1:24" x14ac:dyDescent="0.4">
      <c r="A2316" t="s">
        <v>2996</v>
      </c>
      <c r="B2316" t="s">
        <v>171</v>
      </c>
      <c r="C2316" t="s">
        <v>141</v>
      </c>
      <c r="D2316" t="s">
        <v>44</v>
      </c>
      <c r="E2316" t="s">
        <v>2867</v>
      </c>
      <c r="F2316" t="s">
        <v>127</v>
      </c>
      <c r="G2316" t="s">
        <v>111</v>
      </c>
      <c r="H2316" t="s">
        <v>720</v>
      </c>
      <c r="I2316" t="s">
        <v>102</v>
      </c>
      <c r="J2316" t="s">
        <v>26</v>
      </c>
      <c r="K2316" t="s">
        <v>2868</v>
      </c>
      <c r="L2316" t="str">
        <f>_xlfn.XLOOKUP(Trade_Flows[[#This Row],[hardware_type]],Helper_sheet!$D$2:$D$15,Helper_sheet!$E$2:$E$15,0,0)</f>
        <v>Equipment</v>
      </c>
      <c r="M2316" t="s">
        <v>31</v>
      </c>
      <c r="N2316" s="5">
        <v>32</v>
      </c>
      <c r="O2316" s="1">
        <v>5631.14</v>
      </c>
      <c r="P2316" t="s">
        <v>790</v>
      </c>
      <c r="Q2316" t="s">
        <v>33</v>
      </c>
      <c r="R2316" t="s">
        <v>144</v>
      </c>
      <c r="S2316" t="s">
        <v>141</v>
      </c>
      <c r="T2316" t="s">
        <v>34</v>
      </c>
      <c r="U2316" t="s">
        <v>2909</v>
      </c>
      <c r="V2316" t="s">
        <v>817</v>
      </c>
      <c r="W2316" t="s">
        <v>147</v>
      </c>
      <c r="X2316" t="s">
        <v>144</v>
      </c>
    </row>
    <row r="2317" spans="1:24" x14ac:dyDescent="0.4">
      <c r="A2317" t="s">
        <v>2997</v>
      </c>
      <c r="B2317" t="s">
        <v>171</v>
      </c>
      <c r="C2317" t="s">
        <v>149</v>
      </c>
      <c r="D2317" t="s">
        <v>45</v>
      </c>
      <c r="E2317" t="s">
        <v>2867</v>
      </c>
      <c r="F2317" t="s">
        <v>127</v>
      </c>
      <c r="G2317" t="s">
        <v>111</v>
      </c>
      <c r="H2317" t="s">
        <v>720</v>
      </c>
      <c r="I2317" t="s">
        <v>102</v>
      </c>
      <c r="J2317" t="s">
        <v>26</v>
      </c>
      <c r="K2317" t="s">
        <v>2868</v>
      </c>
      <c r="L2317" t="str">
        <f>_xlfn.XLOOKUP(Trade_Flows[[#This Row],[hardware_type]],Helper_sheet!$D$2:$D$15,Helper_sheet!$E$2:$E$15,0,0)</f>
        <v>Equipment</v>
      </c>
      <c r="M2317" t="s">
        <v>31</v>
      </c>
      <c r="N2317" s="5">
        <v>39</v>
      </c>
      <c r="O2317" s="1">
        <v>5943.2</v>
      </c>
      <c r="P2317" t="s">
        <v>790</v>
      </c>
      <c r="Q2317" t="s">
        <v>33</v>
      </c>
      <c r="R2317" t="s">
        <v>144</v>
      </c>
      <c r="S2317" t="s">
        <v>141</v>
      </c>
      <c r="T2317" t="s">
        <v>34</v>
      </c>
      <c r="U2317" t="s">
        <v>2954</v>
      </c>
      <c r="V2317" t="s">
        <v>721</v>
      </c>
      <c r="W2317" t="s">
        <v>147</v>
      </c>
      <c r="X2317" t="s">
        <v>144</v>
      </c>
    </row>
    <row r="2318" spans="1:24" x14ac:dyDescent="0.4">
      <c r="A2318" t="s">
        <v>2998</v>
      </c>
      <c r="B2318" t="s">
        <v>171</v>
      </c>
      <c r="C2318" t="s">
        <v>154</v>
      </c>
      <c r="D2318" t="s">
        <v>46</v>
      </c>
      <c r="E2318" t="s">
        <v>2867</v>
      </c>
      <c r="F2318" t="s">
        <v>127</v>
      </c>
      <c r="G2318" t="s">
        <v>111</v>
      </c>
      <c r="H2318" t="s">
        <v>720</v>
      </c>
      <c r="I2318" t="s">
        <v>102</v>
      </c>
      <c r="J2318" t="s">
        <v>26</v>
      </c>
      <c r="K2318" t="s">
        <v>2868</v>
      </c>
      <c r="L2318" t="str">
        <f>_xlfn.XLOOKUP(Trade_Flows[[#This Row],[hardware_type]],Helper_sheet!$D$2:$D$15,Helper_sheet!$E$2:$E$15,0,0)</f>
        <v>Equipment</v>
      </c>
      <c r="M2318" t="s">
        <v>31</v>
      </c>
      <c r="N2318" s="5">
        <v>31</v>
      </c>
      <c r="O2318" s="1">
        <v>7047.96</v>
      </c>
      <c r="P2318" t="s">
        <v>790</v>
      </c>
      <c r="Q2318" t="s">
        <v>33</v>
      </c>
      <c r="R2318" t="s">
        <v>144</v>
      </c>
      <c r="S2318" t="s">
        <v>141</v>
      </c>
      <c r="T2318" t="s">
        <v>34</v>
      </c>
      <c r="U2318" t="s">
        <v>2874</v>
      </c>
      <c r="V2318" t="s">
        <v>793</v>
      </c>
      <c r="W2318" t="s">
        <v>147</v>
      </c>
      <c r="X2318" t="s">
        <v>144</v>
      </c>
    </row>
    <row r="2319" spans="1:24" x14ac:dyDescent="0.4">
      <c r="A2319" t="s">
        <v>2999</v>
      </c>
      <c r="B2319" t="s">
        <v>171</v>
      </c>
      <c r="C2319" t="s">
        <v>158</v>
      </c>
      <c r="D2319" t="s">
        <v>47</v>
      </c>
      <c r="E2319" t="s">
        <v>2867</v>
      </c>
      <c r="F2319" t="s">
        <v>127</v>
      </c>
      <c r="G2319" t="s">
        <v>111</v>
      </c>
      <c r="H2319" t="s">
        <v>720</v>
      </c>
      <c r="I2319" t="s">
        <v>102</v>
      </c>
      <c r="J2319" t="s">
        <v>26</v>
      </c>
      <c r="K2319" t="s">
        <v>2868</v>
      </c>
      <c r="L2319" t="str">
        <f>_xlfn.XLOOKUP(Trade_Flows[[#This Row],[hardware_type]],Helper_sheet!$D$2:$D$15,Helper_sheet!$E$2:$E$15,0,0)</f>
        <v>Equipment</v>
      </c>
      <c r="M2319" t="s">
        <v>31</v>
      </c>
      <c r="N2319" s="5">
        <v>33</v>
      </c>
      <c r="O2319" s="1">
        <v>5201.6400000000003</v>
      </c>
      <c r="P2319" t="s">
        <v>790</v>
      </c>
      <c r="Q2319" t="s">
        <v>33</v>
      </c>
      <c r="R2319" t="s">
        <v>144</v>
      </c>
      <c r="S2319" t="s">
        <v>141</v>
      </c>
      <c r="T2319" t="s">
        <v>34</v>
      </c>
      <c r="U2319" t="s">
        <v>2924</v>
      </c>
      <c r="V2319" t="s">
        <v>733</v>
      </c>
      <c r="W2319" t="s">
        <v>147</v>
      </c>
      <c r="X2319" t="s">
        <v>144</v>
      </c>
    </row>
    <row r="2320" spans="1:24" x14ac:dyDescent="0.4">
      <c r="A2320" t="s">
        <v>3000</v>
      </c>
      <c r="B2320" t="s">
        <v>182</v>
      </c>
      <c r="C2320" t="s">
        <v>141</v>
      </c>
      <c r="D2320" t="s">
        <v>48</v>
      </c>
      <c r="E2320" t="s">
        <v>2867</v>
      </c>
      <c r="F2320" t="s">
        <v>127</v>
      </c>
      <c r="G2320" t="s">
        <v>111</v>
      </c>
      <c r="H2320" t="s">
        <v>720</v>
      </c>
      <c r="I2320" t="s">
        <v>102</v>
      </c>
      <c r="J2320" t="s">
        <v>26</v>
      </c>
      <c r="K2320" t="s">
        <v>2868</v>
      </c>
      <c r="L2320" t="str">
        <f>_xlfn.XLOOKUP(Trade_Flows[[#This Row],[hardware_type]],Helper_sheet!$D$2:$D$15,Helper_sheet!$E$2:$E$15,0,0)</f>
        <v>Equipment</v>
      </c>
      <c r="M2320" t="s">
        <v>31</v>
      </c>
      <c r="N2320" s="5">
        <v>39</v>
      </c>
      <c r="O2320" s="1">
        <v>5979.92</v>
      </c>
      <c r="P2320" t="s">
        <v>790</v>
      </c>
      <c r="Q2320" t="s">
        <v>33</v>
      </c>
      <c r="R2320" t="s">
        <v>144</v>
      </c>
      <c r="S2320" t="s">
        <v>141</v>
      </c>
      <c r="T2320" t="s">
        <v>34</v>
      </c>
      <c r="U2320" t="s">
        <v>2911</v>
      </c>
      <c r="V2320" t="s">
        <v>796</v>
      </c>
      <c r="W2320" t="s">
        <v>147</v>
      </c>
      <c r="X2320" t="s">
        <v>144</v>
      </c>
    </row>
    <row r="2321" spans="1:24" x14ac:dyDescent="0.4">
      <c r="A2321" t="s">
        <v>3001</v>
      </c>
      <c r="B2321" t="s">
        <v>182</v>
      </c>
      <c r="C2321" t="s">
        <v>149</v>
      </c>
      <c r="D2321" t="s">
        <v>49</v>
      </c>
      <c r="E2321" t="s">
        <v>2867</v>
      </c>
      <c r="F2321" t="s">
        <v>127</v>
      </c>
      <c r="G2321" t="s">
        <v>111</v>
      </c>
      <c r="H2321" t="s">
        <v>720</v>
      </c>
      <c r="I2321" t="s">
        <v>102</v>
      </c>
      <c r="J2321" t="s">
        <v>26</v>
      </c>
      <c r="K2321" t="s">
        <v>2868</v>
      </c>
      <c r="L2321" t="str">
        <f>_xlfn.XLOOKUP(Trade_Flows[[#This Row],[hardware_type]],Helper_sheet!$D$2:$D$15,Helper_sheet!$E$2:$E$15,0,0)</f>
        <v>Equipment</v>
      </c>
      <c r="M2321" t="s">
        <v>31</v>
      </c>
      <c r="N2321" s="5">
        <v>35</v>
      </c>
      <c r="O2321" s="1">
        <v>6437.83</v>
      </c>
      <c r="P2321" t="s">
        <v>790</v>
      </c>
      <c r="Q2321" t="s">
        <v>33</v>
      </c>
      <c r="R2321" t="s">
        <v>144</v>
      </c>
      <c r="S2321" t="s">
        <v>141</v>
      </c>
      <c r="T2321" t="s">
        <v>34</v>
      </c>
      <c r="U2321" t="s">
        <v>2909</v>
      </c>
      <c r="V2321" t="s">
        <v>756</v>
      </c>
      <c r="W2321" t="s">
        <v>147</v>
      </c>
      <c r="X2321" t="s">
        <v>144</v>
      </c>
    </row>
    <row r="2322" spans="1:24" x14ac:dyDescent="0.4">
      <c r="A2322" t="s">
        <v>3002</v>
      </c>
      <c r="B2322" t="s">
        <v>182</v>
      </c>
      <c r="C2322" t="s">
        <v>154</v>
      </c>
      <c r="D2322" t="s">
        <v>50</v>
      </c>
      <c r="E2322" t="s">
        <v>2867</v>
      </c>
      <c r="F2322" t="s">
        <v>127</v>
      </c>
      <c r="G2322" t="s">
        <v>111</v>
      </c>
      <c r="H2322" t="s">
        <v>720</v>
      </c>
      <c r="I2322" t="s">
        <v>102</v>
      </c>
      <c r="J2322" t="s">
        <v>26</v>
      </c>
      <c r="K2322" t="s">
        <v>2868</v>
      </c>
      <c r="L2322" t="str">
        <f>_xlfn.XLOOKUP(Trade_Flows[[#This Row],[hardware_type]],Helper_sheet!$D$2:$D$15,Helper_sheet!$E$2:$E$15,0,0)</f>
        <v>Equipment</v>
      </c>
      <c r="M2322" t="s">
        <v>31</v>
      </c>
      <c r="N2322" s="5">
        <v>8</v>
      </c>
      <c r="O2322" s="1">
        <v>1774.54</v>
      </c>
      <c r="P2322" t="s">
        <v>790</v>
      </c>
      <c r="Q2322" t="s">
        <v>33</v>
      </c>
      <c r="R2322" t="s">
        <v>144</v>
      </c>
      <c r="S2322" t="s">
        <v>141</v>
      </c>
      <c r="T2322" t="s">
        <v>34</v>
      </c>
      <c r="U2322" t="s">
        <v>2911</v>
      </c>
      <c r="V2322" t="s">
        <v>721</v>
      </c>
      <c r="W2322" t="s">
        <v>147</v>
      </c>
      <c r="X2322" t="s">
        <v>144</v>
      </c>
    </row>
    <row r="2323" spans="1:24" x14ac:dyDescent="0.4">
      <c r="A2323" t="s">
        <v>3003</v>
      </c>
      <c r="B2323" t="s">
        <v>182</v>
      </c>
      <c r="C2323" t="s">
        <v>158</v>
      </c>
      <c r="D2323" t="s">
        <v>51</v>
      </c>
      <c r="E2323" t="s">
        <v>2867</v>
      </c>
      <c r="F2323" t="s">
        <v>127</v>
      </c>
      <c r="G2323" t="s">
        <v>111</v>
      </c>
      <c r="H2323" t="s">
        <v>720</v>
      </c>
      <c r="I2323" t="s">
        <v>102</v>
      </c>
      <c r="J2323" t="s">
        <v>26</v>
      </c>
      <c r="K2323" t="s">
        <v>2868</v>
      </c>
      <c r="L2323" t="str">
        <f>_xlfn.XLOOKUP(Trade_Flows[[#This Row],[hardware_type]],Helper_sheet!$D$2:$D$15,Helper_sheet!$E$2:$E$15,0,0)</f>
        <v>Equipment</v>
      </c>
      <c r="M2323" t="s">
        <v>31</v>
      </c>
      <c r="N2323" s="5">
        <v>25</v>
      </c>
      <c r="O2323" s="1">
        <v>4387.87</v>
      </c>
      <c r="P2323" t="s">
        <v>790</v>
      </c>
      <c r="Q2323" t="s">
        <v>33</v>
      </c>
      <c r="R2323" t="s">
        <v>144</v>
      </c>
      <c r="S2323" t="s">
        <v>141</v>
      </c>
      <c r="T2323" t="s">
        <v>34</v>
      </c>
      <c r="U2323" t="s">
        <v>2880</v>
      </c>
      <c r="V2323" t="s">
        <v>740</v>
      </c>
      <c r="W2323" t="s">
        <v>147</v>
      </c>
      <c r="X2323" t="s">
        <v>144</v>
      </c>
    </row>
    <row r="2324" spans="1:24" x14ac:dyDescent="0.4">
      <c r="A2324" t="s">
        <v>3004</v>
      </c>
      <c r="B2324" t="s">
        <v>193</v>
      </c>
      <c r="C2324" t="s">
        <v>141</v>
      </c>
      <c r="D2324" t="s">
        <v>52</v>
      </c>
      <c r="E2324" t="s">
        <v>2867</v>
      </c>
      <c r="F2324" t="s">
        <v>127</v>
      </c>
      <c r="G2324" t="s">
        <v>111</v>
      </c>
      <c r="H2324" t="s">
        <v>720</v>
      </c>
      <c r="I2324" t="s">
        <v>102</v>
      </c>
      <c r="J2324" t="s">
        <v>26</v>
      </c>
      <c r="K2324" t="s">
        <v>2868</v>
      </c>
      <c r="L2324" t="str">
        <f>_xlfn.XLOOKUP(Trade_Flows[[#This Row],[hardware_type]],Helper_sheet!$D$2:$D$15,Helper_sheet!$E$2:$E$15,0,0)</f>
        <v>Equipment</v>
      </c>
      <c r="M2324" t="s">
        <v>31</v>
      </c>
      <c r="N2324" s="5">
        <v>27</v>
      </c>
      <c r="O2324" s="1">
        <v>4430.2</v>
      </c>
      <c r="P2324" t="s">
        <v>790</v>
      </c>
      <c r="Q2324" t="s">
        <v>33</v>
      </c>
      <c r="R2324" t="s">
        <v>144</v>
      </c>
      <c r="S2324" t="s">
        <v>141</v>
      </c>
      <c r="T2324" t="s">
        <v>34</v>
      </c>
      <c r="U2324" t="s">
        <v>2954</v>
      </c>
      <c r="V2324" t="s">
        <v>731</v>
      </c>
      <c r="W2324" t="s">
        <v>147</v>
      </c>
      <c r="X2324" t="s">
        <v>144</v>
      </c>
    </row>
    <row r="2325" spans="1:24" x14ac:dyDescent="0.4">
      <c r="A2325" t="s">
        <v>3005</v>
      </c>
      <c r="B2325" t="s">
        <v>193</v>
      </c>
      <c r="C2325" t="s">
        <v>149</v>
      </c>
      <c r="D2325" t="s">
        <v>53</v>
      </c>
      <c r="E2325" t="s">
        <v>2867</v>
      </c>
      <c r="F2325" t="s">
        <v>127</v>
      </c>
      <c r="G2325" t="s">
        <v>111</v>
      </c>
      <c r="H2325" t="s">
        <v>720</v>
      </c>
      <c r="I2325" t="s">
        <v>102</v>
      </c>
      <c r="J2325" t="s">
        <v>26</v>
      </c>
      <c r="K2325" t="s">
        <v>2868</v>
      </c>
      <c r="L2325" t="str">
        <f>_xlfn.XLOOKUP(Trade_Flows[[#This Row],[hardware_type]],Helper_sheet!$D$2:$D$15,Helper_sheet!$E$2:$E$15,0,0)</f>
        <v>Equipment</v>
      </c>
      <c r="M2325" t="s">
        <v>31</v>
      </c>
      <c r="N2325" s="5">
        <v>17</v>
      </c>
      <c r="O2325" s="1">
        <v>3067.31</v>
      </c>
      <c r="P2325" t="s">
        <v>790</v>
      </c>
      <c r="Q2325" t="s">
        <v>33</v>
      </c>
      <c r="R2325" t="s">
        <v>144</v>
      </c>
      <c r="S2325" t="s">
        <v>141</v>
      </c>
      <c r="T2325" t="s">
        <v>34</v>
      </c>
      <c r="U2325" t="s">
        <v>2954</v>
      </c>
      <c r="V2325" t="s">
        <v>840</v>
      </c>
      <c r="W2325" t="s">
        <v>147</v>
      </c>
      <c r="X2325" t="s">
        <v>144</v>
      </c>
    </row>
    <row r="2326" spans="1:24" x14ac:dyDescent="0.4">
      <c r="A2326" t="s">
        <v>3006</v>
      </c>
      <c r="B2326" t="s">
        <v>193</v>
      </c>
      <c r="C2326" t="s">
        <v>154</v>
      </c>
      <c r="D2326" t="s">
        <v>54</v>
      </c>
      <c r="E2326" t="s">
        <v>2867</v>
      </c>
      <c r="F2326" t="s">
        <v>127</v>
      </c>
      <c r="G2326" t="s">
        <v>111</v>
      </c>
      <c r="H2326" t="s">
        <v>720</v>
      </c>
      <c r="I2326" t="s">
        <v>102</v>
      </c>
      <c r="J2326" t="s">
        <v>26</v>
      </c>
      <c r="K2326" t="s">
        <v>2868</v>
      </c>
      <c r="L2326" t="str">
        <f>_xlfn.XLOOKUP(Trade_Flows[[#This Row],[hardware_type]],Helper_sheet!$D$2:$D$15,Helper_sheet!$E$2:$E$15,0,0)</f>
        <v>Equipment</v>
      </c>
      <c r="M2326" t="s">
        <v>31</v>
      </c>
      <c r="N2326" s="5">
        <v>46</v>
      </c>
      <c r="O2326" s="1">
        <v>8514.31</v>
      </c>
      <c r="P2326" t="s">
        <v>790</v>
      </c>
      <c r="Q2326" t="s">
        <v>33</v>
      </c>
      <c r="R2326" t="s">
        <v>144</v>
      </c>
      <c r="S2326" t="s">
        <v>141</v>
      </c>
      <c r="T2326" t="s">
        <v>34</v>
      </c>
      <c r="U2326" t="s">
        <v>2880</v>
      </c>
      <c r="V2326" t="s">
        <v>1103</v>
      </c>
      <c r="W2326" t="s">
        <v>147</v>
      </c>
      <c r="X2326" t="s">
        <v>144</v>
      </c>
    </row>
    <row r="2327" spans="1:24" x14ac:dyDescent="0.4">
      <c r="A2327" t="s">
        <v>3007</v>
      </c>
      <c r="B2327" t="s">
        <v>193</v>
      </c>
      <c r="C2327" t="s">
        <v>158</v>
      </c>
      <c r="D2327" t="s">
        <v>55</v>
      </c>
      <c r="E2327" t="s">
        <v>2867</v>
      </c>
      <c r="F2327" t="s">
        <v>127</v>
      </c>
      <c r="G2327" t="s">
        <v>111</v>
      </c>
      <c r="H2327" t="s">
        <v>720</v>
      </c>
      <c r="I2327" t="s">
        <v>102</v>
      </c>
      <c r="J2327" t="s">
        <v>26</v>
      </c>
      <c r="K2327" t="s">
        <v>2868</v>
      </c>
      <c r="L2327" t="str">
        <f>_xlfn.XLOOKUP(Trade_Flows[[#This Row],[hardware_type]],Helper_sheet!$D$2:$D$15,Helper_sheet!$E$2:$E$15,0,0)</f>
        <v>Equipment</v>
      </c>
      <c r="M2327" t="s">
        <v>31</v>
      </c>
      <c r="N2327" s="5">
        <v>30</v>
      </c>
      <c r="O2327" s="1">
        <v>5222.8500000000004</v>
      </c>
      <c r="P2327" t="s">
        <v>790</v>
      </c>
      <c r="Q2327" t="s">
        <v>33</v>
      </c>
      <c r="R2327" t="s">
        <v>144</v>
      </c>
      <c r="S2327" t="s">
        <v>141</v>
      </c>
      <c r="T2327" t="s">
        <v>34</v>
      </c>
      <c r="U2327" t="s">
        <v>2913</v>
      </c>
      <c r="V2327" t="s">
        <v>772</v>
      </c>
      <c r="W2327" t="s">
        <v>147</v>
      </c>
      <c r="X2327" t="s">
        <v>144</v>
      </c>
    </row>
    <row r="2328" spans="1:24" x14ac:dyDescent="0.4">
      <c r="A2328" t="s">
        <v>3008</v>
      </c>
      <c r="B2328" t="s">
        <v>202</v>
      </c>
      <c r="C2328" t="s">
        <v>141</v>
      </c>
      <c r="D2328" t="s">
        <v>56</v>
      </c>
      <c r="E2328" t="s">
        <v>2867</v>
      </c>
      <c r="F2328" t="s">
        <v>127</v>
      </c>
      <c r="G2328" t="s">
        <v>111</v>
      </c>
      <c r="H2328" t="s">
        <v>720</v>
      </c>
      <c r="I2328" t="s">
        <v>102</v>
      </c>
      <c r="J2328" t="s">
        <v>26</v>
      </c>
      <c r="K2328" t="s">
        <v>2868</v>
      </c>
      <c r="L2328" t="str">
        <f>_xlfn.XLOOKUP(Trade_Flows[[#This Row],[hardware_type]],Helper_sheet!$D$2:$D$15,Helper_sheet!$E$2:$E$15,0,0)</f>
        <v>Equipment</v>
      </c>
      <c r="M2328" t="s">
        <v>31</v>
      </c>
      <c r="N2328" s="5">
        <v>41</v>
      </c>
      <c r="O2328" s="1">
        <v>6453.7</v>
      </c>
      <c r="P2328" t="s">
        <v>790</v>
      </c>
      <c r="Q2328" t="s">
        <v>33</v>
      </c>
      <c r="R2328" t="s">
        <v>144</v>
      </c>
      <c r="S2328" t="s">
        <v>141</v>
      </c>
      <c r="T2328" t="s">
        <v>34</v>
      </c>
      <c r="U2328" t="s">
        <v>2954</v>
      </c>
      <c r="V2328" t="s">
        <v>747</v>
      </c>
      <c r="W2328" t="s">
        <v>147</v>
      </c>
      <c r="X2328" t="s">
        <v>144</v>
      </c>
    </row>
    <row r="2329" spans="1:24" x14ac:dyDescent="0.4">
      <c r="A2329" t="s">
        <v>3009</v>
      </c>
      <c r="B2329" t="s">
        <v>202</v>
      </c>
      <c r="C2329" t="s">
        <v>149</v>
      </c>
      <c r="D2329" t="s">
        <v>57</v>
      </c>
      <c r="E2329" t="s">
        <v>2867</v>
      </c>
      <c r="F2329" t="s">
        <v>127</v>
      </c>
      <c r="G2329" t="s">
        <v>111</v>
      </c>
      <c r="H2329" t="s">
        <v>720</v>
      </c>
      <c r="I2329" t="s">
        <v>102</v>
      </c>
      <c r="J2329" t="s">
        <v>26</v>
      </c>
      <c r="K2329" t="s">
        <v>2868</v>
      </c>
      <c r="L2329" t="str">
        <f>_xlfn.XLOOKUP(Trade_Flows[[#This Row],[hardware_type]],Helper_sheet!$D$2:$D$15,Helper_sheet!$E$2:$E$15,0,0)</f>
        <v>Equipment</v>
      </c>
      <c r="M2329" t="s">
        <v>31</v>
      </c>
      <c r="N2329" s="5">
        <v>31</v>
      </c>
      <c r="O2329" s="1">
        <v>5751.38</v>
      </c>
      <c r="P2329" t="s">
        <v>790</v>
      </c>
      <c r="Q2329" t="s">
        <v>33</v>
      </c>
      <c r="R2329" t="s">
        <v>144</v>
      </c>
      <c r="S2329" t="s">
        <v>141</v>
      </c>
      <c r="T2329" t="s">
        <v>34</v>
      </c>
      <c r="U2329" t="s">
        <v>2886</v>
      </c>
      <c r="V2329" t="s">
        <v>761</v>
      </c>
      <c r="W2329" t="s">
        <v>147</v>
      </c>
      <c r="X2329" t="s">
        <v>144</v>
      </c>
    </row>
    <row r="2330" spans="1:24" x14ac:dyDescent="0.4">
      <c r="A2330" t="s">
        <v>3010</v>
      </c>
      <c r="B2330" t="s">
        <v>202</v>
      </c>
      <c r="C2330" t="s">
        <v>154</v>
      </c>
      <c r="D2330" t="s">
        <v>58</v>
      </c>
      <c r="E2330" t="s">
        <v>2867</v>
      </c>
      <c r="F2330" t="s">
        <v>127</v>
      </c>
      <c r="G2330" t="s">
        <v>111</v>
      </c>
      <c r="H2330" t="s">
        <v>720</v>
      </c>
      <c r="I2330" t="s">
        <v>102</v>
      </c>
      <c r="J2330" t="s">
        <v>26</v>
      </c>
      <c r="K2330" t="s">
        <v>2868</v>
      </c>
      <c r="L2330" t="str">
        <f>_xlfn.XLOOKUP(Trade_Flows[[#This Row],[hardware_type]],Helper_sheet!$D$2:$D$15,Helper_sheet!$E$2:$E$15,0,0)</f>
        <v>Equipment</v>
      </c>
      <c r="M2330" t="s">
        <v>31</v>
      </c>
      <c r="N2330" s="5">
        <v>20</v>
      </c>
      <c r="O2330" s="1">
        <v>4004.74</v>
      </c>
      <c r="P2330" t="s">
        <v>790</v>
      </c>
      <c r="Q2330" t="s">
        <v>33</v>
      </c>
      <c r="R2330" t="s">
        <v>144</v>
      </c>
      <c r="S2330" t="s">
        <v>141</v>
      </c>
      <c r="T2330" t="s">
        <v>34</v>
      </c>
      <c r="U2330" t="s">
        <v>2917</v>
      </c>
      <c r="V2330" t="s">
        <v>744</v>
      </c>
      <c r="W2330" t="s">
        <v>147</v>
      </c>
      <c r="X2330" t="s">
        <v>144</v>
      </c>
    </row>
    <row r="2331" spans="1:24" x14ac:dyDescent="0.4">
      <c r="A2331" t="s">
        <v>3011</v>
      </c>
      <c r="B2331" t="s">
        <v>202</v>
      </c>
      <c r="C2331" t="s">
        <v>158</v>
      </c>
      <c r="D2331" t="s">
        <v>59</v>
      </c>
      <c r="E2331" t="s">
        <v>2867</v>
      </c>
      <c r="F2331" t="s">
        <v>127</v>
      </c>
      <c r="G2331" t="s">
        <v>111</v>
      </c>
      <c r="H2331" t="s">
        <v>720</v>
      </c>
      <c r="I2331" t="s">
        <v>102</v>
      </c>
      <c r="J2331" t="s">
        <v>26</v>
      </c>
      <c r="K2331" t="s">
        <v>2868</v>
      </c>
      <c r="L2331" t="str">
        <f>_xlfn.XLOOKUP(Trade_Flows[[#This Row],[hardware_type]],Helper_sheet!$D$2:$D$15,Helper_sheet!$E$2:$E$15,0,0)</f>
        <v>Equipment</v>
      </c>
      <c r="M2331" t="s">
        <v>31</v>
      </c>
      <c r="N2331" s="5">
        <v>36</v>
      </c>
      <c r="O2331" s="1">
        <v>6019.99</v>
      </c>
      <c r="P2331" t="s">
        <v>790</v>
      </c>
      <c r="Q2331" t="s">
        <v>33</v>
      </c>
      <c r="R2331" t="s">
        <v>144</v>
      </c>
      <c r="S2331" t="s">
        <v>141</v>
      </c>
      <c r="T2331" t="s">
        <v>34</v>
      </c>
      <c r="U2331" t="s">
        <v>2876</v>
      </c>
      <c r="V2331" t="s">
        <v>1103</v>
      </c>
      <c r="W2331" t="s">
        <v>147</v>
      </c>
      <c r="X2331" t="s">
        <v>144</v>
      </c>
    </row>
    <row r="2332" spans="1:24" x14ac:dyDescent="0.4">
      <c r="A2332" t="s">
        <v>3012</v>
      </c>
      <c r="B2332" t="s">
        <v>212</v>
      </c>
      <c r="C2332" t="s">
        <v>141</v>
      </c>
      <c r="D2332" t="s">
        <v>60</v>
      </c>
      <c r="E2332" t="s">
        <v>2867</v>
      </c>
      <c r="F2332" t="s">
        <v>127</v>
      </c>
      <c r="G2332" t="s">
        <v>111</v>
      </c>
      <c r="H2332" t="s">
        <v>720</v>
      </c>
      <c r="I2332" t="s">
        <v>102</v>
      </c>
      <c r="J2332" t="s">
        <v>26</v>
      </c>
      <c r="K2332" t="s">
        <v>2868</v>
      </c>
      <c r="L2332" t="str">
        <f>_xlfn.XLOOKUP(Trade_Flows[[#This Row],[hardware_type]],Helper_sheet!$D$2:$D$15,Helper_sheet!$E$2:$E$15,0,0)</f>
        <v>Equipment</v>
      </c>
      <c r="M2332" t="s">
        <v>31</v>
      </c>
      <c r="N2332" s="5">
        <v>51</v>
      </c>
      <c r="O2332" s="1">
        <v>7666.46</v>
      </c>
      <c r="P2332" t="s">
        <v>790</v>
      </c>
      <c r="Q2332" t="s">
        <v>33</v>
      </c>
      <c r="R2332" t="s">
        <v>144</v>
      </c>
      <c r="S2332" t="s">
        <v>141</v>
      </c>
      <c r="T2332" t="s">
        <v>34</v>
      </c>
      <c r="U2332" t="s">
        <v>2888</v>
      </c>
      <c r="V2332" t="s">
        <v>747</v>
      </c>
      <c r="W2332" t="s">
        <v>147</v>
      </c>
      <c r="X2332" t="s">
        <v>144</v>
      </c>
    </row>
    <row r="2333" spans="1:24" x14ac:dyDescent="0.4">
      <c r="A2333" t="s">
        <v>3013</v>
      </c>
      <c r="B2333" t="s">
        <v>212</v>
      </c>
      <c r="C2333" t="s">
        <v>149</v>
      </c>
      <c r="D2333" t="s">
        <v>61</v>
      </c>
      <c r="E2333" t="s">
        <v>2867</v>
      </c>
      <c r="F2333" t="s">
        <v>127</v>
      </c>
      <c r="G2333" t="s">
        <v>111</v>
      </c>
      <c r="H2333" t="s">
        <v>720</v>
      </c>
      <c r="I2333" t="s">
        <v>102</v>
      </c>
      <c r="J2333" t="s">
        <v>26</v>
      </c>
      <c r="K2333" t="s">
        <v>2868</v>
      </c>
      <c r="L2333" t="str">
        <f>_xlfn.XLOOKUP(Trade_Flows[[#This Row],[hardware_type]],Helper_sheet!$D$2:$D$15,Helper_sheet!$E$2:$E$15,0,0)</f>
        <v>Equipment</v>
      </c>
      <c r="M2333" t="s">
        <v>31</v>
      </c>
      <c r="N2333" s="5">
        <v>73</v>
      </c>
      <c r="O2333" s="1">
        <v>13850.66</v>
      </c>
      <c r="P2333" t="s">
        <v>790</v>
      </c>
      <c r="Q2333" t="s">
        <v>33</v>
      </c>
      <c r="R2333" t="s">
        <v>144</v>
      </c>
      <c r="S2333" t="s">
        <v>141</v>
      </c>
      <c r="T2333" t="s">
        <v>34</v>
      </c>
      <c r="U2333" t="s">
        <v>2930</v>
      </c>
      <c r="V2333" t="s">
        <v>796</v>
      </c>
      <c r="W2333" t="s">
        <v>147</v>
      </c>
      <c r="X2333" t="s">
        <v>144</v>
      </c>
    </row>
    <row r="2334" spans="1:24" x14ac:dyDescent="0.4">
      <c r="A2334" t="s">
        <v>3014</v>
      </c>
      <c r="B2334" t="s">
        <v>212</v>
      </c>
      <c r="C2334" t="s">
        <v>154</v>
      </c>
      <c r="D2334" t="s">
        <v>62</v>
      </c>
      <c r="E2334" t="s">
        <v>2867</v>
      </c>
      <c r="F2334" t="s">
        <v>127</v>
      </c>
      <c r="G2334" t="s">
        <v>111</v>
      </c>
      <c r="H2334" t="s">
        <v>720</v>
      </c>
      <c r="I2334" t="s">
        <v>102</v>
      </c>
      <c r="J2334" t="s">
        <v>26</v>
      </c>
      <c r="K2334" t="s">
        <v>2868</v>
      </c>
      <c r="L2334" t="str">
        <f>_xlfn.XLOOKUP(Trade_Flows[[#This Row],[hardware_type]],Helper_sheet!$D$2:$D$15,Helper_sheet!$E$2:$E$15,0,0)</f>
        <v>Equipment</v>
      </c>
      <c r="M2334" t="s">
        <v>31</v>
      </c>
      <c r="N2334" s="5">
        <v>75</v>
      </c>
      <c r="O2334" s="1">
        <v>17333.740000000002</v>
      </c>
      <c r="P2334" t="s">
        <v>790</v>
      </c>
      <c r="Q2334" t="s">
        <v>33</v>
      </c>
      <c r="R2334" t="s">
        <v>144</v>
      </c>
      <c r="S2334" t="s">
        <v>141</v>
      </c>
      <c r="T2334" t="s">
        <v>34</v>
      </c>
      <c r="U2334" t="s">
        <v>2894</v>
      </c>
      <c r="V2334" t="s">
        <v>747</v>
      </c>
      <c r="W2334" t="s">
        <v>147</v>
      </c>
      <c r="X2334" t="s">
        <v>144</v>
      </c>
    </row>
    <row r="2335" spans="1:24" x14ac:dyDescent="0.4">
      <c r="A2335" t="s">
        <v>3015</v>
      </c>
      <c r="B2335" t="s">
        <v>212</v>
      </c>
      <c r="C2335" t="s">
        <v>158</v>
      </c>
      <c r="D2335" t="s">
        <v>63</v>
      </c>
      <c r="E2335" t="s">
        <v>2867</v>
      </c>
      <c r="F2335" t="s">
        <v>127</v>
      </c>
      <c r="G2335" t="s">
        <v>111</v>
      </c>
      <c r="H2335" t="s">
        <v>720</v>
      </c>
      <c r="I2335" t="s">
        <v>102</v>
      </c>
      <c r="J2335" t="s">
        <v>26</v>
      </c>
      <c r="K2335" t="s">
        <v>2868</v>
      </c>
      <c r="L2335" t="str">
        <f>_xlfn.XLOOKUP(Trade_Flows[[#This Row],[hardware_type]],Helper_sheet!$D$2:$D$15,Helper_sheet!$E$2:$E$15,0,0)</f>
        <v>Equipment</v>
      </c>
      <c r="M2335" t="s">
        <v>31</v>
      </c>
      <c r="N2335" s="5">
        <v>11</v>
      </c>
      <c r="O2335" s="1">
        <v>1813.05</v>
      </c>
      <c r="P2335" t="s">
        <v>790</v>
      </c>
      <c r="Q2335" t="s">
        <v>33</v>
      </c>
      <c r="R2335" t="s">
        <v>144</v>
      </c>
      <c r="S2335" t="s">
        <v>141</v>
      </c>
      <c r="T2335" t="s">
        <v>34</v>
      </c>
      <c r="U2335" t="s">
        <v>2946</v>
      </c>
      <c r="V2335" t="s">
        <v>738</v>
      </c>
      <c r="W2335" t="s">
        <v>147</v>
      </c>
      <c r="X2335" t="s">
        <v>144</v>
      </c>
    </row>
    <row r="2336" spans="1:24" x14ac:dyDescent="0.4">
      <c r="A2336" t="s">
        <v>3016</v>
      </c>
      <c r="B2336" t="s">
        <v>223</v>
      </c>
      <c r="C2336" t="s">
        <v>141</v>
      </c>
      <c r="D2336" t="s">
        <v>64</v>
      </c>
      <c r="E2336" t="s">
        <v>2867</v>
      </c>
      <c r="F2336" t="s">
        <v>127</v>
      </c>
      <c r="G2336" t="s">
        <v>111</v>
      </c>
      <c r="H2336" t="s">
        <v>720</v>
      </c>
      <c r="I2336" t="s">
        <v>102</v>
      </c>
      <c r="J2336" t="s">
        <v>26</v>
      </c>
      <c r="K2336" t="s">
        <v>2868</v>
      </c>
      <c r="L2336" t="str">
        <f>_xlfn.XLOOKUP(Trade_Flows[[#This Row],[hardware_type]],Helper_sheet!$D$2:$D$15,Helper_sheet!$E$2:$E$15,0,0)</f>
        <v>Equipment</v>
      </c>
      <c r="M2336" t="s">
        <v>31</v>
      </c>
      <c r="N2336" s="5">
        <v>47</v>
      </c>
      <c r="O2336" s="1">
        <v>7506.89</v>
      </c>
      <c r="P2336" t="s">
        <v>790</v>
      </c>
      <c r="Q2336" t="s">
        <v>33</v>
      </c>
      <c r="R2336" t="s">
        <v>144</v>
      </c>
      <c r="S2336" t="s">
        <v>141</v>
      </c>
      <c r="T2336" t="s">
        <v>34</v>
      </c>
      <c r="U2336" t="s">
        <v>2878</v>
      </c>
      <c r="V2336" t="s">
        <v>817</v>
      </c>
      <c r="W2336" t="s">
        <v>147</v>
      </c>
      <c r="X2336" t="s">
        <v>144</v>
      </c>
    </row>
    <row r="2337" spans="1:24" x14ac:dyDescent="0.4">
      <c r="A2337" t="s">
        <v>3017</v>
      </c>
      <c r="B2337" t="s">
        <v>223</v>
      </c>
      <c r="C2337" t="s">
        <v>149</v>
      </c>
      <c r="D2337" t="s">
        <v>65</v>
      </c>
      <c r="E2337" t="s">
        <v>2867</v>
      </c>
      <c r="F2337" t="s">
        <v>127</v>
      </c>
      <c r="G2337" t="s">
        <v>111</v>
      </c>
      <c r="H2337" t="s">
        <v>720</v>
      </c>
      <c r="I2337" t="s">
        <v>102</v>
      </c>
      <c r="J2337" t="s">
        <v>26</v>
      </c>
      <c r="K2337" t="s">
        <v>2868</v>
      </c>
      <c r="L2337" t="str">
        <f>_xlfn.XLOOKUP(Trade_Flows[[#This Row],[hardware_type]],Helper_sheet!$D$2:$D$15,Helper_sheet!$E$2:$E$15,0,0)</f>
        <v>Equipment</v>
      </c>
      <c r="M2337" t="s">
        <v>31</v>
      </c>
      <c r="N2337" s="5">
        <v>72</v>
      </c>
      <c r="O2337" s="1">
        <v>14425.84</v>
      </c>
      <c r="P2337" t="s">
        <v>790</v>
      </c>
      <c r="Q2337" t="s">
        <v>33</v>
      </c>
      <c r="R2337" t="s">
        <v>144</v>
      </c>
      <c r="S2337" t="s">
        <v>141</v>
      </c>
      <c r="T2337" t="s">
        <v>34</v>
      </c>
      <c r="U2337" t="s">
        <v>2930</v>
      </c>
      <c r="V2337" t="s">
        <v>738</v>
      </c>
      <c r="W2337" t="s">
        <v>147</v>
      </c>
      <c r="X2337" t="s">
        <v>144</v>
      </c>
    </row>
    <row r="2338" spans="1:24" x14ac:dyDescent="0.4">
      <c r="A2338" t="s">
        <v>3018</v>
      </c>
      <c r="B2338" t="s">
        <v>223</v>
      </c>
      <c r="C2338" t="s">
        <v>154</v>
      </c>
      <c r="D2338" t="s">
        <v>66</v>
      </c>
      <c r="E2338" t="s">
        <v>2867</v>
      </c>
      <c r="F2338" t="s">
        <v>127</v>
      </c>
      <c r="G2338" t="s">
        <v>111</v>
      </c>
      <c r="H2338" t="s">
        <v>720</v>
      </c>
      <c r="I2338" t="s">
        <v>102</v>
      </c>
      <c r="J2338" t="s">
        <v>26</v>
      </c>
      <c r="K2338" t="s">
        <v>2868</v>
      </c>
      <c r="L2338" t="str">
        <f>_xlfn.XLOOKUP(Trade_Flows[[#This Row],[hardware_type]],Helper_sheet!$D$2:$D$15,Helper_sheet!$E$2:$E$15,0,0)</f>
        <v>Equipment</v>
      </c>
      <c r="M2338" t="s">
        <v>31</v>
      </c>
      <c r="N2338" s="5">
        <v>16</v>
      </c>
      <c r="O2338" s="1">
        <v>3060.94</v>
      </c>
      <c r="P2338" t="s">
        <v>790</v>
      </c>
      <c r="Q2338" t="s">
        <v>33</v>
      </c>
      <c r="R2338" t="s">
        <v>144</v>
      </c>
      <c r="S2338" t="s">
        <v>141</v>
      </c>
      <c r="T2338" t="s">
        <v>34</v>
      </c>
      <c r="U2338" t="s">
        <v>2878</v>
      </c>
      <c r="V2338" t="s">
        <v>772</v>
      </c>
      <c r="W2338" t="s">
        <v>147</v>
      </c>
      <c r="X2338" t="s">
        <v>144</v>
      </c>
    </row>
    <row r="2339" spans="1:24" x14ac:dyDescent="0.4">
      <c r="A2339" t="s">
        <v>3019</v>
      </c>
      <c r="B2339" t="s">
        <v>223</v>
      </c>
      <c r="C2339" t="s">
        <v>158</v>
      </c>
      <c r="D2339" t="s">
        <v>67</v>
      </c>
      <c r="E2339" t="s">
        <v>2867</v>
      </c>
      <c r="F2339" t="s">
        <v>127</v>
      </c>
      <c r="G2339" t="s">
        <v>111</v>
      </c>
      <c r="H2339" t="s">
        <v>720</v>
      </c>
      <c r="I2339" t="s">
        <v>102</v>
      </c>
      <c r="J2339" t="s">
        <v>26</v>
      </c>
      <c r="K2339" t="s">
        <v>2868</v>
      </c>
      <c r="L2339" t="str">
        <f>_xlfn.XLOOKUP(Trade_Flows[[#This Row],[hardware_type]],Helper_sheet!$D$2:$D$15,Helper_sheet!$E$2:$E$15,0,0)</f>
        <v>Equipment</v>
      </c>
      <c r="M2339" t="s">
        <v>31</v>
      </c>
      <c r="N2339" s="5">
        <v>75</v>
      </c>
      <c r="O2339" s="1">
        <v>15181.36</v>
      </c>
      <c r="P2339" t="s">
        <v>790</v>
      </c>
      <c r="Q2339" t="s">
        <v>33</v>
      </c>
      <c r="R2339" t="s">
        <v>144</v>
      </c>
      <c r="S2339" t="s">
        <v>141</v>
      </c>
      <c r="T2339" t="s">
        <v>34</v>
      </c>
      <c r="U2339" t="s">
        <v>2876</v>
      </c>
      <c r="V2339" t="s">
        <v>733</v>
      </c>
      <c r="W2339" t="s">
        <v>147</v>
      </c>
      <c r="X2339" t="s">
        <v>144</v>
      </c>
    </row>
    <row r="2340" spans="1:24" x14ac:dyDescent="0.4">
      <c r="A2340" t="s">
        <v>3020</v>
      </c>
      <c r="B2340" t="s">
        <v>235</v>
      </c>
      <c r="C2340" t="s">
        <v>141</v>
      </c>
      <c r="D2340" t="s">
        <v>68</v>
      </c>
      <c r="E2340" t="s">
        <v>2867</v>
      </c>
      <c r="F2340" t="s">
        <v>127</v>
      </c>
      <c r="G2340" t="s">
        <v>111</v>
      </c>
      <c r="H2340" t="s">
        <v>720</v>
      </c>
      <c r="I2340" t="s">
        <v>102</v>
      </c>
      <c r="J2340" t="s">
        <v>26</v>
      </c>
      <c r="K2340" t="s">
        <v>2868</v>
      </c>
      <c r="L2340" t="str">
        <f>_xlfn.XLOOKUP(Trade_Flows[[#This Row],[hardware_type]],Helper_sheet!$D$2:$D$15,Helper_sheet!$E$2:$E$15,0,0)</f>
        <v>Equipment</v>
      </c>
      <c r="M2340" t="s">
        <v>31</v>
      </c>
      <c r="N2340" s="5">
        <v>59</v>
      </c>
      <c r="O2340" s="1">
        <v>8080.54</v>
      </c>
      <c r="P2340" t="s">
        <v>790</v>
      </c>
      <c r="Q2340" t="s">
        <v>33</v>
      </c>
      <c r="R2340" t="s">
        <v>144</v>
      </c>
      <c r="S2340" t="s">
        <v>141</v>
      </c>
      <c r="T2340" t="s">
        <v>34</v>
      </c>
      <c r="U2340" t="s">
        <v>2946</v>
      </c>
      <c r="V2340" t="s">
        <v>740</v>
      </c>
      <c r="W2340" t="s">
        <v>147</v>
      </c>
      <c r="X2340" t="s">
        <v>144</v>
      </c>
    </row>
    <row r="2341" spans="1:24" x14ac:dyDescent="0.4">
      <c r="A2341" t="s">
        <v>3021</v>
      </c>
      <c r="B2341" t="s">
        <v>235</v>
      </c>
      <c r="C2341" t="s">
        <v>149</v>
      </c>
      <c r="D2341" t="s">
        <v>69</v>
      </c>
      <c r="E2341" t="s">
        <v>2867</v>
      </c>
      <c r="F2341" t="s">
        <v>127</v>
      </c>
      <c r="G2341" t="s">
        <v>111</v>
      </c>
      <c r="H2341" t="s">
        <v>720</v>
      </c>
      <c r="I2341" t="s">
        <v>102</v>
      </c>
      <c r="J2341" t="s">
        <v>26</v>
      </c>
      <c r="K2341" t="s">
        <v>2868</v>
      </c>
      <c r="L2341" t="str">
        <f>_xlfn.XLOOKUP(Trade_Flows[[#This Row],[hardware_type]],Helper_sheet!$D$2:$D$15,Helper_sheet!$E$2:$E$15,0,0)</f>
        <v>Equipment</v>
      </c>
      <c r="M2341" t="s">
        <v>31</v>
      </c>
      <c r="N2341" s="5">
        <v>35</v>
      </c>
      <c r="O2341" s="1">
        <v>5874.56</v>
      </c>
      <c r="P2341" t="s">
        <v>790</v>
      </c>
      <c r="Q2341" t="s">
        <v>33</v>
      </c>
      <c r="R2341" t="s">
        <v>144</v>
      </c>
      <c r="S2341" t="s">
        <v>141</v>
      </c>
      <c r="T2341" t="s">
        <v>34</v>
      </c>
      <c r="U2341" t="s">
        <v>2882</v>
      </c>
      <c r="V2341" t="s">
        <v>1711</v>
      </c>
      <c r="W2341" t="s">
        <v>147</v>
      </c>
      <c r="X2341" t="s">
        <v>144</v>
      </c>
    </row>
    <row r="2342" spans="1:24" x14ac:dyDescent="0.4">
      <c r="A2342" t="s">
        <v>3022</v>
      </c>
      <c r="B2342" t="s">
        <v>235</v>
      </c>
      <c r="C2342" t="s">
        <v>154</v>
      </c>
      <c r="D2342" t="s">
        <v>70</v>
      </c>
      <c r="E2342" t="s">
        <v>2867</v>
      </c>
      <c r="F2342" t="s">
        <v>127</v>
      </c>
      <c r="G2342" t="s">
        <v>111</v>
      </c>
      <c r="H2342" t="s">
        <v>720</v>
      </c>
      <c r="I2342" t="s">
        <v>102</v>
      </c>
      <c r="J2342" t="s">
        <v>26</v>
      </c>
      <c r="K2342" t="s">
        <v>2868</v>
      </c>
      <c r="L2342" t="str">
        <f>_xlfn.XLOOKUP(Trade_Flows[[#This Row],[hardware_type]],Helper_sheet!$D$2:$D$15,Helper_sheet!$E$2:$E$15,0,0)</f>
        <v>Equipment</v>
      </c>
      <c r="M2342" t="s">
        <v>31</v>
      </c>
      <c r="N2342" s="5">
        <v>20</v>
      </c>
      <c r="O2342" s="1">
        <v>3828.71</v>
      </c>
      <c r="P2342" t="s">
        <v>790</v>
      </c>
      <c r="Q2342" t="s">
        <v>33</v>
      </c>
      <c r="R2342" t="s">
        <v>144</v>
      </c>
      <c r="S2342" t="s">
        <v>141</v>
      </c>
      <c r="T2342" t="s">
        <v>34</v>
      </c>
      <c r="U2342" t="s">
        <v>2917</v>
      </c>
      <c r="V2342" t="s">
        <v>1103</v>
      </c>
      <c r="W2342" t="s">
        <v>147</v>
      </c>
      <c r="X2342" t="s">
        <v>144</v>
      </c>
    </row>
    <row r="2343" spans="1:24" x14ac:dyDescent="0.4">
      <c r="A2343" t="s">
        <v>3023</v>
      </c>
      <c r="B2343" t="s">
        <v>235</v>
      </c>
      <c r="C2343" t="s">
        <v>158</v>
      </c>
      <c r="D2343" t="s">
        <v>71</v>
      </c>
      <c r="E2343" t="s">
        <v>2867</v>
      </c>
      <c r="F2343" t="s">
        <v>127</v>
      </c>
      <c r="G2343" t="s">
        <v>111</v>
      </c>
      <c r="H2343" t="s">
        <v>720</v>
      </c>
      <c r="I2343" t="s">
        <v>102</v>
      </c>
      <c r="J2343" t="s">
        <v>26</v>
      </c>
      <c r="K2343" t="s">
        <v>2868</v>
      </c>
      <c r="L2343" t="str">
        <f>_xlfn.XLOOKUP(Trade_Flows[[#This Row],[hardware_type]],Helper_sheet!$D$2:$D$15,Helper_sheet!$E$2:$E$15,0,0)</f>
        <v>Equipment</v>
      </c>
      <c r="M2343" t="s">
        <v>31</v>
      </c>
      <c r="N2343" s="5">
        <v>40</v>
      </c>
      <c r="O2343" s="1">
        <v>7352.54</v>
      </c>
      <c r="P2343" t="s">
        <v>790</v>
      </c>
      <c r="Q2343" t="s">
        <v>33</v>
      </c>
      <c r="R2343" t="s">
        <v>144</v>
      </c>
      <c r="S2343" t="s">
        <v>141</v>
      </c>
      <c r="T2343" t="s">
        <v>34</v>
      </c>
      <c r="U2343" t="s">
        <v>2909</v>
      </c>
      <c r="V2343" t="s">
        <v>749</v>
      </c>
      <c r="W2343" t="s">
        <v>147</v>
      </c>
      <c r="X2343" t="s">
        <v>144</v>
      </c>
    </row>
    <row r="2344" spans="1:24" x14ac:dyDescent="0.4">
      <c r="A2344" t="s">
        <v>3024</v>
      </c>
      <c r="B2344" t="s">
        <v>248</v>
      </c>
      <c r="C2344" t="s">
        <v>141</v>
      </c>
      <c r="D2344" t="s">
        <v>72</v>
      </c>
      <c r="E2344" t="s">
        <v>2867</v>
      </c>
      <c r="F2344" t="s">
        <v>127</v>
      </c>
      <c r="G2344" t="s">
        <v>111</v>
      </c>
      <c r="H2344" t="s">
        <v>720</v>
      </c>
      <c r="I2344" t="s">
        <v>102</v>
      </c>
      <c r="J2344" t="s">
        <v>26</v>
      </c>
      <c r="K2344" t="s">
        <v>2868</v>
      </c>
      <c r="L2344" t="str">
        <f>_xlfn.XLOOKUP(Trade_Flows[[#This Row],[hardware_type]],Helper_sheet!$D$2:$D$15,Helper_sheet!$E$2:$E$15,0,0)</f>
        <v>Equipment</v>
      </c>
      <c r="M2344" t="s">
        <v>31</v>
      </c>
      <c r="N2344" s="5">
        <v>99</v>
      </c>
      <c r="O2344" s="1">
        <v>14931.58</v>
      </c>
      <c r="P2344" t="s">
        <v>790</v>
      </c>
      <c r="Q2344" t="s">
        <v>33</v>
      </c>
      <c r="R2344" t="s">
        <v>144</v>
      </c>
      <c r="S2344" t="s">
        <v>141</v>
      </c>
      <c r="T2344" t="s">
        <v>34</v>
      </c>
      <c r="U2344" t="s">
        <v>2894</v>
      </c>
      <c r="V2344" t="s">
        <v>840</v>
      </c>
      <c r="W2344" t="s">
        <v>147</v>
      </c>
      <c r="X2344" t="s">
        <v>141</v>
      </c>
    </row>
    <row r="2345" spans="1:24" x14ac:dyDescent="0.4">
      <c r="A2345" t="s">
        <v>3025</v>
      </c>
      <c r="B2345" t="s">
        <v>248</v>
      </c>
      <c r="C2345" t="s">
        <v>149</v>
      </c>
      <c r="D2345" t="s">
        <v>73</v>
      </c>
      <c r="E2345" t="s">
        <v>2867</v>
      </c>
      <c r="F2345" t="s">
        <v>127</v>
      </c>
      <c r="G2345" t="s">
        <v>111</v>
      </c>
      <c r="H2345" t="s">
        <v>720</v>
      </c>
      <c r="I2345" t="s">
        <v>102</v>
      </c>
      <c r="J2345" t="s">
        <v>26</v>
      </c>
      <c r="K2345" t="s">
        <v>2868</v>
      </c>
      <c r="L2345" t="str">
        <f>_xlfn.XLOOKUP(Trade_Flows[[#This Row],[hardware_type]],Helper_sheet!$D$2:$D$15,Helper_sheet!$E$2:$E$15,0,0)</f>
        <v>Equipment</v>
      </c>
      <c r="M2345" t="s">
        <v>31</v>
      </c>
      <c r="N2345" s="5">
        <v>70</v>
      </c>
      <c r="O2345" s="1">
        <v>11751.08</v>
      </c>
      <c r="P2345" t="s">
        <v>790</v>
      </c>
      <c r="Q2345" t="s">
        <v>33</v>
      </c>
      <c r="R2345" t="s">
        <v>144</v>
      </c>
      <c r="S2345" t="s">
        <v>141</v>
      </c>
      <c r="T2345" t="s">
        <v>34</v>
      </c>
      <c r="U2345" t="s">
        <v>2930</v>
      </c>
      <c r="V2345" t="s">
        <v>783</v>
      </c>
      <c r="W2345" t="s">
        <v>147</v>
      </c>
      <c r="X2345" t="s">
        <v>141</v>
      </c>
    </row>
    <row r="2346" spans="1:24" x14ac:dyDescent="0.4">
      <c r="A2346" t="s">
        <v>3026</v>
      </c>
      <c r="B2346" t="s">
        <v>248</v>
      </c>
      <c r="C2346" t="s">
        <v>154</v>
      </c>
      <c r="D2346" t="s">
        <v>74</v>
      </c>
      <c r="E2346" t="s">
        <v>2867</v>
      </c>
      <c r="F2346" t="s">
        <v>127</v>
      </c>
      <c r="G2346" t="s">
        <v>111</v>
      </c>
      <c r="H2346" t="s">
        <v>720</v>
      </c>
      <c r="I2346" t="s">
        <v>102</v>
      </c>
      <c r="J2346" t="s">
        <v>26</v>
      </c>
      <c r="K2346" t="s">
        <v>2868</v>
      </c>
      <c r="L2346" t="str">
        <f>_xlfn.XLOOKUP(Trade_Flows[[#This Row],[hardware_type]],Helper_sheet!$D$2:$D$15,Helper_sheet!$E$2:$E$15,0,0)</f>
        <v>Equipment</v>
      </c>
      <c r="M2346" t="s">
        <v>31</v>
      </c>
      <c r="N2346" s="5">
        <v>64</v>
      </c>
      <c r="O2346" s="1">
        <v>11645.13</v>
      </c>
      <c r="P2346" t="s">
        <v>790</v>
      </c>
      <c r="Q2346" t="s">
        <v>33</v>
      </c>
      <c r="R2346" t="s">
        <v>144</v>
      </c>
      <c r="S2346" t="s">
        <v>141</v>
      </c>
      <c r="T2346" t="s">
        <v>34</v>
      </c>
      <c r="U2346" t="s">
        <v>2904</v>
      </c>
      <c r="V2346" t="s">
        <v>747</v>
      </c>
      <c r="W2346" t="s">
        <v>147</v>
      </c>
      <c r="X2346" t="s">
        <v>141</v>
      </c>
    </row>
    <row r="2347" spans="1:24" x14ac:dyDescent="0.4">
      <c r="A2347" t="s">
        <v>3027</v>
      </c>
      <c r="B2347" t="s">
        <v>248</v>
      </c>
      <c r="C2347" t="s">
        <v>158</v>
      </c>
      <c r="D2347" t="s">
        <v>75</v>
      </c>
      <c r="E2347" t="s">
        <v>2867</v>
      </c>
      <c r="F2347" t="s">
        <v>127</v>
      </c>
      <c r="G2347" t="s">
        <v>111</v>
      </c>
      <c r="H2347" t="s">
        <v>720</v>
      </c>
      <c r="I2347" t="s">
        <v>102</v>
      </c>
      <c r="J2347" t="s">
        <v>26</v>
      </c>
      <c r="K2347" t="s">
        <v>2868</v>
      </c>
      <c r="L2347" t="str">
        <f>_xlfn.XLOOKUP(Trade_Flows[[#This Row],[hardware_type]],Helper_sheet!$D$2:$D$15,Helper_sheet!$E$2:$E$15,0,0)</f>
        <v>Equipment</v>
      </c>
      <c r="M2347" t="s">
        <v>31</v>
      </c>
      <c r="N2347" s="5">
        <v>85</v>
      </c>
      <c r="O2347" s="1">
        <v>13997.49</v>
      </c>
      <c r="P2347" t="s">
        <v>790</v>
      </c>
      <c r="Q2347" t="s">
        <v>33</v>
      </c>
      <c r="R2347" t="s">
        <v>144</v>
      </c>
      <c r="S2347" t="s">
        <v>141</v>
      </c>
      <c r="T2347" t="s">
        <v>34</v>
      </c>
      <c r="U2347" t="s">
        <v>2894</v>
      </c>
      <c r="V2347" t="s">
        <v>1103</v>
      </c>
      <c r="W2347" t="s">
        <v>147</v>
      </c>
      <c r="X2347" t="s">
        <v>141</v>
      </c>
    </row>
    <row r="2348" spans="1:24" x14ac:dyDescent="0.4">
      <c r="A2348" t="s">
        <v>3028</v>
      </c>
      <c r="B2348" t="s">
        <v>260</v>
      </c>
      <c r="C2348" t="s">
        <v>141</v>
      </c>
      <c r="D2348" t="s">
        <v>76</v>
      </c>
      <c r="E2348" t="s">
        <v>2867</v>
      </c>
      <c r="F2348" t="s">
        <v>127</v>
      </c>
      <c r="G2348" t="s">
        <v>111</v>
      </c>
      <c r="H2348" t="s">
        <v>720</v>
      </c>
      <c r="I2348" t="s">
        <v>102</v>
      </c>
      <c r="J2348" t="s">
        <v>26</v>
      </c>
      <c r="K2348" t="s">
        <v>2868</v>
      </c>
      <c r="L2348" t="str">
        <f>_xlfn.XLOOKUP(Trade_Flows[[#This Row],[hardware_type]],Helper_sheet!$D$2:$D$15,Helper_sheet!$E$2:$E$15,0,0)</f>
        <v>Equipment</v>
      </c>
      <c r="M2348" t="s">
        <v>31</v>
      </c>
      <c r="N2348" s="5">
        <v>124</v>
      </c>
      <c r="O2348" s="1">
        <v>16805.38</v>
      </c>
      <c r="P2348" t="s">
        <v>790</v>
      </c>
      <c r="Q2348" t="s">
        <v>33</v>
      </c>
      <c r="R2348" t="s">
        <v>144</v>
      </c>
      <c r="S2348" t="s">
        <v>141</v>
      </c>
      <c r="T2348" t="s">
        <v>34</v>
      </c>
      <c r="U2348" t="s">
        <v>2913</v>
      </c>
      <c r="V2348" t="s">
        <v>744</v>
      </c>
      <c r="W2348" t="s">
        <v>147</v>
      </c>
      <c r="X2348" t="s">
        <v>141</v>
      </c>
    </row>
    <row r="2349" spans="1:24" x14ac:dyDescent="0.4">
      <c r="A2349" t="s">
        <v>3029</v>
      </c>
      <c r="B2349" t="s">
        <v>260</v>
      </c>
      <c r="C2349" t="s">
        <v>149</v>
      </c>
      <c r="D2349" t="s">
        <v>77</v>
      </c>
      <c r="E2349" t="s">
        <v>2867</v>
      </c>
      <c r="F2349" t="s">
        <v>127</v>
      </c>
      <c r="G2349" t="s">
        <v>111</v>
      </c>
      <c r="H2349" t="s">
        <v>720</v>
      </c>
      <c r="I2349" t="s">
        <v>102</v>
      </c>
      <c r="J2349" t="s">
        <v>26</v>
      </c>
      <c r="K2349" t="s">
        <v>2868</v>
      </c>
      <c r="L2349" t="str">
        <f>_xlfn.XLOOKUP(Trade_Flows[[#This Row],[hardware_type]],Helper_sheet!$D$2:$D$15,Helper_sheet!$E$2:$E$15,0,0)</f>
        <v>Equipment</v>
      </c>
      <c r="M2349" t="s">
        <v>31</v>
      </c>
      <c r="N2349" s="5">
        <v>32</v>
      </c>
      <c r="O2349" s="1">
        <v>5996.96</v>
      </c>
      <c r="P2349" t="s">
        <v>790</v>
      </c>
      <c r="Q2349" t="s">
        <v>33</v>
      </c>
      <c r="R2349" t="s">
        <v>144</v>
      </c>
      <c r="S2349" t="s">
        <v>141</v>
      </c>
      <c r="T2349" t="s">
        <v>34</v>
      </c>
      <c r="U2349" t="s">
        <v>2876</v>
      </c>
      <c r="V2349" t="s">
        <v>733</v>
      </c>
      <c r="W2349" t="s">
        <v>147</v>
      </c>
      <c r="X2349" t="s">
        <v>141</v>
      </c>
    </row>
    <row r="2350" spans="1:24" x14ac:dyDescent="0.4">
      <c r="A2350" t="s">
        <v>3030</v>
      </c>
      <c r="B2350" t="s">
        <v>260</v>
      </c>
      <c r="C2350" t="s">
        <v>154</v>
      </c>
      <c r="D2350" t="s">
        <v>78</v>
      </c>
      <c r="E2350" t="s">
        <v>2867</v>
      </c>
      <c r="F2350" t="s">
        <v>127</v>
      </c>
      <c r="G2350" t="s">
        <v>111</v>
      </c>
      <c r="H2350" t="s">
        <v>720</v>
      </c>
      <c r="I2350" t="s">
        <v>102</v>
      </c>
      <c r="J2350" t="s">
        <v>26</v>
      </c>
      <c r="K2350" t="s">
        <v>2868</v>
      </c>
      <c r="L2350" t="str">
        <f>_xlfn.XLOOKUP(Trade_Flows[[#This Row],[hardware_type]],Helper_sheet!$D$2:$D$15,Helper_sheet!$E$2:$E$15,0,0)</f>
        <v>Equipment</v>
      </c>
      <c r="M2350" t="s">
        <v>31</v>
      </c>
      <c r="N2350" s="5">
        <v>117</v>
      </c>
      <c r="O2350" s="1">
        <v>21840.98</v>
      </c>
      <c r="P2350" t="s">
        <v>790</v>
      </c>
      <c r="Q2350" t="s">
        <v>33</v>
      </c>
      <c r="R2350" t="s">
        <v>144</v>
      </c>
      <c r="S2350" t="s">
        <v>141</v>
      </c>
      <c r="T2350" t="s">
        <v>34</v>
      </c>
      <c r="U2350" t="s">
        <v>2904</v>
      </c>
      <c r="V2350" t="s">
        <v>766</v>
      </c>
      <c r="W2350" t="s">
        <v>147</v>
      </c>
      <c r="X2350" t="s">
        <v>141</v>
      </c>
    </row>
    <row r="2351" spans="1:24" x14ac:dyDescent="0.4">
      <c r="A2351" t="s">
        <v>3031</v>
      </c>
      <c r="B2351" t="s">
        <v>260</v>
      </c>
      <c r="C2351" t="s">
        <v>158</v>
      </c>
      <c r="D2351" t="s">
        <v>79</v>
      </c>
      <c r="E2351" t="s">
        <v>2867</v>
      </c>
      <c r="F2351" t="s">
        <v>127</v>
      </c>
      <c r="G2351" t="s">
        <v>111</v>
      </c>
      <c r="H2351" t="s">
        <v>720</v>
      </c>
      <c r="I2351" t="s">
        <v>102</v>
      </c>
      <c r="J2351" t="s">
        <v>26</v>
      </c>
      <c r="K2351" t="s">
        <v>2868</v>
      </c>
      <c r="L2351" t="str">
        <f>_xlfn.XLOOKUP(Trade_Flows[[#This Row],[hardware_type]],Helper_sheet!$D$2:$D$15,Helper_sheet!$E$2:$E$15,0,0)</f>
        <v>Equipment</v>
      </c>
      <c r="M2351" t="s">
        <v>31</v>
      </c>
      <c r="N2351" s="5">
        <v>123</v>
      </c>
      <c r="O2351" s="1">
        <v>18726.52</v>
      </c>
      <c r="P2351" t="s">
        <v>790</v>
      </c>
      <c r="Q2351" t="s">
        <v>33</v>
      </c>
      <c r="R2351" t="s">
        <v>144</v>
      </c>
      <c r="S2351" t="s">
        <v>141</v>
      </c>
      <c r="T2351" t="s">
        <v>34</v>
      </c>
      <c r="U2351" t="s">
        <v>2904</v>
      </c>
      <c r="V2351" t="s">
        <v>744</v>
      </c>
      <c r="W2351" t="s">
        <v>147</v>
      </c>
      <c r="X2351" t="s">
        <v>141</v>
      </c>
    </row>
    <row r="2352" spans="1:24" x14ac:dyDescent="0.4">
      <c r="A2352" t="s">
        <v>3032</v>
      </c>
      <c r="B2352" t="s">
        <v>140</v>
      </c>
      <c r="C2352" t="s">
        <v>141</v>
      </c>
      <c r="D2352" t="s">
        <v>23</v>
      </c>
      <c r="E2352" t="s">
        <v>2867</v>
      </c>
      <c r="F2352" t="s">
        <v>127</v>
      </c>
      <c r="G2352" t="s">
        <v>111</v>
      </c>
      <c r="H2352" t="s">
        <v>720</v>
      </c>
      <c r="I2352" t="s">
        <v>102</v>
      </c>
      <c r="J2352" t="s">
        <v>26</v>
      </c>
      <c r="K2352" t="s">
        <v>2940</v>
      </c>
      <c r="L2352" t="str">
        <f>_xlfn.XLOOKUP(Trade_Flows[[#This Row],[hardware_type]],Helper_sheet!$D$2:$D$15,Helper_sheet!$E$2:$E$15,0,0)</f>
        <v>Equipment</v>
      </c>
      <c r="M2352" t="s">
        <v>91</v>
      </c>
      <c r="N2352" s="5">
        <v>71</v>
      </c>
      <c r="O2352" s="1">
        <v>2117.0100000000002</v>
      </c>
      <c r="P2352" t="s">
        <v>128</v>
      </c>
      <c r="Q2352" t="s">
        <v>33</v>
      </c>
      <c r="R2352" t="s">
        <v>144</v>
      </c>
      <c r="S2352" t="s">
        <v>141</v>
      </c>
      <c r="T2352" t="s">
        <v>34</v>
      </c>
      <c r="U2352" t="s">
        <v>2882</v>
      </c>
      <c r="V2352" t="s">
        <v>793</v>
      </c>
      <c r="W2352" t="s">
        <v>147</v>
      </c>
      <c r="X2352" t="s">
        <v>144</v>
      </c>
    </row>
    <row r="2353" spans="1:24" x14ac:dyDescent="0.4">
      <c r="A2353" t="s">
        <v>3033</v>
      </c>
      <c r="B2353" t="s">
        <v>140</v>
      </c>
      <c r="C2353" t="s">
        <v>149</v>
      </c>
      <c r="D2353" t="s">
        <v>35</v>
      </c>
      <c r="E2353" t="s">
        <v>2867</v>
      </c>
      <c r="F2353" t="s">
        <v>127</v>
      </c>
      <c r="G2353" t="s">
        <v>111</v>
      </c>
      <c r="H2353" t="s">
        <v>720</v>
      </c>
      <c r="I2353" t="s">
        <v>102</v>
      </c>
      <c r="J2353" t="s">
        <v>26</v>
      </c>
      <c r="K2353" t="s">
        <v>2940</v>
      </c>
      <c r="L2353" t="str">
        <f>_xlfn.XLOOKUP(Trade_Flows[[#This Row],[hardware_type]],Helper_sheet!$D$2:$D$15,Helper_sheet!$E$2:$E$15,0,0)</f>
        <v>Equipment</v>
      </c>
      <c r="M2353" t="s">
        <v>91</v>
      </c>
      <c r="N2353" s="5">
        <v>29</v>
      </c>
      <c r="O2353" s="1">
        <v>1880.4</v>
      </c>
      <c r="P2353" t="s">
        <v>128</v>
      </c>
      <c r="Q2353" t="s">
        <v>33</v>
      </c>
      <c r="R2353" t="s">
        <v>144</v>
      </c>
      <c r="S2353" t="s">
        <v>141</v>
      </c>
      <c r="T2353" t="s">
        <v>34</v>
      </c>
      <c r="U2353" t="s">
        <v>2911</v>
      </c>
      <c r="V2353" t="s">
        <v>756</v>
      </c>
      <c r="W2353" t="s">
        <v>147</v>
      </c>
      <c r="X2353" t="s">
        <v>144</v>
      </c>
    </row>
    <row r="2354" spans="1:24" x14ac:dyDescent="0.4">
      <c r="A2354" t="s">
        <v>3034</v>
      </c>
      <c r="B2354" t="s">
        <v>140</v>
      </c>
      <c r="C2354" t="s">
        <v>154</v>
      </c>
      <c r="D2354" t="s">
        <v>37</v>
      </c>
      <c r="E2354" t="s">
        <v>2867</v>
      </c>
      <c r="F2354" t="s">
        <v>127</v>
      </c>
      <c r="G2354" t="s">
        <v>111</v>
      </c>
      <c r="H2354" t="s">
        <v>720</v>
      </c>
      <c r="I2354" t="s">
        <v>102</v>
      </c>
      <c r="J2354" t="s">
        <v>26</v>
      </c>
      <c r="K2354" t="s">
        <v>2940</v>
      </c>
      <c r="L2354" t="str">
        <f>_xlfn.XLOOKUP(Trade_Flows[[#This Row],[hardware_type]],Helper_sheet!$D$2:$D$15,Helper_sheet!$E$2:$E$15,0,0)</f>
        <v>Equipment</v>
      </c>
      <c r="M2354" t="s">
        <v>91</v>
      </c>
      <c r="N2354" s="5">
        <v>26</v>
      </c>
      <c r="O2354" s="1">
        <v>1107.08</v>
      </c>
      <c r="P2354" t="s">
        <v>790</v>
      </c>
      <c r="Q2354" t="s">
        <v>33</v>
      </c>
      <c r="R2354" t="s">
        <v>144</v>
      </c>
      <c r="S2354" t="s">
        <v>141</v>
      </c>
      <c r="T2354" t="s">
        <v>34</v>
      </c>
      <c r="U2354" t="s">
        <v>2872</v>
      </c>
      <c r="V2354" t="s">
        <v>731</v>
      </c>
      <c r="W2354" t="s">
        <v>147</v>
      </c>
      <c r="X2354" t="s">
        <v>144</v>
      </c>
    </row>
    <row r="2355" spans="1:24" x14ac:dyDescent="0.4">
      <c r="A2355" t="s">
        <v>3035</v>
      </c>
      <c r="B2355" t="s">
        <v>140</v>
      </c>
      <c r="C2355" t="s">
        <v>158</v>
      </c>
      <c r="D2355" t="s">
        <v>38</v>
      </c>
      <c r="E2355" t="s">
        <v>2867</v>
      </c>
      <c r="F2355" t="s">
        <v>127</v>
      </c>
      <c r="G2355" t="s">
        <v>111</v>
      </c>
      <c r="H2355" t="s">
        <v>720</v>
      </c>
      <c r="I2355" t="s">
        <v>102</v>
      </c>
      <c r="J2355" t="s">
        <v>26</v>
      </c>
      <c r="K2355" t="s">
        <v>2940</v>
      </c>
      <c r="L2355" t="str">
        <f>_xlfn.XLOOKUP(Trade_Flows[[#This Row],[hardware_type]],Helper_sheet!$D$2:$D$15,Helper_sheet!$E$2:$E$15,0,0)</f>
        <v>Equipment</v>
      </c>
      <c r="M2355" t="s">
        <v>91</v>
      </c>
      <c r="N2355" s="5">
        <v>27</v>
      </c>
      <c r="O2355" s="1">
        <v>1832.29</v>
      </c>
      <c r="P2355" t="s">
        <v>129</v>
      </c>
      <c r="Q2355" t="s">
        <v>33</v>
      </c>
      <c r="R2355" t="s">
        <v>144</v>
      </c>
      <c r="S2355" t="s">
        <v>141</v>
      </c>
      <c r="T2355" t="s">
        <v>34</v>
      </c>
      <c r="U2355" t="s">
        <v>2896</v>
      </c>
      <c r="V2355" t="s">
        <v>738</v>
      </c>
      <c r="W2355" t="s">
        <v>147</v>
      </c>
      <c r="X2355" t="s">
        <v>144</v>
      </c>
    </row>
    <row r="2356" spans="1:24" x14ac:dyDescent="0.4">
      <c r="A2356" t="s">
        <v>3036</v>
      </c>
      <c r="B2356" t="s">
        <v>162</v>
      </c>
      <c r="C2356" t="s">
        <v>141</v>
      </c>
      <c r="D2356" t="s">
        <v>39</v>
      </c>
      <c r="E2356" t="s">
        <v>2867</v>
      </c>
      <c r="F2356" t="s">
        <v>127</v>
      </c>
      <c r="G2356" t="s">
        <v>111</v>
      </c>
      <c r="H2356" t="s">
        <v>720</v>
      </c>
      <c r="I2356" t="s">
        <v>102</v>
      </c>
      <c r="J2356" t="s">
        <v>26</v>
      </c>
      <c r="K2356" t="s">
        <v>2940</v>
      </c>
      <c r="L2356" t="str">
        <f>_xlfn.XLOOKUP(Trade_Flows[[#This Row],[hardware_type]],Helper_sheet!$D$2:$D$15,Helper_sheet!$E$2:$E$15,0,0)</f>
        <v>Equipment</v>
      </c>
      <c r="M2356" t="s">
        <v>91</v>
      </c>
      <c r="N2356" s="5">
        <v>32</v>
      </c>
      <c r="O2356" s="1">
        <v>1039</v>
      </c>
      <c r="P2356" t="s">
        <v>790</v>
      </c>
      <c r="Q2356" t="s">
        <v>33</v>
      </c>
      <c r="R2356" t="s">
        <v>144</v>
      </c>
      <c r="S2356" t="s">
        <v>141</v>
      </c>
      <c r="T2356" t="s">
        <v>34</v>
      </c>
      <c r="U2356" t="s">
        <v>2876</v>
      </c>
      <c r="V2356" t="s">
        <v>817</v>
      </c>
      <c r="W2356" t="s">
        <v>147</v>
      </c>
      <c r="X2356" t="s">
        <v>144</v>
      </c>
    </row>
    <row r="2357" spans="1:24" x14ac:dyDescent="0.4">
      <c r="A2357" t="s">
        <v>3037</v>
      </c>
      <c r="B2357" t="s">
        <v>162</v>
      </c>
      <c r="C2357" t="s">
        <v>149</v>
      </c>
      <c r="D2357" t="s">
        <v>41</v>
      </c>
      <c r="E2357" t="s">
        <v>2867</v>
      </c>
      <c r="F2357" t="s">
        <v>127</v>
      </c>
      <c r="G2357" t="s">
        <v>111</v>
      </c>
      <c r="H2357" t="s">
        <v>720</v>
      </c>
      <c r="I2357" t="s">
        <v>102</v>
      </c>
      <c r="J2357" t="s">
        <v>26</v>
      </c>
      <c r="K2357" t="s">
        <v>2940</v>
      </c>
      <c r="L2357" t="str">
        <f>_xlfn.XLOOKUP(Trade_Flows[[#This Row],[hardware_type]],Helper_sheet!$D$2:$D$15,Helper_sheet!$E$2:$E$15,0,0)</f>
        <v>Equipment</v>
      </c>
      <c r="M2357" t="s">
        <v>91</v>
      </c>
      <c r="N2357" s="5">
        <v>77</v>
      </c>
      <c r="O2357" s="1">
        <v>4105.01</v>
      </c>
      <c r="P2357" t="s">
        <v>129</v>
      </c>
      <c r="Q2357" t="s">
        <v>33</v>
      </c>
      <c r="R2357" t="s">
        <v>144</v>
      </c>
      <c r="S2357" t="s">
        <v>141</v>
      </c>
      <c r="T2357" t="s">
        <v>34</v>
      </c>
      <c r="U2357" t="s">
        <v>2888</v>
      </c>
      <c r="V2357" t="s">
        <v>1103</v>
      </c>
      <c r="W2357" t="s">
        <v>147</v>
      </c>
      <c r="X2357" t="s">
        <v>144</v>
      </c>
    </row>
    <row r="2358" spans="1:24" x14ac:dyDescent="0.4">
      <c r="A2358" t="s">
        <v>3038</v>
      </c>
      <c r="B2358" t="s">
        <v>162</v>
      </c>
      <c r="C2358" t="s">
        <v>154</v>
      </c>
      <c r="D2358" t="s">
        <v>42</v>
      </c>
      <c r="E2358" t="s">
        <v>2867</v>
      </c>
      <c r="F2358" t="s">
        <v>127</v>
      </c>
      <c r="G2358" t="s">
        <v>111</v>
      </c>
      <c r="H2358" t="s">
        <v>720</v>
      </c>
      <c r="I2358" t="s">
        <v>102</v>
      </c>
      <c r="J2358" t="s">
        <v>26</v>
      </c>
      <c r="K2358" t="s">
        <v>2940</v>
      </c>
      <c r="L2358" t="str">
        <f>_xlfn.XLOOKUP(Trade_Flows[[#This Row],[hardware_type]],Helper_sheet!$D$2:$D$15,Helper_sheet!$E$2:$E$15,0,0)</f>
        <v>Equipment</v>
      </c>
      <c r="M2358" t="s">
        <v>91</v>
      </c>
      <c r="N2358" s="5">
        <v>34</v>
      </c>
      <c r="O2358" s="1">
        <v>1977.47</v>
      </c>
      <c r="P2358" t="s">
        <v>790</v>
      </c>
      <c r="Q2358" t="s">
        <v>33</v>
      </c>
      <c r="R2358" t="s">
        <v>144</v>
      </c>
      <c r="S2358" t="s">
        <v>141</v>
      </c>
      <c r="T2358" t="s">
        <v>34</v>
      </c>
      <c r="U2358" t="s">
        <v>2911</v>
      </c>
      <c r="V2358" t="s">
        <v>756</v>
      </c>
      <c r="W2358" t="s">
        <v>147</v>
      </c>
      <c r="X2358" t="s">
        <v>144</v>
      </c>
    </row>
    <row r="2359" spans="1:24" x14ac:dyDescent="0.4">
      <c r="A2359" t="s">
        <v>3039</v>
      </c>
      <c r="B2359" t="s">
        <v>162</v>
      </c>
      <c r="C2359" t="s">
        <v>158</v>
      </c>
      <c r="D2359" t="s">
        <v>43</v>
      </c>
      <c r="E2359" t="s">
        <v>2867</v>
      </c>
      <c r="F2359" t="s">
        <v>127</v>
      </c>
      <c r="G2359" t="s">
        <v>111</v>
      </c>
      <c r="H2359" t="s">
        <v>720</v>
      </c>
      <c r="I2359" t="s">
        <v>102</v>
      </c>
      <c r="J2359" t="s">
        <v>26</v>
      </c>
      <c r="K2359" t="s">
        <v>2940</v>
      </c>
      <c r="L2359" t="str">
        <f>_xlfn.XLOOKUP(Trade_Flows[[#This Row],[hardware_type]],Helper_sheet!$D$2:$D$15,Helper_sheet!$E$2:$E$15,0,0)</f>
        <v>Equipment</v>
      </c>
      <c r="M2359" t="s">
        <v>91</v>
      </c>
      <c r="N2359" s="5">
        <v>38</v>
      </c>
      <c r="O2359" s="1">
        <v>1479.92</v>
      </c>
      <c r="P2359" t="s">
        <v>129</v>
      </c>
      <c r="Q2359" t="s">
        <v>33</v>
      </c>
      <c r="R2359" t="s">
        <v>144</v>
      </c>
      <c r="S2359" t="s">
        <v>141</v>
      </c>
      <c r="T2359" t="s">
        <v>34</v>
      </c>
      <c r="U2359" t="s">
        <v>2913</v>
      </c>
      <c r="V2359" t="s">
        <v>738</v>
      </c>
      <c r="W2359" t="s">
        <v>147</v>
      </c>
      <c r="X2359" t="s">
        <v>144</v>
      </c>
    </row>
    <row r="2360" spans="1:24" x14ac:dyDescent="0.4">
      <c r="A2360" t="s">
        <v>3040</v>
      </c>
      <c r="B2360" t="s">
        <v>171</v>
      </c>
      <c r="C2360" t="s">
        <v>141</v>
      </c>
      <c r="D2360" t="s">
        <v>44</v>
      </c>
      <c r="E2360" t="s">
        <v>2867</v>
      </c>
      <c r="F2360" t="s">
        <v>127</v>
      </c>
      <c r="G2360" t="s">
        <v>111</v>
      </c>
      <c r="H2360" t="s">
        <v>720</v>
      </c>
      <c r="I2360" t="s">
        <v>102</v>
      </c>
      <c r="J2360" t="s">
        <v>26</v>
      </c>
      <c r="K2360" t="s">
        <v>2940</v>
      </c>
      <c r="L2360" t="str">
        <f>_xlfn.XLOOKUP(Trade_Flows[[#This Row],[hardware_type]],Helper_sheet!$D$2:$D$15,Helper_sheet!$E$2:$E$15,0,0)</f>
        <v>Equipment</v>
      </c>
      <c r="M2360" t="s">
        <v>91</v>
      </c>
      <c r="N2360" s="5">
        <v>73</v>
      </c>
      <c r="O2360" s="1">
        <v>4548.93</v>
      </c>
      <c r="P2360" t="s">
        <v>129</v>
      </c>
      <c r="Q2360" t="s">
        <v>33</v>
      </c>
      <c r="R2360" t="s">
        <v>144</v>
      </c>
      <c r="S2360" t="s">
        <v>141</v>
      </c>
      <c r="T2360" t="s">
        <v>34</v>
      </c>
      <c r="U2360" t="s">
        <v>2896</v>
      </c>
      <c r="V2360" t="s">
        <v>731</v>
      </c>
      <c r="W2360" t="s">
        <v>147</v>
      </c>
      <c r="X2360" t="s">
        <v>144</v>
      </c>
    </row>
    <row r="2361" spans="1:24" x14ac:dyDescent="0.4">
      <c r="A2361" t="s">
        <v>3041</v>
      </c>
      <c r="B2361" t="s">
        <v>171</v>
      </c>
      <c r="C2361" t="s">
        <v>149</v>
      </c>
      <c r="D2361" t="s">
        <v>45</v>
      </c>
      <c r="E2361" t="s">
        <v>2867</v>
      </c>
      <c r="F2361" t="s">
        <v>127</v>
      </c>
      <c r="G2361" t="s">
        <v>111</v>
      </c>
      <c r="H2361" t="s">
        <v>720</v>
      </c>
      <c r="I2361" t="s">
        <v>102</v>
      </c>
      <c r="J2361" t="s">
        <v>26</v>
      </c>
      <c r="K2361" t="s">
        <v>2940</v>
      </c>
      <c r="L2361" t="str">
        <f>_xlfn.XLOOKUP(Trade_Flows[[#This Row],[hardware_type]],Helper_sheet!$D$2:$D$15,Helper_sheet!$E$2:$E$15,0,0)</f>
        <v>Equipment</v>
      </c>
      <c r="M2361" t="s">
        <v>91</v>
      </c>
      <c r="N2361" s="5">
        <v>69</v>
      </c>
      <c r="O2361" s="1">
        <v>4157.9399999999996</v>
      </c>
      <c r="P2361" t="s">
        <v>790</v>
      </c>
      <c r="Q2361" t="s">
        <v>33</v>
      </c>
      <c r="R2361" t="s">
        <v>144</v>
      </c>
      <c r="S2361" t="s">
        <v>141</v>
      </c>
      <c r="T2361" t="s">
        <v>34</v>
      </c>
      <c r="U2361" t="s">
        <v>2886</v>
      </c>
      <c r="V2361" t="s">
        <v>758</v>
      </c>
      <c r="W2361" t="s">
        <v>147</v>
      </c>
      <c r="X2361" t="s">
        <v>144</v>
      </c>
    </row>
    <row r="2362" spans="1:24" x14ac:dyDescent="0.4">
      <c r="A2362" t="s">
        <v>3042</v>
      </c>
      <c r="B2362" t="s">
        <v>171</v>
      </c>
      <c r="C2362" t="s">
        <v>154</v>
      </c>
      <c r="D2362" t="s">
        <v>46</v>
      </c>
      <c r="E2362" t="s">
        <v>2867</v>
      </c>
      <c r="F2362" t="s">
        <v>127</v>
      </c>
      <c r="G2362" t="s">
        <v>111</v>
      </c>
      <c r="H2362" t="s">
        <v>720</v>
      </c>
      <c r="I2362" t="s">
        <v>102</v>
      </c>
      <c r="J2362" t="s">
        <v>26</v>
      </c>
      <c r="K2362" t="s">
        <v>2940</v>
      </c>
      <c r="L2362" t="str">
        <f>_xlfn.XLOOKUP(Trade_Flows[[#This Row],[hardware_type]],Helper_sheet!$D$2:$D$15,Helper_sheet!$E$2:$E$15,0,0)</f>
        <v>Equipment</v>
      </c>
      <c r="M2362" t="s">
        <v>91</v>
      </c>
      <c r="N2362" s="5">
        <v>45</v>
      </c>
      <c r="O2362" s="1">
        <v>2671.7</v>
      </c>
      <c r="P2362" t="s">
        <v>790</v>
      </c>
      <c r="Q2362" t="s">
        <v>33</v>
      </c>
      <c r="R2362" t="s">
        <v>144</v>
      </c>
      <c r="S2362" t="s">
        <v>141</v>
      </c>
      <c r="T2362" t="s">
        <v>34</v>
      </c>
      <c r="U2362" t="s">
        <v>2900</v>
      </c>
      <c r="V2362" t="s">
        <v>731</v>
      </c>
      <c r="W2362" t="s">
        <v>147</v>
      </c>
      <c r="X2362" t="s">
        <v>144</v>
      </c>
    </row>
    <row r="2363" spans="1:24" x14ac:dyDescent="0.4">
      <c r="A2363" t="s">
        <v>3043</v>
      </c>
      <c r="B2363" t="s">
        <v>171</v>
      </c>
      <c r="C2363" t="s">
        <v>158</v>
      </c>
      <c r="D2363" t="s">
        <v>47</v>
      </c>
      <c r="E2363" t="s">
        <v>2867</v>
      </c>
      <c r="F2363" t="s">
        <v>127</v>
      </c>
      <c r="G2363" t="s">
        <v>111</v>
      </c>
      <c r="H2363" t="s">
        <v>720</v>
      </c>
      <c r="I2363" t="s">
        <v>102</v>
      </c>
      <c r="J2363" t="s">
        <v>26</v>
      </c>
      <c r="K2363" t="s">
        <v>2940</v>
      </c>
      <c r="L2363" t="str">
        <f>_xlfn.XLOOKUP(Trade_Flows[[#This Row],[hardware_type]],Helper_sheet!$D$2:$D$15,Helper_sheet!$E$2:$E$15,0,0)</f>
        <v>Equipment</v>
      </c>
      <c r="M2363" t="s">
        <v>91</v>
      </c>
      <c r="N2363" s="5">
        <v>67</v>
      </c>
      <c r="O2363" s="1">
        <v>4253.8500000000004</v>
      </c>
      <c r="P2363" t="s">
        <v>790</v>
      </c>
      <c r="Q2363" t="s">
        <v>33</v>
      </c>
      <c r="R2363" t="s">
        <v>144</v>
      </c>
      <c r="S2363" t="s">
        <v>141</v>
      </c>
      <c r="T2363" t="s">
        <v>34</v>
      </c>
      <c r="U2363" t="s">
        <v>2894</v>
      </c>
      <c r="V2363" t="s">
        <v>735</v>
      </c>
      <c r="W2363" t="s">
        <v>147</v>
      </c>
      <c r="X2363" t="s">
        <v>144</v>
      </c>
    </row>
    <row r="2364" spans="1:24" x14ac:dyDescent="0.4">
      <c r="A2364" t="s">
        <v>3044</v>
      </c>
      <c r="B2364" t="s">
        <v>182</v>
      </c>
      <c r="C2364" t="s">
        <v>141</v>
      </c>
      <c r="D2364" t="s">
        <v>48</v>
      </c>
      <c r="E2364" t="s">
        <v>2867</v>
      </c>
      <c r="F2364" t="s">
        <v>127</v>
      </c>
      <c r="G2364" t="s">
        <v>111</v>
      </c>
      <c r="H2364" t="s">
        <v>720</v>
      </c>
      <c r="I2364" t="s">
        <v>102</v>
      </c>
      <c r="J2364" t="s">
        <v>26</v>
      </c>
      <c r="K2364" t="s">
        <v>2940</v>
      </c>
      <c r="L2364" t="str">
        <f>_xlfn.XLOOKUP(Trade_Flows[[#This Row],[hardware_type]],Helper_sheet!$D$2:$D$15,Helper_sheet!$E$2:$E$15,0,0)</f>
        <v>Equipment</v>
      </c>
      <c r="M2364" t="s">
        <v>91</v>
      </c>
      <c r="N2364" s="5">
        <v>27</v>
      </c>
      <c r="O2364" s="1">
        <v>1252.82</v>
      </c>
      <c r="P2364" t="s">
        <v>790</v>
      </c>
      <c r="Q2364" t="s">
        <v>33</v>
      </c>
      <c r="R2364" t="s">
        <v>144</v>
      </c>
      <c r="S2364" t="s">
        <v>141</v>
      </c>
      <c r="T2364" t="s">
        <v>34</v>
      </c>
      <c r="U2364" t="s">
        <v>2917</v>
      </c>
      <c r="V2364" t="s">
        <v>735</v>
      </c>
      <c r="W2364" t="s">
        <v>147</v>
      </c>
      <c r="X2364" t="s">
        <v>144</v>
      </c>
    </row>
    <row r="2365" spans="1:24" x14ac:dyDescent="0.4">
      <c r="A2365" t="s">
        <v>3045</v>
      </c>
      <c r="B2365" t="s">
        <v>182</v>
      </c>
      <c r="C2365" t="s">
        <v>149</v>
      </c>
      <c r="D2365" t="s">
        <v>49</v>
      </c>
      <c r="E2365" t="s">
        <v>2867</v>
      </c>
      <c r="F2365" t="s">
        <v>127</v>
      </c>
      <c r="G2365" t="s">
        <v>111</v>
      </c>
      <c r="H2365" t="s">
        <v>720</v>
      </c>
      <c r="I2365" t="s">
        <v>102</v>
      </c>
      <c r="J2365" t="s">
        <v>26</v>
      </c>
      <c r="K2365" t="s">
        <v>2940</v>
      </c>
      <c r="L2365" t="str">
        <f>_xlfn.XLOOKUP(Trade_Flows[[#This Row],[hardware_type]],Helper_sheet!$D$2:$D$15,Helper_sheet!$E$2:$E$15,0,0)</f>
        <v>Equipment</v>
      </c>
      <c r="M2365" t="s">
        <v>91</v>
      </c>
      <c r="N2365" s="5">
        <v>55</v>
      </c>
      <c r="O2365" s="1">
        <v>2165.12</v>
      </c>
      <c r="P2365" t="s">
        <v>129</v>
      </c>
      <c r="Q2365" t="s">
        <v>33</v>
      </c>
      <c r="R2365" t="s">
        <v>144</v>
      </c>
      <c r="S2365" t="s">
        <v>141</v>
      </c>
      <c r="T2365" t="s">
        <v>34</v>
      </c>
      <c r="U2365" t="s">
        <v>2973</v>
      </c>
      <c r="V2365" t="s">
        <v>729</v>
      </c>
      <c r="W2365" t="s">
        <v>147</v>
      </c>
      <c r="X2365" t="s">
        <v>144</v>
      </c>
    </row>
    <row r="2366" spans="1:24" x14ac:dyDescent="0.4">
      <c r="A2366" t="s">
        <v>3046</v>
      </c>
      <c r="B2366" t="s">
        <v>182</v>
      </c>
      <c r="C2366" t="s">
        <v>154</v>
      </c>
      <c r="D2366" t="s">
        <v>50</v>
      </c>
      <c r="E2366" t="s">
        <v>2867</v>
      </c>
      <c r="F2366" t="s">
        <v>127</v>
      </c>
      <c r="G2366" t="s">
        <v>111</v>
      </c>
      <c r="H2366" t="s">
        <v>720</v>
      </c>
      <c r="I2366" t="s">
        <v>102</v>
      </c>
      <c r="J2366" t="s">
        <v>26</v>
      </c>
      <c r="K2366" t="s">
        <v>2940</v>
      </c>
      <c r="L2366" t="str">
        <f>_xlfn.XLOOKUP(Trade_Flows[[#This Row],[hardware_type]],Helper_sheet!$D$2:$D$15,Helper_sheet!$E$2:$E$15,0,0)</f>
        <v>Equipment</v>
      </c>
      <c r="M2366" t="s">
        <v>91</v>
      </c>
      <c r="N2366" s="5">
        <v>46</v>
      </c>
      <c r="O2366" s="1">
        <v>2032.4</v>
      </c>
      <c r="P2366" t="s">
        <v>129</v>
      </c>
      <c r="Q2366" t="s">
        <v>33</v>
      </c>
      <c r="R2366" t="s">
        <v>144</v>
      </c>
      <c r="S2366" t="s">
        <v>141</v>
      </c>
      <c r="T2366" t="s">
        <v>34</v>
      </c>
      <c r="U2366" t="s">
        <v>2924</v>
      </c>
      <c r="V2366" t="s">
        <v>796</v>
      </c>
      <c r="W2366" t="s">
        <v>147</v>
      </c>
      <c r="X2366" t="s">
        <v>144</v>
      </c>
    </row>
    <row r="2367" spans="1:24" x14ac:dyDescent="0.4">
      <c r="A2367" t="s">
        <v>3047</v>
      </c>
      <c r="B2367" t="s">
        <v>182</v>
      </c>
      <c r="C2367" t="s">
        <v>158</v>
      </c>
      <c r="D2367" t="s">
        <v>51</v>
      </c>
      <c r="E2367" t="s">
        <v>2867</v>
      </c>
      <c r="F2367" t="s">
        <v>127</v>
      </c>
      <c r="G2367" t="s">
        <v>111</v>
      </c>
      <c r="H2367" t="s">
        <v>720</v>
      </c>
      <c r="I2367" t="s">
        <v>102</v>
      </c>
      <c r="J2367" t="s">
        <v>26</v>
      </c>
      <c r="K2367" t="s">
        <v>2940</v>
      </c>
      <c r="L2367" t="str">
        <f>_xlfn.XLOOKUP(Trade_Flows[[#This Row],[hardware_type]],Helper_sheet!$D$2:$D$15,Helper_sheet!$E$2:$E$15,0,0)</f>
        <v>Equipment</v>
      </c>
      <c r="M2367" t="s">
        <v>91</v>
      </c>
      <c r="N2367" s="5">
        <v>72</v>
      </c>
      <c r="O2367" s="1">
        <v>2442</v>
      </c>
      <c r="P2367" t="s">
        <v>128</v>
      </c>
      <c r="Q2367" t="s">
        <v>33</v>
      </c>
      <c r="R2367" t="s">
        <v>144</v>
      </c>
      <c r="S2367" t="s">
        <v>141</v>
      </c>
      <c r="T2367" t="s">
        <v>34</v>
      </c>
      <c r="U2367" t="s">
        <v>2915</v>
      </c>
      <c r="V2367" t="s">
        <v>738</v>
      </c>
      <c r="W2367" t="s">
        <v>147</v>
      </c>
      <c r="X2367" t="s">
        <v>144</v>
      </c>
    </row>
    <row r="2368" spans="1:24" x14ac:dyDescent="0.4">
      <c r="A2368" t="s">
        <v>3048</v>
      </c>
      <c r="B2368" t="s">
        <v>193</v>
      </c>
      <c r="C2368" t="s">
        <v>141</v>
      </c>
      <c r="D2368" t="s">
        <v>52</v>
      </c>
      <c r="E2368" t="s">
        <v>2867</v>
      </c>
      <c r="F2368" t="s">
        <v>127</v>
      </c>
      <c r="G2368" t="s">
        <v>111</v>
      </c>
      <c r="H2368" t="s">
        <v>720</v>
      </c>
      <c r="I2368" t="s">
        <v>102</v>
      </c>
      <c r="J2368" t="s">
        <v>26</v>
      </c>
      <c r="K2368" t="s">
        <v>2940</v>
      </c>
      <c r="L2368" t="str">
        <f>_xlfn.XLOOKUP(Trade_Flows[[#This Row],[hardware_type]],Helper_sheet!$D$2:$D$15,Helper_sheet!$E$2:$E$15,0,0)</f>
        <v>Equipment</v>
      </c>
      <c r="M2368" t="s">
        <v>91</v>
      </c>
      <c r="N2368" s="5">
        <v>27</v>
      </c>
      <c r="O2368" s="1">
        <v>965.38</v>
      </c>
      <c r="P2368" t="s">
        <v>129</v>
      </c>
      <c r="Q2368" t="s">
        <v>33</v>
      </c>
      <c r="R2368" t="s">
        <v>144</v>
      </c>
      <c r="S2368" t="s">
        <v>141</v>
      </c>
      <c r="T2368" t="s">
        <v>34</v>
      </c>
      <c r="U2368" t="s">
        <v>2933</v>
      </c>
      <c r="V2368" t="s">
        <v>756</v>
      </c>
      <c r="W2368" t="s">
        <v>147</v>
      </c>
      <c r="X2368" t="s">
        <v>144</v>
      </c>
    </row>
    <row r="2369" spans="1:24" x14ac:dyDescent="0.4">
      <c r="A2369" t="s">
        <v>3049</v>
      </c>
      <c r="B2369" t="s">
        <v>193</v>
      </c>
      <c r="C2369" t="s">
        <v>149</v>
      </c>
      <c r="D2369" t="s">
        <v>53</v>
      </c>
      <c r="E2369" t="s">
        <v>2867</v>
      </c>
      <c r="F2369" t="s">
        <v>127</v>
      </c>
      <c r="G2369" t="s">
        <v>111</v>
      </c>
      <c r="H2369" t="s">
        <v>720</v>
      </c>
      <c r="I2369" t="s">
        <v>102</v>
      </c>
      <c r="J2369" t="s">
        <v>26</v>
      </c>
      <c r="K2369" t="s">
        <v>2940</v>
      </c>
      <c r="L2369" t="str">
        <f>_xlfn.XLOOKUP(Trade_Flows[[#This Row],[hardware_type]],Helper_sheet!$D$2:$D$15,Helper_sheet!$E$2:$E$15,0,0)</f>
        <v>Equipment</v>
      </c>
      <c r="M2369" t="s">
        <v>91</v>
      </c>
      <c r="N2369" s="5">
        <v>28</v>
      </c>
      <c r="O2369" s="1">
        <v>1714.17</v>
      </c>
      <c r="P2369" t="s">
        <v>790</v>
      </c>
      <c r="Q2369" t="s">
        <v>33</v>
      </c>
      <c r="R2369" t="s">
        <v>144</v>
      </c>
      <c r="S2369" t="s">
        <v>141</v>
      </c>
      <c r="T2369" t="s">
        <v>34</v>
      </c>
      <c r="U2369" t="s">
        <v>2900</v>
      </c>
      <c r="V2369" t="s">
        <v>799</v>
      </c>
      <c r="W2369" t="s">
        <v>147</v>
      </c>
      <c r="X2369" t="s">
        <v>144</v>
      </c>
    </row>
    <row r="2370" spans="1:24" x14ac:dyDescent="0.4">
      <c r="A2370" t="s">
        <v>3050</v>
      </c>
      <c r="B2370" t="s">
        <v>193</v>
      </c>
      <c r="C2370" t="s">
        <v>154</v>
      </c>
      <c r="D2370" t="s">
        <v>54</v>
      </c>
      <c r="E2370" t="s">
        <v>2867</v>
      </c>
      <c r="F2370" t="s">
        <v>127</v>
      </c>
      <c r="G2370" t="s">
        <v>111</v>
      </c>
      <c r="H2370" t="s">
        <v>720</v>
      </c>
      <c r="I2370" t="s">
        <v>102</v>
      </c>
      <c r="J2370" t="s">
        <v>26</v>
      </c>
      <c r="K2370" t="s">
        <v>2940</v>
      </c>
      <c r="L2370" t="str">
        <f>_xlfn.XLOOKUP(Trade_Flows[[#This Row],[hardware_type]],Helper_sheet!$D$2:$D$15,Helper_sheet!$E$2:$E$15,0,0)</f>
        <v>Equipment</v>
      </c>
      <c r="M2370" t="s">
        <v>91</v>
      </c>
      <c r="N2370" s="5">
        <v>41</v>
      </c>
      <c r="O2370" s="1">
        <v>2670.77</v>
      </c>
      <c r="P2370" t="s">
        <v>790</v>
      </c>
      <c r="Q2370" t="s">
        <v>33</v>
      </c>
      <c r="R2370" t="s">
        <v>144</v>
      </c>
      <c r="S2370" t="s">
        <v>141</v>
      </c>
      <c r="T2370" t="s">
        <v>34</v>
      </c>
      <c r="U2370" t="s">
        <v>2924</v>
      </c>
      <c r="V2370" t="s">
        <v>772</v>
      </c>
      <c r="W2370" t="s">
        <v>147</v>
      </c>
      <c r="X2370" t="s">
        <v>144</v>
      </c>
    </row>
    <row r="2371" spans="1:24" x14ac:dyDescent="0.4">
      <c r="A2371" t="s">
        <v>3051</v>
      </c>
      <c r="B2371" t="s">
        <v>193</v>
      </c>
      <c r="C2371" t="s">
        <v>158</v>
      </c>
      <c r="D2371" t="s">
        <v>55</v>
      </c>
      <c r="E2371" t="s">
        <v>2867</v>
      </c>
      <c r="F2371" t="s">
        <v>127</v>
      </c>
      <c r="G2371" t="s">
        <v>111</v>
      </c>
      <c r="H2371" t="s">
        <v>720</v>
      </c>
      <c r="I2371" t="s">
        <v>102</v>
      </c>
      <c r="J2371" t="s">
        <v>26</v>
      </c>
      <c r="K2371" t="s">
        <v>2940</v>
      </c>
      <c r="L2371" t="str">
        <f>_xlfn.XLOOKUP(Trade_Flows[[#This Row],[hardware_type]],Helper_sheet!$D$2:$D$15,Helper_sheet!$E$2:$E$15,0,0)</f>
        <v>Equipment</v>
      </c>
      <c r="M2371" t="s">
        <v>91</v>
      </c>
      <c r="N2371" s="5">
        <v>58</v>
      </c>
      <c r="O2371" s="1">
        <v>3012.28</v>
      </c>
      <c r="P2371" t="s">
        <v>129</v>
      </c>
      <c r="Q2371" t="s">
        <v>33</v>
      </c>
      <c r="R2371" t="s">
        <v>144</v>
      </c>
      <c r="S2371" t="s">
        <v>141</v>
      </c>
      <c r="T2371" t="s">
        <v>34</v>
      </c>
      <c r="U2371" t="s">
        <v>2876</v>
      </c>
      <c r="V2371" t="s">
        <v>758</v>
      </c>
      <c r="W2371" t="s">
        <v>147</v>
      </c>
      <c r="X2371" t="s">
        <v>144</v>
      </c>
    </row>
    <row r="2372" spans="1:24" x14ac:dyDescent="0.4">
      <c r="A2372" t="s">
        <v>3052</v>
      </c>
      <c r="B2372" t="s">
        <v>202</v>
      </c>
      <c r="C2372" t="s">
        <v>141</v>
      </c>
      <c r="D2372" t="s">
        <v>56</v>
      </c>
      <c r="E2372" t="s">
        <v>2867</v>
      </c>
      <c r="F2372" t="s">
        <v>127</v>
      </c>
      <c r="G2372" t="s">
        <v>111</v>
      </c>
      <c r="H2372" t="s">
        <v>720</v>
      </c>
      <c r="I2372" t="s">
        <v>102</v>
      </c>
      <c r="J2372" t="s">
        <v>26</v>
      </c>
      <c r="K2372" t="s">
        <v>2940</v>
      </c>
      <c r="L2372" t="str">
        <f>_xlfn.XLOOKUP(Trade_Flows[[#This Row],[hardware_type]],Helper_sheet!$D$2:$D$15,Helper_sheet!$E$2:$E$15,0,0)</f>
        <v>Equipment</v>
      </c>
      <c r="M2372" t="s">
        <v>91</v>
      </c>
      <c r="N2372" s="5">
        <v>67</v>
      </c>
      <c r="O2372" s="1">
        <v>2867.02</v>
      </c>
      <c r="P2372" t="s">
        <v>128</v>
      </c>
      <c r="Q2372" t="s">
        <v>33</v>
      </c>
      <c r="R2372" t="s">
        <v>144</v>
      </c>
      <c r="S2372" t="s">
        <v>141</v>
      </c>
      <c r="T2372" t="s">
        <v>34</v>
      </c>
      <c r="U2372" t="s">
        <v>149</v>
      </c>
      <c r="V2372" t="s">
        <v>761</v>
      </c>
      <c r="W2372" t="s">
        <v>147</v>
      </c>
      <c r="X2372" t="s">
        <v>144</v>
      </c>
    </row>
    <row r="2373" spans="1:24" x14ac:dyDescent="0.4">
      <c r="A2373" t="s">
        <v>3053</v>
      </c>
      <c r="B2373" t="s">
        <v>202</v>
      </c>
      <c r="C2373" t="s">
        <v>149</v>
      </c>
      <c r="D2373" t="s">
        <v>57</v>
      </c>
      <c r="E2373" t="s">
        <v>2867</v>
      </c>
      <c r="F2373" t="s">
        <v>127</v>
      </c>
      <c r="G2373" t="s">
        <v>111</v>
      </c>
      <c r="H2373" t="s">
        <v>720</v>
      </c>
      <c r="I2373" t="s">
        <v>102</v>
      </c>
      <c r="J2373" t="s">
        <v>26</v>
      </c>
      <c r="K2373" t="s">
        <v>2940</v>
      </c>
      <c r="L2373" t="str">
        <f>_xlfn.XLOOKUP(Trade_Flows[[#This Row],[hardware_type]],Helper_sheet!$D$2:$D$15,Helper_sheet!$E$2:$E$15,0,0)</f>
        <v>Equipment</v>
      </c>
      <c r="M2373" t="s">
        <v>91</v>
      </c>
      <c r="N2373" s="5">
        <v>38</v>
      </c>
      <c r="O2373" s="1">
        <v>2601.21</v>
      </c>
      <c r="P2373" t="s">
        <v>128</v>
      </c>
      <c r="Q2373" t="s">
        <v>33</v>
      </c>
      <c r="R2373" t="s">
        <v>144</v>
      </c>
      <c r="S2373" t="s">
        <v>141</v>
      </c>
      <c r="T2373" t="s">
        <v>34</v>
      </c>
      <c r="U2373" t="s">
        <v>2917</v>
      </c>
      <c r="V2373" t="s">
        <v>799</v>
      </c>
      <c r="W2373" t="s">
        <v>147</v>
      </c>
      <c r="X2373" t="s">
        <v>144</v>
      </c>
    </row>
    <row r="2374" spans="1:24" x14ac:dyDescent="0.4">
      <c r="A2374" t="s">
        <v>3054</v>
      </c>
      <c r="B2374" t="s">
        <v>202</v>
      </c>
      <c r="C2374" t="s">
        <v>154</v>
      </c>
      <c r="D2374" t="s">
        <v>58</v>
      </c>
      <c r="E2374" t="s">
        <v>2867</v>
      </c>
      <c r="F2374" t="s">
        <v>127</v>
      </c>
      <c r="G2374" t="s">
        <v>111</v>
      </c>
      <c r="H2374" t="s">
        <v>720</v>
      </c>
      <c r="I2374" t="s">
        <v>102</v>
      </c>
      <c r="J2374" t="s">
        <v>26</v>
      </c>
      <c r="K2374" t="s">
        <v>2940</v>
      </c>
      <c r="L2374" t="str">
        <f>_xlfn.XLOOKUP(Trade_Flows[[#This Row],[hardware_type]],Helper_sheet!$D$2:$D$15,Helper_sheet!$E$2:$E$15,0,0)</f>
        <v>Equipment</v>
      </c>
      <c r="M2374" t="s">
        <v>91</v>
      </c>
      <c r="N2374" s="5">
        <v>52</v>
      </c>
      <c r="O2374" s="1">
        <v>2195.56</v>
      </c>
      <c r="P2374" t="s">
        <v>129</v>
      </c>
      <c r="Q2374" t="s">
        <v>33</v>
      </c>
      <c r="R2374" t="s">
        <v>144</v>
      </c>
      <c r="S2374" t="s">
        <v>141</v>
      </c>
      <c r="T2374" t="s">
        <v>34</v>
      </c>
      <c r="U2374" t="s">
        <v>2904</v>
      </c>
      <c r="V2374" t="s">
        <v>817</v>
      </c>
      <c r="W2374" t="s">
        <v>147</v>
      </c>
      <c r="X2374" t="s">
        <v>144</v>
      </c>
    </row>
    <row r="2375" spans="1:24" x14ac:dyDescent="0.4">
      <c r="A2375" t="s">
        <v>3055</v>
      </c>
      <c r="B2375" t="s">
        <v>202</v>
      </c>
      <c r="C2375" t="s">
        <v>158</v>
      </c>
      <c r="D2375" t="s">
        <v>59</v>
      </c>
      <c r="E2375" t="s">
        <v>2867</v>
      </c>
      <c r="F2375" t="s">
        <v>127</v>
      </c>
      <c r="G2375" t="s">
        <v>111</v>
      </c>
      <c r="H2375" t="s">
        <v>720</v>
      </c>
      <c r="I2375" t="s">
        <v>102</v>
      </c>
      <c r="J2375" t="s">
        <v>26</v>
      </c>
      <c r="K2375" t="s">
        <v>2940</v>
      </c>
      <c r="L2375" t="str">
        <f>_xlfn.XLOOKUP(Trade_Flows[[#This Row],[hardware_type]],Helper_sheet!$D$2:$D$15,Helper_sheet!$E$2:$E$15,0,0)</f>
        <v>Equipment</v>
      </c>
      <c r="M2375" t="s">
        <v>91</v>
      </c>
      <c r="N2375" s="5">
        <v>45</v>
      </c>
      <c r="O2375" s="1">
        <v>2398.85</v>
      </c>
      <c r="P2375" t="s">
        <v>790</v>
      </c>
      <c r="Q2375" t="s">
        <v>33</v>
      </c>
      <c r="R2375" t="s">
        <v>144</v>
      </c>
      <c r="S2375" t="s">
        <v>141</v>
      </c>
      <c r="T2375" t="s">
        <v>34</v>
      </c>
      <c r="U2375" t="s">
        <v>2926</v>
      </c>
      <c r="V2375" t="s">
        <v>731</v>
      </c>
      <c r="W2375" t="s">
        <v>147</v>
      </c>
      <c r="X2375" t="s">
        <v>144</v>
      </c>
    </row>
    <row r="2376" spans="1:24" x14ac:dyDescent="0.4">
      <c r="A2376" t="s">
        <v>3056</v>
      </c>
      <c r="B2376" t="s">
        <v>212</v>
      </c>
      <c r="C2376" t="s">
        <v>141</v>
      </c>
      <c r="D2376" t="s">
        <v>60</v>
      </c>
      <c r="E2376" t="s">
        <v>2867</v>
      </c>
      <c r="F2376" t="s">
        <v>127</v>
      </c>
      <c r="G2376" t="s">
        <v>111</v>
      </c>
      <c r="H2376" t="s">
        <v>720</v>
      </c>
      <c r="I2376" t="s">
        <v>102</v>
      </c>
      <c r="J2376" t="s">
        <v>26</v>
      </c>
      <c r="K2376" t="s">
        <v>2940</v>
      </c>
      <c r="L2376" t="str">
        <f>_xlfn.XLOOKUP(Trade_Flows[[#This Row],[hardware_type]],Helper_sheet!$D$2:$D$15,Helper_sheet!$E$2:$E$15,0,0)</f>
        <v>Equipment</v>
      </c>
      <c r="M2376" t="s">
        <v>91</v>
      </c>
      <c r="N2376" s="5">
        <v>110</v>
      </c>
      <c r="O2376" s="1">
        <v>3849.55</v>
      </c>
      <c r="P2376" t="s">
        <v>790</v>
      </c>
      <c r="Q2376" t="s">
        <v>33</v>
      </c>
      <c r="R2376" t="s">
        <v>144</v>
      </c>
      <c r="S2376" t="s">
        <v>141</v>
      </c>
      <c r="T2376" t="s">
        <v>34</v>
      </c>
      <c r="U2376" t="s">
        <v>2874</v>
      </c>
      <c r="V2376" t="s">
        <v>721</v>
      </c>
      <c r="W2376" t="s">
        <v>147</v>
      </c>
      <c r="X2376" t="s">
        <v>144</v>
      </c>
    </row>
    <row r="2377" spans="1:24" x14ac:dyDescent="0.4">
      <c r="A2377" t="s">
        <v>3057</v>
      </c>
      <c r="B2377" t="s">
        <v>212</v>
      </c>
      <c r="C2377" t="s">
        <v>149</v>
      </c>
      <c r="D2377" t="s">
        <v>61</v>
      </c>
      <c r="E2377" t="s">
        <v>2867</v>
      </c>
      <c r="F2377" t="s">
        <v>127</v>
      </c>
      <c r="G2377" t="s">
        <v>111</v>
      </c>
      <c r="H2377" t="s">
        <v>720</v>
      </c>
      <c r="I2377" t="s">
        <v>102</v>
      </c>
      <c r="J2377" t="s">
        <v>26</v>
      </c>
      <c r="K2377" t="s">
        <v>2940</v>
      </c>
      <c r="L2377" t="str">
        <f>_xlfn.XLOOKUP(Trade_Flows[[#This Row],[hardware_type]],Helper_sheet!$D$2:$D$15,Helper_sheet!$E$2:$E$15,0,0)</f>
        <v>Equipment</v>
      </c>
      <c r="M2377" t="s">
        <v>91</v>
      </c>
      <c r="N2377" s="5">
        <v>85</v>
      </c>
      <c r="O2377" s="1">
        <v>3059.27</v>
      </c>
      <c r="P2377" t="s">
        <v>129</v>
      </c>
      <c r="Q2377" t="s">
        <v>33</v>
      </c>
      <c r="R2377" t="s">
        <v>144</v>
      </c>
      <c r="S2377" t="s">
        <v>141</v>
      </c>
      <c r="T2377" t="s">
        <v>34</v>
      </c>
      <c r="U2377" t="s">
        <v>2930</v>
      </c>
      <c r="V2377" t="s">
        <v>783</v>
      </c>
      <c r="W2377" t="s">
        <v>147</v>
      </c>
      <c r="X2377" t="s">
        <v>144</v>
      </c>
    </row>
    <row r="2378" spans="1:24" x14ac:dyDescent="0.4">
      <c r="A2378" t="s">
        <v>3058</v>
      </c>
      <c r="B2378" t="s">
        <v>212</v>
      </c>
      <c r="C2378" t="s">
        <v>154</v>
      </c>
      <c r="D2378" t="s">
        <v>62</v>
      </c>
      <c r="E2378" t="s">
        <v>2867</v>
      </c>
      <c r="F2378" t="s">
        <v>127</v>
      </c>
      <c r="G2378" t="s">
        <v>111</v>
      </c>
      <c r="H2378" t="s">
        <v>720</v>
      </c>
      <c r="I2378" t="s">
        <v>102</v>
      </c>
      <c r="J2378" t="s">
        <v>26</v>
      </c>
      <c r="K2378" t="s">
        <v>2940</v>
      </c>
      <c r="L2378" t="str">
        <f>_xlfn.XLOOKUP(Trade_Flows[[#This Row],[hardware_type]],Helper_sheet!$D$2:$D$15,Helper_sheet!$E$2:$E$15,0,0)</f>
        <v>Equipment</v>
      </c>
      <c r="M2378" t="s">
        <v>91</v>
      </c>
      <c r="N2378" s="5">
        <v>92</v>
      </c>
      <c r="O2378" s="1">
        <v>5524.64</v>
      </c>
      <c r="P2378" t="s">
        <v>128</v>
      </c>
      <c r="Q2378" t="s">
        <v>33</v>
      </c>
      <c r="R2378" t="s">
        <v>144</v>
      </c>
      <c r="S2378" t="s">
        <v>141</v>
      </c>
      <c r="T2378" t="s">
        <v>34</v>
      </c>
      <c r="U2378" t="s">
        <v>2876</v>
      </c>
      <c r="V2378" t="s">
        <v>817</v>
      </c>
      <c r="W2378" t="s">
        <v>147</v>
      </c>
      <c r="X2378" t="s">
        <v>144</v>
      </c>
    </row>
    <row r="2379" spans="1:24" x14ac:dyDescent="0.4">
      <c r="A2379" t="s">
        <v>3059</v>
      </c>
      <c r="B2379" t="s">
        <v>212</v>
      </c>
      <c r="C2379" t="s">
        <v>158</v>
      </c>
      <c r="D2379" t="s">
        <v>63</v>
      </c>
      <c r="E2379" t="s">
        <v>2867</v>
      </c>
      <c r="F2379" t="s">
        <v>127</v>
      </c>
      <c r="G2379" t="s">
        <v>111</v>
      </c>
      <c r="H2379" t="s">
        <v>720</v>
      </c>
      <c r="I2379" t="s">
        <v>102</v>
      </c>
      <c r="J2379" t="s">
        <v>26</v>
      </c>
      <c r="K2379" t="s">
        <v>2940</v>
      </c>
      <c r="L2379" t="str">
        <f>_xlfn.XLOOKUP(Trade_Flows[[#This Row],[hardware_type]],Helper_sheet!$D$2:$D$15,Helper_sheet!$E$2:$E$15,0,0)</f>
        <v>Equipment</v>
      </c>
      <c r="M2379" t="s">
        <v>91</v>
      </c>
      <c r="N2379" s="5">
        <v>75</v>
      </c>
      <c r="O2379" s="1">
        <v>3430.96</v>
      </c>
      <c r="P2379" t="s">
        <v>129</v>
      </c>
      <c r="Q2379" t="s">
        <v>33</v>
      </c>
      <c r="R2379" t="s">
        <v>144</v>
      </c>
      <c r="S2379" t="s">
        <v>141</v>
      </c>
      <c r="T2379" t="s">
        <v>34</v>
      </c>
      <c r="U2379" t="s">
        <v>2876</v>
      </c>
      <c r="V2379" t="s">
        <v>735</v>
      </c>
      <c r="W2379" t="s">
        <v>147</v>
      </c>
      <c r="X2379" t="s">
        <v>144</v>
      </c>
    </row>
    <row r="2380" spans="1:24" x14ac:dyDescent="0.4">
      <c r="A2380" t="s">
        <v>3060</v>
      </c>
      <c r="B2380" t="s">
        <v>223</v>
      </c>
      <c r="C2380" t="s">
        <v>141</v>
      </c>
      <c r="D2380" t="s">
        <v>64</v>
      </c>
      <c r="E2380" t="s">
        <v>2867</v>
      </c>
      <c r="F2380" t="s">
        <v>127</v>
      </c>
      <c r="G2380" t="s">
        <v>111</v>
      </c>
      <c r="H2380" t="s">
        <v>720</v>
      </c>
      <c r="I2380" t="s">
        <v>102</v>
      </c>
      <c r="J2380" t="s">
        <v>26</v>
      </c>
      <c r="K2380" t="s">
        <v>2940</v>
      </c>
      <c r="L2380" t="str">
        <f>_xlfn.XLOOKUP(Trade_Flows[[#This Row],[hardware_type]],Helper_sheet!$D$2:$D$15,Helper_sheet!$E$2:$E$15,0,0)</f>
        <v>Equipment</v>
      </c>
      <c r="M2380" t="s">
        <v>91</v>
      </c>
      <c r="N2380" s="5">
        <v>134</v>
      </c>
      <c r="O2380" s="1">
        <v>7876.87</v>
      </c>
      <c r="P2380" t="s">
        <v>129</v>
      </c>
      <c r="Q2380" t="s">
        <v>33</v>
      </c>
      <c r="R2380" t="s">
        <v>144</v>
      </c>
      <c r="S2380" t="s">
        <v>141</v>
      </c>
      <c r="T2380" t="s">
        <v>34</v>
      </c>
      <c r="U2380" t="s">
        <v>2917</v>
      </c>
      <c r="V2380" t="s">
        <v>742</v>
      </c>
      <c r="W2380" t="s">
        <v>147</v>
      </c>
      <c r="X2380" t="s">
        <v>144</v>
      </c>
    </row>
    <row r="2381" spans="1:24" x14ac:dyDescent="0.4">
      <c r="A2381" t="s">
        <v>3061</v>
      </c>
      <c r="B2381" t="s">
        <v>223</v>
      </c>
      <c r="C2381" t="s">
        <v>149</v>
      </c>
      <c r="D2381" t="s">
        <v>65</v>
      </c>
      <c r="E2381" t="s">
        <v>2867</v>
      </c>
      <c r="F2381" t="s">
        <v>127</v>
      </c>
      <c r="G2381" t="s">
        <v>111</v>
      </c>
      <c r="H2381" t="s">
        <v>720</v>
      </c>
      <c r="I2381" t="s">
        <v>102</v>
      </c>
      <c r="J2381" t="s">
        <v>26</v>
      </c>
      <c r="K2381" t="s">
        <v>2940</v>
      </c>
      <c r="L2381" t="str">
        <f>_xlfn.XLOOKUP(Trade_Flows[[#This Row],[hardware_type]],Helper_sheet!$D$2:$D$15,Helper_sheet!$E$2:$E$15,0,0)</f>
        <v>Equipment</v>
      </c>
      <c r="M2381" t="s">
        <v>91</v>
      </c>
      <c r="N2381" s="5">
        <v>79</v>
      </c>
      <c r="O2381" s="1">
        <v>3844.62</v>
      </c>
      <c r="P2381" t="s">
        <v>129</v>
      </c>
      <c r="Q2381" t="s">
        <v>33</v>
      </c>
      <c r="R2381" t="s">
        <v>144</v>
      </c>
      <c r="S2381" t="s">
        <v>141</v>
      </c>
      <c r="T2381" t="s">
        <v>34</v>
      </c>
      <c r="U2381" t="s">
        <v>2933</v>
      </c>
      <c r="V2381" t="s">
        <v>744</v>
      </c>
      <c r="W2381" t="s">
        <v>147</v>
      </c>
      <c r="X2381" t="s">
        <v>144</v>
      </c>
    </row>
    <row r="2382" spans="1:24" x14ac:dyDescent="0.4">
      <c r="A2382" t="s">
        <v>3062</v>
      </c>
      <c r="B2382" t="s">
        <v>223</v>
      </c>
      <c r="C2382" t="s">
        <v>154</v>
      </c>
      <c r="D2382" t="s">
        <v>66</v>
      </c>
      <c r="E2382" t="s">
        <v>2867</v>
      </c>
      <c r="F2382" t="s">
        <v>127</v>
      </c>
      <c r="G2382" t="s">
        <v>111</v>
      </c>
      <c r="H2382" t="s">
        <v>720</v>
      </c>
      <c r="I2382" t="s">
        <v>102</v>
      </c>
      <c r="J2382" t="s">
        <v>26</v>
      </c>
      <c r="K2382" t="s">
        <v>2940</v>
      </c>
      <c r="L2382" t="str">
        <f>_xlfn.XLOOKUP(Trade_Flows[[#This Row],[hardware_type]],Helper_sheet!$D$2:$D$15,Helper_sheet!$E$2:$E$15,0,0)</f>
        <v>Equipment</v>
      </c>
      <c r="M2382" t="s">
        <v>91</v>
      </c>
      <c r="N2382" s="5">
        <v>68</v>
      </c>
      <c r="O2382" s="1">
        <v>4920.4799999999996</v>
      </c>
      <c r="P2382" t="s">
        <v>129</v>
      </c>
      <c r="Q2382" t="s">
        <v>33</v>
      </c>
      <c r="R2382" t="s">
        <v>144</v>
      </c>
      <c r="S2382" t="s">
        <v>141</v>
      </c>
      <c r="T2382" t="s">
        <v>34</v>
      </c>
      <c r="U2382" t="s">
        <v>2882</v>
      </c>
      <c r="V2382" t="s">
        <v>735</v>
      </c>
      <c r="W2382" t="s">
        <v>147</v>
      </c>
      <c r="X2382" t="s">
        <v>144</v>
      </c>
    </row>
    <row r="2383" spans="1:24" x14ac:dyDescent="0.4">
      <c r="A2383" t="s">
        <v>3063</v>
      </c>
      <c r="B2383" t="s">
        <v>223</v>
      </c>
      <c r="C2383" t="s">
        <v>158</v>
      </c>
      <c r="D2383" t="s">
        <v>67</v>
      </c>
      <c r="E2383" t="s">
        <v>2867</v>
      </c>
      <c r="F2383" t="s">
        <v>127</v>
      </c>
      <c r="G2383" t="s">
        <v>111</v>
      </c>
      <c r="H2383" t="s">
        <v>720</v>
      </c>
      <c r="I2383" t="s">
        <v>102</v>
      </c>
      <c r="J2383" t="s">
        <v>26</v>
      </c>
      <c r="K2383" t="s">
        <v>2940</v>
      </c>
      <c r="L2383" t="str">
        <f>_xlfn.XLOOKUP(Trade_Flows[[#This Row],[hardware_type]],Helper_sheet!$D$2:$D$15,Helper_sheet!$E$2:$E$15,0,0)</f>
        <v>Equipment</v>
      </c>
      <c r="M2383" t="s">
        <v>91</v>
      </c>
      <c r="N2383" s="5">
        <v>115</v>
      </c>
      <c r="O2383" s="1">
        <v>3872.86</v>
      </c>
      <c r="P2383" t="s">
        <v>790</v>
      </c>
      <c r="Q2383" t="s">
        <v>33</v>
      </c>
      <c r="R2383" t="s">
        <v>144</v>
      </c>
      <c r="S2383" t="s">
        <v>141</v>
      </c>
      <c r="T2383" t="s">
        <v>34</v>
      </c>
      <c r="U2383" t="s">
        <v>2878</v>
      </c>
      <c r="V2383" t="s">
        <v>1103</v>
      </c>
      <c r="W2383" t="s">
        <v>147</v>
      </c>
      <c r="X2383" t="s">
        <v>144</v>
      </c>
    </row>
    <row r="2384" spans="1:24" x14ac:dyDescent="0.4">
      <c r="A2384" t="s">
        <v>3064</v>
      </c>
      <c r="B2384" t="s">
        <v>235</v>
      </c>
      <c r="C2384" t="s">
        <v>141</v>
      </c>
      <c r="D2384" t="s">
        <v>68</v>
      </c>
      <c r="E2384" t="s">
        <v>2867</v>
      </c>
      <c r="F2384" t="s">
        <v>127</v>
      </c>
      <c r="G2384" t="s">
        <v>111</v>
      </c>
      <c r="H2384" t="s">
        <v>720</v>
      </c>
      <c r="I2384" t="s">
        <v>102</v>
      </c>
      <c r="J2384" t="s">
        <v>26</v>
      </c>
      <c r="K2384" t="s">
        <v>2940</v>
      </c>
      <c r="L2384" t="str">
        <f>_xlfn.XLOOKUP(Trade_Flows[[#This Row],[hardware_type]],Helper_sheet!$D$2:$D$15,Helper_sheet!$E$2:$E$15,0,0)</f>
        <v>Equipment</v>
      </c>
      <c r="M2384" t="s">
        <v>91</v>
      </c>
      <c r="N2384" s="5">
        <v>90</v>
      </c>
      <c r="O2384" s="1">
        <v>4929.5600000000004</v>
      </c>
      <c r="P2384" t="s">
        <v>790</v>
      </c>
      <c r="Q2384" t="s">
        <v>33</v>
      </c>
      <c r="R2384" t="s">
        <v>144</v>
      </c>
      <c r="S2384" t="s">
        <v>141</v>
      </c>
      <c r="T2384" t="s">
        <v>34</v>
      </c>
      <c r="U2384" t="s">
        <v>2898</v>
      </c>
      <c r="V2384" t="s">
        <v>822</v>
      </c>
      <c r="W2384" t="s">
        <v>147</v>
      </c>
      <c r="X2384" t="s">
        <v>144</v>
      </c>
    </row>
    <row r="2385" spans="1:24" x14ac:dyDescent="0.4">
      <c r="A2385" t="s">
        <v>3065</v>
      </c>
      <c r="B2385" t="s">
        <v>235</v>
      </c>
      <c r="C2385" t="s">
        <v>149</v>
      </c>
      <c r="D2385" t="s">
        <v>69</v>
      </c>
      <c r="E2385" t="s">
        <v>2867</v>
      </c>
      <c r="F2385" t="s">
        <v>127</v>
      </c>
      <c r="G2385" t="s">
        <v>111</v>
      </c>
      <c r="H2385" t="s">
        <v>720</v>
      </c>
      <c r="I2385" t="s">
        <v>102</v>
      </c>
      <c r="J2385" t="s">
        <v>26</v>
      </c>
      <c r="K2385" t="s">
        <v>2940</v>
      </c>
      <c r="L2385" t="str">
        <f>_xlfn.XLOOKUP(Trade_Flows[[#This Row],[hardware_type]],Helper_sheet!$D$2:$D$15,Helper_sheet!$E$2:$E$15,0,0)</f>
        <v>Equipment</v>
      </c>
      <c r="M2385" t="s">
        <v>91</v>
      </c>
      <c r="N2385" s="5">
        <v>71</v>
      </c>
      <c r="O2385" s="1">
        <v>2954.47</v>
      </c>
      <c r="P2385" t="s">
        <v>129</v>
      </c>
      <c r="Q2385" t="s">
        <v>33</v>
      </c>
      <c r="R2385" t="s">
        <v>144</v>
      </c>
      <c r="S2385" t="s">
        <v>141</v>
      </c>
      <c r="T2385" t="s">
        <v>34</v>
      </c>
      <c r="U2385" t="s">
        <v>2890</v>
      </c>
      <c r="V2385" t="s">
        <v>1103</v>
      </c>
      <c r="W2385" t="s">
        <v>147</v>
      </c>
      <c r="X2385" t="s">
        <v>144</v>
      </c>
    </row>
    <row r="2386" spans="1:24" x14ac:dyDescent="0.4">
      <c r="A2386" t="s">
        <v>3066</v>
      </c>
      <c r="B2386" t="s">
        <v>235</v>
      </c>
      <c r="C2386" t="s">
        <v>154</v>
      </c>
      <c r="D2386" t="s">
        <v>70</v>
      </c>
      <c r="E2386" t="s">
        <v>2867</v>
      </c>
      <c r="F2386" t="s">
        <v>127</v>
      </c>
      <c r="G2386" t="s">
        <v>111</v>
      </c>
      <c r="H2386" t="s">
        <v>720</v>
      </c>
      <c r="I2386" t="s">
        <v>102</v>
      </c>
      <c r="J2386" t="s">
        <v>26</v>
      </c>
      <c r="K2386" t="s">
        <v>2940</v>
      </c>
      <c r="L2386" t="str">
        <f>_xlfn.XLOOKUP(Trade_Flows[[#This Row],[hardware_type]],Helper_sheet!$D$2:$D$15,Helper_sheet!$E$2:$E$15,0,0)</f>
        <v>Equipment</v>
      </c>
      <c r="M2386" t="s">
        <v>91</v>
      </c>
      <c r="N2386" s="5">
        <v>111</v>
      </c>
      <c r="O2386" s="1">
        <v>6126.59</v>
      </c>
      <c r="P2386" t="s">
        <v>128</v>
      </c>
      <c r="Q2386" t="s">
        <v>33</v>
      </c>
      <c r="R2386" t="s">
        <v>144</v>
      </c>
      <c r="S2386" t="s">
        <v>141</v>
      </c>
      <c r="T2386" t="s">
        <v>34</v>
      </c>
      <c r="U2386" t="s">
        <v>2924</v>
      </c>
      <c r="V2386" t="s">
        <v>735</v>
      </c>
      <c r="W2386" t="s">
        <v>147</v>
      </c>
      <c r="X2386" t="s">
        <v>144</v>
      </c>
    </row>
    <row r="2387" spans="1:24" x14ac:dyDescent="0.4">
      <c r="A2387" t="s">
        <v>3067</v>
      </c>
      <c r="B2387" t="s">
        <v>235</v>
      </c>
      <c r="C2387" t="s">
        <v>158</v>
      </c>
      <c r="D2387" t="s">
        <v>71</v>
      </c>
      <c r="E2387" t="s">
        <v>2867</v>
      </c>
      <c r="F2387" t="s">
        <v>127</v>
      </c>
      <c r="G2387" t="s">
        <v>111</v>
      </c>
      <c r="H2387" t="s">
        <v>720</v>
      </c>
      <c r="I2387" t="s">
        <v>102</v>
      </c>
      <c r="J2387" t="s">
        <v>26</v>
      </c>
      <c r="K2387" t="s">
        <v>2940</v>
      </c>
      <c r="L2387" t="str">
        <f>_xlfn.XLOOKUP(Trade_Flows[[#This Row],[hardware_type]],Helper_sheet!$D$2:$D$15,Helper_sheet!$E$2:$E$15,0,0)</f>
        <v>Equipment</v>
      </c>
      <c r="M2387" t="s">
        <v>91</v>
      </c>
      <c r="N2387" s="5">
        <v>44</v>
      </c>
      <c r="O2387" s="1">
        <v>2308.3000000000002</v>
      </c>
      <c r="P2387" t="s">
        <v>129</v>
      </c>
      <c r="Q2387" t="s">
        <v>33</v>
      </c>
      <c r="R2387" t="s">
        <v>144</v>
      </c>
      <c r="S2387" t="s">
        <v>141</v>
      </c>
      <c r="T2387" t="s">
        <v>34</v>
      </c>
      <c r="U2387" t="s">
        <v>2869</v>
      </c>
      <c r="V2387" t="s">
        <v>729</v>
      </c>
      <c r="W2387" t="s">
        <v>147</v>
      </c>
      <c r="X2387" t="s">
        <v>144</v>
      </c>
    </row>
    <row r="2388" spans="1:24" x14ac:dyDescent="0.4">
      <c r="A2388" t="s">
        <v>3068</v>
      </c>
      <c r="B2388" t="s">
        <v>248</v>
      </c>
      <c r="C2388" t="s">
        <v>141</v>
      </c>
      <c r="D2388" t="s">
        <v>72</v>
      </c>
      <c r="E2388" t="s">
        <v>2867</v>
      </c>
      <c r="F2388" t="s">
        <v>127</v>
      </c>
      <c r="G2388" t="s">
        <v>111</v>
      </c>
      <c r="H2388" t="s">
        <v>720</v>
      </c>
      <c r="I2388" t="s">
        <v>102</v>
      </c>
      <c r="J2388" t="s">
        <v>26</v>
      </c>
      <c r="K2388" t="s">
        <v>2940</v>
      </c>
      <c r="L2388" t="str">
        <f>_xlfn.XLOOKUP(Trade_Flows[[#This Row],[hardware_type]],Helper_sheet!$D$2:$D$15,Helper_sheet!$E$2:$E$15,0,0)</f>
        <v>Equipment</v>
      </c>
      <c r="M2388" t="s">
        <v>91</v>
      </c>
      <c r="N2388" s="5">
        <v>47</v>
      </c>
      <c r="O2388" s="1">
        <v>1761.61</v>
      </c>
      <c r="P2388" t="s">
        <v>790</v>
      </c>
      <c r="Q2388" t="s">
        <v>33</v>
      </c>
      <c r="R2388" t="s">
        <v>144</v>
      </c>
      <c r="S2388" t="s">
        <v>141</v>
      </c>
      <c r="T2388" t="s">
        <v>34</v>
      </c>
      <c r="U2388" t="s">
        <v>2878</v>
      </c>
      <c r="V2388" t="s">
        <v>731</v>
      </c>
      <c r="W2388" t="s">
        <v>147</v>
      </c>
      <c r="X2388" t="s">
        <v>141</v>
      </c>
    </row>
    <row r="2389" spans="1:24" x14ac:dyDescent="0.4">
      <c r="A2389" t="s">
        <v>3069</v>
      </c>
      <c r="B2389" t="s">
        <v>248</v>
      </c>
      <c r="C2389" t="s">
        <v>149</v>
      </c>
      <c r="D2389" t="s">
        <v>73</v>
      </c>
      <c r="E2389" t="s">
        <v>2867</v>
      </c>
      <c r="F2389" t="s">
        <v>127</v>
      </c>
      <c r="G2389" t="s">
        <v>111</v>
      </c>
      <c r="H2389" t="s">
        <v>720</v>
      </c>
      <c r="I2389" t="s">
        <v>102</v>
      </c>
      <c r="J2389" t="s">
        <v>26</v>
      </c>
      <c r="K2389" t="s">
        <v>2940</v>
      </c>
      <c r="L2389" t="str">
        <f>_xlfn.XLOOKUP(Trade_Flows[[#This Row],[hardware_type]],Helper_sheet!$D$2:$D$15,Helper_sheet!$E$2:$E$15,0,0)</f>
        <v>Equipment</v>
      </c>
      <c r="M2389" t="s">
        <v>91</v>
      </c>
      <c r="N2389" s="5">
        <v>111</v>
      </c>
      <c r="O2389" s="1">
        <v>8205.77</v>
      </c>
      <c r="P2389" t="s">
        <v>790</v>
      </c>
      <c r="Q2389" t="s">
        <v>33</v>
      </c>
      <c r="R2389" t="s">
        <v>144</v>
      </c>
      <c r="S2389" t="s">
        <v>141</v>
      </c>
      <c r="T2389" t="s">
        <v>34</v>
      </c>
      <c r="U2389" t="s">
        <v>2930</v>
      </c>
      <c r="V2389" t="s">
        <v>727</v>
      </c>
      <c r="W2389" t="s">
        <v>147</v>
      </c>
      <c r="X2389" t="s">
        <v>141</v>
      </c>
    </row>
    <row r="2390" spans="1:24" x14ac:dyDescent="0.4">
      <c r="A2390" t="s">
        <v>3070</v>
      </c>
      <c r="B2390" t="s">
        <v>248</v>
      </c>
      <c r="C2390" t="s">
        <v>154</v>
      </c>
      <c r="D2390" t="s">
        <v>74</v>
      </c>
      <c r="E2390" t="s">
        <v>2867</v>
      </c>
      <c r="F2390" t="s">
        <v>127</v>
      </c>
      <c r="G2390" t="s">
        <v>111</v>
      </c>
      <c r="H2390" t="s">
        <v>720</v>
      </c>
      <c r="I2390" t="s">
        <v>102</v>
      </c>
      <c r="J2390" t="s">
        <v>26</v>
      </c>
      <c r="K2390" t="s">
        <v>2940</v>
      </c>
      <c r="L2390" t="str">
        <f>_xlfn.XLOOKUP(Trade_Flows[[#This Row],[hardware_type]],Helper_sheet!$D$2:$D$15,Helper_sheet!$E$2:$E$15,0,0)</f>
        <v>Equipment</v>
      </c>
      <c r="M2390" t="s">
        <v>91</v>
      </c>
      <c r="N2390" s="5">
        <v>166</v>
      </c>
      <c r="O2390" s="1">
        <v>9463.7999999999993</v>
      </c>
      <c r="P2390" t="s">
        <v>128</v>
      </c>
      <c r="Q2390" t="s">
        <v>33</v>
      </c>
      <c r="R2390" t="s">
        <v>144</v>
      </c>
      <c r="S2390" t="s">
        <v>141</v>
      </c>
      <c r="T2390" t="s">
        <v>34</v>
      </c>
      <c r="U2390" t="s">
        <v>2869</v>
      </c>
      <c r="V2390" t="s">
        <v>735</v>
      </c>
      <c r="W2390" t="s">
        <v>147</v>
      </c>
      <c r="X2390" t="s">
        <v>141</v>
      </c>
    </row>
    <row r="2391" spans="1:24" x14ac:dyDescent="0.4">
      <c r="A2391" t="s">
        <v>3071</v>
      </c>
      <c r="B2391" t="s">
        <v>248</v>
      </c>
      <c r="C2391" t="s">
        <v>158</v>
      </c>
      <c r="D2391" t="s">
        <v>75</v>
      </c>
      <c r="E2391" t="s">
        <v>2867</v>
      </c>
      <c r="F2391" t="s">
        <v>127</v>
      </c>
      <c r="G2391" t="s">
        <v>111</v>
      </c>
      <c r="H2391" t="s">
        <v>720</v>
      </c>
      <c r="I2391" t="s">
        <v>102</v>
      </c>
      <c r="J2391" t="s">
        <v>26</v>
      </c>
      <c r="K2391" t="s">
        <v>2940</v>
      </c>
      <c r="L2391" t="str">
        <f>_xlfn.XLOOKUP(Trade_Flows[[#This Row],[hardware_type]],Helper_sheet!$D$2:$D$15,Helper_sheet!$E$2:$E$15,0,0)</f>
        <v>Equipment</v>
      </c>
      <c r="M2391" t="s">
        <v>91</v>
      </c>
      <c r="N2391" s="5">
        <v>151</v>
      </c>
      <c r="O2391" s="1">
        <v>11966.27</v>
      </c>
      <c r="P2391" t="s">
        <v>129</v>
      </c>
      <c r="Q2391" t="s">
        <v>33</v>
      </c>
      <c r="R2391" t="s">
        <v>144</v>
      </c>
      <c r="S2391" t="s">
        <v>141</v>
      </c>
      <c r="T2391" t="s">
        <v>34</v>
      </c>
      <c r="U2391" t="s">
        <v>2946</v>
      </c>
      <c r="V2391" t="s">
        <v>761</v>
      </c>
      <c r="W2391" t="s">
        <v>147</v>
      </c>
      <c r="X2391" t="s">
        <v>141</v>
      </c>
    </row>
    <row r="2392" spans="1:24" x14ac:dyDescent="0.4">
      <c r="A2392" t="s">
        <v>3072</v>
      </c>
      <c r="B2392" t="s">
        <v>260</v>
      </c>
      <c r="C2392" t="s">
        <v>141</v>
      </c>
      <c r="D2392" t="s">
        <v>76</v>
      </c>
      <c r="E2392" t="s">
        <v>2867</v>
      </c>
      <c r="F2392" t="s">
        <v>127</v>
      </c>
      <c r="G2392" t="s">
        <v>111</v>
      </c>
      <c r="H2392" t="s">
        <v>720</v>
      </c>
      <c r="I2392" t="s">
        <v>102</v>
      </c>
      <c r="J2392" t="s">
        <v>26</v>
      </c>
      <c r="K2392" t="s">
        <v>2940</v>
      </c>
      <c r="L2392" t="str">
        <f>_xlfn.XLOOKUP(Trade_Flows[[#This Row],[hardware_type]],Helper_sheet!$D$2:$D$15,Helper_sheet!$E$2:$E$15,0,0)</f>
        <v>Equipment</v>
      </c>
      <c r="M2392" t="s">
        <v>91</v>
      </c>
      <c r="N2392" s="5">
        <v>169</v>
      </c>
      <c r="O2392" s="1">
        <v>7324.87</v>
      </c>
      <c r="P2392" t="s">
        <v>790</v>
      </c>
      <c r="Q2392" t="s">
        <v>33</v>
      </c>
      <c r="R2392" t="s">
        <v>144</v>
      </c>
      <c r="S2392" t="s">
        <v>141</v>
      </c>
      <c r="T2392" t="s">
        <v>34</v>
      </c>
      <c r="U2392" t="s">
        <v>2874</v>
      </c>
      <c r="V2392" t="s">
        <v>766</v>
      </c>
      <c r="W2392" t="s">
        <v>147</v>
      </c>
      <c r="X2392" t="s">
        <v>141</v>
      </c>
    </row>
    <row r="2393" spans="1:24" x14ac:dyDescent="0.4">
      <c r="A2393" t="s">
        <v>3073</v>
      </c>
      <c r="B2393" t="s">
        <v>260</v>
      </c>
      <c r="C2393" t="s">
        <v>149</v>
      </c>
      <c r="D2393" t="s">
        <v>77</v>
      </c>
      <c r="E2393" t="s">
        <v>2867</v>
      </c>
      <c r="F2393" t="s">
        <v>127</v>
      </c>
      <c r="G2393" t="s">
        <v>111</v>
      </c>
      <c r="H2393" t="s">
        <v>720</v>
      </c>
      <c r="I2393" t="s">
        <v>102</v>
      </c>
      <c r="J2393" t="s">
        <v>26</v>
      </c>
      <c r="K2393" t="s">
        <v>2940</v>
      </c>
      <c r="L2393" t="str">
        <f>_xlfn.XLOOKUP(Trade_Flows[[#This Row],[hardware_type]],Helper_sheet!$D$2:$D$15,Helper_sheet!$E$2:$E$15,0,0)</f>
        <v>Equipment</v>
      </c>
      <c r="M2393" t="s">
        <v>91</v>
      </c>
      <c r="N2393" s="5">
        <v>99</v>
      </c>
      <c r="O2393" s="1">
        <v>5081.2700000000004</v>
      </c>
      <c r="P2393" t="s">
        <v>790</v>
      </c>
      <c r="Q2393" t="s">
        <v>33</v>
      </c>
      <c r="R2393" t="s">
        <v>144</v>
      </c>
      <c r="S2393" t="s">
        <v>141</v>
      </c>
      <c r="T2393" t="s">
        <v>34</v>
      </c>
      <c r="U2393" t="s">
        <v>2900</v>
      </c>
      <c r="V2393" t="s">
        <v>740</v>
      </c>
      <c r="W2393" t="s">
        <v>147</v>
      </c>
      <c r="X2393" t="s">
        <v>141</v>
      </c>
    </row>
    <row r="2394" spans="1:24" x14ac:dyDescent="0.4">
      <c r="A2394" t="s">
        <v>3074</v>
      </c>
      <c r="B2394" t="s">
        <v>260</v>
      </c>
      <c r="C2394" t="s">
        <v>154</v>
      </c>
      <c r="D2394" t="s">
        <v>78</v>
      </c>
      <c r="E2394" t="s">
        <v>2867</v>
      </c>
      <c r="F2394" t="s">
        <v>127</v>
      </c>
      <c r="G2394" t="s">
        <v>111</v>
      </c>
      <c r="H2394" t="s">
        <v>720</v>
      </c>
      <c r="I2394" t="s">
        <v>102</v>
      </c>
      <c r="J2394" t="s">
        <v>26</v>
      </c>
      <c r="K2394" t="s">
        <v>2940</v>
      </c>
      <c r="L2394" t="str">
        <f>_xlfn.XLOOKUP(Trade_Flows[[#This Row],[hardware_type]],Helper_sheet!$D$2:$D$15,Helper_sheet!$E$2:$E$15,0,0)</f>
        <v>Equipment</v>
      </c>
      <c r="M2394" t="s">
        <v>91</v>
      </c>
      <c r="N2394" s="5">
        <v>137</v>
      </c>
      <c r="O2394" s="1">
        <v>8419.23</v>
      </c>
      <c r="P2394" t="s">
        <v>129</v>
      </c>
      <c r="Q2394" t="s">
        <v>33</v>
      </c>
      <c r="R2394" t="s">
        <v>144</v>
      </c>
      <c r="S2394" t="s">
        <v>141</v>
      </c>
      <c r="T2394" t="s">
        <v>34</v>
      </c>
      <c r="U2394" t="s">
        <v>2886</v>
      </c>
      <c r="V2394" t="s">
        <v>783</v>
      </c>
      <c r="W2394" t="s">
        <v>147</v>
      </c>
      <c r="X2394" t="s">
        <v>141</v>
      </c>
    </row>
    <row r="2395" spans="1:24" x14ac:dyDescent="0.4">
      <c r="A2395" t="s">
        <v>3075</v>
      </c>
      <c r="B2395" t="s">
        <v>260</v>
      </c>
      <c r="C2395" t="s">
        <v>158</v>
      </c>
      <c r="D2395" t="s">
        <v>79</v>
      </c>
      <c r="E2395" t="s">
        <v>2867</v>
      </c>
      <c r="F2395" t="s">
        <v>127</v>
      </c>
      <c r="G2395" t="s">
        <v>111</v>
      </c>
      <c r="H2395" t="s">
        <v>720</v>
      </c>
      <c r="I2395" t="s">
        <v>102</v>
      </c>
      <c r="J2395" t="s">
        <v>26</v>
      </c>
      <c r="K2395" t="s">
        <v>2940</v>
      </c>
      <c r="L2395" t="str">
        <f>_xlfn.XLOOKUP(Trade_Flows[[#This Row],[hardware_type]],Helper_sheet!$D$2:$D$15,Helper_sheet!$E$2:$E$15,0,0)</f>
        <v>Equipment</v>
      </c>
      <c r="M2395" t="s">
        <v>91</v>
      </c>
      <c r="N2395" s="5">
        <v>54</v>
      </c>
      <c r="O2395" s="1">
        <v>1942.69</v>
      </c>
      <c r="P2395" t="s">
        <v>129</v>
      </c>
      <c r="Q2395" t="s">
        <v>33</v>
      </c>
      <c r="R2395" t="s">
        <v>144</v>
      </c>
      <c r="S2395" t="s">
        <v>141</v>
      </c>
      <c r="T2395" t="s">
        <v>34</v>
      </c>
      <c r="U2395" t="s">
        <v>2874</v>
      </c>
      <c r="V2395" t="s">
        <v>1103</v>
      </c>
      <c r="W2395" t="s">
        <v>147</v>
      </c>
      <c r="X2395" t="s">
        <v>141</v>
      </c>
    </row>
    <row r="2396" spans="1:24" x14ac:dyDescent="0.4">
      <c r="A2396" t="s">
        <v>3076</v>
      </c>
      <c r="B2396" t="s">
        <v>140</v>
      </c>
      <c r="C2396" t="s">
        <v>141</v>
      </c>
      <c r="D2396" t="s">
        <v>23</v>
      </c>
      <c r="E2396" t="s">
        <v>2867</v>
      </c>
      <c r="F2396" t="s">
        <v>127</v>
      </c>
      <c r="G2396" t="s">
        <v>111</v>
      </c>
      <c r="H2396" t="s">
        <v>434</v>
      </c>
      <c r="I2396" t="s">
        <v>88</v>
      </c>
      <c r="J2396" t="s">
        <v>26</v>
      </c>
      <c r="K2396" t="s">
        <v>2940</v>
      </c>
      <c r="L2396" t="str">
        <f>_xlfn.XLOOKUP(Trade_Flows[[#This Row],[hardware_type]],Helper_sheet!$D$2:$D$15,Helper_sheet!$E$2:$E$15,0,0)</f>
        <v>Equipment</v>
      </c>
      <c r="M2396" t="s">
        <v>91</v>
      </c>
      <c r="N2396" s="5">
        <v>54</v>
      </c>
      <c r="O2396" s="1">
        <v>3538.09</v>
      </c>
      <c r="P2396" t="s">
        <v>128</v>
      </c>
      <c r="Q2396" t="s">
        <v>33</v>
      </c>
      <c r="R2396" t="s">
        <v>144</v>
      </c>
      <c r="S2396" t="s">
        <v>141</v>
      </c>
      <c r="T2396" t="s">
        <v>90</v>
      </c>
      <c r="U2396" t="s">
        <v>2880</v>
      </c>
      <c r="V2396" t="s">
        <v>539</v>
      </c>
      <c r="W2396" t="s">
        <v>147</v>
      </c>
      <c r="X2396" t="s">
        <v>144</v>
      </c>
    </row>
    <row r="2397" spans="1:24" x14ac:dyDescent="0.4">
      <c r="A2397" t="s">
        <v>3077</v>
      </c>
      <c r="B2397" t="s">
        <v>140</v>
      </c>
      <c r="C2397" t="s">
        <v>149</v>
      </c>
      <c r="D2397" t="s">
        <v>35</v>
      </c>
      <c r="E2397" t="s">
        <v>2867</v>
      </c>
      <c r="F2397" t="s">
        <v>127</v>
      </c>
      <c r="G2397" t="s">
        <v>111</v>
      </c>
      <c r="H2397" t="s">
        <v>434</v>
      </c>
      <c r="I2397" t="s">
        <v>88</v>
      </c>
      <c r="J2397" t="s">
        <v>26</v>
      </c>
      <c r="K2397" t="s">
        <v>2940</v>
      </c>
      <c r="L2397" t="str">
        <f>_xlfn.XLOOKUP(Trade_Flows[[#This Row],[hardware_type]],Helper_sheet!$D$2:$D$15,Helper_sheet!$E$2:$E$15,0,0)</f>
        <v>Equipment</v>
      </c>
      <c r="M2397" t="s">
        <v>91</v>
      </c>
      <c r="N2397" s="5">
        <v>25</v>
      </c>
      <c r="O2397" s="1">
        <v>948.82</v>
      </c>
      <c r="P2397" t="s">
        <v>128</v>
      </c>
      <c r="Q2397" t="s">
        <v>33</v>
      </c>
      <c r="R2397" t="s">
        <v>144</v>
      </c>
      <c r="S2397" t="s">
        <v>141</v>
      </c>
      <c r="T2397" t="s">
        <v>90</v>
      </c>
      <c r="U2397" t="s">
        <v>2975</v>
      </c>
      <c r="V2397" t="s">
        <v>619</v>
      </c>
      <c r="W2397" t="s">
        <v>147</v>
      </c>
      <c r="X2397" t="s">
        <v>144</v>
      </c>
    </row>
    <row r="2398" spans="1:24" x14ac:dyDescent="0.4">
      <c r="A2398" t="s">
        <v>3078</v>
      </c>
      <c r="B2398" t="s">
        <v>140</v>
      </c>
      <c r="C2398" t="s">
        <v>154</v>
      </c>
      <c r="D2398" t="s">
        <v>37</v>
      </c>
      <c r="E2398" t="s">
        <v>2867</v>
      </c>
      <c r="F2398" t="s">
        <v>127</v>
      </c>
      <c r="G2398" t="s">
        <v>111</v>
      </c>
      <c r="H2398" t="s">
        <v>434</v>
      </c>
      <c r="I2398" t="s">
        <v>88</v>
      </c>
      <c r="J2398" t="s">
        <v>26</v>
      </c>
      <c r="K2398" t="s">
        <v>2940</v>
      </c>
      <c r="L2398" t="str">
        <f>_xlfn.XLOOKUP(Trade_Flows[[#This Row],[hardware_type]],Helper_sheet!$D$2:$D$15,Helper_sheet!$E$2:$E$15,0,0)</f>
        <v>Equipment</v>
      </c>
      <c r="M2398" t="s">
        <v>91</v>
      </c>
      <c r="N2398" s="5">
        <v>17</v>
      </c>
      <c r="O2398" s="1">
        <v>1128.28</v>
      </c>
      <c r="P2398" t="s">
        <v>128</v>
      </c>
      <c r="Q2398" t="s">
        <v>33</v>
      </c>
      <c r="R2398" t="s">
        <v>144</v>
      </c>
      <c r="S2398" t="s">
        <v>141</v>
      </c>
      <c r="T2398" t="s">
        <v>90</v>
      </c>
      <c r="U2398" t="s">
        <v>2876</v>
      </c>
      <c r="V2398" t="s">
        <v>457</v>
      </c>
      <c r="W2398" t="s">
        <v>147</v>
      </c>
      <c r="X2398" t="s">
        <v>144</v>
      </c>
    </row>
    <row r="2399" spans="1:24" x14ac:dyDescent="0.4">
      <c r="A2399" t="s">
        <v>3079</v>
      </c>
      <c r="B2399" t="s">
        <v>140</v>
      </c>
      <c r="C2399" t="s">
        <v>158</v>
      </c>
      <c r="D2399" t="s">
        <v>38</v>
      </c>
      <c r="E2399" t="s">
        <v>2867</v>
      </c>
      <c r="F2399" t="s">
        <v>127</v>
      </c>
      <c r="G2399" t="s">
        <v>111</v>
      </c>
      <c r="H2399" t="s">
        <v>434</v>
      </c>
      <c r="I2399" t="s">
        <v>88</v>
      </c>
      <c r="J2399" t="s">
        <v>26</v>
      </c>
      <c r="K2399" t="s">
        <v>2940</v>
      </c>
      <c r="L2399" t="str">
        <f>_xlfn.XLOOKUP(Trade_Flows[[#This Row],[hardware_type]],Helper_sheet!$D$2:$D$15,Helper_sheet!$E$2:$E$15,0,0)</f>
        <v>Equipment</v>
      </c>
      <c r="M2399" t="s">
        <v>91</v>
      </c>
      <c r="N2399" s="5">
        <v>68</v>
      </c>
      <c r="O2399" s="1">
        <v>3516.68</v>
      </c>
      <c r="P2399" t="s">
        <v>129</v>
      </c>
      <c r="Q2399" t="s">
        <v>33</v>
      </c>
      <c r="R2399" t="s">
        <v>144</v>
      </c>
      <c r="S2399" t="s">
        <v>141</v>
      </c>
      <c r="T2399" t="s">
        <v>90</v>
      </c>
      <c r="U2399" t="s">
        <v>2882</v>
      </c>
      <c r="V2399" t="s">
        <v>2387</v>
      </c>
      <c r="W2399" t="s">
        <v>147</v>
      </c>
      <c r="X2399" t="s">
        <v>144</v>
      </c>
    </row>
    <row r="2400" spans="1:24" x14ac:dyDescent="0.4">
      <c r="A2400" t="s">
        <v>3080</v>
      </c>
      <c r="B2400" t="s">
        <v>162</v>
      </c>
      <c r="C2400" t="s">
        <v>141</v>
      </c>
      <c r="D2400" t="s">
        <v>39</v>
      </c>
      <c r="E2400" t="s">
        <v>2867</v>
      </c>
      <c r="F2400" t="s">
        <v>127</v>
      </c>
      <c r="G2400" t="s">
        <v>111</v>
      </c>
      <c r="H2400" t="s">
        <v>434</v>
      </c>
      <c r="I2400" t="s">
        <v>88</v>
      </c>
      <c r="J2400" t="s">
        <v>26</v>
      </c>
      <c r="K2400" t="s">
        <v>2940</v>
      </c>
      <c r="L2400" t="str">
        <f>_xlfn.XLOOKUP(Trade_Flows[[#This Row],[hardware_type]],Helper_sheet!$D$2:$D$15,Helper_sheet!$E$2:$E$15,0,0)</f>
        <v>Equipment</v>
      </c>
      <c r="M2400" t="s">
        <v>91</v>
      </c>
      <c r="N2400" s="5">
        <v>46</v>
      </c>
      <c r="O2400" s="1">
        <v>1836.76</v>
      </c>
      <c r="P2400" t="s">
        <v>129</v>
      </c>
      <c r="Q2400" t="s">
        <v>33</v>
      </c>
      <c r="R2400" t="s">
        <v>144</v>
      </c>
      <c r="S2400" t="s">
        <v>141</v>
      </c>
      <c r="T2400" t="s">
        <v>90</v>
      </c>
      <c r="U2400" t="s">
        <v>2913</v>
      </c>
      <c r="V2400" t="s">
        <v>451</v>
      </c>
      <c r="W2400" t="s">
        <v>147</v>
      </c>
      <c r="X2400" t="s">
        <v>144</v>
      </c>
    </row>
    <row r="2401" spans="1:24" x14ac:dyDescent="0.4">
      <c r="A2401" t="s">
        <v>3081</v>
      </c>
      <c r="B2401" t="s">
        <v>162</v>
      </c>
      <c r="C2401" t="s">
        <v>149</v>
      </c>
      <c r="D2401" t="s">
        <v>41</v>
      </c>
      <c r="E2401" t="s">
        <v>2867</v>
      </c>
      <c r="F2401" t="s">
        <v>127</v>
      </c>
      <c r="G2401" t="s">
        <v>111</v>
      </c>
      <c r="H2401" t="s">
        <v>434</v>
      </c>
      <c r="I2401" t="s">
        <v>88</v>
      </c>
      <c r="J2401" t="s">
        <v>26</v>
      </c>
      <c r="K2401" t="s">
        <v>2940</v>
      </c>
      <c r="L2401" t="str">
        <f>_xlfn.XLOOKUP(Trade_Flows[[#This Row],[hardware_type]],Helper_sheet!$D$2:$D$15,Helper_sheet!$E$2:$E$15,0,0)</f>
        <v>Equipment</v>
      </c>
      <c r="M2401" t="s">
        <v>91</v>
      </c>
      <c r="N2401" s="5">
        <v>64</v>
      </c>
      <c r="O2401" s="1">
        <v>4402.28</v>
      </c>
      <c r="P2401" t="s">
        <v>128</v>
      </c>
      <c r="Q2401" t="s">
        <v>33</v>
      </c>
      <c r="R2401" t="s">
        <v>144</v>
      </c>
      <c r="S2401" t="s">
        <v>141</v>
      </c>
      <c r="T2401" t="s">
        <v>90</v>
      </c>
      <c r="U2401" t="s">
        <v>2894</v>
      </c>
      <c r="V2401" t="s">
        <v>550</v>
      </c>
      <c r="W2401" t="s">
        <v>147</v>
      </c>
      <c r="X2401" t="s">
        <v>144</v>
      </c>
    </row>
    <row r="2402" spans="1:24" x14ac:dyDescent="0.4">
      <c r="A2402" t="s">
        <v>3082</v>
      </c>
      <c r="B2402" t="s">
        <v>162</v>
      </c>
      <c r="C2402" t="s">
        <v>154</v>
      </c>
      <c r="D2402" t="s">
        <v>42</v>
      </c>
      <c r="E2402" t="s">
        <v>2867</v>
      </c>
      <c r="F2402" t="s">
        <v>127</v>
      </c>
      <c r="G2402" t="s">
        <v>111</v>
      </c>
      <c r="H2402" t="s">
        <v>434</v>
      </c>
      <c r="I2402" t="s">
        <v>88</v>
      </c>
      <c r="J2402" t="s">
        <v>26</v>
      </c>
      <c r="K2402" t="s">
        <v>2940</v>
      </c>
      <c r="L2402" t="str">
        <f>_xlfn.XLOOKUP(Trade_Flows[[#This Row],[hardware_type]],Helper_sheet!$D$2:$D$15,Helper_sheet!$E$2:$E$15,0,0)</f>
        <v>Equipment</v>
      </c>
      <c r="M2402" t="s">
        <v>91</v>
      </c>
      <c r="N2402" s="5">
        <v>74</v>
      </c>
      <c r="O2402" s="1">
        <v>5791.4</v>
      </c>
      <c r="P2402" t="s">
        <v>790</v>
      </c>
      <c r="Q2402" t="s">
        <v>33</v>
      </c>
      <c r="R2402" t="s">
        <v>144</v>
      </c>
      <c r="S2402" t="s">
        <v>141</v>
      </c>
      <c r="T2402" t="s">
        <v>90</v>
      </c>
      <c r="U2402" t="s">
        <v>2902</v>
      </c>
      <c r="V2402" t="s">
        <v>457</v>
      </c>
      <c r="W2402" t="s">
        <v>147</v>
      </c>
      <c r="X2402" t="s">
        <v>144</v>
      </c>
    </row>
    <row r="2403" spans="1:24" x14ac:dyDescent="0.4">
      <c r="A2403" t="s">
        <v>3083</v>
      </c>
      <c r="B2403" t="s">
        <v>162</v>
      </c>
      <c r="C2403" t="s">
        <v>158</v>
      </c>
      <c r="D2403" t="s">
        <v>43</v>
      </c>
      <c r="E2403" t="s">
        <v>2867</v>
      </c>
      <c r="F2403" t="s">
        <v>127</v>
      </c>
      <c r="G2403" t="s">
        <v>111</v>
      </c>
      <c r="H2403" t="s">
        <v>434</v>
      </c>
      <c r="I2403" t="s">
        <v>88</v>
      </c>
      <c r="J2403" t="s">
        <v>26</v>
      </c>
      <c r="K2403" t="s">
        <v>2940</v>
      </c>
      <c r="L2403" t="str">
        <f>_xlfn.XLOOKUP(Trade_Flows[[#This Row],[hardware_type]],Helper_sheet!$D$2:$D$15,Helper_sheet!$E$2:$E$15,0,0)</f>
        <v>Equipment</v>
      </c>
      <c r="M2403" t="s">
        <v>91</v>
      </c>
      <c r="N2403" s="5">
        <v>40</v>
      </c>
      <c r="O2403" s="1">
        <v>1935.43</v>
      </c>
      <c r="P2403" t="s">
        <v>790</v>
      </c>
      <c r="Q2403" t="s">
        <v>33</v>
      </c>
      <c r="R2403" t="s">
        <v>144</v>
      </c>
      <c r="S2403" t="s">
        <v>141</v>
      </c>
      <c r="T2403" t="s">
        <v>90</v>
      </c>
      <c r="U2403" t="s">
        <v>2930</v>
      </c>
      <c r="V2403" t="s">
        <v>550</v>
      </c>
      <c r="W2403" t="s">
        <v>147</v>
      </c>
      <c r="X2403" t="s">
        <v>144</v>
      </c>
    </row>
    <row r="2404" spans="1:24" x14ac:dyDescent="0.4">
      <c r="A2404" t="s">
        <v>3084</v>
      </c>
      <c r="B2404" t="s">
        <v>171</v>
      </c>
      <c r="C2404" t="s">
        <v>141</v>
      </c>
      <c r="D2404" t="s">
        <v>44</v>
      </c>
      <c r="E2404" t="s">
        <v>2867</v>
      </c>
      <c r="F2404" t="s">
        <v>127</v>
      </c>
      <c r="G2404" t="s">
        <v>111</v>
      </c>
      <c r="H2404" t="s">
        <v>434</v>
      </c>
      <c r="I2404" t="s">
        <v>88</v>
      </c>
      <c r="J2404" t="s">
        <v>26</v>
      </c>
      <c r="K2404" t="s">
        <v>2940</v>
      </c>
      <c r="L2404" t="str">
        <f>_xlfn.XLOOKUP(Trade_Flows[[#This Row],[hardware_type]],Helper_sheet!$D$2:$D$15,Helper_sheet!$E$2:$E$15,0,0)</f>
        <v>Equipment</v>
      </c>
      <c r="M2404" t="s">
        <v>91</v>
      </c>
      <c r="N2404" s="5">
        <v>31</v>
      </c>
      <c r="O2404" s="1">
        <v>1448.89</v>
      </c>
      <c r="P2404" t="s">
        <v>129</v>
      </c>
      <c r="Q2404" t="s">
        <v>33</v>
      </c>
      <c r="R2404" t="s">
        <v>144</v>
      </c>
      <c r="S2404" t="s">
        <v>141</v>
      </c>
      <c r="T2404" t="s">
        <v>90</v>
      </c>
      <c r="U2404" t="s">
        <v>2888</v>
      </c>
      <c r="V2404" t="s">
        <v>437</v>
      </c>
      <c r="W2404" t="s">
        <v>147</v>
      </c>
      <c r="X2404" t="s">
        <v>144</v>
      </c>
    </row>
    <row r="2405" spans="1:24" x14ac:dyDescent="0.4">
      <c r="A2405" t="s">
        <v>3085</v>
      </c>
      <c r="B2405" t="s">
        <v>171</v>
      </c>
      <c r="C2405" t="s">
        <v>149</v>
      </c>
      <c r="D2405" t="s">
        <v>45</v>
      </c>
      <c r="E2405" t="s">
        <v>2867</v>
      </c>
      <c r="F2405" t="s">
        <v>127</v>
      </c>
      <c r="G2405" t="s">
        <v>111</v>
      </c>
      <c r="H2405" t="s">
        <v>434</v>
      </c>
      <c r="I2405" t="s">
        <v>88</v>
      </c>
      <c r="J2405" t="s">
        <v>26</v>
      </c>
      <c r="K2405" t="s">
        <v>2940</v>
      </c>
      <c r="L2405" t="str">
        <f>_xlfn.XLOOKUP(Trade_Flows[[#This Row],[hardware_type]],Helper_sheet!$D$2:$D$15,Helper_sheet!$E$2:$E$15,0,0)</f>
        <v>Equipment</v>
      </c>
      <c r="M2405" t="s">
        <v>91</v>
      </c>
      <c r="N2405" s="5">
        <v>67</v>
      </c>
      <c r="O2405" s="1">
        <v>3712.39</v>
      </c>
      <c r="P2405" t="s">
        <v>790</v>
      </c>
      <c r="Q2405" t="s">
        <v>33</v>
      </c>
      <c r="R2405" t="s">
        <v>144</v>
      </c>
      <c r="S2405" t="s">
        <v>141</v>
      </c>
      <c r="T2405" t="s">
        <v>90</v>
      </c>
      <c r="U2405" t="s">
        <v>2898</v>
      </c>
      <c r="V2405" t="s">
        <v>526</v>
      </c>
      <c r="W2405" t="s">
        <v>147</v>
      </c>
      <c r="X2405" t="s">
        <v>144</v>
      </c>
    </row>
    <row r="2406" spans="1:24" x14ac:dyDescent="0.4">
      <c r="A2406" t="s">
        <v>3086</v>
      </c>
      <c r="B2406" t="s">
        <v>171</v>
      </c>
      <c r="C2406" t="s">
        <v>154</v>
      </c>
      <c r="D2406" t="s">
        <v>46</v>
      </c>
      <c r="E2406" t="s">
        <v>2867</v>
      </c>
      <c r="F2406" t="s">
        <v>127</v>
      </c>
      <c r="G2406" t="s">
        <v>111</v>
      </c>
      <c r="H2406" t="s">
        <v>434</v>
      </c>
      <c r="I2406" t="s">
        <v>88</v>
      </c>
      <c r="J2406" t="s">
        <v>26</v>
      </c>
      <c r="K2406" t="s">
        <v>2940</v>
      </c>
      <c r="L2406" t="str">
        <f>_xlfn.XLOOKUP(Trade_Flows[[#This Row],[hardware_type]],Helper_sheet!$D$2:$D$15,Helper_sheet!$E$2:$E$15,0,0)</f>
        <v>Equipment</v>
      </c>
      <c r="M2406" t="s">
        <v>91</v>
      </c>
      <c r="N2406" s="5">
        <v>67</v>
      </c>
      <c r="O2406" s="1">
        <v>3806.81</v>
      </c>
      <c r="P2406" t="s">
        <v>129</v>
      </c>
      <c r="Q2406" t="s">
        <v>33</v>
      </c>
      <c r="R2406" t="s">
        <v>144</v>
      </c>
      <c r="S2406" t="s">
        <v>141</v>
      </c>
      <c r="T2406" t="s">
        <v>90</v>
      </c>
      <c r="U2406" t="s">
        <v>2872</v>
      </c>
      <c r="V2406" t="s">
        <v>451</v>
      </c>
      <c r="W2406" t="s">
        <v>147</v>
      </c>
      <c r="X2406" t="s">
        <v>144</v>
      </c>
    </row>
    <row r="2407" spans="1:24" x14ac:dyDescent="0.4">
      <c r="A2407" t="s">
        <v>3087</v>
      </c>
      <c r="B2407" t="s">
        <v>171</v>
      </c>
      <c r="C2407" t="s">
        <v>158</v>
      </c>
      <c r="D2407" t="s">
        <v>47</v>
      </c>
      <c r="E2407" t="s">
        <v>2867</v>
      </c>
      <c r="F2407" t="s">
        <v>127</v>
      </c>
      <c r="G2407" t="s">
        <v>111</v>
      </c>
      <c r="H2407" t="s">
        <v>434</v>
      </c>
      <c r="I2407" t="s">
        <v>88</v>
      </c>
      <c r="J2407" t="s">
        <v>26</v>
      </c>
      <c r="K2407" t="s">
        <v>2940</v>
      </c>
      <c r="L2407" t="str">
        <f>_xlfn.XLOOKUP(Trade_Flows[[#This Row],[hardware_type]],Helper_sheet!$D$2:$D$15,Helper_sheet!$E$2:$E$15,0,0)</f>
        <v>Equipment</v>
      </c>
      <c r="M2407" t="s">
        <v>91</v>
      </c>
      <c r="N2407" s="5">
        <v>32</v>
      </c>
      <c r="O2407" s="1">
        <v>1892.02</v>
      </c>
      <c r="P2407" t="s">
        <v>128</v>
      </c>
      <c r="Q2407" t="s">
        <v>33</v>
      </c>
      <c r="R2407" t="s">
        <v>144</v>
      </c>
      <c r="S2407" t="s">
        <v>141</v>
      </c>
      <c r="T2407" t="s">
        <v>90</v>
      </c>
      <c r="U2407" t="s">
        <v>2872</v>
      </c>
      <c r="V2407" t="s">
        <v>437</v>
      </c>
      <c r="W2407" t="s">
        <v>147</v>
      </c>
      <c r="X2407" t="s">
        <v>144</v>
      </c>
    </row>
    <row r="2408" spans="1:24" x14ac:dyDescent="0.4">
      <c r="A2408" t="s">
        <v>3088</v>
      </c>
      <c r="B2408" t="s">
        <v>182</v>
      </c>
      <c r="C2408" t="s">
        <v>141</v>
      </c>
      <c r="D2408" t="s">
        <v>48</v>
      </c>
      <c r="E2408" t="s">
        <v>2867</v>
      </c>
      <c r="F2408" t="s">
        <v>127</v>
      </c>
      <c r="G2408" t="s">
        <v>111</v>
      </c>
      <c r="H2408" t="s">
        <v>434</v>
      </c>
      <c r="I2408" t="s">
        <v>88</v>
      </c>
      <c r="J2408" t="s">
        <v>26</v>
      </c>
      <c r="K2408" t="s">
        <v>2940</v>
      </c>
      <c r="L2408" t="str">
        <f>_xlfn.XLOOKUP(Trade_Flows[[#This Row],[hardware_type]],Helper_sheet!$D$2:$D$15,Helper_sheet!$E$2:$E$15,0,0)</f>
        <v>Equipment</v>
      </c>
      <c r="M2408" t="s">
        <v>91</v>
      </c>
      <c r="N2408" s="5">
        <v>100</v>
      </c>
      <c r="O2408" s="1">
        <v>3584.94</v>
      </c>
      <c r="P2408" t="s">
        <v>129</v>
      </c>
      <c r="Q2408" t="s">
        <v>33</v>
      </c>
      <c r="R2408" t="s">
        <v>144</v>
      </c>
      <c r="S2408" t="s">
        <v>141</v>
      </c>
      <c r="T2408" t="s">
        <v>90</v>
      </c>
      <c r="U2408" t="s">
        <v>2898</v>
      </c>
      <c r="V2408" t="s">
        <v>619</v>
      </c>
      <c r="W2408" t="s">
        <v>147</v>
      </c>
      <c r="X2408" t="s">
        <v>144</v>
      </c>
    </row>
    <row r="2409" spans="1:24" x14ac:dyDescent="0.4">
      <c r="A2409" t="s">
        <v>3089</v>
      </c>
      <c r="B2409" t="s">
        <v>182</v>
      </c>
      <c r="C2409" t="s">
        <v>149</v>
      </c>
      <c r="D2409" t="s">
        <v>49</v>
      </c>
      <c r="E2409" t="s">
        <v>2867</v>
      </c>
      <c r="F2409" t="s">
        <v>127</v>
      </c>
      <c r="G2409" t="s">
        <v>111</v>
      </c>
      <c r="H2409" t="s">
        <v>434</v>
      </c>
      <c r="I2409" t="s">
        <v>88</v>
      </c>
      <c r="J2409" t="s">
        <v>26</v>
      </c>
      <c r="K2409" t="s">
        <v>2940</v>
      </c>
      <c r="L2409" t="str">
        <f>_xlfn.XLOOKUP(Trade_Flows[[#This Row],[hardware_type]],Helper_sheet!$D$2:$D$15,Helper_sheet!$E$2:$E$15,0,0)</f>
        <v>Equipment</v>
      </c>
      <c r="M2409" t="s">
        <v>91</v>
      </c>
      <c r="N2409" s="5">
        <v>74</v>
      </c>
      <c r="O2409" s="1">
        <v>3067.39</v>
      </c>
      <c r="P2409" t="s">
        <v>129</v>
      </c>
      <c r="Q2409" t="s">
        <v>33</v>
      </c>
      <c r="R2409" t="s">
        <v>144</v>
      </c>
      <c r="S2409" t="s">
        <v>141</v>
      </c>
      <c r="T2409" t="s">
        <v>90</v>
      </c>
      <c r="U2409" t="s">
        <v>2900</v>
      </c>
      <c r="V2409" t="s">
        <v>437</v>
      </c>
      <c r="W2409" t="s">
        <v>147</v>
      </c>
      <c r="X2409" t="s">
        <v>144</v>
      </c>
    </row>
    <row r="2410" spans="1:24" x14ac:dyDescent="0.4">
      <c r="A2410" t="s">
        <v>3090</v>
      </c>
      <c r="B2410" t="s">
        <v>182</v>
      </c>
      <c r="C2410" t="s">
        <v>154</v>
      </c>
      <c r="D2410" t="s">
        <v>50</v>
      </c>
      <c r="E2410" t="s">
        <v>2867</v>
      </c>
      <c r="F2410" t="s">
        <v>127</v>
      </c>
      <c r="G2410" t="s">
        <v>111</v>
      </c>
      <c r="H2410" t="s">
        <v>434</v>
      </c>
      <c r="I2410" t="s">
        <v>88</v>
      </c>
      <c r="J2410" t="s">
        <v>26</v>
      </c>
      <c r="K2410" t="s">
        <v>2940</v>
      </c>
      <c r="L2410" t="str">
        <f>_xlfn.XLOOKUP(Trade_Flows[[#This Row],[hardware_type]],Helper_sheet!$D$2:$D$15,Helper_sheet!$E$2:$E$15,0,0)</f>
        <v>Equipment</v>
      </c>
      <c r="M2410" t="s">
        <v>91</v>
      </c>
      <c r="N2410" s="5">
        <v>74</v>
      </c>
      <c r="O2410" s="1">
        <v>3281.35</v>
      </c>
      <c r="P2410" t="s">
        <v>129</v>
      </c>
      <c r="Q2410" t="s">
        <v>33</v>
      </c>
      <c r="R2410" t="s">
        <v>144</v>
      </c>
      <c r="S2410" t="s">
        <v>141</v>
      </c>
      <c r="T2410" t="s">
        <v>90</v>
      </c>
      <c r="U2410" t="s">
        <v>2909</v>
      </c>
      <c r="V2410" t="s">
        <v>439</v>
      </c>
      <c r="W2410" t="s">
        <v>147</v>
      </c>
      <c r="X2410" t="s">
        <v>144</v>
      </c>
    </row>
    <row r="2411" spans="1:24" x14ac:dyDescent="0.4">
      <c r="A2411" t="s">
        <v>3091</v>
      </c>
      <c r="B2411" t="s">
        <v>182</v>
      </c>
      <c r="C2411" t="s">
        <v>158</v>
      </c>
      <c r="D2411" t="s">
        <v>51</v>
      </c>
      <c r="E2411" t="s">
        <v>2867</v>
      </c>
      <c r="F2411" t="s">
        <v>127</v>
      </c>
      <c r="G2411" t="s">
        <v>111</v>
      </c>
      <c r="H2411" t="s">
        <v>434</v>
      </c>
      <c r="I2411" t="s">
        <v>88</v>
      </c>
      <c r="J2411" t="s">
        <v>26</v>
      </c>
      <c r="K2411" t="s">
        <v>2940</v>
      </c>
      <c r="L2411" t="str">
        <f>_xlfn.XLOOKUP(Trade_Flows[[#This Row],[hardware_type]],Helper_sheet!$D$2:$D$15,Helper_sheet!$E$2:$E$15,0,0)</f>
        <v>Equipment</v>
      </c>
      <c r="M2411" t="s">
        <v>91</v>
      </c>
      <c r="N2411" s="5">
        <v>45</v>
      </c>
      <c r="O2411" s="1">
        <v>1694.82</v>
      </c>
      <c r="P2411" t="s">
        <v>790</v>
      </c>
      <c r="Q2411" t="s">
        <v>33</v>
      </c>
      <c r="R2411" t="s">
        <v>144</v>
      </c>
      <c r="S2411" t="s">
        <v>141</v>
      </c>
      <c r="T2411" t="s">
        <v>90</v>
      </c>
      <c r="U2411" t="s">
        <v>2933</v>
      </c>
      <c r="V2411" t="s">
        <v>539</v>
      </c>
      <c r="W2411" t="s">
        <v>147</v>
      </c>
      <c r="X2411" t="s">
        <v>144</v>
      </c>
    </row>
    <row r="2412" spans="1:24" x14ac:dyDescent="0.4">
      <c r="A2412" t="s">
        <v>3092</v>
      </c>
      <c r="B2412" t="s">
        <v>193</v>
      </c>
      <c r="C2412" t="s">
        <v>141</v>
      </c>
      <c r="D2412" t="s">
        <v>52</v>
      </c>
      <c r="E2412" t="s">
        <v>2867</v>
      </c>
      <c r="F2412" t="s">
        <v>127</v>
      </c>
      <c r="G2412" t="s">
        <v>111</v>
      </c>
      <c r="H2412" t="s">
        <v>434</v>
      </c>
      <c r="I2412" t="s">
        <v>88</v>
      </c>
      <c r="J2412" t="s">
        <v>26</v>
      </c>
      <c r="K2412" t="s">
        <v>2940</v>
      </c>
      <c r="L2412" t="str">
        <f>_xlfn.XLOOKUP(Trade_Flows[[#This Row],[hardware_type]],Helper_sheet!$D$2:$D$15,Helper_sheet!$E$2:$E$15,0,0)</f>
        <v>Equipment</v>
      </c>
      <c r="M2412" t="s">
        <v>91</v>
      </c>
      <c r="N2412" s="5">
        <v>60</v>
      </c>
      <c r="O2412" s="1">
        <v>2451.4299999999998</v>
      </c>
      <c r="P2412" t="s">
        <v>129</v>
      </c>
      <c r="Q2412" t="s">
        <v>33</v>
      </c>
      <c r="R2412" t="s">
        <v>144</v>
      </c>
      <c r="S2412" t="s">
        <v>141</v>
      </c>
      <c r="T2412" t="s">
        <v>90</v>
      </c>
      <c r="U2412" t="s">
        <v>2872</v>
      </c>
      <c r="V2412" t="s">
        <v>546</v>
      </c>
      <c r="W2412" t="s">
        <v>147</v>
      </c>
      <c r="X2412" t="s">
        <v>144</v>
      </c>
    </row>
    <row r="2413" spans="1:24" x14ac:dyDescent="0.4">
      <c r="A2413" t="s">
        <v>3093</v>
      </c>
      <c r="B2413" t="s">
        <v>193</v>
      </c>
      <c r="C2413" t="s">
        <v>149</v>
      </c>
      <c r="D2413" t="s">
        <v>53</v>
      </c>
      <c r="E2413" t="s">
        <v>2867</v>
      </c>
      <c r="F2413" t="s">
        <v>127</v>
      </c>
      <c r="G2413" t="s">
        <v>111</v>
      </c>
      <c r="H2413" t="s">
        <v>434</v>
      </c>
      <c r="I2413" t="s">
        <v>88</v>
      </c>
      <c r="J2413" t="s">
        <v>26</v>
      </c>
      <c r="K2413" t="s">
        <v>2940</v>
      </c>
      <c r="L2413" t="str">
        <f>_xlfn.XLOOKUP(Trade_Flows[[#This Row],[hardware_type]],Helper_sheet!$D$2:$D$15,Helper_sheet!$E$2:$E$15,0,0)</f>
        <v>Equipment</v>
      </c>
      <c r="M2413" t="s">
        <v>91</v>
      </c>
      <c r="N2413" s="5">
        <v>96</v>
      </c>
      <c r="O2413" s="1">
        <v>5668.65</v>
      </c>
      <c r="P2413" t="s">
        <v>790</v>
      </c>
      <c r="Q2413" t="s">
        <v>33</v>
      </c>
      <c r="R2413" t="s">
        <v>144</v>
      </c>
      <c r="S2413" t="s">
        <v>141</v>
      </c>
      <c r="T2413" t="s">
        <v>90</v>
      </c>
      <c r="U2413" t="s">
        <v>149</v>
      </c>
      <c r="V2413" t="s">
        <v>2401</v>
      </c>
      <c r="W2413" t="s">
        <v>147</v>
      </c>
      <c r="X2413" t="s">
        <v>144</v>
      </c>
    </row>
    <row r="2414" spans="1:24" x14ac:dyDescent="0.4">
      <c r="A2414" t="s">
        <v>3094</v>
      </c>
      <c r="B2414" t="s">
        <v>193</v>
      </c>
      <c r="C2414" t="s">
        <v>154</v>
      </c>
      <c r="D2414" t="s">
        <v>54</v>
      </c>
      <c r="E2414" t="s">
        <v>2867</v>
      </c>
      <c r="F2414" t="s">
        <v>127</v>
      </c>
      <c r="G2414" t="s">
        <v>111</v>
      </c>
      <c r="H2414" t="s">
        <v>434</v>
      </c>
      <c r="I2414" t="s">
        <v>88</v>
      </c>
      <c r="J2414" t="s">
        <v>26</v>
      </c>
      <c r="K2414" t="s">
        <v>2940</v>
      </c>
      <c r="L2414" t="str">
        <f>_xlfn.XLOOKUP(Trade_Flows[[#This Row],[hardware_type]],Helper_sheet!$D$2:$D$15,Helper_sheet!$E$2:$E$15,0,0)</f>
        <v>Equipment</v>
      </c>
      <c r="M2414" t="s">
        <v>91</v>
      </c>
      <c r="N2414" s="5">
        <v>78</v>
      </c>
      <c r="O2414" s="1">
        <v>6020.7</v>
      </c>
      <c r="P2414" t="s">
        <v>128</v>
      </c>
      <c r="Q2414" t="s">
        <v>33</v>
      </c>
      <c r="R2414" t="s">
        <v>144</v>
      </c>
      <c r="S2414" t="s">
        <v>141</v>
      </c>
      <c r="T2414" t="s">
        <v>90</v>
      </c>
      <c r="U2414" t="s">
        <v>2890</v>
      </c>
      <c r="V2414" t="s">
        <v>2785</v>
      </c>
      <c r="W2414" t="s">
        <v>147</v>
      </c>
      <c r="X2414" t="s">
        <v>144</v>
      </c>
    </row>
    <row r="2415" spans="1:24" x14ac:dyDescent="0.4">
      <c r="A2415" t="s">
        <v>3095</v>
      </c>
      <c r="B2415" t="s">
        <v>193</v>
      </c>
      <c r="C2415" t="s">
        <v>158</v>
      </c>
      <c r="D2415" t="s">
        <v>55</v>
      </c>
      <c r="E2415" t="s">
        <v>2867</v>
      </c>
      <c r="F2415" t="s">
        <v>127</v>
      </c>
      <c r="G2415" t="s">
        <v>111</v>
      </c>
      <c r="H2415" t="s">
        <v>434</v>
      </c>
      <c r="I2415" t="s">
        <v>88</v>
      </c>
      <c r="J2415" t="s">
        <v>26</v>
      </c>
      <c r="K2415" t="s">
        <v>2940</v>
      </c>
      <c r="L2415" t="str">
        <f>_xlfn.XLOOKUP(Trade_Flows[[#This Row],[hardware_type]],Helper_sheet!$D$2:$D$15,Helper_sheet!$E$2:$E$15,0,0)</f>
        <v>Equipment</v>
      </c>
      <c r="M2415" t="s">
        <v>91</v>
      </c>
      <c r="N2415" s="5">
        <v>64</v>
      </c>
      <c r="O2415" s="1">
        <v>3851.43</v>
      </c>
      <c r="P2415" t="s">
        <v>128</v>
      </c>
      <c r="Q2415" t="s">
        <v>33</v>
      </c>
      <c r="R2415" t="s">
        <v>144</v>
      </c>
      <c r="S2415" t="s">
        <v>141</v>
      </c>
      <c r="T2415" t="s">
        <v>90</v>
      </c>
      <c r="U2415" t="s">
        <v>2869</v>
      </c>
      <c r="V2415" t="s">
        <v>461</v>
      </c>
      <c r="W2415" t="s">
        <v>147</v>
      </c>
      <c r="X2415" t="s">
        <v>144</v>
      </c>
    </row>
    <row r="2416" spans="1:24" x14ac:dyDescent="0.4">
      <c r="A2416" t="s">
        <v>3096</v>
      </c>
      <c r="B2416" t="s">
        <v>202</v>
      </c>
      <c r="C2416" t="s">
        <v>141</v>
      </c>
      <c r="D2416" t="s">
        <v>56</v>
      </c>
      <c r="E2416" t="s">
        <v>2867</v>
      </c>
      <c r="F2416" t="s">
        <v>127</v>
      </c>
      <c r="G2416" t="s">
        <v>111</v>
      </c>
      <c r="H2416" t="s">
        <v>434</v>
      </c>
      <c r="I2416" t="s">
        <v>88</v>
      </c>
      <c r="J2416" t="s">
        <v>26</v>
      </c>
      <c r="K2416" t="s">
        <v>2940</v>
      </c>
      <c r="L2416" t="str">
        <f>_xlfn.XLOOKUP(Trade_Flows[[#This Row],[hardware_type]],Helper_sheet!$D$2:$D$15,Helper_sheet!$E$2:$E$15,0,0)</f>
        <v>Equipment</v>
      </c>
      <c r="M2416" t="s">
        <v>91</v>
      </c>
      <c r="N2416" s="5">
        <v>25</v>
      </c>
      <c r="O2416" s="1">
        <v>1137.3900000000001</v>
      </c>
      <c r="P2416" t="s">
        <v>790</v>
      </c>
      <c r="Q2416" t="s">
        <v>33</v>
      </c>
      <c r="R2416" t="s">
        <v>144</v>
      </c>
      <c r="S2416" t="s">
        <v>141</v>
      </c>
      <c r="T2416" t="s">
        <v>90</v>
      </c>
      <c r="U2416" t="s">
        <v>2909</v>
      </c>
      <c r="V2416" t="s">
        <v>469</v>
      </c>
      <c r="W2416" t="s">
        <v>147</v>
      </c>
      <c r="X2416" t="s">
        <v>144</v>
      </c>
    </row>
    <row r="2417" spans="1:24" x14ac:dyDescent="0.4">
      <c r="A2417" t="s">
        <v>3097</v>
      </c>
      <c r="B2417" t="s">
        <v>202</v>
      </c>
      <c r="C2417" t="s">
        <v>149</v>
      </c>
      <c r="D2417" t="s">
        <v>57</v>
      </c>
      <c r="E2417" t="s">
        <v>2867</v>
      </c>
      <c r="F2417" t="s">
        <v>127</v>
      </c>
      <c r="G2417" t="s">
        <v>111</v>
      </c>
      <c r="H2417" t="s">
        <v>434</v>
      </c>
      <c r="I2417" t="s">
        <v>88</v>
      </c>
      <c r="J2417" t="s">
        <v>26</v>
      </c>
      <c r="K2417" t="s">
        <v>2940</v>
      </c>
      <c r="L2417" t="str">
        <f>_xlfn.XLOOKUP(Trade_Flows[[#This Row],[hardware_type]],Helper_sheet!$D$2:$D$15,Helper_sheet!$E$2:$E$15,0,0)</f>
        <v>Equipment</v>
      </c>
      <c r="M2417" t="s">
        <v>91</v>
      </c>
      <c r="N2417" s="5">
        <v>59</v>
      </c>
      <c r="O2417" s="1">
        <v>2625.45</v>
      </c>
      <c r="P2417" t="s">
        <v>129</v>
      </c>
      <c r="Q2417" t="s">
        <v>33</v>
      </c>
      <c r="R2417" t="s">
        <v>144</v>
      </c>
      <c r="S2417" t="s">
        <v>141</v>
      </c>
      <c r="T2417" t="s">
        <v>90</v>
      </c>
      <c r="U2417" t="s">
        <v>2890</v>
      </c>
      <c r="V2417" t="s">
        <v>2804</v>
      </c>
      <c r="W2417" t="s">
        <v>147</v>
      </c>
      <c r="X2417" t="s">
        <v>144</v>
      </c>
    </row>
    <row r="2418" spans="1:24" x14ac:dyDescent="0.4">
      <c r="A2418" t="s">
        <v>3098</v>
      </c>
      <c r="B2418" t="s">
        <v>202</v>
      </c>
      <c r="C2418" t="s">
        <v>154</v>
      </c>
      <c r="D2418" t="s">
        <v>58</v>
      </c>
      <c r="E2418" t="s">
        <v>2867</v>
      </c>
      <c r="F2418" t="s">
        <v>127</v>
      </c>
      <c r="G2418" t="s">
        <v>111</v>
      </c>
      <c r="H2418" t="s">
        <v>434</v>
      </c>
      <c r="I2418" t="s">
        <v>88</v>
      </c>
      <c r="J2418" t="s">
        <v>26</v>
      </c>
      <c r="K2418" t="s">
        <v>2940</v>
      </c>
      <c r="L2418" t="str">
        <f>_xlfn.XLOOKUP(Trade_Flows[[#This Row],[hardware_type]],Helper_sheet!$D$2:$D$15,Helper_sheet!$E$2:$E$15,0,0)</f>
        <v>Equipment</v>
      </c>
      <c r="M2418" t="s">
        <v>91</v>
      </c>
      <c r="N2418" s="5">
        <v>79</v>
      </c>
      <c r="O2418" s="1">
        <v>4401.1000000000004</v>
      </c>
      <c r="P2418" t="s">
        <v>128</v>
      </c>
      <c r="Q2418" t="s">
        <v>33</v>
      </c>
      <c r="R2418" t="s">
        <v>144</v>
      </c>
      <c r="S2418" t="s">
        <v>141</v>
      </c>
      <c r="T2418" t="s">
        <v>90</v>
      </c>
      <c r="U2418" t="s">
        <v>2926</v>
      </c>
      <c r="V2418" t="s">
        <v>554</v>
      </c>
      <c r="W2418" t="s">
        <v>147</v>
      </c>
      <c r="X2418" t="s">
        <v>144</v>
      </c>
    </row>
    <row r="2419" spans="1:24" x14ac:dyDescent="0.4">
      <c r="A2419" t="s">
        <v>3099</v>
      </c>
      <c r="B2419" t="s">
        <v>202</v>
      </c>
      <c r="C2419" t="s">
        <v>158</v>
      </c>
      <c r="D2419" t="s">
        <v>59</v>
      </c>
      <c r="E2419" t="s">
        <v>2867</v>
      </c>
      <c r="F2419" t="s">
        <v>127</v>
      </c>
      <c r="G2419" t="s">
        <v>111</v>
      </c>
      <c r="H2419" t="s">
        <v>434</v>
      </c>
      <c r="I2419" t="s">
        <v>88</v>
      </c>
      <c r="J2419" t="s">
        <v>26</v>
      </c>
      <c r="K2419" t="s">
        <v>2940</v>
      </c>
      <c r="L2419" t="str">
        <f>_xlfn.XLOOKUP(Trade_Flows[[#This Row],[hardware_type]],Helper_sheet!$D$2:$D$15,Helper_sheet!$E$2:$E$15,0,0)</f>
        <v>Equipment</v>
      </c>
      <c r="M2419" t="s">
        <v>91</v>
      </c>
      <c r="N2419" s="5">
        <v>28</v>
      </c>
      <c r="O2419" s="1">
        <v>1123.56</v>
      </c>
      <c r="P2419" t="s">
        <v>129</v>
      </c>
      <c r="Q2419" t="s">
        <v>33</v>
      </c>
      <c r="R2419" t="s">
        <v>144</v>
      </c>
      <c r="S2419" t="s">
        <v>141</v>
      </c>
      <c r="T2419" t="s">
        <v>90</v>
      </c>
      <c r="U2419" t="s">
        <v>2902</v>
      </c>
      <c r="V2419" t="s">
        <v>629</v>
      </c>
      <c r="W2419" t="s">
        <v>147</v>
      </c>
      <c r="X2419" t="s">
        <v>144</v>
      </c>
    </row>
    <row r="2420" spans="1:24" x14ac:dyDescent="0.4">
      <c r="A2420" t="s">
        <v>3100</v>
      </c>
      <c r="B2420" t="s">
        <v>212</v>
      </c>
      <c r="C2420" t="s">
        <v>141</v>
      </c>
      <c r="D2420" t="s">
        <v>60</v>
      </c>
      <c r="E2420" t="s">
        <v>2867</v>
      </c>
      <c r="F2420" t="s">
        <v>127</v>
      </c>
      <c r="G2420" t="s">
        <v>111</v>
      </c>
      <c r="H2420" t="s">
        <v>434</v>
      </c>
      <c r="I2420" t="s">
        <v>88</v>
      </c>
      <c r="J2420" t="s">
        <v>26</v>
      </c>
      <c r="K2420" t="s">
        <v>2940</v>
      </c>
      <c r="L2420" t="str">
        <f>_xlfn.XLOOKUP(Trade_Flows[[#This Row],[hardware_type]],Helper_sheet!$D$2:$D$15,Helper_sheet!$E$2:$E$15,0,0)</f>
        <v>Equipment</v>
      </c>
      <c r="M2420" t="s">
        <v>91</v>
      </c>
      <c r="N2420" s="5">
        <v>96</v>
      </c>
      <c r="O2420" s="1">
        <v>5897.59</v>
      </c>
      <c r="P2420" t="s">
        <v>790</v>
      </c>
      <c r="Q2420" t="s">
        <v>33</v>
      </c>
      <c r="R2420" t="s">
        <v>144</v>
      </c>
      <c r="S2420" t="s">
        <v>141</v>
      </c>
      <c r="T2420" t="s">
        <v>90</v>
      </c>
      <c r="U2420" t="s">
        <v>2882</v>
      </c>
      <c r="V2420" t="s">
        <v>561</v>
      </c>
      <c r="W2420" t="s">
        <v>147</v>
      </c>
      <c r="X2420" t="s">
        <v>144</v>
      </c>
    </row>
    <row r="2421" spans="1:24" x14ac:dyDescent="0.4">
      <c r="A2421" t="s">
        <v>3101</v>
      </c>
      <c r="B2421" t="s">
        <v>212</v>
      </c>
      <c r="C2421" t="s">
        <v>149</v>
      </c>
      <c r="D2421" t="s">
        <v>61</v>
      </c>
      <c r="E2421" t="s">
        <v>2867</v>
      </c>
      <c r="F2421" t="s">
        <v>127</v>
      </c>
      <c r="G2421" t="s">
        <v>111</v>
      </c>
      <c r="H2421" t="s">
        <v>434</v>
      </c>
      <c r="I2421" t="s">
        <v>88</v>
      </c>
      <c r="J2421" t="s">
        <v>26</v>
      </c>
      <c r="K2421" t="s">
        <v>2940</v>
      </c>
      <c r="L2421" t="str">
        <f>_xlfn.XLOOKUP(Trade_Flows[[#This Row],[hardware_type]],Helper_sheet!$D$2:$D$15,Helper_sheet!$E$2:$E$15,0,0)</f>
        <v>Equipment</v>
      </c>
      <c r="M2421" t="s">
        <v>91</v>
      </c>
      <c r="N2421" s="5">
        <v>28</v>
      </c>
      <c r="O2421" s="1">
        <v>1802.6</v>
      </c>
      <c r="P2421" t="s">
        <v>129</v>
      </c>
      <c r="Q2421" t="s">
        <v>33</v>
      </c>
      <c r="R2421" t="s">
        <v>144</v>
      </c>
      <c r="S2421" t="s">
        <v>141</v>
      </c>
      <c r="T2421" t="s">
        <v>90</v>
      </c>
      <c r="U2421" t="s">
        <v>2954</v>
      </c>
      <c r="V2421" t="s">
        <v>564</v>
      </c>
      <c r="W2421" t="s">
        <v>147</v>
      </c>
      <c r="X2421" t="s">
        <v>144</v>
      </c>
    </row>
    <row r="2422" spans="1:24" x14ac:dyDescent="0.4">
      <c r="A2422" t="s">
        <v>3102</v>
      </c>
      <c r="B2422" t="s">
        <v>212</v>
      </c>
      <c r="C2422" t="s">
        <v>154</v>
      </c>
      <c r="D2422" t="s">
        <v>62</v>
      </c>
      <c r="E2422" t="s">
        <v>2867</v>
      </c>
      <c r="F2422" t="s">
        <v>127</v>
      </c>
      <c r="G2422" t="s">
        <v>111</v>
      </c>
      <c r="H2422" t="s">
        <v>434</v>
      </c>
      <c r="I2422" t="s">
        <v>88</v>
      </c>
      <c r="J2422" t="s">
        <v>26</v>
      </c>
      <c r="K2422" t="s">
        <v>2940</v>
      </c>
      <c r="L2422" t="str">
        <f>_xlfn.XLOOKUP(Trade_Flows[[#This Row],[hardware_type]],Helper_sheet!$D$2:$D$15,Helper_sheet!$E$2:$E$15,0,0)</f>
        <v>Equipment</v>
      </c>
      <c r="M2422" t="s">
        <v>91</v>
      </c>
      <c r="N2422" s="5">
        <v>51</v>
      </c>
      <c r="O2422" s="1">
        <v>3259.57</v>
      </c>
      <c r="P2422" t="s">
        <v>128</v>
      </c>
      <c r="Q2422" t="s">
        <v>33</v>
      </c>
      <c r="R2422" t="s">
        <v>144</v>
      </c>
      <c r="S2422" t="s">
        <v>141</v>
      </c>
      <c r="T2422" t="s">
        <v>90</v>
      </c>
      <c r="U2422" t="s">
        <v>2888</v>
      </c>
      <c r="V2422" t="s">
        <v>570</v>
      </c>
      <c r="W2422" t="s">
        <v>147</v>
      </c>
      <c r="X2422" t="s">
        <v>144</v>
      </c>
    </row>
    <row r="2423" spans="1:24" x14ac:dyDescent="0.4">
      <c r="A2423" t="s">
        <v>3103</v>
      </c>
      <c r="B2423" t="s">
        <v>212</v>
      </c>
      <c r="C2423" t="s">
        <v>158</v>
      </c>
      <c r="D2423" t="s">
        <v>63</v>
      </c>
      <c r="E2423" t="s">
        <v>2867</v>
      </c>
      <c r="F2423" t="s">
        <v>127</v>
      </c>
      <c r="G2423" t="s">
        <v>111</v>
      </c>
      <c r="H2423" t="s">
        <v>434</v>
      </c>
      <c r="I2423" t="s">
        <v>88</v>
      </c>
      <c r="J2423" t="s">
        <v>26</v>
      </c>
      <c r="K2423" t="s">
        <v>2940</v>
      </c>
      <c r="L2423" t="str">
        <f>_xlfn.XLOOKUP(Trade_Flows[[#This Row],[hardware_type]],Helper_sheet!$D$2:$D$15,Helper_sheet!$E$2:$E$15,0,0)</f>
        <v>Equipment</v>
      </c>
      <c r="M2423" t="s">
        <v>91</v>
      </c>
      <c r="N2423" s="5">
        <v>98</v>
      </c>
      <c r="O2423" s="1">
        <v>5200.76</v>
      </c>
      <c r="P2423" t="s">
        <v>129</v>
      </c>
      <c r="Q2423" t="s">
        <v>33</v>
      </c>
      <c r="R2423" t="s">
        <v>144</v>
      </c>
      <c r="S2423" t="s">
        <v>141</v>
      </c>
      <c r="T2423" t="s">
        <v>90</v>
      </c>
      <c r="U2423" t="s">
        <v>2878</v>
      </c>
      <c r="V2423" t="s">
        <v>484</v>
      </c>
      <c r="W2423" t="s">
        <v>147</v>
      </c>
      <c r="X2423" t="s">
        <v>144</v>
      </c>
    </row>
    <row r="2424" spans="1:24" x14ac:dyDescent="0.4">
      <c r="A2424" t="s">
        <v>3104</v>
      </c>
      <c r="B2424" t="s">
        <v>223</v>
      </c>
      <c r="C2424" t="s">
        <v>141</v>
      </c>
      <c r="D2424" t="s">
        <v>64</v>
      </c>
      <c r="E2424" t="s">
        <v>2867</v>
      </c>
      <c r="F2424" t="s">
        <v>127</v>
      </c>
      <c r="G2424" t="s">
        <v>111</v>
      </c>
      <c r="H2424" t="s">
        <v>434</v>
      </c>
      <c r="I2424" t="s">
        <v>88</v>
      </c>
      <c r="J2424" t="s">
        <v>26</v>
      </c>
      <c r="K2424" t="s">
        <v>2940</v>
      </c>
      <c r="L2424" t="str">
        <f>_xlfn.XLOOKUP(Trade_Flows[[#This Row],[hardware_type]],Helper_sheet!$D$2:$D$15,Helper_sheet!$E$2:$E$15,0,0)</f>
        <v>Equipment</v>
      </c>
      <c r="M2424" t="s">
        <v>91</v>
      </c>
      <c r="N2424" s="5">
        <v>89</v>
      </c>
      <c r="O2424" s="1">
        <v>5284.4</v>
      </c>
      <c r="P2424" t="s">
        <v>128</v>
      </c>
      <c r="Q2424" t="s">
        <v>33</v>
      </c>
      <c r="R2424" t="s">
        <v>144</v>
      </c>
      <c r="S2424" t="s">
        <v>141</v>
      </c>
      <c r="T2424" t="s">
        <v>90</v>
      </c>
      <c r="U2424" t="s">
        <v>2924</v>
      </c>
      <c r="V2424" t="s">
        <v>2467</v>
      </c>
      <c r="W2424" t="s">
        <v>147</v>
      </c>
      <c r="X2424" t="s">
        <v>144</v>
      </c>
    </row>
    <row r="2425" spans="1:24" x14ac:dyDescent="0.4">
      <c r="A2425" t="s">
        <v>3105</v>
      </c>
      <c r="B2425" t="s">
        <v>223</v>
      </c>
      <c r="C2425" t="s">
        <v>149</v>
      </c>
      <c r="D2425" t="s">
        <v>65</v>
      </c>
      <c r="E2425" t="s">
        <v>2867</v>
      </c>
      <c r="F2425" t="s">
        <v>127</v>
      </c>
      <c r="G2425" t="s">
        <v>111</v>
      </c>
      <c r="H2425" t="s">
        <v>434</v>
      </c>
      <c r="I2425" t="s">
        <v>88</v>
      </c>
      <c r="J2425" t="s">
        <v>26</v>
      </c>
      <c r="K2425" t="s">
        <v>2940</v>
      </c>
      <c r="L2425" t="str">
        <f>_xlfn.XLOOKUP(Trade_Flows[[#This Row],[hardware_type]],Helper_sheet!$D$2:$D$15,Helper_sheet!$E$2:$E$15,0,0)</f>
        <v>Equipment</v>
      </c>
      <c r="M2425" t="s">
        <v>91</v>
      </c>
      <c r="N2425" s="5">
        <v>127</v>
      </c>
      <c r="O2425" s="1">
        <v>6626.76</v>
      </c>
      <c r="P2425" t="s">
        <v>129</v>
      </c>
      <c r="Q2425" t="s">
        <v>33</v>
      </c>
      <c r="R2425" t="s">
        <v>144</v>
      </c>
      <c r="S2425" t="s">
        <v>141</v>
      </c>
      <c r="T2425" t="s">
        <v>90</v>
      </c>
      <c r="U2425" t="s">
        <v>2975</v>
      </c>
      <c r="V2425" t="s">
        <v>163</v>
      </c>
      <c r="W2425" t="s">
        <v>147</v>
      </c>
      <c r="X2425" t="s">
        <v>144</v>
      </c>
    </row>
    <row r="2426" spans="1:24" x14ac:dyDescent="0.4">
      <c r="A2426" t="s">
        <v>3106</v>
      </c>
      <c r="B2426" t="s">
        <v>223</v>
      </c>
      <c r="C2426" t="s">
        <v>154</v>
      </c>
      <c r="D2426" t="s">
        <v>66</v>
      </c>
      <c r="E2426" t="s">
        <v>2867</v>
      </c>
      <c r="F2426" t="s">
        <v>127</v>
      </c>
      <c r="G2426" t="s">
        <v>111</v>
      </c>
      <c r="H2426" t="s">
        <v>434</v>
      </c>
      <c r="I2426" t="s">
        <v>88</v>
      </c>
      <c r="J2426" t="s">
        <v>26</v>
      </c>
      <c r="K2426" t="s">
        <v>2940</v>
      </c>
      <c r="L2426" t="str">
        <f>_xlfn.XLOOKUP(Trade_Flows[[#This Row],[hardware_type]],Helper_sheet!$D$2:$D$15,Helper_sheet!$E$2:$E$15,0,0)</f>
        <v>Equipment</v>
      </c>
      <c r="M2426" t="s">
        <v>91</v>
      </c>
      <c r="N2426" s="5">
        <v>109</v>
      </c>
      <c r="O2426" s="1">
        <v>6957.62</v>
      </c>
      <c r="P2426" t="s">
        <v>128</v>
      </c>
      <c r="Q2426" t="s">
        <v>33</v>
      </c>
      <c r="R2426" t="s">
        <v>144</v>
      </c>
      <c r="S2426" t="s">
        <v>141</v>
      </c>
      <c r="T2426" t="s">
        <v>90</v>
      </c>
      <c r="U2426" t="s">
        <v>2904</v>
      </c>
      <c r="V2426" t="s">
        <v>159</v>
      </c>
      <c r="W2426" t="s">
        <v>147</v>
      </c>
      <c r="X2426" t="s">
        <v>144</v>
      </c>
    </row>
    <row r="2427" spans="1:24" x14ac:dyDescent="0.4">
      <c r="A2427" t="s">
        <v>3107</v>
      </c>
      <c r="B2427" t="s">
        <v>223</v>
      </c>
      <c r="C2427" t="s">
        <v>158</v>
      </c>
      <c r="D2427" t="s">
        <v>67</v>
      </c>
      <c r="E2427" t="s">
        <v>2867</v>
      </c>
      <c r="F2427" t="s">
        <v>127</v>
      </c>
      <c r="G2427" t="s">
        <v>111</v>
      </c>
      <c r="H2427" t="s">
        <v>434</v>
      </c>
      <c r="I2427" t="s">
        <v>88</v>
      </c>
      <c r="J2427" t="s">
        <v>26</v>
      </c>
      <c r="K2427" t="s">
        <v>2940</v>
      </c>
      <c r="L2427" t="str">
        <f>_xlfn.XLOOKUP(Trade_Flows[[#This Row],[hardware_type]],Helper_sheet!$D$2:$D$15,Helper_sheet!$E$2:$E$15,0,0)</f>
        <v>Equipment</v>
      </c>
      <c r="M2427" t="s">
        <v>91</v>
      </c>
      <c r="N2427" s="5">
        <v>35</v>
      </c>
      <c r="O2427" s="1">
        <v>2551.58</v>
      </c>
      <c r="P2427" t="s">
        <v>128</v>
      </c>
      <c r="Q2427" t="s">
        <v>33</v>
      </c>
      <c r="R2427" t="s">
        <v>144</v>
      </c>
      <c r="S2427" t="s">
        <v>141</v>
      </c>
      <c r="T2427" t="s">
        <v>90</v>
      </c>
      <c r="U2427" t="s">
        <v>2876</v>
      </c>
      <c r="V2427" t="s">
        <v>273</v>
      </c>
      <c r="W2427" t="s">
        <v>147</v>
      </c>
      <c r="X2427" t="s">
        <v>144</v>
      </c>
    </row>
    <row r="2428" spans="1:24" x14ac:dyDescent="0.4">
      <c r="A2428" t="s">
        <v>3108</v>
      </c>
      <c r="B2428" t="s">
        <v>235</v>
      </c>
      <c r="C2428" t="s">
        <v>141</v>
      </c>
      <c r="D2428" t="s">
        <v>68</v>
      </c>
      <c r="E2428" t="s">
        <v>2867</v>
      </c>
      <c r="F2428" t="s">
        <v>127</v>
      </c>
      <c r="G2428" t="s">
        <v>111</v>
      </c>
      <c r="H2428" t="s">
        <v>434</v>
      </c>
      <c r="I2428" t="s">
        <v>88</v>
      </c>
      <c r="J2428" t="s">
        <v>26</v>
      </c>
      <c r="K2428" t="s">
        <v>2940</v>
      </c>
      <c r="L2428" t="str">
        <f>_xlfn.XLOOKUP(Trade_Flows[[#This Row],[hardware_type]],Helper_sheet!$D$2:$D$15,Helper_sheet!$E$2:$E$15,0,0)</f>
        <v>Equipment</v>
      </c>
      <c r="M2428" t="s">
        <v>91</v>
      </c>
      <c r="N2428" s="5">
        <v>67</v>
      </c>
      <c r="O2428" s="1">
        <v>3473.71</v>
      </c>
      <c r="P2428" t="s">
        <v>128</v>
      </c>
      <c r="Q2428" t="s">
        <v>33</v>
      </c>
      <c r="R2428" t="s">
        <v>141</v>
      </c>
      <c r="S2428" t="s">
        <v>3109</v>
      </c>
      <c r="T2428" t="s">
        <v>90</v>
      </c>
      <c r="U2428" t="s">
        <v>2888</v>
      </c>
      <c r="V2428" t="s">
        <v>387</v>
      </c>
      <c r="W2428" t="s">
        <v>147</v>
      </c>
      <c r="X2428" t="s">
        <v>144</v>
      </c>
    </row>
    <row r="2429" spans="1:24" x14ac:dyDescent="0.4">
      <c r="A2429" t="s">
        <v>3110</v>
      </c>
      <c r="B2429" t="s">
        <v>235</v>
      </c>
      <c r="C2429" t="s">
        <v>149</v>
      </c>
      <c r="D2429" t="s">
        <v>69</v>
      </c>
      <c r="E2429" t="s">
        <v>2867</v>
      </c>
      <c r="F2429" t="s">
        <v>127</v>
      </c>
      <c r="G2429" t="s">
        <v>111</v>
      </c>
      <c r="H2429" t="s">
        <v>434</v>
      </c>
      <c r="I2429" t="s">
        <v>88</v>
      </c>
      <c r="J2429" t="s">
        <v>26</v>
      </c>
      <c r="K2429" t="s">
        <v>2940</v>
      </c>
      <c r="L2429" t="str">
        <f>_xlfn.XLOOKUP(Trade_Flows[[#This Row],[hardware_type]],Helper_sheet!$D$2:$D$15,Helper_sheet!$E$2:$E$15,0,0)</f>
        <v>Equipment</v>
      </c>
      <c r="M2429" t="s">
        <v>91</v>
      </c>
      <c r="N2429" s="5">
        <v>89</v>
      </c>
      <c r="O2429" s="1">
        <v>5697.54</v>
      </c>
      <c r="P2429" t="s">
        <v>790</v>
      </c>
      <c r="Q2429" t="s">
        <v>33</v>
      </c>
      <c r="R2429" t="s">
        <v>141</v>
      </c>
      <c r="S2429" t="s">
        <v>3109</v>
      </c>
      <c r="T2429" t="s">
        <v>90</v>
      </c>
      <c r="U2429" t="s">
        <v>2909</v>
      </c>
      <c r="V2429" t="s">
        <v>490</v>
      </c>
      <c r="W2429" t="s">
        <v>147</v>
      </c>
      <c r="X2429" t="s">
        <v>144</v>
      </c>
    </row>
    <row r="2430" spans="1:24" x14ac:dyDescent="0.4">
      <c r="A2430" t="s">
        <v>3111</v>
      </c>
      <c r="B2430" t="s">
        <v>140</v>
      </c>
      <c r="C2430" t="s">
        <v>141</v>
      </c>
      <c r="D2430" t="s">
        <v>23</v>
      </c>
      <c r="E2430" t="s">
        <v>2867</v>
      </c>
      <c r="F2430" t="s">
        <v>127</v>
      </c>
      <c r="G2430" t="s">
        <v>111</v>
      </c>
      <c r="H2430" t="s">
        <v>434</v>
      </c>
      <c r="I2430" t="s">
        <v>88</v>
      </c>
      <c r="J2430" t="s">
        <v>26</v>
      </c>
      <c r="K2430" t="s">
        <v>2868</v>
      </c>
      <c r="L2430" t="str">
        <f>_xlfn.XLOOKUP(Trade_Flows[[#This Row],[hardware_type]],Helper_sheet!$D$2:$D$15,Helper_sheet!$E$2:$E$15,0,0)</f>
        <v>Equipment</v>
      </c>
      <c r="M2430" t="s">
        <v>31</v>
      </c>
      <c r="N2430" s="5">
        <v>5</v>
      </c>
      <c r="O2430" s="1">
        <v>730.13</v>
      </c>
      <c r="P2430" t="s">
        <v>790</v>
      </c>
      <c r="Q2430" t="s">
        <v>33</v>
      </c>
      <c r="R2430" t="s">
        <v>144</v>
      </c>
      <c r="S2430" t="s">
        <v>141</v>
      </c>
      <c r="T2430" t="s">
        <v>90</v>
      </c>
      <c r="U2430" t="s">
        <v>2954</v>
      </c>
      <c r="V2430" t="s">
        <v>451</v>
      </c>
      <c r="W2430" t="s">
        <v>147</v>
      </c>
      <c r="X2430" t="s">
        <v>144</v>
      </c>
    </row>
    <row r="2431" spans="1:24" x14ac:dyDescent="0.4">
      <c r="A2431" t="s">
        <v>3112</v>
      </c>
      <c r="B2431" t="s">
        <v>140</v>
      </c>
      <c r="C2431" t="s">
        <v>149</v>
      </c>
      <c r="D2431" t="s">
        <v>35</v>
      </c>
      <c r="E2431" t="s">
        <v>2867</v>
      </c>
      <c r="F2431" t="s">
        <v>127</v>
      </c>
      <c r="G2431" t="s">
        <v>111</v>
      </c>
      <c r="H2431" t="s">
        <v>434</v>
      </c>
      <c r="I2431" t="s">
        <v>88</v>
      </c>
      <c r="J2431" t="s">
        <v>26</v>
      </c>
      <c r="K2431" t="s">
        <v>2868</v>
      </c>
      <c r="L2431" t="str">
        <f>_xlfn.XLOOKUP(Trade_Flows[[#This Row],[hardware_type]],Helper_sheet!$D$2:$D$15,Helper_sheet!$E$2:$E$15,0,0)</f>
        <v>Equipment</v>
      </c>
      <c r="M2431" t="s">
        <v>31</v>
      </c>
      <c r="N2431" s="5">
        <v>5</v>
      </c>
      <c r="O2431" s="1">
        <v>964.76</v>
      </c>
      <c r="P2431" t="s">
        <v>790</v>
      </c>
      <c r="Q2431" t="s">
        <v>33</v>
      </c>
      <c r="R2431" t="s">
        <v>144</v>
      </c>
      <c r="S2431" t="s">
        <v>141</v>
      </c>
      <c r="T2431" t="s">
        <v>90</v>
      </c>
      <c r="U2431" t="s">
        <v>2874</v>
      </c>
      <c r="V2431" t="s">
        <v>2477</v>
      </c>
      <c r="W2431" t="s">
        <v>147</v>
      </c>
      <c r="X2431" t="s">
        <v>144</v>
      </c>
    </row>
    <row r="2432" spans="1:24" x14ac:dyDescent="0.4">
      <c r="A2432" t="s">
        <v>3113</v>
      </c>
      <c r="B2432" t="s">
        <v>140</v>
      </c>
      <c r="C2432" t="s">
        <v>154</v>
      </c>
      <c r="D2432" t="s">
        <v>37</v>
      </c>
      <c r="E2432" t="s">
        <v>2867</v>
      </c>
      <c r="F2432" t="s">
        <v>127</v>
      </c>
      <c r="G2432" t="s">
        <v>111</v>
      </c>
      <c r="H2432" t="s">
        <v>434</v>
      </c>
      <c r="I2432" t="s">
        <v>88</v>
      </c>
      <c r="J2432" t="s">
        <v>26</v>
      </c>
      <c r="K2432" t="s">
        <v>2868</v>
      </c>
      <c r="L2432" t="str">
        <f>_xlfn.XLOOKUP(Trade_Flows[[#This Row],[hardware_type]],Helper_sheet!$D$2:$D$15,Helper_sheet!$E$2:$E$15,0,0)</f>
        <v>Equipment</v>
      </c>
      <c r="M2432" t="s">
        <v>31</v>
      </c>
      <c r="N2432" s="5">
        <v>31</v>
      </c>
      <c r="O2432" s="1">
        <v>5004.5600000000004</v>
      </c>
      <c r="P2432" t="s">
        <v>790</v>
      </c>
      <c r="Q2432" t="s">
        <v>33</v>
      </c>
      <c r="R2432" t="s">
        <v>144</v>
      </c>
      <c r="S2432" t="s">
        <v>141</v>
      </c>
      <c r="T2432" t="s">
        <v>90</v>
      </c>
      <c r="U2432" t="s">
        <v>2896</v>
      </c>
      <c r="V2432" t="s">
        <v>2477</v>
      </c>
      <c r="W2432" t="s">
        <v>147</v>
      </c>
      <c r="X2432" t="s">
        <v>144</v>
      </c>
    </row>
    <row r="2433" spans="1:24" x14ac:dyDescent="0.4">
      <c r="A2433" t="s">
        <v>3114</v>
      </c>
      <c r="B2433" t="s">
        <v>140</v>
      </c>
      <c r="C2433" t="s">
        <v>158</v>
      </c>
      <c r="D2433" t="s">
        <v>38</v>
      </c>
      <c r="E2433" t="s">
        <v>2867</v>
      </c>
      <c r="F2433" t="s">
        <v>127</v>
      </c>
      <c r="G2433" t="s">
        <v>111</v>
      </c>
      <c r="H2433" t="s">
        <v>434</v>
      </c>
      <c r="I2433" t="s">
        <v>88</v>
      </c>
      <c r="J2433" t="s">
        <v>26</v>
      </c>
      <c r="K2433" t="s">
        <v>2868</v>
      </c>
      <c r="L2433" t="str">
        <f>_xlfn.XLOOKUP(Trade_Flows[[#This Row],[hardware_type]],Helper_sheet!$D$2:$D$15,Helper_sheet!$E$2:$E$15,0,0)</f>
        <v>Equipment</v>
      </c>
      <c r="M2433" t="s">
        <v>31</v>
      </c>
      <c r="N2433" s="5">
        <v>20</v>
      </c>
      <c r="O2433" s="1">
        <v>4220.74</v>
      </c>
      <c r="P2433" t="s">
        <v>790</v>
      </c>
      <c r="Q2433" t="s">
        <v>33</v>
      </c>
      <c r="R2433" t="s">
        <v>144</v>
      </c>
      <c r="S2433" t="s">
        <v>141</v>
      </c>
      <c r="T2433" t="s">
        <v>90</v>
      </c>
      <c r="U2433" t="s">
        <v>2898</v>
      </c>
      <c r="V2433" t="s">
        <v>550</v>
      </c>
      <c r="W2433" t="s">
        <v>147</v>
      </c>
      <c r="X2433" t="s">
        <v>144</v>
      </c>
    </row>
    <row r="2434" spans="1:24" x14ac:dyDescent="0.4">
      <c r="A2434" t="s">
        <v>3115</v>
      </c>
      <c r="B2434" t="s">
        <v>162</v>
      </c>
      <c r="C2434" t="s">
        <v>141</v>
      </c>
      <c r="D2434" t="s">
        <v>39</v>
      </c>
      <c r="E2434" t="s">
        <v>2867</v>
      </c>
      <c r="F2434" t="s">
        <v>127</v>
      </c>
      <c r="G2434" t="s">
        <v>111</v>
      </c>
      <c r="H2434" t="s">
        <v>434</v>
      </c>
      <c r="I2434" t="s">
        <v>88</v>
      </c>
      <c r="J2434" t="s">
        <v>26</v>
      </c>
      <c r="K2434" t="s">
        <v>2868</v>
      </c>
      <c r="L2434" t="str">
        <f>_xlfn.XLOOKUP(Trade_Flows[[#This Row],[hardware_type]],Helper_sheet!$D$2:$D$15,Helper_sheet!$E$2:$E$15,0,0)</f>
        <v>Equipment</v>
      </c>
      <c r="M2434" t="s">
        <v>31</v>
      </c>
      <c r="N2434" s="5">
        <v>9</v>
      </c>
      <c r="O2434" s="1">
        <v>1431.1</v>
      </c>
      <c r="P2434" t="s">
        <v>790</v>
      </c>
      <c r="Q2434" t="s">
        <v>33</v>
      </c>
      <c r="R2434" t="s">
        <v>144</v>
      </c>
      <c r="S2434" t="s">
        <v>141</v>
      </c>
      <c r="T2434" t="s">
        <v>90</v>
      </c>
      <c r="U2434" t="s">
        <v>2890</v>
      </c>
      <c r="V2434" t="s">
        <v>543</v>
      </c>
      <c r="W2434" t="s">
        <v>147</v>
      </c>
      <c r="X2434" t="s">
        <v>144</v>
      </c>
    </row>
    <row r="2435" spans="1:24" x14ac:dyDescent="0.4">
      <c r="A2435" t="s">
        <v>3116</v>
      </c>
      <c r="B2435" t="s">
        <v>162</v>
      </c>
      <c r="C2435" t="s">
        <v>149</v>
      </c>
      <c r="D2435" t="s">
        <v>41</v>
      </c>
      <c r="E2435" t="s">
        <v>2867</v>
      </c>
      <c r="F2435" t="s">
        <v>127</v>
      </c>
      <c r="G2435" t="s">
        <v>111</v>
      </c>
      <c r="H2435" t="s">
        <v>434</v>
      </c>
      <c r="I2435" t="s">
        <v>88</v>
      </c>
      <c r="J2435" t="s">
        <v>26</v>
      </c>
      <c r="K2435" t="s">
        <v>2868</v>
      </c>
      <c r="L2435" t="str">
        <f>_xlfn.XLOOKUP(Trade_Flows[[#This Row],[hardware_type]],Helper_sheet!$D$2:$D$15,Helper_sheet!$E$2:$E$15,0,0)</f>
        <v>Equipment</v>
      </c>
      <c r="M2435" t="s">
        <v>31</v>
      </c>
      <c r="N2435" s="5">
        <v>22</v>
      </c>
      <c r="O2435" s="1">
        <v>3729.26</v>
      </c>
      <c r="P2435" t="s">
        <v>790</v>
      </c>
      <c r="Q2435" t="s">
        <v>33</v>
      </c>
      <c r="R2435" t="s">
        <v>144</v>
      </c>
      <c r="S2435" t="s">
        <v>141</v>
      </c>
      <c r="T2435" t="s">
        <v>90</v>
      </c>
      <c r="U2435" t="s">
        <v>2898</v>
      </c>
      <c r="V2435" t="s">
        <v>522</v>
      </c>
      <c r="W2435" t="s">
        <v>147</v>
      </c>
      <c r="X2435" t="s">
        <v>144</v>
      </c>
    </row>
    <row r="2436" spans="1:24" x14ac:dyDescent="0.4">
      <c r="A2436" t="s">
        <v>3117</v>
      </c>
      <c r="B2436" t="s">
        <v>162</v>
      </c>
      <c r="C2436" t="s">
        <v>154</v>
      </c>
      <c r="D2436" t="s">
        <v>42</v>
      </c>
      <c r="E2436" t="s">
        <v>2867</v>
      </c>
      <c r="F2436" t="s">
        <v>127</v>
      </c>
      <c r="G2436" t="s">
        <v>111</v>
      </c>
      <c r="H2436" t="s">
        <v>434</v>
      </c>
      <c r="I2436" t="s">
        <v>88</v>
      </c>
      <c r="J2436" t="s">
        <v>26</v>
      </c>
      <c r="K2436" t="s">
        <v>2868</v>
      </c>
      <c r="L2436" t="str">
        <f>_xlfn.XLOOKUP(Trade_Flows[[#This Row],[hardware_type]],Helper_sheet!$D$2:$D$15,Helper_sheet!$E$2:$E$15,0,0)</f>
        <v>Equipment</v>
      </c>
      <c r="M2436" t="s">
        <v>31</v>
      </c>
      <c r="N2436" s="5">
        <v>25</v>
      </c>
      <c r="O2436" s="1">
        <v>4816.21</v>
      </c>
      <c r="P2436" t="s">
        <v>790</v>
      </c>
      <c r="Q2436" t="s">
        <v>33</v>
      </c>
      <c r="R2436" t="s">
        <v>144</v>
      </c>
      <c r="S2436" t="s">
        <v>141</v>
      </c>
      <c r="T2436" t="s">
        <v>90</v>
      </c>
      <c r="U2436" t="s">
        <v>2926</v>
      </c>
      <c r="V2436" t="s">
        <v>605</v>
      </c>
      <c r="W2436" t="s">
        <v>147</v>
      </c>
      <c r="X2436" t="s">
        <v>144</v>
      </c>
    </row>
    <row r="2437" spans="1:24" x14ac:dyDescent="0.4">
      <c r="A2437" t="s">
        <v>3118</v>
      </c>
      <c r="B2437" t="s">
        <v>162</v>
      </c>
      <c r="C2437" t="s">
        <v>158</v>
      </c>
      <c r="D2437" t="s">
        <v>43</v>
      </c>
      <c r="E2437" t="s">
        <v>2867</v>
      </c>
      <c r="F2437" t="s">
        <v>127</v>
      </c>
      <c r="G2437" t="s">
        <v>111</v>
      </c>
      <c r="H2437" t="s">
        <v>434</v>
      </c>
      <c r="I2437" t="s">
        <v>88</v>
      </c>
      <c r="J2437" t="s">
        <v>26</v>
      </c>
      <c r="K2437" t="s">
        <v>2868</v>
      </c>
      <c r="L2437" t="str">
        <f>_xlfn.XLOOKUP(Trade_Flows[[#This Row],[hardware_type]],Helper_sheet!$D$2:$D$15,Helper_sheet!$E$2:$E$15,0,0)</f>
        <v>Equipment</v>
      </c>
      <c r="M2437" t="s">
        <v>31</v>
      </c>
      <c r="N2437" s="5">
        <v>24</v>
      </c>
      <c r="O2437" s="1">
        <v>3362.89</v>
      </c>
      <c r="P2437" t="s">
        <v>790</v>
      </c>
      <c r="Q2437" t="s">
        <v>33</v>
      </c>
      <c r="R2437" t="s">
        <v>144</v>
      </c>
      <c r="S2437" t="s">
        <v>141</v>
      </c>
      <c r="T2437" t="s">
        <v>90</v>
      </c>
      <c r="U2437" t="s">
        <v>2872</v>
      </c>
      <c r="V2437" t="s">
        <v>446</v>
      </c>
      <c r="W2437" t="s">
        <v>147</v>
      </c>
      <c r="X2437" t="s">
        <v>144</v>
      </c>
    </row>
    <row r="2438" spans="1:24" x14ac:dyDescent="0.4">
      <c r="A2438" t="s">
        <v>3119</v>
      </c>
      <c r="B2438" t="s">
        <v>171</v>
      </c>
      <c r="C2438" t="s">
        <v>141</v>
      </c>
      <c r="D2438" t="s">
        <v>44</v>
      </c>
      <c r="E2438" t="s">
        <v>2867</v>
      </c>
      <c r="F2438" t="s">
        <v>127</v>
      </c>
      <c r="G2438" t="s">
        <v>111</v>
      </c>
      <c r="H2438" t="s">
        <v>434</v>
      </c>
      <c r="I2438" t="s">
        <v>88</v>
      </c>
      <c r="J2438" t="s">
        <v>26</v>
      </c>
      <c r="K2438" t="s">
        <v>2868</v>
      </c>
      <c r="L2438" t="str">
        <f>_xlfn.XLOOKUP(Trade_Flows[[#This Row],[hardware_type]],Helper_sheet!$D$2:$D$15,Helper_sheet!$E$2:$E$15,0,0)</f>
        <v>Equipment</v>
      </c>
      <c r="M2438" t="s">
        <v>31</v>
      </c>
      <c r="N2438" s="5">
        <v>27</v>
      </c>
      <c r="O2438" s="1">
        <v>3962.59</v>
      </c>
      <c r="P2438" t="s">
        <v>790</v>
      </c>
      <c r="Q2438" t="s">
        <v>33</v>
      </c>
      <c r="R2438" t="s">
        <v>144</v>
      </c>
      <c r="S2438" t="s">
        <v>141</v>
      </c>
      <c r="T2438" t="s">
        <v>90</v>
      </c>
      <c r="U2438" t="s">
        <v>2872</v>
      </c>
      <c r="V2438" t="s">
        <v>446</v>
      </c>
      <c r="W2438" t="s">
        <v>147</v>
      </c>
      <c r="X2438" t="s">
        <v>144</v>
      </c>
    </row>
    <row r="2439" spans="1:24" x14ac:dyDescent="0.4">
      <c r="A2439" t="s">
        <v>3120</v>
      </c>
      <c r="B2439" t="s">
        <v>171</v>
      </c>
      <c r="C2439" t="s">
        <v>149</v>
      </c>
      <c r="D2439" t="s">
        <v>45</v>
      </c>
      <c r="E2439" t="s">
        <v>2867</v>
      </c>
      <c r="F2439" t="s">
        <v>127</v>
      </c>
      <c r="G2439" t="s">
        <v>111</v>
      </c>
      <c r="H2439" t="s">
        <v>434</v>
      </c>
      <c r="I2439" t="s">
        <v>88</v>
      </c>
      <c r="J2439" t="s">
        <v>26</v>
      </c>
      <c r="K2439" t="s">
        <v>2868</v>
      </c>
      <c r="L2439" t="str">
        <f>_xlfn.XLOOKUP(Trade_Flows[[#This Row],[hardware_type]],Helper_sheet!$D$2:$D$15,Helper_sheet!$E$2:$E$15,0,0)</f>
        <v>Equipment</v>
      </c>
      <c r="M2439" t="s">
        <v>31</v>
      </c>
      <c r="N2439" s="5">
        <v>11</v>
      </c>
      <c r="O2439" s="1">
        <v>2210.35</v>
      </c>
      <c r="P2439" t="s">
        <v>790</v>
      </c>
      <c r="Q2439" t="s">
        <v>33</v>
      </c>
      <c r="R2439" t="s">
        <v>144</v>
      </c>
      <c r="S2439" t="s">
        <v>141</v>
      </c>
      <c r="T2439" t="s">
        <v>90</v>
      </c>
      <c r="U2439" t="s">
        <v>2930</v>
      </c>
      <c r="V2439" t="s">
        <v>2477</v>
      </c>
      <c r="W2439" t="s">
        <v>147</v>
      </c>
      <c r="X2439" t="s">
        <v>144</v>
      </c>
    </row>
    <row r="2440" spans="1:24" x14ac:dyDescent="0.4">
      <c r="A2440" t="s">
        <v>3121</v>
      </c>
      <c r="B2440" t="s">
        <v>171</v>
      </c>
      <c r="C2440" t="s">
        <v>154</v>
      </c>
      <c r="D2440" t="s">
        <v>46</v>
      </c>
      <c r="E2440" t="s">
        <v>2867</v>
      </c>
      <c r="F2440" t="s">
        <v>127</v>
      </c>
      <c r="G2440" t="s">
        <v>111</v>
      </c>
      <c r="H2440" t="s">
        <v>434</v>
      </c>
      <c r="I2440" t="s">
        <v>88</v>
      </c>
      <c r="J2440" t="s">
        <v>26</v>
      </c>
      <c r="K2440" t="s">
        <v>2868</v>
      </c>
      <c r="L2440" t="str">
        <f>_xlfn.XLOOKUP(Trade_Flows[[#This Row],[hardware_type]],Helper_sheet!$D$2:$D$15,Helper_sheet!$E$2:$E$15,0,0)</f>
        <v>Equipment</v>
      </c>
      <c r="M2440" t="s">
        <v>31</v>
      </c>
      <c r="N2440" s="5">
        <v>32</v>
      </c>
      <c r="O2440" s="1">
        <v>5464.73</v>
      </c>
      <c r="P2440" t="s">
        <v>790</v>
      </c>
      <c r="Q2440" t="s">
        <v>33</v>
      </c>
      <c r="R2440" t="s">
        <v>144</v>
      </c>
      <c r="S2440" t="s">
        <v>141</v>
      </c>
      <c r="T2440" t="s">
        <v>90</v>
      </c>
      <c r="U2440" t="s">
        <v>2878</v>
      </c>
      <c r="V2440" t="s">
        <v>437</v>
      </c>
      <c r="W2440" t="s">
        <v>147</v>
      </c>
      <c r="X2440" t="s">
        <v>144</v>
      </c>
    </row>
    <row r="2441" spans="1:24" x14ac:dyDescent="0.4">
      <c r="A2441" t="s">
        <v>3122</v>
      </c>
      <c r="B2441" t="s">
        <v>171</v>
      </c>
      <c r="C2441" t="s">
        <v>158</v>
      </c>
      <c r="D2441" t="s">
        <v>47</v>
      </c>
      <c r="E2441" t="s">
        <v>2867</v>
      </c>
      <c r="F2441" t="s">
        <v>127</v>
      </c>
      <c r="G2441" t="s">
        <v>111</v>
      </c>
      <c r="H2441" t="s">
        <v>434</v>
      </c>
      <c r="I2441" t="s">
        <v>88</v>
      </c>
      <c r="J2441" t="s">
        <v>26</v>
      </c>
      <c r="K2441" t="s">
        <v>2868</v>
      </c>
      <c r="L2441" t="str">
        <f>_xlfn.XLOOKUP(Trade_Flows[[#This Row],[hardware_type]],Helper_sheet!$D$2:$D$15,Helper_sheet!$E$2:$E$15,0,0)</f>
        <v>Equipment</v>
      </c>
      <c r="M2441" t="s">
        <v>31</v>
      </c>
      <c r="N2441" s="5">
        <v>28</v>
      </c>
      <c r="O2441" s="1">
        <v>3961.23</v>
      </c>
      <c r="P2441" t="s">
        <v>790</v>
      </c>
      <c r="Q2441" t="s">
        <v>33</v>
      </c>
      <c r="R2441" t="s">
        <v>144</v>
      </c>
      <c r="S2441" t="s">
        <v>141</v>
      </c>
      <c r="T2441" t="s">
        <v>90</v>
      </c>
      <c r="U2441" t="s">
        <v>2917</v>
      </c>
      <c r="V2441" t="s">
        <v>463</v>
      </c>
      <c r="W2441" t="s">
        <v>147</v>
      </c>
      <c r="X2441" t="s">
        <v>144</v>
      </c>
    </row>
    <row r="2442" spans="1:24" x14ac:dyDescent="0.4">
      <c r="A2442" t="s">
        <v>3123</v>
      </c>
      <c r="B2442" t="s">
        <v>182</v>
      </c>
      <c r="C2442" t="s">
        <v>141</v>
      </c>
      <c r="D2442" t="s">
        <v>48</v>
      </c>
      <c r="E2442" t="s">
        <v>2867</v>
      </c>
      <c r="F2442" t="s">
        <v>127</v>
      </c>
      <c r="G2442" t="s">
        <v>111</v>
      </c>
      <c r="H2442" t="s">
        <v>434</v>
      </c>
      <c r="I2442" t="s">
        <v>88</v>
      </c>
      <c r="J2442" t="s">
        <v>26</v>
      </c>
      <c r="K2442" t="s">
        <v>2868</v>
      </c>
      <c r="L2442" t="str">
        <f>_xlfn.XLOOKUP(Trade_Flows[[#This Row],[hardware_type]],Helper_sheet!$D$2:$D$15,Helper_sheet!$E$2:$E$15,0,0)</f>
        <v>Equipment</v>
      </c>
      <c r="M2442" t="s">
        <v>31</v>
      </c>
      <c r="N2442" s="5">
        <v>31</v>
      </c>
      <c r="O2442" s="1">
        <v>4912.25</v>
      </c>
      <c r="P2442" t="s">
        <v>790</v>
      </c>
      <c r="Q2442" t="s">
        <v>33</v>
      </c>
      <c r="R2442" t="s">
        <v>144</v>
      </c>
      <c r="S2442" t="s">
        <v>141</v>
      </c>
      <c r="T2442" t="s">
        <v>90</v>
      </c>
      <c r="U2442" t="s">
        <v>2880</v>
      </c>
      <c r="V2442" t="s">
        <v>449</v>
      </c>
      <c r="W2442" t="s">
        <v>147</v>
      </c>
      <c r="X2442" t="s">
        <v>144</v>
      </c>
    </row>
    <row r="2443" spans="1:24" x14ac:dyDescent="0.4">
      <c r="A2443" t="s">
        <v>3124</v>
      </c>
      <c r="B2443" t="s">
        <v>182</v>
      </c>
      <c r="C2443" t="s">
        <v>149</v>
      </c>
      <c r="D2443" t="s">
        <v>49</v>
      </c>
      <c r="E2443" t="s">
        <v>2867</v>
      </c>
      <c r="F2443" t="s">
        <v>127</v>
      </c>
      <c r="G2443" t="s">
        <v>111</v>
      </c>
      <c r="H2443" t="s">
        <v>434</v>
      </c>
      <c r="I2443" t="s">
        <v>88</v>
      </c>
      <c r="J2443" t="s">
        <v>26</v>
      </c>
      <c r="K2443" t="s">
        <v>2868</v>
      </c>
      <c r="L2443" t="str">
        <f>_xlfn.XLOOKUP(Trade_Flows[[#This Row],[hardware_type]],Helper_sheet!$D$2:$D$15,Helper_sheet!$E$2:$E$15,0,0)</f>
        <v>Equipment</v>
      </c>
      <c r="M2443" t="s">
        <v>31</v>
      </c>
      <c r="N2443" s="5">
        <v>26</v>
      </c>
      <c r="O2443" s="1">
        <v>5319.27</v>
      </c>
      <c r="P2443" t="s">
        <v>790</v>
      </c>
      <c r="Q2443" t="s">
        <v>33</v>
      </c>
      <c r="R2443" t="s">
        <v>144</v>
      </c>
      <c r="S2443" t="s">
        <v>141</v>
      </c>
      <c r="T2443" t="s">
        <v>90</v>
      </c>
      <c r="U2443" t="s">
        <v>2874</v>
      </c>
      <c r="V2443" t="s">
        <v>439</v>
      </c>
      <c r="W2443" t="s">
        <v>147</v>
      </c>
      <c r="X2443" t="s">
        <v>144</v>
      </c>
    </row>
    <row r="2444" spans="1:24" x14ac:dyDescent="0.4">
      <c r="A2444" t="s">
        <v>3125</v>
      </c>
      <c r="B2444" t="s">
        <v>182</v>
      </c>
      <c r="C2444" t="s">
        <v>154</v>
      </c>
      <c r="D2444" t="s">
        <v>50</v>
      </c>
      <c r="E2444" t="s">
        <v>2867</v>
      </c>
      <c r="F2444" t="s">
        <v>127</v>
      </c>
      <c r="G2444" t="s">
        <v>111</v>
      </c>
      <c r="H2444" t="s">
        <v>434</v>
      </c>
      <c r="I2444" t="s">
        <v>88</v>
      </c>
      <c r="J2444" t="s">
        <v>26</v>
      </c>
      <c r="K2444" t="s">
        <v>2868</v>
      </c>
      <c r="L2444" t="str">
        <f>_xlfn.XLOOKUP(Trade_Flows[[#This Row],[hardware_type]],Helper_sheet!$D$2:$D$15,Helper_sheet!$E$2:$E$15,0,0)</f>
        <v>Equipment</v>
      </c>
      <c r="M2444" t="s">
        <v>31</v>
      </c>
      <c r="N2444" s="5">
        <v>7</v>
      </c>
      <c r="O2444" s="1">
        <v>1248.03</v>
      </c>
      <c r="P2444" t="s">
        <v>790</v>
      </c>
      <c r="Q2444" t="s">
        <v>33</v>
      </c>
      <c r="R2444" t="s">
        <v>144</v>
      </c>
      <c r="S2444" t="s">
        <v>141</v>
      </c>
      <c r="T2444" t="s">
        <v>90</v>
      </c>
      <c r="U2444" t="s">
        <v>2915</v>
      </c>
      <c r="V2444" t="s">
        <v>437</v>
      </c>
      <c r="W2444" t="s">
        <v>147</v>
      </c>
      <c r="X2444" t="s">
        <v>144</v>
      </c>
    </row>
    <row r="2445" spans="1:24" x14ac:dyDescent="0.4">
      <c r="A2445" t="s">
        <v>3126</v>
      </c>
      <c r="B2445" t="s">
        <v>182</v>
      </c>
      <c r="C2445" t="s">
        <v>158</v>
      </c>
      <c r="D2445" t="s">
        <v>51</v>
      </c>
      <c r="E2445" t="s">
        <v>2867</v>
      </c>
      <c r="F2445" t="s">
        <v>127</v>
      </c>
      <c r="G2445" t="s">
        <v>111</v>
      </c>
      <c r="H2445" t="s">
        <v>434</v>
      </c>
      <c r="I2445" t="s">
        <v>88</v>
      </c>
      <c r="J2445" t="s">
        <v>26</v>
      </c>
      <c r="K2445" t="s">
        <v>2868</v>
      </c>
      <c r="L2445" t="str">
        <f>_xlfn.XLOOKUP(Trade_Flows[[#This Row],[hardware_type]],Helper_sheet!$D$2:$D$15,Helper_sheet!$E$2:$E$15,0,0)</f>
        <v>Equipment</v>
      </c>
      <c r="M2445" t="s">
        <v>31</v>
      </c>
      <c r="N2445" s="5">
        <v>24</v>
      </c>
      <c r="O2445" s="1">
        <v>3618.91</v>
      </c>
      <c r="P2445" t="s">
        <v>790</v>
      </c>
      <c r="Q2445" t="s">
        <v>33</v>
      </c>
      <c r="R2445" t="s">
        <v>144</v>
      </c>
      <c r="S2445" t="s">
        <v>141</v>
      </c>
      <c r="T2445" t="s">
        <v>90</v>
      </c>
      <c r="U2445" t="s">
        <v>2878</v>
      </c>
      <c r="V2445" t="s">
        <v>441</v>
      </c>
      <c r="W2445" t="s">
        <v>147</v>
      </c>
      <c r="X2445" t="s">
        <v>144</v>
      </c>
    </row>
    <row r="2446" spans="1:24" x14ac:dyDescent="0.4">
      <c r="A2446" t="s">
        <v>3127</v>
      </c>
      <c r="B2446" t="s">
        <v>140</v>
      </c>
      <c r="C2446" t="s">
        <v>141</v>
      </c>
      <c r="D2446" t="s">
        <v>23</v>
      </c>
      <c r="E2446" t="s">
        <v>2867</v>
      </c>
      <c r="F2446" t="s">
        <v>127</v>
      </c>
      <c r="G2446" t="s">
        <v>111</v>
      </c>
      <c r="H2446" t="s">
        <v>143</v>
      </c>
      <c r="I2446" t="s">
        <v>28</v>
      </c>
      <c r="J2446" t="s">
        <v>29</v>
      </c>
      <c r="K2446" t="s">
        <v>2940</v>
      </c>
      <c r="L2446" t="str">
        <f>_xlfn.XLOOKUP(Trade_Flows[[#This Row],[hardware_type]],Helper_sheet!$D$2:$D$15,Helper_sheet!$E$2:$E$15,0,0)</f>
        <v>Equipment</v>
      </c>
      <c r="M2446" t="s">
        <v>91</v>
      </c>
      <c r="N2446" s="5">
        <v>42</v>
      </c>
      <c r="O2446" s="1">
        <v>2059.0300000000002</v>
      </c>
      <c r="P2446" t="s">
        <v>790</v>
      </c>
      <c r="Q2446" t="s">
        <v>130</v>
      </c>
      <c r="R2446" t="s">
        <v>144</v>
      </c>
      <c r="S2446" t="s">
        <v>141</v>
      </c>
      <c r="T2446" t="s">
        <v>34</v>
      </c>
      <c r="U2446" t="s">
        <v>2896</v>
      </c>
      <c r="V2446" t="s">
        <v>176</v>
      </c>
      <c r="W2446" t="s">
        <v>147</v>
      </c>
      <c r="X2446" t="s">
        <v>144</v>
      </c>
    </row>
    <row r="2447" spans="1:24" x14ac:dyDescent="0.4">
      <c r="A2447" t="s">
        <v>3128</v>
      </c>
      <c r="B2447" t="s">
        <v>140</v>
      </c>
      <c r="C2447" t="s">
        <v>149</v>
      </c>
      <c r="D2447" t="s">
        <v>35</v>
      </c>
      <c r="E2447" t="s">
        <v>2867</v>
      </c>
      <c r="F2447" t="s">
        <v>127</v>
      </c>
      <c r="G2447" t="s">
        <v>111</v>
      </c>
      <c r="H2447" t="s">
        <v>143</v>
      </c>
      <c r="I2447" t="s">
        <v>28</v>
      </c>
      <c r="J2447" t="s">
        <v>29</v>
      </c>
      <c r="K2447" t="s">
        <v>2940</v>
      </c>
      <c r="L2447" t="str">
        <f>_xlfn.XLOOKUP(Trade_Flows[[#This Row],[hardware_type]],Helper_sheet!$D$2:$D$15,Helper_sheet!$E$2:$E$15,0,0)</f>
        <v>Equipment</v>
      </c>
      <c r="M2447" t="s">
        <v>91</v>
      </c>
      <c r="N2447" s="5">
        <v>46</v>
      </c>
      <c r="O2447" s="1">
        <v>2135.0100000000002</v>
      </c>
      <c r="P2447" t="s">
        <v>128</v>
      </c>
      <c r="Q2447" t="s">
        <v>130</v>
      </c>
      <c r="R2447" t="s">
        <v>144</v>
      </c>
      <c r="S2447" t="s">
        <v>141</v>
      </c>
      <c r="T2447" t="s">
        <v>34</v>
      </c>
      <c r="U2447" t="s">
        <v>2890</v>
      </c>
      <c r="V2447" t="s">
        <v>217</v>
      </c>
      <c r="W2447" t="s">
        <v>147</v>
      </c>
      <c r="X2447" t="s">
        <v>144</v>
      </c>
    </row>
    <row r="2448" spans="1:24" x14ac:dyDescent="0.4">
      <c r="A2448" t="s">
        <v>3129</v>
      </c>
      <c r="B2448" t="s">
        <v>140</v>
      </c>
      <c r="C2448" t="s">
        <v>154</v>
      </c>
      <c r="D2448" t="s">
        <v>37</v>
      </c>
      <c r="E2448" t="s">
        <v>2867</v>
      </c>
      <c r="F2448" t="s">
        <v>127</v>
      </c>
      <c r="G2448" t="s">
        <v>111</v>
      </c>
      <c r="H2448" t="s">
        <v>143</v>
      </c>
      <c r="I2448" t="s">
        <v>28</v>
      </c>
      <c r="J2448" t="s">
        <v>29</v>
      </c>
      <c r="K2448" t="s">
        <v>2940</v>
      </c>
      <c r="L2448" t="str">
        <f>_xlfn.XLOOKUP(Trade_Flows[[#This Row],[hardware_type]],Helper_sheet!$D$2:$D$15,Helper_sheet!$E$2:$E$15,0,0)</f>
        <v>Equipment</v>
      </c>
      <c r="M2448" t="s">
        <v>91</v>
      </c>
      <c r="N2448" s="5">
        <v>15</v>
      </c>
      <c r="O2448" s="1">
        <v>1249.55</v>
      </c>
      <c r="P2448" t="s">
        <v>128</v>
      </c>
      <c r="Q2448" t="s">
        <v>130</v>
      </c>
      <c r="R2448" t="s">
        <v>144</v>
      </c>
      <c r="S2448" t="s">
        <v>141</v>
      </c>
      <c r="T2448" t="s">
        <v>34</v>
      </c>
      <c r="U2448" t="s">
        <v>149</v>
      </c>
      <c r="V2448" t="s">
        <v>288</v>
      </c>
      <c r="W2448" t="s">
        <v>147</v>
      </c>
      <c r="X2448" t="s">
        <v>144</v>
      </c>
    </row>
    <row r="2449" spans="1:24" x14ac:dyDescent="0.4">
      <c r="A2449" t="s">
        <v>3130</v>
      </c>
      <c r="B2449" t="s">
        <v>140</v>
      </c>
      <c r="C2449" t="s">
        <v>158</v>
      </c>
      <c r="D2449" t="s">
        <v>38</v>
      </c>
      <c r="E2449" t="s">
        <v>2867</v>
      </c>
      <c r="F2449" t="s">
        <v>127</v>
      </c>
      <c r="G2449" t="s">
        <v>111</v>
      </c>
      <c r="H2449" t="s">
        <v>143</v>
      </c>
      <c r="I2449" t="s">
        <v>28</v>
      </c>
      <c r="J2449" t="s">
        <v>29</v>
      </c>
      <c r="K2449" t="s">
        <v>2940</v>
      </c>
      <c r="L2449" t="str">
        <f>_xlfn.XLOOKUP(Trade_Flows[[#This Row],[hardware_type]],Helper_sheet!$D$2:$D$15,Helper_sheet!$E$2:$E$15,0,0)</f>
        <v>Equipment</v>
      </c>
      <c r="M2449" t="s">
        <v>91</v>
      </c>
      <c r="N2449" s="5">
        <v>17</v>
      </c>
      <c r="O2449" s="1">
        <v>614.54</v>
      </c>
      <c r="P2449" t="s">
        <v>790</v>
      </c>
      <c r="Q2449" t="s">
        <v>130</v>
      </c>
      <c r="R2449" t="s">
        <v>144</v>
      </c>
      <c r="S2449" t="s">
        <v>141</v>
      </c>
      <c r="T2449" t="s">
        <v>34</v>
      </c>
      <c r="U2449" t="s">
        <v>2973</v>
      </c>
      <c r="V2449" t="s">
        <v>199</v>
      </c>
      <c r="W2449" t="s">
        <v>147</v>
      </c>
      <c r="X2449" t="s">
        <v>144</v>
      </c>
    </row>
    <row r="2450" spans="1:24" x14ac:dyDescent="0.4">
      <c r="A2450" t="s">
        <v>3131</v>
      </c>
      <c r="B2450" t="s">
        <v>162</v>
      </c>
      <c r="C2450" t="s">
        <v>141</v>
      </c>
      <c r="D2450" t="s">
        <v>39</v>
      </c>
      <c r="E2450" t="s">
        <v>2867</v>
      </c>
      <c r="F2450" t="s">
        <v>127</v>
      </c>
      <c r="G2450" t="s">
        <v>111</v>
      </c>
      <c r="H2450" t="s">
        <v>143</v>
      </c>
      <c r="I2450" t="s">
        <v>28</v>
      </c>
      <c r="J2450" t="s">
        <v>29</v>
      </c>
      <c r="K2450" t="s">
        <v>2940</v>
      </c>
      <c r="L2450" t="str">
        <f>_xlfn.XLOOKUP(Trade_Flows[[#This Row],[hardware_type]],Helper_sheet!$D$2:$D$15,Helper_sheet!$E$2:$E$15,0,0)</f>
        <v>Equipment</v>
      </c>
      <c r="M2450" t="s">
        <v>91</v>
      </c>
      <c r="N2450" s="5">
        <v>23</v>
      </c>
      <c r="O2450" s="1">
        <v>1211.6400000000001</v>
      </c>
      <c r="P2450" t="s">
        <v>129</v>
      </c>
      <c r="Q2450" t="s">
        <v>130</v>
      </c>
      <c r="R2450" t="s">
        <v>144</v>
      </c>
      <c r="S2450" t="s">
        <v>141</v>
      </c>
      <c r="T2450" t="s">
        <v>34</v>
      </c>
      <c r="U2450" t="s">
        <v>2878</v>
      </c>
      <c r="V2450" t="s">
        <v>190</v>
      </c>
      <c r="W2450" t="s">
        <v>147</v>
      </c>
      <c r="X2450" t="s">
        <v>144</v>
      </c>
    </row>
    <row r="2451" spans="1:24" x14ac:dyDescent="0.4">
      <c r="A2451" t="s">
        <v>3132</v>
      </c>
      <c r="B2451" t="s">
        <v>162</v>
      </c>
      <c r="C2451" t="s">
        <v>149</v>
      </c>
      <c r="D2451" t="s">
        <v>41</v>
      </c>
      <c r="E2451" t="s">
        <v>2867</v>
      </c>
      <c r="F2451" t="s">
        <v>127</v>
      </c>
      <c r="G2451" t="s">
        <v>111</v>
      </c>
      <c r="H2451" t="s">
        <v>143</v>
      </c>
      <c r="I2451" t="s">
        <v>28</v>
      </c>
      <c r="J2451" t="s">
        <v>29</v>
      </c>
      <c r="K2451" t="s">
        <v>2940</v>
      </c>
      <c r="L2451" t="str">
        <f>_xlfn.XLOOKUP(Trade_Flows[[#This Row],[hardware_type]],Helper_sheet!$D$2:$D$15,Helper_sheet!$E$2:$E$15,0,0)</f>
        <v>Equipment</v>
      </c>
      <c r="M2451" t="s">
        <v>91</v>
      </c>
      <c r="N2451" s="5">
        <v>31</v>
      </c>
      <c r="O2451" s="1">
        <v>1063.1600000000001</v>
      </c>
      <c r="P2451" t="s">
        <v>128</v>
      </c>
      <c r="Q2451" t="s">
        <v>130</v>
      </c>
      <c r="R2451" t="s">
        <v>144</v>
      </c>
      <c r="S2451" t="s">
        <v>141</v>
      </c>
      <c r="T2451" t="s">
        <v>34</v>
      </c>
      <c r="U2451" t="s">
        <v>2894</v>
      </c>
      <c r="V2451" t="s">
        <v>393</v>
      </c>
      <c r="W2451" t="s">
        <v>147</v>
      </c>
      <c r="X2451" t="s">
        <v>144</v>
      </c>
    </row>
    <row r="2452" spans="1:24" x14ac:dyDescent="0.4">
      <c r="A2452" t="s">
        <v>3133</v>
      </c>
      <c r="B2452" t="s">
        <v>162</v>
      </c>
      <c r="C2452" t="s">
        <v>154</v>
      </c>
      <c r="D2452" t="s">
        <v>42</v>
      </c>
      <c r="E2452" t="s">
        <v>2867</v>
      </c>
      <c r="F2452" t="s">
        <v>127</v>
      </c>
      <c r="G2452" t="s">
        <v>111</v>
      </c>
      <c r="H2452" t="s">
        <v>143</v>
      </c>
      <c r="I2452" t="s">
        <v>28</v>
      </c>
      <c r="J2452" t="s">
        <v>29</v>
      </c>
      <c r="K2452" t="s">
        <v>2940</v>
      </c>
      <c r="L2452" t="str">
        <f>_xlfn.XLOOKUP(Trade_Flows[[#This Row],[hardware_type]],Helper_sheet!$D$2:$D$15,Helper_sheet!$E$2:$E$15,0,0)</f>
        <v>Equipment</v>
      </c>
      <c r="M2452" t="s">
        <v>91</v>
      </c>
      <c r="N2452" s="5">
        <v>50</v>
      </c>
      <c r="O2452" s="1">
        <v>2300.65</v>
      </c>
      <c r="P2452" t="s">
        <v>129</v>
      </c>
      <c r="Q2452" t="s">
        <v>130</v>
      </c>
      <c r="R2452" t="s">
        <v>144</v>
      </c>
      <c r="S2452" t="s">
        <v>141</v>
      </c>
      <c r="T2452" t="s">
        <v>34</v>
      </c>
      <c r="U2452" t="s">
        <v>2896</v>
      </c>
      <c r="V2452" t="s">
        <v>1718</v>
      </c>
      <c r="W2452" t="s">
        <v>147</v>
      </c>
      <c r="X2452" t="s">
        <v>144</v>
      </c>
    </row>
    <row r="2453" spans="1:24" x14ac:dyDescent="0.4">
      <c r="A2453" t="s">
        <v>3134</v>
      </c>
      <c r="B2453" t="s">
        <v>162</v>
      </c>
      <c r="C2453" t="s">
        <v>158</v>
      </c>
      <c r="D2453" t="s">
        <v>43</v>
      </c>
      <c r="E2453" t="s">
        <v>2867</v>
      </c>
      <c r="F2453" t="s">
        <v>127</v>
      </c>
      <c r="G2453" t="s">
        <v>111</v>
      </c>
      <c r="H2453" t="s">
        <v>143</v>
      </c>
      <c r="I2453" t="s">
        <v>28</v>
      </c>
      <c r="J2453" t="s">
        <v>29</v>
      </c>
      <c r="K2453" t="s">
        <v>2940</v>
      </c>
      <c r="L2453" t="str">
        <f>_xlfn.XLOOKUP(Trade_Flows[[#This Row],[hardware_type]],Helper_sheet!$D$2:$D$15,Helper_sheet!$E$2:$E$15,0,0)</f>
        <v>Equipment</v>
      </c>
      <c r="M2453" t="s">
        <v>91</v>
      </c>
      <c r="N2453" s="5">
        <v>39</v>
      </c>
      <c r="O2453" s="1">
        <v>1911.37</v>
      </c>
      <c r="P2453" t="s">
        <v>790</v>
      </c>
      <c r="Q2453" t="s">
        <v>130</v>
      </c>
      <c r="R2453" t="s">
        <v>144</v>
      </c>
      <c r="S2453" t="s">
        <v>141</v>
      </c>
      <c r="T2453" t="s">
        <v>34</v>
      </c>
      <c r="U2453" t="s">
        <v>2917</v>
      </c>
      <c r="V2453" t="s">
        <v>146</v>
      </c>
      <c r="W2453" t="s">
        <v>147</v>
      </c>
      <c r="X2453" t="s">
        <v>144</v>
      </c>
    </row>
    <row r="2454" spans="1:24" x14ac:dyDescent="0.4">
      <c r="A2454" t="s">
        <v>3135</v>
      </c>
      <c r="B2454" t="s">
        <v>171</v>
      </c>
      <c r="C2454" t="s">
        <v>141</v>
      </c>
      <c r="D2454" t="s">
        <v>44</v>
      </c>
      <c r="E2454" t="s">
        <v>2867</v>
      </c>
      <c r="F2454" t="s">
        <v>127</v>
      </c>
      <c r="G2454" t="s">
        <v>111</v>
      </c>
      <c r="H2454" t="s">
        <v>143</v>
      </c>
      <c r="I2454" t="s">
        <v>28</v>
      </c>
      <c r="J2454" t="s">
        <v>29</v>
      </c>
      <c r="K2454" t="s">
        <v>2940</v>
      </c>
      <c r="L2454" t="str">
        <f>_xlfn.XLOOKUP(Trade_Flows[[#This Row],[hardware_type]],Helper_sheet!$D$2:$D$15,Helper_sheet!$E$2:$E$15,0,0)</f>
        <v>Equipment</v>
      </c>
      <c r="M2454" t="s">
        <v>91</v>
      </c>
      <c r="N2454" s="5">
        <v>80</v>
      </c>
      <c r="O2454" s="1">
        <v>5235.72</v>
      </c>
      <c r="P2454" t="s">
        <v>129</v>
      </c>
      <c r="Q2454" t="s">
        <v>130</v>
      </c>
      <c r="R2454" t="s">
        <v>144</v>
      </c>
      <c r="S2454" t="s">
        <v>141</v>
      </c>
      <c r="T2454" t="s">
        <v>34</v>
      </c>
      <c r="U2454" t="s">
        <v>2869</v>
      </c>
      <c r="V2454" t="s">
        <v>369</v>
      </c>
      <c r="W2454" t="s">
        <v>147</v>
      </c>
      <c r="X2454" t="s">
        <v>144</v>
      </c>
    </row>
    <row r="2455" spans="1:24" x14ac:dyDescent="0.4">
      <c r="A2455" t="s">
        <v>3136</v>
      </c>
      <c r="B2455" t="s">
        <v>171</v>
      </c>
      <c r="C2455" t="s">
        <v>149</v>
      </c>
      <c r="D2455" t="s">
        <v>45</v>
      </c>
      <c r="E2455" t="s">
        <v>2867</v>
      </c>
      <c r="F2455" t="s">
        <v>127</v>
      </c>
      <c r="G2455" t="s">
        <v>111</v>
      </c>
      <c r="H2455" t="s">
        <v>143</v>
      </c>
      <c r="I2455" t="s">
        <v>28</v>
      </c>
      <c r="J2455" t="s">
        <v>29</v>
      </c>
      <c r="K2455" t="s">
        <v>2940</v>
      </c>
      <c r="L2455" t="str">
        <f>_xlfn.XLOOKUP(Trade_Flows[[#This Row],[hardware_type]],Helper_sheet!$D$2:$D$15,Helper_sheet!$E$2:$E$15,0,0)</f>
        <v>Equipment</v>
      </c>
      <c r="M2455" t="s">
        <v>91</v>
      </c>
      <c r="N2455" s="5">
        <v>33</v>
      </c>
      <c r="O2455" s="1">
        <v>1596.9</v>
      </c>
      <c r="P2455" t="s">
        <v>128</v>
      </c>
      <c r="Q2455" t="s">
        <v>130</v>
      </c>
      <c r="R2455" t="s">
        <v>144</v>
      </c>
      <c r="S2455" t="s">
        <v>141</v>
      </c>
      <c r="T2455" t="s">
        <v>34</v>
      </c>
      <c r="U2455" t="s">
        <v>2926</v>
      </c>
      <c r="V2455" t="s">
        <v>303</v>
      </c>
      <c r="W2455" t="s">
        <v>147</v>
      </c>
      <c r="X2455" t="s">
        <v>144</v>
      </c>
    </row>
    <row r="2456" spans="1:24" x14ac:dyDescent="0.4">
      <c r="A2456" t="s">
        <v>3137</v>
      </c>
      <c r="B2456" t="s">
        <v>171</v>
      </c>
      <c r="C2456" t="s">
        <v>154</v>
      </c>
      <c r="D2456" t="s">
        <v>46</v>
      </c>
      <c r="E2456" t="s">
        <v>2867</v>
      </c>
      <c r="F2456" t="s">
        <v>127</v>
      </c>
      <c r="G2456" t="s">
        <v>111</v>
      </c>
      <c r="H2456" t="s">
        <v>143</v>
      </c>
      <c r="I2456" t="s">
        <v>28</v>
      </c>
      <c r="J2456" t="s">
        <v>29</v>
      </c>
      <c r="K2456" t="s">
        <v>2940</v>
      </c>
      <c r="L2456" t="str">
        <f>_xlfn.XLOOKUP(Trade_Flows[[#This Row],[hardware_type]],Helper_sheet!$D$2:$D$15,Helper_sheet!$E$2:$E$15,0,0)</f>
        <v>Equipment</v>
      </c>
      <c r="M2456" t="s">
        <v>91</v>
      </c>
      <c r="N2456" s="5">
        <v>51</v>
      </c>
      <c r="O2456" s="1">
        <v>3022.46</v>
      </c>
      <c r="P2456" t="s">
        <v>128</v>
      </c>
      <c r="Q2456" t="s">
        <v>130</v>
      </c>
      <c r="R2456" t="s">
        <v>144</v>
      </c>
      <c r="S2456" t="s">
        <v>141</v>
      </c>
      <c r="T2456" t="s">
        <v>34</v>
      </c>
      <c r="U2456" t="s">
        <v>2888</v>
      </c>
      <c r="V2456" t="s">
        <v>169</v>
      </c>
      <c r="W2456" t="s">
        <v>147</v>
      </c>
      <c r="X2456" t="s">
        <v>144</v>
      </c>
    </row>
    <row r="2457" spans="1:24" x14ac:dyDescent="0.4">
      <c r="A2457" t="s">
        <v>3138</v>
      </c>
      <c r="B2457" t="s">
        <v>171</v>
      </c>
      <c r="C2457" t="s">
        <v>158</v>
      </c>
      <c r="D2457" t="s">
        <v>47</v>
      </c>
      <c r="E2457" t="s">
        <v>2867</v>
      </c>
      <c r="F2457" t="s">
        <v>127</v>
      </c>
      <c r="G2457" t="s">
        <v>111</v>
      </c>
      <c r="H2457" t="s">
        <v>143</v>
      </c>
      <c r="I2457" t="s">
        <v>28</v>
      </c>
      <c r="J2457" t="s">
        <v>29</v>
      </c>
      <c r="K2457" t="s">
        <v>2940</v>
      </c>
      <c r="L2457" t="str">
        <f>_xlfn.XLOOKUP(Trade_Flows[[#This Row],[hardware_type]],Helper_sheet!$D$2:$D$15,Helper_sheet!$E$2:$E$15,0,0)</f>
        <v>Equipment</v>
      </c>
      <c r="M2457" t="s">
        <v>91</v>
      </c>
      <c r="N2457" s="5">
        <v>60</v>
      </c>
      <c r="O2457" s="1">
        <v>3296.91</v>
      </c>
      <c r="P2457" t="s">
        <v>129</v>
      </c>
      <c r="Q2457" t="s">
        <v>130</v>
      </c>
      <c r="R2457" t="s">
        <v>144</v>
      </c>
      <c r="S2457" t="s">
        <v>141</v>
      </c>
      <c r="T2457" t="s">
        <v>34</v>
      </c>
      <c r="U2457" t="s">
        <v>2902</v>
      </c>
      <c r="V2457" t="s">
        <v>208</v>
      </c>
      <c r="W2457" t="s">
        <v>147</v>
      </c>
      <c r="X2457" t="s">
        <v>144</v>
      </c>
    </row>
    <row r="2458" spans="1:24" x14ac:dyDescent="0.4">
      <c r="A2458" t="s">
        <v>3139</v>
      </c>
      <c r="B2458" t="s">
        <v>182</v>
      </c>
      <c r="C2458" t="s">
        <v>141</v>
      </c>
      <c r="D2458" t="s">
        <v>48</v>
      </c>
      <c r="E2458" t="s">
        <v>2867</v>
      </c>
      <c r="F2458" t="s">
        <v>127</v>
      </c>
      <c r="G2458" t="s">
        <v>111</v>
      </c>
      <c r="H2458" t="s">
        <v>143</v>
      </c>
      <c r="I2458" t="s">
        <v>28</v>
      </c>
      <c r="J2458" t="s">
        <v>29</v>
      </c>
      <c r="K2458" t="s">
        <v>2940</v>
      </c>
      <c r="L2458" t="str">
        <f>_xlfn.XLOOKUP(Trade_Flows[[#This Row],[hardware_type]],Helper_sheet!$D$2:$D$15,Helper_sheet!$E$2:$E$15,0,0)</f>
        <v>Equipment</v>
      </c>
      <c r="M2458" t="s">
        <v>91</v>
      </c>
      <c r="N2458" s="5">
        <v>70</v>
      </c>
      <c r="O2458" s="1">
        <v>4684.6899999999996</v>
      </c>
      <c r="P2458" t="s">
        <v>128</v>
      </c>
      <c r="Q2458" t="s">
        <v>130</v>
      </c>
      <c r="R2458" t="s">
        <v>144</v>
      </c>
      <c r="S2458" t="s">
        <v>141</v>
      </c>
      <c r="T2458" t="s">
        <v>34</v>
      </c>
      <c r="U2458" t="s">
        <v>2913</v>
      </c>
      <c r="V2458" t="s">
        <v>285</v>
      </c>
      <c r="W2458" t="s">
        <v>147</v>
      </c>
      <c r="X2458" t="s">
        <v>144</v>
      </c>
    </row>
    <row r="2459" spans="1:24" x14ac:dyDescent="0.4">
      <c r="A2459" t="s">
        <v>3140</v>
      </c>
      <c r="B2459" t="s">
        <v>182</v>
      </c>
      <c r="C2459" t="s">
        <v>149</v>
      </c>
      <c r="D2459" t="s">
        <v>49</v>
      </c>
      <c r="E2459" t="s">
        <v>2867</v>
      </c>
      <c r="F2459" t="s">
        <v>127</v>
      </c>
      <c r="G2459" t="s">
        <v>111</v>
      </c>
      <c r="H2459" t="s">
        <v>143</v>
      </c>
      <c r="I2459" t="s">
        <v>28</v>
      </c>
      <c r="J2459" t="s">
        <v>29</v>
      </c>
      <c r="K2459" t="s">
        <v>2940</v>
      </c>
      <c r="L2459" t="str">
        <f>_xlfn.XLOOKUP(Trade_Flows[[#This Row],[hardware_type]],Helper_sheet!$D$2:$D$15,Helper_sheet!$E$2:$E$15,0,0)</f>
        <v>Equipment</v>
      </c>
      <c r="M2459" t="s">
        <v>91</v>
      </c>
      <c r="N2459" s="5">
        <v>45</v>
      </c>
      <c r="O2459" s="1">
        <v>2600.92</v>
      </c>
      <c r="P2459" t="s">
        <v>129</v>
      </c>
      <c r="Q2459" t="s">
        <v>130</v>
      </c>
      <c r="R2459" t="s">
        <v>144</v>
      </c>
      <c r="S2459" t="s">
        <v>141</v>
      </c>
      <c r="T2459" t="s">
        <v>34</v>
      </c>
      <c r="U2459" t="s">
        <v>2915</v>
      </c>
      <c r="V2459" t="s">
        <v>199</v>
      </c>
      <c r="W2459" t="s">
        <v>147</v>
      </c>
      <c r="X2459" t="s">
        <v>144</v>
      </c>
    </row>
    <row r="2460" spans="1:24" x14ac:dyDescent="0.4">
      <c r="A2460" t="s">
        <v>3141</v>
      </c>
      <c r="B2460" t="s">
        <v>182</v>
      </c>
      <c r="C2460" t="s">
        <v>154</v>
      </c>
      <c r="D2460" t="s">
        <v>50</v>
      </c>
      <c r="E2460" t="s">
        <v>2867</v>
      </c>
      <c r="F2460" t="s">
        <v>127</v>
      </c>
      <c r="G2460" t="s">
        <v>111</v>
      </c>
      <c r="H2460" t="s">
        <v>143</v>
      </c>
      <c r="I2460" t="s">
        <v>28</v>
      </c>
      <c r="J2460" t="s">
        <v>29</v>
      </c>
      <c r="K2460" t="s">
        <v>2940</v>
      </c>
      <c r="L2460" t="str">
        <f>_xlfn.XLOOKUP(Trade_Flows[[#This Row],[hardware_type]],Helper_sheet!$D$2:$D$15,Helper_sheet!$E$2:$E$15,0,0)</f>
        <v>Equipment</v>
      </c>
      <c r="M2460" t="s">
        <v>91</v>
      </c>
      <c r="N2460" s="5">
        <v>54</v>
      </c>
      <c r="O2460" s="1">
        <v>3023.48</v>
      </c>
      <c r="P2460" t="s">
        <v>128</v>
      </c>
      <c r="Q2460" t="s">
        <v>130</v>
      </c>
      <c r="R2460" t="s">
        <v>144</v>
      </c>
      <c r="S2460" t="s">
        <v>141</v>
      </c>
      <c r="T2460" t="s">
        <v>34</v>
      </c>
      <c r="U2460" t="s">
        <v>2874</v>
      </c>
      <c r="V2460" t="s">
        <v>285</v>
      </c>
      <c r="W2460" t="s">
        <v>147</v>
      </c>
      <c r="X2460" t="s">
        <v>144</v>
      </c>
    </row>
    <row r="2461" spans="1:24" x14ac:dyDescent="0.4">
      <c r="A2461" t="s">
        <v>3142</v>
      </c>
      <c r="B2461" t="s">
        <v>182</v>
      </c>
      <c r="C2461" t="s">
        <v>158</v>
      </c>
      <c r="D2461" t="s">
        <v>51</v>
      </c>
      <c r="E2461" t="s">
        <v>2867</v>
      </c>
      <c r="F2461" t="s">
        <v>127</v>
      </c>
      <c r="G2461" t="s">
        <v>111</v>
      </c>
      <c r="H2461" t="s">
        <v>143</v>
      </c>
      <c r="I2461" t="s">
        <v>28</v>
      </c>
      <c r="J2461" t="s">
        <v>29</v>
      </c>
      <c r="K2461" t="s">
        <v>2940</v>
      </c>
      <c r="L2461" t="str">
        <f>_xlfn.XLOOKUP(Trade_Flows[[#This Row],[hardware_type]],Helper_sheet!$D$2:$D$15,Helper_sheet!$E$2:$E$15,0,0)</f>
        <v>Equipment</v>
      </c>
      <c r="M2461" t="s">
        <v>91</v>
      </c>
      <c r="N2461" s="5">
        <v>25</v>
      </c>
      <c r="O2461" s="1">
        <v>955.21</v>
      </c>
      <c r="P2461" t="s">
        <v>128</v>
      </c>
      <c r="Q2461" t="s">
        <v>130</v>
      </c>
      <c r="R2461" t="s">
        <v>144</v>
      </c>
      <c r="S2461" t="s">
        <v>141</v>
      </c>
      <c r="T2461" t="s">
        <v>34</v>
      </c>
      <c r="U2461" t="s">
        <v>2898</v>
      </c>
      <c r="V2461" t="s">
        <v>292</v>
      </c>
      <c r="W2461" t="s">
        <v>147</v>
      </c>
      <c r="X2461" t="s">
        <v>144</v>
      </c>
    </row>
    <row r="2462" spans="1:24" x14ac:dyDescent="0.4">
      <c r="A2462" t="s">
        <v>3143</v>
      </c>
      <c r="B2462" t="s">
        <v>193</v>
      </c>
      <c r="C2462" t="s">
        <v>141</v>
      </c>
      <c r="D2462" t="s">
        <v>52</v>
      </c>
      <c r="E2462" t="s">
        <v>2867</v>
      </c>
      <c r="F2462" t="s">
        <v>127</v>
      </c>
      <c r="G2462" t="s">
        <v>111</v>
      </c>
      <c r="H2462" t="s">
        <v>143</v>
      </c>
      <c r="I2462" t="s">
        <v>28</v>
      </c>
      <c r="J2462" t="s">
        <v>29</v>
      </c>
      <c r="K2462" t="s">
        <v>2940</v>
      </c>
      <c r="L2462" t="str">
        <f>_xlfn.XLOOKUP(Trade_Flows[[#This Row],[hardware_type]],Helper_sheet!$D$2:$D$15,Helper_sheet!$E$2:$E$15,0,0)</f>
        <v>Equipment</v>
      </c>
      <c r="M2462" t="s">
        <v>91</v>
      </c>
      <c r="N2462" s="5">
        <v>105</v>
      </c>
      <c r="O2462" s="1">
        <v>3904.63</v>
      </c>
      <c r="P2462" t="s">
        <v>128</v>
      </c>
      <c r="Q2462" t="s">
        <v>130</v>
      </c>
      <c r="R2462" t="s">
        <v>144</v>
      </c>
      <c r="S2462" t="s">
        <v>141</v>
      </c>
      <c r="T2462" t="s">
        <v>34</v>
      </c>
      <c r="U2462" t="s">
        <v>2869</v>
      </c>
      <c r="V2462" t="s">
        <v>369</v>
      </c>
      <c r="W2462" t="s">
        <v>147</v>
      </c>
      <c r="X2462" t="s">
        <v>144</v>
      </c>
    </row>
    <row r="2463" spans="1:24" x14ac:dyDescent="0.4">
      <c r="A2463" t="s">
        <v>3144</v>
      </c>
      <c r="B2463" t="s">
        <v>193</v>
      </c>
      <c r="C2463" t="s">
        <v>149</v>
      </c>
      <c r="D2463" t="s">
        <v>53</v>
      </c>
      <c r="E2463" t="s">
        <v>2867</v>
      </c>
      <c r="F2463" t="s">
        <v>127</v>
      </c>
      <c r="G2463" t="s">
        <v>111</v>
      </c>
      <c r="H2463" t="s">
        <v>143</v>
      </c>
      <c r="I2463" t="s">
        <v>28</v>
      </c>
      <c r="J2463" t="s">
        <v>29</v>
      </c>
      <c r="K2463" t="s">
        <v>2940</v>
      </c>
      <c r="L2463" t="str">
        <f>_xlfn.XLOOKUP(Trade_Flows[[#This Row],[hardware_type]],Helper_sheet!$D$2:$D$15,Helper_sheet!$E$2:$E$15,0,0)</f>
        <v>Equipment</v>
      </c>
      <c r="M2463" t="s">
        <v>91</v>
      </c>
      <c r="N2463" s="5">
        <v>94</v>
      </c>
      <c r="O2463" s="1">
        <v>3128.3</v>
      </c>
      <c r="P2463" t="s">
        <v>129</v>
      </c>
      <c r="Q2463" t="s">
        <v>130</v>
      </c>
      <c r="R2463" t="s">
        <v>144</v>
      </c>
      <c r="S2463" t="s">
        <v>141</v>
      </c>
      <c r="T2463" t="s">
        <v>34</v>
      </c>
      <c r="U2463" t="s">
        <v>2896</v>
      </c>
      <c r="V2463" t="s">
        <v>197</v>
      </c>
      <c r="W2463" t="s">
        <v>147</v>
      </c>
      <c r="X2463" t="s">
        <v>144</v>
      </c>
    </row>
    <row r="2464" spans="1:24" x14ac:dyDescent="0.4">
      <c r="A2464" t="s">
        <v>3145</v>
      </c>
      <c r="B2464" t="s">
        <v>193</v>
      </c>
      <c r="C2464" t="s">
        <v>154</v>
      </c>
      <c r="D2464" t="s">
        <v>54</v>
      </c>
      <c r="E2464" t="s">
        <v>2867</v>
      </c>
      <c r="F2464" t="s">
        <v>127</v>
      </c>
      <c r="G2464" t="s">
        <v>111</v>
      </c>
      <c r="H2464" t="s">
        <v>143</v>
      </c>
      <c r="I2464" t="s">
        <v>28</v>
      </c>
      <c r="J2464" t="s">
        <v>29</v>
      </c>
      <c r="K2464" t="s">
        <v>2940</v>
      </c>
      <c r="L2464" t="str">
        <f>_xlfn.XLOOKUP(Trade_Flows[[#This Row],[hardware_type]],Helper_sheet!$D$2:$D$15,Helper_sheet!$E$2:$E$15,0,0)</f>
        <v>Equipment</v>
      </c>
      <c r="M2464" t="s">
        <v>91</v>
      </c>
      <c r="N2464" s="5">
        <v>68</v>
      </c>
      <c r="O2464" s="1">
        <v>4571.16</v>
      </c>
      <c r="P2464" t="s">
        <v>128</v>
      </c>
      <c r="Q2464" t="s">
        <v>130</v>
      </c>
      <c r="R2464" t="s">
        <v>144</v>
      </c>
      <c r="S2464" t="s">
        <v>141</v>
      </c>
      <c r="T2464" t="s">
        <v>34</v>
      </c>
      <c r="U2464" t="s">
        <v>2917</v>
      </c>
      <c r="V2464" t="s">
        <v>320</v>
      </c>
      <c r="W2464" t="s">
        <v>147</v>
      </c>
      <c r="X2464" t="s">
        <v>144</v>
      </c>
    </row>
    <row r="2465" spans="1:24" x14ac:dyDescent="0.4">
      <c r="A2465" t="s">
        <v>3146</v>
      </c>
      <c r="B2465" t="s">
        <v>193</v>
      </c>
      <c r="C2465" t="s">
        <v>158</v>
      </c>
      <c r="D2465" t="s">
        <v>55</v>
      </c>
      <c r="E2465" t="s">
        <v>2867</v>
      </c>
      <c r="F2465" t="s">
        <v>127</v>
      </c>
      <c r="G2465" t="s">
        <v>111</v>
      </c>
      <c r="H2465" t="s">
        <v>143</v>
      </c>
      <c r="I2465" t="s">
        <v>28</v>
      </c>
      <c r="J2465" t="s">
        <v>29</v>
      </c>
      <c r="K2465" t="s">
        <v>2940</v>
      </c>
      <c r="L2465" t="str">
        <f>_xlfn.XLOOKUP(Trade_Flows[[#This Row],[hardware_type]],Helper_sheet!$D$2:$D$15,Helper_sheet!$E$2:$E$15,0,0)</f>
        <v>Equipment</v>
      </c>
      <c r="M2465" t="s">
        <v>91</v>
      </c>
      <c r="N2465" s="5">
        <v>27</v>
      </c>
      <c r="O2465" s="1">
        <v>1230.3499999999999</v>
      </c>
      <c r="P2465" t="s">
        <v>128</v>
      </c>
      <c r="Q2465" t="s">
        <v>130</v>
      </c>
      <c r="R2465" t="s">
        <v>144</v>
      </c>
      <c r="S2465" t="s">
        <v>141</v>
      </c>
      <c r="T2465" t="s">
        <v>34</v>
      </c>
      <c r="U2465" t="s">
        <v>2886</v>
      </c>
      <c r="V2465" t="s">
        <v>197</v>
      </c>
      <c r="W2465" t="s">
        <v>147</v>
      </c>
      <c r="X2465" t="s">
        <v>144</v>
      </c>
    </row>
    <row r="2466" spans="1:24" x14ac:dyDescent="0.4">
      <c r="A2466" t="s">
        <v>3147</v>
      </c>
      <c r="B2466" t="s">
        <v>202</v>
      </c>
      <c r="C2466" t="s">
        <v>141</v>
      </c>
      <c r="D2466" t="s">
        <v>56</v>
      </c>
      <c r="E2466" t="s">
        <v>2867</v>
      </c>
      <c r="F2466" t="s">
        <v>127</v>
      </c>
      <c r="G2466" t="s">
        <v>111</v>
      </c>
      <c r="H2466" t="s">
        <v>143</v>
      </c>
      <c r="I2466" t="s">
        <v>28</v>
      </c>
      <c r="J2466" t="s">
        <v>29</v>
      </c>
      <c r="K2466" t="s">
        <v>2940</v>
      </c>
      <c r="L2466" t="str">
        <f>_xlfn.XLOOKUP(Trade_Flows[[#This Row],[hardware_type]],Helper_sheet!$D$2:$D$15,Helper_sheet!$E$2:$E$15,0,0)</f>
        <v>Equipment</v>
      </c>
      <c r="M2466" t="s">
        <v>91</v>
      </c>
      <c r="N2466" s="5">
        <v>90</v>
      </c>
      <c r="O2466" s="1">
        <v>3217.35</v>
      </c>
      <c r="P2466" t="s">
        <v>129</v>
      </c>
      <c r="Q2466" t="s">
        <v>130</v>
      </c>
      <c r="R2466" t="s">
        <v>144</v>
      </c>
      <c r="S2466" t="s">
        <v>141</v>
      </c>
      <c r="T2466" t="s">
        <v>34</v>
      </c>
      <c r="U2466" t="s">
        <v>2917</v>
      </c>
      <c r="V2466" t="s">
        <v>184</v>
      </c>
      <c r="W2466" t="s">
        <v>147</v>
      </c>
      <c r="X2466" t="s">
        <v>144</v>
      </c>
    </row>
    <row r="2467" spans="1:24" x14ac:dyDescent="0.4">
      <c r="A2467" t="s">
        <v>3148</v>
      </c>
      <c r="B2467" t="s">
        <v>202</v>
      </c>
      <c r="C2467" t="s">
        <v>149</v>
      </c>
      <c r="D2467" t="s">
        <v>57</v>
      </c>
      <c r="E2467" t="s">
        <v>2867</v>
      </c>
      <c r="F2467" t="s">
        <v>127</v>
      </c>
      <c r="G2467" t="s">
        <v>111</v>
      </c>
      <c r="H2467" t="s">
        <v>143</v>
      </c>
      <c r="I2467" t="s">
        <v>28</v>
      </c>
      <c r="J2467" t="s">
        <v>29</v>
      </c>
      <c r="K2467" t="s">
        <v>2940</v>
      </c>
      <c r="L2467" t="str">
        <f>_xlfn.XLOOKUP(Trade_Flows[[#This Row],[hardware_type]],Helper_sheet!$D$2:$D$15,Helper_sheet!$E$2:$E$15,0,0)</f>
        <v>Equipment</v>
      </c>
      <c r="M2467" t="s">
        <v>91</v>
      </c>
      <c r="N2467" s="5">
        <v>34</v>
      </c>
      <c r="O2467" s="1">
        <v>1903.13</v>
      </c>
      <c r="P2467" t="s">
        <v>129</v>
      </c>
      <c r="Q2467" t="s">
        <v>130</v>
      </c>
      <c r="R2467" t="s">
        <v>144</v>
      </c>
      <c r="S2467" t="s">
        <v>141</v>
      </c>
      <c r="T2467" t="s">
        <v>34</v>
      </c>
      <c r="U2467" t="s">
        <v>2915</v>
      </c>
      <c r="V2467" t="s">
        <v>320</v>
      </c>
      <c r="W2467" t="s">
        <v>147</v>
      </c>
      <c r="X2467" t="s">
        <v>144</v>
      </c>
    </row>
    <row r="2468" spans="1:24" x14ac:dyDescent="0.4">
      <c r="A2468" t="s">
        <v>3149</v>
      </c>
      <c r="B2468" t="s">
        <v>202</v>
      </c>
      <c r="C2468" t="s">
        <v>154</v>
      </c>
      <c r="D2468" t="s">
        <v>58</v>
      </c>
      <c r="E2468" t="s">
        <v>2867</v>
      </c>
      <c r="F2468" t="s">
        <v>127</v>
      </c>
      <c r="G2468" t="s">
        <v>111</v>
      </c>
      <c r="H2468" t="s">
        <v>143</v>
      </c>
      <c r="I2468" t="s">
        <v>28</v>
      </c>
      <c r="J2468" t="s">
        <v>29</v>
      </c>
      <c r="K2468" t="s">
        <v>2940</v>
      </c>
      <c r="L2468" t="str">
        <f>_xlfn.XLOOKUP(Trade_Flows[[#This Row],[hardware_type]],Helper_sheet!$D$2:$D$15,Helper_sheet!$E$2:$E$15,0,0)</f>
        <v>Equipment</v>
      </c>
      <c r="M2468" t="s">
        <v>91</v>
      </c>
      <c r="N2468" s="5">
        <v>92</v>
      </c>
      <c r="O2468" s="1">
        <v>6327.65</v>
      </c>
      <c r="P2468" t="s">
        <v>790</v>
      </c>
      <c r="Q2468" t="s">
        <v>130</v>
      </c>
      <c r="R2468" t="s">
        <v>144</v>
      </c>
      <c r="S2468" t="s">
        <v>141</v>
      </c>
      <c r="T2468" t="s">
        <v>34</v>
      </c>
      <c r="U2468" t="s">
        <v>2913</v>
      </c>
      <c r="V2468" t="s">
        <v>217</v>
      </c>
      <c r="W2468" t="s">
        <v>147</v>
      </c>
      <c r="X2468" t="s">
        <v>144</v>
      </c>
    </row>
    <row r="2469" spans="1:24" x14ac:dyDescent="0.4">
      <c r="A2469" t="s">
        <v>3150</v>
      </c>
      <c r="B2469" t="s">
        <v>202</v>
      </c>
      <c r="C2469" t="s">
        <v>158</v>
      </c>
      <c r="D2469" t="s">
        <v>59</v>
      </c>
      <c r="E2469" t="s">
        <v>2867</v>
      </c>
      <c r="F2469" t="s">
        <v>127</v>
      </c>
      <c r="G2469" t="s">
        <v>111</v>
      </c>
      <c r="H2469" t="s">
        <v>143</v>
      </c>
      <c r="I2469" t="s">
        <v>28</v>
      </c>
      <c r="J2469" t="s">
        <v>29</v>
      </c>
      <c r="K2469" t="s">
        <v>2940</v>
      </c>
      <c r="L2469" t="str">
        <f>_xlfn.XLOOKUP(Trade_Flows[[#This Row],[hardware_type]],Helper_sheet!$D$2:$D$15,Helper_sheet!$E$2:$E$15,0,0)</f>
        <v>Equipment</v>
      </c>
      <c r="M2469" t="s">
        <v>91</v>
      </c>
      <c r="N2469" s="5">
        <v>70</v>
      </c>
      <c r="O2469" s="1">
        <v>3218.64</v>
      </c>
      <c r="P2469" t="s">
        <v>129</v>
      </c>
      <c r="Q2469" t="s">
        <v>130</v>
      </c>
      <c r="R2469" t="s">
        <v>144</v>
      </c>
      <c r="S2469" t="s">
        <v>141</v>
      </c>
      <c r="T2469" t="s">
        <v>34</v>
      </c>
      <c r="U2469" t="s">
        <v>2876</v>
      </c>
      <c r="V2469" t="s">
        <v>332</v>
      </c>
      <c r="W2469" t="s">
        <v>147</v>
      </c>
      <c r="X2469" t="s">
        <v>144</v>
      </c>
    </row>
    <row r="2470" spans="1:24" x14ac:dyDescent="0.4">
      <c r="A2470" t="s">
        <v>3151</v>
      </c>
      <c r="B2470" t="s">
        <v>212</v>
      </c>
      <c r="C2470" t="s">
        <v>141</v>
      </c>
      <c r="D2470" t="s">
        <v>60</v>
      </c>
      <c r="E2470" t="s">
        <v>2867</v>
      </c>
      <c r="F2470" t="s">
        <v>127</v>
      </c>
      <c r="G2470" t="s">
        <v>111</v>
      </c>
      <c r="H2470" t="s">
        <v>143</v>
      </c>
      <c r="I2470" t="s">
        <v>28</v>
      </c>
      <c r="J2470" t="s">
        <v>29</v>
      </c>
      <c r="K2470" t="s">
        <v>2940</v>
      </c>
      <c r="L2470" t="str">
        <f>_xlfn.XLOOKUP(Trade_Flows[[#This Row],[hardware_type]],Helper_sheet!$D$2:$D$15,Helper_sheet!$E$2:$E$15,0,0)</f>
        <v>Equipment</v>
      </c>
      <c r="M2470" t="s">
        <v>91</v>
      </c>
      <c r="N2470" s="5">
        <v>119</v>
      </c>
      <c r="O2470" s="1">
        <v>3878.35</v>
      </c>
      <c r="P2470" t="s">
        <v>129</v>
      </c>
      <c r="Q2470" t="s">
        <v>130</v>
      </c>
      <c r="R2470" t="s">
        <v>144</v>
      </c>
      <c r="S2470" t="s">
        <v>141</v>
      </c>
      <c r="T2470" t="s">
        <v>34</v>
      </c>
      <c r="U2470" t="s">
        <v>2915</v>
      </c>
      <c r="V2470" t="s">
        <v>399</v>
      </c>
      <c r="W2470" t="s">
        <v>147</v>
      </c>
      <c r="X2470" t="s">
        <v>144</v>
      </c>
    </row>
    <row r="2471" spans="1:24" x14ac:dyDescent="0.4">
      <c r="A2471" t="s">
        <v>3152</v>
      </c>
      <c r="B2471" t="s">
        <v>212</v>
      </c>
      <c r="C2471" t="s">
        <v>149</v>
      </c>
      <c r="D2471" t="s">
        <v>61</v>
      </c>
      <c r="E2471" t="s">
        <v>2867</v>
      </c>
      <c r="F2471" t="s">
        <v>127</v>
      </c>
      <c r="G2471" t="s">
        <v>111</v>
      </c>
      <c r="H2471" t="s">
        <v>143</v>
      </c>
      <c r="I2471" t="s">
        <v>28</v>
      </c>
      <c r="J2471" t="s">
        <v>29</v>
      </c>
      <c r="K2471" t="s">
        <v>2940</v>
      </c>
      <c r="L2471" t="str">
        <f>_xlfn.XLOOKUP(Trade_Flows[[#This Row],[hardware_type]],Helper_sheet!$D$2:$D$15,Helper_sheet!$E$2:$E$15,0,0)</f>
        <v>Equipment</v>
      </c>
      <c r="M2471" t="s">
        <v>91</v>
      </c>
      <c r="N2471" s="5">
        <v>108</v>
      </c>
      <c r="O2471" s="1">
        <v>5775.52</v>
      </c>
      <c r="P2471" t="s">
        <v>128</v>
      </c>
      <c r="Q2471" t="s">
        <v>130</v>
      </c>
      <c r="R2471" t="s">
        <v>144</v>
      </c>
      <c r="S2471" t="s">
        <v>141</v>
      </c>
      <c r="T2471" t="s">
        <v>34</v>
      </c>
      <c r="U2471" t="s">
        <v>2886</v>
      </c>
      <c r="V2471" t="s">
        <v>292</v>
      </c>
      <c r="W2471" t="s">
        <v>147</v>
      </c>
      <c r="X2471" t="s">
        <v>144</v>
      </c>
    </row>
    <row r="2472" spans="1:24" x14ac:dyDescent="0.4">
      <c r="A2472" t="s">
        <v>3153</v>
      </c>
      <c r="B2472" t="s">
        <v>212</v>
      </c>
      <c r="C2472" t="s">
        <v>154</v>
      </c>
      <c r="D2472" t="s">
        <v>62</v>
      </c>
      <c r="E2472" t="s">
        <v>2867</v>
      </c>
      <c r="F2472" t="s">
        <v>127</v>
      </c>
      <c r="G2472" t="s">
        <v>111</v>
      </c>
      <c r="H2472" t="s">
        <v>143</v>
      </c>
      <c r="I2472" t="s">
        <v>28</v>
      </c>
      <c r="J2472" t="s">
        <v>29</v>
      </c>
      <c r="K2472" t="s">
        <v>2940</v>
      </c>
      <c r="L2472" t="str">
        <f>_xlfn.XLOOKUP(Trade_Flows[[#This Row],[hardware_type]],Helper_sheet!$D$2:$D$15,Helper_sheet!$E$2:$E$15,0,0)</f>
        <v>Equipment</v>
      </c>
      <c r="M2472" t="s">
        <v>91</v>
      </c>
      <c r="N2472" s="5">
        <v>48</v>
      </c>
      <c r="O2472" s="1">
        <v>2866.7</v>
      </c>
      <c r="P2472" t="s">
        <v>790</v>
      </c>
      <c r="Q2472" t="s">
        <v>130</v>
      </c>
      <c r="R2472" t="s">
        <v>144</v>
      </c>
      <c r="S2472" t="s">
        <v>141</v>
      </c>
      <c r="T2472" t="s">
        <v>34</v>
      </c>
      <c r="U2472" t="s">
        <v>2930</v>
      </c>
      <c r="V2472" t="s">
        <v>184</v>
      </c>
      <c r="W2472" t="s">
        <v>147</v>
      </c>
      <c r="X2472" t="s">
        <v>144</v>
      </c>
    </row>
    <row r="2473" spans="1:24" x14ac:dyDescent="0.4">
      <c r="A2473" t="s">
        <v>3154</v>
      </c>
      <c r="B2473" t="s">
        <v>212</v>
      </c>
      <c r="C2473" t="s">
        <v>158</v>
      </c>
      <c r="D2473" t="s">
        <v>63</v>
      </c>
      <c r="E2473" t="s">
        <v>2867</v>
      </c>
      <c r="F2473" t="s">
        <v>127</v>
      </c>
      <c r="G2473" t="s">
        <v>111</v>
      </c>
      <c r="H2473" t="s">
        <v>143</v>
      </c>
      <c r="I2473" t="s">
        <v>28</v>
      </c>
      <c r="J2473" t="s">
        <v>29</v>
      </c>
      <c r="K2473" t="s">
        <v>2940</v>
      </c>
      <c r="L2473" t="str">
        <f>_xlfn.XLOOKUP(Trade_Flows[[#This Row],[hardware_type]],Helper_sheet!$D$2:$D$15,Helper_sheet!$E$2:$E$15,0,0)</f>
        <v>Equipment</v>
      </c>
      <c r="M2473" t="s">
        <v>91</v>
      </c>
      <c r="N2473" s="5">
        <v>86</v>
      </c>
      <c r="O2473" s="1">
        <v>5129.1499999999996</v>
      </c>
      <c r="P2473" t="s">
        <v>129</v>
      </c>
      <c r="Q2473" t="s">
        <v>130</v>
      </c>
      <c r="R2473" t="s">
        <v>144</v>
      </c>
      <c r="S2473" t="s">
        <v>141</v>
      </c>
      <c r="T2473" t="s">
        <v>34</v>
      </c>
      <c r="U2473" t="s">
        <v>149</v>
      </c>
      <c r="V2473" t="s">
        <v>217</v>
      </c>
      <c r="W2473" t="s">
        <v>147</v>
      </c>
      <c r="X2473" t="s">
        <v>144</v>
      </c>
    </row>
    <row r="2474" spans="1:24" x14ac:dyDescent="0.4">
      <c r="A2474" t="s">
        <v>3155</v>
      </c>
      <c r="B2474" t="s">
        <v>223</v>
      </c>
      <c r="C2474" t="s">
        <v>141</v>
      </c>
      <c r="D2474" t="s">
        <v>64</v>
      </c>
      <c r="E2474" t="s">
        <v>2867</v>
      </c>
      <c r="F2474" t="s">
        <v>127</v>
      </c>
      <c r="G2474" t="s">
        <v>111</v>
      </c>
      <c r="H2474" t="s">
        <v>143</v>
      </c>
      <c r="I2474" t="s">
        <v>28</v>
      </c>
      <c r="J2474" t="s">
        <v>29</v>
      </c>
      <c r="K2474" t="s">
        <v>2940</v>
      </c>
      <c r="L2474" t="str">
        <f>_xlfn.XLOOKUP(Trade_Flows[[#This Row],[hardware_type]],Helper_sheet!$D$2:$D$15,Helper_sheet!$E$2:$E$15,0,0)</f>
        <v>Equipment</v>
      </c>
      <c r="M2474" t="s">
        <v>91</v>
      </c>
      <c r="N2474" s="5">
        <v>55</v>
      </c>
      <c r="O2474" s="1">
        <v>3825.87</v>
      </c>
      <c r="P2474" t="s">
        <v>128</v>
      </c>
      <c r="Q2474" t="s">
        <v>130</v>
      </c>
      <c r="R2474" t="s">
        <v>144</v>
      </c>
      <c r="S2474" t="s">
        <v>141</v>
      </c>
      <c r="T2474" t="s">
        <v>34</v>
      </c>
      <c r="U2474" t="s">
        <v>2878</v>
      </c>
      <c r="V2474" t="s">
        <v>231</v>
      </c>
      <c r="W2474" t="s">
        <v>147</v>
      </c>
      <c r="X2474" t="s">
        <v>144</v>
      </c>
    </row>
    <row r="2475" spans="1:24" x14ac:dyDescent="0.4">
      <c r="A2475" t="s">
        <v>3156</v>
      </c>
      <c r="B2475" t="s">
        <v>223</v>
      </c>
      <c r="C2475" t="s">
        <v>149</v>
      </c>
      <c r="D2475" t="s">
        <v>65</v>
      </c>
      <c r="E2475" t="s">
        <v>2867</v>
      </c>
      <c r="F2475" t="s">
        <v>127</v>
      </c>
      <c r="G2475" t="s">
        <v>111</v>
      </c>
      <c r="H2475" t="s">
        <v>143</v>
      </c>
      <c r="I2475" t="s">
        <v>28</v>
      </c>
      <c r="J2475" t="s">
        <v>29</v>
      </c>
      <c r="K2475" t="s">
        <v>2940</v>
      </c>
      <c r="L2475" t="str">
        <f>_xlfn.XLOOKUP(Trade_Flows[[#This Row],[hardware_type]],Helper_sheet!$D$2:$D$15,Helper_sheet!$E$2:$E$15,0,0)</f>
        <v>Equipment</v>
      </c>
      <c r="M2475" t="s">
        <v>91</v>
      </c>
      <c r="N2475" s="5">
        <v>115</v>
      </c>
      <c r="O2475" s="1">
        <v>7240.9</v>
      </c>
      <c r="P2475" t="s">
        <v>129</v>
      </c>
      <c r="Q2475" t="s">
        <v>130</v>
      </c>
      <c r="R2475" t="s">
        <v>144</v>
      </c>
      <c r="S2475" t="s">
        <v>141</v>
      </c>
      <c r="T2475" t="s">
        <v>34</v>
      </c>
      <c r="U2475" t="s">
        <v>2975</v>
      </c>
      <c r="V2475" t="s">
        <v>301</v>
      </c>
      <c r="W2475" t="s">
        <v>147</v>
      </c>
      <c r="X2475" t="s">
        <v>144</v>
      </c>
    </row>
    <row r="2476" spans="1:24" x14ac:dyDescent="0.4">
      <c r="A2476" t="s">
        <v>3157</v>
      </c>
      <c r="B2476" t="s">
        <v>223</v>
      </c>
      <c r="C2476" t="s">
        <v>154</v>
      </c>
      <c r="D2476" t="s">
        <v>66</v>
      </c>
      <c r="E2476" t="s">
        <v>2867</v>
      </c>
      <c r="F2476" t="s">
        <v>127</v>
      </c>
      <c r="G2476" t="s">
        <v>111</v>
      </c>
      <c r="H2476" t="s">
        <v>143</v>
      </c>
      <c r="I2476" t="s">
        <v>28</v>
      </c>
      <c r="J2476" t="s">
        <v>29</v>
      </c>
      <c r="K2476" t="s">
        <v>2940</v>
      </c>
      <c r="L2476" t="str">
        <f>_xlfn.XLOOKUP(Trade_Flows[[#This Row],[hardware_type]],Helper_sheet!$D$2:$D$15,Helper_sheet!$E$2:$E$15,0,0)</f>
        <v>Equipment</v>
      </c>
      <c r="M2476" t="s">
        <v>91</v>
      </c>
      <c r="N2476" s="5">
        <v>40</v>
      </c>
      <c r="O2476" s="1">
        <v>2277.37</v>
      </c>
      <c r="P2476" t="s">
        <v>128</v>
      </c>
      <c r="Q2476" t="s">
        <v>130</v>
      </c>
      <c r="R2476" t="s">
        <v>144</v>
      </c>
      <c r="S2476" t="s">
        <v>141</v>
      </c>
      <c r="T2476" t="s">
        <v>34</v>
      </c>
      <c r="U2476" t="s">
        <v>2975</v>
      </c>
      <c r="V2476" t="s">
        <v>194</v>
      </c>
      <c r="W2476" t="s">
        <v>147</v>
      </c>
      <c r="X2476" t="s">
        <v>144</v>
      </c>
    </row>
    <row r="2477" spans="1:24" x14ac:dyDescent="0.4">
      <c r="A2477" t="s">
        <v>3158</v>
      </c>
      <c r="B2477" t="s">
        <v>223</v>
      </c>
      <c r="C2477" t="s">
        <v>158</v>
      </c>
      <c r="D2477" t="s">
        <v>67</v>
      </c>
      <c r="E2477" t="s">
        <v>2867</v>
      </c>
      <c r="F2477" t="s">
        <v>127</v>
      </c>
      <c r="G2477" t="s">
        <v>111</v>
      </c>
      <c r="H2477" t="s">
        <v>143</v>
      </c>
      <c r="I2477" t="s">
        <v>28</v>
      </c>
      <c r="J2477" t="s">
        <v>29</v>
      </c>
      <c r="K2477" t="s">
        <v>2940</v>
      </c>
      <c r="L2477" t="str">
        <f>_xlfn.XLOOKUP(Trade_Flows[[#This Row],[hardware_type]],Helper_sheet!$D$2:$D$15,Helper_sheet!$E$2:$E$15,0,0)</f>
        <v>Equipment</v>
      </c>
      <c r="M2477" t="s">
        <v>91</v>
      </c>
      <c r="N2477" s="5">
        <v>66</v>
      </c>
      <c r="O2477" s="1">
        <v>3819.44</v>
      </c>
      <c r="P2477" t="s">
        <v>128</v>
      </c>
      <c r="Q2477" t="s">
        <v>130</v>
      </c>
      <c r="R2477" t="s">
        <v>144</v>
      </c>
      <c r="S2477" t="s">
        <v>141</v>
      </c>
      <c r="T2477" t="s">
        <v>34</v>
      </c>
      <c r="U2477" t="s">
        <v>2933</v>
      </c>
      <c r="V2477" t="s">
        <v>160</v>
      </c>
      <c r="W2477" t="s">
        <v>147</v>
      </c>
      <c r="X2477" t="s">
        <v>144</v>
      </c>
    </row>
    <row r="2478" spans="1:24" x14ac:dyDescent="0.4">
      <c r="A2478" t="s">
        <v>3159</v>
      </c>
      <c r="B2478" t="s">
        <v>235</v>
      </c>
      <c r="C2478" t="s">
        <v>141</v>
      </c>
      <c r="D2478" t="s">
        <v>68</v>
      </c>
      <c r="E2478" t="s">
        <v>2867</v>
      </c>
      <c r="F2478" t="s">
        <v>127</v>
      </c>
      <c r="G2478" t="s">
        <v>111</v>
      </c>
      <c r="H2478" t="s">
        <v>143</v>
      </c>
      <c r="I2478" t="s">
        <v>28</v>
      </c>
      <c r="J2478" t="s">
        <v>29</v>
      </c>
      <c r="K2478" t="s">
        <v>2940</v>
      </c>
      <c r="L2478" t="str">
        <f>_xlfn.XLOOKUP(Trade_Flows[[#This Row],[hardware_type]],Helper_sheet!$D$2:$D$15,Helper_sheet!$E$2:$E$15,0,0)</f>
        <v>Equipment</v>
      </c>
      <c r="M2478" t="s">
        <v>91</v>
      </c>
      <c r="N2478" s="5">
        <v>47</v>
      </c>
      <c r="O2478" s="1">
        <v>2493.0700000000002</v>
      </c>
      <c r="P2478" t="s">
        <v>128</v>
      </c>
      <c r="Q2478" t="s">
        <v>130</v>
      </c>
      <c r="R2478" t="s">
        <v>144</v>
      </c>
      <c r="S2478" t="s">
        <v>141</v>
      </c>
      <c r="T2478" t="s">
        <v>34</v>
      </c>
      <c r="U2478" t="s">
        <v>2872</v>
      </c>
      <c r="V2478" t="s">
        <v>358</v>
      </c>
      <c r="W2478" t="s">
        <v>147</v>
      </c>
      <c r="X2478" t="s">
        <v>144</v>
      </c>
    </row>
    <row r="2479" spans="1:24" x14ac:dyDescent="0.4">
      <c r="A2479" t="s">
        <v>3160</v>
      </c>
      <c r="B2479" t="s">
        <v>235</v>
      </c>
      <c r="C2479" t="s">
        <v>149</v>
      </c>
      <c r="D2479" t="s">
        <v>69</v>
      </c>
      <c r="E2479" t="s">
        <v>2867</v>
      </c>
      <c r="F2479" t="s">
        <v>127</v>
      </c>
      <c r="G2479" t="s">
        <v>111</v>
      </c>
      <c r="H2479" t="s">
        <v>143</v>
      </c>
      <c r="I2479" t="s">
        <v>28</v>
      </c>
      <c r="J2479" t="s">
        <v>29</v>
      </c>
      <c r="K2479" t="s">
        <v>2940</v>
      </c>
      <c r="L2479" t="str">
        <f>_xlfn.XLOOKUP(Trade_Flows[[#This Row],[hardware_type]],Helper_sheet!$D$2:$D$15,Helper_sheet!$E$2:$E$15,0,0)</f>
        <v>Equipment</v>
      </c>
      <c r="M2479" t="s">
        <v>91</v>
      </c>
      <c r="N2479" s="5">
        <v>144</v>
      </c>
      <c r="O2479" s="1">
        <v>5322.28</v>
      </c>
      <c r="P2479" t="s">
        <v>790</v>
      </c>
      <c r="Q2479" t="s">
        <v>130</v>
      </c>
      <c r="R2479" t="s">
        <v>144</v>
      </c>
      <c r="S2479" t="s">
        <v>141</v>
      </c>
      <c r="T2479" t="s">
        <v>34</v>
      </c>
      <c r="U2479" t="s">
        <v>2975</v>
      </c>
      <c r="V2479" t="s">
        <v>329</v>
      </c>
      <c r="W2479" t="s">
        <v>147</v>
      </c>
      <c r="X2479" t="s">
        <v>144</v>
      </c>
    </row>
    <row r="2480" spans="1:24" x14ac:dyDescent="0.4">
      <c r="A2480" t="s">
        <v>3161</v>
      </c>
      <c r="B2480" t="s">
        <v>235</v>
      </c>
      <c r="C2480" t="s">
        <v>154</v>
      </c>
      <c r="D2480" t="s">
        <v>70</v>
      </c>
      <c r="E2480" t="s">
        <v>2867</v>
      </c>
      <c r="F2480" t="s">
        <v>127</v>
      </c>
      <c r="G2480" t="s">
        <v>111</v>
      </c>
      <c r="H2480" t="s">
        <v>143</v>
      </c>
      <c r="I2480" t="s">
        <v>28</v>
      </c>
      <c r="J2480" t="s">
        <v>29</v>
      </c>
      <c r="K2480" t="s">
        <v>2940</v>
      </c>
      <c r="L2480" t="str">
        <f>_xlfn.XLOOKUP(Trade_Flows[[#This Row],[hardware_type]],Helper_sheet!$D$2:$D$15,Helper_sheet!$E$2:$E$15,0,0)</f>
        <v>Equipment</v>
      </c>
      <c r="M2480" t="s">
        <v>91</v>
      </c>
      <c r="N2480" s="5">
        <v>94</v>
      </c>
      <c r="O2480" s="1">
        <v>6927.52</v>
      </c>
      <c r="P2480" t="s">
        <v>128</v>
      </c>
      <c r="Q2480" t="s">
        <v>130</v>
      </c>
      <c r="R2480" t="s">
        <v>144</v>
      </c>
      <c r="S2480" t="s">
        <v>141</v>
      </c>
      <c r="T2480" t="s">
        <v>34</v>
      </c>
      <c r="U2480" t="s">
        <v>2892</v>
      </c>
      <c r="V2480" t="s">
        <v>194</v>
      </c>
      <c r="W2480" t="s">
        <v>147</v>
      </c>
      <c r="X2480" t="s">
        <v>144</v>
      </c>
    </row>
    <row r="2481" spans="1:24" x14ac:dyDescent="0.4">
      <c r="A2481" t="s">
        <v>3162</v>
      </c>
      <c r="B2481" t="s">
        <v>235</v>
      </c>
      <c r="C2481" t="s">
        <v>158</v>
      </c>
      <c r="D2481" t="s">
        <v>71</v>
      </c>
      <c r="E2481" t="s">
        <v>2867</v>
      </c>
      <c r="F2481" t="s">
        <v>127</v>
      </c>
      <c r="G2481" t="s">
        <v>111</v>
      </c>
      <c r="H2481" t="s">
        <v>143</v>
      </c>
      <c r="I2481" t="s">
        <v>28</v>
      </c>
      <c r="J2481" t="s">
        <v>29</v>
      </c>
      <c r="K2481" t="s">
        <v>2940</v>
      </c>
      <c r="L2481" t="str">
        <f>_xlfn.XLOOKUP(Trade_Flows[[#This Row],[hardware_type]],Helper_sheet!$D$2:$D$15,Helper_sheet!$E$2:$E$15,0,0)</f>
        <v>Equipment</v>
      </c>
      <c r="M2481" t="s">
        <v>91</v>
      </c>
      <c r="N2481" s="5">
        <v>135</v>
      </c>
      <c r="O2481" s="1">
        <v>5485.51</v>
      </c>
      <c r="P2481" t="s">
        <v>129</v>
      </c>
      <c r="Q2481" t="s">
        <v>130</v>
      </c>
      <c r="R2481" t="s">
        <v>144</v>
      </c>
      <c r="S2481" t="s">
        <v>141</v>
      </c>
      <c r="T2481" t="s">
        <v>34</v>
      </c>
      <c r="U2481" t="s">
        <v>2930</v>
      </c>
      <c r="V2481" t="s">
        <v>219</v>
      </c>
      <c r="W2481" t="s">
        <v>147</v>
      </c>
      <c r="X2481" t="s">
        <v>144</v>
      </c>
    </row>
    <row r="2482" spans="1:24" x14ac:dyDescent="0.4">
      <c r="A2482" t="s">
        <v>3163</v>
      </c>
      <c r="B2482" t="s">
        <v>248</v>
      </c>
      <c r="C2482" t="s">
        <v>141</v>
      </c>
      <c r="D2482" t="s">
        <v>72</v>
      </c>
      <c r="E2482" t="s">
        <v>2867</v>
      </c>
      <c r="F2482" t="s">
        <v>127</v>
      </c>
      <c r="G2482" t="s">
        <v>111</v>
      </c>
      <c r="H2482" t="s">
        <v>143</v>
      </c>
      <c r="I2482" t="s">
        <v>28</v>
      </c>
      <c r="J2482" t="s">
        <v>29</v>
      </c>
      <c r="K2482" t="s">
        <v>2940</v>
      </c>
      <c r="L2482" t="str">
        <f>_xlfn.XLOOKUP(Trade_Flows[[#This Row],[hardware_type]],Helper_sheet!$D$2:$D$15,Helper_sheet!$E$2:$E$15,0,0)</f>
        <v>Equipment</v>
      </c>
      <c r="M2482" t="s">
        <v>91</v>
      </c>
      <c r="N2482" s="5">
        <v>40</v>
      </c>
      <c r="O2482" s="1">
        <v>1713.75</v>
      </c>
      <c r="P2482" t="s">
        <v>129</v>
      </c>
      <c r="Q2482" t="s">
        <v>130</v>
      </c>
      <c r="R2482" t="s">
        <v>144</v>
      </c>
      <c r="S2482" t="s">
        <v>141</v>
      </c>
      <c r="T2482" t="s">
        <v>34</v>
      </c>
      <c r="U2482" t="s">
        <v>2946</v>
      </c>
      <c r="V2482" t="s">
        <v>240</v>
      </c>
      <c r="W2482" t="s">
        <v>147</v>
      </c>
      <c r="X2482" t="s">
        <v>141</v>
      </c>
    </row>
    <row r="2483" spans="1:24" x14ac:dyDescent="0.4">
      <c r="A2483" t="s">
        <v>3164</v>
      </c>
      <c r="B2483" t="s">
        <v>248</v>
      </c>
      <c r="C2483" t="s">
        <v>149</v>
      </c>
      <c r="D2483" t="s">
        <v>73</v>
      </c>
      <c r="E2483" t="s">
        <v>2867</v>
      </c>
      <c r="F2483" t="s">
        <v>127</v>
      </c>
      <c r="G2483" t="s">
        <v>111</v>
      </c>
      <c r="H2483" t="s">
        <v>143</v>
      </c>
      <c r="I2483" t="s">
        <v>28</v>
      </c>
      <c r="J2483" t="s">
        <v>29</v>
      </c>
      <c r="K2483" t="s">
        <v>2940</v>
      </c>
      <c r="L2483" t="str">
        <f>_xlfn.XLOOKUP(Trade_Flows[[#This Row],[hardware_type]],Helper_sheet!$D$2:$D$15,Helper_sheet!$E$2:$E$15,0,0)</f>
        <v>Equipment</v>
      </c>
      <c r="M2483" t="s">
        <v>91</v>
      </c>
      <c r="N2483" s="5">
        <v>171</v>
      </c>
      <c r="O2483" s="1">
        <v>11776.04</v>
      </c>
      <c r="P2483" t="s">
        <v>128</v>
      </c>
      <c r="Q2483" t="s">
        <v>130</v>
      </c>
      <c r="R2483" t="s">
        <v>144</v>
      </c>
      <c r="S2483" t="s">
        <v>141</v>
      </c>
      <c r="T2483" t="s">
        <v>34</v>
      </c>
      <c r="U2483" t="s">
        <v>149</v>
      </c>
      <c r="V2483" t="s">
        <v>343</v>
      </c>
      <c r="W2483" t="s">
        <v>147</v>
      </c>
      <c r="X2483" t="s">
        <v>141</v>
      </c>
    </row>
    <row r="2484" spans="1:24" x14ac:dyDescent="0.4">
      <c r="A2484" t="s">
        <v>3165</v>
      </c>
      <c r="B2484" t="s">
        <v>248</v>
      </c>
      <c r="C2484" t="s">
        <v>154</v>
      </c>
      <c r="D2484" t="s">
        <v>74</v>
      </c>
      <c r="E2484" t="s">
        <v>2867</v>
      </c>
      <c r="F2484" t="s">
        <v>127</v>
      </c>
      <c r="G2484" t="s">
        <v>111</v>
      </c>
      <c r="H2484" t="s">
        <v>143</v>
      </c>
      <c r="I2484" t="s">
        <v>28</v>
      </c>
      <c r="J2484" t="s">
        <v>29</v>
      </c>
      <c r="K2484" t="s">
        <v>2940</v>
      </c>
      <c r="L2484" t="str">
        <f>_xlfn.XLOOKUP(Trade_Flows[[#This Row],[hardware_type]],Helper_sheet!$D$2:$D$15,Helper_sheet!$E$2:$E$15,0,0)</f>
        <v>Equipment</v>
      </c>
      <c r="M2484" t="s">
        <v>91</v>
      </c>
      <c r="N2484" s="5">
        <v>57</v>
      </c>
      <c r="O2484" s="1">
        <v>4482.6400000000003</v>
      </c>
      <c r="P2484" t="s">
        <v>128</v>
      </c>
      <c r="Q2484" t="s">
        <v>130</v>
      </c>
      <c r="R2484" t="s">
        <v>144</v>
      </c>
      <c r="S2484" t="s">
        <v>141</v>
      </c>
      <c r="T2484" t="s">
        <v>34</v>
      </c>
      <c r="U2484" t="s">
        <v>2954</v>
      </c>
      <c r="V2484" t="s">
        <v>358</v>
      </c>
      <c r="W2484" t="s">
        <v>147</v>
      </c>
      <c r="X2484" t="s">
        <v>141</v>
      </c>
    </row>
    <row r="2485" spans="1:24" x14ac:dyDescent="0.4">
      <c r="A2485" t="s">
        <v>3166</v>
      </c>
      <c r="B2485" t="s">
        <v>248</v>
      </c>
      <c r="C2485" t="s">
        <v>158</v>
      </c>
      <c r="D2485" t="s">
        <v>75</v>
      </c>
      <c r="E2485" t="s">
        <v>2867</v>
      </c>
      <c r="F2485" t="s">
        <v>127</v>
      </c>
      <c r="G2485" t="s">
        <v>111</v>
      </c>
      <c r="H2485" t="s">
        <v>143</v>
      </c>
      <c r="I2485" t="s">
        <v>28</v>
      </c>
      <c r="J2485" t="s">
        <v>29</v>
      </c>
      <c r="K2485" t="s">
        <v>2940</v>
      </c>
      <c r="L2485" t="str">
        <f>_xlfn.XLOOKUP(Trade_Flows[[#This Row],[hardware_type]],Helper_sheet!$D$2:$D$15,Helper_sheet!$E$2:$E$15,0,0)</f>
        <v>Equipment</v>
      </c>
      <c r="M2485" t="s">
        <v>91</v>
      </c>
      <c r="N2485" s="5">
        <v>63</v>
      </c>
      <c r="O2485" s="1">
        <v>2759.17</v>
      </c>
      <c r="P2485" t="s">
        <v>128</v>
      </c>
      <c r="Q2485" t="s">
        <v>130</v>
      </c>
      <c r="R2485" t="s">
        <v>144</v>
      </c>
      <c r="S2485" t="s">
        <v>141</v>
      </c>
      <c r="T2485" t="s">
        <v>34</v>
      </c>
      <c r="U2485" t="s">
        <v>2888</v>
      </c>
      <c r="V2485" t="s">
        <v>323</v>
      </c>
      <c r="W2485" t="s">
        <v>147</v>
      </c>
      <c r="X2485" t="s">
        <v>141</v>
      </c>
    </row>
    <row r="2486" spans="1:24" x14ac:dyDescent="0.4">
      <c r="A2486" t="s">
        <v>3167</v>
      </c>
      <c r="B2486" t="s">
        <v>260</v>
      </c>
      <c r="C2486" t="s">
        <v>141</v>
      </c>
      <c r="D2486" t="s">
        <v>76</v>
      </c>
      <c r="E2486" t="s">
        <v>2867</v>
      </c>
      <c r="F2486" t="s">
        <v>127</v>
      </c>
      <c r="G2486" t="s">
        <v>111</v>
      </c>
      <c r="H2486" t="s">
        <v>143</v>
      </c>
      <c r="I2486" t="s">
        <v>28</v>
      </c>
      <c r="J2486" t="s">
        <v>29</v>
      </c>
      <c r="K2486" t="s">
        <v>2940</v>
      </c>
      <c r="L2486" t="str">
        <f>_xlfn.XLOOKUP(Trade_Flows[[#This Row],[hardware_type]],Helper_sheet!$D$2:$D$15,Helper_sheet!$E$2:$E$15,0,0)</f>
        <v>Equipment</v>
      </c>
      <c r="M2486" t="s">
        <v>91</v>
      </c>
      <c r="N2486" s="5">
        <v>163</v>
      </c>
      <c r="O2486" s="1">
        <v>9698.02</v>
      </c>
      <c r="P2486" t="s">
        <v>790</v>
      </c>
      <c r="Q2486" t="s">
        <v>130</v>
      </c>
      <c r="R2486" t="s">
        <v>144</v>
      </c>
      <c r="S2486" t="s">
        <v>141</v>
      </c>
      <c r="T2486" t="s">
        <v>34</v>
      </c>
      <c r="U2486" t="s">
        <v>2911</v>
      </c>
      <c r="V2486" t="s">
        <v>428</v>
      </c>
      <c r="W2486" t="s">
        <v>147</v>
      </c>
      <c r="X2486" t="s">
        <v>141</v>
      </c>
    </row>
    <row r="2487" spans="1:24" x14ac:dyDescent="0.4">
      <c r="A2487" t="s">
        <v>3168</v>
      </c>
      <c r="B2487" t="s">
        <v>260</v>
      </c>
      <c r="C2487" t="s">
        <v>149</v>
      </c>
      <c r="D2487" t="s">
        <v>77</v>
      </c>
      <c r="E2487" t="s">
        <v>2867</v>
      </c>
      <c r="F2487" t="s">
        <v>127</v>
      </c>
      <c r="G2487" t="s">
        <v>111</v>
      </c>
      <c r="H2487" t="s">
        <v>143</v>
      </c>
      <c r="I2487" t="s">
        <v>28</v>
      </c>
      <c r="J2487" t="s">
        <v>29</v>
      </c>
      <c r="K2487" t="s">
        <v>2940</v>
      </c>
      <c r="L2487" t="str">
        <f>_xlfn.XLOOKUP(Trade_Flows[[#This Row],[hardware_type]],Helper_sheet!$D$2:$D$15,Helper_sheet!$E$2:$E$15,0,0)</f>
        <v>Equipment</v>
      </c>
      <c r="M2487" t="s">
        <v>91</v>
      </c>
      <c r="N2487" s="5">
        <v>143</v>
      </c>
      <c r="O2487" s="1">
        <v>7097.52</v>
      </c>
      <c r="P2487" t="s">
        <v>128</v>
      </c>
      <c r="Q2487" t="s">
        <v>130</v>
      </c>
      <c r="R2487" t="s">
        <v>144</v>
      </c>
      <c r="S2487" t="s">
        <v>141</v>
      </c>
      <c r="T2487" t="s">
        <v>34</v>
      </c>
      <c r="U2487" t="s">
        <v>2876</v>
      </c>
      <c r="V2487" t="s">
        <v>1691</v>
      </c>
      <c r="W2487" t="s">
        <v>147</v>
      </c>
      <c r="X2487" t="s">
        <v>141</v>
      </c>
    </row>
    <row r="2488" spans="1:24" x14ac:dyDescent="0.4">
      <c r="A2488" t="s">
        <v>3169</v>
      </c>
      <c r="B2488" t="s">
        <v>260</v>
      </c>
      <c r="C2488" t="s">
        <v>154</v>
      </c>
      <c r="D2488" t="s">
        <v>78</v>
      </c>
      <c r="E2488" t="s">
        <v>2867</v>
      </c>
      <c r="F2488" t="s">
        <v>127</v>
      </c>
      <c r="G2488" t="s">
        <v>111</v>
      </c>
      <c r="H2488" t="s">
        <v>143</v>
      </c>
      <c r="I2488" t="s">
        <v>28</v>
      </c>
      <c r="J2488" t="s">
        <v>29</v>
      </c>
      <c r="K2488" t="s">
        <v>2940</v>
      </c>
      <c r="L2488" t="str">
        <f>_xlfn.XLOOKUP(Trade_Flows[[#This Row],[hardware_type]],Helper_sheet!$D$2:$D$15,Helper_sheet!$E$2:$E$15,0,0)</f>
        <v>Equipment</v>
      </c>
      <c r="M2488" t="s">
        <v>91</v>
      </c>
      <c r="N2488" s="5">
        <v>84</v>
      </c>
      <c r="O2488" s="1">
        <v>3606.66</v>
      </c>
      <c r="P2488" t="s">
        <v>790</v>
      </c>
      <c r="Q2488" t="s">
        <v>130</v>
      </c>
      <c r="R2488" t="s">
        <v>144</v>
      </c>
      <c r="S2488" t="s">
        <v>141</v>
      </c>
      <c r="T2488" t="s">
        <v>34</v>
      </c>
      <c r="U2488" t="s">
        <v>2911</v>
      </c>
      <c r="V2488" t="s">
        <v>2022</v>
      </c>
      <c r="W2488" t="s">
        <v>147</v>
      </c>
      <c r="X2488" t="s">
        <v>141</v>
      </c>
    </row>
    <row r="2489" spans="1:24" x14ac:dyDescent="0.4">
      <c r="A2489" t="s">
        <v>3170</v>
      </c>
      <c r="B2489" t="s">
        <v>260</v>
      </c>
      <c r="C2489" t="s">
        <v>158</v>
      </c>
      <c r="D2489" t="s">
        <v>79</v>
      </c>
      <c r="E2489" t="s">
        <v>2867</v>
      </c>
      <c r="F2489" t="s">
        <v>127</v>
      </c>
      <c r="G2489" t="s">
        <v>111</v>
      </c>
      <c r="H2489" t="s">
        <v>143</v>
      </c>
      <c r="I2489" t="s">
        <v>28</v>
      </c>
      <c r="J2489" t="s">
        <v>29</v>
      </c>
      <c r="K2489" t="s">
        <v>2940</v>
      </c>
      <c r="L2489" t="str">
        <f>_xlfn.XLOOKUP(Trade_Flows[[#This Row],[hardware_type]],Helper_sheet!$D$2:$D$15,Helper_sheet!$E$2:$E$15,0,0)</f>
        <v>Equipment</v>
      </c>
      <c r="M2489" t="s">
        <v>91</v>
      </c>
      <c r="N2489" s="5">
        <v>154</v>
      </c>
      <c r="O2489" s="1">
        <v>8361.73</v>
      </c>
      <c r="P2489" t="s">
        <v>128</v>
      </c>
      <c r="Q2489" t="s">
        <v>130</v>
      </c>
      <c r="R2489" t="s">
        <v>144</v>
      </c>
      <c r="S2489" t="s">
        <v>141</v>
      </c>
      <c r="T2489" t="s">
        <v>34</v>
      </c>
      <c r="U2489" t="s">
        <v>2894</v>
      </c>
      <c r="V2489" t="s">
        <v>432</v>
      </c>
      <c r="W2489" t="s">
        <v>147</v>
      </c>
      <c r="X2489" t="s">
        <v>141</v>
      </c>
    </row>
    <row r="2490" spans="1:24" x14ac:dyDescent="0.4">
      <c r="A2490" t="s">
        <v>3171</v>
      </c>
      <c r="B2490" t="s">
        <v>140</v>
      </c>
      <c r="C2490" t="s">
        <v>141</v>
      </c>
      <c r="D2490" t="s">
        <v>23</v>
      </c>
      <c r="E2490" t="s">
        <v>2867</v>
      </c>
      <c r="F2490" t="s">
        <v>127</v>
      </c>
      <c r="G2490" t="s">
        <v>111</v>
      </c>
      <c r="H2490" t="s">
        <v>143</v>
      </c>
      <c r="I2490" t="s">
        <v>28</v>
      </c>
      <c r="J2490" t="s">
        <v>29</v>
      </c>
      <c r="K2490" t="s">
        <v>103</v>
      </c>
      <c r="L2490" t="str">
        <f>_xlfn.XLOOKUP(Trade_Flows[[#This Row],[hardware_type]],Helper_sheet!$D$2:$D$15,Helper_sheet!$E$2:$E$15,0,0)</f>
        <v>Equipment</v>
      </c>
      <c r="M2490" t="s">
        <v>91</v>
      </c>
      <c r="N2490" s="5">
        <v>27</v>
      </c>
      <c r="O2490" s="1">
        <v>138.74</v>
      </c>
      <c r="P2490" t="s">
        <v>106</v>
      </c>
      <c r="Q2490" t="s">
        <v>130</v>
      </c>
      <c r="R2490" t="s">
        <v>144</v>
      </c>
      <c r="S2490" t="s">
        <v>141</v>
      </c>
      <c r="T2490" t="s">
        <v>34</v>
      </c>
      <c r="U2490" t="s">
        <v>2880</v>
      </c>
      <c r="V2490" t="s">
        <v>316</v>
      </c>
      <c r="W2490" t="s">
        <v>147</v>
      </c>
      <c r="X2490" t="s">
        <v>144</v>
      </c>
    </row>
    <row r="2491" spans="1:24" x14ac:dyDescent="0.4">
      <c r="A2491" t="s">
        <v>3172</v>
      </c>
      <c r="B2491" t="s">
        <v>140</v>
      </c>
      <c r="C2491" t="s">
        <v>149</v>
      </c>
      <c r="D2491" t="s">
        <v>35</v>
      </c>
      <c r="E2491" t="s">
        <v>2867</v>
      </c>
      <c r="F2491" t="s">
        <v>127</v>
      </c>
      <c r="G2491" t="s">
        <v>111</v>
      </c>
      <c r="H2491" t="s">
        <v>143</v>
      </c>
      <c r="I2491" t="s">
        <v>28</v>
      </c>
      <c r="J2491" t="s">
        <v>29</v>
      </c>
      <c r="K2491" t="s">
        <v>103</v>
      </c>
      <c r="L2491" t="str">
        <f>_xlfn.XLOOKUP(Trade_Flows[[#This Row],[hardware_type]],Helper_sheet!$D$2:$D$15,Helper_sheet!$E$2:$E$15,0,0)</f>
        <v>Equipment</v>
      </c>
      <c r="M2491" t="s">
        <v>91</v>
      </c>
      <c r="N2491" s="5">
        <v>29</v>
      </c>
      <c r="O2491" s="1">
        <v>146.91999999999999</v>
      </c>
      <c r="P2491" t="s">
        <v>107</v>
      </c>
      <c r="Q2491" t="s">
        <v>130</v>
      </c>
      <c r="R2491" t="s">
        <v>144</v>
      </c>
      <c r="S2491" t="s">
        <v>141</v>
      </c>
      <c r="T2491" t="s">
        <v>34</v>
      </c>
      <c r="U2491" t="s">
        <v>2888</v>
      </c>
      <c r="V2491" t="s">
        <v>176</v>
      </c>
      <c r="W2491" t="s">
        <v>147</v>
      </c>
      <c r="X2491" t="s">
        <v>144</v>
      </c>
    </row>
    <row r="2492" spans="1:24" x14ac:dyDescent="0.4">
      <c r="A2492" t="s">
        <v>3173</v>
      </c>
      <c r="B2492" t="s">
        <v>140</v>
      </c>
      <c r="C2492" t="s">
        <v>154</v>
      </c>
      <c r="D2492" t="s">
        <v>37</v>
      </c>
      <c r="E2492" t="s">
        <v>2867</v>
      </c>
      <c r="F2492" t="s">
        <v>127</v>
      </c>
      <c r="G2492" t="s">
        <v>111</v>
      </c>
      <c r="H2492" t="s">
        <v>143</v>
      </c>
      <c r="I2492" t="s">
        <v>28</v>
      </c>
      <c r="J2492" t="s">
        <v>29</v>
      </c>
      <c r="K2492" t="s">
        <v>103</v>
      </c>
      <c r="L2492" t="str">
        <f>_xlfn.XLOOKUP(Trade_Flows[[#This Row],[hardware_type]],Helper_sheet!$D$2:$D$15,Helper_sheet!$E$2:$E$15,0,0)</f>
        <v>Equipment</v>
      </c>
      <c r="M2492" t="s">
        <v>91</v>
      </c>
      <c r="N2492" s="5">
        <v>35</v>
      </c>
      <c r="O2492" s="1">
        <v>176.82</v>
      </c>
      <c r="P2492" t="s">
        <v>790</v>
      </c>
      <c r="Q2492" t="s">
        <v>130</v>
      </c>
      <c r="R2492" t="s">
        <v>144</v>
      </c>
      <c r="S2492" t="s">
        <v>141</v>
      </c>
      <c r="T2492" t="s">
        <v>34</v>
      </c>
      <c r="U2492" t="s">
        <v>2890</v>
      </c>
      <c r="V2492" t="s">
        <v>292</v>
      </c>
      <c r="W2492" t="s">
        <v>147</v>
      </c>
      <c r="X2492" t="s">
        <v>144</v>
      </c>
    </row>
    <row r="2493" spans="1:24" x14ac:dyDescent="0.4">
      <c r="A2493" t="s">
        <v>3174</v>
      </c>
      <c r="B2493" t="s">
        <v>140</v>
      </c>
      <c r="C2493" t="s">
        <v>158</v>
      </c>
      <c r="D2493" t="s">
        <v>38</v>
      </c>
      <c r="E2493" t="s">
        <v>2867</v>
      </c>
      <c r="F2493" t="s">
        <v>127</v>
      </c>
      <c r="G2493" t="s">
        <v>111</v>
      </c>
      <c r="H2493" t="s">
        <v>143</v>
      </c>
      <c r="I2493" t="s">
        <v>28</v>
      </c>
      <c r="J2493" t="s">
        <v>29</v>
      </c>
      <c r="K2493" t="s">
        <v>103</v>
      </c>
      <c r="L2493" t="str">
        <f>_xlfn.XLOOKUP(Trade_Flows[[#This Row],[hardware_type]],Helper_sheet!$D$2:$D$15,Helper_sheet!$E$2:$E$15,0,0)</f>
        <v>Equipment</v>
      </c>
      <c r="M2493" t="s">
        <v>91</v>
      </c>
      <c r="N2493" s="5">
        <v>26</v>
      </c>
      <c r="O2493" s="1">
        <v>134.37</v>
      </c>
      <c r="P2493" t="s">
        <v>790</v>
      </c>
      <c r="Q2493" t="s">
        <v>130</v>
      </c>
      <c r="R2493" t="s">
        <v>144</v>
      </c>
      <c r="S2493" t="s">
        <v>141</v>
      </c>
      <c r="T2493" t="s">
        <v>34</v>
      </c>
      <c r="U2493" t="s">
        <v>2882</v>
      </c>
      <c r="V2493" t="s">
        <v>316</v>
      </c>
      <c r="W2493" t="s">
        <v>147</v>
      </c>
      <c r="X2493" t="s">
        <v>144</v>
      </c>
    </row>
    <row r="2494" spans="1:24" x14ac:dyDescent="0.4">
      <c r="A2494" t="s">
        <v>3175</v>
      </c>
      <c r="B2494" t="s">
        <v>162</v>
      </c>
      <c r="C2494" t="s">
        <v>141</v>
      </c>
      <c r="D2494" t="s">
        <v>39</v>
      </c>
      <c r="E2494" t="s">
        <v>2867</v>
      </c>
      <c r="F2494" t="s">
        <v>127</v>
      </c>
      <c r="G2494" t="s">
        <v>111</v>
      </c>
      <c r="H2494" t="s">
        <v>143</v>
      </c>
      <c r="I2494" t="s">
        <v>28</v>
      </c>
      <c r="J2494" t="s">
        <v>29</v>
      </c>
      <c r="K2494" t="s">
        <v>103</v>
      </c>
      <c r="L2494" t="str">
        <f>_xlfn.XLOOKUP(Trade_Flows[[#This Row],[hardware_type]],Helper_sheet!$D$2:$D$15,Helper_sheet!$E$2:$E$15,0,0)</f>
        <v>Equipment</v>
      </c>
      <c r="M2494" t="s">
        <v>91</v>
      </c>
      <c r="N2494" s="5">
        <v>30</v>
      </c>
      <c r="O2494" s="1">
        <v>153.71</v>
      </c>
      <c r="P2494" t="s">
        <v>106</v>
      </c>
      <c r="Q2494" t="s">
        <v>130</v>
      </c>
      <c r="R2494" t="s">
        <v>144</v>
      </c>
      <c r="S2494" t="s">
        <v>141</v>
      </c>
      <c r="T2494" t="s">
        <v>34</v>
      </c>
      <c r="U2494" t="s">
        <v>2909</v>
      </c>
      <c r="V2494" t="s">
        <v>208</v>
      </c>
      <c r="W2494" t="s">
        <v>147</v>
      </c>
      <c r="X2494" t="s">
        <v>144</v>
      </c>
    </row>
    <row r="2495" spans="1:24" x14ac:dyDescent="0.4">
      <c r="A2495" t="s">
        <v>3176</v>
      </c>
      <c r="B2495" t="s">
        <v>162</v>
      </c>
      <c r="C2495" t="s">
        <v>149</v>
      </c>
      <c r="D2495" t="s">
        <v>41</v>
      </c>
      <c r="E2495" t="s">
        <v>2867</v>
      </c>
      <c r="F2495" t="s">
        <v>127</v>
      </c>
      <c r="G2495" t="s">
        <v>111</v>
      </c>
      <c r="H2495" t="s">
        <v>143</v>
      </c>
      <c r="I2495" t="s">
        <v>28</v>
      </c>
      <c r="J2495" t="s">
        <v>29</v>
      </c>
      <c r="K2495" t="s">
        <v>103</v>
      </c>
      <c r="L2495" t="str">
        <f>_xlfn.XLOOKUP(Trade_Flows[[#This Row],[hardware_type]],Helper_sheet!$D$2:$D$15,Helper_sheet!$E$2:$E$15,0,0)</f>
        <v>Equipment</v>
      </c>
      <c r="M2495" t="s">
        <v>91</v>
      </c>
      <c r="N2495" s="5">
        <v>38</v>
      </c>
      <c r="O2495" s="1">
        <v>193.52</v>
      </c>
      <c r="P2495" t="s">
        <v>107</v>
      </c>
      <c r="Q2495" t="s">
        <v>130</v>
      </c>
      <c r="R2495" t="s">
        <v>144</v>
      </c>
      <c r="S2495" t="s">
        <v>141</v>
      </c>
      <c r="T2495" t="s">
        <v>34</v>
      </c>
      <c r="U2495" t="s">
        <v>2913</v>
      </c>
      <c r="V2495" t="s">
        <v>320</v>
      </c>
      <c r="W2495" t="s">
        <v>147</v>
      </c>
      <c r="X2495" t="s">
        <v>144</v>
      </c>
    </row>
    <row r="2496" spans="1:24" x14ac:dyDescent="0.4">
      <c r="A2496" t="s">
        <v>3177</v>
      </c>
      <c r="B2496" t="s">
        <v>162</v>
      </c>
      <c r="C2496" t="s">
        <v>154</v>
      </c>
      <c r="D2496" t="s">
        <v>42</v>
      </c>
      <c r="E2496" t="s">
        <v>2867</v>
      </c>
      <c r="F2496" t="s">
        <v>127</v>
      </c>
      <c r="G2496" t="s">
        <v>111</v>
      </c>
      <c r="H2496" t="s">
        <v>143</v>
      </c>
      <c r="I2496" t="s">
        <v>28</v>
      </c>
      <c r="J2496" t="s">
        <v>29</v>
      </c>
      <c r="K2496" t="s">
        <v>103</v>
      </c>
      <c r="L2496" t="str">
        <f>_xlfn.XLOOKUP(Trade_Flows[[#This Row],[hardware_type]],Helper_sheet!$D$2:$D$15,Helper_sheet!$E$2:$E$15,0,0)</f>
        <v>Equipment</v>
      </c>
      <c r="M2496" t="s">
        <v>91</v>
      </c>
      <c r="N2496" s="5">
        <v>39</v>
      </c>
      <c r="O2496" s="1">
        <v>198.7</v>
      </c>
      <c r="P2496" t="s">
        <v>107</v>
      </c>
      <c r="Q2496" t="s">
        <v>130</v>
      </c>
      <c r="R2496" t="s">
        <v>144</v>
      </c>
      <c r="S2496" t="s">
        <v>141</v>
      </c>
      <c r="T2496" t="s">
        <v>34</v>
      </c>
      <c r="U2496" t="s">
        <v>2917</v>
      </c>
      <c r="V2496" t="s">
        <v>288</v>
      </c>
      <c r="W2496" t="s">
        <v>147</v>
      </c>
      <c r="X2496" t="s">
        <v>144</v>
      </c>
    </row>
    <row r="2497" spans="1:24" x14ac:dyDescent="0.4">
      <c r="A2497" t="s">
        <v>3178</v>
      </c>
      <c r="B2497" t="s">
        <v>162</v>
      </c>
      <c r="C2497" t="s">
        <v>158</v>
      </c>
      <c r="D2497" t="s">
        <v>43</v>
      </c>
      <c r="E2497" t="s">
        <v>2867</v>
      </c>
      <c r="F2497" t="s">
        <v>127</v>
      </c>
      <c r="G2497" t="s">
        <v>111</v>
      </c>
      <c r="H2497" t="s">
        <v>143</v>
      </c>
      <c r="I2497" t="s">
        <v>28</v>
      </c>
      <c r="J2497" t="s">
        <v>29</v>
      </c>
      <c r="K2497" t="s">
        <v>103</v>
      </c>
      <c r="L2497" t="str">
        <f>_xlfn.XLOOKUP(Trade_Flows[[#This Row],[hardware_type]],Helper_sheet!$D$2:$D$15,Helper_sheet!$E$2:$E$15,0,0)</f>
        <v>Equipment</v>
      </c>
      <c r="M2497" t="s">
        <v>91</v>
      </c>
      <c r="N2497" s="5">
        <v>31</v>
      </c>
      <c r="O2497" s="1">
        <v>159.52000000000001</v>
      </c>
      <c r="P2497" t="s">
        <v>105</v>
      </c>
      <c r="Q2497" t="s">
        <v>130</v>
      </c>
      <c r="R2497" t="s">
        <v>144</v>
      </c>
      <c r="S2497" t="s">
        <v>141</v>
      </c>
      <c r="T2497" t="s">
        <v>34</v>
      </c>
      <c r="U2497" t="s">
        <v>2892</v>
      </c>
      <c r="V2497" t="s">
        <v>288</v>
      </c>
      <c r="W2497" t="s">
        <v>147</v>
      </c>
      <c r="X2497" t="s">
        <v>144</v>
      </c>
    </row>
    <row r="2498" spans="1:24" x14ac:dyDescent="0.4">
      <c r="A2498" t="s">
        <v>3179</v>
      </c>
      <c r="B2498" t="s">
        <v>171</v>
      </c>
      <c r="C2498" t="s">
        <v>141</v>
      </c>
      <c r="D2498" t="s">
        <v>44</v>
      </c>
      <c r="E2498" t="s">
        <v>2867</v>
      </c>
      <c r="F2498" t="s">
        <v>127</v>
      </c>
      <c r="G2498" t="s">
        <v>111</v>
      </c>
      <c r="H2498" t="s">
        <v>143</v>
      </c>
      <c r="I2498" t="s">
        <v>28</v>
      </c>
      <c r="J2498" t="s">
        <v>29</v>
      </c>
      <c r="K2498" t="s">
        <v>103</v>
      </c>
      <c r="L2498" t="str">
        <f>_xlfn.XLOOKUP(Trade_Flows[[#This Row],[hardware_type]],Helper_sheet!$D$2:$D$15,Helper_sheet!$E$2:$E$15,0,0)</f>
        <v>Equipment</v>
      </c>
      <c r="M2498" t="s">
        <v>91</v>
      </c>
      <c r="N2498" s="5">
        <v>34</v>
      </c>
      <c r="O2498" s="1">
        <v>173.91</v>
      </c>
      <c r="P2498" t="s">
        <v>790</v>
      </c>
      <c r="Q2498" t="s">
        <v>130</v>
      </c>
      <c r="R2498" t="s">
        <v>144</v>
      </c>
      <c r="S2498" t="s">
        <v>141</v>
      </c>
      <c r="T2498" t="s">
        <v>34</v>
      </c>
      <c r="U2498" t="s">
        <v>2915</v>
      </c>
      <c r="V2498" t="s">
        <v>169</v>
      </c>
      <c r="W2498" t="s">
        <v>147</v>
      </c>
      <c r="X2498" t="s">
        <v>144</v>
      </c>
    </row>
    <row r="2499" spans="1:24" x14ac:dyDescent="0.4">
      <c r="A2499" t="s">
        <v>3180</v>
      </c>
      <c r="B2499" t="s">
        <v>171</v>
      </c>
      <c r="C2499" t="s">
        <v>149</v>
      </c>
      <c r="D2499" t="s">
        <v>45</v>
      </c>
      <c r="E2499" t="s">
        <v>2867</v>
      </c>
      <c r="F2499" t="s">
        <v>127</v>
      </c>
      <c r="G2499" t="s">
        <v>111</v>
      </c>
      <c r="H2499" t="s">
        <v>143</v>
      </c>
      <c r="I2499" t="s">
        <v>28</v>
      </c>
      <c r="J2499" t="s">
        <v>29</v>
      </c>
      <c r="K2499" t="s">
        <v>103</v>
      </c>
      <c r="L2499" t="str">
        <f>_xlfn.XLOOKUP(Trade_Flows[[#This Row],[hardware_type]],Helper_sheet!$D$2:$D$15,Helper_sheet!$E$2:$E$15,0,0)</f>
        <v>Equipment</v>
      </c>
      <c r="M2499" t="s">
        <v>91</v>
      </c>
      <c r="N2499" s="5">
        <v>40</v>
      </c>
      <c r="O2499" s="1">
        <v>204.34</v>
      </c>
      <c r="P2499" t="s">
        <v>105</v>
      </c>
      <c r="Q2499" t="s">
        <v>130</v>
      </c>
      <c r="R2499" t="s">
        <v>144</v>
      </c>
      <c r="S2499" t="s">
        <v>141</v>
      </c>
      <c r="T2499" t="s">
        <v>34</v>
      </c>
      <c r="U2499" t="s">
        <v>2874</v>
      </c>
      <c r="V2499" t="s">
        <v>294</v>
      </c>
      <c r="W2499" t="s">
        <v>147</v>
      </c>
      <c r="X2499" t="s">
        <v>144</v>
      </c>
    </row>
    <row r="2500" spans="1:24" x14ac:dyDescent="0.4">
      <c r="A2500" t="s">
        <v>3181</v>
      </c>
      <c r="B2500" t="s">
        <v>171</v>
      </c>
      <c r="C2500" t="s">
        <v>154</v>
      </c>
      <c r="D2500" t="s">
        <v>46</v>
      </c>
      <c r="E2500" t="s">
        <v>2867</v>
      </c>
      <c r="F2500" t="s">
        <v>127</v>
      </c>
      <c r="G2500" t="s">
        <v>111</v>
      </c>
      <c r="H2500" t="s">
        <v>143</v>
      </c>
      <c r="I2500" t="s">
        <v>28</v>
      </c>
      <c r="J2500" t="s">
        <v>29</v>
      </c>
      <c r="K2500" t="s">
        <v>103</v>
      </c>
      <c r="L2500" t="str">
        <f>_xlfn.XLOOKUP(Trade_Flows[[#This Row],[hardware_type]],Helper_sheet!$D$2:$D$15,Helper_sheet!$E$2:$E$15,0,0)</f>
        <v>Equipment</v>
      </c>
      <c r="M2500" t="s">
        <v>91</v>
      </c>
      <c r="N2500" s="5">
        <v>44</v>
      </c>
      <c r="O2500" s="1">
        <v>221.73</v>
      </c>
      <c r="P2500" t="s">
        <v>107</v>
      </c>
      <c r="Q2500" t="s">
        <v>130</v>
      </c>
      <c r="R2500" t="s">
        <v>144</v>
      </c>
      <c r="S2500" t="s">
        <v>141</v>
      </c>
      <c r="T2500" t="s">
        <v>34</v>
      </c>
      <c r="U2500" t="s">
        <v>2894</v>
      </c>
      <c r="V2500" t="s">
        <v>190</v>
      </c>
      <c r="W2500" t="s">
        <v>147</v>
      </c>
      <c r="X2500" t="s">
        <v>144</v>
      </c>
    </row>
    <row r="2501" spans="1:24" x14ac:dyDescent="0.4">
      <c r="A2501" t="s">
        <v>3182</v>
      </c>
      <c r="B2501" t="s">
        <v>171</v>
      </c>
      <c r="C2501" t="s">
        <v>158</v>
      </c>
      <c r="D2501" t="s">
        <v>47</v>
      </c>
      <c r="E2501" t="s">
        <v>2867</v>
      </c>
      <c r="F2501" t="s">
        <v>127</v>
      </c>
      <c r="G2501" t="s">
        <v>111</v>
      </c>
      <c r="H2501" t="s">
        <v>143</v>
      </c>
      <c r="I2501" t="s">
        <v>28</v>
      </c>
      <c r="J2501" t="s">
        <v>29</v>
      </c>
      <c r="K2501" t="s">
        <v>103</v>
      </c>
      <c r="L2501" t="str">
        <f>_xlfn.XLOOKUP(Trade_Flows[[#This Row],[hardware_type]],Helper_sheet!$D$2:$D$15,Helper_sheet!$E$2:$E$15,0,0)</f>
        <v>Equipment</v>
      </c>
      <c r="M2501" t="s">
        <v>91</v>
      </c>
      <c r="N2501" s="5">
        <v>39</v>
      </c>
      <c r="O2501" s="1">
        <v>197.95</v>
      </c>
      <c r="P2501" t="s">
        <v>105</v>
      </c>
      <c r="Q2501" t="s">
        <v>130</v>
      </c>
      <c r="R2501" t="s">
        <v>144</v>
      </c>
      <c r="S2501" t="s">
        <v>141</v>
      </c>
      <c r="T2501" t="s">
        <v>34</v>
      </c>
      <c r="U2501" t="s">
        <v>2869</v>
      </c>
      <c r="V2501" t="s">
        <v>160</v>
      </c>
      <c r="W2501" t="s">
        <v>147</v>
      </c>
      <c r="X2501" t="s">
        <v>144</v>
      </c>
    </row>
    <row r="2502" spans="1:24" x14ac:dyDescent="0.4">
      <c r="A2502" t="s">
        <v>3183</v>
      </c>
      <c r="B2502" t="s">
        <v>182</v>
      </c>
      <c r="C2502" t="s">
        <v>141</v>
      </c>
      <c r="D2502" t="s">
        <v>48</v>
      </c>
      <c r="E2502" t="s">
        <v>2867</v>
      </c>
      <c r="F2502" t="s">
        <v>127</v>
      </c>
      <c r="G2502" t="s">
        <v>111</v>
      </c>
      <c r="H2502" t="s">
        <v>143</v>
      </c>
      <c r="I2502" t="s">
        <v>28</v>
      </c>
      <c r="J2502" t="s">
        <v>29</v>
      </c>
      <c r="K2502" t="s">
        <v>103</v>
      </c>
      <c r="L2502" t="str">
        <f>_xlfn.XLOOKUP(Trade_Flows[[#This Row],[hardware_type]],Helper_sheet!$D$2:$D$15,Helper_sheet!$E$2:$E$15,0,0)</f>
        <v>Equipment</v>
      </c>
      <c r="M2502" t="s">
        <v>91</v>
      </c>
      <c r="N2502" s="5">
        <v>42</v>
      </c>
      <c r="O2502" s="1">
        <v>213.1</v>
      </c>
      <c r="P2502" t="s">
        <v>106</v>
      </c>
      <c r="Q2502" t="s">
        <v>130</v>
      </c>
      <c r="R2502" t="s">
        <v>144</v>
      </c>
      <c r="S2502" t="s">
        <v>141</v>
      </c>
      <c r="T2502" t="s">
        <v>34</v>
      </c>
      <c r="U2502" t="s">
        <v>2876</v>
      </c>
      <c r="V2502" t="s">
        <v>176</v>
      </c>
      <c r="W2502" t="s">
        <v>147</v>
      </c>
      <c r="X2502" t="s">
        <v>144</v>
      </c>
    </row>
    <row r="2503" spans="1:24" x14ac:dyDescent="0.4">
      <c r="A2503" t="s">
        <v>3184</v>
      </c>
      <c r="B2503" t="s">
        <v>182</v>
      </c>
      <c r="C2503" t="s">
        <v>149</v>
      </c>
      <c r="D2503" t="s">
        <v>49</v>
      </c>
      <c r="E2503" t="s">
        <v>2867</v>
      </c>
      <c r="F2503" t="s">
        <v>127</v>
      </c>
      <c r="G2503" t="s">
        <v>111</v>
      </c>
      <c r="H2503" t="s">
        <v>143</v>
      </c>
      <c r="I2503" t="s">
        <v>28</v>
      </c>
      <c r="J2503" t="s">
        <v>29</v>
      </c>
      <c r="K2503" t="s">
        <v>103</v>
      </c>
      <c r="L2503" t="str">
        <f>_xlfn.XLOOKUP(Trade_Flows[[#This Row],[hardware_type]],Helper_sheet!$D$2:$D$15,Helper_sheet!$E$2:$E$15,0,0)</f>
        <v>Equipment</v>
      </c>
      <c r="M2503" t="s">
        <v>91</v>
      </c>
      <c r="N2503" s="5">
        <v>45</v>
      </c>
      <c r="O2503" s="1">
        <v>229.15</v>
      </c>
      <c r="P2503" t="s">
        <v>802</v>
      </c>
      <c r="Q2503" t="s">
        <v>130</v>
      </c>
      <c r="R2503" t="s">
        <v>144</v>
      </c>
      <c r="S2503" t="s">
        <v>141</v>
      </c>
      <c r="T2503" t="s">
        <v>34</v>
      </c>
      <c r="U2503" t="s">
        <v>2911</v>
      </c>
      <c r="V2503" t="s">
        <v>294</v>
      </c>
      <c r="W2503" t="s">
        <v>147</v>
      </c>
      <c r="X2503" t="s">
        <v>144</v>
      </c>
    </row>
    <row r="2504" spans="1:24" x14ac:dyDescent="0.4">
      <c r="A2504" t="s">
        <v>3185</v>
      </c>
      <c r="B2504" t="s">
        <v>182</v>
      </c>
      <c r="C2504" t="s">
        <v>154</v>
      </c>
      <c r="D2504" t="s">
        <v>50</v>
      </c>
      <c r="E2504" t="s">
        <v>2867</v>
      </c>
      <c r="F2504" t="s">
        <v>127</v>
      </c>
      <c r="G2504" t="s">
        <v>111</v>
      </c>
      <c r="H2504" t="s">
        <v>143</v>
      </c>
      <c r="I2504" t="s">
        <v>28</v>
      </c>
      <c r="J2504" t="s">
        <v>29</v>
      </c>
      <c r="K2504" t="s">
        <v>103</v>
      </c>
      <c r="L2504" t="str">
        <f>_xlfn.XLOOKUP(Trade_Flows[[#This Row],[hardware_type]],Helper_sheet!$D$2:$D$15,Helper_sheet!$E$2:$E$15,0,0)</f>
        <v>Equipment</v>
      </c>
      <c r="M2504" t="s">
        <v>91</v>
      </c>
      <c r="N2504" s="5">
        <v>48</v>
      </c>
      <c r="O2504" s="1">
        <v>240.3</v>
      </c>
      <c r="P2504" t="s">
        <v>106</v>
      </c>
      <c r="Q2504" t="s">
        <v>130</v>
      </c>
      <c r="R2504" t="s">
        <v>144</v>
      </c>
      <c r="S2504" t="s">
        <v>141</v>
      </c>
      <c r="T2504" t="s">
        <v>34</v>
      </c>
      <c r="U2504" t="s">
        <v>2946</v>
      </c>
      <c r="V2504" t="s">
        <v>303</v>
      </c>
      <c r="W2504" t="s">
        <v>147</v>
      </c>
      <c r="X2504" t="s">
        <v>144</v>
      </c>
    </row>
    <row r="2505" spans="1:24" x14ac:dyDescent="0.4">
      <c r="A2505" t="s">
        <v>3186</v>
      </c>
      <c r="B2505" t="s">
        <v>182</v>
      </c>
      <c r="C2505" t="s">
        <v>158</v>
      </c>
      <c r="D2505" t="s">
        <v>51</v>
      </c>
      <c r="E2505" t="s">
        <v>2867</v>
      </c>
      <c r="F2505" t="s">
        <v>127</v>
      </c>
      <c r="G2505" t="s">
        <v>111</v>
      </c>
      <c r="H2505" t="s">
        <v>143</v>
      </c>
      <c r="I2505" t="s">
        <v>28</v>
      </c>
      <c r="J2505" t="s">
        <v>29</v>
      </c>
      <c r="K2505" t="s">
        <v>103</v>
      </c>
      <c r="L2505" t="str">
        <f>_xlfn.XLOOKUP(Trade_Flows[[#This Row],[hardware_type]],Helper_sheet!$D$2:$D$15,Helper_sheet!$E$2:$E$15,0,0)</f>
        <v>Equipment</v>
      </c>
      <c r="M2505" t="s">
        <v>91</v>
      </c>
      <c r="N2505" s="5">
        <v>36</v>
      </c>
      <c r="O2505" s="1">
        <v>184.12</v>
      </c>
      <c r="P2505" t="s">
        <v>107</v>
      </c>
      <c r="Q2505" t="s">
        <v>130</v>
      </c>
      <c r="R2505" t="s">
        <v>144</v>
      </c>
      <c r="S2505" t="s">
        <v>141</v>
      </c>
      <c r="T2505" t="s">
        <v>34</v>
      </c>
      <c r="U2505" t="s">
        <v>2930</v>
      </c>
      <c r="V2505" t="s">
        <v>152</v>
      </c>
      <c r="W2505" t="s">
        <v>147</v>
      </c>
      <c r="X2505" t="s">
        <v>144</v>
      </c>
    </row>
    <row r="2506" spans="1:24" x14ac:dyDescent="0.4">
      <c r="A2506" t="s">
        <v>3187</v>
      </c>
      <c r="B2506" t="s">
        <v>193</v>
      </c>
      <c r="C2506" t="s">
        <v>141</v>
      </c>
      <c r="D2506" t="s">
        <v>52</v>
      </c>
      <c r="E2506" t="s">
        <v>2867</v>
      </c>
      <c r="F2506" t="s">
        <v>127</v>
      </c>
      <c r="G2506" t="s">
        <v>111</v>
      </c>
      <c r="H2506" t="s">
        <v>143</v>
      </c>
      <c r="I2506" t="s">
        <v>28</v>
      </c>
      <c r="J2506" t="s">
        <v>29</v>
      </c>
      <c r="K2506" t="s">
        <v>103</v>
      </c>
      <c r="L2506" t="str">
        <f>_xlfn.XLOOKUP(Trade_Flows[[#This Row],[hardware_type]],Helper_sheet!$D$2:$D$15,Helper_sheet!$E$2:$E$15,0,0)</f>
        <v>Equipment</v>
      </c>
      <c r="M2506" t="s">
        <v>91</v>
      </c>
      <c r="N2506" s="5">
        <v>45</v>
      </c>
      <c r="O2506" s="1">
        <v>227.37</v>
      </c>
      <c r="P2506" t="s">
        <v>106</v>
      </c>
      <c r="Q2506" t="s">
        <v>130</v>
      </c>
      <c r="R2506" t="s">
        <v>144</v>
      </c>
      <c r="S2506" t="s">
        <v>141</v>
      </c>
      <c r="T2506" t="s">
        <v>34</v>
      </c>
      <c r="U2506" t="s">
        <v>2888</v>
      </c>
      <c r="V2506" t="s">
        <v>399</v>
      </c>
      <c r="W2506" t="s">
        <v>147</v>
      </c>
      <c r="X2506" t="s">
        <v>144</v>
      </c>
    </row>
    <row r="2507" spans="1:24" x14ac:dyDescent="0.4">
      <c r="A2507" t="s">
        <v>3188</v>
      </c>
      <c r="B2507" t="s">
        <v>193</v>
      </c>
      <c r="C2507" t="s">
        <v>149</v>
      </c>
      <c r="D2507" t="s">
        <v>53</v>
      </c>
      <c r="E2507" t="s">
        <v>2867</v>
      </c>
      <c r="F2507" t="s">
        <v>127</v>
      </c>
      <c r="G2507" t="s">
        <v>111</v>
      </c>
      <c r="H2507" t="s">
        <v>143</v>
      </c>
      <c r="I2507" t="s">
        <v>28</v>
      </c>
      <c r="J2507" t="s">
        <v>29</v>
      </c>
      <c r="K2507" t="s">
        <v>103</v>
      </c>
      <c r="L2507" t="str">
        <f>_xlfn.XLOOKUP(Trade_Flows[[#This Row],[hardware_type]],Helper_sheet!$D$2:$D$15,Helper_sheet!$E$2:$E$15,0,0)</f>
        <v>Equipment</v>
      </c>
      <c r="M2507" t="s">
        <v>91</v>
      </c>
      <c r="N2507" s="5">
        <v>45</v>
      </c>
      <c r="O2507" s="1">
        <v>228.25</v>
      </c>
      <c r="P2507" t="s">
        <v>107</v>
      </c>
      <c r="Q2507" t="s">
        <v>130</v>
      </c>
      <c r="R2507" t="s">
        <v>144</v>
      </c>
      <c r="S2507" t="s">
        <v>141</v>
      </c>
      <c r="T2507" t="s">
        <v>34</v>
      </c>
      <c r="U2507" t="s">
        <v>2869</v>
      </c>
      <c r="V2507" t="s">
        <v>393</v>
      </c>
      <c r="W2507" t="s">
        <v>147</v>
      </c>
      <c r="X2507" t="s">
        <v>144</v>
      </c>
    </row>
    <row r="2508" spans="1:24" x14ac:dyDescent="0.4">
      <c r="A2508" t="s">
        <v>3189</v>
      </c>
      <c r="B2508" t="s">
        <v>193</v>
      </c>
      <c r="C2508" t="s">
        <v>154</v>
      </c>
      <c r="D2508" t="s">
        <v>54</v>
      </c>
      <c r="E2508" t="s">
        <v>2867</v>
      </c>
      <c r="F2508" t="s">
        <v>127</v>
      </c>
      <c r="G2508" t="s">
        <v>111</v>
      </c>
      <c r="H2508" t="s">
        <v>143</v>
      </c>
      <c r="I2508" t="s">
        <v>28</v>
      </c>
      <c r="J2508" t="s">
        <v>29</v>
      </c>
      <c r="K2508" t="s">
        <v>103</v>
      </c>
      <c r="L2508" t="str">
        <f>_xlfn.XLOOKUP(Trade_Flows[[#This Row],[hardware_type]],Helper_sheet!$D$2:$D$15,Helper_sheet!$E$2:$E$15,0,0)</f>
        <v>Equipment</v>
      </c>
      <c r="M2508" t="s">
        <v>91</v>
      </c>
      <c r="N2508" s="5">
        <v>48</v>
      </c>
      <c r="O2508" s="1">
        <v>244.11</v>
      </c>
      <c r="P2508" t="s">
        <v>106</v>
      </c>
      <c r="Q2508" t="s">
        <v>130</v>
      </c>
      <c r="R2508" t="s">
        <v>144</v>
      </c>
      <c r="S2508" t="s">
        <v>141</v>
      </c>
      <c r="T2508" t="s">
        <v>34</v>
      </c>
      <c r="U2508" t="s">
        <v>2900</v>
      </c>
      <c r="V2508" t="s">
        <v>320</v>
      </c>
      <c r="W2508" t="s">
        <v>147</v>
      </c>
      <c r="X2508" t="s">
        <v>144</v>
      </c>
    </row>
    <row r="2509" spans="1:24" x14ac:dyDescent="0.4">
      <c r="A2509" t="s">
        <v>3190</v>
      </c>
      <c r="B2509" t="s">
        <v>193</v>
      </c>
      <c r="C2509" t="s">
        <v>158</v>
      </c>
      <c r="D2509" t="s">
        <v>55</v>
      </c>
      <c r="E2509" t="s">
        <v>2867</v>
      </c>
      <c r="F2509" t="s">
        <v>127</v>
      </c>
      <c r="G2509" t="s">
        <v>111</v>
      </c>
      <c r="H2509" t="s">
        <v>143</v>
      </c>
      <c r="I2509" t="s">
        <v>28</v>
      </c>
      <c r="J2509" t="s">
        <v>29</v>
      </c>
      <c r="K2509" t="s">
        <v>103</v>
      </c>
      <c r="L2509" t="str">
        <f>_xlfn.XLOOKUP(Trade_Flows[[#This Row],[hardware_type]],Helper_sheet!$D$2:$D$15,Helper_sheet!$E$2:$E$15,0,0)</f>
        <v>Equipment</v>
      </c>
      <c r="M2509" t="s">
        <v>91</v>
      </c>
      <c r="N2509" s="5">
        <v>40</v>
      </c>
      <c r="O2509" s="1">
        <v>203.41</v>
      </c>
      <c r="P2509" t="s">
        <v>790</v>
      </c>
      <c r="Q2509" t="s">
        <v>130</v>
      </c>
      <c r="R2509" t="s">
        <v>144</v>
      </c>
      <c r="S2509" t="s">
        <v>141</v>
      </c>
      <c r="T2509" t="s">
        <v>34</v>
      </c>
      <c r="U2509" t="s">
        <v>2896</v>
      </c>
      <c r="V2509" t="s">
        <v>169</v>
      </c>
      <c r="W2509" t="s">
        <v>147</v>
      </c>
      <c r="X2509" t="s">
        <v>144</v>
      </c>
    </row>
    <row r="2510" spans="1:24" x14ac:dyDescent="0.4">
      <c r="A2510" t="s">
        <v>3191</v>
      </c>
      <c r="B2510" t="s">
        <v>202</v>
      </c>
      <c r="C2510" t="s">
        <v>141</v>
      </c>
      <c r="D2510" t="s">
        <v>56</v>
      </c>
      <c r="E2510" t="s">
        <v>2867</v>
      </c>
      <c r="F2510" t="s">
        <v>127</v>
      </c>
      <c r="G2510" t="s">
        <v>111</v>
      </c>
      <c r="H2510" t="s">
        <v>143</v>
      </c>
      <c r="I2510" t="s">
        <v>28</v>
      </c>
      <c r="J2510" t="s">
        <v>29</v>
      </c>
      <c r="K2510" t="s">
        <v>103</v>
      </c>
      <c r="L2510" t="str">
        <f>_xlfn.XLOOKUP(Trade_Flows[[#This Row],[hardware_type]],Helper_sheet!$D$2:$D$15,Helper_sheet!$E$2:$E$15,0,0)</f>
        <v>Equipment</v>
      </c>
      <c r="M2510" t="s">
        <v>91</v>
      </c>
      <c r="N2510" s="5">
        <v>44</v>
      </c>
      <c r="O2510" s="1">
        <v>222.57</v>
      </c>
      <c r="P2510" t="s">
        <v>790</v>
      </c>
      <c r="Q2510" t="s">
        <v>130</v>
      </c>
      <c r="R2510" t="s">
        <v>144</v>
      </c>
      <c r="S2510" t="s">
        <v>141</v>
      </c>
      <c r="T2510" t="s">
        <v>34</v>
      </c>
      <c r="U2510" t="s">
        <v>2898</v>
      </c>
      <c r="V2510" t="s">
        <v>303</v>
      </c>
      <c r="W2510" t="s">
        <v>147</v>
      </c>
      <c r="X2510" t="s">
        <v>144</v>
      </c>
    </row>
    <row r="2511" spans="1:24" x14ac:dyDescent="0.4">
      <c r="A2511" t="s">
        <v>3192</v>
      </c>
      <c r="B2511" t="s">
        <v>202</v>
      </c>
      <c r="C2511" t="s">
        <v>149</v>
      </c>
      <c r="D2511" t="s">
        <v>57</v>
      </c>
      <c r="E2511" t="s">
        <v>2867</v>
      </c>
      <c r="F2511" t="s">
        <v>127</v>
      </c>
      <c r="G2511" t="s">
        <v>111</v>
      </c>
      <c r="H2511" t="s">
        <v>143</v>
      </c>
      <c r="I2511" t="s">
        <v>28</v>
      </c>
      <c r="J2511" t="s">
        <v>29</v>
      </c>
      <c r="K2511" t="s">
        <v>103</v>
      </c>
      <c r="L2511" t="str">
        <f>_xlfn.XLOOKUP(Trade_Flows[[#This Row],[hardware_type]],Helper_sheet!$D$2:$D$15,Helper_sheet!$E$2:$E$15,0,0)</f>
        <v>Equipment</v>
      </c>
      <c r="M2511" t="s">
        <v>91</v>
      </c>
      <c r="N2511" s="5">
        <v>43</v>
      </c>
      <c r="O2511" s="1">
        <v>219.65</v>
      </c>
      <c r="P2511" t="s">
        <v>106</v>
      </c>
      <c r="Q2511" t="s">
        <v>130</v>
      </c>
      <c r="R2511" t="s">
        <v>144</v>
      </c>
      <c r="S2511" t="s">
        <v>141</v>
      </c>
      <c r="T2511" t="s">
        <v>34</v>
      </c>
      <c r="U2511" t="s">
        <v>2890</v>
      </c>
      <c r="V2511" t="s">
        <v>160</v>
      </c>
      <c r="W2511" t="s">
        <v>147</v>
      </c>
      <c r="X2511" t="s">
        <v>144</v>
      </c>
    </row>
    <row r="2512" spans="1:24" x14ac:dyDescent="0.4">
      <c r="A2512" t="s">
        <v>3193</v>
      </c>
      <c r="B2512" t="s">
        <v>202</v>
      </c>
      <c r="C2512" t="s">
        <v>154</v>
      </c>
      <c r="D2512" t="s">
        <v>58</v>
      </c>
      <c r="E2512" t="s">
        <v>2867</v>
      </c>
      <c r="F2512" t="s">
        <v>127</v>
      </c>
      <c r="G2512" t="s">
        <v>111</v>
      </c>
      <c r="H2512" t="s">
        <v>143</v>
      </c>
      <c r="I2512" t="s">
        <v>28</v>
      </c>
      <c r="J2512" t="s">
        <v>29</v>
      </c>
      <c r="K2512" t="s">
        <v>103</v>
      </c>
      <c r="L2512" t="str">
        <f>_xlfn.XLOOKUP(Trade_Flows[[#This Row],[hardware_type]],Helper_sheet!$D$2:$D$15,Helper_sheet!$E$2:$E$15,0,0)</f>
        <v>Equipment</v>
      </c>
      <c r="M2512" t="s">
        <v>91</v>
      </c>
      <c r="N2512" s="5">
        <v>47</v>
      </c>
      <c r="O2512" s="1">
        <v>236.09</v>
      </c>
      <c r="P2512" t="s">
        <v>105</v>
      </c>
      <c r="Q2512" t="s">
        <v>130</v>
      </c>
      <c r="R2512" t="s">
        <v>144</v>
      </c>
      <c r="S2512" t="s">
        <v>141</v>
      </c>
      <c r="T2512" t="s">
        <v>34</v>
      </c>
      <c r="U2512" t="s">
        <v>2917</v>
      </c>
      <c r="V2512" t="s">
        <v>301</v>
      </c>
      <c r="W2512" t="s">
        <v>147</v>
      </c>
      <c r="X2512" t="s">
        <v>144</v>
      </c>
    </row>
    <row r="2513" spans="1:24" x14ac:dyDescent="0.4">
      <c r="A2513" t="s">
        <v>3194</v>
      </c>
      <c r="B2513" t="s">
        <v>202</v>
      </c>
      <c r="C2513" t="s">
        <v>158</v>
      </c>
      <c r="D2513" t="s">
        <v>59</v>
      </c>
      <c r="E2513" t="s">
        <v>2867</v>
      </c>
      <c r="F2513" t="s">
        <v>127</v>
      </c>
      <c r="G2513" t="s">
        <v>111</v>
      </c>
      <c r="H2513" t="s">
        <v>143</v>
      </c>
      <c r="I2513" t="s">
        <v>28</v>
      </c>
      <c r="J2513" t="s">
        <v>29</v>
      </c>
      <c r="K2513" t="s">
        <v>103</v>
      </c>
      <c r="L2513" t="str">
        <f>_xlfn.XLOOKUP(Trade_Flows[[#This Row],[hardware_type]],Helper_sheet!$D$2:$D$15,Helper_sheet!$E$2:$E$15,0,0)</f>
        <v>Equipment</v>
      </c>
      <c r="M2513" t="s">
        <v>91</v>
      </c>
      <c r="N2513" s="5">
        <v>44</v>
      </c>
      <c r="O2513" s="1">
        <v>220.62</v>
      </c>
      <c r="P2513" t="s">
        <v>107</v>
      </c>
      <c r="Q2513" t="s">
        <v>130</v>
      </c>
      <c r="R2513" t="s">
        <v>144</v>
      </c>
      <c r="S2513" t="s">
        <v>141</v>
      </c>
      <c r="T2513" t="s">
        <v>34</v>
      </c>
      <c r="U2513" t="s">
        <v>2892</v>
      </c>
      <c r="V2513" t="s">
        <v>292</v>
      </c>
      <c r="W2513" t="s">
        <v>147</v>
      </c>
      <c r="X2513" t="s">
        <v>144</v>
      </c>
    </row>
    <row r="2514" spans="1:24" x14ac:dyDescent="0.4">
      <c r="A2514" t="s">
        <v>3195</v>
      </c>
      <c r="B2514" t="s">
        <v>212</v>
      </c>
      <c r="C2514" t="s">
        <v>141</v>
      </c>
      <c r="D2514" t="s">
        <v>60</v>
      </c>
      <c r="E2514" t="s">
        <v>2867</v>
      </c>
      <c r="F2514" t="s">
        <v>127</v>
      </c>
      <c r="G2514" t="s">
        <v>111</v>
      </c>
      <c r="H2514" t="s">
        <v>143</v>
      </c>
      <c r="I2514" t="s">
        <v>28</v>
      </c>
      <c r="J2514" t="s">
        <v>29</v>
      </c>
      <c r="K2514" t="s">
        <v>103</v>
      </c>
      <c r="L2514" t="str">
        <f>_xlfn.XLOOKUP(Trade_Flows[[#This Row],[hardware_type]],Helper_sheet!$D$2:$D$15,Helper_sheet!$E$2:$E$15,0,0)</f>
        <v>Equipment</v>
      </c>
      <c r="M2514" t="s">
        <v>91</v>
      </c>
      <c r="N2514" s="5">
        <v>46</v>
      </c>
      <c r="O2514" s="1">
        <v>233.48</v>
      </c>
      <c r="P2514" t="s">
        <v>790</v>
      </c>
      <c r="Q2514" t="s">
        <v>130</v>
      </c>
      <c r="R2514" t="s">
        <v>144</v>
      </c>
      <c r="S2514" t="s">
        <v>141</v>
      </c>
      <c r="T2514" t="s">
        <v>34</v>
      </c>
      <c r="U2514" t="s">
        <v>2975</v>
      </c>
      <c r="V2514" t="s">
        <v>160</v>
      </c>
      <c r="W2514" t="s">
        <v>147</v>
      </c>
      <c r="X2514" t="s">
        <v>144</v>
      </c>
    </row>
    <row r="2515" spans="1:24" x14ac:dyDescent="0.4">
      <c r="A2515" t="s">
        <v>3196</v>
      </c>
      <c r="B2515" t="s">
        <v>212</v>
      </c>
      <c r="C2515" t="s">
        <v>149</v>
      </c>
      <c r="D2515" t="s">
        <v>61</v>
      </c>
      <c r="E2515" t="s">
        <v>2867</v>
      </c>
      <c r="F2515" t="s">
        <v>127</v>
      </c>
      <c r="G2515" t="s">
        <v>111</v>
      </c>
      <c r="H2515" t="s">
        <v>143</v>
      </c>
      <c r="I2515" t="s">
        <v>28</v>
      </c>
      <c r="J2515" t="s">
        <v>29</v>
      </c>
      <c r="K2515" t="s">
        <v>103</v>
      </c>
      <c r="L2515" t="str">
        <f>_xlfn.XLOOKUP(Trade_Flows[[#This Row],[hardware_type]],Helper_sheet!$D$2:$D$15,Helper_sheet!$E$2:$E$15,0,0)</f>
        <v>Equipment</v>
      </c>
      <c r="M2515" t="s">
        <v>91</v>
      </c>
      <c r="N2515" s="5">
        <v>51</v>
      </c>
      <c r="O2515" s="1">
        <v>259.13</v>
      </c>
      <c r="P2515" t="s">
        <v>107</v>
      </c>
      <c r="Q2515" t="s">
        <v>130</v>
      </c>
      <c r="R2515" t="s">
        <v>144</v>
      </c>
      <c r="S2515" t="s">
        <v>141</v>
      </c>
      <c r="T2515" t="s">
        <v>34</v>
      </c>
      <c r="U2515" t="s">
        <v>2904</v>
      </c>
      <c r="V2515" t="s">
        <v>146</v>
      </c>
      <c r="W2515" t="s">
        <v>147</v>
      </c>
      <c r="X2515" t="s">
        <v>144</v>
      </c>
    </row>
    <row r="2516" spans="1:24" x14ac:dyDescent="0.4">
      <c r="A2516" t="s">
        <v>3197</v>
      </c>
      <c r="B2516" t="s">
        <v>212</v>
      </c>
      <c r="C2516" t="s">
        <v>154</v>
      </c>
      <c r="D2516" t="s">
        <v>62</v>
      </c>
      <c r="E2516" t="s">
        <v>2867</v>
      </c>
      <c r="F2516" t="s">
        <v>127</v>
      </c>
      <c r="G2516" t="s">
        <v>111</v>
      </c>
      <c r="H2516" t="s">
        <v>143</v>
      </c>
      <c r="I2516" t="s">
        <v>28</v>
      </c>
      <c r="J2516" t="s">
        <v>29</v>
      </c>
      <c r="K2516" t="s">
        <v>103</v>
      </c>
      <c r="L2516" t="str">
        <f>_xlfn.XLOOKUP(Trade_Flows[[#This Row],[hardware_type]],Helper_sheet!$D$2:$D$15,Helper_sheet!$E$2:$E$15,0,0)</f>
        <v>Equipment</v>
      </c>
      <c r="M2516" t="s">
        <v>91</v>
      </c>
      <c r="N2516" s="5">
        <v>50</v>
      </c>
      <c r="O2516" s="1">
        <v>253.78</v>
      </c>
      <c r="P2516" t="s">
        <v>790</v>
      </c>
      <c r="Q2516" t="s">
        <v>130</v>
      </c>
      <c r="R2516" t="s">
        <v>144</v>
      </c>
      <c r="S2516" t="s">
        <v>141</v>
      </c>
      <c r="T2516" t="s">
        <v>34</v>
      </c>
      <c r="U2516" t="s">
        <v>2894</v>
      </c>
      <c r="V2516" t="s">
        <v>228</v>
      </c>
      <c r="W2516" t="s">
        <v>147</v>
      </c>
      <c r="X2516" t="s">
        <v>144</v>
      </c>
    </row>
    <row r="2517" spans="1:24" x14ac:dyDescent="0.4">
      <c r="A2517" t="s">
        <v>3198</v>
      </c>
      <c r="B2517" t="s">
        <v>212</v>
      </c>
      <c r="C2517" t="s">
        <v>158</v>
      </c>
      <c r="D2517" t="s">
        <v>63</v>
      </c>
      <c r="E2517" t="s">
        <v>2867</v>
      </c>
      <c r="F2517" t="s">
        <v>127</v>
      </c>
      <c r="G2517" t="s">
        <v>111</v>
      </c>
      <c r="H2517" t="s">
        <v>143</v>
      </c>
      <c r="I2517" t="s">
        <v>28</v>
      </c>
      <c r="J2517" t="s">
        <v>29</v>
      </c>
      <c r="K2517" t="s">
        <v>103</v>
      </c>
      <c r="L2517" t="str">
        <f>_xlfn.XLOOKUP(Trade_Flows[[#This Row],[hardware_type]],Helper_sheet!$D$2:$D$15,Helper_sheet!$E$2:$E$15,0,0)</f>
        <v>Equipment</v>
      </c>
      <c r="M2517" t="s">
        <v>91</v>
      </c>
      <c r="N2517" s="5">
        <v>49</v>
      </c>
      <c r="O2517" s="1">
        <v>249.26</v>
      </c>
      <c r="P2517" t="s">
        <v>802</v>
      </c>
      <c r="Q2517" t="s">
        <v>130</v>
      </c>
      <c r="R2517" t="s">
        <v>144</v>
      </c>
      <c r="S2517" t="s">
        <v>141</v>
      </c>
      <c r="T2517" t="s">
        <v>34</v>
      </c>
      <c r="U2517" t="s">
        <v>2924</v>
      </c>
      <c r="V2517" t="s">
        <v>419</v>
      </c>
      <c r="W2517" t="s">
        <v>147</v>
      </c>
      <c r="X2517" t="s">
        <v>144</v>
      </c>
    </row>
    <row r="2518" spans="1:24" x14ac:dyDescent="0.4">
      <c r="A2518" t="s">
        <v>3199</v>
      </c>
      <c r="B2518" t="s">
        <v>223</v>
      </c>
      <c r="C2518" t="s">
        <v>141</v>
      </c>
      <c r="D2518" t="s">
        <v>64</v>
      </c>
      <c r="E2518" t="s">
        <v>2867</v>
      </c>
      <c r="F2518" t="s">
        <v>127</v>
      </c>
      <c r="G2518" t="s">
        <v>111</v>
      </c>
      <c r="H2518" t="s">
        <v>143</v>
      </c>
      <c r="I2518" t="s">
        <v>28</v>
      </c>
      <c r="J2518" t="s">
        <v>29</v>
      </c>
      <c r="K2518" t="s">
        <v>103</v>
      </c>
      <c r="L2518" t="str">
        <f>_xlfn.XLOOKUP(Trade_Flows[[#This Row],[hardware_type]],Helper_sheet!$D$2:$D$15,Helper_sheet!$E$2:$E$15,0,0)</f>
        <v>Equipment</v>
      </c>
      <c r="M2518" t="s">
        <v>91</v>
      </c>
      <c r="N2518" s="5">
        <v>45</v>
      </c>
      <c r="O2518" s="1">
        <v>227.41</v>
      </c>
      <c r="P2518" t="s">
        <v>106</v>
      </c>
      <c r="Q2518" t="s">
        <v>130</v>
      </c>
      <c r="R2518" t="s">
        <v>144</v>
      </c>
      <c r="S2518" t="s">
        <v>141</v>
      </c>
      <c r="T2518" t="s">
        <v>34</v>
      </c>
      <c r="U2518" t="s">
        <v>2933</v>
      </c>
      <c r="V2518" t="s">
        <v>425</v>
      </c>
      <c r="W2518" t="s">
        <v>147</v>
      </c>
      <c r="X2518" t="s">
        <v>144</v>
      </c>
    </row>
    <row r="2519" spans="1:24" x14ac:dyDescent="0.4">
      <c r="A2519" t="s">
        <v>3200</v>
      </c>
      <c r="B2519" t="s">
        <v>223</v>
      </c>
      <c r="C2519" t="s">
        <v>149</v>
      </c>
      <c r="D2519" t="s">
        <v>65</v>
      </c>
      <c r="E2519" t="s">
        <v>2867</v>
      </c>
      <c r="F2519" t="s">
        <v>127</v>
      </c>
      <c r="G2519" t="s">
        <v>111</v>
      </c>
      <c r="H2519" t="s">
        <v>143</v>
      </c>
      <c r="I2519" t="s">
        <v>28</v>
      </c>
      <c r="J2519" t="s">
        <v>29</v>
      </c>
      <c r="K2519" t="s">
        <v>103</v>
      </c>
      <c r="L2519" t="str">
        <f>_xlfn.XLOOKUP(Trade_Flows[[#This Row],[hardware_type]],Helper_sheet!$D$2:$D$15,Helper_sheet!$E$2:$E$15,0,0)</f>
        <v>Equipment</v>
      </c>
      <c r="M2519" t="s">
        <v>91</v>
      </c>
      <c r="N2519" s="5">
        <v>57</v>
      </c>
      <c r="O2519" s="1">
        <v>287.24</v>
      </c>
      <c r="P2519" t="s">
        <v>790</v>
      </c>
      <c r="Q2519" t="s">
        <v>130</v>
      </c>
      <c r="R2519" t="s">
        <v>144</v>
      </c>
      <c r="S2519" t="s">
        <v>141</v>
      </c>
      <c r="T2519" t="s">
        <v>34</v>
      </c>
      <c r="U2519" t="s">
        <v>2975</v>
      </c>
      <c r="V2519" t="s">
        <v>246</v>
      </c>
      <c r="W2519" t="s">
        <v>147</v>
      </c>
      <c r="X2519" t="s">
        <v>144</v>
      </c>
    </row>
    <row r="2520" spans="1:24" x14ac:dyDescent="0.4">
      <c r="A2520" t="s">
        <v>3201</v>
      </c>
      <c r="B2520" t="s">
        <v>223</v>
      </c>
      <c r="C2520" t="s">
        <v>154</v>
      </c>
      <c r="D2520" t="s">
        <v>66</v>
      </c>
      <c r="E2520" t="s">
        <v>2867</v>
      </c>
      <c r="F2520" t="s">
        <v>127</v>
      </c>
      <c r="G2520" t="s">
        <v>111</v>
      </c>
      <c r="H2520" t="s">
        <v>143</v>
      </c>
      <c r="I2520" t="s">
        <v>28</v>
      </c>
      <c r="J2520" t="s">
        <v>29</v>
      </c>
      <c r="K2520" t="s">
        <v>103</v>
      </c>
      <c r="L2520" t="str">
        <f>_xlfn.XLOOKUP(Trade_Flows[[#This Row],[hardware_type]],Helper_sheet!$D$2:$D$15,Helper_sheet!$E$2:$E$15,0,0)</f>
        <v>Equipment</v>
      </c>
      <c r="M2520" t="s">
        <v>91</v>
      </c>
      <c r="N2520" s="5">
        <v>61</v>
      </c>
      <c r="O2520" s="1">
        <v>307.57</v>
      </c>
      <c r="P2520" t="s">
        <v>106</v>
      </c>
      <c r="Q2520" t="s">
        <v>130</v>
      </c>
      <c r="R2520" t="s">
        <v>144</v>
      </c>
      <c r="S2520" t="s">
        <v>141</v>
      </c>
      <c r="T2520" t="s">
        <v>34</v>
      </c>
      <c r="U2520" t="s">
        <v>2933</v>
      </c>
      <c r="V2520" t="s">
        <v>303</v>
      </c>
      <c r="W2520" t="s">
        <v>147</v>
      </c>
      <c r="X2520" t="s">
        <v>144</v>
      </c>
    </row>
    <row r="2521" spans="1:24" x14ac:dyDescent="0.4">
      <c r="A2521" t="s">
        <v>3202</v>
      </c>
      <c r="B2521" t="s">
        <v>223</v>
      </c>
      <c r="C2521" t="s">
        <v>158</v>
      </c>
      <c r="D2521" t="s">
        <v>67</v>
      </c>
      <c r="E2521" t="s">
        <v>2867</v>
      </c>
      <c r="F2521" t="s">
        <v>127</v>
      </c>
      <c r="G2521" t="s">
        <v>111</v>
      </c>
      <c r="H2521" t="s">
        <v>143</v>
      </c>
      <c r="I2521" t="s">
        <v>28</v>
      </c>
      <c r="J2521" t="s">
        <v>29</v>
      </c>
      <c r="K2521" t="s">
        <v>103</v>
      </c>
      <c r="L2521" t="str">
        <f>_xlfn.XLOOKUP(Trade_Flows[[#This Row],[hardware_type]],Helper_sheet!$D$2:$D$15,Helper_sheet!$E$2:$E$15,0,0)</f>
        <v>Equipment</v>
      </c>
      <c r="M2521" t="s">
        <v>91</v>
      </c>
      <c r="N2521" s="5">
        <v>49</v>
      </c>
      <c r="O2521" s="1">
        <v>248.87</v>
      </c>
      <c r="P2521" t="s">
        <v>802</v>
      </c>
      <c r="Q2521" t="s">
        <v>130</v>
      </c>
      <c r="R2521" t="s">
        <v>144</v>
      </c>
      <c r="S2521" t="s">
        <v>141</v>
      </c>
      <c r="T2521" t="s">
        <v>34</v>
      </c>
      <c r="U2521" t="s">
        <v>2890</v>
      </c>
      <c r="V2521" t="s">
        <v>267</v>
      </c>
      <c r="W2521" t="s">
        <v>147</v>
      </c>
      <c r="X2521" t="s">
        <v>144</v>
      </c>
    </row>
    <row r="2522" spans="1:24" x14ac:dyDescent="0.4">
      <c r="A2522" t="s">
        <v>3203</v>
      </c>
      <c r="B2522" t="s">
        <v>235</v>
      </c>
      <c r="C2522" t="s">
        <v>141</v>
      </c>
      <c r="D2522" t="s">
        <v>68</v>
      </c>
      <c r="E2522" t="s">
        <v>2867</v>
      </c>
      <c r="F2522" t="s">
        <v>127</v>
      </c>
      <c r="G2522" t="s">
        <v>111</v>
      </c>
      <c r="H2522" t="s">
        <v>143</v>
      </c>
      <c r="I2522" t="s">
        <v>28</v>
      </c>
      <c r="J2522" t="s">
        <v>29</v>
      </c>
      <c r="K2522" t="s">
        <v>103</v>
      </c>
      <c r="L2522" t="str">
        <f>_xlfn.XLOOKUP(Trade_Flows[[#This Row],[hardware_type]],Helper_sheet!$D$2:$D$15,Helper_sheet!$E$2:$E$15,0,0)</f>
        <v>Equipment</v>
      </c>
      <c r="M2522" t="s">
        <v>91</v>
      </c>
      <c r="N2522" s="5">
        <v>61</v>
      </c>
      <c r="O2522" s="1">
        <v>305.95999999999998</v>
      </c>
      <c r="P2522" t="s">
        <v>107</v>
      </c>
      <c r="Q2522" t="s">
        <v>130</v>
      </c>
      <c r="R2522" t="s">
        <v>144</v>
      </c>
      <c r="S2522" t="s">
        <v>141</v>
      </c>
      <c r="T2522" t="s">
        <v>34</v>
      </c>
      <c r="U2522" t="s">
        <v>2973</v>
      </c>
      <c r="V2522" t="s">
        <v>267</v>
      </c>
      <c r="W2522" t="s">
        <v>147</v>
      </c>
      <c r="X2522" t="s">
        <v>144</v>
      </c>
    </row>
    <row r="2523" spans="1:24" x14ac:dyDescent="0.4">
      <c r="A2523" t="s">
        <v>3204</v>
      </c>
      <c r="B2523" t="s">
        <v>235</v>
      </c>
      <c r="C2523" t="s">
        <v>149</v>
      </c>
      <c r="D2523" t="s">
        <v>69</v>
      </c>
      <c r="E2523" t="s">
        <v>2867</v>
      </c>
      <c r="F2523" t="s">
        <v>127</v>
      </c>
      <c r="G2523" t="s">
        <v>111</v>
      </c>
      <c r="H2523" t="s">
        <v>143</v>
      </c>
      <c r="I2523" t="s">
        <v>28</v>
      </c>
      <c r="J2523" t="s">
        <v>29</v>
      </c>
      <c r="K2523" t="s">
        <v>103</v>
      </c>
      <c r="L2523" t="str">
        <f>_xlfn.XLOOKUP(Trade_Flows[[#This Row],[hardware_type]],Helper_sheet!$D$2:$D$15,Helper_sheet!$E$2:$E$15,0,0)</f>
        <v>Equipment</v>
      </c>
      <c r="M2523" t="s">
        <v>91</v>
      </c>
      <c r="N2523" s="5">
        <v>57</v>
      </c>
      <c r="O2523" s="1">
        <v>289.7</v>
      </c>
      <c r="P2523" t="s">
        <v>106</v>
      </c>
      <c r="Q2523" t="s">
        <v>130</v>
      </c>
      <c r="R2523" t="s">
        <v>144</v>
      </c>
      <c r="S2523" t="s">
        <v>141</v>
      </c>
      <c r="T2523" t="s">
        <v>34</v>
      </c>
      <c r="U2523" t="s">
        <v>2915</v>
      </c>
      <c r="V2523" t="s">
        <v>351</v>
      </c>
      <c r="W2523" t="s">
        <v>147</v>
      </c>
      <c r="X2523" t="s">
        <v>144</v>
      </c>
    </row>
    <row r="2524" spans="1:24" x14ac:dyDescent="0.4">
      <c r="A2524" t="s">
        <v>3205</v>
      </c>
      <c r="B2524" t="s">
        <v>235</v>
      </c>
      <c r="C2524" t="s">
        <v>154</v>
      </c>
      <c r="D2524" t="s">
        <v>70</v>
      </c>
      <c r="E2524" t="s">
        <v>2867</v>
      </c>
      <c r="F2524" t="s">
        <v>127</v>
      </c>
      <c r="G2524" t="s">
        <v>111</v>
      </c>
      <c r="H2524" t="s">
        <v>143</v>
      </c>
      <c r="I2524" t="s">
        <v>28</v>
      </c>
      <c r="J2524" t="s">
        <v>29</v>
      </c>
      <c r="K2524" t="s">
        <v>103</v>
      </c>
      <c r="L2524" t="str">
        <f>_xlfn.XLOOKUP(Trade_Flows[[#This Row],[hardware_type]],Helper_sheet!$D$2:$D$15,Helper_sheet!$E$2:$E$15,0,0)</f>
        <v>Equipment</v>
      </c>
      <c r="M2524" t="s">
        <v>91</v>
      </c>
      <c r="N2524" s="5">
        <v>63</v>
      </c>
      <c r="O2524" s="1">
        <v>315.98</v>
      </c>
      <c r="P2524" t="s">
        <v>790</v>
      </c>
      <c r="Q2524" t="s">
        <v>130</v>
      </c>
      <c r="R2524" t="s">
        <v>144</v>
      </c>
      <c r="S2524" t="s">
        <v>141</v>
      </c>
      <c r="T2524" t="s">
        <v>34</v>
      </c>
      <c r="U2524" t="s">
        <v>2913</v>
      </c>
      <c r="V2524" t="s">
        <v>258</v>
      </c>
      <c r="W2524" t="s">
        <v>147</v>
      </c>
      <c r="X2524" t="s">
        <v>144</v>
      </c>
    </row>
    <row r="2525" spans="1:24" x14ac:dyDescent="0.4">
      <c r="A2525" t="s">
        <v>3206</v>
      </c>
      <c r="B2525" t="s">
        <v>235</v>
      </c>
      <c r="C2525" t="s">
        <v>158</v>
      </c>
      <c r="D2525" t="s">
        <v>71</v>
      </c>
      <c r="E2525" t="s">
        <v>2867</v>
      </c>
      <c r="F2525" t="s">
        <v>127</v>
      </c>
      <c r="G2525" t="s">
        <v>111</v>
      </c>
      <c r="H2525" t="s">
        <v>143</v>
      </c>
      <c r="I2525" t="s">
        <v>28</v>
      </c>
      <c r="J2525" t="s">
        <v>29</v>
      </c>
      <c r="K2525" t="s">
        <v>103</v>
      </c>
      <c r="L2525" t="str">
        <f>_xlfn.XLOOKUP(Trade_Flows[[#This Row],[hardware_type]],Helper_sheet!$D$2:$D$15,Helper_sheet!$E$2:$E$15,0,0)</f>
        <v>Equipment</v>
      </c>
      <c r="M2525" t="s">
        <v>91</v>
      </c>
      <c r="N2525" s="5">
        <v>63</v>
      </c>
      <c r="O2525" s="1">
        <v>319.47000000000003</v>
      </c>
      <c r="P2525" t="s">
        <v>802</v>
      </c>
      <c r="Q2525" t="s">
        <v>130</v>
      </c>
      <c r="R2525" t="s">
        <v>144</v>
      </c>
      <c r="S2525" t="s">
        <v>141</v>
      </c>
      <c r="T2525" t="s">
        <v>34</v>
      </c>
      <c r="U2525" t="s">
        <v>2913</v>
      </c>
      <c r="V2525" t="s">
        <v>214</v>
      </c>
      <c r="W2525" t="s">
        <v>147</v>
      </c>
      <c r="X2525" t="s">
        <v>144</v>
      </c>
    </row>
    <row r="2526" spans="1:24" x14ac:dyDescent="0.4">
      <c r="A2526" t="s">
        <v>3207</v>
      </c>
      <c r="B2526" t="s">
        <v>248</v>
      </c>
      <c r="C2526" t="s">
        <v>141</v>
      </c>
      <c r="D2526" t="s">
        <v>72</v>
      </c>
      <c r="E2526" t="s">
        <v>2867</v>
      </c>
      <c r="F2526" t="s">
        <v>127</v>
      </c>
      <c r="G2526" t="s">
        <v>111</v>
      </c>
      <c r="H2526" t="s">
        <v>143</v>
      </c>
      <c r="I2526" t="s">
        <v>28</v>
      </c>
      <c r="J2526" t="s">
        <v>29</v>
      </c>
      <c r="K2526" t="s">
        <v>103</v>
      </c>
      <c r="L2526" t="str">
        <f>_xlfn.XLOOKUP(Trade_Flows[[#This Row],[hardware_type]],Helper_sheet!$D$2:$D$15,Helper_sheet!$E$2:$E$15,0,0)</f>
        <v>Equipment</v>
      </c>
      <c r="M2526" t="s">
        <v>91</v>
      </c>
      <c r="N2526" s="5">
        <v>73</v>
      </c>
      <c r="O2526" s="1">
        <v>367.38</v>
      </c>
      <c r="P2526" t="s">
        <v>790</v>
      </c>
      <c r="Q2526" t="s">
        <v>130</v>
      </c>
      <c r="R2526" t="s">
        <v>144</v>
      </c>
      <c r="S2526" t="s">
        <v>141</v>
      </c>
      <c r="T2526" t="s">
        <v>34</v>
      </c>
      <c r="U2526" t="s">
        <v>2882</v>
      </c>
      <c r="V2526" t="s">
        <v>351</v>
      </c>
      <c r="W2526" t="s">
        <v>147</v>
      </c>
      <c r="X2526" t="s">
        <v>141</v>
      </c>
    </row>
    <row r="2527" spans="1:24" x14ac:dyDescent="0.4">
      <c r="A2527" t="s">
        <v>3208</v>
      </c>
      <c r="B2527" t="s">
        <v>248</v>
      </c>
      <c r="C2527" t="s">
        <v>149</v>
      </c>
      <c r="D2527" t="s">
        <v>73</v>
      </c>
      <c r="E2527" t="s">
        <v>2867</v>
      </c>
      <c r="F2527" t="s">
        <v>127</v>
      </c>
      <c r="G2527" t="s">
        <v>111</v>
      </c>
      <c r="H2527" t="s">
        <v>143</v>
      </c>
      <c r="I2527" t="s">
        <v>28</v>
      </c>
      <c r="J2527" t="s">
        <v>29</v>
      </c>
      <c r="K2527" t="s">
        <v>103</v>
      </c>
      <c r="L2527" t="str">
        <f>_xlfn.XLOOKUP(Trade_Flows[[#This Row],[hardware_type]],Helper_sheet!$D$2:$D$15,Helper_sheet!$E$2:$E$15,0,0)</f>
        <v>Equipment</v>
      </c>
      <c r="M2527" t="s">
        <v>91</v>
      </c>
      <c r="N2527" s="5">
        <v>71</v>
      </c>
      <c r="O2527" s="1">
        <v>357.14</v>
      </c>
      <c r="P2527" t="s">
        <v>802</v>
      </c>
      <c r="Q2527" t="s">
        <v>130</v>
      </c>
      <c r="R2527" t="s">
        <v>144</v>
      </c>
      <c r="S2527" t="s">
        <v>141</v>
      </c>
      <c r="T2527" t="s">
        <v>34</v>
      </c>
      <c r="U2527" t="s">
        <v>2872</v>
      </c>
      <c r="V2527" t="s">
        <v>323</v>
      </c>
      <c r="W2527" t="s">
        <v>147</v>
      </c>
      <c r="X2527" t="s">
        <v>141</v>
      </c>
    </row>
    <row r="2528" spans="1:24" x14ac:dyDescent="0.4">
      <c r="A2528" t="s">
        <v>3209</v>
      </c>
      <c r="B2528" t="s">
        <v>248</v>
      </c>
      <c r="C2528" t="s">
        <v>154</v>
      </c>
      <c r="D2528" t="s">
        <v>74</v>
      </c>
      <c r="E2528" t="s">
        <v>2867</v>
      </c>
      <c r="F2528" t="s">
        <v>127</v>
      </c>
      <c r="G2528" t="s">
        <v>111</v>
      </c>
      <c r="H2528" t="s">
        <v>143</v>
      </c>
      <c r="I2528" t="s">
        <v>28</v>
      </c>
      <c r="J2528" t="s">
        <v>29</v>
      </c>
      <c r="K2528" t="s">
        <v>103</v>
      </c>
      <c r="L2528" t="str">
        <f>_xlfn.XLOOKUP(Trade_Flows[[#This Row],[hardware_type]],Helper_sheet!$D$2:$D$15,Helper_sheet!$E$2:$E$15,0,0)</f>
        <v>Equipment</v>
      </c>
      <c r="M2528" t="s">
        <v>91</v>
      </c>
      <c r="N2528" s="5">
        <v>72</v>
      </c>
      <c r="O2528" s="1">
        <v>363.99</v>
      </c>
      <c r="P2528" t="s">
        <v>802</v>
      </c>
      <c r="Q2528" t="s">
        <v>130</v>
      </c>
      <c r="R2528" t="s">
        <v>144</v>
      </c>
      <c r="S2528" t="s">
        <v>141</v>
      </c>
      <c r="T2528" t="s">
        <v>34</v>
      </c>
      <c r="U2528" t="s">
        <v>2886</v>
      </c>
      <c r="V2528" t="s">
        <v>250</v>
      </c>
      <c r="W2528" t="s">
        <v>147</v>
      </c>
      <c r="X2528" t="s">
        <v>141</v>
      </c>
    </row>
    <row r="2529" spans="1:24" x14ac:dyDescent="0.4">
      <c r="A2529" t="s">
        <v>3210</v>
      </c>
      <c r="B2529" t="s">
        <v>248</v>
      </c>
      <c r="C2529" t="s">
        <v>158</v>
      </c>
      <c r="D2529" t="s">
        <v>75</v>
      </c>
      <c r="E2529" t="s">
        <v>2867</v>
      </c>
      <c r="F2529" t="s">
        <v>127</v>
      </c>
      <c r="G2529" t="s">
        <v>111</v>
      </c>
      <c r="H2529" t="s">
        <v>143</v>
      </c>
      <c r="I2529" t="s">
        <v>28</v>
      </c>
      <c r="J2529" t="s">
        <v>29</v>
      </c>
      <c r="K2529" t="s">
        <v>103</v>
      </c>
      <c r="L2529" t="str">
        <f>_xlfn.XLOOKUP(Trade_Flows[[#This Row],[hardware_type]],Helper_sheet!$D$2:$D$15,Helper_sheet!$E$2:$E$15,0,0)</f>
        <v>Equipment</v>
      </c>
      <c r="M2529" t="s">
        <v>91</v>
      </c>
      <c r="N2529" s="5">
        <v>71</v>
      </c>
      <c r="O2529" s="1">
        <v>358.77</v>
      </c>
      <c r="P2529" t="s">
        <v>790</v>
      </c>
      <c r="Q2529" t="s">
        <v>130</v>
      </c>
      <c r="R2529" t="s">
        <v>144</v>
      </c>
      <c r="S2529" t="s">
        <v>141</v>
      </c>
      <c r="T2529" t="s">
        <v>34</v>
      </c>
      <c r="U2529" t="s">
        <v>2930</v>
      </c>
      <c r="V2529" t="s">
        <v>1743</v>
      </c>
      <c r="W2529" t="s">
        <v>147</v>
      </c>
      <c r="X2529" t="s">
        <v>141</v>
      </c>
    </row>
    <row r="2530" spans="1:24" x14ac:dyDescent="0.4">
      <c r="A2530" t="s">
        <v>3211</v>
      </c>
      <c r="B2530" t="s">
        <v>260</v>
      </c>
      <c r="C2530" t="s">
        <v>141</v>
      </c>
      <c r="D2530" t="s">
        <v>76</v>
      </c>
      <c r="E2530" t="s">
        <v>2867</v>
      </c>
      <c r="F2530" t="s">
        <v>127</v>
      </c>
      <c r="G2530" t="s">
        <v>111</v>
      </c>
      <c r="H2530" t="s">
        <v>143</v>
      </c>
      <c r="I2530" t="s">
        <v>28</v>
      </c>
      <c r="J2530" t="s">
        <v>29</v>
      </c>
      <c r="K2530" t="s">
        <v>103</v>
      </c>
      <c r="L2530" t="str">
        <f>_xlfn.XLOOKUP(Trade_Flows[[#This Row],[hardware_type]],Helper_sheet!$D$2:$D$15,Helper_sheet!$E$2:$E$15,0,0)</f>
        <v>Equipment</v>
      </c>
      <c r="M2530" t="s">
        <v>91</v>
      </c>
      <c r="N2530" s="5">
        <v>71</v>
      </c>
      <c r="O2530" s="1">
        <v>355.85</v>
      </c>
      <c r="P2530" t="s">
        <v>106</v>
      </c>
      <c r="Q2530" t="s">
        <v>130</v>
      </c>
      <c r="R2530" t="s">
        <v>144</v>
      </c>
      <c r="S2530" t="s">
        <v>141</v>
      </c>
      <c r="T2530" t="s">
        <v>34</v>
      </c>
      <c r="U2530" t="s">
        <v>2898</v>
      </c>
      <c r="V2530" t="s">
        <v>225</v>
      </c>
      <c r="W2530" t="s">
        <v>147</v>
      </c>
      <c r="X2530" t="s">
        <v>141</v>
      </c>
    </row>
    <row r="2531" spans="1:24" x14ac:dyDescent="0.4">
      <c r="A2531" t="s">
        <v>3212</v>
      </c>
      <c r="B2531" t="s">
        <v>260</v>
      </c>
      <c r="C2531" t="s">
        <v>149</v>
      </c>
      <c r="D2531" t="s">
        <v>77</v>
      </c>
      <c r="E2531" t="s">
        <v>2867</v>
      </c>
      <c r="F2531" t="s">
        <v>127</v>
      </c>
      <c r="G2531" t="s">
        <v>111</v>
      </c>
      <c r="H2531" t="s">
        <v>143</v>
      </c>
      <c r="I2531" t="s">
        <v>28</v>
      </c>
      <c r="J2531" t="s">
        <v>29</v>
      </c>
      <c r="K2531" t="s">
        <v>103</v>
      </c>
      <c r="L2531" t="str">
        <f>_xlfn.XLOOKUP(Trade_Flows[[#This Row],[hardware_type]],Helper_sheet!$D$2:$D$15,Helper_sheet!$E$2:$E$15,0,0)</f>
        <v>Equipment</v>
      </c>
      <c r="M2531" t="s">
        <v>91</v>
      </c>
      <c r="N2531" s="5">
        <v>94</v>
      </c>
      <c r="O2531" s="1">
        <v>473.65</v>
      </c>
      <c r="P2531" t="s">
        <v>107</v>
      </c>
      <c r="Q2531" t="s">
        <v>130</v>
      </c>
      <c r="R2531" t="s">
        <v>144</v>
      </c>
      <c r="S2531" t="s">
        <v>141</v>
      </c>
      <c r="T2531" t="s">
        <v>34</v>
      </c>
      <c r="U2531" t="s">
        <v>2878</v>
      </c>
      <c r="V2531" t="s">
        <v>240</v>
      </c>
      <c r="W2531" t="s">
        <v>147</v>
      </c>
      <c r="X2531" t="s">
        <v>141</v>
      </c>
    </row>
    <row r="2532" spans="1:24" x14ac:dyDescent="0.4">
      <c r="A2532" t="s">
        <v>3213</v>
      </c>
      <c r="B2532" t="s">
        <v>260</v>
      </c>
      <c r="C2532" t="s">
        <v>154</v>
      </c>
      <c r="D2532" t="s">
        <v>78</v>
      </c>
      <c r="E2532" t="s">
        <v>2867</v>
      </c>
      <c r="F2532" t="s">
        <v>127</v>
      </c>
      <c r="G2532" t="s">
        <v>111</v>
      </c>
      <c r="H2532" t="s">
        <v>143</v>
      </c>
      <c r="I2532" t="s">
        <v>28</v>
      </c>
      <c r="J2532" t="s">
        <v>29</v>
      </c>
      <c r="K2532" t="s">
        <v>103</v>
      </c>
      <c r="L2532" t="str">
        <f>_xlfn.XLOOKUP(Trade_Flows[[#This Row],[hardware_type]],Helper_sheet!$D$2:$D$15,Helper_sheet!$E$2:$E$15,0,0)</f>
        <v>Equipment</v>
      </c>
      <c r="M2532" t="s">
        <v>91</v>
      </c>
      <c r="N2532" s="5">
        <v>95</v>
      </c>
      <c r="O2532" s="1">
        <v>479.66</v>
      </c>
      <c r="P2532" t="s">
        <v>107</v>
      </c>
      <c r="Q2532" t="s">
        <v>130</v>
      </c>
      <c r="R2532" t="s">
        <v>144</v>
      </c>
      <c r="S2532" t="s">
        <v>141</v>
      </c>
      <c r="T2532" t="s">
        <v>34</v>
      </c>
      <c r="U2532" t="s">
        <v>2975</v>
      </c>
      <c r="V2532" t="s">
        <v>1930</v>
      </c>
      <c r="W2532" t="s">
        <v>147</v>
      </c>
      <c r="X2532" t="s">
        <v>141</v>
      </c>
    </row>
    <row r="2533" spans="1:24" x14ac:dyDescent="0.4">
      <c r="A2533" t="s">
        <v>3214</v>
      </c>
      <c r="B2533" t="s">
        <v>260</v>
      </c>
      <c r="C2533" t="s">
        <v>158</v>
      </c>
      <c r="D2533" t="s">
        <v>79</v>
      </c>
      <c r="E2533" t="s">
        <v>2867</v>
      </c>
      <c r="F2533" t="s">
        <v>127</v>
      </c>
      <c r="G2533" t="s">
        <v>111</v>
      </c>
      <c r="H2533" t="s">
        <v>143</v>
      </c>
      <c r="I2533" t="s">
        <v>28</v>
      </c>
      <c r="J2533" t="s">
        <v>29</v>
      </c>
      <c r="K2533" t="s">
        <v>103</v>
      </c>
      <c r="L2533" t="str">
        <f>_xlfn.XLOOKUP(Trade_Flows[[#This Row],[hardware_type]],Helper_sheet!$D$2:$D$15,Helper_sheet!$E$2:$E$15,0,0)</f>
        <v>Equipment</v>
      </c>
      <c r="M2533" t="s">
        <v>91</v>
      </c>
      <c r="N2533" s="5">
        <v>76</v>
      </c>
      <c r="O2533" s="1">
        <v>383.99</v>
      </c>
      <c r="P2533" t="s">
        <v>802</v>
      </c>
      <c r="Q2533" t="s">
        <v>130</v>
      </c>
      <c r="R2533" t="s">
        <v>144</v>
      </c>
      <c r="S2533" t="s">
        <v>141</v>
      </c>
      <c r="T2533" t="s">
        <v>34</v>
      </c>
      <c r="U2533" t="s">
        <v>2882</v>
      </c>
      <c r="V2533" t="s">
        <v>219</v>
      </c>
      <c r="W2533" t="s">
        <v>147</v>
      </c>
      <c r="X2533" t="s">
        <v>141</v>
      </c>
    </row>
    <row r="2534" spans="1:24" x14ac:dyDescent="0.4">
      <c r="A2534" t="s">
        <v>3215</v>
      </c>
      <c r="B2534" t="s">
        <v>140</v>
      </c>
      <c r="C2534" t="s">
        <v>141</v>
      </c>
      <c r="D2534" t="s">
        <v>23</v>
      </c>
      <c r="E2534" t="s">
        <v>2867</v>
      </c>
      <c r="F2534" t="s">
        <v>127</v>
      </c>
      <c r="G2534" t="s">
        <v>111</v>
      </c>
      <c r="H2534" t="s">
        <v>847</v>
      </c>
      <c r="I2534" t="s">
        <v>109</v>
      </c>
      <c r="J2534" t="s">
        <v>26</v>
      </c>
      <c r="K2534" t="s">
        <v>2940</v>
      </c>
      <c r="L2534" t="str">
        <f>_xlfn.XLOOKUP(Trade_Flows[[#This Row],[hardware_type]],Helper_sheet!$D$2:$D$15,Helper_sheet!$E$2:$E$15,0,0)</f>
        <v>Equipment</v>
      </c>
      <c r="M2534" t="s">
        <v>91</v>
      </c>
      <c r="N2534" s="5">
        <v>69</v>
      </c>
      <c r="O2534" s="1">
        <v>3462.92</v>
      </c>
      <c r="P2534" t="s">
        <v>128</v>
      </c>
      <c r="Q2534" t="s">
        <v>33</v>
      </c>
      <c r="R2534" t="s">
        <v>144</v>
      </c>
      <c r="S2534" t="s">
        <v>141</v>
      </c>
      <c r="T2534" t="s">
        <v>34</v>
      </c>
      <c r="U2534" t="s">
        <v>2904</v>
      </c>
      <c r="V2534" t="s">
        <v>852</v>
      </c>
      <c r="W2534" t="s">
        <v>147</v>
      </c>
      <c r="X2534" t="s">
        <v>144</v>
      </c>
    </row>
    <row r="2535" spans="1:24" x14ac:dyDescent="0.4">
      <c r="A2535" t="s">
        <v>3216</v>
      </c>
      <c r="B2535" t="s">
        <v>140</v>
      </c>
      <c r="C2535" t="s">
        <v>149</v>
      </c>
      <c r="D2535" t="s">
        <v>35</v>
      </c>
      <c r="E2535" t="s">
        <v>2867</v>
      </c>
      <c r="F2535" t="s">
        <v>127</v>
      </c>
      <c r="G2535" t="s">
        <v>111</v>
      </c>
      <c r="H2535" t="s">
        <v>847</v>
      </c>
      <c r="I2535" t="s">
        <v>109</v>
      </c>
      <c r="J2535" t="s">
        <v>26</v>
      </c>
      <c r="K2535" t="s">
        <v>2940</v>
      </c>
      <c r="L2535" t="str">
        <f>_xlfn.XLOOKUP(Trade_Flows[[#This Row],[hardware_type]],Helper_sheet!$D$2:$D$15,Helper_sheet!$E$2:$E$15,0,0)</f>
        <v>Equipment</v>
      </c>
      <c r="M2535" t="s">
        <v>91</v>
      </c>
      <c r="N2535" s="5">
        <v>51</v>
      </c>
      <c r="O2535" s="1">
        <v>2779.18</v>
      </c>
      <c r="P2535" t="s">
        <v>129</v>
      </c>
      <c r="Q2535" t="s">
        <v>33</v>
      </c>
      <c r="R2535" t="s">
        <v>144</v>
      </c>
      <c r="S2535" t="s">
        <v>141</v>
      </c>
      <c r="T2535" t="s">
        <v>34</v>
      </c>
      <c r="U2535" t="s">
        <v>2924</v>
      </c>
      <c r="V2535" t="s">
        <v>854</v>
      </c>
      <c r="W2535" t="s">
        <v>147</v>
      </c>
      <c r="X2535" t="s">
        <v>144</v>
      </c>
    </row>
    <row r="2536" spans="1:24" x14ac:dyDescent="0.4">
      <c r="A2536" t="s">
        <v>3217</v>
      </c>
      <c r="B2536" t="s">
        <v>140</v>
      </c>
      <c r="C2536" t="s">
        <v>154</v>
      </c>
      <c r="D2536" t="s">
        <v>37</v>
      </c>
      <c r="E2536" t="s">
        <v>2867</v>
      </c>
      <c r="F2536" t="s">
        <v>127</v>
      </c>
      <c r="G2536" t="s">
        <v>111</v>
      </c>
      <c r="H2536" t="s">
        <v>847</v>
      </c>
      <c r="I2536" t="s">
        <v>109</v>
      </c>
      <c r="J2536" t="s">
        <v>26</v>
      </c>
      <c r="K2536" t="s">
        <v>2940</v>
      </c>
      <c r="L2536" t="str">
        <f>_xlfn.XLOOKUP(Trade_Flows[[#This Row],[hardware_type]],Helper_sheet!$D$2:$D$15,Helper_sheet!$E$2:$E$15,0,0)</f>
        <v>Equipment</v>
      </c>
      <c r="M2536" t="s">
        <v>91</v>
      </c>
      <c r="N2536" s="5">
        <v>67</v>
      </c>
      <c r="O2536" s="1">
        <v>3329</v>
      </c>
      <c r="P2536" t="s">
        <v>790</v>
      </c>
      <c r="Q2536" t="s">
        <v>33</v>
      </c>
      <c r="R2536" t="s">
        <v>144</v>
      </c>
      <c r="S2536" t="s">
        <v>141</v>
      </c>
      <c r="T2536" t="s">
        <v>34</v>
      </c>
      <c r="U2536" t="s">
        <v>2876</v>
      </c>
      <c r="V2536" t="s">
        <v>173</v>
      </c>
      <c r="W2536" t="s">
        <v>147</v>
      </c>
      <c r="X2536" t="s">
        <v>144</v>
      </c>
    </row>
    <row r="2537" spans="1:24" x14ac:dyDescent="0.4">
      <c r="A2537" t="s">
        <v>3218</v>
      </c>
      <c r="B2537" t="s">
        <v>140</v>
      </c>
      <c r="C2537" t="s">
        <v>158</v>
      </c>
      <c r="D2537" t="s">
        <v>38</v>
      </c>
      <c r="E2537" t="s">
        <v>2867</v>
      </c>
      <c r="F2537" t="s">
        <v>127</v>
      </c>
      <c r="G2537" t="s">
        <v>111</v>
      </c>
      <c r="H2537" t="s">
        <v>847</v>
      </c>
      <c r="I2537" t="s">
        <v>109</v>
      </c>
      <c r="J2537" t="s">
        <v>26</v>
      </c>
      <c r="K2537" t="s">
        <v>2940</v>
      </c>
      <c r="L2537" t="str">
        <f>_xlfn.XLOOKUP(Trade_Flows[[#This Row],[hardware_type]],Helper_sheet!$D$2:$D$15,Helper_sheet!$E$2:$E$15,0,0)</f>
        <v>Equipment</v>
      </c>
      <c r="M2537" t="s">
        <v>91</v>
      </c>
      <c r="N2537" s="5">
        <v>20</v>
      </c>
      <c r="O2537" s="1">
        <v>1504.75</v>
      </c>
      <c r="P2537" t="s">
        <v>129</v>
      </c>
      <c r="Q2537" t="s">
        <v>33</v>
      </c>
      <c r="R2537" t="s">
        <v>144</v>
      </c>
      <c r="S2537" t="s">
        <v>141</v>
      </c>
      <c r="T2537" t="s">
        <v>34</v>
      </c>
      <c r="U2537" t="s">
        <v>2915</v>
      </c>
      <c r="V2537" t="s">
        <v>154</v>
      </c>
      <c r="W2537" t="s">
        <v>147</v>
      </c>
      <c r="X2537" t="s">
        <v>144</v>
      </c>
    </row>
    <row r="2538" spans="1:24" x14ac:dyDescent="0.4">
      <c r="A2538" t="s">
        <v>3219</v>
      </c>
      <c r="B2538" t="s">
        <v>162</v>
      </c>
      <c r="C2538" t="s">
        <v>141</v>
      </c>
      <c r="D2538" t="s">
        <v>39</v>
      </c>
      <c r="E2538" t="s">
        <v>2867</v>
      </c>
      <c r="F2538" t="s">
        <v>127</v>
      </c>
      <c r="G2538" t="s">
        <v>111</v>
      </c>
      <c r="H2538" t="s">
        <v>847</v>
      </c>
      <c r="I2538" t="s">
        <v>109</v>
      </c>
      <c r="J2538" t="s">
        <v>26</v>
      </c>
      <c r="K2538" t="s">
        <v>2940</v>
      </c>
      <c r="L2538" t="str">
        <f>_xlfn.XLOOKUP(Trade_Flows[[#This Row],[hardware_type]],Helper_sheet!$D$2:$D$15,Helper_sheet!$E$2:$E$15,0,0)</f>
        <v>Equipment</v>
      </c>
      <c r="M2538" t="s">
        <v>91</v>
      </c>
      <c r="N2538" s="5">
        <v>41</v>
      </c>
      <c r="O2538" s="1">
        <v>2003.23</v>
      </c>
      <c r="P2538" t="s">
        <v>129</v>
      </c>
      <c r="Q2538" t="s">
        <v>33</v>
      </c>
      <c r="R2538" t="s">
        <v>144</v>
      </c>
      <c r="S2538" t="s">
        <v>141</v>
      </c>
      <c r="T2538" t="s">
        <v>34</v>
      </c>
      <c r="U2538" t="s">
        <v>2954</v>
      </c>
      <c r="V2538" t="s">
        <v>292</v>
      </c>
      <c r="W2538" t="s">
        <v>147</v>
      </c>
      <c r="X2538" t="s">
        <v>144</v>
      </c>
    </row>
    <row r="2539" spans="1:24" x14ac:dyDescent="0.4">
      <c r="A2539" t="s">
        <v>3220</v>
      </c>
      <c r="B2539" t="s">
        <v>162</v>
      </c>
      <c r="C2539" t="s">
        <v>149</v>
      </c>
      <c r="D2539" t="s">
        <v>41</v>
      </c>
      <c r="E2539" t="s">
        <v>2867</v>
      </c>
      <c r="F2539" t="s">
        <v>127</v>
      </c>
      <c r="G2539" t="s">
        <v>111</v>
      </c>
      <c r="H2539" t="s">
        <v>847</v>
      </c>
      <c r="I2539" t="s">
        <v>109</v>
      </c>
      <c r="J2539" t="s">
        <v>26</v>
      </c>
      <c r="K2539" t="s">
        <v>2940</v>
      </c>
      <c r="L2539" t="str">
        <f>_xlfn.XLOOKUP(Trade_Flows[[#This Row],[hardware_type]],Helper_sheet!$D$2:$D$15,Helper_sheet!$E$2:$E$15,0,0)</f>
        <v>Equipment</v>
      </c>
      <c r="M2539" t="s">
        <v>91</v>
      </c>
      <c r="N2539" s="5">
        <v>44</v>
      </c>
      <c r="O2539" s="1">
        <v>2259.5300000000002</v>
      </c>
      <c r="P2539" t="s">
        <v>128</v>
      </c>
      <c r="Q2539" t="s">
        <v>33</v>
      </c>
      <c r="R2539" t="s">
        <v>144</v>
      </c>
      <c r="S2539" t="s">
        <v>141</v>
      </c>
      <c r="T2539" t="s">
        <v>34</v>
      </c>
      <c r="U2539" t="s">
        <v>2880</v>
      </c>
      <c r="V2539" t="s">
        <v>176</v>
      </c>
      <c r="W2539" t="s">
        <v>147</v>
      </c>
      <c r="X2539" t="s">
        <v>144</v>
      </c>
    </row>
    <row r="2540" spans="1:24" x14ac:dyDescent="0.4">
      <c r="A2540" t="s">
        <v>3221</v>
      </c>
      <c r="B2540" t="s">
        <v>162</v>
      </c>
      <c r="C2540" t="s">
        <v>154</v>
      </c>
      <c r="D2540" t="s">
        <v>42</v>
      </c>
      <c r="E2540" t="s">
        <v>2867</v>
      </c>
      <c r="F2540" t="s">
        <v>127</v>
      </c>
      <c r="G2540" t="s">
        <v>111</v>
      </c>
      <c r="H2540" t="s">
        <v>847</v>
      </c>
      <c r="I2540" t="s">
        <v>109</v>
      </c>
      <c r="J2540" t="s">
        <v>26</v>
      </c>
      <c r="K2540" t="s">
        <v>2940</v>
      </c>
      <c r="L2540" t="str">
        <f>_xlfn.XLOOKUP(Trade_Flows[[#This Row],[hardware_type]],Helper_sheet!$D$2:$D$15,Helper_sheet!$E$2:$E$15,0,0)</f>
        <v>Equipment</v>
      </c>
      <c r="M2540" t="s">
        <v>91</v>
      </c>
      <c r="N2540" s="5">
        <v>61</v>
      </c>
      <c r="O2540" s="1">
        <v>3112.58</v>
      </c>
      <c r="P2540" t="s">
        <v>790</v>
      </c>
      <c r="Q2540" t="s">
        <v>33</v>
      </c>
      <c r="R2540" t="s">
        <v>144</v>
      </c>
      <c r="S2540" t="s">
        <v>141</v>
      </c>
      <c r="T2540" t="s">
        <v>34</v>
      </c>
      <c r="U2540" t="s">
        <v>2926</v>
      </c>
      <c r="V2540" t="s">
        <v>208</v>
      </c>
      <c r="W2540" t="s">
        <v>147</v>
      </c>
      <c r="X2540" t="s">
        <v>144</v>
      </c>
    </row>
    <row r="2541" spans="1:24" x14ac:dyDescent="0.4">
      <c r="A2541" t="s">
        <v>3222</v>
      </c>
      <c r="B2541" t="s">
        <v>162</v>
      </c>
      <c r="C2541" t="s">
        <v>158</v>
      </c>
      <c r="D2541" t="s">
        <v>43</v>
      </c>
      <c r="E2541" t="s">
        <v>2867</v>
      </c>
      <c r="F2541" t="s">
        <v>127</v>
      </c>
      <c r="G2541" t="s">
        <v>111</v>
      </c>
      <c r="H2541" t="s">
        <v>847</v>
      </c>
      <c r="I2541" t="s">
        <v>109</v>
      </c>
      <c r="J2541" t="s">
        <v>26</v>
      </c>
      <c r="K2541" t="s">
        <v>2940</v>
      </c>
      <c r="L2541" t="str">
        <f>_xlfn.XLOOKUP(Trade_Flows[[#This Row],[hardware_type]],Helper_sheet!$D$2:$D$15,Helper_sheet!$E$2:$E$15,0,0)</f>
        <v>Equipment</v>
      </c>
      <c r="M2541" t="s">
        <v>91</v>
      </c>
      <c r="N2541" s="5">
        <v>48</v>
      </c>
      <c r="O2541" s="1">
        <v>2319.96</v>
      </c>
      <c r="P2541" t="s">
        <v>128</v>
      </c>
      <c r="Q2541" t="s">
        <v>33</v>
      </c>
      <c r="R2541" t="s">
        <v>144</v>
      </c>
      <c r="S2541" t="s">
        <v>141</v>
      </c>
      <c r="T2541" t="s">
        <v>34</v>
      </c>
      <c r="U2541" t="s">
        <v>2909</v>
      </c>
      <c r="V2541" t="s">
        <v>877</v>
      </c>
      <c r="W2541" t="s">
        <v>147</v>
      </c>
      <c r="X2541" t="s">
        <v>144</v>
      </c>
    </row>
    <row r="2542" spans="1:24" x14ac:dyDescent="0.4">
      <c r="A2542" t="s">
        <v>3223</v>
      </c>
      <c r="B2542" t="s">
        <v>171</v>
      </c>
      <c r="C2542" t="s">
        <v>141</v>
      </c>
      <c r="D2542" t="s">
        <v>44</v>
      </c>
      <c r="E2542" t="s">
        <v>2867</v>
      </c>
      <c r="F2542" t="s">
        <v>127</v>
      </c>
      <c r="G2542" t="s">
        <v>111</v>
      </c>
      <c r="H2542" t="s">
        <v>847</v>
      </c>
      <c r="I2542" t="s">
        <v>109</v>
      </c>
      <c r="J2542" t="s">
        <v>26</v>
      </c>
      <c r="K2542" t="s">
        <v>2940</v>
      </c>
      <c r="L2542" t="str">
        <f>_xlfn.XLOOKUP(Trade_Flows[[#This Row],[hardware_type]],Helper_sheet!$D$2:$D$15,Helper_sheet!$E$2:$E$15,0,0)</f>
        <v>Equipment</v>
      </c>
      <c r="M2542" t="s">
        <v>91</v>
      </c>
      <c r="N2542" s="5">
        <v>71</v>
      </c>
      <c r="O2542" s="1">
        <v>2215.69</v>
      </c>
      <c r="P2542" t="s">
        <v>128</v>
      </c>
      <c r="Q2542" t="s">
        <v>33</v>
      </c>
      <c r="R2542" t="s">
        <v>144</v>
      </c>
      <c r="S2542" t="s">
        <v>141</v>
      </c>
      <c r="T2542" t="s">
        <v>34</v>
      </c>
      <c r="U2542" t="s">
        <v>2894</v>
      </c>
      <c r="V2542" t="s">
        <v>886</v>
      </c>
      <c r="W2542" t="s">
        <v>147</v>
      </c>
      <c r="X2542" t="s">
        <v>144</v>
      </c>
    </row>
    <row r="2543" spans="1:24" x14ac:dyDescent="0.4">
      <c r="A2543" t="s">
        <v>3224</v>
      </c>
      <c r="B2543" t="s">
        <v>171</v>
      </c>
      <c r="C2543" t="s">
        <v>149</v>
      </c>
      <c r="D2543" t="s">
        <v>45</v>
      </c>
      <c r="E2543" t="s">
        <v>2867</v>
      </c>
      <c r="F2543" t="s">
        <v>127</v>
      </c>
      <c r="G2543" t="s">
        <v>111</v>
      </c>
      <c r="H2543" t="s">
        <v>847</v>
      </c>
      <c r="I2543" t="s">
        <v>109</v>
      </c>
      <c r="J2543" t="s">
        <v>26</v>
      </c>
      <c r="K2543" t="s">
        <v>2940</v>
      </c>
      <c r="L2543" t="str">
        <f>_xlfn.XLOOKUP(Trade_Flows[[#This Row],[hardware_type]],Helper_sheet!$D$2:$D$15,Helper_sheet!$E$2:$E$15,0,0)</f>
        <v>Equipment</v>
      </c>
      <c r="M2543" t="s">
        <v>91</v>
      </c>
      <c r="N2543" s="5">
        <v>23</v>
      </c>
      <c r="O2543" s="1">
        <v>1640.89</v>
      </c>
      <c r="P2543" t="s">
        <v>129</v>
      </c>
      <c r="Q2543" t="s">
        <v>33</v>
      </c>
      <c r="R2543" t="s">
        <v>144</v>
      </c>
      <c r="S2543" t="s">
        <v>141</v>
      </c>
      <c r="T2543" t="s">
        <v>34</v>
      </c>
      <c r="U2543" t="s">
        <v>2904</v>
      </c>
      <c r="V2543" t="s">
        <v>852</v>
      </c>
      <c r="W2543" t="s">
        <v>147</v>
      </c>
      <c r="X2543" t="s">
        <v>144</v>
      </c>
    </row>
    <row r="2544" spans="1:24" x14ac:dyDescent="0.4">
      <c r="A2544" t="s">
        <v>3225</v>
      </c>
      <c r="B2544" t="s">
        <v>171</v>
      </c>
      <c r="C2544" t="s">
        <v>154</v>
      </c>
      <c r="D2544" t="s">
        <v>46</v>
      </c>
      <c r="E2544" t="s">
        <v>2867</v>
      </c>
      <c r="F2544" t="s">
        <v>127</v>
      </c>
      <c r="G2544" t="s">
        <v>111</v>
      </c>
      <c r="H2544" t="s">
        <v>847</v>
      </c>
      <c r="I2544" t="s">
        <v>109</v>
      </c>
      <c r="J2544" t="s">
        <v>26</v>
      </c>
      <c r="K2544" t="s">
        <v>2940</v>
      </c>
      <c r="L2544" t="str">
        <f>_xlfn.XLOOKUP(Trade_Flows[[#This Row],[hardware_type]],Helper_sheet!$D$2:$D$15,Helper_sheet!$E$2:$E$15,0,0)</f>
        <v>Equipment</v>
      </c>
      <c r="M2544" t="s">
        <v>91</v>
      </c>
      <c r="N2544" s="5">
        <v>86</v>
      </c>
      <c r="O2544" s="1">
        <v>4906.1099999999997</v>
      </c>
      <c r="P2544" t="s">
        <v>129</v>
      </c>
      <c r="Q2544" t="s">
        <v>33</v>
      </c>
      <c r="R2544" t="s">
        <v>144</v>
      </c>
      <c r="S2544" t="s">
        <v>141</v>
      </c>
      <c r="T2544" t="s">
        <v>34</v>
      </c>
      <c r="U2544" t="s">
        <v>2880</v>
      </c>
      <c r="V2544" t="s">
        <v>166</v>
      </c>
      <c r="W2544" t="s">
        <v>147</v>
      </c>
      <c r="X2544" t="s">
        <v>144</v>
      </c>
    </row>
    <row r="2545" spans="1:24" x14ac:dyDescent="0.4">
      <c r="A2545" t="s">
        <v>3226</v>
      </c>
      <c r="B2545" t="s">
        <v>171</v>
      </c>
      <c r="C2545" t="s">
        <v>158</v>
      </c>
      <c r="D2545" t="s">
        <v>47</v>
      </c>
      <c r="E2545" t="s">
        <v>2867</v>
      </c>
      <c r="F2545" t="s">
        <v>127</v>
      </c>
      <c r="G2545" t="s">
        <v>111</v>
      </c>
      <c r="H2545" t="s">
        <v>847</v>
      </c>
      <c r="I2545" t="s">
        <v>109</v>
      </c>
      <c r="J2545" t="s">
        <v>26</v>
      </c>
      <c r="K2545" t="s">
        <v>2940</v>
      </c>
      <c r="L2545" t="str">
        <f>_xlfn.XLOOKUP(Trade_Flows[[#This Row],[hardware_type]],Helper_sheet!$D$2:$D$15,Helper_sheet!$E$2:$E$15,0,0)</f>
        <v>Equipment</v>
      </c>
      <c r="M2545" t="s">
        <v>91</v>
      </c>
      <c r="N2545" s="5">
        <v>43</v>
      </c>
      <c r="O2545" s="1">
        <v>1742.03</v>
      </c>
      <c r="P2545" t="s">
        <v>129</v>
      </c>
      <c r="Q2545" t="s">
        <v>33</v>
      </c>
      <c r="R2545" t="s">
        <v>144</v>
      </c>
      <c r="S2545" t="s">
        <v>141</v>
      </c>
      <c r="T2545" t="s">
        <v>34</v>
      </c>
      <c r="U2545" t="s">
        <v>2880</v>
      </c>
      <c r="V2545" t="s">
        <v>905</v>
      </c>
      <c r="W2545" t="s">
        <v>147</v>
      </c>
      <c r="X2545" t="s">
        <v>144</v>
      </c>
    </row>
    <row r="2546" spans="1:24" x14ac:dyDescent="0.4">
      <c r="A2546" t="s">
        <v>3227</v>
      </c>
      <c r="B2546" t="s">
        <v>182</v>
      </c>
      <c r="C2546" t="s">
        <v>141</v>
      </c>
      <c r="D2546" t="s">
        <v>48</v>
      </c>
      <c r="E2546" t="s">
        <v>2867</v>
      </c>
      <c r="F2546" t="s">
        <v>127</v>
      </c>
      <c r="G2546" t="s">
        <v>111</v>
      </c>
      <c r="H2546" t="s">
        <v>847</v>
      </c>
      <c r="I2546" t="s">
        <v>109</v>
      </c>
      <c r="J2546" t="s">
        <v>26</v>
      </c>
      <c r="K2546" t="s">
        <v>2940</v>
      </c>
      <c r="L2546" t="str">
        <f>_xlfn.XLOOKUP(Trade_Flows[[#This Row],[hardware_type]],Helper_sheet!$D$2:$D$15,Helper_sheet!$E$2:$E$15,0,0)</f>
        <v>Equipment</v>
      </c>
      <c r="M2546" t="s">
        <v>91</v>
      </c>
      <c r="N2546" s="5">
        <v>44</v>
      </c>
      <c r="O2546" s="1">
        <v>2424.81</v>
      </c>
      <c r="P2546" t="s">
        <v>129</v>
      </c>
      <c r="Q2546" t="s">
        <v>33</v>
      </c>
      <c r="R2546" t="s">
        <v>144</v>
      </c>
      <c r="S2546" t="s">
        <v>141</v>
      </c>
      <c r="T2546" t="s">
        <v>34</v>
      </c>
      <c r="U2546" t="s">
        <v>2902</v>
      </c>
      <c r="V2546" t="s">
        <v>866</v>
      </c>
      <c r="W2546" t="s">
        <v>147</v>
      </c>
      <c r="X2546" t="s">
        <v>144</v>
      </c>
    </row>
    <row r="2547" spans="1:24" x14ac:dyDescent="0.4">
      <c r="A2547" t="s">
        <v>3228</v>
      </c>
      <c r="B2547" t="s">
        <v>182</v>
      </c>
      <c r="C2547" t="s">
        <v>149</v>
      </c>
      <c r="D2547" t="s">
        <v>49</v>
      </c>
      <c r="E2547" t="s">
        <v>2867</v>
      </c>
      <c r="F2547" t="s">
        <v>127</v>
      </c>
      <c r="G2547" t="s">
        <v>111</v>
      </c>
      <c r="H2547" t="s">
        <v>847</v>
      </c>
      <c r="I2547" t="s">
        <v>109</v>
      </c>
      <c r="J2547" t="s">
        <v>26</v>
      </c>
      <c r="K2547" t="s">
        <v>2940</v>
      </c>
      <c r="L2547" t="str">
        <f>_xlfn.XLOOKUP(Trade_Flows[[#This Row],[hardware_type]],Helper_sheet!$D$2:$D$15,Helper_sheet!$E$2:$E$15,0,0)</f>
        <v>Equipment</v>
      </c>
      <c r="M2547" t="s">
        <v>91</v>
      </c>
      <c r="N2547" s="5">
        <v>95</v>
      </c>
      <c r="O2547" s="1">
        <v>4838.92</v>
      </c>
      <c r="P2547" t="s">
        <v>128</v>
      </c>
      <c r="Q2547" t="s">
        <v>33</v>
      </c>
      <c r="R2547" t="s">
        <v>144</v>
      </c>
      <c r="S2547" t="s">
        <v>141</v>
      </c>
      <c r="T2547" t="s">
        <v>34</v>
      </c>
      <c r="U2547" t="s">
        <v>2882</v>
      </c>
      <c r="V2547" t="s">
        <v>857</v>
      </c>
      <c r="W2547" t="s">
        <v>147</v>
      </c>
      <c r="X2547" t="s">
        <v>144</v>
      </c>
    </row>
    <row r="2548" spans="1:24" x14ac:dyDescent="0.4">
      <c r="A2548" t="s">
        <v>3229</v>
      </c>
      <c r="B2548" t="s">
        <v>182</v>
      </c>
      <c r="C2548" t="s">
        <v>154</v>
      </c>
      <c r="D2548" t="s">
        <v>50</v>
      </c>
      <c r="E2548" t="s">
        <v>2867</v>
      </c>
      <c r="F2548" t="s">
        <v>127</v>
      </c>
      <c r="G2548" t="s">
        <v>111</v>
      </c>
      <c r="H2548" t="s">
        <v>847</v>
      </c>
      <c r="I2548" t="s">
        <v>109</v>
      </c>
      <c r="J2548" t="s">
        <v>26</v>
      </c>
      <c r="K2548" t="s">
        <v>2940</v>
      </c>
      <c r="L2548" t="str">
        <f>_xlfn.XLOOKUP(Trade_Flows[[#This Row],[hardware_type]],Helper_sheet!$D$2:$D$15,Helper_sheet!$E$2:$E$15,0,0)</f>
        <v>Equipment</v>
      </c>
      <c r="M2548" t="s">
        <v>91</v>
      </c>
      <c r="N2548" s="5">
        <v>25</v>
      </c>
      <c r="O2548" s="1">
        <v>1171.48</v>
      </c>
      <c r="P2548" t="s">
        <v>128</v>
      </c>
      <c r="Q2548" t="s">
        <v>33</v>
      </c>
      <c r="R2548" t="s">
        <v>144</v>
      </c>
      <c r="S2548" t="s">
        <v>141</v>
      </c>
      <c r="T2548" t="s">
        <v>34</v>
      </c>
      <c r="U2548" t="s">
        <v>149</v>
      </c>
      <c r="V2548" t="s">
        <v>154</v>
      </c>
      <c r="W2548" t="s">
        <v>147</v>
      </c>
      <c r="X2548" t="s">
        <v>144</v>
      </c>
    </row>
    <row r="2549" spans="1:24" x14ac:dyDescent="0.4">
      <c r="A2549" t="s">
        <v>3230</v>
      </c>
      <c r="B2549" t="s">
        <v>182</v>
      </c>
      <c r="C2549" t="s">
        <v>158</v>
      </c>
      <c r="D2549" t="s">
        <v>51</v>
      </c>
      <c r="E2549" t="s">
        <v>2867</v>
      </c>
      <c r="F2549" t="s">
        <v>127</v>
      </c>
      <c r="G2549" t="s">
        <v>111</v>
      </c>
      <c r="H2549" t="s">
        <v>847</v>
      </c>
      <c r="I2549" t="s">
        <v>109</v>
      </c>
      <c r="J2549" t="s">
        <v>26</v>
      </c>
      <c r="K2549" t="s">
        <v>2940</v>
      </c>
      <c r="L2549" t="str">
        <f>_xlfn.XLOOKUP(Trade_Flows[[#This Row],[hardware_type]],Helper_sheet!$D$2:$D$15,Helper_sheet!$E$2:$E$15,0,0)</f>
        <v>Equipment</v>
      </c>
      <c r="M2549" t="s">
        <v>91</v>
      </c>
      <c r="N2549" s="5">
        <v>22</v>
      </c>
      <c r="O2549" s="1">
        <v>1286.19</v>
      </c>
      <c r="P2549" t="s">
        <v>129</v>
      </c>
      <c r="Q2549" t="s">
        <v>33</v>
      </c>
      <c r="R2549" t="s">
        <v>144</v>
      </c>
      <c r="S2549" t="s">
        <v>141</v>
      </c>
      <c r="T2549" t="s">
        <v>34</v>
      </c>
      <c r="U2549" t="s">
        <v>2880</v>
      </c>
      <c r="V2549" t="s">
        <v>152</v>
      </c>
      <c r="W2549" t="s">
        <v>147</v>
      </c>
      <c r="X2549" t="s">
        <v>144</v>
      </c>
    </row>
    <row r="2550" spans="1:24" x14ac:dyDescent="0.4">
      <c r="A2550" t="s">
        <v>3231</v>
      </c>
      <c r="B2550" t="s">
        <v>193</v>
      </c>
      <c r="C2550" t="s">
        <v>141</v>
      </c>
      <c r="D2550" t="s">
        <v>52</v>
      </c>
      <c r="E2550" t="s">
        <v>2867</v>
      </c>
      <c r="F2550" t="s">
        <v>127</v>
      </c>
      <c r="G2550" t="s">
        <v>111</v>
      </c>
      <c r="H2550" t="s">
        <v>847</v>
      </c>
      <c r="I2550" t="s">
        <v>109</v>
      </c>
      <c r="J2550" t="s">
        <v>26</v>
      </c>
      <c r="K2550" t="s">
        <v>2940</v>
      </c>
      <c r="L2550" t="str">
        <f>_xlfn.XLOOKUP(Trade_Flows[[#This Row],[hardware_type]],Helper_sheet!$D$2:$D$15,Helper_sheet!$E$2:$E$15,0,0)</f>
        <v>Equipment</v>
      </c>
      <c r="M2550" t="s">
        <v>91</v>
      </c>
      <c r="N2550" s="5">
        <v>49</v>
      </c>
      <c r="O2550" s="1">
        <v>2118.48</v>
      </c>
      <c r="P2550" t="s">
        <v>129</v>
      </c>
      <c r="Q2550" t="s">
        <v>33</v>
      </c>
      <c r="R2550" t="s">
        <v>144</v>
      </c>
      <c r="S2550" t="s">
        <v>141</v>
      </c>
      <c r="T2550" t="s">
        <v>34</v>
      </c>
      <c r="U2550" t="s">
        <v>2872</v>
      </c>
      <c r="V2550" t="s">
        <v>166</v>
      </c>
      <c r="W2550" t="s">
        <v>147</v>
      </c>
      <c r="X2550" t="s">
        <v>144</v>
      </c>
    </row>
    <row r="2551" spans="1:24" x14ac:dyDescent="0.4">
      <c r="A2551" t="s">
        <v>3232</v>
      </c>
      <c r="B2551" t="s">
        <v>193</v>
      </c>
      <c r="C2551" t="s">
        <v>149</v>
      </c>
      <c r="D2551" t="s">
        <v>53</v>
      </c>
      <c r="E2551" t="s">
        <v>2867</v>
      </c>
      <c r="F2551" t="s">
        <v>127</v>
      </c>
      <c r="G2551" t="s">
        <v>111</v>
      </c>
      <c r="H2551" t="s">
        <v>847</v>
      </c>
      <c r="I2551" t="s">
        <v>109</v>
      </c>
      <c r="J2551" t="s">
        <v>26</v>
      </c>
      <c r="K2551" t="s">
        <v>2940</v>
      </c>
      <c r="L2551" t="str">
        <f>_xlfn.XLOOKUP(Trade_Flows[[#This Row],[hardware_type]],Helper_sheet!$D$2:$D$15,Helper_sheet!$E$2:$E$15,0,0)</f>
        <v>Equipment</v>
      </c>
      <c r="M2551" t="s">
        <v>91</v>
      </c>
      <c r="N2551" s="5">
        <v>30</v>
      </c>
      <c r="O2551" s="1">
        <v>2049.21</v>
      </c>
      <c r="P2551" t="s">
        <v>790</v>
      </c>
      <c r="Q2551" t="s">
        <v>33</v>
      </c>
      <c r="R2551" t="s">
        <v>144</v>
      </c>
      <c r="S2551" t="s">
        <v>141</v>
      </c>
      <c r="T2551" t="s">
        <v>34</v>
      </c>
      <c r="U2551" t="s">
        <v>2869</v>
      </c>
      <c r="V2551" t="s">
        <v>288</v>
      </c>
      <c r="W2551" t="s">
        <v>147</v>
      </c>
      <c r="X2551" t="s">
        <v>144</v>
      </c>
    </row>
    <row r="2552" spans="1:24" x14ac:dyDescent="0.4">
      <c r="A2552" t="s">
        <v>3233</v>
      </c>
      <c r="B2552" t="s">
        <v>193</v>
      </c>
      <c r="C2552" t="s">
        <v>154</v>
      </c>
      <c r="D2552" t="s">
        <v>54</v>
      </c>
      <c r="E2552" t="s">
        <v>2867</v>
      </c>
      <c r="F2552" t="s">
        <v>127</v>
      </c>
      <c r="G2552" t="s">
        <v>111</v>
      </c>
      <c r="H2552" t="s">
        <v>847</v>
      </c>
      <c r="I2552" t="s">
        <v>109</v>
      </c>
      <c r="J2552" t="s">
        <v>26</v>
      </c>
      <c r="K2552" t="s">
        <v>2940</v>
      </c>
      <c r="L2552" t="str">
        <f>_xlfn.XLOOKUP(Trade_Flows[[#This Row],[hardware_type]],Helper_sheet!$D$2:$D$15,Helper_sheet!$E$2:$E$15,0,0)</f>
        <v>Equipment</v>
      </c>
      <c r="M2552" t="s">
        <v>91</v>
      </c>
      <c r="N2552" s="5">
        <v>33</v>
      </c>
      <c r="O2552" s="1">
        <v>2035.86</v>
      </c>
      <c r="P2552" t="s">
        <v>128</v>
      </c>
      <c r="Q2552" t="s">
        <v>33</v>
      </c>
      <c r="R2552" t="s">
        <v>144</v>
      </c>
      <c r="S2552" t="s">
        <v>141</v>
      </c>
      <c r="T2552" t="s">
        <v>34</v>
      </c>
      <c r="U2552" t="s">
        <v>2886</v>
      </c>
      <c r="V2552" t="s">
        <v>866</v>
      </c>
      <c r="W2552" t="s">
        <v>147</v>
      </c>
      <c r="X2552" t="s">
        <v>144</v>
      </c>
    </row>
    <row r="2553" spans="1:24" x14ac:dyDescent="0.4">
      <c r="A2553" t="s">
        <v>3234</v>
      </c>
      <c r="B2553" t="s">
        <v>193</v>
      </c>
      <c r="C2553" t="s">
        <v>158</v>
      </c>
      <c r="D2553" t="s">
        <v>55</v>
      </c>
      <c r="E2553" t="s">
        <v>2867</v>
      </c>
      <c r="F2553" t="s">
        <v>127</v>
      </c>
      <c r="G2553" t="s">
        <v>111</v>
      </c>
      <c r="H2553" t="s">
        <v>847</v>
      </c>
      <c r="I2553" t="s">
        <v>109</v>
      </c>
      <c r="J2553" t="s">
        <v>26</v>
      </c>
      <c r="K2553" t="s">
        <v>2940</v>
      </c>
      <c r="L2553" t="str">
        <f>_xlfn.XLOOKUP(Trade_Flows[[#This Row],[hardware_type]],Helper_sheet!$D$2:$D$15,Helper_sheet!$E$2:$E$15,0,0)</f>
        <v>Equipment</v>
      </c>
      <c r="M2553" t="s">
        <v>91</v>
      </c>
      <c r="N2553" s="5">
        <v>90</v>
      </c>
      <c r="O2553" s="1">
        <v>5006.01</v>
      </c>
      <c r="P2553" t="s">
        <v>128</v>
      </c>
      <c r="Q2553" t="s">
        <v>33</v>
      </c>
      <c r="R2553" t="s">
        <v>144</v>
      </c>
      <c r="S2553" t="s">
        <v>141</v>
      </c>
      <c r="T2553" t="s">
        <v>34</v>
      </c>
      <c r="U2553" t="s">
        <v>2894</v>
      </c>
      <c r="V2553" t="s">
        <v>173</v>
      </c>
      <c r="W2553" t="s">
        <v>147</v>
      </c>
      <c r="X2553" t="s">
        <v>144</v>
      </c>
    </row>
    <row r="2554" spans="1:24" x14ac:dyDescent="0.4">
      <c r="A2554" t="s">
        <v>3235</v>
      </c>
      <c r="B2554" t="s">
        <v>202</v>
      </c>
      <c r="C2554" t="s">
        <v>141</v>
      </c>
      <c r="D2554" t="s">
        <v>56</v>
      </c>
      <c r="E2554" t="s">
        <v>2867</v>
      </c>
      <c r="F2554" t="s">
        <v>127</v>
      </c>
      <c r="G2554" t="s">
        <v>111</v>
      </c>
      <c r="H2554" t="s">
        <v>847</v>
      </c>
      <c r="I2554" t="s">
        <v>109</v>
      </c>
      <c r="J2554" t="s">
        <v>26</v>
      </c>
      <c r="K2554" t="s">
        <v>2940</v>
      </c>
      <c r="L2554" t="str">
        <f>_xlfn.XLOOKUP(Trade_Flows[[#This Row],[hardware_type]],Helper_sheet!$D$2:$D$15,Helper_sheet!$E$2:$E$15,0,0)</f>
        <v>Equipment</v>
      </c>
      <c r="M2554" t="s">
        <v>91</v>
      </c>
      <c r="N2554" s="5">
        <v>88</v>
      </c>
      <c r="O2554" s="1">
        <v>5052.42</v>
      </c>
      <c r="P2554" t="s">
        <v>128</v>
      </c>
      <c r="Q2554" t="s">
        <v>33</v>
      </c>
      <c r="R2554" t="s">
        <v>144</v>
      </c>
      <c r="S2554" t="s">
        <v>141</v>
      </c>
      <c r="T2554" t="s">
        <v>34</v>
      </c>
      <c r="U2554" t="s">
        <v>149</v>
      </c>
      <c r="V2554" t="s">
        <v>169</v>
      </c>
      <c r="W2554" t="s">
        <v>147</v>
      </c>
      <c r="X2554" t="s">
        <v>144</v>
      </c>
    </row>
    <row r="2555" spans="1:24" x14ac:dyDescent="0.4">
      <c r="A2555" t="s">
        <v>3236</v>
      </c>
      <c r="B2555" t="s">
        <v>202</v>
      </c>
      <c r="C2555" t="s">
        <v>149</v>
      </c>
      <c r="D2555" t="s">
        <v>57</v>
      </c>
      <c r="E2555" t="s">
        <v>2867</v>
      </c>
      <c r="F2555" t="s">
        <v>127</v>
      </c>
      <c r="G2555" t="s">
        <v>111</v>
      </c>
      <c r="H2555" t="s">
        <v>847</v>
      </c>
      <c r="I2555" t="s">
        <v>109</v>
      </c>
      <c r="J2555" t="s">
        <v>26</v>
      </c>
      <c r="K2555" t="s">
        <v>2940</v>
      </c>
      <c r="L2555" t="str">
        <f>_xlfn.XLOOKUP(Trade_Flows[[#This Row],[hardware_type]],Helper_sheet!$D$2:$D$15,Helper_sheet!$E$2:$E$15,0,0)</f>
        <v>Equipment</v>
      </c>
      <c r="M2555" t="s">
        <v>91</v>
      </c>
      <c r="N2555" s="5">
        <v>24</v>
      </c>
      <c r="O2555" s="1">
        <v>1339.37</v>
      </c>
      <c r="P2555" t="s">
        <v>129</v>
      </c>
      <c r="Q2555" t="s">
        <v>33</v>
      </c>
      <c r="R2555" t="s">
        <v>144</v>
      </c>
      <c r="S2555" t="s">
        <v>141</v>
      </c>
      <c r="T2555" t="s">
        <v>34</v>
      </c>
      <c r="U2555" t="s">
        <v>2869</v>
      </c>
      <c r="V2555" t="s">
        <v>367</v>
      </c>
      <c r="W2555" t="s">
        <v>147</v>
      </c>
      <c r="X2555" t="s">
        <v>144</v>
      </c>
    </row>
    <row r="2556" spans="1:24" x14ac:dyDescent="0.4">
      <c r="A2556" t="s">
        <v>3237</v>
      </c>
      <c r="B2556" t="s">
        <v>202</v>
      </c>
      <c r="C2556" t="s">
        <v>154</v>
      </c>
      <c r="D2556" t="s">
        <v>58</v>
      </c>
      <c r="E2556" t="s">
        <v>2867</v>
      </c>
      <c r="F2556" t="s">
        <v>127</v>
      </c>
      <c r="G2556" t="s">
        <v>111</v>
      </c>
      <c r="H2556" t="s">
        <v>847</v>
      </c>
      <c r="I2556" t="s">
        <v>109</v>
      </c>
      <c r="J2556" t="s">
        <v>26</v>
      </c>
      <c r="K2556" t="s">
        <v>2940</v>
      </c>
      <c r="L2556" t="str">
        <f>_xlfn.XLOOKUP(Trade_Flows[[#This Row],[hardware_type]],Helper_sheet!$D$2:$D$15,Helper_sheet!$E$2:$E$15,0,0)</f>
        <v>Equipment</v>
      </c>
      <c r="M2556" t="s">
        <v>91</v>
      </c>
      <c r="N2556" s="5">
        <v>71</v>
      </c>
      <c r="O2556" s="1">
        <v>5158.45</v>
      </c>
      <c r="P2556" t="s">
        <v>129</v>
      </c>
      <c r="Q2556" t="s">
        <v>33</v>
      </c>
      <c r="R2556" t="s">
        <v>144</v>
      </c>
      <c r="S2556" t="s">
        <v>141</v>
      </c>
      <c r="T2556" t="s">
        <v>34</v>
      </c>
      <c r="U2556" t="s">
        <v>2915</v>
      </c>
      <c r="V2556" t="s">
        <v>156</v>
      </c>
      <c r="W2556" t="s">
        <v>147</v>
      </c>
      <c r="X2556" t="s">
        <v>144</v>
      </c>
    </row>
    <row r="2557" spans="1:24" x14ac:dyDescent="0.4">
      <c r="A2557" t="s">
        <v>3238</v>
      </c>
      <c r="B2557" t="s">
        <v>202</v>
      </c>
      <c r="C2557" t="s">
        <v>158</v>
      </c>
      <c r="D2557" t="s">
        <v>59</v>
      </c>
      <c r="E2557" t="s">
        <v>2867</v>
      </c>
      <c r="F2557" t="s">
        <v>127</v>
      </c>
      <c r="G2557" t="s">
        <v>111</v>
      </c>
      <c r="H2557" t="s">
        <v>847</v>
      </c>
      <c r="I2557" t="s">
        <v>109</v>
      </c>
      <c r="J2557" t="s">
        <v>26</v>
      </c>
      <c r="K2557" t="s">
        <v>2940</v>
      </c>
      <c r="L2557" t="str">
        <f>_xlfn.XLOOKUP(Trade_Flows[[#This Row],[hardware_type]],Helper_sheet!$D$2:$D$15,Helper_sheet!$E$2:$E$15,0,0)</f>
        <v>Equipment</v>
      </c>
      <c r="M2557" t="s">
        <v>91</v>
      </c>
      <c r="N2557" s="5">
        <v>22</v>
      </c>
      <c r="O2557" s="1">
        <v>1410.6</v>
      </c>
      <c r="P2557" t="s">
        <v>129</v>
      </c>
      <c r="Q2557" t="s">
        <v>33</v>
      </c>
      <c r="R2557" t="s">
        <v>144</v>
      </c>
      <c r="S2557" t="s">
        <v>141</v>
      </c>
      <c r="T2557" t="s">
        <v>34</v>
      </c>
      <c r="U2557" t="s">
        <v>2917</v>
      </c>
      <c r="V2557" t="s">
        <v>166</v>
      </c>
      <c r="W2557" t="s">
        <v>147</v>
      </c>
      <c r="X2557" t="s">
        <v>144</v>
      </c>
    </row>
    <row r="2558" spans="1:24" x14ac:dyDescent="0.4">
      <c r="A2558" t="s">
        <v>3239</v>
      </c>
      <c r="B2558" t="s">
        <v>212</v>
      </c>
      <c r="C2558" t="s">
        <v>141</v>
      </c>
      <c r="D2558" t="s">
        <v>60</v>
      </c>
      <c r="E2558" t="s">
        <v>2867</v>
      </c>
      <c r="F2558" t="s">
        <v>127</v>
      </c>
      <c r="G2558" t="s">
        <v>111</v>
      </c>
      <c r="H2558" t="s">
        <v>847</v>
      </c>
      <c r="I2558" t="s">
        <v>109</v>
      </c>
      <c r="J2558" t="s">
        <v>26</v>
      </c>
      <c r="K2558" t="s">
        <v>2940</v>
      </c>
      <c r="L2558" t="str">
        <f>_xlfn.XLOOKUP(Trade_Flows[[#This Row],[hardware_type]],Helper_sheet!$D$2:$D$15,Helper_sheet!$E$2:$E$15,0,0)</f>
        <v>Equipment</v>
      </c>
      <c r="M2558" t="s">
        <v>91</v>
      </c>
      <c r="N2558" s="5">
        <v>118</v>
      </c>
      <c r="O2558" s="1">
        <v>6013.43</v>
      </c>
      <c r="P2558" t="s">
        <v>790</v>
      </c>
      <c r="Q2558" t="s">
        <v>33</v>
      </c>
      <c r="R2558" t="s">
        <v>144</v>
      </c>
      <c r="S2558" t="s">
        <v>141</v>
      </c>
      <c r="T2558" t="s">
        <v>34</v>
      </c>
      <c r="U2558" t="s">
        <v>2915</v>
      </c>
      <c r="V2558" t="s">
        <v>888</v>
      </c>
      <c r="W2558" t="s">
        <v>147</v>
      </c>
      <c r="X2558" t="s">
        <v>144</v>
      </c>
    </row>
    <row r="2559" spans="1:24" x14ac:dyDescent="0.4">
      <c r="A2559" t="s">
        <v>3240</v>
      </c>
      <c r="B2559" t="s">
        <v>212</v>
      </c>
      <c r="C2559" t="s">
        <v>149</v>
      </c>
      <c r="D2559" t="s">
        <v>61</v>
      </c>
      <c r="E2559" t="s">
        <v>2867</v>
      </c>
      <c r="F2559" t="s">
        <v>127</v>
      </c>
      <c r="G2559" t="s">
        <v>111</v>
      </c>
      <c r="H2559" t="s">
        <v>847</v>
      </c>
      <c r="I2559" t="s">
        <v>109</v>
      </c>
      <c r="J2559" t="s">
        <v>26</v>
      </c>
      <c r="K2559" t="s">
        <v>2940</v>
      </c>
      <c r="L2559" t="str">
        <f>_xlfn.XLOOKUP(Trade_Flows[[#This Row],[hardware_type]],Helper_sheet!$D$2:$D$15,Helper_sheet!$E$2:$E$15,0,0)</f>
        <v>Equipment</v>
      </c>
      <c r="M2559" t="s">
        <v>91</v>
      </c>
      <c r="N2559" s="5">
        <v>97</v>
      </c>
      <c r="O2559" s="1">
        <v>3344.54</v>
      </c>
      <c r="P2559" t="s">
        <v>129</v>
      </c>
      <c r="Q2559" t="s">
        <v>33</v>
      </c>
      <c r="R2559" t="s">
        <v>144</v>
      </c>
      <c r="S2559" t="s">
        <v>141</v>
      </c>
      <c r="T2559" t="s">
        <v>34</v>
      </c>
      <c r="U2559" t="s">
        <v>2892</v>
      </c>
      <c r="V2559" t="s">
        <v>886</v>
      </c>
      <c r="W2559" t="s">
        <v>147</v>
      </c>
      <c r="X2559" t="s">
        <v>144</v>
      </c>
    </row>
    <row r="2560" spans="1:24" x14ac:dyDescent="0.4">
      <c r="A2560" t="s">
        <v>3241</v>
      </c>
      <c r="B2560" t="s">
        <v>212</v>
      </c>
      <c r="C2560" t="s">
        <v>154</v>
      </c>
      <c r="D2560" t="s">
        <v>62</v>
      </c>
      <c r="E2560" t="s">
        <v>2867</v>
      </c>
      <c r="F2560" t="s">
        <v>127</v>
      </c>
      <c r="G2560" t="s">
        <v>111</v>
      </c>
      <c r="H2560" t="s">
        <v>847</v>
      </c>
      <c r="I2560" t="s">
        <v>109</v>
      </c>
      <c r="J2560" t="s">
        <v>26</v>
      </c>
      <c r="K2560" t="s">
        <v>2940</v>
      </c>
      <c r="L2560" t="str">
        <f>_xlfn.XLOOKUP(Trade_Flows[[#This Row],[hardware_type]],Helper_sheet!$D$2:$D$15,Helper_sheet!$E$2:$E$15,0,0)</f>
        <v>Equipment</v>
      </c>
      <c r="M2560" t="s">
        <v>91</v>
      </c>
      <c r="N2560" s="5">
        <v>59</v>
      </c>
      <c r="O2560" s="1">
        <v>3968.05</v>
      </c>
      <c r="P2560" t="s">
        <v>790</v>
      </c>
      <c r="Q2560" t="s">
        <v>33</v>
      </c>
      <c r="R2560" t="s">
        <v>144</v>
      </c>
      <c r="S2560" t="s">
        <v>141</v>
      </c>
      <c r="T2560" t="s">
        <v>34</v>
      </c>
      <c r="U2560" t="s">
        <v>2888</v>
      </c>
      <c r="V2560" t="s">
        <v>905</v>
      </c>
      <c r="W2560" t="s">
        <v>147</v>
      </c>
      <c r="X2560" t="s">
        <v>144</v>
      </c>
    </row>
    <row r="2561" spans="1:24" x14ac:dyDescent="0.4">
      <c r="A2561" t="s">
        <v>3242</v>
      </c>
      <c r="B2561" t="s">
        <v>212</v>
      </c>
      <c r="C2561" t="s">
        <v>158</v>
      </c>
      <c r="D2561" t="s">
        <v>63</v>
      </c>
      <c r="E2561" t="s">
        <v>2867</v>
      </c>
      <c r="F2561" t="s">
        <v>127</v>
      </c>
      <c r="G2561" t="s">
        <v>111</v>
      </c>
      <c r="H2561" t="s">
        <v>847</v>
      </c>
      <c r="I2561" t="s">
        <v>109</v>
      </c>
      <c r="J2561" t="s">
        <v>26</v>
      </c>
      <c r="K2561" t="s">
        <v>2940</v>
      </c>
      <c r="L2561" t="str">
        <f>_xlfn.XLOOKUP(Trade_Flows[[#This Row],[hardware_type]],Helper_sheet!$D$2:$D$15,Helper_sheet!$E$2:$E$15,0,0)</f>
        <v>Equipment</v>
      </c>
      <c r="M2561" t="s">
        <v>91</v>
      </c>
      <c r="N2561" s="5">
        <v>31</v>
      </c>
      <c r="O2561" s="1">
        <v>1578.7</v>
      </c>
      <c r="P2561" t="s">
        <v>129</v>
      </c>
      <c r="Q2561" t="s">
        <v>33</v>
      </c>
      <c r="R2561" t="s">
        <v>144</v>
      </c>
      <c r="S2561" t="s">
        <v>141</v>
      </c>
      <c r="T2561" t="s">
        <v>34</v>
      </c>
      <c r="U2561" t="s">
        <v>2886</v>
      </c>
      <c r="V2561" t="s">
        <v>391</v>
      </c>
      <c r="W2561" t="s">
        <v>147</v>
      </c>
      <c r="X2561" t="s">
        <v>144</v>
      </c>
    </row>
    <row r="2562" spans="1:24" x14ac:dyDescent="0.4">
      <c r="A2562" t="s">
        <v>3243</v>
      </c>
      <c r="B2562" t="s">
        <v>223</v>
      </c>
      <c r="C2562" t="s">
        <v>141</v>
      </c>
      <c r="D2562" t="s">
        <v>64</v>
      </c>
      <c r="E2562" t="s">
        <v>2867</v>
      </c>
      <c r="F2562" t="s">
        <v>127</v>
      </c>
      <c r="G2562" t="s">
        <v>111</v>
      </c>
      <c r="H2562" t="s">
        <v>847</v>
      </c>
      <c r="I2562" t="s">
        <v>109</v>
      </c>
      <c r="J2562" t="s">
        <v>26</v>
      </c>
      <c r="K2562" t="s">
        <v>2940</v>
      </c>
      <c r="L2562" t="str">
        <f>_xlfn.XLOOKUP(Trade_Flows[[#This Row],[hardware_type]],Helper_sheet!$D$2:$D$15,Helper_sheet!$E$2:$E$15,0,0)</f>
        <v>Equipment</v>
      </c>
      <c r="M2562" t="s">
        <v>91</v>
      </c>
      <c r="N2562" s="5">
        <v>72</v>
      </c>
      <c r="O2562" s="1">
        <v>3344.3</v>
      </c>
      <c r="P2562" t="s">
        <v>128</v>
      </c>
      <c r="Q2562" t="s">
        <v>33</v>
      </c>
      <c r="R2562" t="s">
        <v>144</v>
      </c>
      <c r="S2562" t="s">
        <v>141</v>
      </c>
      <c r="T2562" t="s">
        <v>34</v>
      </c>
      <c r="U2562" t="s">
        <v>2946</v>
      </c>
      <c r="V2562" t="s">
        <v>905</v>
      </c>
      <c r="W2562" t="s">
        <v>147</v>
      </c>
      <c r="X2562" t="s">
        <v>144</v>
      </c>
    </row>
    <row r="2563" spans="1:24" x14ac:dyDescent="0.4">
      <c r="A2563" t="s">
        <v>3244</v>
      </c>
      <c r="B2563" t="s">
        <v>223</v>
      </c>
      <c r="C2563" t="s">
        <v>149</v>
      </c>
      <c r="D2563" t="s">
        <v>65</v>
      </c>
      <c r="E2563" t="s">
        <v>2867</v>
      </c>
      <c r="F2563" t="s">
        <v>127</v>
      </c>
      <c r="G2563" t="s">
        <v>111</v>
      </c>
      <c r="H2563" t="s">
        <v>847</v>
      </c>
      <c r="I2563" t="s">
        <v>109</v>
      </c>
      <c r="J2563" t="s">
        <v>26</v>
      </c>
      <c r="K2563" t="s">
        <v>2940</v>
      </c>
      <c r="L2563" t="str">
        <f>_xlfn.XLOOKUP(Trade_Flows[[#This Row],[hardware_type]],Helper_sheet!$D$2:$D$15,Helper_sheet!$E$2:$E$15,0,0)</f>
        <v>Equipment</v>
      </c>
      <c r="M2563" t="s">
        <v>91</v>
      </c>
      <c r="N2563" s="5">
        <v>120</v>
      </c>
      <c r="O2563" s="1">
        <v>6699.12</v>
      </c>
      <c r="P2563" t="s">
        <v>790</v>
      </c>
      <c r="Q2563" t="s">
        <v>33</v>
      </c>
      <c r="R2563" t="s">
        <v>144</v>
      </c>
      <c r="S2563" t="s">
        <v>141</v>
      </c>
      <c r="T2563" t="s">
        <v>34</v>
      </c>
      <c r="U2563" t="s">
        <v>2975</v>
      </c>
      <c r="V2563" t="s">
        <v>187</v>
      </c>
      <c r="W2563" t="s">
        <v>147</v>
      </c>
      <c r="X2563" t="s">
        <v>144</v>
      </c>
    </row>
    <row r="2564" spans="1:24" x14ac:dyDescent="0.4">
      <c r="A2564" t="s">
        <v>3245</v>
      </c>
      <c r="B2564" t="s">
        <v>223</v>
      </c>
      <c r="C2564" t="s">
        <v>154</v>
      </c>
      <c r="D2564" t="s">
        <v>66</v>
      </c>
      <c r="E2564" t="s">
        <v>2867</v>
      </c>
      <c r="F2564" t="s">
        <v>127</v>
      </c>
      <c r="G2564" t="s">
        <v>111</v>
      </c>
      <c r="H2564" t="s">
        <v>847</v>
      </c>
      <c r="I2564" t="s">
        <v>109</v>
      </c>
      <c r="J2564" t="s">
        <v>26</v>
      </c>
      <c r="K2564" t="s">
        <v>2940</v>
      </c>
      <c r="L2564" t="str">
        <f>_xlfn.XLOOKUP(Trade_Flows[[#This Row],[hardware_type]],Helper_sheet!$D$2:$D$15,Helper_sheet!$E$2:$E$15,0,0)</f>
        <v>Equipment</v>
      </c>
      <c r="M2564" t="s">
        <v>91</v>
      </c>
      <c r="N2564" s="5">
        <v>29</v>
      </c>
      <c r="O2564" s="1">
        <v>1183.6400000000001</v>
      </c>
      <c r="P2564" t="s">
        <v>129</v>
      </c>
      <c r="Q2564" t="s">
        <v>33</v>
      </c>
      <c r="R2564" t="s">
        <v>144</v>
      </c>
      <c r="S2564" t="s">
        <v>141</v>
      </c>
      <c r="T2564" t="s">
        <v>34</v>
      </c>
      <c r="U2564" t="s">
        <v>2913</v>
      </c>
      <c r="V2564" t="s">
        <v>292</v>
      </c>
      <c r="W2564" t="s">
        <v>147</v>
      </c>
      <c r="X2564" t="s">
        <v>144</v>
      </c>
    </row>
    <row r="2565" spans="1:24" x14ac:dyDescent="0.4">
      <c r="A2565" t="s">
        <v>3246</v>
      </c>
      <c r="B2565" t="s">
        <v>223</v>
      </c>
      <c r="C2565" t="s">
        <v>158</v>
      </c>
      <c r="D2565" t="s">
        <v>67</v>
      </c>
      <c r="E2565" t="s">
        <v>2867</v>
      </c>
      <c r="F2565" t="s">
        <v>127</v>
      </c>
      <c r="G2565" t="s">
        <v>111</v>
      </c>
      <c r="H2565" t="s">
        <v>847</v>
      </c>
      <c r="I2565" t="s">
        <v>109</v>
      </c>
      <c r="J2565" t="s">
        <v>26</v>
      </c>
      <c r="K2565" t="s">
        <v>2940</v>
      </c>
      <c r="L2565" t="str">
        <f>_xlfn.XLOOKUP(Trade_Flows[[#This Row],[hardware_type]],Helper_sheet!$D$2:$D$15,Helper_sheet!$E$2:$E$15,0,0)</f>
        <v>Equipment</v>
      </c>
      <c r="M2565" t="s">
        <v>91</v>
      </c>
      <c r="N2565" s="5">
        <v>35</v>
      </c>
      <c r="O2565" s="1">
        <v>1496.83</v>
      </c>
      <c r="P2565" t="s">
        <v>129</v>
      </c>
      <c r="Q2565" t="s">
        <v>33</v>
      </c>
      <c r="R2565" t="s">
        <v>144</v>
      </c>
      <c r="S2565" t="s">
        <v>141</v>
      </c>
      <c r="T2565" t="s">
        <v>34</v>
      </c>
      <c r="U2565" t="s">
        <v>2954</v>
      </c>
      <c r="V2565" t="s">
        <v>187</v>
      </c>
      <c r="W2565" t="s">
        <v>147</v>
      </c>
      <c r="X2565" t="s">
        <v>144</v>
      </c>
    </row>
    <row r="2566" spans="1:24" x14ac:dyDescent="0.4">
      <c r="A2566" t="s">
        <v>3247</v>
      </c>
      <c r="B2566" t="s">
        <v>235</v>
      </c>
      <c r="C2566" t="s">
        <v>141</v>
      </c>
      <c r="D2566" t="s">
        <v>68</v>
      </c>
      <c r="E2566" t="s">
        <v>2867</v>
      </c>
      <c r="F2566" t="s">
        <v>127</v>
      </c>
      <c r="G2566" t="s">
        <v>111</v>
      </c>
      <c r="H2566" t="s">
        <v>847</v>
      </c>
      <c r="I2566" t="s">
        <v>109</v>
      </c>
      <c r="J2566" t="s">
        <v>26</v>
      </c>
      <c r="K2566" t="s">
        <v>2940</v>
      </c>
      <c r="L2566" t="str">
        <f>_xlfn.XLOOKUP(Trade_Flows[[#This Row],[hardware_type]],Helper_sheet!$D$2:$D$15,Helper_sheet!$E$2:$E$15,0,0)</f>
        <v>Equipment</v>
      </c>
      <c r="M2566" t="s">
        <v>91</v>
      </c>
      <c r="N2566" s="5">
        <v>107</v>
      </c>
      <c r="O2566" s="1">
        <v>3617.7</v>
      </c>
      <c r="P2566" t="s">
        <v>128</v>
      </c>
      <c r="Q2566" t="s">
        <v>33</v>
      </c>
      <c r="R2566" t="s">
        <v>144</v>
      </c>
      <c r="S2566" t="s">
        <v>141</v>
      </c>
      <c r="T2566" t="s">
        <v>34</v>
      </c>
      <c r="U2566" t="s">
        <v>2892</v>
      </c>
      <c r="V2566" t="s">
        <v>208</v>
      </c>
      <c r="W2566" t="s">
        <v>147</v>
      </c>
      <c r="X2566" t="s">
        <v>144</v>
      </c>
    </row>
    <row r="2567" spans="1:24" x14ac:dyDescent="0.4">
      <c r="A2567" t="s">
        <v>3248</v>
      </c>
      <c r="B2567" t="s">
        <v>235</v>
      </c>
      <c r="C2567" t="s">
        <v>149</v>
      </c>
      <c r="D2567" t="s">
        <v>69</v>
      </c>
      <c r="E2567" t="s">
        <v>2867</v>
      </c>
      <c r="F2567" t="s">
        <v>127</v>
      </c>
      <c r="G2567" t="s">
        <v>111</v>
      </c>
      <c r="H2567" t="s">
        <v>847</v>
      </c>
      <c r="I2567" t="s">
        <v>109</v>
      </c>
      <c r="J2567" t="s">
        <v>26</v>
      </c>
      <c r="K2567" t="s">
        <v>2940</v>
      </c>
      <c r="L2567" t="str">
        <f>_xlfn.XLOOKUP(Trade_Flows[[#This Row],[hardware_type]],Helper_sheet!$D$2:$D$15,Helper_sheet!$E$2:$E$15,0,0)</f>
        <v>Equipment</v>
      </c>
      <c r="M2567" t="s">
        <v>91</v>
      </c>
      <c r="N2567" s="5">
        <v>115</v>
      </c>
      <c r="O2567" s="1">
        <v>4912.34</v>
      </c>
      <c r="P2567" t="s">
        <v>129</v>
      </c>
      <c r="Q2567" t="s">
        <v>33</v>
      </c>
      <c r="R2567" t="s">
        <v>144</v>
      </c>
      <c r="S2567" t="s">
        <v>141</v>
      </c>
      <c r="T2567" t="s">
        <v>34</v>
      </c>
      <c r="U2567" t="s">
        <v>2946</v>
      </c>
      <c r="V2567" t="s">
        <v>866</v>
      </c>
      <c r="W2567" t="s">
        <v>147</v>
      </c>
      <c r="X2567" t="s">
        <v>144</v>
      </c>
    </row>
    <row r="2568" spans="1:24" x14ac:dyDescent="0.4">
      <c r="A2568" t="s">
        <v>3249</v>
      </c>
      <c r="B2568" t="s">
        <v>235</v>
      </c>
      <c r="C2568" t="s">
        <v>154</v>
      </c>
      <c r="D2568" t="s">
        <v>70</v>
      </c>
      <c r="E2568" t="s">
        <v>2867</v>
      </c>
      <c r="F2568" t="s">
        <v>127</v>
      </c>
      <c r="G2568" t="s">
        <v>111</v>
      </c>
      <c r="H2568" t="s">
        <v>847</v>
      </c>
      <c r="I2568" t="s">
        <v>109</v>
      </c>
      <c r="J2568" t="s">
        <v>26</v>
      </c>
      <c r="K2568" t="s">
        <v>2940</v>
      </c>
      <c r="L2568" t="str">
        <f>_xlfn.XLOOKUP(Trade_Flows[[#This Row],[hardware_type]],Helper_sheet!$D$2:$D$15,Helper_sheet!$E$2:$E$15,0,0)</f>
        <v>Equipment</v>
      </c>
      <c r="M2568" t="s">
        <v>91</v>
      </c>
      <c r="N2568" s="5">
        <v>71</v>
      </c>
      <c r="O2568" s="1">
        <v>3695.18</v>
      </c>
      <c r="P2568" t="s">
        <v>128</v>
      </c>
      <c r="Q2568" t="s">
        <v>33</v>
      </c>
      <c r="R2568" t="s">
        <v>144</v>
      </c>
      <c r="S2568" t="s">
        <v>141</v>
      </c>
      <c r="T2568" t="s">
        <v>34</v>
      </c>
      <c r="U2568" t="s">
        <v>2913</v>
      </c>
      <c r="V2568" t="s">
        <v>285</v>
      </c>
      <c r="W2568" t="s">
        <v>147</v>
      </c>
      <c r="X2568" t="s">
        <v>144</v>
      </c>
    </row>
    <row r="2569" spans="1:24" x14ac:dyDescent="0.4">
      <c r="A2569" t="s">
        <v>3250</v>
      </c>
      <c r="B2569" t="s">
        <v>235</v>
      </c>
      <c r="C2569" t="s">
        <v>158</v>
      </c>
      <c r="D2569" t="s">
        <v>71</v>
      </c>
      <c r="E2569" t="s">
        <v>2867</v>
      </c>
      <c r="F2569" t="s">
        <v>127</v>
      </c>
      <c r="G2569" t="s">
        <v>111</v>
      </c>
      <c r="H2569" t="s">
        <v>847</v>
      </c>
      <c r="I2569" t="s">
        <v>109</v>
      </c>
      <c r="J2569" t="s">
        <v>26</v>
      </c>
      <c r="K2569" t="s">
        <v>2940</v>
      </c>
      <c r="L2569" t="str">
        <f>_xlfn.XLOOKUP(Trade_Flows[[#This Row],[hardware_type]],Helper_sheet!$D$2:$D$15,Helper_sheet!$E$2:$E$15,0,0)</f>
        <v>Equipment</v>
      </c>
      <c r="M2569" t="s">
        <v>91</v>
      </c>
      <c r="N2569" s="5">
        <v>34</v>
      </c>
      <c r="O2569" s="1">
        <v>1826.06</v>
      </c>
      <c r="P2569" t="s">
        <v>129</v>
      </c>
      <c r="Q2569" t="s">
        <v>33</v>
      </c>
      <c r="R2569" t="s">
        <v>144</v>
      </c>
      <c r="S2569" t="s">
        <v>141</v>
      </c>
      <c r="T2569" t="s">
        <v>34</v>
      </c>
      <c r="U2569" t="s">
        <v>2917</v>
      </c>
      <c r="V2569" t="s">
        <v>877</v>
      </c>
      <c r="W2569" t="s">
        <v>147</v>
      </c>
      <c r="X2569" t="s">
        <v>144</v>
      </c>
    </row>
    <row r="2570" spans="1:24" x14ac:dyDescent="0.4">
      <c r="A2570" t="s">
        <v>3251</v>
      </c>
      <c r="B2570" t="s">
        <v>248</v>
      </c>
      <c r="C2570" t="s">
        <v>141</v>
      </c>
      <c r="D2570" t="s">
        <v>72</v>
      </c>
      <c r="E2570" t="s">
        <v>2867</v>
      </c>
      <c r="F2570" t="s">
        <v>127</v>
      </c>
      <c r="G2570" t="s">
        <v>111</v>
      </c>
      <c r="H2570" t="s">
        <v>847</v>
      </c>
      <c r="I2570" t="s">
        <v>109</v>
      </c>
      <c r="J2570" t="s">
        <v>26</v>
      </c>
      <c r="K2570" t="s">
        <v>2940</v>
      </c>
      <c r="L2570" t="str">
        <f>_xlfn.XLOOKUP(Trade_Flows[[#This Row],[hardware_type]],Helper_sheet!$D$2:$D$15,Helper_sheet!$E$2:$E$15,0,0)</f>
        <v>Equipment</v>
      </c>
      <c r="M2570" t="s">
        <v>91</v>
      </c>
      <c r="N2570" s="5">
        <v>139</v>
      </c>
      <c r="O2570" s="1">
        <v>9539.18</v>
      </c>
      <c r="P2570" t="s">
        <v>790</v>
      </c>
      <c r="Q2570" t="s">
        <v>33</v>
      </c>
      <c r="R2570" t="s">
        <v>144</v>
      </c>
      <c r="S2570" t="s">
        <v>141</v>
      </c>
      <c r="T2570" t="s">
        <v>34</v>
      </c>
      <c r="U2570" t="s">
        <v>2913</v>
      </c>
      <c r="V2570" t="s">
        <v>852</v>
      </c>
      <c r="W2570" t="s">
        <v>147</v>
      </c>
      <c r="X2570" t="s">
        <v>141</v>
      </c>
    </row>
    <row r="2571" spans="1:24" x14ac:dyDescent="0.4">
      <c r="A2571" t="s">
        <v>3252</v>
      </c>
      <c r="B2571" t="s">
        <v>248</v>
      </c>
      <c r="C2571" t="s">
        <v>149</v>
      </c>
      <c r="D2571" t="s">
        <v>73</v>
      </c>
      <c r="E2571" t="s">
        <v>2867</v>
      </c>
      <c r="F2571" t="s">
        <v>127</v>
      </c>
      <c r="G2571" t="s">
        <v>111</v>
      </c>
      <c r="H2571" t="s">
        <v>847</v>
      </c>
      <c r="I2571" t="s">
        <v>109</v>
      </c>
      <c r="J2571" t="s">
        <v>26</v>
      </c>
      <c r="K2571" t="s">
        <v>2940</v>
      </c>
      <c r="L2571" t="str">
        <f>_xlfn.XLOOKUP(Trade_Flows[[#This Row],[hardware_type]],Helper_sheet!$D$2:$D$15,Helper_sheet!$E$2:$E$15,0,0)</f>
        <v>Equipment</v>
      </c>
      <c r="M2571" t="s">
        <v>91</v>
      </c>
      <c r="N2571" s="5">
        <v>64</v>
      </c>
      <c r="O2571" s="1">
        <v>3669.36</v>
      </c>
      <c r="P2571" t="s">
        <v>790</v>
      </c>
      <c r="Q2571" t="s">
        <v>33</v>
      </c>
      <c r="R2571" t="s">
        <v>144</v>
      </c>
      <c r="S2571" t="s">
        <v>141</v>
      </c>
      <c r="T2571" t="s">
        <v>34</v>
      </c>
      <c r="U2571" t="s">
        <v>2902</v>
      </c>
      <c r="V2571" t="s">
        <v>187</v>
      </c>
      <c r="W2571" t="s">
        <v>147</v>
      </c>
      <c r="X2571" t="s">
        <v>141</v>
      </c>
    </row>
    <row r="2572" spans="1:24" x14ac:dyDescent="0.4">
      <c r="A2572" t="s">
        <v>3253</v>
      </c>
      <c r="B2572" t="s">
        <v>248</v>
      </c>
      <c r="C2572" t="s">
        <v>154</v>
      </c>
      <c r="D2572" t="s">
        <v>74</v>
      </c>
      <c r="E2572" t="s">
        <v>2867</v>
      </c>
      <c r="F2572" t="s">
        <v>127</v>
      </c>
      <c r="G2572" t="s">
        <v>111</v>
      </c>
      <c r="H2572" t="s">
        <v>847</v>
      </c>
      <c r="I2572" t="s">
        <v>109</v>
      </c>
      <c r="J2572" t="s">
        <v>26</v>
      </c>
      <c r="K2572" t="s">
        <v>2940</v>
      </c>
      <c r="L2572" t="str">
        <f>_xlfn.XLOOKUP(Trade_Flows[[#This Row],[hardware_type]],Helper_sheet!$D$2:$D$15,Helper_sheet!$E$2:$E$15,0,0)</f>
        <v>Equipment</v>
      </c>
      <c r="M2572" t="s">
        <v>91</v>
      </c>
      <c r="N2572" s="5">
        <v>160</v>
      </c>
      <c r="O2572" s="1">
        <v>11043.65</v>
      </c>
      <c r="P2572" t="s">
        <v>128</v>
      </c>
      <c r="Q2572" t="s">
        <v>33</v>
      </c>
      <c r="R2572" t="s">
        <v>144</v>
      </c>
      <c r="S2572" t="s">
        <v>141</v>
      </c>
      <c r="T2572" t="s">
        <v>34</v>
      </c>
      <c r="U2572" t="s">
        <v>2911</v>
      </c>
      <c r="V2572" t="s">
        <v>391</v>
      </c>
      <c r="W2572" t="s">
        <v>147</v>
      </c>
      <c r="X2572" t="s">
        <v>141</v>
      </c>
    </row>
    <row r="2573" spans="1:24" x14ac:dyDescent="0.4">
      <c r="A2573" t="s">
        <v>3254</v>
      </c>
      <c r="B2573" t="s">
        <v>248</v>
      </c>
      <c r="C2573" t="s">
        <v>158</v>
      </c>
      <c r="D2573" t="s">
        <v>75</v>
      </c>
      <c r="E2573" t="s">
        <v>2867</v>
      </c>
      <c r="F2573" t="s">
        <v>127</v>
      </c>
      <c r="G2573" t="s">
        <v>111</v>
      </c>
      <c r="H2573" t="s">
        <v>847</v>
      </c>
      <c r="I2573" t="s">
        <v>109</v>
      </c>
      <c r="J2573" t="s">
        <v>26</v>
      </c>
      <c r="K2573" t="s">
        <v>2940</v>
      </c>
      <c r="L2573" t="str">
        <f>_xlfn.XLOOKUP(Trade_Flows[[#This Row],[hardware_type]],Helper_sheet!$D$2:$D$15,Helper_sheet!$E$2:$E$15,0,0)</f>
        <v>Equipment</v>
      </c>
      <c r="M2573" t="s">
        <v>91</v>
      </c>
      <c r="N2573" s="5">
        <v>146</v>
      </c>
      <c r="O2573" s="1">
        <v>7536.5</v>
      </c>
      <c r="P2573" t="s">
        <v>129</v>
      </c>
      <c r="Q2573" t="s">
        <v>33</v>
      </c>
      <c r="R2573" t="s">
        <v>144</v>
      </c>
      <c r="S2573" t="s">
        <v>141</v>
      </c>
      <c r="T2573" t="s">
        <v>34</v>
      </c>
      <c r="U2573" t="s">
        <v>2915</v>
      </c>
      <c r="V2573" t="s">
        <v>285</v>
      </c>
      <c r="W2573" t="s">
        <v>147</v>
      </c>
      <c r="X2573" t="s">
        <v>141</v>
      </c>
    </row>
    <row r="2574" spans="1:24" x14ac:dyDescent="0.4">
      <c r="A2574" t="s">
        <v>3255</v>
      </c>
      <c r="B2574" t="s">
        <v>260</v>
      </c>
      <c r="C2574" t="s">
        <v>141</v>
      </c>
      <c r="D2574" t="s">
        <v>76</v>
      </c>
      <c r="E2574" t="s">
        <v>2867</v>
      </c>
      <c r="F2574" t="s">
        <v>127</v>
      </c>
      <c r="G2574" t="s">
        <v>111</v>
      </c>
      <c r="H2574" t="s">
        <v>847</v>
      </c>
      <c r="I2574" t="s">
        <v>109</v>
      </c>
      <c r="J2574" t="s">
        <v>26</v>
      </c>
      <c r="K2574" t="s">
        <v>2940</v>
      </c>
      <c r="L2574" t="str">
        <f>_xlfn.XLOOKUP(Trade_Flows[[#This Row],[hardware_type]],Helper_sheet!$D$2:$D$15,Helper_sheet!$E$2:$E$15,0,0)</f>
        <v>Equipment</v>
      </c>
      <c r="M2574" t="s">
        <v>91</v>
      </c>
      <c r="N2574" s="5">
        <v>117</v>
      </c>
      <c r="O2574" s="1">
        <v>6299.54</v>
      </c>
      <c r="P2574" t="s">
        <v>128</v>
      </c>
      <c r="Q2574" t="s">
        <v>33</v>
      </c>
      <c r="R2574" t="s">
        <v>144</v>
      </c>
      <c r="S2574" t="s">
        <v>141</v>
      </c>
      <c r="T2574" t="s">
        <v>34</v>
      </c>
      <c r="U2574" t="s">
        <v>2915</v>
      </c>
      <c r="V2574" t="s">
        <v>187</v>
      </c>
      <c r="W2574" t="s">
        <v>147</v>
      </c>
      <c r="X2574" t="s">
        <v>141</v>
      </c>
    </row>
    <row r="2575" spans="1:24" x14ac:dyDescent="0.4">
      <c r="A2575" t="s">
        <v>3256</v>
      </c>
      <c r="B2575" t="s">
        <v>260</v>
      </c>
      <c r="C2575" t="s">
        <v>149</v>
      </c>
      <c r="D2575" t="s">
        <v>77</v>
      </c>
      <c r="E2575" t="s">
        <v>2867</v>
      </c>
      <c r="F2575" t="s">
        <v>127</v>
      </c>
      <c r="G2575" t="s">
        <v>111</v>
      </c>
      <c r="H2575" t="s">
        <v>847</v>
      </c>
      <c r="I2575" t="s">
        <v>109</v>
      </c>
      <c r="J2575" t="s">
        <v>26</v>
      </c>
      <c r="K2575" t="s">
        <v>2940</v>
      </c>
      <c r="L2575" t="str">
        <f>_xlfn.XLOOKUP(Trade_Flows[[#This Row],[hardware_type]],Helper_sheet!$D$2:$D$15,Helper_sheet!$E$2:$E$15,0,0)</f>
        <v>Equipment</v>
      </c>
      <c r="M2575" t="s">
        <v>91</v>
      </c>
      <c r="N2575" s="5">
        <v>69</v>
      </c>
      <c r="O2575" s="1">
        <v>3904.66</v>
      </c>
      <c r="P2575" t="s">
        <v>128</v>
      </c>
      <c r="Q2575" t="s">
        <v>33</v>
      </c>
      <c r="R2575" t="s">
        <v>144</v>
      </c>
      <c r="S2575" t="s">
        <v>141</v>
      </c>
      <c r="T2575" t="s">
        <v>34</v>
      </c>
      <c r="U2575" t="s">
        <v>2924</v>
      </c>
      <c r="V2575" t="s">
        <v>393</v>
      </c>
      <c r="W2575" t="s">
        <v>147</v>
      </c>
      <c r="X2575" t="s">
        <v>141</v>
      </c>
    </row>
    <row r="2576" spans="1:24" x14ac:dyDescent="0.4">
      <c r="A2576" t="s">
        <v>3257</v>
      </c>
      <c r="B2576" t="s">
        <v>260</v>
      </c>
      <c r="C2576" t="s">
        <v>154</v>
      </c>
      <c r="D2576" t="s">
        <v>78</v>
      </c>
      <c r="E2576" t="s">
        <v>2867</v>
      </c>
      <c r="F2576" t="s">
        <v>127</v>
      </c>
      <c r="G2576" t="s">
        <v>111</v>
      </c>
      <c r="H2576" t="s">
        <v>847</v>
      </c>
      <c r="I2576" t="s">
        <v>109</v>
      </c>
      <c r="J2576" t="s">
        <v>26</v>
      </c>
      <c r="K2576" t="s">
        <v>2940</v>
      </c>
      <c r="L2576" t="str">
        <f>_xlfn.XLOOKUP(Trade_Flows[[#This Row],[hardware_type]],Helper_sheet!$D$2:$D$15,Helper_sheet!$E$2:$E$15,0,0)</f>
        <v>Equipment</v>
      </c>
      <c r="M2576" t="s">
        <v>91</v>
      </c>
      <c r="N2576" s="5">
        <v>46</v>
      </c>
      <c r="O2576" s="1">
        <v>2894.37</v>
      </c>
      <c r="P2576" t="s">
        <v>129</v>
      </c>
      <c r="Q2576" t="s">
        <v>33</v>
      </c>
      <c r="R2576" t="s">
        <v>144</v>
      </c>
      <c r="S2576" t="s">
        <v>141</v>
      </c>
      <c r="T2576" t="s">
        <v>34</v>
      </c>
      <c r="U2576" t="s">
        <v>2909</v>
      </c>
      <c r="V2576" t="s">
        <v>187</v>
      </c>
      <c r="W2576" t="s">
        <v>147</v>
      </c>
      <c r="X2576" t="s">
        <v>141</v>
      </c>
    </row>
    <row r="2577" spans="1:24" x14ac:dyDescent="0.4">
      <c r="A2577" t="s">
        <v>3258</v>
      </c>
      <c r="B2577" t="s">
        <v>260</v>
      </c>
      <c r="C2577" t="s">
        <v>158</v>
      </c>
      <c r="D2577" t="s">
        <v>79</v>
      </c>
      <c r="E2577" t="s">
        <v>2867</v>
      </c>
      <c r="F2577" t="s">
        <v>127</v>
      </c>
      <c r="G2577" t="s">
        <v>111</v>
      </c>
      <c r="H2577" t="s">
        <v>847</v>
      </c>
      <c r="I2577" t="s">
        <v>109</v>
      </c>
      <c r="J2577" t="s">
        <v>26</v>
      </c>
      <c r="K2577" t="s">
        <v>2940</v>
      </c>
      <c r="L2577" t="str">
        <f>_xlfn.XLOOKUP(Trade_Flows[[#This Row],[hardware_type]],Helper_sheet!$D$2:$D$15,Helper_sheet!$E$2:$E$15,0,0)</f>
        <v>Equipment</v>
      </c>
      <c r="M2577" t="s">
        <v>91</v>
      </c>
      <c r="N2577" s="5">
        <v>174</v>
      </c>
      <c r="O2577" s="1">
        <v>8481.7900000000009</v>
      </c>
      <c r="P2577" t="s">
        <v>790</v>
      </c>
      <c r="Q2577" t="s">
        <v>33</v>
      </c>
      <c r="R2577" t="s">
        <v>144</v>
      </c>
      <c r="S2577" t="s">
        <v>141</v>
      </c>
      <c r="T2577" t="s">
        <v>34</v>
      </c>
      <c r="U2577" t="s">
        <v>2926</v>
      </c>
      <c r="V2577" t="s">
        <v>905</v>
      </c>
      <c r="W2577" t="s">
        <v>147</v>
      </c>
      <c r="X2577" t="s">
        <v>141</v>
      </c>
    </row>
    <row r="2578" spans="1:24" x14ac:dyDescent="0.4">
      <c r="A2578" t="s">
        <v>3259</v>
      </c>
      <c r="B2578" t="s">
        <v>140</v>
      </c>
      <c r="C2578" t="s">
        <v>141</v>
      </c>
      <c r="D2578" t="s">
        <v>23</v>
      </c>
      <c r="E2578" t="s">
        <v>2867</v>
      </c>
      <c r="F2578" t="s">
        <v>127</v>
      </c>
      <c r="G2578" t="s">
        <v>111</v>
      </c>
      <c r="H2578" t="s">
        <v>847</v>
      </c>
      <c r="I2578" t="s">
        <v>109</v>
      </c>
      <c r="J2578" t="s">
        <v>26</v>
      </c>
      <c r="K2578" t="s">
        <v>103</v>
      </c>
      <c r="L2578" t="str">
        <f>_xlfn.XLOOKUP(Trade_Flows[[#This Row],[hardware_type]],Helper_sheet!$D$2:$D$15,Helper_sheet!$E$2:$E$15,0,0)</f>
        <v>Equipment</v>
      </c>
      <c r="M2578" t="s">
        <v>91</v>
      </c>
      <c r="N2578" s="5">
        <v>23</v>
      </c>
      <c r="O2578" s="1">
        <v>97.02</v>
      </c>
      <c r="P2578" t="s">
        <v>105</v>
      </c>
      <c r="Q2578" t="s">
        <v>33</v>
      </c>
      <c r="R2578" t="s">
        <v>144</v>
      </c>
      <c r="S2578" t="s">
        <v>141</v>
      </c>
      <c r="T2578" t="s">
        <v>34</v>
      </c>
      <c r="U2578" t="s">
        <v>2886</v>
      </c>
      <c r="V2578" t="s">
        <v>848</v>
      </c>
      <c r="W2578" t="s">
        <v>147</v>
      </c>
      <c r="X2578" t="s">
        <v>144</v>
      </c>
    </row>
    <row r="2579" spans="1:24" x14ac:dyDescent="0.4">
      <c r="A2579" t="s">
        <v>3260</v>
      </c>
      <c r="B2579" t="s">
        <v>140</v>
      </c>
      <c r="C2579" t="s">
        <v>149</v>
      </c>
      <c r="D2579" t="s">
        <v>35</v>
      </c>
      <c r="E2579" t="s">
        <v>2867</v>
      </c>
      <c r="F2579" t="s">
        <v>127</v>
      </c>
      <c r="G2579" t="s">
        <v>111</v>
      </c>
      <c r="H2579" t="s">
        <v>847</v>
      </c>
      <c r="I2579" t="s">
        <v>109</v>
      </c>
      <c r="J2579" t="s">
        <v>26</v>
      </c>
      <c r="K2579" t="s">
        <v>103</v>
      </c>
      <c r="L2579" t="str">
        <f>_xlfn.XLOOKUP(Trade_Flows[[#This Row],[hardware_type]],Helper_sheet!$D$2:$D$15,Helper_sheet!$E$2:$E$15,0,0)</f>
        <v>Equipment</v>
      </c>
      <c r="M2579" t="s">
        <v>91</v>
      </c>
      <c r="N2579" s="5">
        <v>25</v>
      </c>
      <c r="O2579" s="1">
        <v>107.41</v>
      </c>
      <c r="P2579" t="s">
        <v>790</v>
      </c>
      <c r="Q2579" t="s">
        <v>33</v>
      </c>
      <c r="R2579" t="s">
        <v>144</v>
      </c>
      <c r="S2579" t="s">
        <v>141</v>
      </c>
      <c r="T2579" t="s">
        <v>34</v>
      </c>
      <c r="U2579" t="s">
        <v>2915</v>
      </c>
      <c r="V2579" t="s">
        <v>852</v>
      </c>
      <c r="W2579" t="s">
        <v>147</v>
      </c>
      <c r="X2579" t="s">
        <v>144</v>
      </c>
    </row>
    <row r="2580" spans="1:24" x14ac:dyDescent="0.4">
      <c r="A2580" t="s">
        <v>3261</v>
      </c>
      <c r="B2580" t="s">
        <v>140</v>
      </c>
      <c r="C2580" t="s">
        <v>154</v>
      </c>
      <c r="D2580" t="s">
        <v>37</v>
      </c>
      <c r="E2580" t="s">
        <v>2867</v>
      </c>
      <c r="F2580" t="s">
        <v>127</v>
      </c>
      <c r="G2580" t="s">
        <v>111</v>
      </c>
      <c r="H2580" t="s">
        <v>847</v>
      </c>
      <c r="I2580" t="s">
        <v>109</v>
      </c>
      <c r="J2580" t="s">
        <v>26</v>
      </c>
      <c r="K2580" t="s">
        <v>103</v>
      </c>
      <c r="L2580" t="str">
        <f>_xlfn.XLOOKUP(Trade_Flows[[#This Row],[hardware_type]],Helper_sheet!$D$2:$D$15,Helper_sheet!$E$2:$E$15,0,0)</f>
        <v>Equipment</v>
      </c>
      <c r="M2580" t="s">
        <v>91</v>
      </c>
      <c r="N2580" s="5">
        <v>27</v>
      </c>
      <c r="O2580" s="1">
        <v>114.78</v>
      </c>
      <c r="P2580" t="s">
        <v>790</v>
      </c>
      <c r="Q2580" t="s">
        <v>33</v>
      </c>
      <c r="R2580" t="s">
        <v>144</v>
      </c>
      <c r="S2580" t="s">
        <v>141</v>
      </c>
      <c r="T2580" t="s">
        <v>34</v>
      </c>
      <c r="U2580" t="s">
        <v>2911</v>
      </c>
      <c r="V2580" t="s">
        <v>173</v>
      </c>
      <c r="W2580" t="s">
        <v>147</v>
      </c>
      <c r="X2580" t="s">
        <v>144</v>
      </c>
    </row>
    <row r="2581" spans="1:24" x14ac:dyDescent="0.4">
      <c r="A2581" t="s">
        <v>3262</v>
      </c>
      <c r="B2581" t="s">
        <v>140</v>
      </c>
      <c r="C2581" t="s">
        <v>158</v>
      </c>
      <c r="D2581" t="s">
        <v>38</v>
      </c>
      <c r="E2581" t="s">
        <v>2867</v>
      </c>
      <c r="F2581" t="s">
        <v>127</v>
      </c>
      <c r="G2581" t="s">
        <v>111</v>
      </c>
      <c r="H2581" t="s">
        <v>847</v>
      </c>
      <c r="I2581" t="s">
        <v>109</v>
      </c>
      <c r="J2581" t="s">
        <v>26</v>
      </c>
      <c r="K2581" t="s">
        <v>103</v>
      </c>
      <c r="L2581" t="str">
        <f>_xlfn.XLOOKUP(Trade_Flows[[#This Row],[hardware_type]],Helper_sheet!$D$2:$D$15,Helper_sheet!$E$2:$E$15,0,0)</f>
        <v>Equipment</v>
      </c>
      <c r="M2581" t="s">
        <v>91</v>
      </c>
      <c r="N2581" s="5">
        <v>27</v>
      </c>
      <c r="O2581" s="1">
        <v>114.83</v>
      </c>
      <c r="P2581" t="s">
        <v>107</v>
      </c>
      <c r="Q2581" t="s">
        <v>33</v>
      </c>
      <c r="R2581" t="s">
        <v>144</v>
      </c>
      <c r="S2581" t="s">
        <v>141</v>
      </c>
      <c r="T2581" t="s">
        <v>34</v>
      </c>
      <c r="U2581" t="s">
        <v>2890</v>
      </c>
      <c r="V2581" t="s">
        <v>208</v>
      </c>
      <c r="W2581" t="s">
        <v>147</v>
      </c>
      <c r="X2581" t="s">
        <v>144</v>
      </c>
    </row>
    <row r="2582" spans="1:24" x14ac:dyDescent="0.4">
      <c r="A2582" t="s">
        <v>3263</v>
      </c>
      <c r="B2582" t="s">
        <v>162</v>
      </c>
      <c r="C2582" t="s">
        <v>141</v>
      </c>
      <c r="D2582" t="s">
        <v>39</v>
      </c>
      <c r="E2582" t="s">
        <v>2867</v>
      </c>
      <c r="F2582" t="s">
        <v>127</v>
      </c>
      <c r="G2582" t="s">
        <v>111</v>
      </c>
      <c r="H2582" t="s">
        <v>847</v>
      </c>
      <c r="I2582" t="s">
        <v>109</v>
      </c>
      <c r="J2582" t="s">
        <v>26</v>
      </c>
      <c r="K2582" t="s">
        <v>103</v>
      </c>
      <c r="L2582" t="str">
        <f>_xlfn.XLOOKUP(Trade_Flows[[#This Row],[hardware_type]],Helper_sheet!$D$2:$D$15,Helper_sheet!$E$2:$E$15,0,0)</f>
        <v>Equipment</v>
      </c>
      <c r="M2582" t="s">
        <v>91</v>
      </c>
      <c r="N2582" s="5">
        <v>28</v>
      </c>
      <c r="O2582" s="1">
        <v>119.32</v>
      </c>
      <c r="P2582" t="s">
        <v>107</v>
      </c>
      <c r="Q2582" t="s">
        <v>33</v>
      </c>
      <c r="R2582" t="s">
        <v>144</v>
      </c>
      <c r="S2582" t="s">
        <v>141</v>
      </c>
      <c r="T2582" t="s">
        <v>34</v>
      </c>
      <c r="U2582" t="s">
        <v>2894</v>
      </c>
      <c r="V2582" t="s">
        <v>154</v>
      </c>
      <c r="W2582" t="s">
        <v>147</v>
      </c>
      <c r="X2582" t="s">
        <v>144</v>
      </c>
    </row>
    <row r="2583" spans="1:24" x14ac:dyDescent="0.4">
      <c r="A2583" t="s">
        <v>3264</v>
      </c>
      <c r="B2583" t="s">
        <v>162</v>
      </c>
      <c r="C2583" t="s">
        <v>149</v>
      </c>
      <c r="D2583" t="s">
        <v>41</v>
      </c>
      <c r="E2583" t="s">
        <v>2867</v>
      </c>
      <c r="F2583" t="s">
        <v>127</v>
      </c>
      <c r="G2583" t="s">
        <v>111</v>
      </c>
      <c r="H2583" t="s">
        <v>847</v>
      </c>
      <c r="I2583" t="s">
        <v>109</v>
      </c>
      <c r="J2583" t="s">
        <v>26</v>
      </c>
      <c r="K2583" t="s">
        <v>103</v>
      </c>
      <c r="L2583" t="str">
        <f>_xlfn.XLOOKUP(Trade_Flows[[#This Row],[hardware_type]],Helper_sheet!$D$2:$D$15,Helper_sheet!$E$2:$E$15,0,0)</f>
        <v>Equipment</v>
      </c>
      <c r="M2583" t="s">
        <v>91</v>
      </c>
      <c r="N2583" s="5">
        <v>31</v>
      </c>
      <c r="O2583" s="1">
        <v>130.6</v>
      </c>
      <c r="P2583" t="s">
        <v>105</v>
      </c>
      <c r="Q2583" t="s">
        <v>33</v>
      </c>
      <c r="R2583" t="s">
        <v>144</v>
      </c>
      <c r="S2583" t="s">
        <v>141</v>
      </c>
      <c r="T2583" t="s">
        <v>34</v>
      </c>
      <c r="U2583" t="s">
        <v>2917</v>
      </c>
      <c r="V2583" t="s">
        <v>391</v>
      </c>
      <c r="W2583" t="s">
        <v>147</v>
      </c>
      <c r="X2583" t="s">
        <v>144</v>
      </c>
    </row>
    <row r="2584" spans="1:24" x14ac:dyDescent="0.4">
      <c r="A2584" t="s">
        <v>3265</v>
      </c>
      <c r="B2584" t="s">
        <v>162</v>
      </c>
      <c r="C2584" t="s">
        <v>154</v>
      </c>
      <c r="D2584" t="s">
        <v>42</v>
      </c>
      <c r="E2584" t="s">
        <v>2867</v>
      </c>
      <c r="F2584" t="s">
        <v>127</v>
      </c>
      <c r="G2584" t="s">
        <v>111</v>
      </c>
      <c r="H2584" t="s">
        <v>847</v>
      </c>
      <c r="I2584" t="s">
        <v>109</v>
      </c>
      <c r="J2584" t="s">
        <v>26</v>
      </c>
      <c r="K2584" t="s">
        <v>103</v>
      </c>
      <c r="L2584" t="str">
        <f>_xlfn.XLOOKUP(Trade_Flows[[#This Row],[hardware_type]],Helper_sheet!$D$2:$D$15,Helper_sheet!$E$2:$E$15,0,0)</f>
        <v>Equipment</v>
      </c>
      <c r="M2584" t="s">
        <v>91</v>
      </c>
      <c r="N2584" s="5">
        <v>34</v>
      </c>
      <c r="O2584" s="1">
        <v>141.66999999999999</v>
      </c>
      <c r="P2584" t="s">
        <v>790</v>
      </c>
      <c r="Q2584" t="s">
        <v>33</v>
      </c>
      <c r="R2584" t="s">
        <v>144</v>
      </c>
      <c r="S2584" t="s">
        <v>141</v>
      </c>
      <c r="T2584" t="s">
        <v>34</v>
      </c>
      <c r="U2584" t="s">
        <v>2917</v>
      </c>
      <c r="V2584" t="s">
        <v>154</v>
      </c>
      <c r="W2584" t="s">
        <v>147</v>
      </c>
      <c r="X2584" t="s">
        <v>144</v>
      </c>
    </row>
    <row r="2585" spans="1:24" x14ac:dyDescent="0.4">
      <c r="A2585" t="s">
        <v>3266</v>
      </c>
      <c r="B2585" t="s">
        <v>162</v>
      </c>
      <c r="C2585" t="s">
        <v>158</v>
      </c>
      <c r="D2585" t="s">
        <v>43</v>
      </c>
      <c r="E2585" t="s">
        <v>2867</v>
      </c>
      <c r="F2585" t="s">
        <v>127</v>
      </c>
      <c r="G2585" t="s">
        <v>111</v>
      </c>
      <c r="H2585" t="s">
        <v>847</v>
      </c>
      <c r="I2585" t="s">
        <v>109</v>
      </c>
      <c r="J2585" t="s">
        <v>26</v>
      </c>
      <c r="K2585" t="s">
        <v>103</v>
      </c>
      <c r="L2585" t="str">
        <f>_xlfn.XLOOKUP(Trade_Flows[[#This Row],[hardware_type]],Helper_sheet!$D$2:$D$15,Helper_sheet!$E$2:$E$15,0,0)</f>
        <v>Equipment</v>
      </c>
      <c r="M2585" t="s">
        <v>91</v>
      </c>
      <c r="N2585" s="5">
        <v>27</v>
      </c>
      <c r="O2585" s="1">
        <v>114.38</v>
      </c>
      <c r="P2585" t="s">
        <v>107</v>
      </c>
      <c r="Q2585" t="s">
        <v>33</v>
      </c>
      <c r="R2585" t="s">
        <v>144</v>
      </c>
      <c r="S2585" t="s">
        <v>141</v>
      </c>
      <c r="T2585" t="s">
        <v>34</v>
      </c>
      <c r="U2585" t="s">
        <v>2900</v>
      </c>
      <c r="V2585" t="s">
        <v>294</v>
      </c>
      <c r="W2585" t="s">
        <v>147</v>
      </c>
      <c r="X2585" t="s">
        <v>144</v>
      </c>
    </row>
    <row r="2586" spans="1:24" x14ac:dyDescent="0.4">
      <c r="A2586" t="s">
        <v>3267</v>
      </c>
      <c r="B2586" t="s">
        <v>171</v>
      </c>
      <c r="C2586" t="s">
        <v>141</v>
      </c>
      <c r="D2586" t="s">
        <v>44</v>
      </c>
      <c r="E2586" t="s">
        <v>2867</v>
      </c>
      <c r="F2586" t="s">
        <v>127</v>
      </c>
      <c r="G2586" t="s">
        <v>111</v>
      </c>
      <c r="H2586" t="s">
        <v>847</v>
      </c>
      <c r="I2586" t="s">
        <v>109</v>
      </c>
      <c r="J2586" t="s">
        <v>26</v>
      </c>
      <c r="K2586" t="s">
        <v>103</v>
      </c>
      <c r="L2586" t="str">
        <f>_xlfn.XLOOKUP(Trade_Flows[[#This Row],[hardware_type]],Helper_sheet!$D$2:$D$15,Helper_sheet!$E$2:$E$15,0,0)</f>
        <v>Equipment</v>
      </c>
      <c r="M2586" t="s">
        <v>91</v>
      </c>
      <c r="N2586" s="5">
        <v>31</v>
      </c>
      <c r="O2586" s="1">
        <v>130.13999999999999</v>
      </c>
      <c r="P2586" t="s">
        <v>107</v>
      </c>
      <c r="Q2586" t="s">
        <v>33</v>
      </c>
      <c r="R2586" t="s">
        <v>144</v>
      </c>
      <c r="S2586" t="s">
        <v>141</v>
      </c>
      <c r="T2586" t="s">
        <v>34</v>
      </c>
      <c r="U2586" t="s">
        <v>149</v>
      </c>
      <c r="V2586" t="s">
        <v>367</v>
      </c>
      <c r="W2586" t="s">
        <v>147</v>
      </c>
      <c r="X2586" t="s">
        <v>144</v>
      </c>
    </row>
    <row r="2587" spans="1:24" x14ac:dyDescent="0.4">
      <c r="A2587" t="s">
        <v>3268</v>
      </c>
      <c r="B2587" t="s">
        <v>171</v>
      </c>
      <c r="C2587" t="s">
        <v>149</v>
      </c>
      <c r="D2587" t="s">
        <v>45</v>
      </c>
      <c r="E2587" t="s">
        <v>2867</v>
      </c>
      <c r="F2587" t="s">
        <v>127</v>
      </c>
      <c r="G2587" t="s">
        <v>111</v>
      </c>
      <c r="H2587" t="s">
        <v>847</v>
      </c>
      <c r="I2587" t="s">
        <v>109</v>
      </c>
      <c r="J2587" t="s">
        <v>26</v>
      </c>
      <c r="K2587" t="s">
        <v>103</v>
      </c>
      <c r="L2587" t="str">
        <f>_xlfn.XLOOKUP(Trade_Flows[[#This Row],[hardware_type]],Helper_sheet!$D$2:$D$15,Helper_sheet!$E$2:$E$15,0,0)</f>
        <v>Equipment</v>
      </c>
      <c r="M2587" t="s">
        <v>91</v>
      </c>
      <c r="N2587" s="5">
        <v>38</v>
      </c>
      <c r="O2587" s="1">
        <v>160.74</v>
      </c>
      <c r="P2587" t="s">
        <v>105</v>
      </c>
      <c r="Q2587" t="s">
        <v>33</v>
      </c>
      <c r="R2587" t="s">
        <v>144</v>
      </c>
      <c r="S2587" t="s">
        <v>141</v>
      </c>
      <c r="T2587" t="s">
        <v>34</v>
      </c>
      <c r="U2587" t="s">
        <v>2876</v>
      </c>
      <c r="V2587" t="s">
        <v>152</v>
      </c>
      <c r="W2587" t="s">
        <v>147</v>
      </c>
      <c r="X2587" t="s">
        <v>144</v>
      </c>
    </row>
    <row r="2588" spans="1:24" x14ac:dyDescent="0.4">
      <c r="A2588" t="s">
        <v>3269</v>
      </c>
      <c r="B2588" t="s">
        <v>171</v>
      </c>
      <c r="C2588" t="s">
        <v>154</v>
      </c>
      <c r="D2588" t="s">
        <v>46</v>
      </c>
      <c r="E2588" t="s">
        <v>2867</v>
      </c>
      <c r="F2588" t="s">
        <v>127</v>
      </c>
      <c r="G2588" t="s">
        <v>111</v>
      </c>
      <c r="H2588" t="s">
        <v>847</v>
      </c>
      <c r="I2588" t="s">
        <v>109</v>
      </c>
      <c r="J2588" t="s">
        <v>26</v>
      </c>
      <c r="K2588" t="s">
        <v>103</v>
      </c>
      <c r="L2588" t="str">
        <f>_xlfn.XLOOKUP(Trade_Flows[[#This Row],[hardware_type]],Helper_sheet!$D$2:$D$15,Helper_sheet!$E$2:$E$15,0,0)</f>
        <v>Equipment</v>
      </c>
      <c r="M2588" t="s">
        <v>91</v>
      </c>
      <c r="N2588" s="5">
        <v>41</v>
      </c>
      <c r="O2588" s="1">
        <v>173.05</v>
      </c>
      <c r="P2588" t="s">
        <v>105</v>
      </c>
      <c r="Q2588" t="s">
        <v>33</v>
      </c>
      <c r="R2588" t="s">
        <v>144</v>
      </c>
      <c r="S2588" t="s">
        <v>141</v>
      </c>
      <c r="T2588" t="s">
        <v>34</v>
      </c>
      <c r="U2588" t="s">
        <v>2869</v>
      </c>
      <c r="V2588" t="s">
        <v>190</v>
      </c>
      <c r="W2588" t="s">
        <v>147</v>
      </c>
      <c r="X2588" t="s">
        <v>144</v>
      </c>
    </row>
    <row r="2589" spans="1:24" x14ac:dyDescent="0.4">
      <c r="A2589" t="s">
        <v>3270</v>
      </c>
      <c r="B2589" t="s">
        <v>171</v>
      </c>
      <c r="C2589" t="s">
        <v>158</v>
      </c>
      <c r="D2589" t="s">
        <v>47</v>
      </c>
      <c r="E2589" t="s">
        <v>2867</v>
      </c>
      <c r="F2589" t="s">
        <v>127</v>
      </c>
      <c r="G2589" t="s">
        <v>111</v>
      </c>
      <c r="H2589" t="s">
        <v>847</v>
      </c>
      <c r="I2589" t="s">
        <v>109</v>
      </c>
      <c r="J2589" t="s">
        <v>26</v>
      </c>
      <c r="K2589" t="s">
        <v>103</v>
      </c>
      <c r="L2589" t="str">
        <f>_xlfn.XLOOKUP(Trade_Flows[[#This Row],[hardware_type]],Helper_sheet!$D$2:$D$15,Helper_sheet!$E$2:$E$15,0,0)</f>
        <v>Equipment</v>
      </c>
      <c r="M2589" t="s">
        <v>91</v>
      </c>
      <c r="N2589" s="5">
        <v>29</v>
      </c>
      <c r="O2589" s="1">
        <v>123.35</v>
      </c>
      <c r="P2589" t="s">
        <v>106</v>
      </c>
      <c r="Q2589" t="s">
        <v>33</v>
      </c>
      <c r="R2589" t="s">
        <v>144</v>
      </c>
      <c r="S2589" t="s">
        <v>141</v>
      </c>
      <c r="T2589" t="s">
        <v>34</v>
      </c>
      <c r="U2589" t="s">
        <v>2975</v>
      </c>
      <c r="V2589" t="s">
        <v>888</v>
      </c>
      <c r="W2589" t="s">
        <v>147</v>
      </c>
      <c r="X2589" t="s">
        <v>144</v>
      </c>
    </row>
    <row r="2590" spans="1:24" x14ac:dyDescent="0.4">
      <c r="A2590" t="s">
        <v>3271</v>
      </c>
      <c r="B2590" t="s">
        <v>182</v>
      </c>
      <c r="C2590" t="s">
        <v>141</v>
      </c>
      <c r="D2590" t="s">
        <v>48</v>
      </c>
      <c r="E2590" t="s">
        <v>2867</v>
      </c>
      <c r="F2590" t="s">
        <v>127</v>
      </c>
      <c r="G2590" t="s">
        <v>111</v>
      </c>
      <c r="H2590" t="s">
        <v>847</v>
      </c>
      <c r="I2590" t="s">
        <v>109</v>
      </c>
      <c r="J2590" t="s">
        <v>26</v>
      </c>
      <c r="K2590" t="s">
        <v>103</v>
      </c>
      <c r="L2590" t="str">
        <f>_xlfn.XLOOKUP(Trade_Flows[[#This Row],[hardware_type]],Helper_sheet!$D$2:$D$15,Helper_sheet!$E$2:$E$15,0,0)</f>
        <v>Equipment</v>
      </c>
      <c r="M2590" t="s">
        <v>91</v>
      </c>
      <c r="N2590" s="5">
        <v>38</v>
      </c>
      <c r="O2590" s="1">
        <v>159.12</v>
      </c>
      <c r="P2590" t="s">
        <v>802</v>
      </c>
      <c r="Q2590" t="s">
        <v>33</v>
      </c>
      <c r="R2590" t="s">
        <v>144</v>
      </c>
      <c r="S2590" t="s">
        <v>141</v>
      </c>
      <c r="T2590" t="s">
        <v>34</v>
      </c>
      <c r="U2590" t="s">
        <v>2888</v>
      </c>
      <c r="V2590" t="s">
        <v>208</v>
      </c>
      <c r="W2590" t="s">
        <v>147</v>
      </c>
      <c r="X2590" t="s">
        <v>144</v>
      </c>
    </row>
    <row r="2591" spans="1:24" x14ac:dyDescent="0.4">
      <c r="A2591" t="s">
        <v>3272</v>
      </c>
      <c r="B2591" t="s">
        <v>182</v>
      </c>
      <c r="C2591" t="s">
        <v>149</v>
      </c>
      <c r="D2591" t="s">
        <v>49</v>
      </c>
      <c r="E2591" t="s">
        <v>2867</v>
      </c>
      <c r="F2591" t="s">
        <v>127</v>
      </c>
      <c r="G2591" t="s">
        <v>111</v>
      </c>
      <c r="H2591" t="s">
        <v>847</v>
      </c>
      <c r="I2591" t="s">
        <v>109</v>
      </c>
      <c r="J2591" t="s">
        <v>26</v>
      </c>
      <c r="K2591" t="s">
        <v>103</v>
      </c>
      <c r="L2591" t="str">
        <f>_xlfn.XLOOKUP(Trade_Flows[[#This Row],[hardware_type]],Helper_sheet!$D$2:$D$15,Helper_sheet!$E$2:$E$15,0,0)</f>
        <v>Equipment</v>
      </c>
      <c r="M2591" t="s">
        <v>91</v>
      </c>
      <c r="N2591" s="5">
        <v>41</v>
      </c>
      <c r="O2591" s="1">
        <v>171.82</v>
      </c>
      <c r="P2591" t="s">
        <v>106</v>
      </c>
      <c r="Q2591" t="s">
        <v>33</v>
      </c>
      <c r="R2591" t="s">
        <v>144</v>
      </c>
      <c r="S2591" t="s">
        <v>141</v>
      </c>
      <c r="T2591" t="s">
        <v>34</v>
      </c>
      <c r="U2591" t="s">
        <v>2975</v>
      </c>
      <c r="V2591" t="s">
        <v>294</v>
      </c>
      <c r="W2591" t="s">
        <v>147</v>
      </c>
      <c r="X2591" t="s">
        <v>144</v>
      </c>
    </row>
    <row r="2592" spans="1:24" x14ac:dyDescent="0.4">
      <c r="A2592" t="s">
        <v>3273</v>
      </c>
      <c r="B2592" t="s">
        <v>182</v>
      </c>
      <c r="C2592" t="s">
        <v>154</v>
      </c>
      <c r="D2592" t="s">
        <v>50</v>
      </c>
      <c r="E2592" t="s">
        <v>2867</v>
      </c>
      <c r="F2592" t="s">
        <v>127</v>
      </c>
      <c r="G2592" t="s">
        <v>111</v>
      </c>
      <c r="H2592" t="s">
        <v>847</v>
      </c>
      <c r="I2592" t="s">
        <v>109</v>
      </c>
      <c r="J2592" t="s">
        <v>26</v>
      </c>
      <c r="K2592" t="s">
        <v>103</v>
      </c>
      <c r="L2592" t="str">
        <f>_xlfn.XLOOKUP(Trade_Flows[[#This Row],[hardware_type]],Helper_sheet!$D$2:$D$15,Helper_sheet!$E$2:$E$15,0,0)</f>
        <v>Equipment</v>
      </c>
      <c r="M2592" t="s">
        <v>91</v>
      </c>
      <c r="N2592" s="5">
        <v>44</v>
      </c>
      <c r="O2592" s="1">
        <v>186.44</v>
      </c>
      <c r="P2592" t="s">
        <v>105</v>
      </c>
      <c r="Q2592" t="s">
        <v>33</v>
      </c>
      <c r="R2592" t="s">
        <v>144</v>
      </c>
      <c r="S2592" t="s">
        <v>141</v>
      </c>
      <c r="T2592" t="s">
        <v>34</v>
      </c>
      <c r="U2592" t="s">
        <v>2924</v>
      </c>
      <c r="V2592" t="s">
        <v>152</v>
      </c>
      <c r="W2592" t="s">
        <v>147</v>
      </c>
      <c r="X2592" t="s">
        <v>144</v>
      </c>
    </row>
    <row r="2593" spans="1:24" x14ac:dyDescent="0.4">
      <c r="A2593" t="s">
        <v>3274</v>
      </c>
      <c r="B2593" t="s">
        <v>182</v>
      </c>
      <c r="C2593" t="s">
        <v>158</v>
      </c>
      <c r="D2593" t="s">
        <v>51</v>
      </c>
      <c r="E2593" t="s">
        <v>2867</v>
      </c>
      <c r="F2593" t="s">
        <v>127</v>
      </c>
      <c r="G2593" t="s">
        <v>111</v>
      </c>
      <c r="H2593" t="s">
        <v>847</v>
      </c>
      <c r="I2593" t="s">
        <v>109</v>
      </c>
      <c r="J2593" t="s">
        <v>26</v>
      </c>
      <c r="K2593" t="s">
        <v>103</v>
      </c>
      <c r="L2593" t="str">
        <f>_xlfn.XLOOKUP(Trade_Flows[[#This Row],[hardware_type]],Helper_sheet!$D$2:$D$15,Helper_sheet!$E$2:$E$15,0,0)</f>
        <v>Equipment</v>
      </c>
      <c r="M2593" t="s">
        <v>91</v>
      </c>
      <c r="N2593" s="5">
        <v>40</v>
      </c>
      <c r="O2593" s="1">
        <v>166.86</v>
      </c>
      <c r="P2593" t="s">
        <v>107</v>
      </c>
      <c r="Q2593" t="s">
        <v>33</v>
      </c>
      <c r="R2593" t="s">
        <v>144</v>
      </c>
      <c r="S2593" t="s">
        <v>141</v>
      </c>
      <c r="T2593" t="s">
        <v>34</v>
      </c>
      <c r="U2593" t="s">
        <v>2900</v>
      </c>
      <c r="V2593" t="s">
        <v>173</v>
      </c>
      <c r="W2593" t="s">
        <v>147</v>
      </c>
      <c r="X2593" t="s">
        <v>144</v>
      </c>
    </row>
    <row r="2594" spans="1:24" x14ac:dyDescent="0.4">
      <c r="A2594" t="s">
        <v>3275</v>
      </c>
      <c r="B2594" t="s">
        <v>193</v>
      </c>
      <c r="C2594" t="s">
        <v>141</v>
      </c>
      <c r="D2594" t="s">
        <v>52</v>
      </c>
      <c r="E2594" t="s">
        <v>2867</v>
      </c>
      <c r="F2594" t="s">
        <v>127</v>
      </c>
      <c r="G2594" t="s">
        <v>111</v>
      </c>
      <c r="H2594" t="s">
        <v>847</v>
      </c>
      <c r="I2594" t="s">
        <v>109</v>
      </c>
      <c r="J2594" t="s">
        <v>26</v>
      </c>
      <c r="K2594" t="s">
        <v>103</v>
      </c>
      <c r="L2594" t="str">
        <f>_xlfn.XLOOKUP(Trade_Flows[[#This Row],[hardware_type]],Helper_sheet!$D$2:$D$15,Helper_sheet!$E$2:$E$15,0,0)</f>
        <v>Equipment</v>
      </c>
      <c r="M2594" t="s">
        <v>91</v>
      </c>
      <c r="N2594" s="5">
        <v>36</v>
      </c>
      <c r="O2594" s="1">
        <v>151.88</v>
      </c>
      <c r="P2594" t="s">
        <v>105</v>
      </c>
      <c r="Q2594" t="s">
        <v>33</v>
      </c>
      <c r="R2594" t="s">
        <v>144</v>
      </c>
      <c r="S2594" t="s">
        <v>141</v>
      </c>
      <c r="T2594" t="s">
        <v>34</v>
      </c>
      <c r="U2594" t="s">
        <v>2926</v>
      </c>
      <c r="V2594" t="s">
        <v>886</v>
      </c>
      <c r="W2594" t="s">
        <v>147</v>
      </c>
      <c r="X2594" t="s">
        <v>144</v>
      </c>
    </row>
    <row r="2595" spans="1:24" x14ac:dyDescent="0.4">
      <c r="A2595" t="s">
        <v>3276</v>
      </c>
      <c r="B2595" t="s">
        <v>193</v>
      </c>
      <c r="C2595" t="s">
        <v>149</v>
      </c>
      <c r="D2595" t="s">
        <v>53</v>
      </c>
      <c r="E2595" t="s">
        <v>2867</v>
      </c>
      <c r="F2595" t="s">
        <v>127</v>
      </c>
      <c r="G2595" t="s">
        <v>111</v>
      </c>
      <c r="H2595" t="s">
        <v>847</v>
      </c>
      <c r="I2595" t="s">
        <v>109</v>
      </c>
      <c r="J2595" t="s">
        <v>26</v>
      </c>
      <c r="K2595" t="s">
        <v>103</v>
      </c>
      <c r="L2595" t="str">
        <f>_xlfn.XLOOKUP(Trade_Flows[[#This Row],[hardware_type]],Helper_sheet!$D$2:$D$15,Helper_sheet!$E$2:$E$15,0,0)</f>
        <v>Equipment</v>
      </c>
      <c r="M2595" t="s">
        <v>91</v>
      </c>
      <c r="N2595" s="5">
        <v>39</v>
      </c>
      <c r="O2595" s="1">
        <v>164.61</v>
      </c>
      <c r="P2595" t="s">
        <v>790</v>
      </c>
      <c r="Q2595" t="s">
        <v>33</v>
      </c>
      <c r="R2595" t="s">
        <v>144</v>
      </c>
      <c r="S2595" t="s">
        <v>141</v>
      </c>
      <c r="T2595" t="s">
        <v>34</v>
      </c>
      <c r="U2595" t="s">
        <v>2913</v>
      </c>
      <c r="V2595" t="s">
        <v>176</v>
      </c>
      <c r="W2595" t="s">
        <v>147</v>
      </c>
      <c r="X2595" t="s">
        <v>144</v>
      </c>
    </row>
    <row r="2596" spans="1:24" x14ac:dyDescent="0.4">
      <c r="A2596" t="s">
        <v>3277</v>
      </c>
      <c r="B2596" t="s">
        <v>193</v>
      </c>
      <c r="C2596" t="s">
        <v>154</v>
      </c>
      <c r="D2596" t="s">
        <v>54</v>
      </c>
      <c r="E2596" t="s">
        <v>2867</v>
      </c>
      <c r="F2596" t="s">
        <v>127</v>
      </c>
      <c r="G2596" t="s">
        <v>111</v>
      </c>
      <c r="H2596" t="s">
        <v>847</v>
      </c>
      <c r="I2596" t="s">
        <v>109</v>
      </c>
      <c r="J2596" t="s">
        <v>26</v>
      </c>
      <c r="K2596" t="s">
        <v>103</v>
      </c>
      <c r="L2596" t="str">
        <f>_xlfn.XLOOKUP(Trade_Flows[[#This Row],[hardware_type]],Helper_sheet!$D$2:$D$15,Helper_sheet!$E$2:$E$15,0,0)</f>
        <v>Equipment</v>
      </c>
      <c r="M2596" t="s">
        <v>91</v>
      </c>
      <c r="N2596" s="5">
        <v>43</v>
      </c>
      <c r="O2596" s="1">
        <v>181.66</v>
      </c>
      <c r="P2596" t="s">
        <v>107</v>
      </c>
      <c r="Q2596" t="s">
        <v>33</v>
      </c>
      <c r="R2596" t="s">
        <v>144</v>
      </c>
      <c r="S2596" t="s">
        <v>141</v>
      </c>
      <c r="T2596" t="s">
        <v>34</v>
      </c>
      <c r="U2596" t="s">
        <v>2924</v>
      </c>
      <c r="V2596" t="s">
        <v>176</v>
      </c>
      <c r="W2596" t="s">
        <v>147</v>
      </c>
      <c r="X2596" t="s">
        <v>144</v>
      </c>
    </row>
    <row r="2597" spans="1:24" x14ac:dyDescent="0.4">
      <c r="A2597" t="s">
        <v>3278</v>
      </c>
      <c r="B2597" t="s">
        <v>193</v>
      </c>
      <c r="C2597" t="s">
        <v>158</v>
      </c>
      <c r="D2597" t="s">
        <v>55</v>
      </c>
      <c r="E2597" t="s">
        <v>2867</v>
      </c>
      <c r="F2597" t="s">
        <v>127</v>
      </c>
      <c r="G2597" t="s">
        <v>111</v>
      </c>
      <c r="H2597" t="s">
        <v>847</v>
      </c>
      <c r="I2597" t="s">
        <v>109</v>
      </c>
      <c r="J2597" t="s">
        <v>26</v>
      </c>
      <c r="K2597" t="s">
        <v>103</v>
      </c>
      <c r="L2597" t="str">
        <f>_xlfn.XLOOKUP(Trade_Flows[[#This Row],[hardware_type]],Helper_sheet!$D$2:$D$15,Helper_sheet!$E$2:$E$15,0,0)</f>
        <v>Equipment</v>
      </c>
      <c r="M2597" t="s">
        <v>91</v>
      </c>
      <c r="N2597" s="5">
        <v>38</v>
      </c>
      <c r="O2597" s="1">
        <v>160.13999999999999</v>
      </c>
      <c r="P2597" t="s">
        <v>106</v>
      </c>
      <c r="Q2597" t="s">
        <v>33</v>
      </c>
      <c r="R2597" t="s">
        <v>144</v>
      </c>
      <c r="S2597" t="s">
        <v>141</v>
      </c>
      <c r="T2597" t="s">
        <v>34</v>
      </c>
      <c r="U2597" t="s">
        <v>2930</v>
      </c>
      <c r="V2597" t="s">
        <v>854</v>
      </c>
      <c r="W2597" t="s">
        <v>147</v>
      </c>
      <c r="X2597" t="s">
        <v>144</v>
      </c>
    </row>
    <row r="2598" spans="1:24" x14ac:dyDescent="0.4">
      <c r="A2598" t="s">
        <v>3279</v>
      </c>
      <c r="B2598" t="s">
        <v>202</v>
      </c>
      <c r="C2598" t="s">
        <v>141</v>
      </c>
      <c r="D2598" t="s">
        <v>56</v>
      </c>
      <c r="E2598" t="s">
        <v>2867</v>
      </c>
      <c r="F2598" t="s">
        <v>127</v>
      </c>
      <c r="G2598" t="s">
        <v>111</v>
      </c>
      <c r="H2598" t="s">
        <v>847</v>
      </c>
      <c r="I2598" t="s">
        <v>109</v>
      </c>
      <c r="J2598" t="s">
        <v>26</v>
      </c>
      <c r="K2598" t="s">
        <v>103</v>
      </c>
      <c r="L2598" t="str">
        <f>_xlfn.XLOOKUP(Trade_Flows[[#This Row],[hardware_type]],Helper_sheet!$D$2:$D$15,Helper_sheet!$E$2:$E$15,0,0)</f>
        <v>Equipment</v>
      </c>
      <c r="M2598" t="s">
        <v>91</v>
      </c>
      <c r="N2598" s="5">
        <v>38</v>
      </c>
      <c r="O2598" s="1">
        <v>160.07</v>
      </c>
      <c r="P2598" t="s">
        <v>106</v>
      </c>
      <c r="Q2598" t="s">
        <v>33</v>
      </c>
      <c r="R2598" t="s">
        <v>144</v>
      </c>
      <c r="S2598" t="s">
        <v>141</v>
      </c>
      <c r="T2598" t="s">
        <v>34</v>
      </c>
      <c r="U2598" t="s">
        <v>2900</v>
      </c>
      <c r="V2598" t="s">
        <v>393</v>
      </c>
      <c r="W2598" t="s">
        <v>147</v>
      </c>
      <c r="X2598" t="s">
        <v>144</v>
      </c>
    </row>
    <row r="2599" spans="1:24" x14ac:dyDescent="0.4">
      <c r="A2599" t="s">
        <v>3280</v>
      </c>
      <c r="B2599" t="s">
        <v>202</v>
      </c>
      <c r="C2599" t="s">
        <v>149</v>
      </c>
      <c r="D2599" t="s">
        <v>57</v>
      </c>
      <c r="E2599" t="s">
        <v>2867</v>
      </c>
      <c r="F2599" t="s">
        <v>127</v>
      </c>
      <c r="G2599" t="s">
        <v>111</v>
      </c>
      <c r="H2599" t="s">
        <v>847</v>
      </c>
      <c r="I2599" t="s">
        <v>109</v>
      </c>
      <c r="J2599" t="s">
        <v>26</v>
      </c>
      <c r="K2599" t="s">
        <v>103</v>
      </c>
      <c r="L2599" t="str">
        <f>_xlfn.XLOOKUP(Trade_Flows[[#This Row],[hardware_type]],Helper_sheet!$D$2:$D$15,Helper_sheet!$E$2:$E$15,0,0)</f>
        <v>Equipment</v>
      </c>
      <c r="M2599" t="s">
        <v>91</v>
      </c>
      <c r="N2599" s="5">
        <v>37</v>
      </c>
      <c r="O2599" s="1">
        <v>157.18</v>
      </c>
      <c r="P2599" t="s">
        <v>106</v>
      </c>
      <c r="Q2599" t="s">
        <v>33</v>
      </c>
      <c r="R2599" t="s">
        <v>144</v>
      </c>
      <c r="S2599" t="s">
        <v>141</v>
      </c>
      <c r="T2599" t="s">
        <v>34</v>
      </c>
      <c r="U2599" t="s">
        <v>2900</v>
      </c>
      <c r="V2599" t="s">
        <v>857</v>
      </c>
      <c r="W2599" t="s">
        <v>147</v>
      </c>
      <c r="X2599" t="s">
        <v>144</v>
      </c>
    </row>
    <row r="2600" spans="1:24" x14ac:dyDescent="0.4">
      <c r="A2600" t="s">
        <v>3281</v>
      </c>
      <c r="B2600" t="s">
        <v>202</v>
      </c>
      <c r="C2600" t="s">
        <v>154</v>
      </c>
      <c r="D2600" t="s">
        <v>58</v>
      </c>
      <c r="E2600" t="s">
        <v>2867</v>
      </c>
      <c r="F2600" t="s">
        <v>127</v>
      </c>
      <c r="G2600" t="s">
        <v>111</v>
      </c>
      <c r="H2600" t="s">
        <v>847</v>
      </c>
      <c r="I2600" t="s">
        <v>109</v>
      </c>
      <c r="J2600" t="s">
        <v>26</v>
      </c>
      <c r="K2600" t="s">
        <v>103</v>
      </c>
      <c r="L2600" t="str">
        <f>_xlfn.XLOOKUP(Trade_Flows[[#This Row],[hardware_type]],Helper_sheet!$D$2:$D$15,Helper_sheet!$E$2:$E$15,0,0)</f>
        <v>Equipment</v>
      </c>
      <c r="M2600" t="s">
        <v>91</v>
      </c>
      <c r="N2600" s="5">
        <v>40</v>
      </c>
      <c r="O2600" s="1">
        <v>168.11</v>
      </c>
      <c r="P2600" t="s">
        <v>107</v>
      </c>
      <c r="Q2600" t="s">
        <v>33</v>
      </c>
      <c r="R2600" t="s">
        <v>144</v>
      </c>
      <c r="S2600" t="s">
        <v>141</v>
      </c>
      <c r="T2600" t="s">
        <v>34</v>
      </c>
      <c r="U2600" t="s">
        <v>2898</v>
      </c>
      <c r="V2600" t="s">
        <v>852</v>
      </c>
      <c r="W2600" t="s">
        <v>147</v>
      </c>
      <c r="X2600" t="s">
        <v>144</v>
      </c>
    </row>
    <row r="2601" spans="1:24" x14ac:dyDescent="0.4">
      <c r="A2601" t="s">
        <v>3282</v>
      </c>
      <c r="B2601" t="s">
        <v>202</v>
      </c>
      <c r="C2601" t="s">
        <v>158</v>
      </c>
      <c r="D2601" t="s">
        <v>59</v>
      </c>
      <c r="E2601" t="s">
        <v>2867</v>
      </c>
      <c r="F2601" t="s">
        <v>127</v>
      </c>
      <c r="G2601" t="s">
        <v>111</v>
      </c>
      <c r="H2601" t="s">
        <v>847</v>
      </c>
      <c r="I2601" t="s">
        <v>109</v>
      </c>
      <c r="J2601" t="s">
        <v>26</v>
      </c>
      <c r="K2601" t="s">
        <v>103</v>
      </c>
      <c r="L2601" t="str">
        <f>_xlfn.XLOOKUP(Trade_Flows[[#This Row],[hardware_type]],Helper_sheet!$D$2:$D$15,Helper_sheet!$E$2:$E$15,0,0)</f>
        <v>Equipment</v>
      </c>
      <c r="M2601" t="s">
        <v>91</v>
      </c>
      <c r="N2601" s="5">
        <v>36</v>
      </c>
      <c r="O2601" s="1">
        <v>151.15</v>
      </c>
      <c r="P2601" t="s">
        <v>802</v>
      </c>
      <c r="Q2601" t="s">
        <v>33</v>
      </c>
      <c r="R2601" t="s">
        <v>144</v>
      </c>
      <c r="S2601" t="s">
        <v>141</v>
      </c>
      <c r="T2601" t="s">
        <v>34</v>
      </c>
      <c r="U2601" t="s">
        <v>2930</v>
      </c>
      <c r="V2601" t="s">
        <v>217</v>
      </c>
      <c r="W2601" t="s">
        <v>147</v>
      </c>
      <c r="X2601" t="s">
        <v>144</v>
      </c>
    </row>
    <row r="2602" spans="1:24" x14ac:dyDescent="0.4">
      <c r="A2602" t="s">
        <v>3283</v>
      </c>
      <c r="B2602" t="s">
        <v>212</v>
      </c>
      <c r="C2602" t="s">
        <v>141</v>
      </c>
      <c r="D2602" t="s">
        <v>60</v>
      </c>
      <c r="E2602" t="s">
        <v>2867</v>
      </c>
      <c r="F2602" t="s">
        <v>127</v>
      </c>
      <c r="G2602" t="s">
        <v>111</v>
      </c>
      <c r="H2602" t="s">
        <v>847</v>
      </c>
      <c r="I2602" t="s">
        <v>109</v>
      </c>
      <c r="J2602" t="s">
        <v>26</v>
      </c>
      <c r="K2602" t="s">
        <v>103</v>
      </c>
      <c r="L2602" t="str">
        <f>_xlfn.XLOOKUP(Trade_Flows[[#This Row],[hardware_type]],Helper_sheet!$D$2:$D$15,Helper_sheet!$E$2:$E$15,0,0)</f>
        <v>Equipment</v>
      </c>
      <c r="M2602" t="s">
        <v>91</v>
      </c>
      <c r="N2602" s="5">
        <v>39</v>
      </c>
      <c r="O2602" s="1">
        <v>162.79</v>
      </c>
      <c r="P2602" t="s">
        <v>802</v>
      </c>
      <c r="Q2602" t="s">
        <v>33</v>
      </c>
      <c r="R2602" t="s">
        <v>144</v>
      </c>
      <c r="S2602" t="s">
        <v>141</v>
      </c>
      <c r="T2602" t="s">
        <v>34</v>
      </c>
      <c r="U2602" t="s">
        <v>2930</v>
      </c>
      <c r="V2602" t="s">
        <v>866</v>
      </c>
      <c r="W2602" t="s">
        <v>147</v>
      </c>
      <c r="X2602" t="s">
        <v>144</v>
      </c>
    </row>
    <row r="2603" spans="1:24" x14ac:dyDescent="0.4">
      <c r="A2603" t="s">
        <v>3284</v>
      </c>
      <c r="B2603" t="s">
        <v>212</v>
      </c>
      <c r="C2603" t="s">
        <v>149</v>
      </c>
      <c r="D2603" t="s">
        <v>61</v>
      </c>
      <c r="E2603" t="s">
        <v>2867</v>
      </c>
      <c r="F2603" t="s">
        <v>127</v>
      </c>
      <c r="G2603" t="s">
        <v>111</v>
      </c>
      <c r="H2603" t="s">
        <v>847</v>
      </c>
      <c r="I2603" t="s">
        <v>109</v>
      </c>
      <c r="J2603" t="s">
        <v>26</v>
      </c>
      <c r="K2603" t="s">
        <v>103</v>
      </c>
      <c r="L2603" t="str">
        <f>_xlfn.XLOOKUP(Trade_Flows[[#This Row],[hardware_type]],Helper_sheet!$D$2:$D$15,Helper_sheet!$E$2:$E$15,0,0)</f>
        <v>Equipment</v>
      </c>
      <c r="M2603" t="s">
        <v>91</v>
      </c>
      <c r="N2603" s="5">
        <v>47</v>
      </c>
      <c r="O2603" s="1">
        <v>199.1</v>
      </c>
      <c r="P2603" t="s">
        <v>802</v>
      </c>
      <c r="Q2603" t="s">
        <v>33</v>
      </c>
      <c r="R2603" t="s">
        <v>144</v>
      </c>
      <c r="S2603" t="s">
        <v>141</v>
      </c>
      <c r="T2603" t="s">
        <v>34</v>
      </c>
      <c r="U2603" t="s">
        <v>2902</v>
      </c>
      <c r="V2603" t="s">
        <v>166</v>
      </c>
      <c r="W2603" t="s">
        <v>147</v>
      </c>
      <c r="X2603" t="s">
        <v>144</v>
      </c>
    </row>
    <row r="2604" spans="1:24" x14ac:dyDescent="0.4">
      <c r="A2604" t="s">
        <v>3285</v>
      </c>
      <c r="B2604" t="s">
        <v>212</v>
      </c>
      <c r="C2604" t="s">
        <v>154</v>
      </c>
      <c r="D2604" t="s">
        <v>62</v>
      </c>
      <c r="E2604" t="s">
        <v>2867</v>
      </c>
      <c r="F2604" t="s">
        <v>127</v>
      </c>
      <c r="G2604" t="s">
        <v>111</v>
      </c>
      <c r="H2604" t="s">
        <v>847</v>
      </c>
      <c r="I2604" t="s">
        <v>109</v>
      </c>
      <c r="J2604" t="s">
        <v>26</v>
      </c>
      <c r="K2604" t="s">
        <v>103</v>
      </c>
      <c r="L2604" t="str">
        <f>_xlfn.XLOOKUP(Trade_Flows[[#This Row],[hardware_type]],Helper_sheet!$D$2:$D$15,Helper_sheet!$E$2:$E$15,0,0)</f>
        <v>Equipment</v>
      </c>
      <c r="M2604" t="s">
        <v>91</v>
      </c>
      <c r="N2604" s="5">
        <v>54</v>
      </c>
      <c r="O2604" s="1">
        <v>227.01</v>
      </c>
      <c r="P2604" t="s">
        <v>105</v>
      </c>
      <c r="Q2604" t="s">
        <v>33</v>
      </c>
      <c r="R2604" t="s">
        <v>144</v>
      </c>
      <c r="S2604" t="s">
        <v>141</v>
      </c>
      <c r="T2604" t="s">
        <v>34</v>
      </c>
      <c r="U2604" t="s">
        <v>2874</v>
      </c>
      <c r="V2604" t="s">
        <v>285</v>
      </c>
      <c r="W2604" t="s">
        <v>147</v>
      </c>
      <c r="X2604" t="s">
        <v>144</v>
      </c>
    </row>
    <row r="2605" spans="1:24" x14ac:dyDescent="0.4">
      <c r="A2605" t="s">
        <v>3286</v>
      </c>
      <c r="B2605" t="s">
        <v>212</v>
      </c>
      <c r="C2605" t="s">
        <v>158</v>
      </c>
      <c r="D2605" t="s">
        <v>63</v>
      </c>
      <c r="E2605" t="s">
        <v>2867</v>
      </c>
      <c r="F2605" t="s">
        <v>127</v>
      </c>
      <c r="G2605" t="s">
        <v>111</v>
      </c>
      <c r="H2605" t="s">
        <v>847</v>
      </c>
      <c r="I2605" t="s">
        <v>109</v>
      </c>
      <c r="J2605" t="s">
        <v>26</v>
      </c>
      <c r="K2605" t="s">
        <v>103</v>
      </c>
      <c r="L2605" t="str">
        <f>_xlfn.XLOOKUP(Trade_Flows[[#This Row],[hardware_type]],Helper_sheet!$D$2:$D$15,Helper_sheet!$E$2:$E$15,0,0)</f>
        <v>Equipment</v>
      </c>
      <c r="M2605" t="s">
        <v>91</v>
      </c>
      <c r="N2605" s="5">
        <v>38</v>
      </c>
      <c r="O2605" s="1">
        <v>159.36000000000001</v>
      </c>
      <c r="P2605" t="s">
        <v>105</v>
      </c>
      <c r="Q2605" t="s">
        <v>33</v>
      </c>
      <c r="R2605" t="s">
        <v>144</v>
      </c>
      <c r="S2605" t="s">
        <v>141</v>
      </c>
      <c r="T2605" t="s">
        <v>34</v>
      </c>
      <c r="U2605" t="s">
        <v>2909</v>
      </c>
      <c r="V2605" t="s">
        <v>178</v>
      </c>
      <c r="W2605" t="s">
        <v>147</v>
      </c>
      <c r="X2605" t="s">
        <v>144</v>
      </c>
    </row>
    <row r="2606" spans="1:24" x14ac:dyDescent="0.4">
      <c r="A2606" t="s">
        <v>3287</v>
      </c>
      <c r="B2606" t="s">
        <v>223</v>
      </c>
      <c r="C2606" t="s">
        <v>141</v>
      </c>
      <c r="D2606" t="s">
        <v>64</v>
      </c>
      <c r="E2606" t="s">
        <v>2867</v>
      </c>
      <c r="F2606" t="s">
        <v>127</v>
      </c>
      <c r="G2606" t="s">
        <v>111</v>
      </c>
      <c r="H2606" t="s">
        <v>847</v>
      </c>
      <c r="I2606" t="s">
        <v>109</v>
      </c>
      <c r="J2606" t="s">
        <v>26</v>
      </c>
      <c r="K2606" t="s">
        <v>103</v>
      </c>
      <c r="L2606" t="str">
        <f>_xlfn.XLOOKUP(Trade_Flows[[#This Row],[hardware_type]],Helper_sheet!$D$2:$D$15,Helper_sheet!$E$2:$E$15,0,0)</f>
        <v>Equipment</v>
      </c>
      <c r="M2606" t="s">
        <v>91</v>
      </c>
      <c r="N2606" s="5">
        <v>43</v>
      </c>
      <c r="O2606" s="1">
        <v>180.55</v>
      </c>
      <c r="P2606" t="s">
        <v>790</v>
      </c>
      <c r="Q2606" t="s">
        <v>33</v>
      </c>
      <c r="R2606" t="s">
        <v>144</v>
      </c>
      <c r="S2606" t="s">
        <v>141</v>
      </c>
      <c r="T2606" t="s">
        <v>34</v>
      </c>
      <c r="U2606" t="s">
        <v>2926</v>
      </c>
      <c r="V2606" t="s">
        <v>367</v>
      </c>
      <c r="W2606" t="s">
        <v>147</v>
      </c>
      <c r="X2606" t="s">
        <v>144</v>
      </c>
    </row>
    <row r="2607" spans="1:24" x14ac:dyDescent="0.4">
      <c r="A2607" t="s">
        <v>3288</v>
      </c>
      <c r="B2607" t="s">
        <v>223</v>
      </c>
      <c r="C2607" t="s">
        <v>149</v>
      </c>
      <c r="D2607" t="s">
        <v>65</v>
      </c>
      <c r="E2607" t="s">
        <v>2867</v>
      </c>
      <c r="F2607" t="s">
        <v>127</v>
      </c>
      <c r="G2607" t="s">
        <v>111</v>
      </c>
      <c r="H2607" t="s">
        <v>847</v>
      </c>
      <c r="I2607" t="s">
        <v>109</v>
      </c>
      <c r="J2607" t="s">
        <v>26</v>
      </c>
      <c r="K2607" t="s">
        <v>103</v>
      </c>
      <c r="L2607" t="str">
        <f>_xlfn.XLOOKUP(Trade_Flows[[#This Row],[hardware_type]],Helper_sheet!$D$2:$D$15,Helper_sheet!$E$2:$E$15,0,0)</f>
        <v>Equipment</v>
      </c>
      <c r="M2607" t="s">
        <v>91</v>
      </c>
      <c r="N2607" s="5">
        <v>51</v>
      </c>
      <c r="O2607" s="1">
        <v>214.01</v>
      </c>
      <c r="P2607" t="s">
        <v>107</v>
      </c>
      <c r="Q2607" t="s">
        <v>33</v>
      </c>
      <c r="R2607" t="s">
        <v>144</v>
      </c>
      <c r="S2607" t="s">
        <v>141</v>
      </c>
      <c r="T2607" t="s">
        <v>34</v>
      </c>
      <c r="U2607" t="s">
        <v>149</v>
      </c>
      <c r="V2607" t="s">
        <v>169</v>
      </c>
      <c r="W2607" t="s">
        <v>147</v>
      </c>
      <c r="X2607" t="s">
        <v>144</v>
      </c>
    </row>
    <row r="2608" spans="1:24" x14ac:dyDescent="0.4">
      <c r="A2608" t="s">
        <v>3289</v>
      </c>
      <c r="B2608" t="s">
        <v>223</v>
      </c>
      <c r="C2608" t="s">
        <v>154</v>
      </c>
      <c r="D2608" t="s">
        <v>66</v>
      </c>
      <c r="E2608" t="s">
        <v>2867</v>
      </c>
      <c r="F2608" t="s">
        <v>127</v>
      </c>
      <c r="G2608" t="s">
        <v>111</v>
      </c>
      <c r="H2608" t="s">
        <v>847</v>
      </c>
      <c r="I2608" t="s">
        <v>109</v>
      </c>
      <c r="J2608" t="s">
        <v>26</v>
      </c>
      <c r="K2608" t="s">
        <v>103</v>
      </c>
      <c r="L2608" t="str">
        <f>_xlfn.XLOOKUP(Trade_Flows[[#This Row],[hardware_type]],Helper_sheet!$D$2:$D$15,Helper_sheet!$E$2:$E$15,0,0)</f>
        <v>Equipment</v>
      </c>
      <c r="M2608" t="s">
        <v>91</v>
      </c>
      <c r="N2608" s="5">
        <v>55</v>
      </c>
      <c r="O2608" s="1">
        <v>232.47</v>
      </c>
      <c r="P2608" t="s">
        <v>790</v>
      </c>
      <c r="Q2608" t="s">
        <v>33</v>
      </c>
      <c r="R2608" t="s">
        <v>144</v>
      </c>
      <c r="S2608" t="s">
        <v>141</v>
      </c>
      <c r="T2608" t="s">
        <v>34</v>
      </c>
      <c r="U2608" t="s">
        <v>2878</v>
      </c>
      <c r="V2608" t="s">
        <v>852</v>
      </c>
      <c r="W2608" t="s">
        <v>147</v>
      </c>
      <c r="X2608" t="s">
        <v>144</v>
      </c>
    </row>
    <row r="2609" spans="1:24" x14ac:dyDescent="0.4">
      <c r="A2609" t="s">
        <v>3290</v>
      </c>
      <c r="B2609" t="s">
        <v>223</v>
      </c>
      <c r="C2609" t="s">
        <v>158</v>
      </c>
      <c r="D2609" t="s">
        <v>67</v>
      </c>
      <c r="E2609" t="s">
        <v>2867</v>
      </c>
      <c r="F2609" t="s">
        <v>127</v>
      </c>
      <c r="G2609" t="s">
        <v>111</v>
      </c>
      <c r="H2609" t="s">
        <v>847</v>
      </c>
      <c r="I2609" t="s">
        <v>109</v>
      </c>
      <c r="J2609" t="s">
        <v>26</v>
      </c>
      <c r="K2609" t="s">
        <v>103</v>
      </c>
      <c r="L2609" t="str">
        <f>_xlfn.XLOOKUP(Trade_Flows[[#This Row],[hardware_type]],Helper_sheet!$D$2:$D$15,Helper_sheet!$E$2:$E$15,0,0)</f>
        <v>Equipment</v>
      </c>
      <c r="M2609" t="s">
        <v>91</v>
      </c>
      <c r="N2609" s="5">
        <v>51</v>
      </c>
      <c r="O2609" s="1">
        <v>215.42</v>
      </c>
      <c r="P2609" t="s">
        <v>105</v>
      </c>
      <c r="Q2609" t="s">
        <v>33</v>
      </c>
      <c r="R2609" t="s">
        <v>144</v>
      </c>
      <c r="S2609" t="s">
        <v>141</v>
      </c>
      <c r="T2609" t="s">
        <v>34</v>
      </c>
      <c r="U2609" t="s">
        <v>2882</v>
      </c>
      <c r="V2609" t="s">
        <v>888</v>
      </c>
      <c r="W2609" t="s">
        <v>147</v>
      </c>
      <c r="X2609" t="s">
        <v>144</v>
      </c>
    </row>
    <row r="2610" spans="1:24" x14ac:dyDescent="0.4">
      <c r="A2610" t="s">
        <v>3291</v>
      </c>
      <c r="B2610" t="s">
        <v>235</v>
      </c>
      <c r="C2610" t="s">
        <v>141</v>
      </c>
      <c r="D2610" t="s">
        <v>68</v>
      </c>
      <c r="E2610" t="s">
        <v>2867</v>
      </c>
      <c r="F2610" t="s">
        <v>127</v>
      </c>
      <c r="G2610" t="s">
        <v>111</v>
      </c>
      <c r="H2610" t="s">
        <v>847</v>
      </c>
      <c r="I2610" t="s">
        <v>109</v>
      </c>
      <c r="J2610" t="s">
        <v>26</v>
      </c>
      <c r="K2610" t="s">
        <v>103</v>
      </c>
      <c r="L2610" t="str">
        <f>_xlfn.XLOOKUP(Trade_Flows[[#This Row],[hardware_type]],Helper_sheet!$D$2:$D$15,Helper_sheet!$E$2:$E$15,0,0)</f>
        <v>Equipment</v>
      </c>
      <c r="M2610" t="s">
        <v>91</v>
      </c>
      <c r="N2610" s="5">
        <v>53</v>
      </c>
      <c r="O2610" s="1">
        <v>223.25</v>
      </c>
      <c r="P2610" t="s">
        <v>107</v>
      </c>
      <c r="Q2610" t="s">
        <v>33</v>
      </c>
      <c r="R2610" t="s">
        <v>144</v>
      </c>
      <c r="S2610" t="s">
        <v>141</v>
      </c>
      <c r="T2610" t="s">
        <v>34</v>
      </c>
      <c r="U2610" t="s">
        <v>2890</v>
      </c>
      <c r="V2610" t="s">
        <v>156</v>
      </c>
      <c r="W2610" t="s">
        <v>147</v>
      </c>
      <c r="X2610" t="s">
        <v>144</v>
      </c>
    </row>
    <row r="2611" spans="1:24" x14ac:dyDescent="0.4">
      <c r="A2611" t="s">
        <v>3292</v>
      </c>
      <c r="B2611" t="s">
        <v>235</v>
      </c>
      <c r="C2611" t="s">
        <v>149</v>
      </c>
      <c r="D2611" t="s">
        <v>69</v>
      </c>
      <c r="E2611" t="s">
        <v>2867</v>
      </c>
      <c r="F2611" t="s">
        <v>127</v>
      </c>
      <c r="G2611" t="s">
        <v>111</v>
      </c>
      <c r="H2611" t="s">
        <v>847</v>
      </c>
      <c r="I2611" t="s">
        <v>109</v>
      </c>
      <c r="J2611" t="s">
        <v>26</v>
      </c>
      <c r="K2611" t="s">
        <v>103</v>
      </c>
      <c r="L2611" t="str">
        <f>_xlfn.XLOOKUP(Trade_Flows[[#This Row],[hardware_type]],Helper_sheet!$D$2:$D$15,Helper_sheet!$E$2:$E$15,0,0)</f>
        <v>Equipment</v>
      </c>
      <c r="M2611" t="s">
        <v>91</v>
      </c>
      <c r="N2611" s="5">
        <v>53</v>
      </c>
      <c r="O2611" s="1">
        <v>222.78</v>
      </c>
      <c r="P2611" t="s">
        <v>106</v>
      </c>
      <c r="Q2611" t="s">
        <v>33</v>
      </c>
      <c r="R2611" t="s">
        <v>144</v>
      </c>
      <c r="S2611" t="s">
        <v>141</v>
      </c>
      <c r="T2611" t="s">
        <v>34</v>
      </c>
      <c r="U2611" t="s">
        <v>2909</v>
      </c>
      <c r="V2611" t="s">
        <v>176</v>
      </c>
      <c r="W2611" t="s">
        <v>147</v>
      </c>
      <c r="X2611" t="s">
        <v>144</v>
      </c>
    </row>
    <row r="2612" spans="1:24" x14ac:dyDescent="0.4">
      <c r="A2612" t="s">
        <v>3293</v>
      </c>
      <c r="B2612" t="s">
        <v>235</v>
      </c>
      <c r="C2612" t="s">
        <v>154</v>
      </c>
      <c r="D2612" t="s">
        <v>70</v>
      </c>
      <c r="E2612" t="s">
        <v>2867</v>
      </c>
      <c r="F2612" t="s">
        <v>127</v>
      </c>
      <c r="G2612" t="s">
        <v>111</v>
      </c>
      <c r="H2612" t="s">
        <v>847</v>
      </c>
      <c r="I2612" t="s">
        <v>109</v>
      </c>
      <c r="J2612" t="s">
        <v>26</v>
      </c>
      <c r="K2612" t="s">
        <v>103</v>
      </c>
      <c r="L2612" t="str">
        <f>_xlfn.XLOOKUP(Trade_Flows[[#This Row],[hardware_type]],Helper_sheet!$D$2:$D$15,Helper_sheet!$E$2:$E$15,0,0)</f>
        <v>Equipment</v>
      </c>
      <c r="M2612" t="s">
        <v>91</v>
      </c>
      <c r="N2612" s="5">
        <v>68</v>
      </c>
      <c r="O2612" s="1">
        <v>283.48</v>
      </c>
      <c r="P2612" t="s">
        <v>107</v>
      </c>
      <c r="Q2612" t="s">
        <v>33</v>
      </c>
      <c r="R2612" t="s">
        <v>144</v>
      </c>
      <c r="S2612" t="s">
        <v>141</v>
      </c>
      <c r="T2612" t="s">
        <v>34</v>
      </c>
      <c r="U2612" t="s">
        <v>2869</v>
      </c>
      <c r="V2612" t="s">
        <v>292</v>
      </c>
      <c r="W2612" t="s">
        <v>147</v>
      </c>
      <c r="X2612" t="s">
        <v>144</v>
      </c>
    </row>
    <row r="2613" spans="1:24" x14ac:dyDescent="0.4">
      <c r="A2613" t="s">
        <v>3294</v>
      </c>
      <c r="B2613" t="s">
        <v>235</v>
      </c>
      <c r="C2613" t="s">
        <v>158</v>
      </c>
      <c r="D2613" t="s">
        <v>71</v>
      </c>
      <c r="E2613" t="s">
        <v>2867</v>
      </c>
      <c r="F2613" t="s">
        <v>127</v>
      </c>
      <c r="G2613" t="s">
        <v>111</v>
      </c>
      <c r="H2613" t="s">
        <v>847</v>
      </c>
      <c r="I2613" t="s">
        <v>109</v>
      </c>
      <c r="J2613" t="s">
        <v>26</v>
      </c>
      <c r="K2613" t="s">
        <v>103</v>
      </c>
      <c r="L2613" t="str">
        <f>_xlfn.XLOOKUP(Trade_Flows[[#This Row],[hardware_type]],Helper_sheet!$D$2:$D$15,Helper_sheet!$E$2:$E$15,0,0)</f>
        <v>Equipment</v>
      </c>
      <c r="M2613" t="s">
        <v>91</v>
      </c>
      <c r="N2613" s="5">
        <v>59</v>
      </c>
      <c r="O2613" s="1">
        <v>246.68</v>
      </c>
      <c r="P2613" t="s">
        <v>105</v>
      </c>
      <c r="Q2613" t="s">
        <v>33</v>
      </c>
      <c r="R2613" t="s">
        <v>144</v>
      </c>
      <c r="S2613" t="s">
        <v>141</v>
      </c>
      <c r="T2613" t="s">
        <v>34</v>
      </c>
      <c r="U2613" t="s">
        <v>2876</v>
      </c>
      <c r="V2613" t="s">
        <v>208</v>
      </c>
      <c r="W2613" t="s">
        <v>147</v>
      </c>
      <c r="X2613" t="s">
        <v>144</v>
      </c>
    </row>
    <row r="2614" spans="1:24" x14ac:dyDescent="0.4">
      <c r="A2614" t="s">
        <v>3295</v>
      </c>
      <c r="B2614" t="s">
        <v>248</v>
      </c>
      <c r="C2614" t="s">
        <v>141</v>
      </c>
      <c r="D2614" t="s">
        <v>72</v>
      </c>
      <c r="E2614" t="s">
        <v>2867</v>
      </c>
      <c r="F2614" t="s">
        <v>127</v>
      </c>
      <c r="G2614" t="s">
        <v>111</v>
      </c>
      <c r="H2614" t="s">
        <v>847</v>
      </c>
      <c r="I2614" t="s">
        <v>109</v>
      </c>
      <c r="J2614" t="s">
        <v>26</v>
      </c>
      <c r="K2614" t="s">
        <v>103</v>
      </c>
      <c r="L2614" t="str">
        <f>_xlfn.XLOOKUP(Trade_Flows[[#This Row],[hardware_type]],Helper_sheet!$D$2:$D$15,Helper_sheet!$E$2:$E$15,0,0)</f>
        <v>Equipment</v>
      </c>
      <c r="M2614" t="s">
        <v>91</v>
      </c>
      <c r="N2614" s="5">
        <v>66</v>
      </c>
      <c r="O2614" s="1">
        <v>276.83</v>
      </c>
      <c r="P2614" t="s">
        <v>106</v>
      </c>
      <c r="Q2614" t="s">
        <v>33</v>
      </c>
      <c r="R2614" t="s">
        <v>144</v>
      </c>
      <c r="S2614" t="s">
        <v>141</v>
      </c>
      <c r="T2614" t="s">
        <v>34</v>
      </c>
      <c r="U2614" t="s">
        <v>2876</v>
      </c>
      <c r="V2614" t="s">
        <v>294</v>
      </c>
      <c r="W2614" t="s">
        <v>147</v>
      </c>
      <c r="X2614" t="s">
        <v>141</v>
      </c>
    </row>
    <row r="2615" spans="1:24" x14ac:dyDescent="0.4">
      <c r="A2615" t="s">
        <v>3296</v>
      </c>
      <c r="B2615" t="s">
        <v>248</v>
      </c>
      <c r="C2615" t="s">
        <v>149</v>
      </c>
      <c r="D2615" t="s">
        <v>73</v>
      </c>
      <c r="E2615" t="s">
        <v>2867</v>
      </c>
      <c r="F2615" t="s">
        <v>127</v>
      </c>
      <c r="G2615" t="s">
        <v>111</v>
      </c>
      <c r="H2615" t="s">
        <v>847</v>
      </c>
      <c r="I2615" t="s">
        <v>109</v>
      </c>
      <c r="J2615" t="s">
        <v>26</v>
      </c>
      <c r="K2615" t="s">
        <v>103</v>
      </c>
      <c r="L2615" t="str">
        <f>_xlfn.XLOOKUP(Trade_Flows[[#This Row],[hardware_type]],Helper_sheet!$D$2:$D$15,Helper_sheet!$E$2:$E$15,0,0)</f>
        <v>Equipment</v>
      </c>
      <c r="M2615" t="s">
        <v>91</v>
      </c>
      <c r="N2615" s="5">
        <v>68</v>
      </c>
      <c r="O2615" s="1">
        <v>284.12</v>
      </c>
      <c r="P2615" t="s">
        <v>106</v>
      </c>
      <c r="Q2615" t="s">
        <v>33</v>
      </c>
      <c r="R2615" t="s">
        <v>144</v>
      </c>
      <c r="S2615" t="s">
        <v>141</v>
      </c>
      <c r="T2615" t="s">
        <v>34</v>
      </c>
      <c r="U2615" t="s">
        <v>2904</v>
      </c>
      <c r="V2615" t="s">
        <v>886</v>
      </c>
      <c r="W2615" t="s">
        <v>147</v>
      </c>
      <c r="X2615" t="s">
        <v>141</v>
      </c>
    </row>
    <row r="2616" spans="1:24" x14ac:dyDescent="0.4">
      <c r="A2616" t="s">
        <v>3297</v>
      </c>
      <c r="B2616" t="s">
        <v>248</v>
      </c>
      <c r="C2616" t="s">
        <v>154</v>
      </c>
      <c r="D2616" t="s">
        <v>74</v>
      </c>
      <c r="E2616" t="s">
        <v>2867</v>
      </c>
      <c r="F2616" t="s">
        <v>127</v>
      </c>
      <c r="G2616" t="s">
        <v>111</v>
      </c>
      <c r="H2616" t="s">
        <v>847</v>
      </c>
      <c r="I2616" t="s">
        <v>109</v>
      </c>
      <c r="J2616" t="s">
        <v>26</v>
      </c>
      <c r="K2616" t="s">
        <v>103</v>
      </c>
      <c r="L2616" t="str">
        <f>_xlfn.XLOOKUP(Trade_Flows[[#This Row],[hardware_type]],Helper_sheet!$D$2:$D$15,Helper_sheet!$E$2:$E$15,0,0)</f>
        <v>Equipment</v>
      </c>
      <c r="M2616" t="s">
        <v>91</v>
      </c>
      <c r="N2616" s="5">
        <v>66</v>
      </c>
      <c r="O2616" s="1">
        <v>276.44</v>
      </c>
      <c r="P2616" t="s">
        <v>107</v>
      </c>
      <c r="Q2616" t="s">
        <v>33</v>
      </c>
      <c r="R2616" t="s">
        <v>144</v>
      </c>
      <c r="S2616" t="s">
        <v>141</v>
      </c>
      <c r="T2616" t="s">
        <v>34</v>
      </c>
      <c r="U2616" t="s">
        <v>2876</v>
      </c>
      <c r="V2616" t="s">
        <v>294</v>
      </c>
      <c r="W2616" t="s">
        <v>147</v>
      </c>
      <c r="X2616" t="s">
        <v>141</v>
      </c>
    </row>
    <row r="2617" spans="1:24" x14ac:dyDescent="0.4">
      <c r="A2617" t="s">
        <v>3298</v>
      </c>
      <c r="B2617" t="s">
        <v>248</v>
      </c>
      <c r="C2617" t="s">
        <v>158</v>
      </c>
      <c r="D2617" t="s">
        <v>75</v>
      </c>
      <c r="E2617" t="s">
        <v>2867</v>
      </c>
      <c r="F2617" t="s">
        <v>127</v>
      </c>
      <c r="G2617" t="s">
        <v>111</v>
      </c>
      <c r="H2617" t="s">
        <v>847</v>
      </c>
      <c r="I2617" t="s">
        <v>109</v>
      </c>
      <c r="J2617" t="s">
        <v>26</v>
      </c>
      <c r="K2617" t="s">
        <v>103</v>
      </c>
      <c r="L2617" t="str">
        <f>_xlfn.XLOOKUP(Trade_Flows[[#This Row],[hardware_type]],Helper_sheet!$D$2:$D$15,Helper_sheet!$E$2:$E$15,0,0)</f>
        <v>Equipment</v>
      </c>
      <c r="M2617" t="s">
        <v>91</v>
      </c>
      <c r="N2617" s="5">
        <v>57</v>
      </c>
      <c r="O2617" s="1">
        <v>240.4</v>
      </c>
      <c r="P2617" t="s">
        <v>802</v>
      </c>
      <c r="Q2617" t="s">
        <v>33</v>
      </c>
      <c r="R2617" t="s">
        <v>144</v>
      </c>
      <c r="S2617" t="s">
        <v>141</v>
      </c>
      <c r="T2617" t="s">
        <v>34</v>
      </c>
      <c r="U2617" t="s">
        <v>2878</v>
      </c>
      <c r="V2617" t="s">
        <v>169</v>
      </c>
      <c r="W2617" t="s">
        <v>147</v>
      </c>
      <c r="X2617" t="s">
        <v>141</v>
      </c>
    </row>
    <row r="2618" spans="1:24" x14ac:dyDescent="0.4">
      <c r="A2618" t="s">
        <v>3299</v>
      </c>
      <c r="B2618" t="s">
        <v>260</v>
      </c>
      <c r="C2618" t="s">
        <v>141</v>
      </c>
      <c r="D2618" t="s">
        <v>76</v>
      </c>
      <c r="E2618" t="s">
        <v>2867</v>
      </c>
      <c r="F2618" t="s">
        <v>127</v>
      </c>
      <c r="G2618" t="s">
        <v>111</v>
      </c>
      <c r="H2618" t="s">
        <v>847</v>
      </c>
      <c r="I2618" t="s">
        <v>109</v>
      </c>
      <c r="J2618" t="s">
        <v>26</v>
      </c>
      <c r="K2618" t="s">
        <v>103</v>
      </c>
      <c r="L2618" t="str">
        <f>_xlfn.XLOOKUP(Trade_Flows[[#This Row],[hardware_type]],Helper_sheet!$D$2:$D$15,Helper_sheet!$E$2:$E$15,0,0)</f>
        <v>Equipment</v>
      </c>
      <c r="M2618" t="s">
        <v>91</v>
      </c>
      <c r="N2618" s="5">
        <v>60</v>
      </c>
      <c r="O2618" s="1">
        <v>253.5</v>
      </c>
      <c r="P2618" t="s">
        <v>105</v>
      </c>
      <c r="Q2618" t="s">
        <v>33</v>
      </c>
      <c r="R2618" t="s">
        <v>144</v>
      </c>
      <c r="S2618" t="s">
        <v>141</v>
      </c>
      <c r="T2618" t="s">
        <v>34</v>
      </c>
      <c r="U2618" t="s">
        <v>2882</v>
      </c>
      <c r="V2618" t="s">
        <v>367</v>
      </c>
      <c r="W2618" t="s">
        <v>147</v>
      </c>
      <c r="X2618" t="s">
        <v>141</v>
      </c>
    </row>
    <row r="2619" spans="1:24" x14ac:dyDescent="0.4">
      <c r="A2619" t="s">
        <v>3300</v>
      </c>
      <c r="B2619" t="s">
        <v>260</v>
      </c>
      <c r="C2619" t="s">
        <v>149</v>
      </c>
      <c r="D2619" t="s">
        <v>77</v>
      </c>
      <c r="E2619" t="s">
        <v>2867</v>
      </c>
      <c r="F2619" t="s">
        <v>127</v>
      </c>
      <c r="G2619" t="s">
        <v>111</v>
      </c>
      <c r="H2619" t="s">
        <v>847</v>
      </c>
      <c r="I2619" t="s">
        <v>109</v>
      </c>
      <c r="J2619" t="s">
        <v>26</v>
      </c>
      <c r="K2619" t="s">
        <v>103</v>
      </c>
      <c r="L2619" t="str">
        <f>_xlfn.XLOOKUP(Trade_Flows[[#This Row],[hardware_type]],Helper_sheet!$D$2:$D$15,Helper_sheet!$E$2:$E$15,0,0)</f>
        <v>Equipment</v>
      </c>
      <c r="M2619" t="s">
        <v>91</v>
      </c>
      <c r="N2619" s="5">
        <v>85</v>
      </c>
      <c r="O2619" s="1">
        <v>356.98</v>
      </c>
      <c r="P2619" t="s">
        <v>105</v>
      </c>
      <c r="Q2619" t="s">
        <v>33</v>
      </c>
      <c r="R2619" t="s">
        <v>144</v>
      </c>
      <c r="S2619" t="s">
        <v>141</v>
      </c>
      <c r="T2619" t="s">
        <v>34</v>
      </c>
      <c r="U2619" t="s">
        <v>2898</v>
      </c>
      <c r="V2619" t="s">
        <v>930</v>
      </c>
      <c r="W2619" t="s">
        <v>147</v>
      </c>
      <c r="X2619" t="s">
        <v>141</v>
      </c>
    </row>
    <row r="2620" spans="1:24" x14ac:dyDescent="0.4">
      <c r="A2620" t="s">
        <v>3301</v>
      </c>
      <c r="B2620" t="s">
        <v>260</v>
      </c>
      <c r="C2620" t="s">
        <v>154</v>
      </c>
      <c r="D2620" t="s">
        <v>78</v>
      </c>
      <c r="E2620" t="s">
        <v>2867</v>
      </c>
      <c r="F2620" t="s">
        <v>127</v>
      </c>
      <c r="G2620" t="s">
        <v>111</v>
      </c>
      <c r="H2620" t="s">
        <v>847</v>
      </c>
      <c r="I2620" t="s">
        <v>109</v>
      </c>
      <c r="J2620" t="s">
        <v>26</v>
      </c>
      <c r="K2620" t="s">
        <v>103</v>
      </c>
      <c r="L2620" t="str">
        <f>_xlfn.XLOOKUP(Trade_Flows[[#This Row],[hardware_type]],Helper_sheet!$D$2:$D$15,Helper_sheet!$E$2:$E$15,0,0)</f>
        <v>Equipment</v>
      </c>
      <c r="M2620" t="s">
        <v>91</v>
      </c>
      <c r="N2620" s="5">
        <v>89</v>
      </c>
      <c r="O2620" s="1">
        <v>371.84</v>
      </c>
      <c r="P2620" t="s">
        <v>802</v>
      </c>
      <c r="Q2620" t="s">
        <v>33</v>
      </c>
      <c r="R2620" t="s">
        <v>144</v>
      </c>
      <c r="S2620" t="s">
        <v>141</v>
      </c>
      <c r="T2620" t="s">
        <v>34</v>
      </c>
      <c r="U2620" t="s">
        <v>2896</v>
      </c>
      <c r="V2620" t="s">
        <v>391</v>
      </c>
      <c r="W2620" t="s">
        <v>147</v>
      </c>
      <c r="X2620" t="s">
        <v>141</v>
      </c>
    </row>
    <row r="2621" spans="1:24" x14ac:dyDescent="0.4">
      <c r="A2621" t="s">
        <v>3302</v>
      </c>
      <c r="B2621" t="s">
        <v>260</v>
      </c>
      <c r="C2621" t="s">
        <v>158</v>
      </c>
      <c r="D2621" t="s">
        <v>79</v>
      </c>
      <c r="E2621" t="s">
        <v>2867</v>
      </c>
      <c r="F2621" t="s">
        <v>127</v>
      </c>
      <c r="G2621" t="s">
        <v>111</v>
      </c>
      <c r="H2621" t="s">
        <v>847</v>
      </c>
      <c r="I2621" t="s">
        <v>109</v>
      </c>
      <c r="J2621" t="s">
        <v>26</v>
      </c>
      <c r="K2621" t="s">
        <v>103</v>
      </c>
      <c r="L2621" t="str">
        <f>_xlfn.XLOOKUP(Trade_Flows[[#This Row],[hardware_type]],Helper_sheet!$D$2:$D$15,Helper_sheet!$E$2:$E$15,0,0)</f>
        <v>Equipment</v>
      </c>
      <c r="M2621" t="s">
        <v>91</v>
      </c>
      <c r="N2621" s="5">
        <v>75</v>
      </c>
      <c r="O2621" s="1">
        <v>315.94</v>
      </c>
      <c r="P2621" t="s">
        <v>790</v>
      </c>
      <c r="Q2621" t="s">
        <v>33</v>
      </c>
      <c r="R2621" t="s">
        <v>144</v>
      </c>
      <c r="S2621" t="s">
        <v>141</v>
      </c>
      <c r="T2621" t="s">
        <v>34</v>
      </c>
      <c r="U2621" t="s">
        <v>2894</v>
      </c>
      <c r="V2621" t="s">
        <v>152</v>
      </c>
      <c r="W2621" t="s">
        <v>147</v>
      </c>
      <c r="X2621" t="s">
        <v>141</v>
      </c>
    </row>
    <row r="2622" spans="1:24" x14ac:dyDescent="0.4">
      <c r="A2622" t="s">
        <v>3303</v>
      </c>
      <c r="B2622" t="s">
        <v>140</v>
      </c>
      <c r="C2622" t="s">
        <v>141</v>
      </c>
      <c r="D2622" t="s">
        <v>23</v>
      </c>
      <c r="E2622" t="s">
        <v>2867</v>
      </c>
      <c r="F2622" t="s">
        <v>127</v>
      </c>
      <c r="G2622" t="s">
        <v>111</v>
      </c>
      <c r="H2622" t="s">
        <v>1072</v>
      </c>
      <c r="I2622" t="s">
        <v>113</v>
      </c>
      <c r="J2622" t="s">
        <v>114</v>
      </c>
      <c r="K2622" t="s">
        <v>2940</v>
      </c>
      <c r="L2622" t="str">
        <f>_xlfn.XLOOKUP(Trade_Flows[[#This Row],[hardware_type]],Helper_sheet!$D$2:$D$15,Helper_sheet!$E$2:$E$15,0,0)</f>
        <v>Equipment</v>
      </c>
      <c r="M2622" t="s">
        <v>91</v>
      </c>
      <c r="N2622" s="5">
        <v>25</v>
      </c>
      <c r="O2622" s="1">
        <v>1434.83</v>
      </c>
      <c r="P2622" t="s">
        <v>128</v>
      </c>
      <c r="Q2622" t="s">
        <v>33</v>
      </c>
      <c r="R2622" t="s">
        <v>144</v>
      </c>
      <c r="S2622" t="s">
        <v>141</v>
      </c>
      <c r="T2622" t="s">
        <v>34</v>
      </c>
      <c r="U2622" t="s">
        <v>2930</v>
      </c>
      <c r="V2622" t="s">
        <v>766</v>
      </c>
      <c r="W2622" t="s">
        <v>147</v>
      </c>
      <c r="X2622" t="s">
        <v>144</v>
      </c>
    </row>
    <row r="2623" spans="1:24" x14ac:dyDescent="0.4">
      <c r="A2623" t="s">
        <v>3304</v>
      </c>
      <c r="B2623" t="s">
        <v>140</v>
      </c>
      <c r="C2623" t="s">
        <v>149</v>
      </c>
      <c r="D2623" t="s">
        <v>35</v>
      </c>
      <c r="E2623" t="s">
        <v>2867</v>
      </c>
      <c r="F2623" t="s">
        <v>127</v>
      </c>
      <c r="G2623" t="s">
        <v>111</v>
      </c>
      <c r="H2623" t="s">
        <v>1072</v>
      </c>
      <c r="I2623" t="s">
        <v>113</v>
      </c>
      <c r="J2623" t="s">
        <v>114</v>
      </c>
      <c r="K2623" t="s">
        <v>2940</v>
      </c>
      <c r="L2623" t="str">
        <f>_xlfn.XLOOKUP(Trade_Flows[[#This Row],[hardware_type]],Helper_sheet!$D$2:$D$15,Helper_sheet!$E$2:$E$15,0,0)</f>
        <v>Equipment</v>
      </c>
      <c r="M2623" t="s">
        <v>91</v>
      </c>
      <c r="N2623" s="5">
        <v>25</v>
      </c>
      <c r="O2623" s="1">
        <v>2129.96</v>
      </c>
      <c r="P2623" t="s">
        <v>790</v>
      </c>
      <c r="Q2623" t="s">
        <v>33</v>
      </c>
      <c r="R2623" t="s">
        <v>144</v>
      </c>
      <c r="S2623" t="s">
        <v>141</v>
      </c>
      <c r="T2623" t="s">
        <v>34</v>
      </c>
      <c r="U2623" t="s">
        <v>2973</v>
      </c>
      <c r="V2623" t="s">
        <v>733</v>
      </c>
      <c r="W2623" t="s">
        <v>147</v>
      </c>
      <c r="X2623" t="s">
        <v>144</v>
      </c>
    </row>
    <row r="2624" spans="1:24" x14ac:dyDescent="0.4">
      <c r="A2624" t="s">
        <v>3305</v>
      </c>
      <c r="B2624" t="s">
        <v>140</v>
      </c>
      <c r="C2624" t="s">
        <v>154</v>
      </c>
      <c r="D2624" t="s">
        <v>37</v>
      </c>
      <c r="E2624" t="s">
        <v>2867</v>
      </c>
      <c r="F2624" t="s">
        <v>127</v>
      </c>
      <c r="G2624" t="s">
        <v>111</v>
      </c>
      <c r="H2624" t="s">
        <v>1072</v>
      </c>
      <c r="I2624" t="s">
        <v>113</v>
      </c>
      <c r="J2624" t="s">
        <v>114</v>
      </c>
      <c r="K2624" t="s">
        <v>2940</v>
      </c>
      <c r="L2624" t="str">
        <f>_xlfn.XLOOKUP(Trade_Flows[[#This Row],[hardware_type]],Helper_sheet!$D$2:$D$15,Helper_sheet!$E$2:$E$15,0,0)</f>
        <v>Equipment</v>
      </c>
      <c r="M2624" t="s">
        <v>91</v>
      </c>
      <c r="N2624" s="5">
        <v>33</v>
      </c>
      <c r="O2624" s="1">
        <v>1721.69</v>
      </c>
      <c r="P2624" t="s">
        <v>129</v>
      </c>
      <c r="Q2624" t="s">
        <v>33</v>
      </c>
      <c r="R2624" t="s">
        <v>144</v>
      </c>
      <c r="S2624" t="s">
        <v>141</v>
      </c>
      <c r="T2624" t="s">
        <v>34</v>
      </c>
      <c r="U2624" t="s">
        <v>2904</v>
      </c>
      <c r="V2624" t="s">
        <v>735</v>
      </c>
      <c r="W2624" t="s">
        <v>147</v>
      </c>
      <c r="X2624" t="s">
        <v>144</v>
      </c>
    </row>
    <row r="2625" spans="1:24" x14ac:dyDescent="0.4">
      <c r="A2625" t="s">
        <v>3306</v>
      </c>
      <c r="B2625" t="s">
        <v>140</v>
      </c>
      <c r="C2625" t="s">
        <v>158</v>
      </c>
      <c r="D2625" t="s">
        <v>38</v>
      </c>
      <c r="E2625" t="s">
        <v>2867</v>
      </c>
      <c r="F2625" t="s">
        <v>127</v>
      </c>
      <c r="G2625" t="s">
        <v>111</v>
      </c>
      <c r="H2625" t="s">
        <v>1072</v>
      </c>
      <c r="I2625" t="s">
        <v>113</v>
      </c>
      <c r="J2625" t="s">
        <v>114</v>
      </c>
      <c r="K2625" t="s">
        <v>2940</v>
      </c>
      <c r="L2625" t="str">
        <f>_xlfn.XLOOKUP(Trade_Flows[[#This Row],[hardware_type]],Helper_sheet!$D$2:$D$15,Helper_sheet!$E$2:$E$15,0,0)</f>
        <v>Equipment</v>
      </c>
      <c r="M2625" t="s">
        <v>91</v>
      </c>
      <c r="N2625" s="5">
        <v>23</v>
      </c>
      <c r="O2625" s="1">
        <v>1581.46</v>
      </c>
      <c r="P2625" t="s">
        <v>129</v>
      </c>
      <c r="Q2625" t="s">
        <v>33</v>
      </c>
      <c r="R2625" t="s">
        <v>144</v>
      </c>
      <c r="S2625" t="s">
        <v>141</v>
      </c>
      <c r="T2625" t="s">
        <v>34</v>
      </c>
      <c r="U2625" t="s">
        <v>2898</v>
      </c>
      <c r="V2625" t="s">
        <v>747</v>
      </c>
      <c r="W2625" t="s">
        <v>147</v>
      </c>
      <c r="X2625" t="s">
        <v>144</v>
      </c>
    </row>
    <row r="2626" spans="1:24" x14ac:dyDescent="0.4">
      <c r="A2626" t="s">
        <v>3307</v>
      </c>
      <c r="B2626" t="s">
        <v>162</v>
      </c>
      <c r="C2626" t="s">
        <v>141</v>
      </c>
      <c r="D2626" t="s">
        <v>39</v>
      </c>
      <c r="E2626" t="s">
        <v>2867</v>
      </c>
      <c r="F2626" t="s">
        <v>127</v>
      </c>
      <c r="G2626" t="s">
        <v>111</v>
      </c>
      <c r="H2626" t="s">
        <v>1072</v>
      </c>
      <c r="I2626" t="s">
        <v>113</v>
      </c>
      <c r="J2626" t="s">
        <v>114</v>
      </c>
      <c r="K2626" t="s">
        <v>2940</v>
      </c>
      <c r="L2626" t="str">
        <f>_xlfn.XLOOKUP(Trade_Flows[[#This Row],[hardware_type]],Helper_sheet!$D$2:$D$15,Helper_sheet!$E$2:$E$15,0,0)</f>
        <v>Equipment</v>
      </c>
      <c r="M2626" t="s">
        <v>91</v>
      </c>
      <c r="N2626" s="5">
        <v>35</v>
      </c>
      <c r="O2626" s="1">
        <v>1485.99</v>
      </c>
      <c r="P2626" t="s">
        <v>129</v>
      </c>
      <c r="Q2626" t="s">
        <v>33</v>
      </c>
      <c r="R2626" t="s">
        <v>144</v>
      </c>
      <c r="S2626" t="s">
        <v>141</v>
      </c>
      <c r="T2626" t="s">
        <v>34</v>
      </c>
      <c r="U2626" t="s">
        <v>2882</v>
      </c>
      <c r="V2626" t="s">
        <v>1076</v>
      </c>
      <c r="W2626" t="s">
        <v>147</v>
      </c>
      <c r="X2626" t="s">
        <v>144</v>
      </c>
    </row>
    <row r="2627" spans="1:24" x14ac:dyDescent="0.4">
      <c r="A2627" t="s">
        <v>3308</v>
      </c>
      <c r="B2627" t="s">
        <v>162</v>
      </c>
      <c r="C2627" t="s">
        <v>149</v>
      </c>
      <c r="D2627" t="s">
        <v>41</v>
      </c>
      <c r="E2627" t="s">
        <v>2867</v>
      </c>
      <c r="F2627" t="s">
        <v>127</v>
      </c>
      <c r="G2627" t="s">
        <v>111</v>
      </c>
      <c r="H2627" t="s">
        <v>1072</v>
      </c>
      <c r="I2627" t="s">
        <v>113</v>
      </c>
      <c r="J2627" t="s">
        <v>114</v>
      </c>
      <c r="K2627" t="s">
        <v>2940</v>
      </c>
      <c r="L2627" t="str">
        <f>_xlfn.XLOOKUP(Trade_Flows[[#This Row],[hardware_type]],Helper_sheet!$D$2:$D$15,Helper_sheet!$E$2:$E$15,0,0)</f>
        <v>Equipment</v>
      </c>
      <c r="M2627" t="s">
        <v>91</v>
      </c>
      <c r="N2627" s="5">
        <v>37</v>
      </c>
      <c r="O2627" s="1">
        <v>1813.29</v>
      </c>
      <c r="P2627" t="s">
        <v>128</v>
      </c>
      <c r="Q2627" t="s">
        <v>33</v>
      </c>
      <c r="R2627" t="s">
        <v>144</v>
      </c>
      <c r="S2627" t="s">
        <v>141</v>
      </c>
      <c r="T2627" t="s">
        <v>34</v>
      </c>
      <c r="U2627" t="s">
        <v>2924</v>
      </c>
      <c r="V2627" t="s">
        <v>1121</v>
      </c>
      <c r="W2627" t="s">
        <v>147</v>
      </c>
      <c r="X2627" t="s">
        <v>144</v>
      </c>
    </row>
    <row r="2628" spans="1:24" x14ac:dyDescent="0.4">
      <c r="A2628" t="s">
        <v>3309</v>
      </c>
      <c r="B2628" t="s">
        <v>162</v>
      </c>
      <c r="C2628" t="s">
        <v>154</v>
      </c>
      <c r="D2628" t="s">
        <v>42</v>
      </c>
      <c r="E2628" t="s">
        <v>2867</v>
      </c>
      <c r="F2628" t="s">
        <v>127</v>
      </c>
      <c r="G2628" t="s">
        <v>111</v>
      </c>
      <c r="H2628" t="s">
        <v>1072</v>
      </c>
      <c r="I2628" t="s">
        <v>113</v>
      </c>
      <c r="J2628" t="s">
        <v>114</v>
      </c>
      <c r="K2628" t="s">
        <v>2940</v>
      </c>
      <c r="L2628" t="str">
        <f>_xlfn.XLOOKUP(Trade_Flows[[#This Row],[hardware_type]],Helper_sheet!$D$2:$D$15,Helper_sheet!$E$2:$E$15,0,0)</f>
        <v>Equipment</v>
      </c>
      <c r="M2628" t="s">
        <v>91</v>
      </c>
      <c r="N2628" s="5">
        <v>71</v>
      </c>
      <c r="O2628" s="1">
        <v>4066.77</v>
      </c>
      <c r="P2628" t="s">
        <v>128</v>
      </c>
      <c r="Q2628" t="s">
        <v>33</v>
      </c>
      <c r="R2628" t="s">
        <v>144</v>
      </c>
      <c r="S2628" t="s">
        <v>141</v>
      </c>
      <c r="T2628" t="s">
        <v>34</v>
      </c>
      <c r="U2628" t="s">
        <v>2890</v>
      </c>
      <c r="V2628" t="s">
        <v>1103</v>
      </c>
      <c r="W2628" t="s">
        <v>147</v>
      </c>
      <c r="X2628" t="s">
        <v>144</v>
      </c>
    </row>
    <row r="2629" spans="1:24" x14ac:dyDescent="0.4">
      <c r="A2629" t="s">
        <v>3310</v>
      </c>
      <c r="B2629" t="s">
        <v>162</v>
      </c>
      <c r="C2629" t="s">
        <v>158</v>
      </c>
      <c r="D2629" t="s">
        <v>43</v>
      </c>
      <c r="E2629" t="s">
        <v>2867</v>
      </c>
      <c r="F2629" t="s">
        <v>127</v>
      </c>
      <c r="G2629" t="s">
        <v>111</v>
      </c>
      <c r="H2629" t="s">
        <v>1072</v>
      </c>
      <c r="I2629" t="s">
        <v>113</v>
      </c>
      <c r="J2629" t="s">
        <v>114</v>
      </c>
      <c r="K2629" t="s">
        <v>2940</v>
      </c>
      <c r="L2629" t="str">
        <f>_xlfn.XLOOKUP(Trade_Flows[[#This Row],[hardware_type]],Helper_sheet!$D$2:$D$15,Helper_sheet!$E$2:$E$15,0,0)</f>
        <v>Equipment</v>
      </c>
      <c r="M2629" t="s">
        <v>91</v>
      </c>
      <c r="N2629" s="5">
        <v>51</v>
      </c>
      <c r="O2629" s="1">
        <v>1726.63</v>
      </c>
      <c r="P2629" t="s">
        <v>128</v>
      </c>
      <c r="Q2629" t="s">
        <v>33</v>
      </c>
      <c r="R2629" t="s">
        <v>144</v>
      </c>
      <c r="S2629" t="s">
        <v>141</v>
      </c>
      <c r="T2629" t="s">
        <v>34</v>
      </c>
      <c r="U2629" t="s">
        <v>2890</v>
      </c>
      <c r="V2629" t="s">
        <v>1083</v>
      </c>
      <c r="W2629" t="s">
        <v>147</v>
      </c>
      <c r="X2629" t="s">
        <v>144</v>
      </c>
    </row>
    <row r="2630" spans="1:24" x14ac:dyDescent="0.4">
      <c r="A2630" t="s">
        <v>3311</v>
      </c>
      <c r="B2630" t="s">
        <v>171</v>
      </c>
      <c r="C2630" t="s">
        <v>141</v>
      </c>
      <c r="D2630" t="s">
        <v>44</v>
      </c>
      <c r="E2630" t="s">
        <v>2867</v>
      </c>
      <c r="F2630" t="s">
        <v>127</v>
      </c>
      <c r="G2630" t="s">
        <v>111</v>
      </c>
      <c r="H2630" t="s">
        <v>1072</v>
      </c>
      <c r="I2630" t="s">
        <v>113</v>
      </c>
      <c r="J2630" t="s">
        <v>114</v>
      </c>
      <c r="K2630" t="s">
        <v>2940</v>
      </c>
      <c r="L2630" t="str">
        <f>_xlfn.XLOOKUP(Trade_Flows[[#This Row],[hardware_type]],Helper_sheet!$D$2:$D$15,Helper_sheet!$E$2:$E$15,0,0)</f>
        <v>Equipment</v>
      </c>
      <c r="M2630" t="s">
        <v>91</v>
      </c>
      <c r="N2630" s="5">
        <v>64</v>
      </c>
      <c r="O2630" s="1">
        <v>4336.9399999999996</v>
      </c>
      <c r="P2630" t="s">
        <v>129</v>
      </c>
      <c r="Q2630" t="s">
        <v>33</v>
      </c>
      <c r="R2630" t="s">
        <v>144</v>
      </c>
      <c r="S2630" t="s">
        <v>141</v>
      </c>
      <c r="T2630" t="s">
        <v>34</v>
      </c>
      <c r="U2630" t="s">
        <v>2946</v>
      </c>
      <c r="V2630" t="s">
        <v>733</v>
      </c>
      <c r="W2630" t="s">
        <v>147</v>
      </c>
      <c r="X2630" t="s">
        <v>144</v>
      </c>
    </row>
    <row r="2631" spans="1:24" x14ac:dyDescent="0.4">
      <c r="A2631" t="s">
        <v>3312</v>
      </c>
      <c r="B2631" t="s">
        <v>171</v>
      </c>
      <c r="C2631" t="s">
        <v>149</v>
      </c>
      <c r="D2631" t="s">
        <v>45</v>
      </c>
      <c r="E2631" t="s">
        <v>2867</v>
      </c>
      <c r="F2631" t="s">
        <v>127</v>
      </c>
      <c r="G2631" t="s">
        <v>111</v>
      </c>
      <c r="H2631" t="s">
        <v>1072</v>
      </c>
      <c r="I2631" t="s">
        <v>113</v>
      </c>
      <c r="J2631" t="s">
        <v>114</v>
      </c>
      <c r="K2631" t="s">
        <v>2940</v>
      </c>
      <c r="L2631" t="str">
        <f>_xlfn.XLOOKUP(Trade_Flows[[#This Row],[hardware_type]],Helper_sheet!$D$2:$D$15,Helper_sheet!$E$2:$E$15,0,0)</f>
        <v>Equipment</v>
      </c>
      <c r="M2631" t="s">
        <v>91</v>
      </c>
      <c r="N2631" s="5">
        <v>58</v>
      </c>
      <c r="O2631" s="1">
        <v>3092.19</v>
      </c>
      <c r="P2631" t="s">
        <v>790</v>
      </c>
      <c r="Q2631" t="s">
        <v>33</v>
      </c>
      <c r="R2631" t="s">
        <v>144</v>
      </c>
      <c r="S2631" t="s">
        <v>141</v>
      </c>
      <c r="T2631" t="s">
        <v>34</v>
      </c>
      <c r="U2631" t="s">
        <v>2930</v>
      </c>
      <c r="V2631" t="s">
        <v>1096</v>
      </c>
      <c r="W2631" t="s">
        <v>147</v>
      </c>
      <c r="X2631" t="s">
        <v>144</v>
      </c>
    </row>
    <row r="2632" spans="1:24" x14ac:dyDescent="0.4">
      <c r="A2632" t="s">
        <v>3313</v>
      </c>
      <c r="B2632" t="s">
        <v>171</v>
      </c>
      <c r="C2632" t="s">
        <v>154</v>
      </c>
      <c r="D2632" t="s">
        <v>46</v>
      </c>
      <c r="E2632" t="s">
        <v>2867</v>
      </c>
      <c r="F2632" t="s">
        <v>127</v>
      </c>
      <c r="G2632" t="s">
        <v>111</v>
      </c>
      <c r="H2632" t="s">
        <v>1072</v>
      </c>
      <c r="I2632" t="s">
        <v>113</v>
      </c>
      <c r="J2632" t="s">
        <v>114</v>
      </c>
      <c r="K2632" t="s">
        <v>2940</v>
      </c>
      <c r="L2632" t="str">
        <f>_xlfn.XLOOKUP(Trade_Flows[[#This Row],[hardware_type]],Helper_sheet!$D$2:$D$15,Helper_sheet!$E$2:$E$15,0,0)</f>
        <v>Equipment</v>
      </c>
      <c r="M2632" t="s">
        <v>91</v>
      </c>
      <c r="N2632" s="5">
        <v>82</v>
      </c>
      <c r="O2632" s="1">
        <v>5186.1899999999996</v>
      </c>
      <c r="P2632" t="s">
        <v>128</v>
      </c>
      <c r="Q2632" t="s">
        <v>33</v>
      </c>
      <c r="R2632" t="s">
        <v>144</v>
      </c>
      <c r="S2632" t="s">
        <v>141</v>
      </c>
      <c r="T2632" t="s">
        <v>34</v>
      </c>
      <c r="U2632" t="s">
        <v>2882</v>
      </c>
      <c r="V2632" t="s">
        <v>1142</v>
      </c>
      <c r="W2632" t="s">
        <v>147</v>
      </c>
      <c r="X2632" t="s">
        <v>144</v>
      </c>
    </row>
    <row r="2633" spans="1:24" x14ac:dyDescent="0.4">
      <c r="A2633" t="s">
        <v>3314</v>
      </c>
      <c r="B2633" t="s">
        <v>171</v>
      </c>
      <c r="C2633" t="s">
        <v>158</v>
      </c>
      <c r="D2633" t="s">
        <v>47</v>
      </c>
      <c r="E2633" t="s">
        <v>2867</v>
      </c>
      <c r="F2633" t="s">
        <v>127</v>
      </c>
      <c r="G2633" t="s">
        <v>111</v>
      </c>
      <c r="H2633" t="s">
        <v>1072</v>
      </c>
      <c r="I2633" t="s">
        <v>113</v>
      </c>
      <c r="J2633" t="s">
        <v>114</v>
      </c>
      <c r="K2633" t="s">
        <v>2940</v>
      </c>
      <c r="L2633" t="str">
        <f>_xlfn.XLOOKUP(Trade_Flows[[#This Row],[hardware_type]],Helper_sheet!$D$2:$D$15,Helper_sheet!$E$2:$E$15,0,0)</f>
        <v>Equipment</v>
      </c>
      <c r="M2633" t="s">
        <v>91</v>
      </c>
      <c r="N2633" s="5">
        <v>47</v>
      </c>
      <c r="O2633" s="1">
        <v>2601.94</v>
      </c>
      <c r="P2633" t="s">
        <v>129</v>
      </c>
      <c r="Q2633" t="s">
        <v>33</v>
      </c>
      <c r="R2633" t="s">
        <v>144</v>
      </c>
      <c r="S2633" t="s">
        <v>141</v>
      </c>
      <c r="T2633" t="s">
        <v>34</v>
      </c>
      <c r="U2633" t="s">
        <v>2915</v>
      </c>
      <c r="V2633" t="s">
        <v>756</v>
      </c>
      <c r="W2633" t="s">
        <v>147</v>
      </c>
      <c r="X2633" t="s">
        <v>144</v>
      </c>
    </row>
    <row r="2634" spans="1:24" x14ac:dyDescent="0.4">
      <c r="A2634" t="s">
        <v>3315</v>
      </c>
      <c r="B2634" t="s">
        <v>182</v>
      </c>
      <c r="C2634" t="s">
        <v>141</v>
      </c>
      <c r="D2634" t="s">
        <v>48</v>
      </c>
      <c r="E2634" t="s">
        <v>2867</v>
      </c>
      <c r="F2634" t="s">
        <v>127</v>
      </c>
      <c r="G2634" t="s">
        <v>111</v>
      </c>
      <c r="H2634" t="s">
        <v>1072</v>
      </c>
      <c r="I2634" t="s">
        <v>113</v>
      </c>
      <c r="J2634" t="s">
        <v>114</v>
      </c>
      <c r="K2634" t="s">
        <v>2940</v>
      </c>
      <c r="L2634" t="str">
        <f>_xlfn.XLOOKUP(Trade_Flows[[#This Row],[hardware_type]],Helper_sheet!$D$2:$D$15,Helper_sheet!$E$2:$E$15,0,0)</f>
        <v>Equipment</v>
      </c>
      <c r="M2634" t="s">
        <v>91</v>
      </c>
      <c r="N2634" s="5">
        <v>28</v>
      </c>
      <c r="O2634" s="1">
        <v>1774.97</v>
      </c>
      <c r="P2634" t="s">
        <v>129</v>
      </c>
      <c r="Q2634" t="s">
        <v>33</v>
      </c>
      <c r="R2634" t="s">
        <v>144</v>
      </c>
      <c r="S2634" t="s">
        <v>141</v>
      </c>
      <c r="T2634" t="s">
        <v>34</v>
      </c>
      <c r="U2634" t="s">
        <v>2894</v>
      </c>
      <c r="V2634" t="s">
        <v>763</v>
      </c>
      <c r="W2634" t="s">
        <v>147</v>
      </c>
      <c r="X2634" t="s">
        <v>144</v>
      </c>
    </row>
    <row r="2635" spans="1:24" x14ac:dyDescent="0.4">
      <c r="A2635" t="s">
        <v>3316</v>
      </c>
      <c r="B2635" t="s">
        <v>182</v>
      </c>
      <c r="C2635" t="s">
        <v>149</v>
      </c>
      <c r="D2635" t="s">
        <v>49</v>
      </c>
      <c r="E2635" t="s">
        <v>2867</v>
      </c>
      <c r="F2635" t="s">
        <v>127</v>
      </c>
      <c r="G2635" t="s">
        <v>111</v>
      </c>
      <c r="H2635" t="s">
        <v>1072</v>
      </c>
      <c r="I2635" t="s">
        <v>113</v>
      </c>
      <c r="J2635" t="s">
        <v>114</v>
      </c>
      <c r="K2635" t="s">
        <v>2940</v>
      </c>
      <c r="L2635" t="str">
        <f>_xlfn.XLOOKUP(Trade_Flows[[#This Row],[hardware_type]],Helper_sheet!$D$2:$D$15,Helper_sheet!$E$2:$E$15,0,0)</f>
        <v>Equipment</v>
      </c>
      <c r="M2635" t="s">
        <v>91</v>
      </c>
      <c r="N2635" s="5">
        <v>53</v>
      </c>
      <c r="O2635" s="1">
        <v>3356.07</v>
      </c>
      <c r="P2635" t="s">
        <v>790</v>
      </c>
      <c r="Q2635" t="s">
        <v>33</v>
      </c>
      <c r="R2635" t="s">
        <v>144</v>
      </c>
      <c r="S2635" t="s">
        <v>141</v>
      </c>
      <c r="T2635" t="s">
        <v>34</v>
      </c>
      <c r="U2635" t="s">
        <v>2902</v>
      </c>
      <c r="V2635" t="s">
        <v>747</v>
      </c>
      <c r="W2635" t="s">
        <v>147</v>
      </c>
      <c r="X2635" t="s">
        <v>144</v>
      </c>
    </row>
    <row r="2636" spans="1:24" x14ac:dyDescent="0.4">
      <c r="A2636" t="s">
        <v>3317</v>
      </c>
      <c r="B2636" t="s">
        <v>182</v>
      </c>
      <c r="C2636" t="s">
        <v>154</v>
      </c>
      <c r="D2636" t="s">
        <v>50</v>
      </c>
      <c r="E2636" t="s">
        <v>2867</v>
      </c>
      <c r="F2636" t="s">
        <v>127</v>
      </c>
      <c r="G2636" t="s">
        <v>111</v>
      </c>
      <c r="H2636" t="s">
        <v>1072</v>
      </c>
      <c r="I2636" t="s">
        <v>113</v>
      </c>
      <c r="J2636" t="s">
        <v>114</v>
      </c>
      <c r="K2636" t="s">
        <v>2940</v>
      </c>
      <c r="L2636" t="str">
        <f>_xlfn.XLOOKUP(Trade_Flows[[#This Row],[hardware_type]],Helper_sheet!$D$2:$D$15,Helper_sheet!$E$2:$E$15,0,0)</f>
        <v>Equipment</v>
      </c>
      <c r="M2636" t="s">
        <v>91</v>
      </c>
      <c r="N2636" s="5">
        <v>87</v>
      </c>
      <c r="O2636" s="1">
        <v>4224.83</v>
      </c>
      <c r="P2636" t="s">
        <v>790</v>
      </c>
      <c r="Q2636" t="s">
        <v>33</v>
      </c>
      <c r="R2636" t="s">
        <v>144</v>
      </c>
      <c r="S2636" t="s">
        <v>141</v>
      </c>
      <c r="T2636" t="s">
        <v>34</v>
      </c>
      <c r="U2636" t="s">
        <v>2933</v>
      </c>
      <c r="V2636" t="s">
        <v>724</v>
      </c>
      <c r="W2636" t="s">
        <v>147</v>
      </c>
      <c r="X2636" t="s">
        <v>144</v>
      </c>
    </row>
    <row r="2637" spans="1:24" x14ac:dyDescent="0.4">
      <c r="A2637" t="s">
        <v>3318</v>
      </c>
      <c r="B2637" t="s">
        <v>182</v>
      </c>
      <c r="C2637" t="s">
        <v>158</v>
      </c>
      <c r="D2637" t="s">
        <v>51</v>
      </c>
      <c r="E2637" t="s">
        <v>2867</v>
      </c>
      <c r="F2637" t="s">
        <v>127</v>
      </c>
      <c r="G2637" t="s">
        <v>111</v>
      </c>
      <c r="H2637" t="s">
        <v>1072</v>
      </c>
      <c r="I2637" t="s">
        <v>113</v>
      </c>
      <c r="J2637" t="s">
        <v>114</v>
      </c>
      <c r="K2637" t="s">
        <v>2940</v>
      </c>
      <c r="L2637" t="str">
        <f>_xlfn.XLOOKUP(Trade_Flows[[#This Row],[hardware_type]],Helper_sheet!$D$2:$D$15,Helper_sheet!$E$2:$E$15,0,0)</f>
        <v>Equipment</v>
      </c>
      <c r="M2637" t="s">
        <v>91</v>
      </c>
      <c r="N2637" s="5">
        <v>59</v>
      </c>
      <c r="O2637" s="1">
        <v>3504.65</v>
      </c>
      <c r="P2637" t="s">
        <v>129</v>
      </c>
      <c r="Q2637" t="s">
        <v>33</v>
      </c>
      <c r="R2637" t="s">
        <v>144</v>
      </c>
      <c r="S2637" t="s">
        <v>141</v>
      </c>
      <c r="T2637" t="s">
        <v>34</v>
      </c>
      <c r="U2637" t="s">
        <v>2896</v>
      </c>
      <c r="V2637" t="s">
        <v>1096</v>
      </c>
      <c r="W2637" t="s">
        <v>147</v>
      </c>
      <c r="X2637" t="s">
        <v>144</v>
      </c>
    </row>
    <row r="2638" spans="1:24" x14ac:dyDescent="0.4">
      <c r="A2638" t="s">
        <v>3319</v>
      </c>
      <c r="B2638" t="s">
        <v>193</v>
      </c>
      <c r="C2638" t="s">
        <v>141</v>
      </c>
      <c r="D2638" t="s">
        <v>52</v>
      </c>
      <c r="E2638" t="s">
        <v>2867</v>
      </c>
      <c r="F2638" t="s">
        <v>127</v>
      </c>
      <c r="G2638" t="s">
        <v>111</v>
      </c>
      <c r="H2638" t="s">
        <v>1072</v>
      </c>
      <c r="I2638" t="s">
        <v>113</v>
      </c>
      <c r="J2638" t="s">
        <v>114</v>
      </c>
      <c r="K2638" t="s">
        <v>2940</v>
      </c>
      <c r="L2638" t="str">
        <f>_xlfn.XLOOKUP(Trade_Flows[[#This Row],[hardware_type]],Helper_sheet!$D$2:$D$15,Helper_sheet!$E$2:$E$15,0,0)</f>
        <v>Equipment</v>
      </c>
      <c r="M2638" t="s">
        <v>91</v>
      </c>
      <c r="N2638" s="5">
        <v>45</v>
      </c>
      <c r="O2638" s="1">
        <v>2051.42</v>
      </c>
      <c r="P2638" t="s">
        <v>790</v>
      </c>
      <c r="Q2638" t="s">
        <v>33</v>
      </c>
      <c r="R2638" t="s">
        <v>144</v>
      </c>
      <c r="S2638" t="s">
        <v>141</v>
      </c>
      <c r="T2638" t="s">
        <v>34</v>
      </c>
      <c r="U2638" t="s">
        <v>2917</v>
      </c>
      <c r="V2638" t="s">
        <v>783</v>
      </c>
      <c r="W2638" t="s">
        <v>147</v>
      </c>
      <c r="X2638" t="s">
        <v>144</v>
      </c>
    </row>
    <row r="2639" spans="1:24" x14ac:dyDescent="0.4">
      <c r="A2639" t="s">
        <v>3320</v>
      </c>
      <c r="B2639" t="s">
        <v>193</v>
      </c>
      <c r="C2639" t="s">
        <v>149</v>
      </c>
      <c r="D2639" t="s">
        <v>53</v>
      </c>
      <c r="E2639" t="s">
        <v>2867</v>
      </c>
      <c r="F2639" t="s">
        <v>127</v>
      </c>
      <c r="G2639" t="s">
        <v>111</v>
      </c>
      <c r="H2639" t="s">
        <v>1072</v>
      </c>
      <c r="I2639" t="s">
        <v>113</v>
      </c>
      <c r="J2639" t="s">
        <v>114</v>
      </c>
      <c r="K2639" t="s">
        <v>2940</v>
      </c>
      <c r="L2639" t="str">
        <f>_xlfn.XLOOKUP(Trade_Flows[[#This Row],[hardware_type]],Helper_sheet!$D$2:$D$15,Helper_sheet!$E$2:$E$15,0,0)</f>
        <v>Equipment</v>
      </c>
      <c r="M2639" t="s">
        <v>91</v>
      </c>
      <c r="N2639" s="5">
        <v>96</v>
      </c>
      <c r="O2639" s="1">
        <v>3563.82</v>
      </c>
      <c r="P2639" t="s">
        <v>128</v>
      </c>
      <c r="Q2639" t="s">
        <v>33</v>
      </c>
      <c r="R2639" t="s">
        <v>144</v>
      </c>
      <c r="S2639" t="s">
        <v>141</v>
      </c>
      <c r="T2639" t="s">
        <v>34</v>
      </c>
      <c r="U2639" t="s">
        <v>2882</v>
      </c>
      <c r="V2639" t="s">
        <v>1103</v>
      </c>
      <c r="W2639" t="s">
        <v>147</v>
      </c>
      <c r="X2639" t="s">
        <v>144</v>
      </c>
    </row>
    <row r="2640" spans="1:24" x14ac:dyDescent="0.4">
      <c r="A2640" t="s">
        <v>3321</v>
      </c>
      <c r="B2640" t="s">
        <v>193</v>
      </c>
      <c r="C2640" t="s">
        <v>154</v>
      </c>
      <c r="D2640" t="s">
        <v>54</v>
      </c>
      <c r="E2640" t="s">
        <v>2867</v>
      </c>
      <c r="F2640" t="s">
        <v>127</v>
      </c>
      <c r="G2640" t="s">
        <v>111</v>
      </c>
      <c r="H2640" t="s">
        <v>1072</v>
      </c>
      <c r="I2640" t="s">
        <v>113</v>
      </c>
      <c r="J2640" t="s">
        <v>114</v>
      </c>
      <c r="K2640" t="s">
        <v>2940</v>
      </c>
      <c r="L2640" t="str">
        <f>_xlfn.XLOOKUP(Trade_Flows[[#This Row],[hardware_type]],Helper_sheet!$D$2:$D$15,Helper_sheet!$E$2:$E$15,0,0)</f>
        <v>Equipment</v>
      </c>
      <c r="M2640" t="s">
        <v>91</v>
      </c>
      <c r="N2640" s="5">
        <v>27</v>
      </c>
      <c r="O2640" s="1">
        <v>1297.56</v>
      </c>
      <c r="P2640" t="s">
        <v>129</v>
      </c>
      <c r="Q2640" t="s">
        <v>33</v>
      </c>
      <c r="R2640" t="s">
        <v>144</v>
      </c>
      <c r="S2640" t="s">
        <v>141</v>
      </c>
      <c r="T2640" t="s">
        <v>34</v>
      </c>
      <c r="U2640" t="s">
        <v>2954</v>
      </c>
      <c r="V2640" t="s">
        <v>1096</v>
      </c>
      <c r="W2640" t="s">
        <v>147</v>
      </c>
      <c r="X2640" t="s">
        <v>144</v>
      </c>
    </row>
    <row r="2641" spans="1:24" x14ac:dyDescent="0.4">
      <c r="A2641" t="s">
        <v>3322</v>
      </c>
      <c r="B2641" t="s">
        <v>193</v>
      </c>
      <c r="C2641" t="s">
        <v>158</v>
      </c>
      <c r="D2641" t="s">
        <v>55</v>
      </c>
      <c r="E2641" t="s">
        <v>2867</v>
      </c>
      <c r="F2641" t="s">
        <v>127</v>
      </c>
      <c r="G2641" t="s">
        <v>111</v>
      </c>
      <c r="H2641" t="s">
        <v>1072</v>
      </c>
      <c r="I2641" t="s">
        <v>113</v>
      </c>
      <c r="J2641" t="s">
        <v>114</v>
      </c>
      <c r="K2641" t="s">
        <v>2940</v>
      </c>
      <c r="L2641" t="str">
        <f>_xlfn.XLOOKUP(Trade_Flows[[#This Row],[hardware_type]],Helper_sheet!$D$2:$D$15,Helper_sheet!$E$2:$E$15,0,0)</f>
        <v>Equipment</v>
      </c>
      <c r="M2641" t="s">
        <v>91</v>
      </c>
      <c r="N2641" s="5">
        <v>62</v>
      </c>
      <c r="O2641" s="1">
        <v>2988.88</v>
      </c>
      <c r="P2641" t="s">
        <v>128</v>
      </c>
      <c r="Q2641" t="s">
        <v>33</v>
      </c>
      <c r="R2641" t="s">
        <v>144</v>
      </c>
      <c r="S2641" t="s">
        <v>141</v>
      </c>
      <c r="T2641" t="s">
        <v>34</v>
      </c>
      <c r="U2641" t="s">
        <v>2878</v>
      </c>
      <c r="V2641" t="s">
        <v>1083</v>
      </c>
      <c r="W2641" t="s">
        <v>147</v>
      </c>
      <c r="X2641" t="s">
        <v>144</v>
      </c>
    </row>
    <row r="2642" spans="1:24" x14ac:dyDescent="0.4">
      <c r="A2642" t="s">
        <v>3323</v>
      </c>
      <c r="B2642" t="s">
        <v>202</v>
      </c>
      <c r="C2642" t="s">
        <v>141</v>
      </c>
      <c r="D2642" t="s">
        <v>56</v>
      </c>
      <c r="E2642" t="s">
        <v>2867</v>
      </c>
      <c r="F2642" t="s">
        <v>127</v>
      </c>
      <c r="G2642" t="s">
        <v>111</v>
      </c>
      <c r="H2642" t="s">
        <v>1072</v>
      </c>
      <c r="I2642" t="s">
        <v>113</v>
      </c>
      <c r="J2642" t="s">
        <v>114</v>
      </c>
      <c r="K2642" t="s">
        <v>2940</v>
      </c>
      <c r="L2642" t="str">
        <f>_xlfn.XLOOKUP(Trade_Flows[[#This Row],[hardware_type]],Helper_sheet!$D$2:$D$15,Helper_sheet!$E$2:$E$15,0,0)</f>
        <v>Equipment</v>
      </c>
      <c r="M2642" t="s">
        <v>91</v>
      </c>
      <c r="N2642" s="5">
        <v>78</v>
      </c>
      <c r="O2642" s="1">
        <v>4905.46</v>
      </c>
      <c r="P2642" t="s">
        <v>129</v>
      </c>
      <c r="Q2642" t="s">
        <v>33</v>
      </c>
      <c r="R2642" t="s">
        <v>144</v>
      </c>
      <c r="S2642" t="s">
        <v>141</v>
      </c>
      <c r="T2642" t="s">
        <v>34</v>
      </c>
      <c r="U2642" t="s">
        <v>2898</v>
      </c>
      <c r="V2642" t="s">
        <v>740</v>
      </c>
      <c r="W2642" t="s">
        <v>147</v>
      </c>
      <c r="X2642" t="s">
        <v>144</v>
      </c>
    </row>
    <row r="2643" spans="1:24" x14ac:dyDescent="0.4">
      <c r="A2643" t="s">
        <v>3324</v>
      </c>
      <c r="B2643" t="s">
        <v>202</v>
      </c>
      <c r="C2643" t="s">
        <v>149</v>
      </c>
      <c r="D2643" t="s">
        <v>57</v>
      </c>
      <c r="E2643" t="s">
        <v>2867</v>
      </c>
      <c r="F2643" t="s">
        <v>127</v>
      </c>
      <c r="G2643" t="s">
        <v>111</v>
      </c>
      <c r="H2643" t="s">
        <v>1072</v>
      </c>
      <c r="I2643" t="s">
        <v>113</v>
      </c>
      <c r="J2643" t="s">
        <v>114</v>
      </c>
      <c r="K2643" t="s">
        <v>2940</v>
      </c>
      <c r="L2643" t="str">
        <f>_xlfn.XLOOKUP(Trade_Flows[[#This Row],[hardware_type]],Helper_sheet!$D$2:$D$15,Helper_sheet!$E$2:$E$15,0,0)</f>
        <v>Equipment</v>
      </c>
      <c r="M2643" t="s">
        <v>91</v>
      </c>
      <c r="N2643" s="5">
        <v>83</v>
      </c>
      <c r="O2643" s="1">
        <v>5374</v>
      </c>
      <c r="P2643" t="s">
        <v>128</v>
      </c>
      <c r="Q2643" t="s">
        <v>33</v>
      </c>
      <c r="R2643" t="s">
        <v>144</v>
      </c>
      <c r="S2643" t="s">
        <v>141</v>
      </c>
      <c r="T2643" t="s">
        <v>34</v>
      </c>
      <c r="U2643" t="s">
        <v>2886</v>
      </c>
      <c r="V2643" t="s">
        <v>817</v>
      </c>
      <c r="W2643" t="s">
        <v>147</v>
      </c>
      <c r="X2643" t="s">
        <v>144</v>
      </c>
    </row>
    <row r="2644" spans="1:24" x14ac:dyDescent="0.4">
      <c r="A2644" t="s">
        <v>3325</v>
      </c>
      <c r="B2644" t="s">
        <v>202</v>
      </c>
      <c r="C2644" t="s">
        <v>154</v>
      </c>
      <c r="D2644" t="s">
        <v>58</v>
      </c>
      <c r="E2644" t="s">
        <v>2867</v>
      </c>
      <c r="F2644" t="s">
        <v>127</v>
      </c>
      <c r="G2644" t="s">
        <v>111</v>
      </c>
      <c r="H2644" t="s">
        <v>1072</v>
      </c>
      <c r="I2644" t="s">
        <v>113</v>
      </c>
      <c r="J2644" t="s">
        <v>114</v>
      </c>
      <c r="K2644" t="s">
        <v>2940</v>
      </c>
      <c r="L2644" t="str">
        <f>_xlfn.XLOOKUP(Trade_Flows[[#This Row],[hardware_type]],Helper_sheet!$D$2:$D$15,Helper_sheet!$E$2:$E$15,0,0)</f>
        <v>Equipment</v>
      </c>
      <c r="M2644" t="s">
        <v>91</v>
      </c>
      <c r="N2644" s="5">
        <v>76</v>
      </c>
      <c r="O2644" s="1">
        <v>4306.79</v>
      </c>
      <c r="P2644" t="s">
        <v>790</v>
      </c>
      <c r="Q2644" t="s">
        <v>33</v>
      </c>
      <c r="R2644" t="s">
        <v>144</v>
      </c>
      <c r="S2644" t="s">
        <v>141</v>
      </c>
      <c r="T2644" t="s">
        <v>34</v>
      </c>
      <c r="U2644" t="s">
        <v>2888</v>
      </c>
      <c r="V2644" t="s">
        <v>1206</v>
      </c>
      <c r="W2644" t="s">
        <v>147</v>
      </c>
      <c r="X2644" t="s">
        <v>144</v>
      </c>
    </row>
    <row r="2645" spans="1:24" x14ac:dyDescent="0.4">
      <c r="A2645" t="s">
        <v>3326</v>
      </c>
      <c r="B2645" t="s">
        <v>202</v>
      </c>
      <c r="C2645" t="s">
        <v>158</v>
      </c>
      <c r="D2645" t="s">
        <v>59</v>
      </c>
      <c r="E2645" t="s">
        <v>2867</v>
      </c>
      <c r="F2645" t="s">
        <v>127</v>
      </c>
      <c r="G2645" t="s">
        <v>111</v>
      </c>
      <c r="H2645" t="s">
        <v>1072</v>
      </c>
      <c r="I2645" t="s">
        <v>113</v>
      </c>
      <c r="J2645" t="s">
        <v>114</v>
      </c>
      <c r="K2645" t="s">
        <v>2940</v>
      </c>
      <c r="L2645" t="str">
        <f>_xlfn.XLOOKUP(Trade_Flows[[#This Row],[hardware_type]],Helper_sheet!$D$2:$D$15,Helper_sheet!$E$2:$E$15,0,0)</f>
        <v>Equipment</v>
      </c>
      <c r="M2645" t="s">
        <v>91</v>
      </c>
      <c r="N2645" s="5">
        <v>59</v>
      </c>
      <c r="O2645" s="1">
        <v>2665.91</v>
      </c>
      <c r="P2645" t="s">
        <v>790</v>
      </c>
      <c r="Q2645" t="s">
        <v>33</v>
      </c>
      <c r="R2645" t="s">
        <v>144</v>
      </c>
      <c r="S2645" t="s">
        <v>141</v>
      </c>
      <c r="T2645" t="s">
        <v>34</v>
      </c>
      <c r="U2645" t="s">
        <v>2888</v>
      </c>
      <c r="V2645" t="s">
        <v>729</v>
      </c>
      <c r="W2645" t="s">
        <v>147</v>
      </c>
      <c r="X2645" t="s">
        <v>144</v>
      </c>
    </row>
    <row r="2646" spans="1:24" x14ac:dyDescent="0.4">
      <c r="A2646" t="s">
        <v>3327</v>
      </c>
      <c r="B2646" t="s">
        <v>212</v>
      </c>
      <c r="C2646" t="s">
        <v>141</v>
      </c>
      <c r="D2646" t="s">
        <v>60</v>
      </c>
      <c r="E2646" t="s">
        <v>2867</v>
      </c>
      <c r="F2646" t="s">
        <v>127</v>
      </c>
      <c r="G2646" t="s">
        <v>111</v>
      </c>
      <c r="H2646" t="s">
        <v>1072</v>
      </c>
      <c r="I2646" t="s">
        <v>113</v>
      </c>
      <c r="J2646" t="s">
        <v>114</v>
      </c>
      <c r="K2646" t="s">
        <v>2940</v>
      </c>
      <c r="L2646" t="str">
        <f>_xlfn.XLOOKUP(Trade_Flows[[#This Row],[hardware_type]],Helper_sheet!$D$2:$D$15,Helper_sheet!$E$2:$E$15,0,0)</f>
        <v>Equipment</v>
      </c>
      <c r="M2646" t="s">
        <v>91</v>
      </c>
      <c r="N2646" s="5">
        <v>108</v>
      </c>
      <c r="O2646" s="1">
        <v>5254.67</v>
      </c>
      <c r="P2646" t="s">
        <v>128</v>
      </c>
      <c r="Q2646" t="s">
        <v>33</v>
      </c>
      <c r="R2646" t="s">
        <v>144</v>
      </c>
      <c r="S2646" t="s">
        <v>141</v>
      </c>
      <c r="T2646" t="s">
        <v>34</v>
      </c>
      <c r="U2646" t="s">
        <v>2933</v>
      </c>
      <c r="V2646" t="s">
        <v>1073</v>
      </c>
      <c r="W2646" t="s">
        <v>147</v>
      </c>
      <c r="X2646" t="s">
        <v>144</v>
      </c>
    </row>
    <row r="2647" spans="1:24" x14ac:dyDescent="0.4">
      <c r="A2647" t="s">
        <v>3328</v>
      </c>
      <c r="B2647" t="s">
        <v>212</v>
      </c>
      <c r="C2647" t="s">
        <v>149</v>
      </c>
      <c r="D2647" t="s">
        <v>61</v>
      </c>
      <c r="E2647" t="s">
        <v>2867</v>
      </c>
      <c r="F2647" t="s">
        <v>127</v>
      </c>
      <c r="G2647" t="s">
        <v>111</v>
      </c>
      <c r="H2647" t="s">
        <v>1072</v>
      </c>
      <c r="I2647" t="s">
        <v>113</v>
      </c>
      <c r="J2647" t="s">
        <v>114</v>
      </c>
      <c r="K2647" t="s">
        <v>2940</v>
      </c>
      <c r="L2647" t="str">
        <f>_xlfn.XLOOKUP(Trade_Flows[[#This Row],[hardware_type]],Helper_sheet!$D$2:$D$15,Helper_sheet!$E$2:$E$15,0,0)</f>
        <v>Equipment</v>
      </c>
      <c r="M2647" t="s">
        <v>91</v>
      </c>
      <c r="N2647" s="5">
        <v>47</v>
      </c>
      <c r="O2647" s="1">
        <v>3231.58</v>
      </c>
      <c r="P2647" t="s">
        <v>129</v>
      </c>
      <c r="Q2647" t="s">
        <v>33</v>
      </c>
      <c r="R2647" t="s">
        <v>144</v>
      </c>
      <c r="S2647" t="s">
        <v>141</v>
      </c>
      <c r="T2647" t="s">
        <v>34</v>
      </c>
      <c r="U2647" t="s">
        <v>2924</v>
      </c>
      <c r="V2647" t="s">
        <v>793</v>
      </c>
      <c r="W2647" t="s">
        <v>147</v>
      </c>
      <c r="X2647" t="s">
        <v>144</v>
      </c>
    </row>
    <row r="2648" spans="1:24" x14ac:dyDescent="0.4">
      <c r="A2648" t="s">
        <v>3329</v>
      </c>
      <c r="B2648" t="s">
        <v>212</v>
      </c>
      <c r="C2648" t="s">
        <v>154</v>
      </c>
      <c r="D2648" t="s">
        <v>62</v>
      </c>
      <c r="E2648" t="s">
        <v>2867</v>
      </c>
      <c r="F2648" t="s">
        <v>127</v>
      </c>
      <c r="G2648" t="s">
        <v>111</v>
      </c>
      <c r="H2648" t="s">
        <v>1072</v>
      </c>
      <c r="I2648" t="s">
        <v>113</v>
      </c>
      <c r="J2648" t="s">
        <v>114</v>
      </c>
      <c r="K2648" t="s">
        <v>2940</v>
      </c>
      <c r="L2648" t="str">
        <f>_xlfn.XLOOKUP(Trade_Flows[[#This Row],[hardware_type]],Helper_sheet!$D$2:$D$15,Helper_sheet!$E$2:$E$15,0,0)</f>
        <v>Equipment</v>
      </c>
      <c r="M2648" t="s">
        <v>91</v>
      </c>
      <c r="N2648" s="5">
        <v>40</v>
      </c>
      <c r="O2648" s="1">
        <v>2883.23</v>
      </c>
      <c r="P2648" t="s">
        <v>129</v>
      </c>
      <c r="Q2648" t="s">
        <v>33</v>
      </c>
      <c r="R2648" t="s">
        <v>144</v>
      </c>
      <c r="S2648" t="s">
        <v>141</v>
      </c>
      <c r="T2648" t="s">
        <v>34</v>
      </c>
      <c r="U2648" t="s">
        <v>149</v>
      </c>
      <c r="V2648" t="s">
        <v>758</v>
      </c>
      <c r="W2648" t="s">
        <v>147</v>
      </c>
      <c r="X2648" t="s">
        <v>144</v>
      </c>
    </row>
    <row r="2649" spans="1:24" x14ac:dyDescent="0.4">
      <c r="A2649" t="s">
        <v>3330</v>
      </c>
      <c r="B2649" t="s">
        <v>212</v>
      </c>
      <c r="C2649" t="s">
        <v>158</v>
      </c>
      <c r="D2649" t="s">
        <v>63</v>
      </c>
      <c r="E2649" t="s">
        <v>2867</v>
      </c>
      <c r="F2649" t="s">
        <v>127</v>
      </c>
      <c r="G2649" t="s">
        <v>111</v>
      </c>
      <c r="H2649" t="s">
        <v>1072</v>
      </c>
      <c r="I2649" t="s">
        <v>113</v>
      </c>
      <c r="J2649" t="s">
        <v>114</v>
      </c>
      <c r="K2649" t="s">
        <v>2940</v>
      </c>
      <c r="L2649" t="str">
        <f>_xlfn.XLOOKUP(Trade_Flows[[#This Row],[hardware_type]],Helper_sheet!$D$2:$D$15,Helper_sheet!$E$2:$E$15,0,0)</f>
        <v>Equipment</v>
      </c>
      <c r="M2649" t="s">
        <v>91</v>
      </c>
      <c r="N2649" s="5">
        <v>26</v>
      </c>
      <c r="O2649" s="1">
        <v>1600.64</v>
      </c>
      <c r="P2649" t="s">
        <v>128</v>
      </c>
      <c r="Q2649" t="s">
        <v>33</v>
      </c>
      <c r="R2649" t="s">
        <v>144</v>
      </c>
      <c r="S2649" t="s">
        <v>141</v>
      </c>
      <c r="T2649" t="s">
        <v>34</v>
      </c>
      <c r="U2649" t="s">
        <v>2876</v>
      </c>
      <c r="V2649" t="s">
        <v>1206</v>
      </c>
      <c r="W2649" t="s">
        <v>147</v>
      </c>
      <c r="X2649" t="s">
        <v>144</v>
      </c>
    </row>
    <row r="2650" spans="1:24" x14ac:dyDescent="0.4">
      <c r="A2650" t="s">
        <v>3331</v>
      </c>
      <c r="B2650" t="s">
        <v>223</v>
      </c>
      <c r="C2650" t="s">
        <v>141</v>
      </c>
      <c r="D2650" t="s">
        <v>64</v>
      </c>
      <c r="E2650" t="s">
        <v>2867</v>
      </c>
      <c r="F2650" t="s">
        <v>127</v>
      </c>
      <c r="G2650" t="s">
        <v>111</v>
      </c>
      <c r="H2650" t="s">
        <v>1072</v>
      </c>
      <c r="I2650" t="s">
        <v>113</v>
      </c>
      <c r="J2650" t="s">
        <v>114</v>
      </c>
      <c r="K2650" t="s">
        <v>2940</v>
      </c>
      <c r="L2650" t="str">
        <f>_xlfn.XLOOKUP(Trade_Flows[[#This Row],[hardware_type]],Helper_sheet!$D$2:$D$15,Helper_sheet!$E$2:$E$15,0,0)</f>
        <v>Equipment</v>
      </c>
      <c r="M2650" t="s">
        <v>91</v>
      </c>
      <c r="N2650" s="5">
        <v>101</v>
      </c>
      <c r="O2650" s="1">
        <v>5399.56</v>
      </c>
      <c r="P2650" t="s">
        <v>128</v>
      </c>
      <c r="Q2650" t="s">
        <v>33</v>
      </c>
      <c r="R2650" t="s">
        <v>144</v>
      </c>
      <c r="S2650" t="s">
        <v>141</v>
      </c>
      <c r="T2650" t="s">
        <v>34</v>
      </c>
      <c r="U2650" t="s">
        <v>2874</v>
      </c>
      <c r="V2650" t="s">
        <v>744</v>
      </c>
      <c r="W2650" t="s">
        <v>147</v>
      </c>
      <c r="X2650" t="s">
        <v>144</v>
      </c>
    </row>
    <row r="2651" spans="1:24" x14ac:dyDescent="0.4">
      <c r="A2651" t="s">
        <v>3332</v>
      </c>
      <c r="B2651" t="s">
        <v>223</v>
      </c>
      <c r="C2651" t="s">
        <v>149</v>
      </c>
      <c r="D2651" t="s">
        <v>65</v>
      </c>
      <c r="E2651" t="s">
        <v>2867</v>
      </c>
      <c r="F2651" t="s">
        <v>127</v>
      </c>
      <c r="G2651" t="s">
        <v>111</v>
      </c>
      <c r="H2651" t="s">
        <v>1072</v>
      </c>
      <c r="I2651" t="s">
        <v>113</v>
      </c>
      <c r="J2651" t="s">
        <v>114</v>
      </c>
      <c r="K2651" t="s">
        <v>2940</v>
      </c>
      <c r="L2651" t="str">
        <f>_xlfn.XLOOKUP(Trade_Flows[[#This Row],[hardware_type]],Helper_sheet!$D$2:$D$15,Helper_sheet!$E$2:$E$15,0,0)</f>
        <v>Equipment</v>
      </c>
      <c r="M2651" t="s">
        <v>91</v>
      </c>
      <c r="N2651" s="5">
        <v>58</v>
      </c>
      <c r="O2651" s="1">
        <v>3974.61</v>
      </c>
      <c r="P2651" t="s">
        <v>790</v>
      </c>
      <c r="Q2651" t="s">
        <v>33</v>
      </c>
      <c r="R2651" t="s">
        <v>144</v>
      </c>
      <c r="S2651" t="s">
        <v>141</v>
      </c>
      <c r="T2651" t="s">
        <v>34</v>
      </c>
      <c r="U2651" t="s">
        <v>2915</v>
      </c>
      <c r="V2651" t="s">
        <v>766</v>
      </c>
      <c r="W2651" t="s">
        <v>147</v>
      </c>
      <c r="X2651" t="s">
        <v>144</v>
      </c>
    </row>
    <row r="2652" spans="1:24" x14ac:dyDescent="0.4">
      <c r="A2652" t="s">
        <v>3333</v>
      </c>
      <c r="B2652" t="s">
        <v>223</v>
      </c>
      <c r="C2652" t="s">
        <v>154</v>
      </c>
      <c r="D2652" t="s">
        <v>66</v>
      </c>
      <c r="E2652" t="s">
        <v>2867</v>
      </c>
      <c r="F2652" t="s">
        <v>127</v>
      </c>
      <c r="G2652" t="s">
        <v>111</v>
      </c>
      <c r="H2652" t="s">
        <v>1072</v>
      </c>
      <c r="I2652" t="s">
        <v>113</v>
      </c>
      <c r="J2652" t="s">
        <v>114</v>
      </c>
      <c r="K2652" t="s">
        <v>2940</v>
      </c>
      <c r="L2652" t="str">
        <f>_xlfn.XLOOKUP(Trade_Flows[[#This Row],[hardware_type]],Helper_sheet!$D$2:$D$15,Helper_sheet!$E$2:$E$15,0,0)</f>
        <v>Equipment</v>
      </c>
      <c r="M2652" t="s">
        <v>91</v>
      </c>
      <c r="N2652" s="5">
        <v>92</v>
      </c>
      <c r="O2652" s="1">
        <v>7002.23</v>
      </c>
      <c r="P2652" t="s">
        <v>790</v>
      </c>
      <c r="Q2652" t="s">
        <v>33</v>
      </c>
      <c r="R2652" t="s">
        <v>144</v>
      </c>
      <c r="S2652" t="s">
        <v>141</v>
      </c>
      <c r="T2652" t="s">
        <v>34</v>
      </c>
      <c r="U2652" t="s">
        <v>2890</v>
      </c>
      <c r="V2652" t="s">
        <v>735</v>
      </c>
      <c r="W2652" t="s">
        <v>147</v>
      </c>
      <c r="X2652" t="s">
        <v>144</v>
      </c>
    </row>
    <row r="2653" spans="1:24" x14ac:dyDescent="0.4">
      <c r="A2653" t="s">
        <v>3334</v>
      </c>
      <c r="B2653" t="s">
        <v>223</v>
      </c>
      <c r="C2653" t="s">
        <v>158</v>
      </c>
      <c r="D2653" t="s">
        <v>67</v>
      </c>
      <c r="E2653" t="s">
        <v>2867</v>
      </c>
      <c r="F2653" t="s">
        <v>127</v>
      </c>
      <c r="G2653" t="s">
        <v>111</v>
      </c>
      <c r="H2653" t="s">
        <v>1072</v>
      </c>
      <c r="I2653" t="s">
        <v>113</v>
      </c>
      <c r="J2653" t="s">
        <v>114</v>
      </c>
      <c r="K2653" t="s">
        <v>2940</v>
      </c>
      <c r="L2653" t="str">
        <f>_xlfn.XLOOKUP(Trade_Flows[[#This Row],[hardware_type]],Helper_sheet!$D$2:$D$15,Helper_sheet!$E$2:$E$15,0,0)</f>
        <v>Equipment</v>
      </c>
      <c r="M2653" t="s">
        <v>91</v>
      </c>
      <c r="N2653" s="5">
        <v>85</v>
      </c>
      <c r="O2653" s="1">
        <v>4078.29</v>
      </c>
      <c r="P2653" t="s">
        <v>128</v>
      </c>
      <c r="Q2653" t="s">
        <v>33</v>
      </c>
      <c r="R2653" t="s">
        <v>144</v>
      </c>
      <c r="S2653" t="s">
        <v>141</v>
      </c>
      <c r="T2653" t="s">
        <v>34</v>
      </c>
      <c r="U2653" t="s">
        <v>2890</v>
      </c>
      <c r="V2653" t="s">
        <v>793</v>
      </c>
      <c r="W2653" t="s">
        <v>147</v>
      </c>
      <c r="X2653" t="s">
        <v>144</v>
      </c>
    </row>
    <row r="2654" spans="1:24" x14ac:dyDescent="0.4">
      <c r="A2654" t="s">
        <v>3335</v>
      </c>
      <c r="B2654" t="s">
        <v>235</v>
      </c>
      <c r="C2654" t="s">
        <v>141</v>
      </c>
      <c r="D2654" t="s">
        <v>68</v>
      </c>
      <c r="E2654" t="s">
        <v>2867</v>
      </c>
      <c r="F2654" t="s">
        <v>127</v>
      </c>
      <c r="G2654" t="s">
        <v>111</v>
      </c>
      <c r="H2654" t="s">
        <v>1072</v>
      </c>
      <c r="I2654" t="s">
        <v>113</v>
      </c>
      <c r="J2654" t="s">
        <v>114</v>
      </c>
      <c r="K2654" t="s">
        <v>2940</v>
      </c>
      <c r="L2654" t="str">
        <f>_xlfn.XLOOKUP(Trade_Flows[[#This Row],[hardware_type]],Helper_sheet!$D$2:$D$15,Helper_sheet!$E$2:$E$15,0,0)</f>
        <v>Equipment</v>
      </c>
      <c r="M2654" t="s">
        <v>91</v>
      </c>
      <c r="N2654" s="5">
        <v>56</v>
      </c>
      <c r="O2654" s="1">
        <v>2299.71</v>
      </c>
      <c r="P2654" t="s">
        <v>128</v>
      </c>
      <c r="Q2654" t="s">
        <v>33</v>
      </c>
      <c r="R2654" t="s">
        <v>144</v>
      </c>
      <c r="S2654" t="s">
        <v>141</v>
      </c>
      <c r="T2654" t="s">
        <v>34</v>
      </c>
      <c r="U2654" t="s">
        <v>2917</v>
      </c>
      <c r="V2654" t="s">
        <v>729</v>
      </c>
      <c r="W2654" t="s">
        <v>147</v>
      </c>
      <c r="X2654" t="s">
        <v>144</v>
      </c>
    </row>
    <row r="2655" spans="1:24" x14ac:dyDescent="0.4">
      <c r="A2655" t="s">
        <v>3336</v>
      </c>
      <c r="B2655" t="s">
        <v>235</v>
      </c>
      <c r="C2655" t="s">
        <v>149</v>
      </c>
      <c r="D2655" t="s">
        <v>69</v>
      </c>
      <c r="E2655" t="s">
        <v>2867</v>
      </c>
      <c r="F2655" t="s">
        <v>127</v>
      </c>
      <c r="G2655" t="s">
        <v>111</v>
      </c>
      <c r="H2655" t="s">
        <v>1072</v>
      </c>
      <c r="I2655" t="s">
        <v>113</v>
      </c>
      <c r="J2655" t="s">
        <v>114</v>
      </c>
      <c r="K2655" t="s">
        <v>2940</v>
      </c>
      <c r="L2655" t="str">
        <f>_xlfn.XLOOKUP(Trade_Flows[[#This Row],[hardware_type]],Helper_sheet!$D$2:$D$15,Helper_sheet!$E$2:$E$15,0,0)</f>
        <v>Equipment</v>
      </c>
      <c r="M2655" t="s">
        <v>91</v>
      </c>
      <c r="N2655" s="5">
        <v>75</v>
      </c>
      <c r="O2655" s="1">
        <v>4213.74</v>
      </c>
      <c r="P2655" t="s">
        <v>129</v>
      </c>
      <c r="Q2655" t="s">
        <v>33</v>
      </c>
      <c r="R2655" t="s">
        <v>144</v>
      </c>
      <c r="S2655" t="s">
        <v>141</v>
      </c>
      <c r="T2655" t="s">
        <v>34</v>
      </c>
      <c r="U2655" t="s">
        <v>2886</v>
      </c>
      <c r="V2655" t="s">
        <v>738</v>
      </c>
      <c r="W2655" t="s">
        <v>147</v>
      </c>
      <c r="X2655" t="s">
        <v>144</v>
      </c>
    </row>
    <row r="2656" spans="1:24" x14ac:dyDescent="0.4">
      <c r="A2656" t="s">
        <v>3337</v>
      </c>
      <c r="B2656" t="s">
        <v>235</v>
      </c>
      <c r="C2656" t="s">
        <v>154</v>
      </c>
      <c r="D2656" t="s">
        <v>70</v>
      </c>
      <c r="E2656" t="s">
        <v>2867</v>
      </c>
      <c r="F2656" t="s">
        <v>127</v>
      </c>
      <c r="G2656" t="s">
        <v>111</v>
      </c>
      <c r="H2656" t="s">
        <v>1072</v>
      </c>
      <c r="I2656" t="s">
        <v>113</v>
      </c>
      <c r="J2656" t="s">
        <v>114</v>
      </c>
      <c r="K2656" t="s">
        <v>2940</v>
      </c>
      <c r="L2656" t="str">
        <f>_xlfn.XLOOKUP(Trade_Flows[[#This Row],[hardware_type]],Helper_sheet!$D$2:$D$15,Helper_sheet!$E$2:$E$15,0,0)</f>
        <v>Equipment</v>
      </c>
      <c r="M2656" t="s">
        <v>91</v>
      </c>
      <c r="N2656" s="5">
        <v>135</v>
      </c>
      <c r="O2656" s="1">
        <v>7066.72</v>
      </c>
      <c r="P2656" t="s">
        <v>129</v>
      </c>
      <c r="Q2656" t="s">
        <v>33</v>
      </c>
      <c r="R2656" t="s">
        <v>144</v>
      </c>
      <c r="S2656" t="s">
        <v>141</v>
      </c>
      <c r="T2656" t="s">
        <v>34</v>
      </c>
      <c r="U2656" t="s">
        <v>2917</v>
      </c>
      <c r="V2656" t="s">
        <v>744</v>
      </c>
      <c r="W2656" t="s">
        <v>147</v>
      </c>
      <c r="X2656" t="s">
        <v>144</v>
      </c>
    </row>
    <row r="2657" spans="1:24" x14ac:dyDescent="0.4">
      <c r="A2657" t="s">
        <v>3338</v>
      </c>
      <c r="B2657" t="s">
        <v>235</v>
      </c>
      <c r="C2657" t="s">
        <v>158</v>
      </c>
      <c r="D2657" t="s">
        <v>71</v>
      </c>
      <c r="E2657" t="s">
        <v>2867</v>
      </c>
      <c r="F2657" t="s">
        <v>127</v>
      </c>
      <c r="G2657" t="s">
        <v>111</v>
      </c>
      <c r="H2657" t="s">
        <v>1072</v>
      </c>
      <c r="I2657" t="s">
        <v>113</v>
      </c>
      <c r="J2657" t="s">
        <v>114</v>
      </c>
      <c r="K2657" t="s">
        <v>2940</v>
      </c>
      <c r="L2657" t="str">
        <f>_xlfn.XLOOKUP(Trade_Flows[[#This Row],[hardware_type]],Helper_sheet!$D$2:$D$15,Helper_sheet!$E$2:$E$15,0,0)</f>
        <v>Equipment</v>
      </c>
      <c r="M2657" t="s">
        <v>91</v>
      </c>
      <c r="N2657" s="5">
        <v>97</v>
      </c>
      <c r="O2657" s="1">
        <v>5338.18</v>
      </c>
      <c r="P2657" t="s">
        <v>128</v>
      </c>
      <c r="Q2657" t="s">
        <v>33</v>
      </c>
      <c r="R2657" t="s">
        <v>144</v>
      </c>
      <c r="S2657" t="s">
        <v>141</v>
      </c>
      <c r="T2657" t="s">
        <v>34</v>
      </c>
      <c r="U2657" t="s">
        <v>2888</v>
      </c>
      <c r="V2657" t="s">
        <v>1103</v>
      </c>
      <c r="W2657" t="s">
        <v>147</v>
      </c>
      <c r="X2657" t="s">
        <v>144</v>
      </c>
    </row>
    <row r="2658" spans="1:24" x14ac:dyDescent="0.4">
      <c r="A2658" t="s">
        <v>3339</v>
      </c>
      <c r="B2658" t="s">
        <v>248</v>
      </c>
      <c r="C2658" t="s">
        <v>141</v>
      </c>
      <c r="D2658" t="s">
        <v>72</v>
      </c>
      <c r="E2658" t="s">
        <v>2867</v>
      </c>
      <c r="F2658" t="s">
        <v>127</v>
      </c>
      <c r="G2658" t="s">
        <v>111</v>
      </c>
      <c r="H2658" t="s">
        <v>1072</v>
      </c>
      <c r="I2658" t="s">
        <v>113</v>
      </c>
      <c r="J2658" t="s">
        <v>114</v>
      </c>
      <c r="K2658" t="s">
        <v>2940</v>
      </c>
      <c r="L2658" t="str">
        <f>_xlfn.XLOOKUP(Trade_Flows[[#This Row],[hardware_type]],Helper_sheet!$D$2:$D$15,Helper_sheet!$E$2:$E$15,0,0)</f>
        <v>Equipment</v>
      </c>
      <c r="M2658" t="s">
        <v>91</v>
      </c>
      <c r="N2658" s="5">
        <v>147</v>
      </c>
      <c r="O2658" s="1">
        <v>9170.27</v>
      </c>
      <c r="P2658" t="s">
        <v>129</v>
      </c>
      <c r="Q2658" t="s">
        <v>33</v>
      </c>
      <c r="R2658" t="s">
        <v>144</v>
      </c>
      <c r="S2658" t="s">
        <v>141</v>
      </c>
      <c r="T2658" t="s">
        <v>34</v>
      </c>
      <c r="U2658" t="s">
        <v>2930</v>
      </c>
      <c r="V2658" t="s">
        <v>758</v>
      </c>
      <c r="W2658" t="s">
        <v>147</v>
      </c>
      <c r="X2658" t="s">
        <v>141</v>
      </c>
    </row>
    <row r="2659" spans="1:24" x14ac:dyDescent="0.4">
      <c r="A2659" t="s">
        <v>3340</v>
      </c>
      <c r="B2659" t="s">
        <v>248</v>
      </c>
      <c r="C2659" t="s">
        <v>149</v>
      </c>
      <c r="D2659" t="s">
        <v>73</v>
      </c>
      <c r="E2659" t="s">
        <v>2867</v>
      </c>
      <c r="F2659" t="s">
        <v>127</v>
      </c>
      <c r="G2659" t="s">
        <v>111</v>
      </c>
      <c r="H2659" t="s">
        <v>1072</v>
      </c>
      <c r="I2659" t="s">
        <v>113</v>
      </c>
      <c r="J2659" t="s">
        <v>114</v>
      </c>
      <c r="K2659" t="s">
        <v>2940</v>
      </c>
      <c r="L2659" t="str">
        <f>_xlfn.XLOOKUP(Trade_Flows[[#This Row],[hardware_type]],Helper_sheet!$D$2:$D$15,Helper_sheet!$E$2:$E$15,0,0)</f>
        <v>Equipment</v>
      </c>
      <c r="M2659" t="s">
        <v>91</v>
      </c>
      <c r="N2659" s="5">
        <v>44</v>
      </c>
      <c r="O2659" s="1">
        <v>2046.66</v>
      </c>
      <c r="P2659" t="s">
        <v>790</v>
      </c>
      <c r="Q2659" t="s">
        <v>33</v>
      </c>
      <c r="R2659" t="s">
        <v>144</v>
      </c>
      <c r="S2659" t="s">
        <v>141</v>
      </c>
      <c r="T2659" t="s">
        <v>34</v>
      </c>
      <c r="U2659" t="s">
        <v>2930</v>
      </c>
      <c r="V2659" t="s">
        <v>1076</v>
      </c>
      <c r="W2659" t="s">
        <v>147</v>
      </c>
      <c r="X2659" t="s">
        <v>141</v>
      </c>
    </row>
    <row r="2660" spans="1:24" x14ac:dyDescent="0.4">
      <c r="A2660" t="s">
        <v>3341</v>
      </c>
      <c r="B2660" t="s">
        <v>248</v>
      </c>
      <c r="C2660" t="s">
        <v>154</v>
      </c>
      <c r="D2660" t="s">
        <v>74</v>
      </c>
      <c r="E2660" t="s">
        <v>2867</v>
      </c>
      <c r="F2660" t="s">
        <v>127</v>
      </c>
      <c r="G2660" t="s">
        <v>111</v>
      </c>
      <c r="H2660" t="s">
        <v>1072</v>
      </c>
      <c r="I2660" t="s">
        <v>113</v>
      </c>
      <c r="J2660" t="s">
        <v>114</v>
      </c>
      <c r="K2660" t="s">
        <v>2940</v>
      </c>
      <c r="L2660" t="str">
        <f>_xlfn.XLOOKUP(Trade_Flows[[#This Row],[hardware_type]],Helper_sheet!$D$2:$D$15,Helper_sheet!$E$2:$E$15,0,0)</f>
        <v>Equipment</v>
      </c>
      <c r="M2660" t="s">
        <v>91</v>
      </c>
      <c r="N2660" s="5">
        <v>56</v>
      </c>
      <c r="O2660" s="1">
        <v>2176.44</v>
      </c>
      <c r="P2660" t="s">
        <v>129</v>
      </c>
      <c r="Q2660" t="s">
        <v>33</v>
      </c>
      <c r="R2660" t="s">
        <v>144</v>
      </c>
      <c r="S2660" t="s">
        <v>141</v>
      </c>
      <c r="T2660" t="s">
        <v>34</v>
      </c>
      <c r="U2660" t="s">
        <v>2915</v>
      </c>
      <c r="V2660" t="s">
        <v>1103</v>
      </c>
      <c r="W2660" t="s">
        <v>147</v>
      </c>
      <c r="X2660" t="s">
        <v>141</v>
      </c>
    </row>
    <row r="2661" spans="1:24" x14ac:dyDescent="0.4">
      <c r="A2661" t="s">
        <v>3342</v>
      </c>
      <c r="B2661" t="s">
        <v>248</v>
      </c>
      <c r="C2661" t="s">
        <v>158</v>
      </c>
      <c r="D2661" t="s">
        <v>75</v>
      </c>
      <c r="E2661" t="s">
        <v>2867</v>
      </c>
      <c r="F2661" t="s">
        <v>127</v>
      </c>
      <c r="G2661" t="s">
        <v>111</v>
      </c>
      <c r="H2661" t="s">
        <v>1072</v>
      </c>
      <c r="I2661" t="s">
        <v>113</v>
      </c>
      <c r="J2661" t="s">
        <v>114</v>
      </c>
      <c r="K2661" t="s">
        <v>2940</v>
      </c>
      <c r="L2661" t="str">
        <f>_xlfn.XLOOKUP(Trade_Flows[[#This Row],[hardware_type]],Helper_sheet!$D$2:$D$15,Helper_sheet!$E$2:$E$15,0,0)</f>
        <v>Equipment</v>
      </c>
      <c r="M2661" t="s">
        <v>91</v>
      </c>
      <c r="N2661" s="5">
        <v>82</v>
      </c>
      <c r="O2661" s="1">
        <v>4716.01</v>
      </c>
      <c r="P2661" t="s">
        <v>128</v>
      </c>
      <c r="Q2661" t="s">
        <v>33</v>
      </c>
      <c r="R2661" t="s">
        <v>144</v>
      </c>
      <c r="S2661" t="s">
        <v>141</v>
      </c>
      <c r="T2661" t="s">
        <v>34</v>
      </c>
      <c r="U2661" t="s">
        <v>2904</v>
      </c>
      <c r="V2661" t="s">
        <v>793</v>
      </c>
      <c r="W2661" t="s">
        <v>147</v>
      </c>
      <c r="X2661" t="s">
        <v>141</v>
      </c>
    </row>
    <row r="2662" spans="1:24" x14ac:dyDescent="0.4">
      <c r="A2662" t="s">
        <v>3343</v>
      </c>
      <c r="B2662" t="s">
        <v>260</v>
      </c>
      <c r="C2662" t="s">
        <v>141</v>
      </c>
      <c r="D2662" t="s">
        <v>76</v>
      </c>
      <c r="E2662" t="s">
        <v>2867</v>
      </c>
      <c r="F2662" t="s">
        <v>127</v>
      </c>
      <c r="G2662" t="s">
        <v>111</v>
      </c>
      <c r="H2662" t="s">
        <v>1072</v>
      </c>
      <c r="I2662" t="s">
        <v>113</v>
      </c>
      <c r="J2662" t="s">
        <v>114</v>
      </c>
      <c r="K2662" t="s">
        <v>2940</v>
      </c>
      <c r="L2662" t="str">
        <f>_xlfn.XLOOKUP(Trade_Flows[[#This Row],[hardware_type]],Helper_sheet!$D$2:$D$15,Helper_sheet!$E$2:$E$15,0,0)</f>
        <v>Equipment</v>
      </c>
      <c r="M2662" t="s">
        <v>91</v>
      </c>
      <c r="N2662" s="5">
        <v>70</v>
      </c>
      <c r="O2662" s="1">
        <v>3099.33</v>
      </c>
      <c r="P2662" t="s">
        <v>790</v>
      </c>
      <c r="Q2662" t="s">
        <v>33</v>
      </c>
      <c r="R2662" t="s">
        <v>144</v>
      </c>
      <c r="S2662" t="s">
        <v>141</v>
      </c>
      <c r="T2662" t="s">
        <v>34</v>
      </c>
      <c r="U2662" t="s">
        <v>2882</v>
      </c>
      <c r="V2662" t="s">
        <v>735</v>
      </c>
      <c r="W2662" t="s">
        <v>147</v>
      </c>
      <c r="X2662" t="s">
        <v>141</v>
      </c>
    </row>
    <row r="2663" spans="1:24" x14ac:dyDescent="0.4">
      <c r="A2663" t="s">
        <v>3344</v>
      </c>
      <c r="B2663" t="s">
        <v>260</v>
      </c>
      <c r="C2663" t="s">
        <v>149</v>
      </c>
      <c r="D2663" t="s">
        <v>77</v>
      </c>
      <c r="E2663" t="s">
        <v>2867</v>
      </c>
      <c r="F2663" t="s">
        <v>127</v>
      </c>
      <c r="G2663" t="s">
        <v>111</v>
      </c>
      <c r="H2663" t="s">
        <v>1072</v>
      </c>
      <c r="I2663" t="s">
        <v>113</v>
      </c>
      <c r="J2663" t="s">
        <v>114</v>
      </c>
      <c r="K2663" t="s">
        <v>2940</v>
      </c>
      <c r="L2663" t="str">
        <f>_xlfn.XLOOKUP(Trade_Flows[[#This Row],[hardware_type]],Helper_sheet!$D$2:$D$15,Helper_sheet!$E$2:$E$15,0,0)</f>
        <v>Equipment</v>
      </c>
      <c r="M2663" t="s">
        <v>91</v>
      </c>
      <c r="N2663" s="5">
        <v>122</v>
      </c>
      <c r="O2663" s="1">
        <v>6635.1</v>
      </c>
      <c r="P2663" t="s">
        <v>790</v>
      </c>
      <c r="Q2663" t="s">
        <v>33</v>
      </c>
      <c r="R2663" t="s">
        <v>144</v>
      </c>
      <c r="S2663" t="s">
        <v>141</v>
      </c>
      <c r="T2663" t="s">
        <v>34</v>
      </c>
      <c r="U2663" t="s">
        <v>2924</v>
      </c>
      <c r="V2663" t="s">
        <v>747</v>
      </c>
      <c r="W2663" t="s">
        <v>147</v>
      </c>
      <c r="X2663" t="s">
        <v>141</v>
      </c>
    </row>
    <row r="2664" spans="1:24" x14ac:dyDescent="0.4">
      <c r="A2664" t="s">
        <v>3345</v>
      </c>
      <c r="B2664" t="s">
        <v>260</v>
      </c>
      <c r="C2664" t="s">
        <v>154</v>
      </c>
      <c r="D2664" t="s">
        <v>78</v>
      </c>
      <c r="E2664" t="s">
        <v>2867</v>
      </c>
      <c r="F2664" t="s">
        <v>127</v>
      </c>
      <c r="G2664" t="s">
        <v>111</v>
      </c>
      <c r="H2664" t="s">
        <v>1072</v>
      </c>
      <c r="I2664" t="s">
        <v>113</v>
      </c>
      <c r="J2664" t="s">
        <v>114</v>
      </c>
      <c r="K2664" t="s">
        <v>2940</v>
      </c>
      <c r="L2664" t="str">
        <f>_xlfn.XLOOKUP(Trade_Flows[[#This Row],[hardware_type]],Helper_sheet!$D$2:$D$15,Helper_sheet!$E$2:$E$15,0,0)</f>
        <v>Equipment</v>
      </c>
      <c r="M2664" t="s">
        <v>91</v>
      </c>
      <c r="N2664" s="5">
        <v>131</v>
      </c>
      <c r="O2664" s="1">
        <v>10226.200000000001</v>
      </c>
      <c r="P2664" t="s">
        <v>790</v>
      </c>
      <c r="Q2664" t="s">
        <v>33</v>
      </c>
      <c r="R2664" t="s">
        <v>144</v>
      </c>
      <c r="S2664" t="s">
        <v>141</v>
      </c>
      <c r="T2664" t="s">
        <v>34</v>
      </c>
      <c r="U2664" t="s">
        <v>2892</v>
      </c>
      <c r="V2664" t="s">
        <v>817</v>
      </c>
      <c r="W2664" t="s">
        <v>147</v>
      </c>
      <c r="X2664" t="s">
        <v>141</v>
      </c>
    </row>
    <row r="2665" spans="1:24" x14ac:dyDescent="0.4">
      <c r="A2665" t="s">
        <v>3346</v>
      </c>
      <c r="B2665" t="s">
        <v>260</v>
      </c>
      <c r="C2665" t="s">
        <v>158</v>
      </c>
      <c r="D2665" t="s">
        <v>79</v>
      </c>
      <c r="E2665" t="s">
        <v>2867</v>
      </c>
      <c r="F2665" t="s">
        <v>127</v>
      </c>
      <c r="G2665" t="s">
        <v>111</v>
      </c>
      <c r="H2665" t="s">
        <v>1072</v>
      </c>
      <c r="I2665" t="s">
        <v>113</v>
      </c>
      <c r="J2665" t="s">
        <v>114</v>
      </c>
      <c r="K2665" t="s">
        <v>2940</v>
      </c>
      <c r="L2665" t="str">
        <f>_xlfn.XLOOKUP(Trade_Flows[[#This Row],[hardware_type]],Helper_sheet!$D$2:$D$15,Helper_sheet!$E$2:$E$15,0,0)</f>
        <v>Equipment</v>
      </c>
      <c r="M2665" t="s">
        <v>91</v>
      </c>
      <c r="N2665" s="5">
        <v>82</v>
      </c>
      <c r="O2665" s="1">
        <v>4069.62</v>
      </c>
      <c r="P2665" t="s">
        <v>129</v>
      </c>
      <c r="Q2665" t="s">
        <v>33</v>
      </c>
      <c r="R2665" t="s">
        <v>144</v>
      </c>
      <c r="S2665" t="s">
        <v>141</v>
      </c>
      <c r="T2665" t="s">
        <v>34</v>
      </c>
      <c r="U2665" t="s">
        <v>2872</v>
      </c>
      <c r="V2665" t="s">
        <v>758</v>
      </c>
      <c r="W2665" t="s">
        <v>147</v>
      </c>
      <c r="X2665" t="s">
        <v>141</v>
      </c>
    </row>
    <row r="2666" spans="1:24" x14ac:dyDescent="0.4">
      <c r="A2666" t="s">
        <v>3347</v>
      </c>
      <c r="B2666" t="s">
        <v>140</v>
      </c>
      <c r="C2666" t="s">
        <v>141</v>
      </c>
      <c r="D2666" t="s">
        <v>23</v>
      </c>
      <c r="E2666" t="s">
        <v>720</v>
      </c>
      <c r="F2666" t="s">
        <v>102</v>
      </c>
      <c r="G2666" t="s">
        <v>26</v>
      </c>
      <c r="H2666" t="s">
        <v>143</v>
      </c>
      <c r="I2666" t="s">
        <v>28</v>
      </c>
      <c r="J2666" t="s">
        <v>29</v>
      </c>
      <c r="K2666" t="s">
        <v>1844</v>
      </c>
      <c r="L2666" t="str">
        <f>_xlfn.XLOOKUP(Trade_Flows[[#This Row],[hardware_type]],Helper_sheet!$D$2:$D$15,Helper_sheet!$E$2:$E$15,0,0)</f>
        <v>Chip</v>
      </c>
      <c r="M2666" t="s">
        <v>31</v>
      </c>
      <c r="N2666" s="5">
        <v>6117</v>
      </c>
      <c r="O2666" s="1">
        <v>305.85000000000002</v>
      </c>
      <c r="P2666" t="s">
        <v>93</v>
      </c>
      <c r="Q2666" t="s">
        <v>33</v>
      </c>
      <c r="R2666" t="s">
        <v>144</v>
      </c>
      <c r="S2666" t="s">
        <v>141</v>
      </c>
      <c r="T2666" t="s">
        <v>34</v>
      </c>
      <c r="U2666" t="s">
        <v>740</v>
      </c>
      <c r="V2666" t="s">
        <v>180</v>
      </c>
      <c r="W2666" t="s">
        <v>147</v>
      </c>
      <c r="X2666" t="s">
        <v>144</v>
      </c>
    </row>
    <row r="2667" spans="1:24" x14ac:dyDescent="0.4">
      <c r="A2667" t="s">
        <v>3348</v>
      </c>
      <c r="B2667" t="s">
        <v>140</v>
      </c>
      <c r="C2667" t="s">
        <v>149</v>
      </c>
      <c r="D2667" t="s">
        <v>35</v>
      </c>
      <c r="E2667" t="s">
        <v>720</v>
      </c>
      <c r="F2667" t="s">
        <v>102</v>
      </c>
      <c r="G2667" t="s">
        <v>26</v>
      </c>
      <c r="H2667" t="s">
        <v>143</v>
      </c>
      <c r="I2667" t="s">
        <v>28</v>
      </c>
      <c r="J2667" t="s">
        <v>29</v>
      </c>
      <c r="K2667" t="s">
        <v>1844</v>
      </c>
      <c r="L2667" t="str">
        <f>_xlfn.XLOOKUP(Trade_Flows[[#This Row],[hardware_type]],Helper_sheet!$D$2:$D$15,Helper_sheet!$E$2:$E$15,0,0)</f>
        <v>Chip</v>
      </c>
      <c r="M2667" t="s">
        <v>31</v>
      </c>
      <c r="N2667" s="5">
        <v>7405</v>
      </c>
      <c r="O2667" s="1">
        <v>370.3</v>
      </c>
      <c r="P2667" t="s">
        <v>521</v>
      </c>
      <c r="Q2667" t="s">
        <v>33</v>
      </c>
      <c r="R2667" t="s">
        <v>144</v>
      </c>
      <c r="S2667" t="s">
        <v>141</v>
      </c>
      <c r="T2667" t="s">
        <v>34</v>
      </c>
      <c r="U2667" t="s">
        <v>817</v>
      </c>
      <c r="V2667" t="s">
        <v>393</v>
      </c>
      <c r="W2667" t="s">
        <v>147</v>
      </c>
      <c r="X2667" t="s">
        <v>144</v>
      </c>
    </row>
    <row r="2668" spans="1:24" x14ac:dyDescent="0.4">
      <c r="A2668" t="s">
        <v>3349</v>
      </c>
      <c r="B2668" t="s">
        <v>140</v>
      </c>
      <c r="C2668" t="s">
        <v>154</v>
      </c>
      <c r="D2668" t="s">
        <v>37</v>
      </c>
      <c r="E2668" t="s">
        <v>720</v>
      </c>
      <c r="F2668" t="s">
        <v>102</v>
      </c>
      <c r="G2668" t="s">
        <v>26</v>
      </c>
      <c r="H2668" t="s">
        <v>143</v>
      </c>
      <c r="I2668" t="s">
        <v>28</v>
      </c>
      <c r="J2668" t="s">
        <v>29</v>
      </c>
      <c r="K2668" t="s">
        <v>1844</v>
      </c>
      <c r="L2668" t="str">
        <f>_xlfn.XLOOKUP(Trade_Flows[[#This Row],[hardware_type]],Helper_sheet!$D$2:$D$15,Helper_sheet!$E$2:$E$15,0,0)</f>
        <v>Chip</v>
      </c>
      <c r="M2668" t="s">
        <v>31</v>
      </c>
      <c r="N2668" s="5">
        <v>8938</v>
      </c>
      <c r="O2668" s="1">
        <v>446.92</v>
      </c>
      <c r="P2668" t="s">
        <v>521</v>
      </c>
      <c r="Q2668" t="s">
        <v>33</v>
      </c>
      <c r="R2668" t="s">
        <v>144</v>
      </c>
      <c r="S2668" t="s">
        <v>141</v>
      </c>
      <c r="T2668" t="s">
        <v>34</v>
      </c>
      <c r="U2668" t="s">
        <v>758</v>
      </c>
      <c r="V2668" t="s">
        <v>166</v>
      </c>
      <c r="W2668" t="s">
        <v>147</v>
      </c>
      <c r="X2668" t="s">
        <v>144</v>
      </c>
    </row>
    <row r="2669" spans="1:24" x14ac:dyDescent="0.4">
      <c r="A2669" t="s">
        <v>3350</v>
      </c>
      <c r="B2669" t="s">
        <v>140</v>
      </c>
      <c r="C2669" t="s">
        <v>158</v>
      </c>
      <c r="D2669" t="s">
        <v>38</v>
      </c>
      <c r="E2669" t="s">
        <v>720</v>
      </c>
      <c r="F2669" t="s">
        <v>102</v>
      </c>
      <c r="G2669" t="s">
        <v>26</v>
      </c>
      <c r="H2669" t="s">
        <v>143</v>
      </c>
      <c r="I2669" t="s">
        <v>28</v>
      </c>
      <c r="J2669" t="s">
        <v>29</v>
      </c>
      <c r="K2669" t="s">
        <v>1844</v>
      </c>
      <c r="L2669" t="str">
        <f>_xlfn.XLOOKUP(Trade_Flows[[#This Row],[hardware_type]],Helper_sheet!$D$2:$D$15,Helper_sheet!$E$2:$E$15,0,0)</f>
        <v>Chip</v>
      </c>
      <c r="M2669" t="s">
        <v>31</v>
      </c>
      <c r="N2669" s="5">
        <v>7530</v>
      </c>
      <c r="O2669" s="1">
        <v>376.55</v>
      </c>
      <c r="P2669" t="s">
        <v>93</v>
      </c>
      <c r="Q2669" t="s">
        <v>33</v>
      </c>
      <c r="R2669" t="s">
        <v>144</v>
      </c>
      <c r="S2669" t="s">
        <v>141</v>
      </c>
      <c r="T2669" t="s">
        <v>34</v>
      </c>
      <c r="U2669" t="s">
        <v>733</v>
      </c>
      <c r="V2669" t="s">
        <v>187</v>
      </c>
      <c r="W2669" t="s">
        <v>147</v>
      </c>
      <c r="X2669" t="s">
        <v>144</v>
      </c>
    </row>
    <row r="2670" spans="1:24" x14ac:dyDescent="0.4">
      <c r="A2670" t="s">
        <v>3351</v>
      </c>
      <c r="B2670" t="s">
        <v>162</v>
      </c>
      <c r="C2670" t="s">
        <v>141</v>
      </c>
      <c r="D2670" t="s">
        <v>39</v>
      </c>
      <c r="E2670" t="s">
        <v>720</v>
      </c>
      <c r="F2670" t="s">
        <v>102</v>
      </c>
      <c r="G2670" t="s">
        <v>26</v>
      </c>
      <c r="H2670" t="s">
        <v>143</v>
      </c>
      <c r="I2670" t="s">
        <v>28</v>
      </c>
      <c r="J2670" t="s">
        <v>29</v>
      </c>
      <c r="K2670" t="s">
        <v>1844</v>
      </c>
      <c r="L2670" t="str">
        <f>_xlfn.XLOOKUP(Trade_Flows[[#This Row],[hardware_type]],Helper_sheet!$D$2:$D$15,Helper_sheet!$E$2:$E$15,0,0)</f>
        <v>Chip</v>
      </c>
      <c r="M2670" t="s">
        <v>31</v>
      </c>
      <c r="N2670" s="5">
        <v>7388</v>
      </c>
      <c r="O2670" s="1">
        <v>369.42</v>
      </c>
      <c r="P2670" t="s">
        <v>93</v>
      </c>
      <c r="Q2670" t="s">
        <v>33</v>
      </c>
      <c r="R2670" t="s">
        <v>144</v>
      </c>
      <c r="S2670" t="s">
        <v>141</v>
      </c>
      <c r="T2670" t="s">
        <v>34</v>
      </c>
      <c r="U2670" t="s">
        <v>840</v>
      </c>
      <c r="V2670" t="s">
        <v>288</v>
      </c>
      <c r="W2670" t="s">
        <v>147</v>
      </c>
      <c r="X2670" t="s">
        <v>144</v>
      </c>
    </row>
    <row r="2671" spans="1:24" x14ac:dyDescent="0.4">
      <c r="A2671" t="s">
        <v>3352</v>
      </c>
      <c r="B2671" t="s">
        <v>162</v>
      </c>
      <c r="C2671" t="s">
        <v>149</v>
      </c>
      <c r="D2671" t="s">
        <v>41</v>
      </c>
      <c r="E2671" t="s">
        <v>720</v>
      </c>
      <c r="F2671" t="s">
        <v>102</v>
      </c>
      <c r="G2671" t="s">
        <v>26</v>
      </c>
      <c r="H2671" t="s">
        <v>143</v>
      </c>
      <c r="I2671" t="s">
        <v>28</v>
      </c>
      <c r="J2671" t="s">
        <v>29</v>
      </c>
      <c r="K2671" t="s">
        <v>1844</v>
      </c>
      <c r="L2671" t="str">
        <f>_xlfn.XLOOKUP(Trade_Flows[[#This Row],[hardware_type]],Helper_sheet!$D$2:$D$15,Helper_sheet!$E$2:$E$15,0,0)</f>
        <v>Chip</v>
      </c>
      <c r="M2671" t="s">
        <v>31</v>
      </c>
      <c r="N2671" s="5">
        <v>8603</v>
      </c>
      <c r="O2671" s="1">
        <v>430.18</v>
      </c>
      <c r="P2671" t="s">
        <v>521</v>
      </c>
      <c r="Q2671" t="s">
        <v>33</v>
      </c>
      <c r="R2671" t="s">
        <v>144</v>
      </c>
      <c r="S2671" t="s">
        <v>141</v>
      </c>
      <c r="T2671" t="s">
        <v>34</v>
      </c>
      <c r="U2671" t="s">
        <v>822</v>
      </c>
      <c r="V2671" t="s">
        <v>146</v>
      </c>
      <c r="W2671" t="s">
        <v>147</v>
      </c>
      <c r="X2671" t="s">
        <v>144</v>
      </c>
    </row>
    <row r="2672" spans="1:24" x14ac:dyDescent="0.4">
      <c r="A2672" t="s">
        <v>3353</v>
      </c>
      <c r="B2672" t="s">
        <v>162</v>
      </c>
      <c r="C2672" t="s">
        <v>154</v>
      </c>
      <c r="D2672" t="s">
        <v>42</v>
      </c>
      <c r="E2672" t="s">
        <v>720</v>
      </c>
      <c r="F2672" t="s">
        <v>102</v>
      </c>
      <c r="G2672" t="s">
        <v>26</v>
      </c>
      <c r="H2672" t="s">
        <v>143</v>
      </c>
      <c r="I2672" t="s">
        <v>28</v>
      </c>
      <c r="J2672" t="s">
        <v>29</v>
      </c>
      <c r="K2672" t="s">
        <v>1844</v>
      </c>
      <c r="L2672" t="str">
        <f>_xlfn.XLOOKUP(Trade_Flows[[#This Row],[hardware_type]],Helper_sheet!$D$2:$D$15,Helper_sheet!$E$2:$E$15,0,0)</f>
        <v>Chip</v>
      </c>
      <c r="M2672" t="s">
        <v>31</v>
      </c>
      <c r="N2672" s="5">
        <v>9051</v>
      </c>
      <c r="O2672" s="1">
        <v>452.56</v>
      </c>
      <c r="P2672" t="s">
        <v>93</v>
      </c>
      <c r="Q2672" t="s">
        <v>33</v>
      </c>
      <c r="R2672" t="s">
        <v>144</v>
      </c>
      <c r="S2672" t="s">
        <v>141</v>
      </c>
      <c r="T2672" t="s">
        <v>34</v>
      </c>
      <c r="U2672" t="s">
        <v>731</v>
      </c>
      <c r="V2672" t="s">
        <v>169</v>
      </c>
      <c r="W2672" t="s">
        <v>147</v>
      </c>
      <c r="X2672" t="s">
        <v>144</v>
      </c>
    </row>
    <row r="2673" spans="1:24" x14ac:dyDescent="0.4">
      <c r="A2673" t="s">
        <v>3354</v>
      </c>
      <c r="B2673" t="s">
        <v>162</v>
      </c>
      <c r="C2673" t="s">
        <v>158</v>
      </c>
      <c r="D2673" t="s">
        <v>43</v>
      </c>
      <c r="E2673" t="s">
        <v>720</v>
      </c>
      <c r="F2673" t="s">
        <v>102</v>
      </c>
      <c r="G2673" t="s">
        <v>26</v>
      </c>
      <c r="H2673" t="s">
        <v>143</v>
      </c>
      <c r="I2673" t="s">
        <v>28</v>
      </c>
      <c r="J2673" t="s">
        <v>29</v>
      </c>
      <c r="K2673" t="s">
        <v>1844</v>
      </c>
      <c r="L2673" t="str">
        <f>_xlfn.XLOOKUP(Trade_Flows[[#This Row],[hardware_type]],Helper_sheet!$D$2:$D$15,Helper_sheet!$E$2:$E$15,0,0)</f>
        <v>Chip</v>
      </c>
      <c r="M2673" t="s">
        <v>31</v>
      </c>
      <c r="N2673" s="5">
        <v>7737</v>
      </c>
      <c r="O2673" s="1">
        <v>386.86</v>
      </c>
      <c r="P2673" t="s">
        <v>93</v>
      </c>
      <c r="Q2673" t="s">
        <v>33</v>
      </c>
      <c r="R2673" t="s">
        <v>144</v>
      </c>
      <c r="S2673" t="s">
        <v>141</v>
      </c>
      <c r="T2673" t="s">
        <v>34</v>
      </c>
      <c r="U2673" t="s">
        <v>772</v>
      </c>
      <c r="V2673" t="s">
        <v>146</v>
      </c>
      <c r="W2673" t="s">
        <v>147</v>
      </c>
      <c r="X2673" t="s">
        <v>144</v>
      </c>
    </row>
    <row r="2674" spans="1:24" x14ac:dyDescent="0.4">
      <c r="A2674" t="s">
        <v>3355</v>
      </c>
      <c r="B2674" t="s">
        <v>171</v>
      </c>
      <c r="C2674" t="s">
        <v>141</v>
      </c>
      <c r="D2674" t="s">
        <v>44</v>
      </c>
      <c r="E2674" t="s">
        <v>720</v>
      </c>
      <c r="F2674" t="s">
        <v>102</v>
      </c>
      <c r="G2674" t="s">
        <v>26</v>
      </c>
      <c r="H2674" t="s">
        <v>143</v>
      </c>
      <c r="I2674" t="s">
        <v>28</v>
      </c>
      <c r="J2674" t="s">
        <v>29</v>
      </c>
      <c r="K2674" t="s">
        <v>1844</v>
      </c>
      <c r="L2674" t="str">
        <f>_xlfn.XLOOKUP(Trade_Flows[[#This Row],[hardware_type]],Helper_sheet!$D$2:$D$15,Helper_sheet!$E$2:$E$15,0,0)</f>
        <v>Chip</v>
      </c>
      <c r="M2674" t="s">
        <v>31</v>
      </c>
      <c r="N2674" s="5">
        <v>8130</v>
      </c>
      <c r="O2674" s="1">
        <v>406.53</v>
      </c>
      <c r="P2674" t="s">
        <v>93</v>
      </c>
      <c r="Q2674" t="s">
        <v>33</v>
      </c>
      <c r="R2674" t="s">
        <v>144</v>
      </c>
      <c r="S2674" t="s">
        <v>141</v>
      </c>
      <c r="T2674" t="s">
        <v>34</v>
      </c>
      <c r="U2674" t="s">
        <v>776</v>
      </c>
      <c r="V2674" t="s">
        <v>391</v>
      </c>
      <c r="W2674" t="s">
        <v>147</v>
      </c>
      <c r="X2674" t="s">
        <v>144</v>
      </c>
    </row>
    <row r="2675" spans="1:24" x14ac:dyDescent="0.4">
      <c r="A2675" t="s">
        <v>3356</v>
      </c>
      <c r="B2675" t="s">
        <v>171</v>
      </c>
      <c r="C2675" t="s">
        <v>149</v>
      </c>
      <c r="D2675" t="s">
        <v>45</v>
      </c>
      <c r="E2675" t="s">
        <v>720</v>
      </c>
      <c r="F2675" t="s">
        <v>102</v>
      </c>
      <c r="G2675" t="s">
        <v>26</v>
      </c>
      <c r="H2675" t="s">
        <v>143</v>
      </c>
      <c r="I2675" t="s">
        <v>28</v>
      </c>
      <c r="J2675" t="s">
        <v>29</v>
      </c>
      <c r="K2675" t="s">
        <v>1844</v>
      </c>
      <c r="L2675" t="str">
        <f>_xlfn.XLOOKUP(Trade_Flows[[#This Row],[hardware_type]],Helper_sheet!$D$2:$D$15,Helper_sheet!$E$2:$E$15,0,0)</f>
        <v>Chip</v>
      </c>
      <c r="M2675" t="s">
        <v>31</v>
      </c>
      <c r="N2675" s="5">
        <v>11023</v>
      </c>
      <c r="O2675" s="1">
        <v>551.16</v>
      </c>
      <c r="P2675" t="s">
        <v>93</v>
      </c>
      <c r="Q2675" t="s">
        <v>33</v>
      </c>
      <c r="R2675" t="s">
        <v>144</v>
      </c>
      <c r="S2675" t="s">
        <v>141</v>
      </c>
      <c r="T2675" t="s">
        <v>34</v>
      </c>
      <c r="U2675" t="s">
        <v>799</v>
      </c>
      <c r="V2675" t="s">
        <v>178</v>
      </c>
      <c r="W2675" t="s">
        <v>147</v>
      </c>
      <c r="X2675" t="s">
        <v>144</v>
      </c>
    </row>
    <row r="2676" spans="1:24" x14ac:dyDescent="0.4">
      <c r="A2676" t="s">
        <v>3357</v>
      </c>
      <c r="B2676" t="s">
        <v>171</v>
      </c>
      <c r="C2676" t="s">
        <v>154</v>
      </c>
      <c r="D2676" t="s">
        <v>46</v>
      </c>
      <c r="E2676" t="s">
        <v>720</v>
      </c>
      <c r="F2676" t="s">
        <v>102</v>
      </c>
      <c r="G2676" t="s">
        <v>26</v>
      </c>
      <c r="H2676" t="s">
        <v>143</v>
      </c>
      <c r="I2676" t="s">
        <v>28</v>
      </c>
      <c r="J2676" t="s">
        <v>29</v>
      </c>
      <c r="K2676" t="s">
        <v>1844</v>
      </c>
      <c r="L2676" t="str">
        <f>_xlfn.XLOOKUP(Trade_Flows[[#This Row],[hardware_type]],Helper_sheet!$D$2:$D$15,Helper_sheet!$E$2:$E$15,0,0)</f>
        <v>Chip</v>
      </c>
      <c r="M2676" t="s">
        <v>31</v>
      </c>
      <c r="N2676" s="5">
        <v>9335</v>
      </c>
      <c r="O2676" s="1">
        <v>466.78</v>
      </c>
      <c r="P2676" t="s">
        <v>94</v>
      </c>
      <c r="Q2676" t="s">
        <v>33</v>
      </c>
      <c r="R2676" t="s">
        <v>144</v>
      </c>
      <c r="S2676" t="s">
        <v>141</v>
      </c>
      <c r="T2676" t="s">
        <v>34</v>
      </c>
      <c r="U2676" t="s">
        <v>735</v>
      </c>
      <c r="V2676" t="s">
        <v>156</v>
      </c>
      <c r="W2676" t="s">
        <v>147</v>
      </c>
      <c r="X2676" t="s">
        <v>144</v>
      </c>
    </row>
    <row r="2677" spans="1:24" x14ac:dyDescent="0.4">
      <c r="A2677" t="s">
        <v>3358</v>
      </c>
      <c r="B2677" t="s">
        <v>171</v>
      </c>
      <c r="C2677" t="s">
        <v>158</v>
      </c>
      <c r="D2677" t="s">
        <v>47</v>
      </c>
      <c r="E2677" t="s">
        <v>720</v>
      </c>
      <c r="F2677" t="s">
        <v>102</v>
      </c>
      <c r="G2677" t="s">
        <v>26</v>
      </c>
      <c r="H2677" t="s">
        <v>143</v>
      </c>
      <c r="I2677" t="s">
        <v>28</v>
      </c>
      <c r="J2677" t="s">
        <v>29</v>
      </c>
      <c r="K2677" t="s">
        <v>1844</v>
      </c>
      <c r="L2677" t="str">
        <f>_xlfn.XLOOKUP(Trade_Flows[[#This Row],[hardware_type]],Helper_sheet!$D$2:$D$15,Helper_sheet!$E$2:$E$15,0,0)</f>
        <v>Chip</v>
      </c>
      <c r="M2677" t="s">
        <v>31</v>
      </c>
      <c r="N2677" s="5">
        <v>8942</v>
      </c>
      <c r="O2677" s="1">
        <v>447.11</v>
      </c>
      <c r="P2677" t="s">
        <v>94</v>
      </c>
      <c r="Q2677" t="s">
        <v>33</v>
      </c>
      <c r="R2677" t="s">
        <v>144</v>
      </c>
      <c r="S2677" t="s">
        <v>141</v>
      </c>
      <c r="T2677" t="s">
        <v>34</v>
      </c>
      <c r="U2677" t="s">
        <v>793</v>
      </c>
      <c r="V2677" t="s">
        <v>178</v>
      </c>
      <c r="W2677" t="s">
        <v>147</v>
      </c>
      <c r="X2677" t="s">
        <v>144</v>
      </c>
    </row>
    <row r="2678" spans="1:24" x14ac:dyDescent="0.4">
      <c r="A2678" t="s">
        <v>3359</v>
      </c>
      <c r="B2678" t="s">
        <v>182</v>
      </c>
      <c r="C2678" t="s">
        <v>141</v>
      </c>
      <c r="D2678" t="s">
        <v>48</v>
      </c>
      <c r="E2678" t="s">
        <v>720</v>
      </c>
      <c r="F2678" t="s">
        <v>102</v>
      </c>
      <c r="G2678" t="s">
        <v>26</v>
      </c>
      <c r="H2678" t="s">
        <v>143</v>
      </c>
      <c r="I2678" t="s">
        <v>28</v>
      </c>
      <c r="J2678" t="s">
        <v>29</v>
      </c>
      <c r="K2678" t="s">
        <v>1844</v>
      </c>
      <c r="L2678" t="str">
        <f>_xlfn.XLOOKUP(Trade_Flows[[#This Row],[hardware_type]],Helper_sheet!$D$2:$D$15,Helper_sheet!$E$2:$E$15,0,0)</f>
        <v>Chip</v>
      </c>
      <c r="M2678" t="s">
        <v>31</v>
      </c>
      <c r="N2678" s="5">
        <v>9592</v>
      </c>
      <c r="O2678" s="1">
        <v>479.65</v>
      </c>
      <c r="P2678" t="s">
        <v>94</v>
      </c>
      <c r="Q2678" t="s">
        <v>33</v>
      </c>
      <c r="R2678" t="s">
        <v>144</v>
      </c>
      <c r="S2678" t="s">
        <v>141</v>
      </c>
      <c r="T2678" t="s">
        <v>34</v>
      </c>
      <c r="U2678" t="s">
        <v>1103</v>
      </c>
      <c r="V2678" t="s">
        <v>285</v>
      </c>
      <c r="W2678" t="s">
        <v>147</v>
      </c>
      <c r="X2678" t="s">
        <v>144</v>
      </c>
    </row>
    <row r="2679" spans="1:24" x14ac:dyDescent="0.4">
      <c r="A2679" t="s">
        <v>3360</v>
      </c>
      <c r="B2679" t="s">
        <v>182</v>
      </c>
      <c r="C2679" t="s">
        <v>149</v>
      </c>
      <c r="D2679" t="s">
        <v>49</v>
      </c>
      <c r="E2679" t="s">
        <v>720</v>
      </c>
      <c r="F2679" t="s">
        <v>102</v>
      </c>
      <c r="G2679" t="s">
        <v>26</v>
      </c>
      <c r="H2679" t="s">
        <v>143</v>
      </c>
      <c r="I2679" t="s">
        <v>28</v>
      </c>
      <c r="J2679" t="s">
        <v>29</v>
      </c>
      <c r="K2679" t="s">
        <v>1844</v>
      </c>
      <c r="L2679" t="str">
        <f>_xlfn.XLOOKUP(Trade_Flows[[#This Row],[hardware_type]],Helper_sheet!$D$2:$D$15,Helper_sheet!$E$2:$E$15,0,0)</f>
        <v>Chip</v>
      </c>
      <c r="M2679" t="s">
        <v>31</v>
      </c>
      <c r="N2679" s="5">
        <v>9881</v>
      </c>
      <c r="O2679" s="1">
        <v>494.09</v>
      </c>
      <c r="P2679" t="s">
        <v>521</v>
      </c>
      <c r="Q2679" t="s">
        <v>33</v>
      </c>
      <c r="R2679" t="s">
        <v>144</v>
      </c>
      <c r="S2679" t="s">
        <v>141</v>
      </c>
      <c r="T2679" t="s">
        <v>34</v>
      </c>
      <c r="U2679" t="s">
        <v>727</v>
      </c>
      <c r="V2679" t="s">
        <v>294</v>
      </c>
      <c r="W2679" t="s">
        <v>147</v>
      </c>
      <c r="X2679" t="s">
        <v>144</v>
      </c>
    </row>
    <row r="2680" spans="1:24" x14ac:dyDescent="0.4">
      <c r="A2680" t="s">
        <v>3361</v>
      </c>
      <c r="B2680" t="s">
        <v>182</v>
      </c>
      <c r="C2680" t="s">
        <v>154</v>
      </c>
      <c r="D2680" t="s">
        <v>50</v>
      </c>
      <c r="E2680" t="s">
        <v>720</v>
      </c>
      <c r="F2680" t="s">
        <v>102</v>
      </c>
      <c r="G2680" t="s">
        <v>26</v>
      </c>
      <c r="H2680" t="s">
        <v>143</v>
      </c>
      <c r="I2680" t="s">
        <v>28</v>
      </c>
      <c r="J2680" t="s">
        <v>29</v>
      </c>
      <c r="K2680" t="s">
        <v>1844</v>
      </c>
      <c r="L2680" t="str">
        <f>_xlfn.XLOOKUP(Trade_Flows[[#This Row],[hardware_type]],Helper_sheet!$D$2:$D$15,Helper_sheet!$E$2:$E$15,0,0)</f>
        <v>Chip</v>
      </c>
      <c r="M2680" t="s">
        <v>31</v>
      </c>
      <c r="N2680" s="5">
        <v>11746</v>
      </c>
      <c r="O2680" s="1">
        <v>587.32000000000005</v>
      </c>
      <c r="P2680" t="s">
        <v>93</v>
      </c>
      <c r="Q2680" t="s">
        <v>33</v>
      </c>
      <c r="R2680" t="s">
        <v>144</v>
      </c>
      <c r="S2680" t="s">
        <v>141</v>
      </c>
      <c r="T2680" t="s">
        <v>34</v>
      </c>
      <c r="U2680" t="s">
        <v>731</v>
      </c>
      <c r="V2680" t="s">
        <v>190</v>
      </c>
      <c r="W2680" t="s">
        <v>147</v>
      </c>
      <c r="X2680" t="s">
        <v>144</v>
      </c>
    </row>
    <row r="2681" spans="1:24" x14ac:dyDescent="0.4">
      <c r="A2681" t="s">
        <v>3362</v>
      </c>
      <c r="B2681" t="s">
        <v>182</v>
      </c>
      <c r="C2681" t="s">
        <v>158</v>
      </c>
      <c r="D2681" t="s">
        <v>51</v>
      </c>
      <c r="E2681" t="s">
        <v>720</v>
      </c>
      <c r="F2681" t="s">
        <v>102</v>
      </c>
      <c r="G2681" t="s">
        <v>26</v>
      </c>
      <c r="H2681" t="s">
        <v>143</v>
      </c>
      <c r="I2681" t="s">
        <v>28</v>
      </c>
      <c r="J2681" t="s">
        <v>29</v>
      </c>
      <c r="K2681" t="s">
        <v>1844</v>
      </c>
      <c r="L2681" t="str">
        <f>_xlfn.XLOOKUP(Trade_Flows[[#This Row],[hardware_type]],Helper_sheet!$D$2:$D$15,Helper_sheet!$E$2:$E$15,0,0)</f>
        <v>Chip</v>
      </c>
      <c r="M2681" t="s">
        <v>31</v>
      </c>
      <c r="N2681" s="5">
        <v>9290</v>
      </c>
      <c r="O2681" s="1">
        <v>464.52</v>
      </c>
      <c r="P2681" t="s">
        <v>94</v>
      </c>
      <c r="Q2681" t="s">
        <v>33</v>
      </c>
      <c r="R2681" t="s">
        <v>144</v>
      </c>
      <c r="S2681" t="s">
        <v>141</v>
      </c>
      <c r="T2681" t="s">
        <v>34</v>
      </c>
      <c r="U2681" t="s">
        <v>763</v>
      </c>
      <c r="V2681" t="s">
        <v>303</v>
      </c>
      <c r="W2681" t="s">
        <v>147</v>
      </c>
      <c r="X2681" t="s">
        <v>144</v>
      </c>
    </row>
    <row r="2682" spans="1:24" x14ac:dyDescent="0.4">
      <c r="A2682" t="s">
        <v>3363</v>
      </c>
      <c r="B2682" t="s">
        <v>193</v>
      </c>
      <c r="C2682" t="s">
        <v>141</v>
      </c>
      <c r="D2682" t="s">
        <v>52</v>
      </c>
      <c r="E2682" t="s">
        <v>720</v>
      </c>
      <c r="F2682" t="s">
        <v>102</v>
      </c>
      <c r="G2682" t="s">
        <v>26</v>
      </c>
      <c r="H2682" t="s">
        <v>143</v>
      </c>
      <c r="I2682" t="s">
        <v>28</v>
      </c>
      <c r="J2682" t="s">
        <v>29</v>
      </c>
      <c r="K2682" t="s">
        <v>1844</v>
      </c>
      <c r="L2682" t="str">
        <f>_xlfn.XLOOKUP(Trade_Flows[[#This Row],[hardware_type]],Helper_sheet!$D$2:$D$15,Helper_sheet!$E$2:$E$15,0,0)</f>
        <v>Chip</v>
      </c>
      <c r="M2682" t="s">
        <v>31</v>
      </c>
      <c r="N2682" s="5">
        <v>9575</v>
      </c>
      <c r="O2682" s="1">
        <v>478.77</v>
      </c>
      <c r="P2682" t="s">
        <v>93</v>
      </c>
      <c r="Q2682" t="s">
        <v>33</v>
      </c>
      <c r="R2682" t="s">
        <v>144</v>
      </c>
      <c r="S2682" t="s">
        <v>141</v>
      </c>
      <c r="T2682" t="s">
        <v>34</v>
      </c>
      <c r="U2682" t="s">
        <v>753</v>
      </c>
      <c r="V2682" t="s">
        <v>391</v>
      </c>
      <c r="W2682" t="s">
        <v>147</v>
      </c>
      <c r="X2682" t="s">
        <v>144</v>
      </c>
    </row>
    <row r="2683" spans="1:24" x14ac:dyDescent="0.4">
      <c r="A2683" t="s">
        <v>3364</v>
      </c>
      <c r="B2683" t="s">
        <v>193</v>
      </c>
      <c r="C2683" t="s">
        <v>149</v>
      </c>
      <c r="D2683" t="s">
        <v>53</v>
      </c>
      <c r="E2683" t="s">
        <v>720</v>
      </c>
      <c r="F2683" t="s">
        <v>102</v>
      </c>
      <c r="G2683" t="s">
        <v>26</v>
      </c>
      <c r="H2683" t="s">
        <v>143</v>
      </c>
      <c r="I2683" t="s">
        <v>28</v>
      </c>
      <c r="J2683" t="s">
        <v>29</v>
      </c>
      <c r="K2683" t="s">
        <v>1844</v>
      </c>
      <c r="L2683" t="str">
        <f>_xlfn.XLOOKUP(Trade_Flows[[#This Row],[hardware_type]],Helper_sheet!$D$2:$D$15,Helper_sheet!$E$2:$E$15,0,0)</f>
        <v>Chip</v>
      </c>
      <c r="M2683" t="s">
        <v>31</v>
      </c>
      <c r="N2683" s="5">
        <v>11677</v>
      </c>
      <c r="O2683" s="1">
        <v>583.86</v>
      </c>
      <c r="P2683" t="s">
        <v>94</v>
      </c>
      <c r="Q2683" t="s">
        <v>33</v>
      </c>
      <c r="R2683" t="s">
        <v>144</v>
      </c>
      <c r="S2683" t="s">
        <v>141</v>
      </c>
      <c r="T2683" t="s">
        <v>34</v>
      </c>
      <c r="U2683" t="s">
        <v>749</v>
      </c>
      <c r="V2683" t="s">
        <v>303</v>
      </c>
      <c r="W2683" t="s">
        <v>147</v>
      </c>
      <c r="X2683" t="s">
        <v>144</v>
      </c>
    </row>
    <row r="2684" spans="1:24" x14ac:dyDescent="0.4">
      <c r="A2684" t="s">
        <v>3365</v>
      </c>
      <c r="B2684" t="s">
        <v>193</v>
      </c>
      <c r="C2684" t="s">
        <v>154</v>
      </c>
      <c r="D2684" t="s">
        <v>54</v>
      </c>
      <c r="E2684" t="s">
        <v>720</v>
      </c>
      <c r="F2684" t="s">
        <v>102</v>
      </c>
      <c r="G2684" t="s">
        <v>26</v>
      </c>
      <c r="H2684" t="s">
        <v>143</v>
      </c>
      <c r="I2684" t="s">
        <v>28</v>
      </c>
      <c r="J2684" t="s">
        <v>29</v>
      </c>
      <c r="K2684" t="s">
        <v>1844</v>
      </c>
      <c r="L2684" t="str">
        <f>_xlfn.XLOOKUP(Trade_Flows[[#This Row],[hardware_type]],Helper_sheet!$D$2:$D$15,Helper_sheet!$E$2:$E$15,0,0)</f>
        <v>Chip</v>
      </c>
      <c r="M2684" t="s">
        <v>31</v>
      </c>
      <c r="N2684" s="5">
        <v>12330</v>
      </c>
      <c r="O2684" s="1">
        <v>616.53</v>
      </c>
      <c r="P2684" t="s">
        <v>521</v>
      </c>
      <c r="Q2684" t="s">
        <v>33</v>
      </c>
      <c r="R2684" t="s">
        <v>144</v>
      </c>
      <c r="S2684" t="s">
        <v>141</v>
      </c>
      <c r="T2684" t="s">
        <v>34</v>
      </c>
      <c r="U2684" t="s">
        <v>733</v>
      </c>
      <c r="V2684" t="s">
        <v>169</v>
      </c>
      <c r="W2684" t="s">
        <v>147</v>
      </c>
      <c r="X2684" t="s">
        <v>144</v>
      </c>
    </row>
    <row r="2685" spans="1:24" x14ac:dyDescent="0.4">
      <c r="A2685" t="s">
        <v>3366</v>
      </c>
      <c r="B2685" t="s">
        <v>193</v>
      </c>
      <c r="C2685" t="s">
        <v>158</v>
      </c>
      <c r="D2685" t="s">
        <v>55</v>
      </c>
      <c r="E2685" t="s">
        <v>720</v>
      </c>
      <c r="F2685" t="s">
        <v>102</v>
      </c>
      <c r="G2685" t="s">
        <v>26</v>
      </c>
      <c r="H2685" t="s">
        <v>143</v>
      </c>
      <c r="I2685" t="s">
        <v>28</v>
      </c>
      <c r="J2685" t="s">
        <v>29</v>
      </c>
      <c r="K2685" t="s">
        <v>1844</v>
      </c>
      <c r="L2685" t="str">
        <f>_xlfn.XLOOKUP(Trade_Flows[[#This Row],[hardware_type]],Helper_sheet!$D$2:$D$15,Helper_sheet!$E$2:$E$15,0,0)</f>
        <v>Chip</v>
      </c>
      <c r="M2685" t="s">
        <v>31</v>
      </c>
      <c r="N2685" s="5">
        <v>11588</v>
      </c>
      <c r="O2685" s="1">
        <v>579.41</v>
      </c>
      <c r="P2685" t="s">
        <v>521</v>
      </c>
      <c r="Q2685" t="s">
        <v>33</v>
      </c>
      <c r="R2685" t="s">
        <v>144</v>
      </c>
      <c r="S2685" t="s">
        <v>141</v>
      </c>
      <c r="T2685" t="s">
        <v>34</v>
      </c>
      <c r="U2685" t="s">
        <v>766</v>
      </c>
      <c r="V2685" t="s">
        <v>367</v>
      </c>
      <c r="W2685" t="s">
        <v>147</v>
      </c>
      <c r="X2685" t="s">
        <v>144</v>
      </c>
    </row>
    <row r="2686" spans="1:24" x14ac:dyDescent="0.4">
      <c r="A2686" t="s">
        <v>3367</v>
      </c>
      <c r="B2686" t="s">
        <v>202</v>
      </c>
      <c r="C2686" t="s">
        <v>141</v>
      </c>
      <c r="D2686" t="s">
        <v>56</v>
      </c>
      <c r="E2686" t="s">
        <v>720</v>
      </c>
      <c r="F2686" t="s">
        <v>102</v>
      </c>
      <c r="G2686" t="s">
        <v>26</v>
      </c>
      <c r="H2686" t="s">
        <v>143</v>
      </c>
      <c r="I2686" t="s">
        <v>28</v>
      </c>
      <c r="J2686" t="s">
        <v>29</v>
      </c>
      <c r="K2686" t="s">
        <v>1844</v>
      </c>
      <c r="L2686" t="str">
        <f>_xlfn.XLOOKUP(Trade_Flows[[#This Row],[hardware_type]],Helper_sheet!$D$2:$D$15,Helper_sheet!$E$2:$E$15,0,0)</f>
        <v>Chip</v>
      </c>
      <c r="M2686" t="s">
        <v>31</v>
      </c>
      <c r="N2686" s="5">
        <v>9766</v>
      </c>
      <c r="O2686" s="1">
        <v>488.31</v>
      </c>
      <c r="P2686" t="s">
        <v>94</v>
      </c>
      <c r="Q2686" t="s">
        <v>33</v>
      </c>
      <c r="R2686" t="s">
        <v>144</v>
      </c>
      <c r="S2686" t="s">
        <v>141</v>
      </c>
      <c r="T2686" t="s">
        <v>34</v>
      </c>
      <c r="U2686" t="s">
        <v>772</v>
      </c>
      <c r="V2686" t="s">
        <v>217</v>
      </c>
      <c r="W2686" t="s">
        <v>147</v>
      </c>
      <c r="X2686" t="s">
        <v>144</v>
      </c>
    </row>
    <row r="2687" spans="1:24" x14ac:dyDescent="0.4">
      <c r="A2687" t="s">
        <v>3368</v>
      </c>
      <c r="B2687" t="s">
        <v>202</v>
      </c>
      <c r="C2687" t="s">
        <v>149</v>
      </c>
      <c r="D2687" t="s">
        <v>57</v>
      </c>
      <c r="E2687" t="s">
        <v>720</v>
      </c>
      <c r="F2687" t="s">
        <v>102</v>
      </c>
      <c r="G2687" t="s">
        <v>26</v>
      </c>
      <c r="H2687" t="s">
        <v>143</v>
      </c>
      <c r="I2687" t="s">
        <v>28</v>
      </c>
      <c r="J2687" t="s">
        <v>29</v>
      </c>
      <c r="K2687" t="s">
        <v>1844</v>
      </c>
      <c r="L2687" t="str">
        <f>_xlfn.XLOOKUP(Trade_Flows[[#This Row],[hardware_type]],Helper_sheet!$D$2:$D$15,Helper_sheet!$E$2:$E$15,0,0)</f>
        <v>Chip</v>
      </c>
      <c r="M2687" t="s">
        <v>31</v>
      </c>
      <c r="N2687" s="5">
        <v>10789</v>
      </c>
      <c r="O2687" s="1">
        <v>539.5</v>
      </c>
      <c r="P2687" t="s">
        <v>521</v>
      </c>
      <c r="Q2687" t="s">
        <v>33</v>
      </c>
      <c r="R2687" t="s">
        <v>144</v>
      </c>
      <c r="S2687" t="s">
        <v>141</v>
      </c>
      <c r="T2687" t="s">
        <v>34</v>
      </c>
      <c r="U2687" t="s">
        <v>729</v>
      </c>
      <c r="V2687" t="s">
        <v>180</v>
      </c>
      <c r="W2687" t="s">
        <v>147</v>
      </c>
      <c r="X2687" t="s">
        <v>144</v>
      </c>
    </row>
    <row r="2688" spans="1:24" x14ac:dyDescent="0.4">
      <c r="A2688" t="s">
        <v>3369</v>
      </c>
      <c r="B2688" t="s">
        <v>202</v>
      </c>
      <c r="C2688" t="s">
        <v>154</v>
      </c>
      <c r="D2688" t="s">
        <v>58</v>
      </c>
      <c r="E2688" t="s">
        <v>720</v>
      </c>
      <c r="F2688" t="s">
        <v>102</v>
      </c>
      <c r="G2688" t="s">
        <v>26</v>
      </c>
      <c r="H2688" t="s">
        <v>143</v>
      </c>
      <c r="I2688" t="s">
        <v>28</v>
      </c>
      <c r="J2688" t="s">
        <v>29</v>
      </c>
      <c r="K2688" t="s">
        <v>1844</v>
      </c>
      <c r="L2688" t="str">
        <f>_xlfn.XLOOKUP(Trade_Flows[[#This Row],[hardware_type]],Helper_sheet!$D$2:$D$15,Helper_sheet!$E$2:$E$15,0,0)</f>
        <v>Chip</v>
      </c>
      <c r="M2688" t="s">
        <v>31</v>
      </c>
      <c r="N2688" s="5">
        <v>13278</v>
      </c>
      <c r="O2688" s="1">
        <v>663.92</v>
      </c>
      <c r="P2688" t="s">
        <v>93</v>
      </c>
      <c r="Q2688" t="s">
        <v>33</v>
      </c>
      <c r="R2688" t="s">
        <v>144</v>
      </c>
      <c r="S2688" t="s">
        <v>141</v>
      </c>
      <c r="T2688" t="s">
        <v>34</v>
      </c>
      <c r="U2688" t="s">
        <v>727</v>
      </c>
      <c r="V2688" t="s">
        <v>326</v>
      </c>
      <c r="W2688" t="s">
        <v>147</v>
      </c>
      <c r="X2688" t="s">
        <v>144</v>
      </c>
    </row>
    <row r="2689" spans="1:24" x14ac:dyDescent="0.4">
      <c r="A2689" t="s">
        <v>3370</v>
      </c>
      <c r="B2689" t="s">
        <v>202</v>
      </c>
      <c r="C2689" t="s">
        <v>158</v>
      </c>
      <c r="D2689" t="s">
        <v>59</v>
      </c>
      <c r="E2689" t="s">
        <v>720</v>
      </c>
      <c r="F2689" t="s">
        <v>102</v>
      </c>
      <c r="G2689" t="s">
        <v>26</v>
      </c>
      <c r="H2689" t="s">
        <v>143</v>
      </c>
      <c r="I2689" t="s">
        <v>28</v>
      </c>
      <c r="J2689" t="s">
        <v>29</v>
      </c>
      <c r="K2689" t="s">
        <v>1844</v>
      </c>
      <c r="L2689" t="str">
        <f>_xlfn.XLOOKUP(Trade_Flows[[#This Row],[hardware_type]],Helper_sheet!$D$2:$D$15,Helper_sheet!$E$2:$E$15,0,0)</f>
        <v>Chip</v>
      </c>
      <c r="M2689" t="s">
        <v>31</v>
      </c>
      <c r="N2689" s="5">
        <v>9877</v>
      </c>
      <c r="O2689" s="1">
        <v>493.87</v>
      </c>
      <c r="P2689" t="s">
        <v>93</v>
      </c>
      <c r="Q2689" t="s">
        <v>33</v>
      </c>
      <c r="R2689" t="s">
        <v>144</v>
      </c>
      <c r="S2689" t="s">
        <v>141</v>
      </c>
      <c r="T2689" t="s">
        <v>34</v>
      </c>
      <c r="U2689" t="s">
        <v>840</v>
      </c>
      <c r="V2689" t="s">
        <v>146</v>
      </c>
      <c r="W2689" t="s">
        <v>147</v>
      </c>
      <c r="X2689" t="s">
        <v>144</v>
      </c>
    </row>
    <row r="2690" spans="1:24" x14ac:dyDescent="0.4">
      <c r="A2690" t="s">
        <v>3371</v>
      </c>
      <c r="B2690" t="s">
        <v>212</v>
      </c>
      <c r="C2690" t="s">
        <v>141</v>
      </c>
      <c r="D2690" t="s">
        <v>60</v>
      </c>
      <c r="E2690" t="s">
        <v>720</v>
      </c>
      <c r="F2690" t="s">
        <v>102</v>
      </c>
      <c r="G2690" t="s">
        <v>26</v>
      </c>
      <c r="H2690" t="s">
        <v>143</v>
      </c>
      <c r="I2690" t="s">
        <v>28</v>
      </c>
      <c r="J2690" t="s">
        <v>29</v>
      </c>
      <c r="K2690" t="s">
        <v>1844</v>
      </c>
      <c r="L2690" t="str">
        <f>_xlfn.XLOOKUP(Trade_Flows[[#This Row],[hardware_type]],Helper_sheet!$D$2:$D$15,Helper_sheet!$E$2:$E$15,0,0)</f>
        <v>Chip</v>
      </c>
      <c r="M2690" t="s">
        <v>31</v>
      </c>
      <c r="N2690" s="5">
        <v>16640</v>
      </c>
      <c r="O2690" s="1">
        <v>832.05</v>
      </c>
      <c r="P2690" t="s">
        <v>521</v>
      </c>
      <c r="Q2690" t="s">
        <v>33</v>
      </c>
      <c r="R2690" t="s">
        <v>144</v>
      </c>
      <c r="S2690" t="s">
        <v>141</v>
      </c>
      <c r="T2690" t="s">
        <v>34</v>
      </c>
      <c r="U2690" t="s">
        <v>822</v>
      </c>
      <c r="V2690" t="s">
        <v>1718</v>
      </c>
      <c r="W2690" t="s">
        <v>147</v>
      </c>
      <c r="X2690" t="s">
        <v>144</v>
      </c>
    </row>
    <row r="2691" spans="1:24" x14ac:dyDescent="0.4">
      <c r="A2691" t="s">
        <v>3372</v>
      </c>
      <c r="B2691" t="s">
        <v>212</v>
      </c>
      <c r="C2691" t="s">
        <v>149</v>
      </c>
      <c r="D2691" t="s">
        <v>61</v>
      </c>
      <c r="E2691" t="s">
        <v>720</v>
      </c>
      <c r="F2691" t="s">
        <v>102</v>
      </c>
      <c r="G2691" t="s">
        <v>26</v>
      </c>
      <c r="H2691" t="s">
        <v>143</v>
      </c>
      <c r="I2691" t="s">
        <v>28</v>
      </c>
      <c r="J2691" t="s">
        <v>29</v>
      </c>
      <c r="K2691" t="s">
        <v>1844</v>
      </c>
      <c r="L2691" t="str">
        <f>_xlfn.XLOOKUP(Trade_Flows[[#This Row],[hardware_type]],Helper_sheet!$D$2:$D$15,Helper_sheet!$E$2:$E$15,0,0)</f>
        <v>Chip</v>
      </c>
      <c r="M2691" t="s">
        <v>31</v>
      </c>
      <c r="N2691" s="5">
        <v>21593</v>
      </c>
      <c r="O2691" s="1">
        <v>1079.6500000000001</v>
      </c>
      <c r="P2691" t="s">
        <v>93</v>
      </c>
      <c r="Q2691" t="s">
        <v>33</v>
      </c>
      <c r="R2691" t="s">
        <v>144</v>
      </c>
      <c r="S2691" t="s">
        <v>141</v>
      </c>
      <c r="T2691" t="s">
        <v>34</v>
      </c>
      <c r="U2691" t="s">
        <v>729</v>
      </c>
      <c r="V2691" t="s">
        <v>329</v>
      </c>
      <c r="W2691" t="s">
        <v>147</v>
      </c>
      <c r="X2691" t="s">
        <v>144</v>
      </c>
    </row>
    <row r="2692" spans="1:24" x14ac:dyDescent="0.4">
      <c r="A2692" t="s">
        <v>3373</v>
      </c>
      <c r="B2692" t="s">
        <v>212</v>
      </c>
      <c r="C2692" t="s">
        <v>154</v>
      </c>
      <c r="D2692" t="s">
        <v>62</v>
      </c>
      <c r="E2692" t="s">
        <v>720</v>
      </c>
      <c r="F2692" t="s">
        <v>102</v>
      </c>
      <c r="G2692" t="s">
        <v>26</v>
      </c>
      <c r="H2692" t="s">
        <v>143</v>
      </c>
      <c r="I2692" t="s">
        <v>28</v>
      </c>
      <c r="J2692" t="s">
        <v>29</v>
      </c>
      <c r="K2692" t="s">
        <v>1844</v>
      </c>
      <c r="L2692" t="str">
        <f>_xlfn.XLOOKUP(Trade_Flows[[#This Row],[hardware_type]],Helper_sheet!$D$2:$D$15,Helper_sheet!$E$2:$E$15,0,0)</f>
        <v>Chip</v>
      </c>
      <c r="M2692" t="s">
        <v>31</v>
      </c>
      <c r="N2692" s="5">
        <v>21778</v>
      </c>
      <c r="O2692" s="1">
        <v>1088.9100000000001</v>
      </c>
      <c r="P2692" t="s">
        <v>94</v>
      </c>
      <c r="Q2692" t="s">
        <v>33</v>
      </c>
      <c r="R2692" t="s">
        <v>144</v>
      </c>
      <c r="S2692" t="s">
        <v>141</v>
      </c>
      <c r="T2692" t="s">
        <v>34</v>
      </c>
      <c r="U2692" t="s">
        <v>740</v>
      </c>
      <c r="V2692" t="s">
        <v>184</v>
      </c>
      <c r="W2692" t="s">
        <v>147</v>
      </c>
      <c r="X2692" t="s">
        <v>144</v>
      </c>
    </row>
    <row r="2693" spans="1:24" x14ac:dyDescent="0.4">
      <c r="A2693" t="s">
        <v>3374</v>
      </c>
      <c r="B2693" t="s">
        <v>212</v>
      </c>
      <c r="C2693" t="s">
        <v>158</v>
      </c>
      <c r="D2693" t="s">
        <v>63</v>
      </c>
      <c r="E2693" t="s">
        <v>720</v>
      </c>
      <c r="F2693" t="s">
        <v>102</v>
      </c>
      <c r="G2693" t="s">
        <v>26</v>
      </c>
      <c r="H2693" t="s">
        <v>143</v>
      </c>
      <c r="I2693" t="s">
        <v>28</v>
      </c>
      <c r="J2693" t="s">
        <v>29</v>
      </c>
      <c r="K2693" t="s">
        <v>1844</v>
      </c>
      <c r="L2693" t="str">
        <f>_xlfn.XLOOKUP(Trade_Flows[[#This Row],[hardware_type]],Helper_sheet!$D$2:$D$15,Helper_sheet!$E$2:$E$15,0,0)</f>
        <v>Chip</v>
      </c>
      <c r="M2693" t="s">
        <v>31</v>
      </c>
      <c r="N2693" s="5">
        <v>19974</v>
      </c>
      <c r="O2693" s="1">
        <v>998.75</v>
      </c>
      <c r="P2693" t="s">
        <v>94</v>
      </c>
      <c r="Q2693" t="s">
        <v>33</v>
      </c>
      <c r="R2693" t="s">
        <v>144</v>
      </c>
      <c r="S2693" t="s">
        <v>141</v>
      </c>
      <c r="T2693" t="s">
        <v>34</v>
      </c>
      <c r="U2693" t="s">
        <v>733</v>
      </c>
      <c r="V2693" t="s">
        <v>217</v>
      </c>
      <c r="W2693" t="s">
        <v>147</v>
      </c>
      <c r="X2693" t="s">
        <v>144</v>
      </c>
    </row>
    <row r="2694" spans="1:24" x14ac:dyDescent="0.4">
      <c r="A2694" t="s">
        <v>3375</v>
      </c>
      <c r="B2694" t="s">
        <v>223</v>
      </c>
      <c r="C2694" t="s">
        <v>141</v>
      </c>
      <c r="D2694" t="s">
        <v>64</v>
      </c>
      <c r="E2694" t="s">
        <v>720</v>
      </c>
      <c r="F2694" t="s">
        <v>102</v>
      </c>
      <c r="G2694" t="s">
        <v>26</v>
      </c>
      <c r="H2694" t="s">
        <v>143</v>
      </c>
      <c r="I2694" t="s">
        <v>28</v>
      </c>
      <c r="J2694" t="s">
        <v>29</v>
      </c>
      <c r="K2694" t="s">
        <v>1844</v>
      </c>
      <c r="L2694" t="str">
        <f>_xlfn.XLOOKUP(Trade_Flows[[#This Row],[hardware_type]],Helper_sheet!$D$2:$D$15,Helper_sheet!$E$2:$E$15,0,0)</f>
        <v>Chip</v>
      </c>
      <c r="M2694" t="s">
        <v>31</v>
      </c>
      <c r="N2694" s="5">
        <v>18626</v>
      </c>
      <c r="O2694" s="1">
        <v>931.3</v>
      </c>
      <c r="P2694" t="s">
        <v>94</v>
      </c>
      <c r="Q2694" t="s">
        <v>33</v>
      </c>
      <c r="R2694" t="s">
        <v>144</v>
      </c>
      <c r="S2694" t="s">
        <v>141</v>
      </c>
      <c r="T2694" t="s">
        <v>34</v>
      </c>
      <c r="U2694" t="s">
        <v>756</v>
      </c>
      <c r="V2694" t="s">
        <v>204</v>
      </c>
      <c r="W2694" t="s">
        <v>147</v>
      </c>
      <c r="X2694" t="s">
        <v>144</v>
      </c>
    </row>
    <row r="2695" spans="1:24" x14ac:dyDescent="0.4">
      <c r="A2695" t="s">
        <v>3376</v>
      </c>
      <c r="B2695" t="s">
        <v>223</v>
      </c>
      <c r="C2695" t="s">
        <v>149</v>
      </c>
      <c r="D2695" t="s">
        <v>65</v>
      </c>
      <c r="E2695" t="s">
        <v>720</v>
      </c>
      <c r="F2695" t="s">
        <v>102</v>
      </c>
      <c r="G2695" t="s">
        <v>26</v>
      </c>
      <c r="H2695" t="s">
        <v>143</v>
      </c>
      <c r="I2695" t="s">
        <v>28</v>
      </c>
      <c r="J2695" t="s">
        <v>29</v>
      </c>
      <c r="K2695" t="s">
        <v>1844</v>
      </c>
      <c r="L2695" t="str">
        <f>_xlfn.XLOOKUP(Trade_Flows[[#This Row],[hardware_type]],Helper_sheet!$D$2:$D$15,Helper_sheet!$E$2:$E$15,0,0)</f>
        <v>Chip</v>
      </c>
      <c r="M2695" t="s">
        <v>31</v>
      </c>
      <c r="N2695" s="5">
        <v>22756</v>
      </c>
      <c r="O2695" s="1">
        <v>1137.8399999999999</v>
      </c>
      <c r="P2695" t="s">
        <v>93</v>
      </c>
      <c r="Q2695" t="s">
        <v>33</v>
      </c>
      <c r="R2695" t="s">
        <v>144</v>
      </c>
      <c r="S2695" t="s">
        <v>141</v>
      </c>
      <c r="T2695" t="s">
        <v>34</v>
      </c>
      <c r="U2695" t="s">
        <v>727</v>
      </c>
      <c r="V2695" t="s">
        <v>214</v>
      </c>
      <c r="W2695" t="s">
        <v>147</v>
      </c>
      <c r="X2695" t="s">
        <v>144</v>
      </c>
    </row>
    <row r="2696" spans="1:24" x14ac:dyDescent="0.4">
      <c r="A2696" t="s">
        <v>3377</v>
      </c>
      <c r="B2696" t="s">
        <v>223</v>
      </c>
      <c r="C2696" t="s">
        <v>154</v>
      </c>
      <c r="D2696" t="s">
        <v>66</v>
      </c>
      <c r="E2696" t="s">
        <v>720</v>
      </c>
      <c r="F2696" t="s">
        <v>102</v>
      </c>
      <c r="G2696" t="s">
        <v>26</v>
      </c>
      <c r="H2696" t="s">
        <v>143</v>
      </c>
      <c r="I2696" t="s">
        <v>28</v>
      </c>
      <c r="J2696" t="s">
        <v>29</v>
      </c>
      <c r="K2696" t="s">
        <v>1844</v>
      </c>
      <c r="L2696" t="str">
        <f>_xlfn.XLOOKUP(Trade_Flows[[#This Row],[hardware_type]],Helper_sheet!$D$2:$D$15,Helper_sheet!$E$2:$E$15,0,0)</f>
        <v>Chip</v>
      </c>
      <c r="M2696" t="s">
        <v>31</v>
      </c>
      <c r="N2696" s="5">
        <v>22227</v>
      </c>
      <c r="O2696" s="1">
        <v>1111.3800000000001</v>
      </c>
      <c r="P2696" t="s">
        <v>94</v>
      </c>
      <c r="Q2696" t="s">
        <v>33</v>
      </c>
      <c r="R2696" t="s">
        <v>144</v>
      </c>
      <c r="S2696" t="s">
        <v>141</v>
      </c>
      <c r="T2696" t="s">
        <v>34</v>
      </c>
      <c r="U2696" t="s">
        <v>776</v>
      </c>
      <c r="V2696" t="s">
        <v>231</v>
      </c>
      <c r="W2696" t="s">
        <v>147</v>
      </c>
      <c r="X2696" t="s">
        <v>144</v>
      </c>
    </row>
    <row r="2697" spans="1:24" x14ac:dyDescent="0.4">
      <c r="A2697" t="s">
        <v>3378</v>
      </c>
      <c r="B2697" t="s">
        <v>223</v>
      </c>
      <c r="C2697" t="s">
        <v>158</v>
      </c>
      <c r="D2697" t="s">
        <v>67</v>
      </c>
      <c r="E2697" t="s">
        <v>720</v>
      </c>
      <c r="F2697" t="s">
        <v>102</v>
      </c>
      <c r="G2697" t="s">
        <v>26</v>
      </c>
      <c r="H2697" t="s">
        <v>143</v>
      </c>
      <c r="I2697" t="s">
        <v>28</v>
      </c>
      <c r="J2697" t="s">
        <v>29</v>
      </c>
      <c r="K2697" t="s">
        <v>1844</v>
      </c>
      <c r="L2697" t="str">
        <f>_xlfn.XLOOKUP(Trade_Flows[[#This Row],[hardware_type]],Helper_sheet!$D$2:$D$15,Helper_sheet!$E$2:$E$15,0,0)</f>
        <v>Chip</v>
      </c>
      <c r="M2697" t="s">
        <v>31</v>
      </c>
      <c r="N2697" s="5">
        <v>20256</v>
      </c>
      <c r="O2697" s="1">
        <v>1012.82</v>
      </c>
      <c r="P2697" t="s">
        <v>521</v>
      </c>
      <c r="Q2697" t="s">
        <v>33</v>
      </c>
      <c r="R2697" t="s">
        <v>144</v>
      </c>
      <c r="S2697" t="s">
        <v>141</v>
      </c>
      <c r="T2697" t="s">
        <v>34</v>
      </c>
      <c r="U2697" t="s">
        <v>776</v>
      </c>
      <c r="V2697" t="s">
        <v>335</v>
      </c>
      <c r="W2697" t="s">
        <v>147</v>
      </c>
      <c r="X2697" t="s">
        <v>144</v>
      </c>
    </row>
    <row r="2698" spans="1:24" x14ac:dyDescent="0.4">
      <c r="A2698" t="s">
        <v>3379</v>
      </c>
      <c r="B2698" t="s">
        <v>235</v>
      </c>
      <c r="C2698" t="s">
        <v>141</v>
      </c>
      <c r="D2698" t="s">
        <v>68</v>
      </c>
      <c r="E2698" t="s">
        <v>720</v>
      </c>
      <c r="F2698" t="s">
        <v>102</v>
      </c>
      <c r="G2698" t="s">
        <v>26</v>
      </c>
      <c r="H2698" t="s">
        <v>143</v>
      </c>
      <c r="I2698" t="s">
        <v>28</v>
      </c>
      <c r="J2698" t="s">
        <v>29</v>
      </c>
      <c r="K2698" t="s">
        <v>1844</v>
      </c>
      <c r="L2698" t="str">
        <f>_xlfn.XLOOKUP(Trade_Flows[[#This Row],[hardware_type]],Helper_sheet!$D$2:$D$15,Helper_sheet!$E$2:$E$15,0,0)</f>
        <v>Chip</v>
      </c>
      <c r="M2698" t="s">
        <v>31</v>
      </c>
      <c r="N2698" s="5">
        <v>41595</v>
      </c>
      <c r="O2698" s="1">
        <v>2079.8000000000002</v>
      </c>
      <c r="P2698" t="s">
        <v>94</v>
      </c>
      <c r="Q2698" t="s">
        <v>33</v>
      </c>
      <c r="R2698" t="s">
        <v>144</v>
      </c>
      <c r="S2698" t="s">
        <v>141</v>
      </c>
      <c r="T2698" t="s">
        <v>34</v>
      </c>
      <c r="U2698" t="s">
        <v>758</v>
      </c>
      <c r="V2698" t="s">
        <v>267</v>
      </c>
      <c r="W2698" t="s">
        <v>147</v>
      </c>
      <c r="X2698" t="s">
        <v>144</v>
      </c>
    </row>
    <row r="2699" spans="1:24" x14ac:dyDescent="0.4">
      <c r="A2699" t="s">
        <v>3380</v>
      </c>
      <c r="B2699" t="s">
        <v>235</v>
      </c>
      <c r="C2699" t="s">
        <v>149</v>
      </c>
      <c r="D2699" t="s">
        <v>69</v>
      </c>
      <c r="E2699" t="s">
        <v>720</v>
      </c>
      <c r="F2699" t="s">
        <v>102</v>
      </c>
      <c r="G2699" t="s">
        <v>26</v>
      </c>
      <c r="H2699" t="s">
        <v>143</v>
      </c>
      <c r="I2699" t="s">
        <v>28</v>
      </c>
      <c r="J2699" t="s">
        <v>29</v>
      </c>
      <c r="K2699" t="s">
        <v>1844</v>
      </c>
      <c r="L2699" t="str">
        <f>_xlfn.XLOOKUP(Trade_Flows[[#This Row],[hardware_type]],Helper_sheet!$D$2:$D$15,Helper_sheet!$E$2:$E$15,0,0)</f>
        <v>Chip</v>
      </c>
      <c r="M2699" t="s">
        <v>31</v>
      </c>
      <c r="N2699" s="5">
        <v>48425</v>
      </c>
      <c r="O2699" s="1">
        <v>2421.25</v>
      </c>
      <c r="P2699" t="s">
        <v>93</v>
      </c>
      <c r="Q2699" t="s">
        <v>33</v>
      </c>
      <c r="R2699" t="s">
        <v>144</v>
      </c>
      <c r="S2699" t="s">
        <v>141</v>
      </c>
      <c r="T2699" t="s">
        <v>34</v>
      </c>
      <c r="U2699" t="s">
        <v>749</v>
      </c>
      <c r="V2699" t="s">
        <v>301</v>
      </c>
      <c r="W2699" t="s">
        <v>147</v>
      </c>
      <c r="X2699" t="s">
        <v>144</v>
      </c>
    </row>
    <row r="2700" spans="1:24" x14ac:dyDescent="0.4">
      <c r="A2700" t="s">
        <v>3381</v>
      </c>
      <c r="B2700" t="s">
        <v>235</v>
      </c>
      <c r="C2700" t="s">
        <v>154</v>
      </c>
      <c r="D2700" t="s">
        <v>70</v>
      </c>
      <c r="E2700" t="s">
        <v>720</v>
      </c>
      <c r="F2700" t="s">
        <v>102</v>
      </c>
      <c r="G2700" t="s">
        <v>26</v>
      </c>
      <c r="H2700" t="s">
        <v>143</v>
      </c>
      <c r="I2700" t="s">
        <v>28</v>
      </c>
      <c r="J2700" t="s">
        <v>29</v>
      </c>
      <c r="K2700" t="s">
        <v>1844</v>
      </c>
      <c r="L2700" t="str">
        <f>_xlfn.XLOOKUP(Trade_Flows[[#This Row],[hardware_type]],Helper_sheet!$D$2:$D$15,Helper_sheet!$E$2:$E$15,0,0)</f>
        <v>Chip</v>
      </c>
      <c r="M2700" t="s">
        <v>31</v>
      </c>
      <c r="N2700" s="5">
        <v>44289</v>
      </c>
      <c r="O2700" s="1">
        <v>2214.46</v>
      </c>
      <c r="P2700" t="s">
        <v>93</v>
      </c>
      <c r="Q2700" t="s">
        <v>33</v>
      </c>
      <c r="R2700" t="s">
        <v>144</v>
      </c>
      <c r="S2700" t="s">
        <v>141</v>
      </c>
      <c r="T2700" t="s">
        <v>34</v>
      </c>
      <c r="U2700" t="s">
        <v>799</v>
      </c>
      <c r="V2700" t="s">
        <v>264</v>
      </c>
      <c r="W2700" t="s">
        <v>147</v>
      </c>
      <c r="X2700" t="s">
        <v>144</v>
      </c>
    </row>
    <row r="2701" spans="1:24" x14ac:dyDescent="0.4">
      <c r="A2701" t="s">
        <v>3382</v>
      </c>
      <c r="B2701" t="s">
        <v>235</v>
      </c>
      <c r="C2701" t="s">
        <v>158</v>
      </c>
      <c r="D2701" t="s">
        <v>71</v>
      </c>
      <c r="E2701" t="s">
        <v>720</v>
      </c>
      <c r="F2701" t="s">
        <v>102</v>
      </c>
      <c r="G2701" t="s">
        <v>26</v>
      </c>
      <c r="H2701" t="s">
        <v>143</v>
      </c>
      <c r="I2701" t="s">
        <v>28</v>
      </c>
      <c r="J2701" t="s">
        <v>29</v>
      </c>
      <c r="K2701" t="s">
        <v>1844</v>
      </c>
      <c r="L2701" t="str">
        <f>_xlfn.XLOOKUP(Trade_Flows[[#This Row],[hardware_type]],Helper_sheet!$D$2:$D$15,Helper_sheet!$E$2:$E$15,0,0)</f>
        <v>Chip</v>
      </c>
      <c r="M2701" t="s">
        <v>31</v>
      </c>
      <c r="N2701" s="5">
        <v>40450</v>
      </c>
      <c r="O2701" s="1">
        <v>2022.52</v>
      </c>
      <c r="P2701" t="s">
        <v>94</v>
      </c>
      <c r="Q2701" t="s">
        <v>33</v>
      </c>
      <c r="R2701" t="s">
        <v>144</v>
      </c>
      <c r="S2701" t="s">
        <v>141</v>
      </c>
      <c r="T2701" t="s">
        <v>34</v>
      </c>
      <c r="U2701" t="s">
        <v>817</v>
      </c>
      <c r="V2701" t="s">
        <v>1691</v>
      </c>
      <c r="W2701" t="s">
        <v>147</v>
      </c>
      <c r="X2701" t="s">
        <v>144</v>
      </c>
    </row>
    <row r="2702" spans="1:24" x14ac:dyDescent="0.4">
      <c r="A2702" t="s">
        <v>3383</v>
      </c>
      <c r="B2702" t="s">
        <v>248</v>
      </c>
      <c r="C2702" t="s">
        <v>141</v>
      </c>
      <c r="D2702" t="s">
        <v>72</v>
      </c>
      <c r="E2702" t="s">
        <v>720</v>
      </c>
      <c r="F2702" t="s">
        <v>102</v>
      </c>
      <c r="G2702" t="s">
        <v>26</v>
      </c>
      <c r="H2702" t="s">
        <v>143</v>
      </c>
      <c r="I2702" t="s">
        <v>28</v>
      </c>
      <c r="J2702" t="s">
        <v>29</v>
      </c>
      <c r="K2702" t="s">
        <v>1844</v>
      </c>
      <c r="L2702" t="str">
        <f>_xlfn.XLOOKUP(Trade_Flows[[#This Row],[hardware_type]],Helper_sheet!$D$2:$D$15,Helper_sheet!$E$2:$E$15,0,0)</f>
        <v>Chip</v>
      </c>
      <c r="M2702" t="s">
        <v>31</v>
      </c>
      <c r="N2702" s="5">
        <v>47137</v>
      </c>
      <c r="O2702" s="1">
        <v>2356.89</v>
      </c>
      <c r="P2702" t="s">
        <v>521</v>
      </c>
      <c r="Q2702" t="s">
        <v>33</v>
      </c>
      <c r="R2702" t="s">
        <v>144</v>
      </c>
      <c r="S2702" t="s">
        <v>141</v>
      </c>
      <c r="T2702" t="s">
        <v>34</v>
      </c>
      <c r="U2702" t="s">
        <v>744</v>
      </c>
      <c r="V2702" t="s">
        <v>246</v>
      </c>
      <c r="W2702" t="s">
        <v>147</v>
      </c>
      <c r="X2702" t="s">
        <v>141</v>
      </c>
    </row>
    <row r="2703" spans="1:24" x14ac:dyDescent="0.4">
      <c r="A2703" t="s">
        <v>3384</v>
      </c>
      <c r="B2703" t="s">
        <v>248</v>
      </c>
      <c r="C2703" t="s">
        <v>149</v>
      </c>
      <c r="D2703" t="s">
        <v>73</v>
      </c>
      <c r="E2703" t="s">
        <v>720</v>
      </c>
      <c r="F2703" t="s">
        <v>102</v>
      </c>
      <c r="G2703" t="s">
        <v>26</v>
      </c>
      <c r="H2703" t="s">
        <v>143</v>
      </c>
      <c r="I2703" t="s">
        <v>28</v>
      </c>
      <c r="J2703" t="s">
        <v>29</v>
      </c>
      <c r="K2703" t="s">
        <v>1844</v>
      </c>
      <c r="L2703" t="str">
        <f>_xlfn.XLOOKUP(Trade_Flows[[#This Row],[hardware_type]],Helper_sheet!$D$2:$D$15,Helper_sheet!$E$2:$E$15,0,0)</f>
        <v>Chip</v>
      </c>
      <c r="M2703" t="s">
        <v>31</v>
      </c>
      <c r="N2703" s="5">
        <v>50781</v>
      </c>
      <c r="O2703" s="1">
        <v>2539.1</v>
      </c>
      <c r="P2703" t="s">
        <v>521</v>
      </c>
      <c r="Q2703" t="s">
        <v>33</v>
      </c>
      <c r="R2703" t="s">
        <v>144</v>
      </c>
      <c r="S2703" t="s">
        <v>141</v>
      </c>
      <c r="T2703" t="s">
        <v>34</v>
      </c>
      <c r="U2703" t="s">
        <v>761</v>
      </c>
      <c r="V2703" t="s">
        <v>428</v>
      </c>
      <c r="W2703" t="s">
        <v>147</v>
      </c>
      <c r="X2703" t="s">
        <v>141</v>
      </c>
    </row>
    <row r="2704" spans="1:24" x14ac:dyDescent="0.4">
      <c r="A2704" t="s">
        <v>3385</v>
      </c>
      <c r="B2704" t="s">
        <v>248</v>
      </c>
      <c r="C2704" t="s">
        <v>154</v>
      </c>
      <c r="D2704" t="s">
        <v>74</v>
      </c>
      <c r="E2704" t="s">
        <v>720</v>
      </c>
      <c r="F2704" t="s">
        <v>102</v>
      </c>
      <c r="G2704" t="s">
        <v>26</v>
      </c>
      <c r="H2704" t="s">
        <v>143</v>
      </c>
      <c r="I2704" t="s">
        <v>28</v>
      </c>
      <c r="J2704" t="s">
        <v>29</v>
      </c>
      <c r="K2704" t="s">
        <v>1844</v>
      </c>
      <c r="L2704" t="str">
        <f>_xlfn.XLOOKUP(Trade_Flows[[#This Row],[hardware_type]],Helper_sheet!$D$2:$D$15,Helper_sheet!$E$2:$E$15,0,0)</f>
        <v>Chip</v>
      </c>
      <c r="M2704" t="s">
        <v>31</v>
      </c>
      <c r="N2704" s="5">
        <v>50367</v>
      </c>
      <c r="O2704" s="1">
        <v>2518.39</v>
      </c>
      <c r="P2704" t="s">
        <v>521</v>
      </c>
      <c r="Q2704" t="s">
        <v>33</v>
      </c>
      <c r="R2704" t="s">
        <v>144</v>
      </c>
      <c r="S2704" t="s">
        <v>141</v>
      </c>
      <c r="T2704" t="s">
        <v>34</v>
      </c>
      <c r="U2704" t="s">
        <v>751</v>
      </c>
      <c r="V2704" t="s">
        <v>422</v>
      </c>
      <c r="W2704" t="s">
        <v>147</v>
      </c>
      <c r="X2704" t="s">
        <v>141</v>
      </c>
    </row>
    <row r="2705" spans="1:24" x14ac:dyDescent="0.4">
      <c r="A2705" t="s">
        <v>3386</v>
      </c>
      <c r="B2705" t="s">
        <v>248</v>
      </c>
      <c r="C2705" t="s">
        <v>158</v>
      </c>
      <c r="D2705" t="s">
        <v>75</v>
      </c>
      <c r="E2705" t="s">
        <v>720</v>
      </c>
      <c r="F2705" t="s">
        <v>102</v>
      </c>
      <c r="G2705" t="s">
        <v>26</v>
      </c>
      <c r="H2705" t="s">
        <v>143</v>
      </c>
      <c r="I2705" t="s">
        <v>28</v>
      </c>
      <c r="J2705" t="s">
        <v>29</v>
      </c>
      <c r="K2705" t="s">
        <v>1844</v>
      </c>
      <c r="L2705" t="str">
        <f>_xlfn.XLOOKUP(Trade_Flows[[#This Row],[hardware_type]],Helper_sheet!$D$2:$D$15,Helper_sheet!$E$2:$E$15,0,0)</f>
        <v>Chip</v>
      </c>
      <c r="M2705" t="s">
        <v>31</v>
      </c>
      <c r="N2705" s="5">
        <v>46402</v>
      </c>
      <c r="O2705" s="1">
        <v>2320.14</v>
      </c>
      <c r="P2705" t="s">
        <v>93</v>
      </c>
      <c r="Q2705" t="s">
        <v>33</v>
      </c>
      <c r="R2705" t="s">
        <v>144</v>
      </c>
      <c r="S2705" t="s">
        <v>141</v>
      </c>
      <c r="T2705" t="s">
        <v>34</v>
      </c>
      <c r="U2705" t="s">
        <v>817</v>
      </c>
      <c r="V2705" t="s">
        <v>225</v>
      </c>
      <c r="W2705" t="s">
        <v>147</v>
      </c>
      <c r="X2705" t="s">
        <v>141</v>
      </c>
    </row>
    <row r="2706" spans="1:24" x14ac:dyDescent="0.4">
      <c r="A2706" t="s">
        <v>3387</v>
      </c>
      <c r="B2706" t="s">
        <v>260</v>
      </c>
      <c r="C2706" t="s">
        <v>141</v>
      </c>
      <c r="D2706" t="s">
        <v>76</v>
      </c>
      <c r="E2706" t="s">
        <v>720</v>
      </c>
      <c r="F2706" t="s">
        <v>102</v>
      </c>
      <c r="G2706" t="s">
        <v>26</v>
      </c>
      <c r="H2706" t="s">
        <v>143</v>
      </c>
      <c r="I2706" t="s">
        <v>28</v>
      </c>
      <c r="J2706" t="s">
        <v>29</v>
      </c>
      <c r="K2706" t="s">
        <v>1844</v>
      </c>
      <c r="L2706" t="str">
        <f>_xlfn.XLOOKUP(Trade_Flows[[#This Row],[hardware_type]],Helper_sheet!$D$2:$D$15,Helper_sheet!$E$2:$E$15,0,0)</f>
        <v>Chip</v>
      </c>
      <c r="M2706" t="s">
        <v>31</v>
      </c>
      <c r="N2706" s="5">
        <v>51183</v>
      </c>
      <c r="O2706" s="1">
        <v>2559.17</v>
      </c>
      <c r="P2706" t="s">
        <v>521</v>
      </c>
      <c r="Q2706" t="s">
        <v>33</v>
      </c>
      <c r="R2706" t="s">
        <v>144</v>
      </c>
      <c r="S2706" t="s">
        <v>141</v>
      </c>
      <c r="T2706" t="s">
        <v>34</v>
      </c>
      <c r="U2706" t="s">
        <v>721</v>
      </c>
      <c r="V2706" t="s">
        <v>258</v>
      </c>
      <c r="W2706" t="s">
        <v>147</v>
      </c>
      <c r="X2706" t="s">
        <v>141</v>
      </c>
    </row>
    <row r="2707" spans="1:24" x14ac:dyDescent="0.4">
      <c r="A2707" t="s">
        <v>3388</v>
      </c>
      <c r="B2707" t="s">
        <v>260</v>
      </c>
      <c r="C2707" t="s">
        <v>149</v>
      </c>
      <c r="D2707" t="s">
        <v>77</v>
      </c>
      <c r="E2707" t="s">
        <v>720</v>
      </c>
      <c r="F2707" t="s">
        <v>102</v>
      </c>
      <c r="G2707" t="s">
        <v>26</v>
      </c>
      <c r="H2707" t="s">
        <v>143</v>
      </c>
      <c r="I2707" t="s">
        <v>28</v>
      </c>
      <c r="J2707" t="s">
        <v>29</v>
      </c>
      <c r="K2707" t="s">
        <v>1844</v>
      </c>
      <c r="L2707" t="str">
        <f>_xlfn.XLOOKUP(Trade_Flows[[#This Row],[hardware_type]],Helper_sheet!$D$2:$D$15,Helper_sheet!$E$2:$E$15,0,0)</f>
        <v>Chip</v>
      </c>
      <c r="M2707" t="s">
        <v>31</v>
      </c>
      <c r="N2707" s="5">
        <v>58772</v>
      </c>
      <c r="O2707" s="1">
        <v>2938.64</v>
      </c>
      <c r="P2707" t="s">
        <v>93</v>
      </c>
      <c r="Q2707" t="s">
        <v>33</v>
      </c>
      <c r="R2707" t="s">
        <v>144</v>
      </c>
      <c r="S2707" t="s">
        <v>141</v>
      </c>
      <c r="T2707" t="s">
        <v>34</v>
      </c>
      <c r="U2707" t="s">
        <v>740</v>
      </c>
      <c r="V2707" t="s">
        <v>243</v>
      </c>
      <c r="W2707" t="s">
        <v>147</v>
      </c>
      <c r="X2707" t="s">
        <v>141</v>
      </c>
    </row>
    <row r="2708" spans="1:24" x14ac:dyDescent="0.4">
      <c r="A2708" t="s">
        <v>3389</v>
      </c>
      <c r="B2708" t="s">
        <v>260</v>
      </c>
      <c r="C2708" t="s">
        <v>154</v>
      </c>
      <c r="D2708" t="s">
        <v>78</v>
      </c>
      <c r="E2708" t="s">
        <v>720</v>
      </c>
      <c r="F2708" t="s">
        <v>102</v>
      </c>
      <c r="G2708" t="s">
        <v>26</v>
      </c>
      <c r="H2708" t="s">
        <v>143</v>
      </c>
      <c r="I2708" t="s">
        <v>28</v>
      </c>
      <c r="J2708" t="s">
        <v>29</v>
      </c>
      <c r="K2708" t="s">
        <v>1844</v>
      </c>
      <c r="L2708" t="str">
        <f>_xlfn.XLOOKUP(Trade_Flows[[#This Row],[hardware_type]],Helper_sheet!$D$2:$D$15,Helper_sheet!$E$2:$E$15,0,0)</f>
        <v>Chip</v>
      </c>
      <c r="M2708" t="s">
        <v>31</v>
      </c>
      <c r="N2708" s="5">
        <v>69648</v>
      </c>
      <c r="O2708" s="1">
        <v>3482.43</v>
      </c>
      <c r="P2708" t="s">
        <v>94</v>
      </c>
      <c r="Q2708" t="s">
        <v>33</v>
      </c>
      <c r="R2708" t="s">
        <v>144</v>
      </c>
      <c r="S2708" t="s">
        <v>141</v>
      </c>
      <c r="T2708" t="s">
        <v>34</v>
      </c>
      <c r="U2708" t="s">
        <v>749</v>
      </c>
      <c r="V2708" t="s">
        <v>243</v>
      </c>
      <c r="W2708" t="s">
        <v>147</v>
      </c>
      <c r="X2708" t="s">
        <v>141</v>
      </c>
    </row>
    <row r="2709" spans="1:24" x14ac:dyDescent="0.4">
      <c r="A2709" t="s">
        <v>3390</v>
      </c>
      <c r="B2709" t="s">
        <v>260</v>
      </c>
      <c r="C2709" t="s">
        <v>158</v>
      </c>
      <c r="D2709" t="s">
        <v>79</v>
      </c>
      <c r="E2709" t="s">
        <v>720</v>
      </c>
      <c r="F2709" t="s">
        <v>102</v>
      </c>
      <c r="G2709" t="s">
        <v>26</v>
      </c>
      <c r="H2709" t="s">
        <v>143</v>
      </c>
      <c r="I2709" t="s">
        <v>28</v>
      </c>
      <c r="J2709" t="s">
        <v>29</v>
      </c>
      <c r="K2709" t="s">
        <v>1844</v>
      </c>
      <c r="L2709" t="str">
        <f>_xlfn.XLOOKUP(Trade_Flows[[#This Row],[hardware_type]],Helper_sheet!$D$2:$D$15,Helper_sheet!$E$2:$E$15,0,0)</f>
        <v>Chip</v>
      </c>
      <c r="M2709" t="s">
        <v>31</v>
      </c>
      <c r="N2709" s="5">
        <v>56560</v>
      </c>
      <c r="O2709" s="1">
        <v>2828.03</v>
      </c>
      <c r="P2709" t="s">
        <v>94</v>
      </c>
      <c r="Q2709" t="s">
        <v>33</v>
      </c>
      <c r="R2709" t="s">
        <v>144</v>
      </c>
      <c r="S2709" t="s">
        <v>141</v>
      </c>
      <c r="T2709" t="s">
        <v>34</v>
      </c>
      <c r="U2709" t="s">
        <v>747</v>
      </c>
      <c r="V2709" t="s">
        <v>323</v>
      </c>
      <c r="W2709" t="s">
        <v>147</v>
      </c>
      <c r="X2709" t="s">
        <v>141</v>
      </c>
    </row>
    <row r="2710" spans="1:24" x14ac:dyDescent="0.4">
      <c r="A2710" t="s">
        <v>3391</v>
      </c>
      <c r="B2710" t="s">
        <v>140</v>
      </c>
      <c r="C2710" t="s">
        <v>141</v>
      </c>
      <c r="D2710" t="s">
        <v>23</v>
      </c>
      <c r="E2710" t="s">
        <v>720</v>
      </c>
      <c r="F2710" t="s">
        <v>102</v>
      </c>
      <c r="G2710" t="s">
        <v>26</v>
      </c>
      <c r="H2710" t="s">
        <v>143</v>
      </c>
      <c r="I2710" t="s">
        <v>28</v>
      </c>
      <c r="J2710" t="s">
        <v>29</v>
      </c>
      <c r="K2710" t="s">
        <v>520</v>
      </c>
      <c r="L2710" t="str">
        <f>_xlfn.XLOOKUP(Trade_Flows[[#This Row],[hardware_type]],Helper_sheet!$D$2:$D$15,Helper_sheet!$E$2:$E$15,0,0)</f>
        <v>Chip</v>
      </c>
      <c r="M2710" t="s">
        <v>91</v>
      </c>
      <c r="N2710" s="5">
        <v>6945</v>
      </c>
      <c r="O2710" s="1">
        <v>347.27</v>
      </c>
      <c r="P2710" t="s">
        <v>521</v>
      </c>
      <c r="Q2710" t="s">
        <v>33</v>
      </c>
      <c r="R2710" t="s">
        <v>144</v>
      </c>
      <c r="S2710" t="s">
        <v>141</v>
      </c>
      <c r="T2710" t="s">
        <v>34</v>
      </c>
      <c r="U2710" t="s">
        <v>822</v>
      </c>
      <c r="V2710" t="s">
        <v>288</v>
      </c>
      <c r="W2710" t="s">
        <v>147</v>
      </c>
      <c r="X2710" t="s">
        <v>144</v>
      </c>
    </row>
    <row r="2711" spans="1:24" x14ac:dyDescent="0.4">
      <c r="A2711" t="s">
        <v>3392</v>
      </c>
      <c r="B2711" t="s">
        <v>140</v>
      </c>
      <c r="C2711" t="s">
        <v>149</v>
      </c>
      <c r="D2711" t="s">
        <v>35</v>
      </c>
      <c r="E2711" t="s">
        <v>720</v>
      </c>
      <c r="F2711" t="s">
        <v>102</v>
      </c>
      <c r="G2711" t="s">
        <v>26</v>
      </c>
      <c r="H2711" t="s">
        <v>143</v>
      </c>
      <c r="I2711" t="s">
        <v>28</v>
      </c>
      <c r="J2711" t="s">
        <v>29</v>
      </c>
      <c r="K2711" t="s">
        <v>520</v>
      </c>
      <c r="L2711" t="str">
        <f>_xlfn.XLOOKUP(Trade_Flows[[#This Row],[hardware_type]],Helper_sheet!$D$2:$D$15,Helper_sheet!$E$2:$E$15,0,0)</f>
        <v>Chip</v>
      </c>
      <c r="M2711" t="s">
        <v>91</v>
      </c>
      <c r="N2711" s="5">
        <v>8504</v>
      </c>
      <c r="O2711" s="1">
        <v>425.22</v>
      </c>
      <c r="P2711" t="s">
        <v>521</v>
      </c>
      <c r="Q2711" t="s">
        <v>33</v>
      </c>
      <c r="R2711" t="s">
        <v>144</v>
      </c>
      <c r="S2711" t="s">
        <v>141</v>
      </c>
      <c r="T2711" t="s">
        <v>34</v>
      </c>
      <c r="U2711" t="s">
        <v>749</v>
      </c>
      <c r="V2711" t="s">
        <v>146</v>
      </c>
      <c r="W2711" t="s">
        <v>147</v>
      </c>
      <c r="X2711" t="s">
        <v>144</v>
      </c>
    </row>
    <row r="2712" spans="1:24" x14ac:dyDescent="0.4">
      <c r="A2712" t="s">
        <v>3393</v>
      </c>
      <c r="B2712" t="s">
        <v>140</v>
      </c>
      <c r="C2712" t="s">
        <v>154</v>
      </c>
      <c r="D2712" t="s">
        <v>37</v>
      </c>
      <c r="E2712" t="s">
        <v>720</v>
      </c>
      <c r="F2712" t="s">
        <v>102</v>
      </c>
      <c r="G2712" t="s">
        <v>26</v>
      </c>
      <c r="H2712" t="s">
        <v>143</v>
      </c>
      <c r="I2712" t="s">
        <v>28</v>
      </c>
      <c r="J2712" t="s">
        <v>29</v>
      </c>
      <c r="K2712" t="s">
        <v>520</v>
      </c>
      <c r="L2712" t="str">
        <f>_xlfn.XLOOKUP(Trade_Flows[[#This Row],[hardware_type]],Helper_sheet!$D$2:$D$15,Helper_sheet!$E$2:$E$15,0,0)</f>
        <v>Chip</v>
      </c>
      <c r="M2712" t="s">
        <v>91</v>
      </c>
      <c r="N2712" s="5">
        <v>9024</v>
      </c>
      <c r="O2712" s="1">
        <v>451.24</v>
      </c>
      <c r="P2712" t="s">
        <v>94</v>
      </c>
      <c r="Q2712" t="s">
        <v>33</v>
      </c>
      <c r="R2712" t="s">
        <v>144</v>
      </c>
      <c r="S2712" t="s">
        <v>141</v>
      </c>
      <c r="T2712" t="s">
        <v>34</v>
      </c>
      <c r="U2712" t="s">
        <v>817</v>
      </c>
      <c r="V2712" t="s">
        <v>393</v>
      </c>
      <c r="W2712" t="s">
        <v>147</v>
      </c>
      <c r="X2712" t="s">
        <v>144</v>
      </c>
    </row>
    <row r="2713" spans="1:24" x14ac:dyDescent="0.4">
      <c r="A2713" t="s">
        <v>3394</v>
      </c>
      <c r="B2713" t="s">
        <v>140</v>
      </c>
      <c r="C2713" t="s">
        <v>158</v>
      </c>
      <c r="D2713" t="s">
        <v>38</v>
      </c>
      <c r="E2713" t="s">
        <v>720</v>
      </c>
      <c r="F2713" t="s">
        <v>102</v>
      </c>
      <c r="G2713" t="s">
        <v>26</v>
      </c>
      <c r="H2713" t="s">
        <v>143</v>
      </c>
      <c r="I2713" t="s">
        <v>28</v>
      </c>
      <c r="J2713" t="s">
        <v>29</v>
      </c>
      <c r="K2713" t="s">
        <v>520</v>
      </c>
      <c r="L2713" t="str">
        <f>_xlfn.XLOOKUP(Trade_Flows[[#This Row],[hardware_type]],Helper_sheet!$D$2:$D$15,Helper_sheet!$E$2:$E$15,0,0)</f>
        <v>Chip</v>
      </c>
      <c r="M2713" t="s">
        <v>91</v>
      </c>
      <c r="N2713" s="5">
        <v>6413</v>
      </c>
      <c r="O2713" s="1">
        <v>320.68</v>
      </c>
      <c r="P2713" t="s">
        <v>94</v>
      </c>
      <c r="Q2713" t="s">
        <v>33</v>
      </c>
      <c r="R2713" t="s">
        <v>144</v>
      </c>
      <c r="S2713" t="s">
        <v>141</v>
      </c>
      <c r="T2713" t="s">
        <v>34</v>
      </c>
      <c r="U2713" t="s">
        <v>747</v>
      </c>
      <c r="V2713" t="s">
        <v>208</v>
      </c>
      <c r="W2713" t="s">
        <v>147</v>
      </c>
      <c r="X2713" t="s">
        <v>144</v>
      </c>
    </row>
    <row r="2714" spans="1:24" x14ac:dyDescent="0.4">
      <c r="A2714" t="s">
        <v>3395</v>
      </c>
      <c r="B2714" t="s">
        <v>162</v>
      </c>
      <c r="C2714" t="s">
        <v>141</v>
      </c>
      <c r="D2714" t="s">
        <v>39</v>
      </c>
      <c r="E2714" t="s">
        <v>720</v>
      </c>
      <c r="F2714" t="s">
        <v>102</v>
      </c>
      <c r="G2714" t="s">
        <v>26</v>
      </c>
      <c r="H2714" t="s">
        <v>143</v>
      </c>
      <c r="I2714" t="s">
        <v>28</v>
      </c>
      <c r="J2714" t="s">
        <v>29</v>
      </c>
      <c r="K2714" t="s">
        <v>520</v>
      </c>
      <c r="L2714" t="str">
        <f>_xlfn.XLOOKUP(Trade_Flows[[#This Row],[hardware_type]],Helper_sheet!$D$2:$D$15,Helper_sheet!$E$2:$E$15,0,0)</f>
        <v>Chip</v>
      </c>
      <c r="M2714" t="s">
        <v>91</v>
      </c>
      <c r="N2714" s="5">
        <v>6860</v>
      </c>
      <c r="O2714" s="1">
        <v>343.03</v>
      </c>
      <c r="P2714" t="s">
        <v>521</v>
      </c>
      <c r="Q2714" t="s">
        <v>33</v>
      </c>
      <c r="R2714" t="s">
        <v>144</v>
      </c>
      <c r="S2714" t="s">
        <v>141</v>
      </c>
      <c r="T2714" t="s">
        <v>34</v>
      </c>
      <c r="U2714" t="s">
        <v>756</v>
      </c>
      <c r="V2714" t="s">
        <v>208</v>
      </c>
      <c r="W2714" t="s">
        <v>147</v>
      </c>
      <c r="X2714" t="s">
        <v>144</v>
      </c>
    </row>
    <row r="2715" spans="1:24" x14ac:dyDescent="0.4">
      <c r="A2715" t="s">
        <v>3396</v>
      </c>
      <c r="B2715" t="s">
        <v>162</v>
      </c>
      <c r="C2715" t="s">
        <v>149</v>
      </c>
      <c r="D2715" t="s">
        <v>41</v>
      </c>
      <c r="E2715" t="s">
        <v>720</v>
      </c>
      <c r="F2715" t="s">
        <v>102</v>
      </c>
      <c r="G2715" t="s">
        <v>26</v>
      </c>
      <c r="H2715" t="s">
        <v>143</v>
      </c>
      <c r="I2715" t="s">
        <v>28</v>
      </c>
      <c r="J2715" t="s">
        <v>29</v>
      </c>
      <c r="K2715" t="s">
        <v>520</v>
      </c>
      <c r="L2715" t="str">
        <f>_xlfn.XLOOKUP(Trade_Flows[[#This Row],[hardware_type]],Helper_sheet!$D$2:$D$15,Helper_sheet!$E$2:$E$15,0,0)</f>
        <v>Chip</v>
      </c>
      <c r="M2715" t="s">
        <v>91</v>
      </c>
      <c r="N2715" s="5">
        <v>8043</v>
      </c>
      <c r="O2715" s="1">
        <v>402.15</v>
      </c>
      <c r="P2715" t="s">
        <v>94</v>
      </c>
      <c r="Q2715" t="s">
        <v>33</v>
      </c>
      <c r="R2715" t="s">
        <v>144</v>
      </c>
      <c r="S2715" t="s">
        <v>141</v>
      </c>
      <c r="T2715" t="s">
        <v>34</v>
      </c>
      <c r="U2715" t="s">
        <v>731</v>
      </c>
      <c r="V2715" t="s">
        <v>178</v>
      </c>
      <c r="W2715" t="s">
        <v>147</v>
      </c>
      <c r="X2715" t="s">
        <v>144</v>
      </c>
    </row>
    <row r="2716" spans="1:24" x14ac:dyDescent="0.4">
      <c r="A2716" t="s">
        <v>3397</v>
      </c>
      <c r="B2716" t="s">
        <v>162</v>
      </c>
      <c r="C2716" t="s">
        <v>154</v>
      </c>
      <c r="D2716" t="s">
        <v>42</v>
      </c>
      <c r="E2716" t="s">
        <v>720</v>
      </c>
      <c r="F2716" t="s">
        <v>102</v>
      </c>
      <c r="G2716" t="s">
        <v>26</v>
      </c>
      <c r="H2716" t="s">
        <v>143</v>
      </c>
      <c r="I2716" t="s">
        <v>28</v>
      </c>
      <c r="J2716" t="s">
        <v>29</v>
      </c>
      <c r="K2716" t="s">
        <v>520</v>
      </c>
      <c r="L2716" t="str">
        <f>_xlfn.XLOOKUP(Trade_Flows[[#This Row],[hardware_type]],Helper_sheet!$D$2:$D$15,Helper_sheet!$E$2:$E$15,0,0)</f>
        <v>Chip</v>
      </c>
      <c r="M2716" t="s">
        <v>91</v>
      </c>
      <c r="N2716" s="5">
        <v>9430</v>
      </c>
      <c r="O2716" s="1">
        <v>471.51</v>
      </c>
      <c r="P2716" t="s">
        <v>94</v>
      </c>
      <c r="Q2716" t="s">
        <v>33</v>
      </c>
      <c r="R2716" t="s">
        <v>144</v>
      </c>
      <c r="S2716" t="s">
        <v>141</v>
      </c>
      <c r="T2716" t="s">
        <v>34</v>
      </c>
      <c r="U2716" t="s">
        <v>783</v>
      </c>
      <c r="V2716" t="s">
        <v>187</v>
      </c>
      <c r="W2716" t="s">
        <v>147</v>
      </c>
      <c r="X2716" t="s">
        <v>144</v>
      </c>
    </row>
    <row r="2717" spans="1:24" x14ac:dyDescent="0.4">
      <c r="A2717" t="s">
        <v>3398</v>
      </c>
      <c r="B2717" t="s">
        <v>162</v>
      </c>
      <c r="C2717" t="s">
        <v>158</v>
      </c>
      <c r="D2717" t="s">
        <v>43</v>
      </c>
      <c r="E2717" t="s">
        <v>720</v>
      </c>
      <c r="F2717" t="s">
        <v>102</v>
      </c>
      <c r="G2717" t="s">
        <v>26</v>
      </c>
      <c r="H2717" t="s">
        <v>143</v>
      </c>
      <c r="I2717" t="s">
        <v>28</v>
      </c>
      <c r="J2717" t="s">
        <v>29</v>
      </c>
      <c r="K2717" t="s">
        <v>520</v>
      </c>
      <c r="L2717" t="str">
        <f>_xlfn.XLOOKUP(Trade_Flows[[#This Row],[hardware_type]],Helper_sheet!$D$2:$D$15,Helper_sheet!$E$2:$E$15,0,0)</f>
        <v>Chip</v>
      </c>
      <c r="M2717" t="s">
        <v>91</v>
      </c>
      <c r="N2717" s="5">
        <v>8781</v>
      </c>
      <c r="O2717" s="1">
        <v>439.05</v>
      </c>
      <c r="P2717" t="s">
        <v>93</v>
      </c>
      <c r="Q2717" t="s">
        <v>33</v>
      </c>
      <c r="R2717" t="s">
        <v>144</v>
      </c>
      <c r="S2717" t="s">
        <v>141</v>
      </c>
      <c r="T2717" t="s">
        <v>34</v>
      </c>
      <c r="U2717" t="s">
        <v>822</v>
      </c>
      <c r="V2717" t="s">
        <v>156</v>
      </c>
      <c r="W2717" t="s">
        <v>147</v>
      </c>
      <c r="X2717" t="s">
        <v>144</v>
      </c>
    </row>
    <row r="2718" spans="1:24" x14ac:dyDescent="0.4">
      <c r="A2718" t="s">
        <v>3399</v>
      </c>
      <c r="B2718" t="s">
        <v>171</v>
      </c>
      <c r="C2718" t="s">
        <v>141</v>
      </c>
      <c r="D2718" t="s">
        <v>44</v>
      </c>
      <c r="E2718" t="s">
        <v>720</v>
      </c>
      <c r="F2718" t="s">
        <v>102</v>
      </c>
      <c r="G2718" t="s">
        <v>26</v>
      </c>
      <c r="H2718" t="s">
        <v>143</v>
      </c>
      <c r="I2718" t="s">
        <v>28</v>
      </c>
      <c r="J2718" t="s">
        <v>29</v>
      </c>
      <c r="K2718" t="s">
        <v>520</v>
      </c>
      <c r="L2718" t="str">
        <f>_xlfn.XLOOKUP(Trade_Flows[[#This Row],[hardware_type]],Helper_sheet!$D$2:$D$15,Helper_sheet!$E$2:$E$15,0,0)</f>
        <v>Chip</v>
      </c>
      <c r="M2718" t="s">
        <v>91</v>
      </c>
      <c r="N2718" s="5">
        <v>7634</v>
      </c>
      <c r="O2718" s="1">
        <v>381.7</v>
      </c>
      <c r="P2718" t="s">
        <v>93</v>
      </c>
      <c r="Q2718" t="s">
        <v>33</v>
      </c>
      <c r="R2718" t="s">
        <v>144</v>
      </c>
      <c r="S2718" t="s">
        <v>141</v>
      </c>
      <c r="T2718" t="s">
        <v>34</v>
      </c>
      <c r="U2718" t="s">
        <v>756</v>
      </c>
      <c r="V2718" t="s">
        <v>393</v>
      </c>
      <c r="W2718" t="s">
        <v>147</v>
      </c>
      <c r="X2718" t="s">
        <v>144</v>
      </c>
    </row>
    <row r="2719" spans="1:24" x14ac:dyDescent="0.4">
      <c r="A2719" t="s">
        <v>3400</v>
      </c>
      <c r="B2719" t="s">
        <v>171</v>
      </c>
      <c r="C2719" t="s">
        <v>149</v>
      </c>
      <c r="D2719" t="s">
        <v>45</v>
      </c>
      <c r="E2719" t="s">
        <v>720</v>
      </c>
      <c r="F2719" t="s">
        <v>102</v>
      </c>
      <c r="G2719" t="s">
        <v>26</v>
      </c>
      <c r="H2719" t="s">
        <v>143</v>
      </c>
      <c r="I2719" t="s">
        <v>28</v>
      </c>
      <c r="J2719" t="s">
        <v>29</v>
      </c>
      <c r="K2719" t="s">
        <v>520</v>
      </c>
      <c r="L2719" t="str">
        <f>_xlfn.XLOOKUP(Trade_Flows[[#This Row],[hardware_type]],Helper_sheet!$D$2:$D$15,Helper_sheet!$E$2:$E$15,0,0)</f>
        <v>Chip</v>
      </c>
      <c r="M2719" t="s">
        <v>91</v>
      </c>
      <c r="N2719" s="5">
        <v>10035</v>
      </c>
      <c r="O2719" s="1">
        <v>501.77</v>
      </c>
      <c r="P2719" t="s">
        <v>94</v>
      </c>
      <c r="Q2719" t="s">
        <v>33</v>
      </c>
      <c r="R2719" t="s">
        <v>144</v>
      </c>
      <c r="S2719" t="s">
        <v>141</v>
      </c>
      <c r="T2719" t="s">
        <v>34</v>
      </c>
      <c r="U2719" t="s">
        <v>783</v>
      </c>
      <c r="V2719" t="s">
        <v>169</v>
      </c>
      <c r="W2719" t="s">
        <v>147</v>
      </c>
      <c r="X2719" t="s">
        <v>144</v>
      </c>
    </row>
    <row r="2720" spans="1:24" x14ac:dyDescent="0.4">
      <c r="A2720" t="s">
        <v>3401</v>
      </c>
      <c r="B2720" t="s">
        <v>171</v>
      </c>
      <c r="C2720" t="s">
        <v>154</v>
      </c>
      <c r="D2720" t="s">
        <v>46</v>
      </c>
      <c r="E2720" t="s">
        <v>720</v>
      </c>
      <c r="F2720" t="s">
        <v>102</v>
      </c>
      <c r="G2720" t="s">
        <v>26</v>
      </c>
      <c r="H2720" t="s">
        <v>143</v>
      </c>
      <c r="I2720" t="s">
        <v>28</v>
      </c>
      <c r="J2720" t="s">
        <v>29</v>
      </c>
      <c r="K2720" t="s">
        <v>520</v>
      </c>
      <c r="L2720" t="str">
        <f>_xlfn.XLOOKUP(Trade_Flows[[#This Row],[hardware_type]],Helper_sheet!$D$2:$D$15,Helper_sheet!$E$2:$E$15,0,0)</f>
        <v>Chip</v>
      </c>
      <c r="M2720" t="s">
        <v>91</v>
      </c>
      <c r="N2720" s="5">
        <v>11391</v>
      </c>
      <c r="O2720" s="1">
        <v>569.58000000000004</v>
      </c>
      <c r="P2720" t="s">
        <v>94</v>
      </c>
      <c r="Q2720" t="s">
        <v>33</v>
      </c>
      <c r="R2720" t="s">
        <v>144</v>
      </c>
      <c r="S2720" t="s">
        <v>141</v>
      </c>
      <c r="T2720" t="s">
        <v>34</v>
      </c>
      <c r="U2720" t="s">
        <v>727</v>
      </c>
      <c r="V2720" t="s">
        <v>217</v>
      </c>
      <c r="W2720" t="s">
        <v>147</v>
      </c>
      <c r="X2720" t="s">
        <v>144</v>
      </c>
    </row>
    <row r="2721" spans="1:24" x14ac:dyDescent="0.4">
      <c r="A2721" t="s">
        <v>3402</v>
      </c>
      <c r="B2721" t="s">
        <v>171</v>
      </c>
      <c r="C2721" t="s">
        <v>158</v>
      </c>
      <c r="D2721" t="s">
        <v>47</v>
      </c>
      <c r="E2721" t="s">
        <v>720</v>
      </c>
      <c r="F2721" t="s">
        <v>102</v>
      </c>
      <c r="G2721" t="s">
        <v>26</v>
      </c>
      <c r="H2721" t="s">
        <v>143</v>
      </c>
      <c r="I2721" t="s">
        <v>28</v>
      </c>
      <c r="J2721" t="s">
        <v>29</v>
      </c>
      <c r="K2721" t="s">
        <v>520</v>
      </c>
      <c r="L2721" t="str">
        <f>_xlfn.XLOOKUP(Trade_Flows[[#This Row],[hardware_type]],Helper_sheet!$D$2:$D$15,Helper_sheet!$E$2:$E$15,0,0)</f>
        <v>Chip</v>
      </c>
      <c r="M2721" t="s">
        <v>91</v>
      </c>
      <c r="N2721" s="5">
        <v>8035</v>
      </c>
      <c r="O2721" s="1">
        <v>401.76</v>
      </c>
      <c r="P2721" t="s">
        <v>93</v>
      </c>
      <c r="Q2721" t="s">
        <v>33</v>
      </c>
      <c r="R2721" t="s">
        <v>144</v>
      </c>
      <c r="S2721" t="s">
        <v>141</v>
      </c>
      <c r="T2721" t="s">
        <v>34</v>
      </c>
      <c r="U2721" t="s">
        <v>747</v>
      </c>
      <c r="V2721" t="s">
        <v>294</v>
      </c>
      <c r="W2721" t="s">
        <v>147</v>
      </c>
      <c r="X2721" t="s">
        <v>144</v>
      </c>
    </row>
    <row r="2722" spans="1:24" x14ac:dyDescent="0.4">
      <c r="A2722" t="s">
        <v>3403</v>
      </c>
      <c r="B2722" t="s">
        <v>182</v>
      </c>
      <c r="C2722" t="s">
        <v>141</v>
      </c>
      <c r="D2722" t="s">
        <v>48</v>
      </c>
      <c r="E2722" t="s">
        <v>720</v>
      </c>
      <c r="F2722" t="s">
        <v>102</v>
      </c>
      <c r="G2722" t="s">
        <v>26</v>
      </c>
      <c r="H2722" t="s">
        <v>143</v>
      </c>
      <c r="I2722" t="s">
        <v>28</v>
      </c>
      <c r="J2722" t="s">
        <v>29</v>
      </c>
      <c r="K2722" t="s">
        <v>520</v>
      </c>
      <c r="L2722" t="str">
        <f>_xlfn.XLOOKUP(Trade_Flows[[#This Row],[hardware_type]],Helper_sheet!$D$2:$D$15,Helper_sheet!$E$2:$E$15,0,0)</f>
        <v>Chip</v>
      </c>
      <c r="M2722" t="s">
        <v>91</v>
      </c>
      <c r="N2722" s="5">
        <v>8625</v>
      </c>
      <c r="O2722" s="1">
        <v>431.3</v>
      </c>
      <c r="P2722" t="s">
        <v>94</v>
      </c>
      <c r="Q2722" t="s">
        <v>33</v>
      </c>
      <c r="R2722" t="s">
        <v>144</v>
      </c>
      <c r="S2722" t="s">
        <v>141</v>
      </c>
      <c r="T2722" t="s">
        <v>34</v>
      </c>
      <c r="U2722" t="s">
        <v>753</v>
      </c>
      <c r="V2722" t="s">
        <v>169</v>
      </c>
      <c r="W2722" t="s">
        <v>147</v>
      </c>
      <c r="X2722" t="s">
        <v>144</v>
      </c>
    </row>
    <row r="2723" spans="1:24" x14ac:dyDescent="0.4">
      <c r="A2723" t="s">
        <v>3404</v>
      </c>
      <c r="B2723" t="s">
        <v>182</v>
      </c>
      <c r="C2723" t="s">
        <v>149</v>
      </c>
      <c r="D2723" t="s">
        <v>49</v>
      </c>
      <c r="E2723" t="s">
        <v>720</v>
      </c>
      <c r="F2723" t="s">
        <v>102</v>
      </c>
      <c r="G2723" t="s">
        <v>26</v>
      </c>
      <c r="H2723" t="s">
        <v>143</v>
      </c>
      <c r="I2723" t="s">
        <v>28</v>
      </c>
      <c r="J2723" t="s">
        <v>29</v>
      </c>
      <c r="K2723" t="s">
        <v>520</v>
      </c>
      <c r="L2723" t="str">
        <f>_xlfn.XLOOKUP(Trade_Flows[[#This Row],[hardware_type]],Helper_sheet!$D$2:$D$15,Helper_sheet!$E$2:$E$15,0,0)</f>
        <v>Chip</v>
      </c>
      <c r="M2723" t="s">
        <v>91</v>
      </c>
      <c r="N2723" s="5">
        <v>10171</v>
      </c>
      <c r="O2723" s="1">
        <v>508.56</v>
      </c>
      <c r="P2723" t="s">
        <v>521</v>
      </c>
      <c r="Q2723" t="s">
        <v>33</v>
      </c>
      <c r="R2723" t="s">
        <v>144</v>
      </c>
      <c r="S2723" t="s">
        <v>141</v>
      </c>
      <c r="T2723" t="s">
        <v>34</v>
      </c>
      <c r="U2723" t="s">
        <v>735</v>
      </c>
      <c r="V2723" t="s">
        <v>393</v>
      </c>
      <c r="W2723" t="s">
        <v>147</v>
      </c>
      <c r="X2723" t="s">
        <v>144</v>
      </c>
    </row>
    <row r="2724" spans="1:24" x14ac:dyDescent="0.4">
      <c r="A2724" t="s">
        <v>3405</v>
      </c>
      <c r="B2724" t="s">
        <v>182</v>
      </c>
      <c r="C2724" t="s">
        <v>154</v>
      </c>
      <c r="D2724" t="s">
        <v>50</v>
      </c>
      <c r="E2724" t="s">
        <v>720</v>
      </c>
      <c r="F2724" t="s">
        <v>102</v>
      </c>
      <c r="G2724" t="s">
        <v>26</v>
      </c>
      <c r="H2724" t="s">
        <v>143</v>
      </c>
      <c r="I2724" t="s">
        <v>28</v>
      </c>
      <c r="J2724" t="s">
        <v>29</v>
      </c>
      <c r="K2724" t="s">
        <v>520</v>
      </c>
      <c r="L2724" t="str">
        <f>_xlfn.XLOOKUP(Trade_Flows[[#This Row],[hardware_type]],Helper_sheet!$D$2:$D$15,Helper_sheet!$E$2:$E$15,0,0)</f>
        <v>Chip</v>
      </c>
      <c r="M2724" t="s">
        <v>91</v>
      </c>
      <c r="N2724" s="5">
        <v>10165</v>
      </c>
      <c r="O2724" s="1">
        <v>508.27</v>
      </c>
      <c r="P2724" t="s">
        <v>94</v>
      </c>
      <c r="Q2724" t="s">
        <v>33</v>
      </c>
      <c r="R2724" t="s">
        <v>144</v>
      </c>
      <c r="S2724" t="s">
        <v>141</v>
      </c>
      <c r="T2724" t="s">
        <v>34</v>
      </c>
      <c r="U2724" t="s">
        <v>753</v>
      </c>
      <c r="V2724" t="s">
        <v>180</v>
      </c>
      <c r="W2724" t="s">
        <v>147</v>
      </c>
      <c r="X2724" t="s">
        <v>144</v>
      </c>
    </row>
    <row r="2725" spans="1:24" x14ac:dyDescent="0.4">
      <c r="A2725" t="s">
        <v>3406</v>
      </c>
      <c r="B2725" t="s">
        <v>182</v>
      </c>
      <c r="C2725" t="s">
        <v>158</v>
      </c>
      <c r="D2725" t="s">
        <v>51</v>
      </c>
      <c r="E2725" t="s">
        <v>720</v>
      </c>
      <c r="F2725" t="s">
        <v>102</v>
      </c>
      <c r="G2725" t="s">
        <v>26</v>
      </c>
      <c r="H2725" t="s">
        <v>143</v>
      </c>
      <c r="I2725" t="s">
        <v>28</v>
      </c>
      <c r="J2725" t="s">
        <v>29</v>
      </c>
      <c r="K2725" t="s">
        <v>520</v>
      </c>
      <c r="L2725" t="str">
        <f>_xlfn.XLOOKUP(Trade_Flows[[#This Row],[hardware_type]],Helper_sheet!$D$2:$D$15,Helper_sheet!$E$2:$E$15,0,0)</f>
        <v>Chip</v>
      </c>
      <c r="M2725" t="s">
        <v>91</v>
      </c>
      <c r="N2725" s="5">
        <v>10538</v>
      </c>
      <c r="O2725" s="1">
        <v>526.95000000000005</v>
      </c>
      <c r="P2725" t="s">
        <v>94</v>
      </c>
      <c r="Q2725" t="s">
        <v>33</v>
      </c>
      <c r="R2725" t="s">
        <v>144</v>
      </c>
      <c r="S2725" t="s">
        <v>141</v>
      </c>
      <c r="T2725" t="s">
        <v>34</v>
      </c>
      <c r="U2725" t="s">
        <v>740</v>
      </c>
      <c r="V2725" t="s">
        <v>184</v>
      </c>
      <c r="W2725" t="s">
        <v>147</v>
      </c>
      <c r="X2725" t="s">
        <v>144</v>
      </c>
    </row>
    <row r="2726" spans="1:24" x14ac:dyDescent="0.4">
      <c r="A2726" t="s">
        <v>3407</v>
      </c>
      <c r="B2726" t="s">
        <v>193</v>
      </c>
      <c r="C2726" t="s">
        <v>141</v>
      </c>
      <c r="D2726" t="s">
        <v>52</v>
      </c>
      <c r="E2726" t="s">
        <v>720</v>
      </c>
      <c r="F2726" t="s">
        <v>102</v>
      </c>
      <c r="G2726" t="s">
        <v>26</v>
      </c>
      <c r="H2726" t="s">
        <v>143</v>
      </c>
      <c r="I2726" t="s">
        <v>28</v>
      </c>
      <c r="J2726" t="s">
        <v>29</v>
      </c>
      <c r="K2726" t="s">
        <v>520</v>
      </c>
      <c r="L2726" t="str">
        <f>_xlfn.XLOOKUP(Trade_Flows[[#This Row],[hardware_type]],Helper_sheet!$D$2:$D$15,Helper_sheet!$E$2:$E$15,0,0)</f>
        <v>Chip</v>
      </c>
      <c r="M2726" t="s">
        <v>91</v>
      </c>
      <c r="N2726" s="5">
        <v>9773</v>
      </c>
      <c r="O2726" s="1">
        <v>488.65</v>
      </c>
      <c r="P2726" t="s">
        <v>521</v>
      </c>
      <c r="Q2726" t="s">
        <v>33</v>
      </c>
      <c r="R2726" t="s">
        <v>144</v>
      </c>
      <c r="S2726" t="s">
        <v>141</v>
      </c>
      <c r="T2726" t="s">
        <v>34</v>
      </c>
      <c r="U2726" t="s">
        <v>761</v>
      </c>
      <c r="V2726" t="s">
        <v>208</v>
      </c>
      <c r="W2726" t="s">
        <v>147</v>
      </c>
      <c r="X2726" t="s">
        <v>144</v>
      </c>
    </row>
    <row r="2727" spans="1:24" x14ac:dyDescent="0.4">
      <c r="A2727" t="s">
        <v>3408</v>
      </c>
      <c r="B2727" t="s">
        <v>193</v>
      </c>
      <c r="C2727" t="s">
        <v>149</v>
      </c>
      <c r="D2727" t="s">
        <v>53</v>
      </c>
      <c r="E2727" t="s">
        <v>720</v>
      </c>
      <c r="F2727" t="s">
        <v>102</v>
      </c>
      <c r="G2727" t="s">
        <v>26</v>
      </c>
      <c r="H2727" t="s">
        <v>143</v>
      </c>
      <c r="I2727" t="s">
        <v>28</v>
      </c>
      <c r="J2727" t="s">
        <v>29</v>
      </c>
      <c r="K2727" t="s">
        <v>520</v>
      </c>
      <c r="L2727" t="str">
        <f>_xlfn.XLOOKUP(Trade_Flows[[#This Row],[hardware_type]],Helper_sheet!$D$2:$D$15,Helper_sheet!$E$2:$E$15,0,0)</f>
        <v>Chip</v>
      </c>
      <c r="M2727" t="s">
        <v>91</v>
      </c>
      <c r="N2727" s="5">
        <v>12631</v>
      </c>
      <c r="O2727" s="1">
        <v>631.58000000000004</v>
      </c>
      <c r="P2727" t="s">
        <v>93</v>
      </c>
      <c r="Q2727" t="s">
        <v>33</v>
      </c>
      <c r="R2727" t="s">
        <v>144</v>
      </c>
      <c r="S2727" t="s">
        <v>141</v>
      </c>
      <c r="T2727" t="s">
        <v>34</v>
      </c>
      <c r="U2727" t="s">
        <v>763</v>
      </c>
      <c r="V2727" t="s">
        <v>184</v>
      </c>
      <c r="W2727" t="s">
        <v>147</v>
      </c>
      <c r="X2727" t="s">
        <v>144</v>
      </c>
    </row>
    <row r="2728" spans="1:24" x14ac:dyDescent="0.4">
      <c r="A2728" t="s">
        <v>3409</v>
      </c>
      <c r="B2728" t="s">
        <v>193</v>
      </c>
      <c r="C2728" t="s">
        <v>154</v>
      </c>
      <c r="D2728" t="s">
        <v>54</v>
      </c>
      <c r="E2728" t="s">
        <v>720</v>
      </c>
      <c r="F2728" t="s">
        <v>102</v>
      </c>
      <c r="G2728" t="s">
        <v>26</v>
      </c>
      <c r="H2728" t="s">
        <v>143</v>
      </c>
      <c r="I2728" t="s">
        <v>28</v>
      </c>
      <c r="J2728" t="s">
        <v>29</v>
      </c>
      <c r="K2728" t="s">
        <v>520</v>
      </c>
      <c r="L2728" t="str">
        <f>_xlfn.XLOOKUP(Trade_Flows[[#This Row],[hardware_type]],Helper_sheet!$D$2:$D$15,Helper_sheet!$E$2:$E$15,0,0)</f>
        <v>Chip</v>
      </c>
      <c r="M2728" t="s">
        <v>91</v>
      </c>
      <c r="N2728" s="5">
        <v>10819</v>
      </c>
      <c r="O2728" s="1">
        <v>540.98</v>
      </c>
      <c r="P2728" t="s">
        <v>94</v>
      </c>
      <c r="Q2728" t="s">
        <v>33</v>
      </c>
      <c r="R2728" t="s">
        <v>144</v>
      </c>
      <c r="S2728" t="s">
        <v>141</v>
      </c>
      <c r="T2728" t="s">
        <v>34</v>
      </c>
      <c r="U2728" t="s">
        <v>727</v>
      </c>
      <c r="V2728" t="s">
        <v>166</v>
      </c>
      <c r="W2728" t="s">
        <v>147</v>
      </c>
      <c r="X2728" t="s">
        <v>144</v>
      </c>
    </row>
    <row r="2729" spans="1:24" x14ac:dyDescent="0.4">
      <c r="A2729" t="s">
        <v>3410</v>
      </c>
      <c r="B2729" t="s">
        <v>193</v>
      </c>
      <c r="C2729" t="s">
        <v>158</v>
      </c>
      <c r="D2729" t="s">
        <v>55</v>
      </c>
      <c r="E2729" t="s">
        <v>720</v>
      </c>
      <c r="F2729" t="s">
        <v>102</v>
      </c>
      <c r="G2729" t="s">
        <v>26</v>
      </c>
      <c r="H2729" t="s">
        <v>143</v>
      </c>
      <c r="I2729" t="s">
        <v>28</v>
      </c>
      <c r="J2729" t="s">
        <v>29</v>
      </c>
      <c r="K2729" t="s">
        <v>520</v>
      </c>
      <c r="L2729" t="str">
        <f>_xlfn.XLOOKUP(Trade_Flows[[#This Row],[hardware_type]],Helper_sheet!$D$2:$D$15,Helper_sheet!$E$2:$E$15,0,0)</f>
        <v>Chip</v>
      </c>
      <c r="M2729" t="s">
        <v>91</v>
      </c>
      <c r="N2729" s="5">
        <v>11003</v>
      </c>
      <c r="O2729" s="1">
        <v>550.17999999999995</v>
      </c>
      <c r="P2729" t="s">
        <v>93</v>
      </c>
      <c r="Q2729" t="s">
        <v>33</v>
      </c>
      <c r="R2729" t="s">
        <v>144</v>
      </c>
      <c r="S2729" t="s">
        <v>141</v>
      </c>
      <c r="T2729" t="s">
        <v>34</v>
      </c>
      <c r="U2729" t="s">
        <v>751</v>
      </c>
      <c r="V2729" t="s">
        <v>301</v>
      </c>
      <c r="W2729" t="s">
        <v>147</v>
      </c>
      <c r="X2729" t="s">
        <v>144</v>
      </c>
    </row>
    <row r="2730" spans="1:24" x14ac:dyDescent="0.4">
      <c r="A2730" t="s">
        <v>3411</v>
      </c>
      <c r="B2730" t="s">
        <v>202</v>
      </c>
      <c r="C2730" t="s">
        <v>141</v>
      </c>
      <c r="D2730" t="s">
        <v>56</v>
      </c>
      <c r="E2730" t="s">
        <v>720</v>
      </c>
      <c r="F2730" t="s">
        <v>102</v>
      </c>
      <c r="G2730" t="s">
        <v>26</v>
      </c>
      <c r="H2730" t="s">
        <v>143</v>
      </c>
      <c r="I2730" t="s">
        <v>28</v>
      </c>
      <c r="J2730" t="s">
        <v>29</v>
      </c>
      <c r="K2730" t="s">
        <v>520</v>
      </c>
      <c r="L2730" t="str">
        <f>_xlfn.XLOOKUP(Trade_Flows[[#This Row],[hardware_type]],Helper_sheet!$D$2:$D$15,Helper_sheet!$E$2:$E$15,0,0)</f>
        <v>Chip</v>
      </c>
      <c r="M2730" t="s">
        <v>91</v>
      </c>
      <c r="N2730" s="5">
        <v>9685</v>
      </c>
      <c r="O2730" s="1">
        <v>484.29</v>
      </c>
      <c r="P2730" t="s">
        <v>93</v>
      </c>
      <c r="Q2730" t="s">
        <v>33</v>
      </c>
      <c r="R2730" t="s">
        <v>144</v>
      </c>
      <c r="S2730" t="s">
        <v>141</v>
      </c>
      <c r="T2730" t="s">
        <v>34</v>
      </c>
      <c r="U2730" t="s">
        <v>733</v>
      </c>
      <c r="V2730" t="s">
        <v>194</v>
      </c>
      <c r="W2730" t="s">
        <v>147</v>
      </c>
      <c r="X2730" t="s">
        <v>144</v>
      </c>
    </row>
    <row r="2731" spans="1:24" x14ac:dyDescent="0.4">
      <c r="A2731" t="s">
        <v>3412</v>
      </c>
      <c r="B2731" t="s">
        <v>202</v>
      </c>
      <c r="C2731" t="s">
        <v>149</v>
      </c>
      <c r="D2731" t="s">
        <v>57</v>
      </c>
      <c r="E2731" t="s">
        <v>720</v>
      </c>
      <c r="F2731" t="s">
        <v>102</v>
      </c>
      <c r="G2731" t="s">
        <v>26</v>
      </c>
      <c r="H2731" t="s">
        <v>143</v>
      </c>
      <c r="I2731" t="s">
        <v>28</v>
      </c>
      <c r="J2731" t="s">
        <v>29</v>
      </c>
      <c r="K2731" t="s">
        <v>520</v>
      </c>
      <c r="L2731" t="str">
        <f>_xlfn.XLOOKUP(Trade_Flows[[#This Row],[hardware_type]],Helper_sheet!$D$2:$D$15,Helper_sheet!$E$2:$E$15,0,0)</f>
        <v>Chip</v>
      </c>
      <c r="M2731" t="s">
        <v>91</v>
      </c>
      <c r="N2731" s="5">
        <v>12141</v>
      </c>
      <c r="O2731" s="1">
        <v>607.07000000000005</v>
      </c>
      <c r="P2731" t="s">
        <v>94</v>
      </c>
      <c r="Q2731" t="s">
        <v>33</v>
      </c>
      <c r="R2731" t="s">
        <v>144</v>
      </c>
      <c r="S2731" t="s">
        <v>141</v>
      </c>
      <c r="T2731" t="s">
        <v>34</v>
      </c>
      <c r="U2731" t="s">
        <v>735</v>
      </c>
      <c r="V2731" t="s">
        <v>237</v>
      </c>
      <c r="W2731" t="s">
        <v>147</v>
      </c>
      <c r="X2731" t="s">
        <v>144</v>
      </c>
    </row>
    <row r="2732" spans="1:24" x14ac:dyDescent="0.4">
      <c r="A2732" t="s">
        <v>3413</v>
      </c>
      <c r="B2732" t="s">
        <v>202</v>
      </c>
      <c r="C2732" t="s">
        <v>154</v>
      </c>
      <c r="D2732" t="s">
        <v>58</v>
      </c>
      <c r="E2732" t="s">
        <v>720</v>
      </c>
      <c r="F2732" t="s">
        <v>102</v>
      </c>
      <c r="G2732" t="s">
        <v>26</v>
      </c>
      <c r="H2732" t="s">
        <v>143</v>
      </c>
      <c r="I2732" t="s">
        <v>28</v>
      </c>
      <c r="J2732" t="s">
        <v>29</v>
      </c>
      <c r="K2732" t="s">
        <v>520</v>
      </c>
      <c r="L2732" t="str">
        <f>_xlfn.XLOOKUP(Trade_Flows[[#This Row],[hardware_type]],Helper_sheet!$D$2:$D$15,Helper_sheet!$E$2:$E$15,0,0)</f>
        <v>Chip</v>
      </c>
      <c r="M2732" t="s">
        <v>91</v>
      </c>
      <c r="N2732" s="5">
        <v>12387</v>
      </c>
      <c r="O2732" s="1">
        <v>619.36</v>
      </c>
      <c r="P2732" t="s">
        <v>94</v>
      </c>
      <c r="Q2732" t="s">
        <v>33</v>
      </c>
      <c r="R2732" t="s">
        <v>144</v>
      </c>
      <c r="S2732" t="s">
        <v>141</v>
      </c>
      <c r="T2732" t="s">
        <v>34</v>
      </c>
      <c r="U2732" t="s">
        <v>783</v>
      </c>
      <c r="V2732" t="s">
        <v>160</v>
      </c>
      <c r="W2732" t="s">
        <v>147</v>
      </c>
      <c r="X2732" t="s">
        <v>144</v>
      </c>
    </row>
    <row r="2733" spans="1:24" x14ac:dyDescent="0.4">
      <c r="A2733" t="s">
        <v>3414</v>
      </c>
      <c r="B2733" t="s">
        <v>202</v>
      </c>
      <c r="C2733" t="s">
        <v>158</v>
      </c>
      <c r="D2733" t="s">
        <v>59</v>
      </c>
      <c r="E2733" t="s">
        <v>720</v>
      </c>
      <c r="F2733" t="s">
        <v>102</v>
      </c>
      <c r="G2733" t="s">
        <v>26</v>
      </c>
      <c r="H2733" t="s">
        <v>143</v>
      </c>
      <c r="I2733" t="s">
        <v>28</v>
      </c>
      <c r="J2733" t="s">
        <v>29</v>
      </c>
      <c r="K2733" t="s">
        <v>520</v>
      </c>
      <c r="L2733" t="str">
        <f>_xlfn.XLOOKUP(Trade_Flows[[#This Row],[hardware_type]],Helper_sheet!$D$2:$D$15,Helper_sheet!$E$2:$E$15,0,0)</f>
        <v>Chip</v>
      </c>
      <c r="M2733" t="s">
        <v>91</v>
      </c>
      <c r="N2733" s="5">
        <v>11792</v>
      </c>
      <c r="O2733" s="1">
        <v>589.64</v>
      </c>
      <c r="P2733" t="s">
        <v>93</v>
      </c>
      <c r="Q2733" t="s">
        <v>33</v>
      </c>
      <c r="R2733" t="s">
        <v>144</v>
      </c>
      <c r="S2733" t="s">
        <v>141</v>
      </c>
      <c r="T2733" t="s">
        <v>34</v>
      </c>
      <c r="U2733" t="s">
        <v>740</v>
      </c>
      <c r="V2733" t="s">
        <v>194</v>
      </c>
      <c r="W2733" t="s">
        <v>147</v>
      </c>
      <c r="X2733" t="s">
        <v>144</v>
      </c>
    </row>
    <row r="2734" spans="1:24" x14ac:dyDescent="0.4">
      <c r="A2734" t="s">
        <v>3415</v>
      </c>
      <c r="B2734" t="s">
        <v>212</v>
      </c>
      <c r="C2734" t="s">
        <v>141</v>
      </c>
      <c r="D2734" t="s">
        <v>60</v>
      </c>
      <c r="E2734" t="s">
        <v>720</v>
      </c>
      <c r="F2734" t="s">
        <v>102</v>
      </c>
      <c r="G2734" t="s">
        <v>26</v>
      </c>
      <c r="H2734" t="s">
        <v>143</v>
      </c>
      <c r="I2734" t="s">
        <v>28</v>
      </c>
      <c r="J2734" t="s">
        <v>29</v>
      </c>
      <c r="K2734" t="s">
        <v>520</v>
      </c>
      <c r="L2734" t="str">
        <f>_xlfn.XLOOKUP(Trade_Flows[[#This Row],[hardware_type]],Helper_sheet!$D$2:$D$15,Helper_sheet!$E$2:$E$15,0,0)</f>
        <v>Chip</v>
      </c>
      <c r="M2734" t="s">
        <v>91</v>
      </c>
      <c r="N2734" s="5">
        <v>12391</v>
      </c>
      <c r="O2734" s="1">
        <v>619.59</v>
      </c>
      <c r="P2734" t="s">
        <v>94</v>
      </c>
      <c r="Q2734" t="s">
        <v>33</v>
      </c>
      <c r="R2734" t="s">
        <v>144</v>
      </c>
      <c r="S2734" t="s">
        <v>141</v>
      </c>
      <c r="T2734" t="s">
        <v>34</v>
      </c>
      <c r="U2734" t="s">
        <v>731</v>
      </c>
      <c r="V2734" t="s">
        <v>184</v>
      </c>
      <c r="W2734" t="s">
        <v>147</v>
      </c>
      <c r="X2734" t="s">
        <v>144</v>
      </c>
    </row>
    <row r="2735" spans="1:24" x14ac:dyDescent="0.4">
      <c r="A2735" t="s">
        <v>3416</v>
      </c>
      <c r="B2735" t="s">
        <v>212</v>
      </c>
      <c r="C2735" t="s">
        <v>149</v>
      </c>
      <c r="D2735" t="s">
        <v>61</v>
      </c>
      <c r="E2735" t="s">
        <v>720</v>
      </c>
      <c r="F2735" t="s">
        <v>102</v>
      </c>
      <c r="G2735" t="s">
        <v>26</v>
      </c>
      <c r="H2735" t="s">
        <v>143</v>
      </c>
      <c r="I2735" t="s">
        <v>28</v>
      </c>
      <c r="J2735" t="s">
        <v>29</v>
      </c>
      <c r="K2735" t="s">
        <v>520</v>
      </c>
      <c r="L2735" t="str">
        <f>_xlfn.XLOOKUP(Trade_Flows[[#This Row],[hardware_type]],Helper_sheet!$D$2:$D$15,Helper_sheet!$E$2:$E$15,0,0)</f>
        <v>Chip</v>
      </c>
      <c r="M2735" t="s">
        <v>91</v>
      </c>
      <c r="N2735" s="5">
        <v>12946</v>
      </c>
      <c r="O2735" s="1">
        <v>647.33000000000004</v>
      </c>
      <c r="P2735" t="s">
        <v>94</v>
      </c>
      <c r="Q2735" t="s">
        <v>33</v>
      </c>
      <c r="R2735" t="s">
        <v>144</v>
      </c>
      <c r="S2735" t="s">
        <v>141</v>
      </c>
      <c r="T2735" t="s">
        <v>34</v>
      </c>
      <c r="U2735" t="s">
        <v>1103</v>
      </c>
      <c r="V2735" t="s">
        <v>323</v>
      </c>
      <c r="W2735" t="s">
        <v>147</v>
      </c>
      <c r="X2735" t="s">
        <v>144</v>
      </c>
    </row>
    <row r="2736" spans="1:24" x14ac:dyDescent="0.4">
      <c r="A2736" t="s">
        <v>3417</v>
      </c>
      <c r="B2736" t="s">
        <v>212</v>
      </c>
      <c r="C2736" t="s">
        <v>154</v>
      </c>
      <c r="D2736" t="s">
        <v>62</v>
      </c>
      <c r="E2736" t="s">
        <v>720</v>
      </c>
      <c r="F2736" t="s">
        <v>102</v>
      </c>
      <c r="G2736" t="s">
        <v>26</v>
      </c>
      <c r="H2736" t="s">
        <v>143</v>
      </c>
      <c r="I2736" t="s">
        <v>28</v>
      </c>
      <c r="J2736" t="s">
        <v>29</v>
      </c>
      <c r="K2736" t="s">
        <v>520</v>
      </c>
      <c r="L2736" t="str">
        <f>_xlfn.XLOOKUP(Trade_Flows[[#This Row],[hardware_type]],Helper_sheet!$D$2:$D$15,Helper_sheet!$E$2:$E$15,0,0)</f>
        <v>Chip</v>
      </c>
      <c r="M2736" t="s">
        <v>91</v>
      </c>
      <c r="N2736" s="5">
        <v>13441</v>
      </c>
      <c r="O2736" s="1">
        <v>672.06</v>
      </c>
      <c r="P2736" t="s">
        <v>93</v>
      </c>
      <c r="Q2736" t="s">
        <v>33</v>
      </c>
      <c r="R2736" t="s">
        <v>144</v>
      </c>
      <c r="S2736" t="s">
        <v>141</v>
      </c>
      <c r="T2736" t="s">
        <v>34</v>
      </c>
      <c r="U2736" t="s">
        <v>729</v>
      </c>
      <c r="V2736" t="s">
        <v>301</v>
      </c>
      <c r="W2736" t="s">
        <v>147</v>
      </c>
      <c r="X2736" t="s">
        <v>144</v>
      </c>
    </row>
    <row r="2737" spans="1:24" x14ac:dyDescent="0.4">
      <c r="A2737" t="s">
        <v>3418</v>
      </c>
      <c r="B2737" t="s">
        <v>212</v>
      </c>
      <c r="C2737" t="s">
        <v>158</v>
      </c>
      <c r="D2737" t="s">
        <v>63</v>
      </c>
      <c r="E2737" t="s">
        <v>720</v>
      </c>
      <c r="F2737" t="s">
        <v>102</v>
      </c>
      <c r="G2737" t="s">
        <v>26</v>
      </c>
      <c r="H2737" t="s">
        <v>143</v>
      </c>
      <c r="I2737" t="s">
        <v>28</v>
      </c>
      <c r="J2737" t="s">
        <v>29</v>
      </c>
      <c r="K2737" t="s">
        <v>520</v>
      </c>
      <c r="L2737" t="str">
        <f>_xlfn.XLOOKUP(Trade_Flows[[#This Row],[hardware_type]],Helper_sheet!$D$2:$D$15,Helper_sheet!$E$2:$E$15,0,0)</f>
        <v>Chip</v>
      </c>
      <c r="M2737" t="s">
        <v>91</v>
      </c>
      <c r="N2737" s="5">
        <v>10670</v>
      </c>
      <c r="O2737" s="1">
        <v>533.5</v>
      </c>
      <c r="P2737" t="s">
        <v>93</v>
      </c>
      <c r="Q2737" t="s">
        <v>33</v>
      </c>
      <c r="R2737" t="s">
        <v>144</v>
      </c>
      <c r="S2737" t="s">
        <v>141</v>
      </c>
      <c r="T2737" t="s">
        <v>34</v>
      </c>
      <c r="U2737" t="s">
        <v>735</v>
      </c>
      <c r="V2737" t="s">
        <v>323</v>
      </c>
      <c r="W2737" t="s">
        <v>147</v>
      </c>
      <c r="X2737" t="s">
        <v>144</v>
      </c>
    </row>
    <row r="2738" spans="1:24" x14ac:dyDescent="0.4">
      <c r="A2738" t="s">
        <v>3419</v>
      </c>
      <c r="B2738" t="s">
        <v>223</v>
      </c>
      <c r="C2738" t="s">
        <v>141</v>
      </c>
      <c r="D2738" t="s">
        <v>64</v>
      </c>
      <c r="E2738" t="s">
        <v>720</v>
      </c>
      <c r="F2738" t="s">
        <v>102</v>
      </c>
      <c r="G2738" t="s">
        <v>26</v>
      </c>
      <c r="H2738" t="s">
        <v>143</v>
      </c>
      <c r="I2738" t="s">
        <v>28</v>
      </c>
      <c r="J2738" t="s">
        <v>29</v>
      </c>
      <c r="K2738" t="s">
        <v>520</v>
      </c>
      <c r="L2738" t="str">
        <f>_xlfn.XLOOKUP(Trade_Flows[[#This Row],[hardware_type]],Helper_sheet!$D$2:$D$15,Helper_sheet!$E$2:$E$15,0,0)</f>
        <v>Chip</v>
      </c>
      <c r="M2738" t="s">
        <v>91</v>
      </c>
      <c r="N2738" s="5">
        <v>11692</v>
      </c>
      <c r="O2738" s="1">
        <v>584.64</v>
      </c>
      <c r="P2738" t="s">
        <v>521</v>
      </c>
      <c r="Q2738" t="s">
        <v>33</v>
      </c>
      <c r="R2738" t="s">
        <v>144</v>
      </c>
      <c r="S2738" t="s">
        <v>141</v>
      </c>
      <c r="T2738" t="s">
        <v>34</v>
      </c>
      <c r="U2738" t="s">
        <v>735</v>
      </c>
      <c r="V2738" t="s">
        <v>267</v>
      </c>
      <c r="W2738" t="s">
        <v>147</v>
      </c>
      <c r="X2738" t="s">
        <v>144</v>
      </c>
    </row>
    <row r="2739" spans="1:24" x14ac:dyDescent="0.4">
      <c r="A2739" t="s">
        <v>3420</v>
      </c>
      <c r="B2739" t="s">
        <v>223</v>
      </c>
      <c r="C2739" t="s">
        <v>149</v>
      </c>
      <c r="D2739" t="s">
        <v>65</v>
      </c>
      <c r="E2739" t="s">
        <v>720</v>
      </c>
      <c r="F2739" t="s">
        <v>102</v>
      </c>
      <c r="G2739" t="s">
        <v>26</v>
      </c>
      <c r="H2739" t="s">
        <v>143</v>
      </c>
      <c r="I2739" t="s">
        <v>28</v>
      </c>
      <c r="J2739" t="s">
        <v>29</v>
      </c>
      <c r="K2739" t="s">
        <v>520</v>
      </c>
      <c r="L2739" t="str">
        <f>_xlfn.XLOOKUP(Trade_Flows[[#This Row],[hardware_type]],Helper_sheet!$D$2:$D$15,Helper_sheet!$E$2:$E$15,0,0)</f>
        <v>Chip</v>
      </c>
      <c r="M2739" t="s">
        <v>91</v>
      </c>
      <c r="N2739" s="5">
        <v>13386</v>
      </c>
      <c r="O2739" s="1">
        <v>669.33</v>
      </c>
      <c r="P2739" t="s">
        <v>94</v>
      </c>
      <c r="Q2739" t="s">
        <v>33</v>
      </c>
      <c r="R2739" t="s">
        <v>144</v>
      </c>
      <c r="S2739" t="s">
        <v>141</v>
      </c>
      <c r="T2739" t="s">
        <v>34</v>
      </c>
      <c r="U2739" t="s">
        <v>727</v>
      </c>
      <c r="V2739" t="s">
        <v>246</v>
      </c>
      <c r="W2739" t="s">
        <v>147</v>
      </c>
      <c r="X2739" t="s">
        <v>144</v>
      </c>
    </row>
    <row r="2740" spans="1:24" x14ac:dyDescent="0.4">
      <c r="A2740" t="s">
        <v>3421</v>
      </c>
      <c r="B2740" t="s">
        <v>223</v>
      </c>
      <c r="C2740" t="s">
        <v>154</v>
      </c>
      <c r="D2740" t="s">
        <v>66</v>
      </c>
      <c r="E2740" t="s">
        <v>720</v>
      </c>
      <c r="F2740" t="s">
        <v>102</v>
      </c>
      <c r="G2740" t="s">
        <v>26</v>
      </c>
      <c r="H2740" t="s">
        <v>143</v>
      </c>
      <c r="I2740" t="s">
        <v>28</v>
      </c>
      <c r="J2740" t="s">
        <v>29</v>
      </c>
      <c r="K2740" t="s">
        <v>520</v>
      </c>
      <c r="L2740" t="str">
        <f>_xlfn.XLOOKUP(Trade_Flows[[#This Row],[hardware_type]],Helper_sheet!$D$2:$D$15,Helper_sheet!$E$2:$E$15,0,0)</f>
        <v>Chip</v>
      </c>
      <c r="M2740" t="s">
        <v>91</v>
      </c>
      <c r="N2740" s="5">
        <v>14870</v>
      </c>
      <c r="O2740" s="1">
        <v>743.54</v>
      </c>
      <c r="P2740" t="s">
        <v>521</v>
      </c>
      <c r="Q2740" t="s">
        <v>33</v>
      </c>
      <c r="R2740" t="s">
        <v>144</v>
      </c>
      <c r="S2740" t="s">
        <v>141</v>
      </c>
      <c r="T2740" t="s">
        <v>34</v>
      </c>
      <c r="U2740" t="s">
        <v>742</v>
      </c>
      <c r="V2740" t="s">
        <v>160</v>
      </c>
      <c r="W2740" t="s">
        <v>147</v>
      </c>
      <c r="X2740" t="s">
        <v>144</v>
      </c>
    </row>
    <row r="2741" spans="1:24" x14ac:dyDescent="0.4">
      <c r="A2741" t="s">
        <v>3422</v>
      </c>
      <c r="B2741" t="s">
        <v>223</v>
      </c>
      <c r="C2741" t="s">
        <v>158</v>
      </c>
      <c r="D2741" t="s">
        <v>67</v>
      </c>
      <c r="E2741" t="s">
        <v>720</v>
      </c>
      <c r="F2741" t="s">
        <v>102</v>
      </c>
      <c r="G2741" t="s">
        <v>26</v>
      </c>
      <c r="H2741" t="s">
        <v>143</v>
      </c>
      <c r="I2741" t="s">
        <v>28</v>
      </c>
      <c r="J2741" t="s">
        <v>29</v>
      </c>
      <c r="K2741" t="s">
        <v>520</v>
      </c>
      <c r="L2741" t="str">
        <f>_xlfn.XLOOKUP(Trade_Flows[[#This Row],[hardware_type]],Helper_sheet!$D$2:$D$15,Helper_sheet!$E$2:$E$15,0,0)</f>
        <v>Chip</v>
      </c>
      <c r="M2741" t="s">
        <v>91</v>
      </c>
      <c r="N2741" s="5">
        <v>13980</v>
      </c>
      <c r="O2741" s="1">
        <v>699.03</v>
      </c>
      <c r="P2741" t="s">
        <v>93</v>
      </c>
      <c r="Q2741" t="s">
        <v>33</v>
      </c>
      <c r="R2741" t="s">
        <v>144</v>
      </c>
      <c r="S2741" t="s">
        <v>141</v>
      </c>
      <c r="T2741" t="s">
        <v>34</v>
      </c>
      <c r="U2741" t="s">
        <v>735</v>
      </c>
      <c r="V2741" t="s">
        <v>323</v>
      </c>
      <c r="W2741" t="s">
        <v>147</v>
      </c>
      <c r="X2741" t="s">
        <v>144</v>
      </c>
    </row>
    <row r="2742" spans="1:24" x14ac:dyDescent="0.4">
      <c r="A2742" t="s">
        <v>3423</v>
      </c>
      <c r="B2742" t="s">
        <v>235</v>
      </c>
      <c r="C2742" t="s">
        <v>141</v>
      </c>
      <c r="D2742" t="s">
        <v>68</v>
      </c>
      <c r="E2742" t="s">
        <v>720</v>
      </c>
      <c r="F2742" t="s">
        <v>102</v>
      </c>
      <c r="G2742" t="s">
        <v>26</v>
      </c>
      <c r="H2742" t="s">
        <v>143</v>
      </c>
      <c r="I2742" t="s">
        <v>28</v>
      </c>
      <c r="J2742" t="s">
        <v>29</v>
      </c>
      <c r="K2742" t="s">
        <v>520</v>
      </c>
      <c r="L2742" t="str">
        <f>_xlfn.XLOOKUP(Trade_Flows[[#This Row],[hardware_type]],Helper_sheet!$D$2:$D$15,Helper_sheet!$E$2:$E$15,0,0)</f>
        <v>Chip</v>
      </c>
      <c r="M2742" t="s">
        <v>91</v>
      </c>
      <c r="N2742" s="5">
        <v>12812</v>
      </c>
      <c r="O2742" s="1">
        <v>640.64</v>
      </c>
      <c r="P2742" t="s">
        <v>94</v>
      </c>
      <c r="Q2742" t="s">
        <v>33</v>
      </c>
      <c r="R2742" t="s">
        <v>144</v>
      </c>
      <c r="S2742" t="s">
        <v>141</v>
      </c>
      <c r="T2742" t="s">
        <v>34</v>
      </c>
      <c r="U2742" t="s">
        <v>733</v>
      </c>
      <c r="V2742" t="s">
        <v>267</v>
      </c>
      <c r="W2742" t="s">
        <v>147</v>
      </c>
      <c r="X2742" t="s">
        <v>144</v>
      </c>
    </row>
    <row r="2743" spans="1:24" x14ac:dyDescent="0.4">
      <c r="A2743" t="s">
        <v>3424</v>
      </c>
      <c r="B2743" t="s">
        <v>235</v>
      </c>
      <c r="C2743" t="s">
        <v>149</v>
      </c>
      <c r="D2743" t="s">
        <v>69</v>
      </c>
      <c r="E2743" t="s">
        <v>720</v>
      </c>
      <c r="F2743" t="s">
        <v>102</v>
      </c>
      <c r="G2743" t="s">
        <v>26</v>
      </c>
      <c r="H2743" t="s">
        <v>143</v>
      </c>
      <c r="I2743" t="s">
        <v>28</v>
      </c>
      <c r="J2743" t="s">
        <v>29</v>
      </c>
      <c r="K2743" t="s">
        <v>520</v>
      </c>
      <c r="L2743" t="str">
        <f>_xlfn.XLOOKUP(Trade_Flows[[#This Row],[hardware_type]],Helper_sheet!$D$2:$D$15,Helper_sheet!$E$2:$E$15,0,0)</f>
        <v>Chip</v>
      </c>
      <c r="M2743" t="s">
        <v>91</v>
      </c>
      <c r="N2743" s="5">
        <v>15522</v>
      </c>
      <c r="O2743" s="1">
        <v>776.11</v>
      </c>
      <c r="P2743" t="s">
        <v>93</v>
      </c>
      <c r="Q2743" t="s">
        <v>33</v>
      </c>
      <c r="R2743" t="s">
        <v>144</v>
      </c>
      <c r="S2743" t="s">
        <v>141</v>
      </c>
      <c r="T2743" t="s">
        <v>34</v>
      </c>
      <c r="U2743" t="s">
        <v>776</v>
      </c>
      <c r="V2743" t="s">
        <v>267</v>
      </c>
      <c r="W2743" t="s">
        <v>147</v>
      </c>
      <c r="X2743" t="s">
        <v>144</v>
      </c>
    </row>
    <row r="2744" spans="1:24" x14ac:dyDescent="0.4">
      <c r="A2744" t="s">
        <v>3425</v>
      </c>
      <c r="B2744" t="s">
        <v>235</v>
      </c>
      <c r="C2744" t="s">
        <v>154</v>
      </c>
      <c r="D2744" t="s">
        <v>70</v>
      </c>
      <c r="E2744" t="s">
        <v>720</v>
      </c>
      <c r="F2744" t="s">
        <v>102</v>
      </c>
      <c r="G2744" t="s">
        <v>26</v>
      </c>
      <c r="H2744" t="s">
        <v>143</v>
      </c>
      <c r="I2744" t="s">
        <v>28</v>
      </c>
      <c r="J2744" t="s">
        <v>29</v>
      </c>
      <c r="K2744" t="s">
        <v>520</v>
      </c>
      <c r="L2744" t="str">
        <f>_xlfn.XLOOKUP(Trade_Flows[[#This Row],[hardware_type]],Helper_sheet!$D$2:$D$15,Helper_sheet!$E$2:$E$15,0,0)</f>
        <v>Chip</v>
      </c>
      <c r="M2744" t="s">
        <v>91</v>
      </c>
      <c r="N2744" s="5">
        <v>18517</v>
      </c>
      <c r="O2744" s="1">
        <v>925.87</v>
      </c>
      <c r="P2744" t="s">
        <v>94</v>
      </c>
      <c r="Q2744" t="s">
        <v>33</v>
      </c>
      <c r="R2744" t="s">
        <v>144</v>
      </c>
      <c r="S2744" t="s">
        <v>141</v>
      </c>
      <c r="T2744" t="s">
        <v>34</v>
      </c>
      <c r="U2744" t="s">
        <v>747</v>
      </c>
      <c r="V2744" t="s">
        <v>214</v>
      </c>
      <c r="W2744" t="s">
        <v>147</v>
      </c>
      <c r="X2744" t="s">
        <v>144</v>
      </c>
    </row>
    <row r="2745" spans="1:24" x14ac:dyDescent="0.4">
      <c r="A2745" t="s">
        <v>3426</v>
      </c>
      <c r="B2745" t="s">
        <v>235</v>
      </c>
      <c r="C2745" t="s">
        <v>158</v>
      </c>
      <c r="D2745" t="s">
        <v>71</v>
      </c>
      <c r="E2745" t="s">
        <v>720</v>
      </c>
      <c r="F2745" t="s">
        <v>102</v>
      </c>
      <c r="G2745" t="s">
        <v>26</v>
      </c>
      <c r="H2745" t="s">
        <v>143</v>
      </c>
      <c r="I2745" t="s">
        <v>28</v>
      </c>
      <c r="J2745" t="s">
        <v>29</v>
      </c>
      <c r="K2745" t="s">
        <v>520</v>
      </c>
      <c r="L2745" t="str">
        <f>_xlfn.XLOOKUP(Trade_Flows[[#This Row],[hardware_type]],Helper_sheet!$D$2:$D$15,Helper_sheet!$E$2:$E$15,0,0)</f>
        <v>Chip</v>
      </c>
      <c r="M2745" t="s">
        <v>91</v>
      </c>
      <c r="N2745" s="5">
        <v>16310</v>
      </c>
      <c r="O2745" s="1">
        <v>815.51</v>
      </c>
      <c r="P2745" t="s">
        <v>94</v>
      </c>
      <c r="Q2745" t="s">
        <v>33</v>
      </c>
      <c r="R2745" t="s">
        <v>144</v>
      </c>
      <c r="S2745" t="s">
        <v>141</v>
      </c>
      <c r="T2745" t="s">
        <v>34</v>
      </c>
      <c r="U2745" t="s">
        <v>840</v>
      </c>
      <c r="V2745" t="s">
        <v>358</v>
      </c>
      <c r="W2745" t="s">
        <v>147</v>
      </c>
      <c r="X2745" t="s">
        <v>144</v>
      </c>
    </row>
    <row r="2746" spans="1:24" x14ac:dyDescent="0.4">
      <c r="A2746" t="s">
        <v>3427</v>
      </c>
      <c r="B2746" t="s">
        <v>248</v>
      </c>
      <c r="C2746" t="s">
        <v>141</v>
      </c>
      <c r="D2746" t="s">
        <v>72</v>
      </c>
      <c r="E2746" t="s">
        <v>720</v>
      </c>
      <c r="F2746" t="s">
        <v>102</v>
      </c>
      <c r="G2746" t="s">
        <v>26</v>
      </c>
      <c r="H2746" t="s">
        <v>143</v>
      </c>
      <c r="I2746" t="s">
        <v>28</v>
      </c>
      <c r="J2746" t="s">
        <v>29</v>
      </c>
      <c r="K2746" t="s">
        <v>520</v>
      </c>
      <c r="L2746" t="str">
        <f>_xlfn.XLOOKUP(Trade_Flows[[#This Row],[hardware_type]],Helper_sheet!$D$2:$D$15,Helper_sheet!$E$2:$E$15,0,0)</f>
        <v>Chip</v>
      </c>
      <c r="M2746" t="s">
        <v>91</v>
      </c>
      <c r="N2746" s="5">
        <v>15487</v>
      </c>
      <c r="O2746" s="1">
        <v>774.37</v>
      </c>
      <c r="P2746" t="s">
        <v>521</v>
      </c>
      <c r="Q2746" t="s">
        <v>33</v>
      </c>
      <c r="R2746" t="s">
        <v>144</v>
      </c>
      <c r="S2746" t="s">
        <v>141</v>
      </c>
      <c r="T2746" t="s">
        <v>34</v>
      </c>
      <c r="U2746" t="s">
        <v>729</v>
      </c>
      <c r="V2746" t="s">
        <v>219</v>
      </c>
      <c r="W2746" t="s">
        <v>147</v>
      </c>
      <c r="X2746" t="s">
        <v>141</v>
      </c>
    </row>
    <row r="2747" spans="1:24" x14ac:dyDescent="0.4">
      <c r="A2747" t="s">
        <v>3428</v>
      </c>
      <c r="B2747" t="s">
        <v>248</v>
      </c>
      <c r="C2747" t="s">
        <v>149</v>
      </c>
      <c r="D2747" t="s">
        <v>73</v>
      </c>
      <c r="E2747" t="s">
        <v>720</v>
      </c>
      <c r="F2747" t="s">
        <v>102</v>
      </c>
      <c r="G2747" t="s">
        <v>26</v>
      </c>
      <c r="H2747" t="s">
        <v>143</v>
      </c>
      <c r="I2747" t="s">
        <v>28</v>
      </c>
      <c r="J2747" t="s">
        <v>29</v>
      </c>
      <c r="K2747" t="s">
        <v>520</v>
      </c>
      <c r="L2747" t="str">
        <f>_xlfn.XLOOKUP(Trade_Flows[[#This Row],[hardware_type]],Helper_sheet!$D$2:$D$15,Helper_sheet!$E$2:$E$15,0,0)</f>
        <v>Chip</v>
      </c>
      <c r="M2747" t="s">
        <v>91</v>
      </c>
      <c r="N2747" s="5">
        <v>20316</v>
      </c>
      <c r="O2747" s="1">
        <v>1015.81</v>
      </c>
      <c r="P2747" t="s">
        <v>93</v>
      </c>
      <c r="Q2747" t="s">
        <v>33</v>
      </c>
      <c r="R2747" t="s">
        <v>144</v>
      </c>
      <c r="S2747" t="s">
        <v>141</v>
      </c>
      <c r="T2747" t="s">
        <v>34</v>
      </c>
      <c r="U2747" t="s">
        <v>1711</v>
      </c>
      <c r="V2747" t="s">
        <v>246</v>
      </c>
      <c r="W2747" t="s">
        <v>147</v>
      </c>
      <c r="X2747" t="s">
        <v>141</v>
      </c>
    </row>
    <row r="2748" spans="1:24" x14ac:dyDescent="0.4">
      <c r="A2748" t="s">
        <v>3429</v>
      </c>
      <c r="B2748" t="s">
        <v>248</v>
      </c>
      <c r="C2748" t="s">
        <v>154</v>
      </c>
      <c r="D2748" t="s">
        <v>74</v>
      </c>
      <c r="E2748" t="s">
        <v>720</v>
      </c>
      <c r="F2748" t="s">
        <v>102</v>
      </c>
      <c r="G2748" t="s">
        <v>26</v>
      </c>
      <c r="H2748" t="s">
        <v>143</v>
      </c>
      <c r="I2748" t="s">
        <v>28</v>
      </c>
      <c r="J2748" t="s">
        <v>29</v>
      </c>
      <c r="K2748" t="s">
        <v>520</v>
      </c>
      <c r="L2748" t="str">
        <f>_xlfn.XLOOKUP(Trade_Flows[[#This Row],[hardware_type]],Helper_sheet!$D$2:$D$15,Helper_sheet!$E$2:$E$15,0,0)</f>
        <v>Chip</v>
      </c>
      <c r="M2748" t="s">
        <v>91</v>
      </c>
      <c r="N2748" s="5">
        <v>18993</v>
      </c>
      <c r="O2748" s="1">
        <v>949.69</v>
      </c>
      <c r="P2748" t="s">
        <v>94</v>
      </c>
      <c r="Q2748" t="s">
        <v>33</v>
      </c>
      <c r="R2748" t="s">
        <v>144</v>
      </c>
      <c r="S2748" t="s">
        <v>141</v>
      </c>
      <c r="T2748" t="s">
        <v>34</v>
      </c>
      <c r="U2748" t="s">
        <v>753</v>
      </c>
      <c r="V2748" t="s">
        <v>264</v>
      </c>
      <c r="W2748" t="s">
        <v>147</v>
      </c>
      <c r="X2748" t="s">
        <v>141</v>
      </c>
    </row>
    <row r="2749" spans="1:24" x14ac:dyDescent="0.4">
      <c r="A2749" t="s">
        <v>3430</v>
      </c>
      <c r="B2749" t="s">
        <v>248</v>
      </c>
      <c r="C2749" t="s">
        <v>158</v>
      </c>
      <c r="D2749" t="s">
        <v>75</v>
      </c>
      <c r="E2749" t="s">
        <v>720</v>
      </c>
      <c r="F2749" t="s">
        <v>102</v>
      </c>
      <c r="G2749" t="s">
        <v>26</v>
      </c>
      <c r="H2749" t="s">
        <v>143</v>
      </c>
      <c r="I2749" t="s">
        <v>28</v>
      </c>
      <c r="J2749" t="s">
        <v>29</v>
      </c>
      <c r="K2749" t="s">
        <v>520</v>
      </c>
      <c r="L2749" t="str">
        <f>_xlfn.XLOOKUP(Trade_Flows[[#This Row],[hardware_type]],Helper_sheet!$D$2:$D$15,Helper_sheet!$E$2:$E$15,0,0)</f>
        <v>Chip</v>
      </c>
      <c r="M2749" t="s">
        <v>91</v>
      </c>
      <c r="N2749" s="5">
        <v>18867</v>
      </c>
      <c r="O2749" s="1">
        <v>943.39</v>
      </c>
      <c r="P2749" t="s">
        <v>521</v>
      </c>
      <c r="Q2749" t="s">
        <v>33</v>
      </c>
      <c r="R2749" t="s">
        <v>144</v>
      </c>
      <c r="S2749" t="s">
        <v>141</v>
      </c>
      <c r="T2749" t="s">
        <v>34</v>
      </c>
      <c r="U2749" t="s">
        <v>735</v>
      </c>
      <c r="V2749" t="s">
        <v>422</v>
      </c>
      <c r="W2749" t="s">
        <v>147</v>
      </c>
      <c r="X2749" t="s">
        <v>141</v>
      </c>
    </row>
    <row r="2750" spans="1:24" x14ac:dyDescent="0.4">
      <c r="A2750" t="s">
        <v>3431</v>
      </c>
      <c r="B2750" t="s">
        <v>260</v>
      </c>
      <c r="C2750" t="s">
        <v>141</v>
      </c>
      <c r="D2750" t="s">
        <v>76</v>
      </c>
      <c r="E2750" t="s">
        <v>720</v>
      </c>
      <c r="F2750" t="s">
        <v>102</v>
      </c>
      <c r="G2750" t="s">
        <v>26</v>
      </c>
      <c r="H2750" t="s">
        <v>143</v>
      </c>
      <c r="I2750" t="s">
        <v>28</v>
      </c>
      <c r="J2750" t="s">
        <v>29</v>
      </c>
      <c r="K2750" t="s">
        <v>520</v>
      </c>
      <c r="L2750" t="str">
        <f>_xlfn.XLOOKUP(Trade_Flows[[#This Row],[hardware_type]],Helper_sheet!$D$2:$D$15,Helper_sheet!$E$2:$E$15,0,0)</f>
        <v>Chip</v>
      </c>
      <c r="M2750" t="s">
        <v>91</v>
      </c>
      <c r="N2750" s="5">
        <v>17708</v>
      </c>
      <c r="O2750" s="1">
        <v>885.42</v>
      </c>
      <c r="P2750" t="s">
        <v>93</v>
      </c>
      <c r="Q2750" t="s">
        <v>33</v>
      </c>
      <c r="R2750" t="s">
        <v>144</v>
      </c>
      <c r="S2750" t="s">
        <v>141</v>
      </c>
      <c r="T2750" t="s">
        <v>34</v>
      </c>
      <c r="U2750" t="s">
        <v>738</v>
      </c>
      <c r="V2750" t="s">
        <v>1743</v>
      </c>
      <c r="W2750" t="s">
        <v>147</v>
      </c>
      <c r="X2750" t="s">
        <v>141</v>
      </c>
    </row>
    <row r="2751" spans="1:24" x14ac:dyDescent="0.4">
      <c r="A2751" t="s">
        <v>3432</v>
      </c>
      <c r="B2751" t="s">
        <v>260</v>
      </c>
      <c r="C2751" t="s">
        <v>149</v>
      </c>
      <c r="D2751" t="s">
        <v>77</v>
      </c>
      <c r="E2751" t="s">
        <v>720</v>
      </c>
      <c r="F2751" t="s">
        <v>102</v>
      </c>
      <c r="G2751" t="s">
        <v>26</v>
      </c>
      <c r="H2751" t="s">
        <v>143</v>
      </c>
      <c r="I2751" t="s">
        <v>28</v>
      </c>
      <c r="J2751" t="s">
        <v>29</v>
      </c>
      <c r="K2751" t="s">
        <v>520</v>
      </c>
      <c r="L2751" t="str">
        <f>_xlfn.XLOOKUP(Trade_Flows[[#This Row],[hardware_type]],Helper_sheet!$D$2:$D$15,Helper_sheet!$E$2:$E$15,0,0)</f>
        <v>Chip</v>
      </c>
      <c r="M2751" t="s">
        <v>91</v>
      </c>
      <c r="N2751" s="5">
        <v>18935</v>
      </c>
      <c r="O2751" s="1">
        <v>946.8</v>
      </c>
      <c r="P2751" t="s">
        <v>521</v>
      </c>
      <c r="Q2751" t="s">
        <v>33</v>
      </c>
      <c r="R2751" t="s">
        <v>144</v>
      </c>
      <c r="S2751" t="s">
        <v>141</v>
      </c>
      <c r="T2751" t="s">
        <v>34</v>
      </c>
      <c r="U2751" t="s">
        <v>729</v>
      </c>
      <c r="V2751" t="s">
        <v>422</v>
      </c>
      <c r="W2751" t="s">
        <v>147</v>
      </c>
      <c r="X2751" t="s">
        <v>141</v>
      </c>
    </row>
    <row r="2752" spans="1:24" x14ac:dyDescent="0.4">
      <c r="A2752" t="s">
        <v>3433</v>
      </c>
      <c r="B2752" t="s">
        <v>260</v>
      </c>
      <c r="C2752" t="s">
        <v>154</v>
      </c>
      <c r="D2752" t="s">
        <v>78</v>
      </c>
      <c r="E2752" t="s">
        <v>720</v>
      </c>
      <c r="F2752" t="s">
        <v>102</v>
      </c>
      <c r="G2752" t="s">
        <v>26</v>
      </c>
      <c r="H2752" t="s">
        <v>143</v>
      </c>
      <c r="I2752" t="s">
        <v>28</v>
      </c>
      <c r="J2752" t="s">
        <v>29</v>
      </c>
      <c r="K2752" t="s">
        <v>520</v>
      </c>
      <c r="L2752" t="str">
        <f>_xlfn.XLOOKUP(Trade_Flows[[#This Row],[hardware_type]],Helper_sheet!$D$2:$D$15,Helper_sheet!$E$2:$E$15,0,0)</f>
        <v>Chip</v>
      </c>
      <c r="M2752" t="s">
        <v>91</v>
      </c>
      <c r="N2752" s="5">
        <v>22977</v>
      </c>
      <c r="O2752" s="1">
        <v>1148.8599999999999</v>
      </c>
      <c r="P2752" t="s">
        <v>93</v>
      </c>
      <c r="Q2752" t="s">
        <v>33</v>
      </c>
      <c r="R2752" t="s">
        <v>144</v>
      </c>
      <c r="S2752" t="s">
        <v>141</v>
      </c>
      <c r="T2752" t="s">
        <v>34</v>
      </c>
      <c r="U2752" t="s">
        <v>740</v>
      </c>
      <c r="V2752" t="s">
        <v>1754</v>
      </c>
      <c r="W2752" t="s">
        <v>147</v>
      </c>
      <c r="X2752" t="s">
        <v>141</v>
      </c>
    </row>
    <row r="2753" spans="1:24" x14ac:dyDescent="0.4">
      <c r="A2753" t="s">
        <v>3434</v>
      </c>
      <c r="B2753" t="s">
        <v>260</v>
      </c>
      <c r="C2753" t="s">
        <v>158</v>
      </c>
      <c r="D2753" t="s">
        <v>79</v>
      </c>
      <c r="E2753" t="s">
        <v>720</v>
      </c>
      <c r="F2753" t="s">
        <v>102</v>
      </c>
      <c r="G2753" t="s">
        <v>26</v>
      </c>
      <c r="H2753" t="s">
        <v>143</v>
      </c>
      <c r="I2753" t="s">
        <v>28</v>
      </c>
      <c r="J2753" t="s">
        <v>29</v>
      </c>
      <c r="K2753" t="s">
        <v>520</v>
      </c>
      <c r="L2753" t="str">
        <f>_xlfn.XLOOKUP(Trade_Flows[[#This Row],[hardware_type]],Helper_sheet!$D$2:$D$15,Helper_sheet!$E$2:$E$15,0,0)</f>
        <v>Chip</v>
      </c>
      <c r="M2753" t="s">
        <v>91</v>
      </c>
      <c r="N2753" s="5">
        <v>17741</v>
      </c>
      <c r="O2753" s="1">
        <v>887.06</v>
      </c>
      <c r="P2753" t="s">
        <v>94</v>
      </c>
      <c r="Q2753" t="s">
        <v>33</v>
      </c>
      <c r="R2753" t="s">
        <v>144</v>
      </c>
      <c r="S2753" t="s">
        <v>141</v>
      </c>
      <c r="T2753" t="s">
        <v>34</v>
      </c>
      <c r="U2753" t="s">
        <v>761</v>
      </c>
      <c r="V2753" t="s">
        <v>253</v>
      </c>
      <c r="W2753" t="s">
        <v>147</v>
      </c>
      <c r="X2753" t="s">
        <v>141</v>
      </c>
    </row>
    <row r="2754" spans="1:24" x14ac:dyDescent="0.4">
      <c r="A2754" t="s">
        <v>3435</v>
      </c>
      <c r="B2754" t="s">
        <v>140</v>
      </c>
      <c r="C2754" t="s">
        <v>141</v>
      </c>
      <c r="D2754" t="s">
        <v>23</v>
      </c>
      <c r="E2754" t="s">
        <v>720</v>
      </c>
      <c r="F2754" t="s">
        <v>102</v>
      </c>
      <c r="G2754" t="s">
        <v>26</v>
      </c>
      <c r="H2754" t="s">
        <v>143</v>
      </c>
      <c r="I2754" t="s">
        <v>28</v>
      </c>
      <c r="J2754" t="s">
        <v>29</v>
      </c>
      <c r="K2754" t="s">
        <v>594</v>
      </c>
      <c r="L2754" t="str">
        <f>_xlfn.XLOOKUP(Trade_Flows[[#This Row],[hardware_type]],Helper_sheet!$D$2:$D$15,Helper_sheet!$E$2:$E$15,0,0)</f>
        <v>Chip</v>
      </c>
      <c r="M2754" t="s">
        <v>91</v>
      </c>
      <c r="N2754" s="5">
        <v>6456</v>
      </c>
      <c r="O2754" s="1">
        <v>322.82</v>
      </c>
      <c r="P2754" t="s">
        <v>96</v>
      </c>
      <c r="Q2754" t="s">
        <v>33</v>
      </c>
      <c r="R2754" t="s">
        <v>144</v>
      </c>
      <c r="S2754" t="s">
        <v>141</v>
      </c>
      <c r="T2754" t="s">
        <v>34</v>
      </c>
      <c r="U2754" t="s">
        <v>751</v>
      </c>
      <c r="V2754" t="s">
        <v>393</v>
      </c>
      <c r="W2754" t="s">
        <v>147</v>
      </c>
      <c r="X2754" t="s">
        <v>144</v>
      </c>
    </row>
    <row r="2755" spans="1:24" x14ac:dyDescent="0.4">
      <c r="A2755" t="s">
        <v>3436</v>
      </c>
      <c r="B2755" t="s">
        <v>140</v>
      </c>
      <c r="C2755" t="s">
        <v>149</v>
      </c>
      <c r="D2755" t="s">
        <v>35</v>
      </c>
      <c r="E2755" t="s">
        <v>720</v>
      </c>
      <c r="F2755" t="s">
        <v>102</v>
      </c>
      <c r="G2755" t="s">
        <v>26</v>
      </c>
      <c r="H2755" t="s">
        <v>143</v>
      </c>
      <c r="I2755" t="s">
        <v>28</v>
      </c>
      <c r="J2755" t="s">
        <v>29</v>
      </c>
      <c r="K2755" t="s">
        <v>594</v>
      </c>
      <c r="L2755" t="str">
        <f>_xlfn.XLOOKUP(Trade_Flows[[#This Row],[hardware_type]],Helper_sheet!$D$2:$D$15,Helper_sheet!$E$2:$E$15,0,0)</f>
        <v>Chip</v>
      </c>
      <c r="M2755" t="s">
        <v>91</v>
      </c>
      <c r="N2755" s="5">
        <v>7901</v>
      </c>
      <c r="O2755" s="1">
        <v>395.08</v>
      </c>
      <c r="P2755" t="s">
        <v>96</v>
      </c>
      <c r="Q2755" t="s">
        <v>33</v>
      </c>
      <c r="R2755" t="s">
        <v>144</v>
      </c>
      <c r="S2755" t="s">
        <v>141</v>
      </c>
      <c r="T2755" t="s">
        <v>34</v>
      </c>
      <c r="U2755" t="s">
        <v>753</v>
      </c>
      <c r="V2755" t="s">
        <v>146</v>
      </c>
      <c r="W2755" t="s">
        <v>147</v>
      </c>
      <c r="X2755" t="s">
        <v>144</v>
      </c>
    </row>
    <row r="2756" spans="1:24" x14ac:dyDescent="0.4">
      <c r="A2756" t="s">
        <v>3437</v>
      </c>
      <c r="B2756" t="s">
        <v>140</v>
      </c>
      <c r="C2756" t="s">
        <v>154</v>
      </c>
      <c r="D2756" t="s">
        <v>37</v>
      </c>
      <c r="E2756" t="s">
        <v>720</v>
      </c>
      <c r="F2756" t="s">
        <v>102</v>
      </c>
      <c r="G2756" t="s">
        <v>26</v>
      </c>
      <c r="H2756" t="s">
        <v>143</v>
      </c>
      <c r="I2756" t="s">
        <v>28</v>
      </c>
      <c r="J2756" t="s">
        <v>29</v>
      </c>
      <c r="K2756" t="s">
        <v>594</v>
      </c>
      <c r="L2756" t="str">
        <f>_xlfn.XLOOKUP(Trade_Flows[[#This Row],[hardware_type]],Helper_sheet!$D$2:$D$15,Helper_sheet!$E$2:$E$15,0,0)</f>
        <v>Chip</v>
      </c>
      <c r="M2756" t="s">
        <v>91</v>
      </c>
      <c r="N2756" s="5">
        <v>8457</v>
      </c>
      <c r="O2756" s="1">
        <v>422.85</v>
      </c>
      <c r="P2756" t="s">
        <v>94</v>
      </c>
      <c r="Q2756" t="s">
        <v>33</v>
      </c>
      <c r="R2756" t="s">
        <v>144</v>
      </c>
      <c r="S2756" t="s">
        <v>141</v>
      </c>
      <c r="T2756" t="s">
        <v>34</v>
      </c>
      <c r="U2756" t="s">
        <v>753</v>
      </c>
      <c r="V2756" t="s">
        <v>316</v>
      </c>
      <c r="W2756" t="s">
        <v>147</v>
      </c>
      <c r="X2756" t="s">
        <v>144</v>
      </c>
    </row>
    <row r="2757" spans="1:24" x14ac:dyDescent="0.4">
      <c r="A2757" t="s">
        <v>3438</v>
      </c>
      <c r="B2757" t="s">
        <v>140</v>
      </c>
      <c r="C2757" t="s">
        <v>158</v>
      </c>
      <c r="D2757" t="s">
        <v>38</v>
      </c>
      <c r="E2757" t="s">
        <v>720</v>
      </c>
      <c r="F2757" t="s">
        <v>102</v>
      </c>
      <c r="G2757" t="s">
        <v>26</v>
      </c>
      <c r="H2757" t="s">
        <v>143</v>
      </c>
      <c r="I2757" t="s">
        <v>28</v>
      </c>
      <c r="J2757" t="s">
        <v>29</v>
      </c>
      <c r="K2757" t="s">
        <v>594</v>
      </c>
      <c r="L2757" t="str">
        <f>_xlfn.XLOOKUP(Trade_Flows[[#This Row],[hardware_type]],Helper_sheet!$D$2:$D$15,Helper_sheet!$E$2:$E$15,0,0)</f>
        <v>Chip</v>
      </c>
      <c r="M2757" t="s">
        <v>91</v>
      </c>
      <c r="N2757" s="5">
        <v>7456</v>
      </c>
      <c r="O2757" s="1">
        <v>372.85</v>
      </c>
      <c r="P2757" t="s">
        <v>93</v>
      </c>
      <c r="Q2757" t="s">
        <v>33</v>
      </c>
      <c r="R2757" t="s">
        <v>144</v>
      </c>
      <c r="S2757" t="s">
        <v>141</v>
      </c>
      <c r="T2757" t="s">
        <v>34</v>
      </c>
      <c r="U2757" t="s">
        <v>783</v>
      </c>
      <c r="V2757" t="s">
        <v>369</v>
      </c>
      <c r="W2757" t="s">
        <v>147</v>
      </c>
      <c r="X2757" t="s">
        <v>144</v>
      </c>
    </row>
    <row r="2758" spans="1:24" x14ac:dyDescent="0.4">
      <c r="A2758" t="s">
        <v>3439</v>
      </c>
      <c r="B2758" t="s">
        <v>162</v>
      </c>
      <c r="C2758" t="s">
        <v>141</v>
      </c>
      <c r="D2758" t="s">
        <v>39</v>
      </c>
      <c r="E2758" t="s">
        <v>720</v>
      </c>
      <c r="F2758" t="s">
        <v>102</v>
      </c>
      <c r="G2758" t="s">
        <v>26</v>
      </c>
      <c r="H2758" t="s">
        <v>143</v>
      </c>
      <c r="I2758" t="s">
        <v>28</v>
      </c>
      <c r="J2758" t="s">
        <v>29</v>
      </c>
      <c r="K2758" t="s">
        <v>594</v>
      </c>
      <c r="L2758" t="str">
        <f>_xlfn.XLOOKUP(Trade_Flows[[#This Row],[hardware_type]],Helper_sheet!$D$2:$D$15,Helper_sheet!$E$2:$E$15,0,0)</f>
        <v>Chip</v>
      </c>
      <c r="M2758" t="s">
        <v>91</v>
      </c>
      <c r="N2758" s="5">
        <v>6827</v>
      </c>
      <c r="O2758" s="1">
        <v>341.4</v>
      </c>
      <c r="P2758" t="s">
        <v>94</v>
      </c>
      <c r="Q2758" t="s">
        <v>33</v>
      </c>
      <c r="R2758" t="s">
        <v>144</v>
      </c>
      <c r="S2758" t="s">
        <v>141</v>
      </c>
      <c r="T2758" t="s">
        <v>34</v>
      </c>
      <c r="U2758" t="s">
        <v>756</v>
      </c>
      <c r="V2758" t="s">
        <v>169</v>
      </c>
      <c r="W2758" t="s">
        <v>147</v>
      </c>
      <c r="X2758" t="s">
        <v>144</v>
      </c>
    </row>
    <row r="2759" spans="1:24" x14ac:dyDescent="0.4">
      <c r="A2759" t="s">
        <v>3440</v>
      </c>
      <c r="B2759" t="s">
        <v>162</v>
      </c>
      <c r="C2759" t="s">
        <v>149</v>
      </c>
      <c r="D2759" t="s">
        <v>41</v>
      </c>
      <c r="E2759" t="s">
        <v>720</v>
      </c>
      <c r="F2759" t="s">
        <v>102</v>
      </c>
      <c r="G2759" t="s">
        <v>26</v>
      </c>
      <c r="H2759" t="s">
        <v>143</v>
      </c>
      <c r="I2759" t="s">
        <v>28</v>
      </c>
      <c r="J2759" t="s">
        <v>29</v>
      </c>
      <c r="K2759" t="s">
        <v>594</v>
      </c>
      <c r="L2759" t="str">
        <f>_xlfn.XLOOKUP(Trade_Flows[[#This Row],[hardware_type]],Helper_sheet!$D$2:$D$15,Helper_sheet!$E$2:$E$15,0,0)</f>
        <v>Chip</v>
      </c>
      <c r="M2759" t="s">
        <v>91</v>
      </c>
      <c r="N2759" s="5">
        <v>9779</v>
      </c>
      <c r="O2759" s="1">
        <v>488.95</v>
      </c>
      <c r="P2759" t="s">
        <v>96</v>
      </c>
      <c r="Q2759" t="s">
        <v>33</v>
      </c>
      <c r="R2759" t="s">
        <v>144</v>
      </c>
      <c r="S2759" t="s">
        <v>141</v>
      </c>
      <c r="T2759" t="s">
        <v>34</v>
      </c>
      <c r="U2759" t="s">
        <v>758</v>
      </c>
      <c r="V2759" t="s">
        <v>156</v>
      </c>
      <c r="W2759" t="s">
        <v>147</v>
      </c>
      <c r="X2759" t="s">
        <v>144</v>
      </c>
    </row>
    <row r="2760" spans="1:24" x14ac:dyDescent="0.4">
      <c r="A2760" t="s">
        <v>3441</v>
      </c>
      <c r="B2760" t="s">
        <v>162</v>
      </c>
      <c r="C2760" t="s">
        <v>154</v>
      </c>
      <c r="D2760" t="s">
        <v>42</v>
      </c>
      <c r="E2760" t="s">
        <v>720</v>
      </c>
      <c r="F2760" t="s">
        <v>102</v>
      </c>
      <c r="G2760" t="s">
        <v>26</v>
      </c>
      <c r="H2760" t="s">
        <v>143</v>
      </c>
      <c r="I2760" t="s">
        <v>28</v>
      </c>
      <c r="J2760" t="s">
        <v>29</v>
      </c>
      <c r="K2760" t="s">
        <v>594</v>
      </c>
      <c r="L2760" t="str">
        <f>_xlfn.XLOOKUP(Trade_Flows[[#This Row],[hardware_type]],Helper_sheet!$D$2:$D$15,Helper_sheet!$E$2:$E$15,0,0)</f>
        <v>Chip</v>
      </c>
      <c r="M2760" t="s">
        <v>91</v>
      </c>
      <c r="N2760" s="5">
        <v>8713</v>
      </c>
      <c r="O2760" s="1">
        <v>435.7</v>
      </c>
      <c r="P2760" t="s">
        <v>95</v>
      </c>
      <c r="Q2760" t="s">
        <v>33</v>
      </c>
      <c r="R2760" t="s">
        <v>144</v>
      </c>
      <c r="S2760" t="s">
        <v>141</v>
      </c>
      <c r="T2760" t="s">
        <v>34</v>
      </c>
      <c r="U2760" t="s">
        <v>731</v>
      </c>
      <c r="V2760" t="s">
        <v>367</v>
      </c>
      <c r="W2760" t="s">
        <v>147</v>
      </c>
      <c r="X2760" t="s">
        <v>144</v>
      </c>
    </row>
    <row r="2761" spans="1:24" x14ac:dyDescent="0.4">
      <c r="A2761" t="s">
        <v>3442</v>
      </c>
      <c r="B2761" t="s">
        <v>162</v>
      </c>
      <c r="C2761" t="s">
        <v>158</v>
      </c>
      <c r="D2761" t="s">
        <v>43</v>
      </c>
      <c r="E2761" t="s">
        <v>720</v>
      </c>
      <c r="F2761" t="s">
        <v>102</v>
      </c>
      <c r="G2761" t="s">
        <v>26</v>
      </c>
      <c r="H2761" t="s">
        <v>143</v>
      </c>
      <c r="I2761" t="s">
        <v>28</v>
      </c>
      <c r="J2761" t="s">
        <v>29</v>
      </c>
      <c r="K2761" t="s">
        <v>594</v>
      </c>
      <c r="L2761" t="str">
        <f>_xlfn.XLOOKUP(Trade_Flows[[#This Row],[hardware_type]],Helper_sheet!$D$2:$D$15,Helper_sheet!$E$2:$E$15,0,0)</f>
        <v>Chip</v>
      </c>
      <c r="M2761" t="s">
        <v>91</v>
      </c>
      <c r="N2761" s="5">
        <v>8114</v>
      </c>
      <c r="O2761" s="1">
        <v>405.71</v>
      </c>
      <c r="P2761" t="s">
        <v>93</v>
      </c>
      <c r="Q2761" t="s">
        <v>33</v>
      </c>
      <c r="R2761" t="s">
        <v>144</v>
      </c>
      <c r="S2761" t="s">
        <v>141</v>
      </c>
      <c r="T2761" t="s">
        <v>34</v>
      </c>
      <c r="U2761" t="s">
        <v>796</v>
      </c>
      <c r="V2761" t="s">
        <v>187</v>
      </c>
      <c r="W2761" t="s">
        <v>147</v>
      </c>
      <c r="X2761" t="s">
        <v>144</v>
      </c>
    </row>
    <row r="2762" spans="1:24" x14ac:dyDescent="0.4">
      <c r="A2762" t="s">
        <v>3443</v>
      </c>
      <c r="B2762" t="s">
        <v>171</v>
      </c>
      <c r="C2762" t="s">
        <v>141</v>
      </c>
      <c r="D2762" t="s">
        <v>44</v>
      </c>
      <c r="E2762" t="s">
        <v>720</v>
      </c>
      <c r="F2762" t="s">
        <v>102</v>
      </c>
      <c r="G2762" t="s">
        <v>26</v>
      </c>
      <c r="H2762" t="s">
        <v>143</v>
      </c>
      <c r="I2762" t="s">
        <v>28</v>
      </c>
      <c r="J2762" t="s">
        <v>29</v>
      </c>
      <c r="K2762" t="s">
        <v>594</v>
      </c>
      <c r="L2762" t="str">
        <f>_xlfn.XLOOKUP(Trade_Flows[[#This Row],[hardware_type]],Helper_sheet!$D$2:$D$15,Helper_sheet!$E$2:$E$15,0,0)</f>
        <v>Chip</v>
      </c>
      <c r="M2762" t="s">
        <v>91</v>
      </c>
      <c r="N2762" s="5">
        <v>7950</v>
      </c>
      <c r="O2762" s="1">
        <v>397.54</v>
      </c>
      <c r="P2762" t="s">
        <v>96</v>
      </c>
      <c r="Q2762" t="s">
        <v>33</v>
      </c>
      <c r="R2762" t="s">
        <v>144</v>
      </c>
      <c r="S2762" t="s">
        <v>141</v>
      </c>
      <c r="T2762" t="s">
        <v>34</v>
      </c>
      <c r="U2762" t="s">
        <v>763</v>
      </c>
      <c r="V2762" t="s">
        <v>294</v>
      </c>
      <c r="W2762" t="s">
        <v>147</v>
      </c>
      <c r="X2762" t="s">
        <v>144</v>
      </c>
    </row>
    <row r="2763" spans="1:24" x14ac:dyDescent="0.4">
      <c r="A2763" t="s">
        <v>3444</v>
      </c>
      <c r="B2763" t="s">
        <v>171</v>
      </c>
      <c r="C2763" t="s">
        <v>149</v>
      </c>
      <c r="D2763" t="s">
        <v>45</v>
      </c>
      <c r="E2763" t="s">
        <v>720</v>
      </c>
      <c r="F2763" t="s">
        <v>102</v>
      </c>
      <c r="G2763" t="s">
        <v>26</v>
      </c>
      <c r="H2763" t="s">
        <v>143</v>
      </c>
      <c r="I2763" t="s">
        <v>28</v>
      </c>
      <c r="J2763" t="s">
        <v>29</v>
      </c>
      <c r="K2763" t="s">
        <v>594</v>
      </c>
      <c r="L2763" t="str">
        <f>_xlfn.XLOOKUP(Trade_Flows[[#This Row],[hardware_type]],Helper_sheet!$D$2:$D$15,Helper_sheet!$E$2:$E$15,0,0)</f>
        <v>Chip</v>
      </c>
      <c r="M2763" t="s">
        <v>91</v>
      </c>
      <c r="N2763" s="5">
        <v>10904</v>
      </c>
      <c r="O2763" s="1">
        <v>545.21</v>
      </c>
      <c r="P2763" t="s">
        <v>95</v>
      </c>
      <c r="Q2763" t="s">
        <v>33</v>
      </c>
      <c r="R2763" t="s">
        <v>144</v>
      </c>
      <c r="S2763" t="s">
        <v>141</v>
      </c>
      <c r="T2763" t="s">
        <v>34</v>
      </c>
      <c r="U2763" t="s">
        <v>733</v>
      </c>
      <c r="V2763" t="s">
        <v>166</v>
      </c>
      <c r="W2763" t="s">
        <v>147</v>
      </c>
      <c r="X2763" t="s">
        <v>144</v>
      </c>
    </row>
    <row r="2764" spans="1:24" x14ac:dyDescent="0.4">
      <c r="A2764" t="s">
        <v>3445</v>
      </c>
      <c r="B2764" t="s">
        <v>171</v>
      </c>
      <c r="C2764" t="s">
        <v>154</v>
      </c>
      <c r="D2764" t="s">
        <v>46</v>
      </c>
      <c r="E2764" t="s">
        <v>720</v>
      </c>
      <c r="F2764" t="s">
        <v>102</v>
      </c>
      <c r="G2764" t="s">
        <v>26</v>
      </c>
      <c r="H2764" t="s">
        <v>143</v>
      </c>
      <c r="I2764" t="s">
        <v>28</v>
      </c>
      <c r="J2764" t="s">
        <v>29</v>
      </c>
      <c r="K2764" t="s">
        <v>594</v>
      </c>
      <c r="L2764" t="str">
        <f>_xlfn.XLOOKUP(Trade_Flows[[#This Row],[hardware_type]],Helper_sheet!$D$2:$D$15,Helper_sheet!$E$2:$E$15,0,0)</f>
        <v>Chip</v>
      </c>
      <c r="M2764" t="s">
        <v>91</v>
      </c>
      <c r="N2764" s="5">
        <v>10913</v>
      </c>
      <c r="O2764" s="1">
        <v>545.70000000000005</v>
      </c>
      <c r="P2764" t="s">
        <v>93</v>
      </c>
      <c r="Q2764" t="s">
        <v>33</v>
      </c>
      <c r="R2764" t="s">
        <v>144</v>
      </c>
      <c r="S2764" t="s">
        <v>141</v>
      </c>
      <c r="T2764" t="s">
        <v>34</v>
      </c>
      <c r="U2764" t="s">
        <v>793</v>
      </c>
      <c r="V2764" t="s">
        <v>292</v>
      </c>
      <c r="W2764" t="s">
        <v>147</v>
      </c>
      <c r="X2764" t="s">
        <v>144</v>
      </c>
    </row>
    <row r="2765" spans="1:24" x14ac:dyDescent="0.4">
      <c r="A2765" t="s">
        <v>3446</v>
      </c>
      <c r="B2765" t="s">
        <v>171</v>
      </c>
      <c r="C2765" t="s">
        <v>158</v>
      </c>
      <c r="D2765" t="s">
        <v>47</v>
      </c>
      <c r="E2765" t="s">
        <v>720</v>
      </c>
      <c r="F2765" t="s">
        <v>102</v>
      </c>
      <c r="G2765" t="s">
        <v>26</v>
      </c>
      <c r="H2765" t="s">
        <v>143</v>
      </c>
      <c r="I2765" t="s">
        <v>28</v>
      </c>
      <c r="J2765" t="s">
        <v>29</v>
      </c>
      <c r="K2765" t="s">
        <v>594</v>
      </c>
      <c r="L2765" t="str">
        <f>_xlfn.XLOOKUP(Trade_Flows[[#This Row],[hardware_type]],Helper_sheet!$D$2:$D$15,Helper_sheet!$E$2:$E$15,0,0)</f>
        <v>Chip</v>
      </c>
      <c r="M2765" t="s">
        <v>91</v>
      </c>
      <c r="N2765" s="5">
        <v>8771</v>
      </c>
      <c r="O2765" s="1">
        <v>438.55</v>
      </c>
      <c r="P2765" t="s">
        <v>521</v>
      </c>
      <c r="Q2765" t="s">
        <v>33</v>
      </c>
      <c r="R2765" t="s">
        <v>144</v>
      </c>
      <c r="S2765" t="s">
        <v>141</v>
      </c>
      <c r="T2765" t="s">
        <v>34</v>
      </c>
      <c r="U2765" t="s">
        <v>796</v>
      </c>
      <c r="V2765" t="s">
        <v>369</v>
      </c>
      <c r="W2765" t="s">
        <v>147</v>
      </c>
      <c r="X2765" t="s">
        <v>144</v>
      </c>
    </row>
    <row r="2766" spans="1:24" x14ac:dyDescent="0.4">
      <c r="A2766" t="s">
        <v>3447</v>
      </c>
      <c r="B2766" t="s">
        <v>182</v>
      </c>
      <c r="C2766" t="s">
        <v>141</v>
      </c>
      <c r="D2766" t="s">
        <v>48</v>
      </c>
      <c r="E2766" t="s">
        <v>720</v>
      </c>
      <c r="F2766" t="s">
        <v>102</v>
      </c>
      <c r="G2766" t="s">
        <v>26</v>
      </c>
      <c r="H2766" t="s">
        <v>143</v>
      </c>
      <c r="I2766" t="s">
        <v>28</v>
      </c>
      <c r="J2766" t="s">
        <v>29</v>
      </c>
      <c r="K2766" t="s">
        <v>594</v>
      </c>
      <c r="L2766" t="str">
        <f>_xlfn.XLOOKUP(Trade_Flows[[#This Row],[hardware_type]],Helper_sheet!$D$2:$D$15,Helper_sheet!$E$2:$E$15,0,0)</f>
        <v>Chip</v>
      </c>
      <c r="M2766" t="s">
        <v>91</v>
      </c>
      <c r="N2766" s="5">
        <v>9550</v>
      </c>
      <c r="O2766" s="1">
        <v>477.54</v>
      </c>
      <c r="P2766" t="s">
        <v>94</v>
      </c>
      <c r="Q2766" t="s">
        <v>33</v>
      </c>
      <c r="R2766" t="s">
        <v>144</v>
      </c>
      <c r="S2766" t="s">
        <v>141</v>
      </c>
      <c r="T2766" t="s">
        <v>34</v>
      </c>
      <c r="U2766" t="s">
        <v>729</v>
      </c>
      <c r="V2766" t="s">
        <v>199</v>
      </c>
      <c r="W2766" t="s">
        <v>147</v>
      </c>
      <c r="X2766" t="s">
        <v>144</v>
      </c>
    </row>
    <row r="2767" spans="1:24" x14ac:dyDescent="0.4">
      <c r="A2767" t="s">
        <v>3448</v>
      </c>
      <c r="B2767" t="s">
        <v>182</v>
      </c>
      <c r="C2767" t="s">
        <v>149</v>
      </c>
      <c r="D2767" t="s">
        <v>49</v>
      </c>
      <c r="E2767" t="s">
        <v>720</v>
      </c>
      <c r="F2767" t="s">
        <v>102</v>
      </c>
      <c r="G2767" t="s">
        <v>26</v>
      </c>
      <c r="H2767" t="s">
        <v>143</v>
      </c>
      <c r="I2767" t="s">
        <v>28</v>
      </c>
      <c r="J2767" t="s">
        <v>29</v>
      </c>
      <c r="K2767" t="s">
        <v>594</v>
      </c>
      <c r="L2767" t="str">
        <f>_xlfn.XLOOKUP(Trade_Flows[[#This Row],[hardware_type]],Helper_sheet!$D$2:$D$15,Helper_sheet!$E$2:$E$15,0,0)</f>
        <v>Chip</v>
      </c>
      <c r="M2767" t="s">
        <v>91</v>
      </c>
      <c r="N2767" s="5">
        <v>10571</v>
      </c>
      <c r="O2767" s="1">
        <v>528.57000000000005</v>
      </c>
      <c r="P2767" t="s">
        <v>93</v>
      </c>
      <c r="Q2767" t="s">
        <v>33</v>
      </c>
      <c r="R2767" t="s">
        <v>144</v>
      </c>
      <c r="S2767" t="s">
        <v>141</v>
      </c>
      <c r="T2767" t="s">
        <v>34</v>
      </c>
      <c r="U2767" t="s">
        <v>761</v>
      </c>
      <c r="V2767" t="s">
        <v>178</v>
      </c>
      <c r="W2767" t="s">
        <v>147</v>
      </c>
      <c r="X2767" t="s">
        <v>144</v>
      </c>
    </row>
    <row r="2768" spans="1:24" x14ac:dyDescent="0.4">
      <c r="A2768" t="s">
        <v>3449</v>
      </c>
      <c r="B2768" t="s">
        <v>182</v>
      </c>
      <c r="C2768" t="s">
        <v>154</v>
      </c>
      <c r="D2768" t="s">
        <v>50</v>
      </c>
      <c r="E2768" t="s">
        <v>720</v>
      </c>
      <c r="F2768" t="s">
        <v>102</v>
      </c>
      <c r="G2768" t="s">
        <v>26</v>
      </c>
      <c r="H2768" t="s">
        <v>143</v>
      </c>
      <c r="I2768" t="s">
        <v>28</v>
      </c>
      <c r="J2768" t="s">
        <v>29</v>
      </c>
      <c r="K2768" t="s">
        <v>594</v>
      </c>
      <c r="L2768" t="str">
        <f>_xlfn.XLOOKUP(Trade_Flows[[#This Row],[hardware_type]],Helper_sheet!$D$2:$D$15,Helper_sheet!$E$2:$E$15,0,0)</f>
        <v>Chip</v>
      </c>
      <c r="M2768" t="s">
        <v>91</v>
      </c>
      <c r="N2768" s="5">
        <v>10767</v>
      </c>
      <c r="O2768" s="1">
        <v>538.39</v>
      </c>
      <c r="P2768" t="s">
        <v>93</v>
      </c>
      <c r="Q2768" t="s">
        <v>33</v>
      </c>
      <c r="R2768" t="s">
        <v>144</v>
      </c>
      <c r="S2768" t="s">
        <v>141</v>
      </c>
      <c r="T2768" t="s">
        <v>34</v>
      </c>
      <c r="U2768" t="s">
        <v>751</v>
      </c>
      <c r="V2768" t="s">
        <v>294</v>
      </c>
      <c r="W2768" t="s">
        <v>147</v>
      </c>
      <c r="X2768" t="s">
        <v>144</v>
      </c>
    </row>
    <row r="2769" spans="1:24" x14ac:dyDescent="0.4">
      <c r="A2769" t="s">
        <v>3450</v>
      </c>
      <c r="B2769" t="s">
        <v>182</v>
      </c>
      <c r="C2769" t="s">
        <v>158</v>
      </c>
      <c r="D2769" t="s">
        <v>51</v>
      </c>
      <c r="E2769" t="s">
        <v>720</v>
      </c>
      <c r="F2769" t="s">
        <v>102</v>
      </c>
      <c r="G2769" t="s">
        <v>26</v>
      </c>
      <c r="H2769" t="s">
        <v>143</v>
      </c>
      <c r="I2769" t="s">
        <v>28</v>
      </c>
      <c r="J2769" t="s">
        <v>29</v>
      </c>
      <c r="K2769" t="s">
        <v>594</v>
      </c>
      <c r="L2769" t="str">
        <f>_xlfn.XLOOKUP(Trade_Flows[[#This Row],[hardware_type]],Helper_sheet!$D$2:$D$15,Helper_sheet!$E$2:$E$15,0,0)</f>
        <v>Chip</v>
      </c>
      <c r="M2769" t="s">
        <v>91</v>
      </c>
      <c r="N2769" s="5">
        <v>10837</v>
      </c>
      <c r="O2769" s="1">
        <v>541.85</v>
      </c>
      <c r="P2769" t="s">
        <v>96</v>
      </c>
      <c r="Q2769" t="s">
        <v>33</v>
      </c>
      <c r="R2769" t="s">
        <v>144</v>
      </c>
      <c r="S2769" t="s">
        <v>141</v>
      </c>
      <c r="T2769" t="s">
        <v>34</v>
      </c>
      <c r="U2769" t="s">
        <v>749</v>
      </c>
      <c r="V2769" t="s">
        <v>217</v>
      </c>
      <c r="W2769" t="s">
        <v>147</v>
      </c>
      <c r="X2769" t="s">
        <v>144</v>
      </c>
    </row>
    <row r="2770" spans="1:24" x14ac:dyDescent="0.4">
      <c r="A2770" t="s">
        <v>3451</v>
      </c>
      <c r="B2770" t="s">
        <v>193</v>
      </c>
      <c r="C2770" t="s">
        <v>141</v>
      </c>
      <c r="D2770" t="s">
        <v>52</v>
      </c>
      <c r="E2770" t="s">
        <v>720</v>
      </c>
      <c r="F2770" t="s">
        <v>102</v>
      </c>
      <c r="G2770" t="s">
        <v>26</v>
      </c>
      <c r="H2770" t="s">
        <v>143</v>
      </c>
      <c r="I2770" t="s">
        <v>28</v>
      </c>
      <c r="J2770" t="s">
        <v>29</v>
      </c>
      <c r="K2770" t="s">
        <v>594</v>
      </c>
      <c r="L2770" t="str">
        <f>_xlfn.XLOOKUP(Trade_Flows[[#This Row],[hardware_type]],Helper_sheet!$D$2:$D$15,Helper_sheet!$E$2:$E$15,0,0)</f>
        <v>Chip</v>
      </c>
      <c r="M2770" t="s">
        <v>91</v>
      </c>
      <c r="N2770" s="5">
        <v>9678</v>
      </c>
      <c r="O2770" s="1">
        <v>483.93</v>
      </c>
      <c r="P2770" t="s">
        <v>95</v>
      </c>
      <c r="Q2770" t="s">
        <v>33</v>
      </c>
      <c r="R2770" t="s">
        <v>144</v>
      </c>
      <c r="S2770" t="s">
        <v>141</v>
      </c>
      <c r="T2770" t="s">
        <v>34</v>
      </c>
      <c r="U2770" t="s">
        <v>822</v>
      </c>
      <c r="V2770" t="s">
        <v>184</v>
      </c>
      <c r="W2770" t="s">
        <v>147</v>
      </c>
      <c r="X2770" t="s">
        <v>144</v>
      </c>
    </row>
    <row r="2771" spans="1:24" x14ac:dyDescent="0.4">
      <c r="A2771" t="s">
        <v>3452</v>
      </c>
      <c r="B2771" t="s">
        <v>193</v>
      </c>
      <c r="C2771" t="s">
        <v>149</v>
      </c>
      <c r="D2771" t="s">
        <v>53</v>
      </c>
      <c r="E2771" t="s">
        <v>720</v>
      </c>
      <c r="F2771" t="s">
        <v>102</v>
      </c>
      <c r="G2771" t="s">
        <v>26</v>
      </c>
      <c r="H2771" t="s">
        <v>143</v>
      </c>
      <c r="I2771" t="s">
        <v>28</v>
      </c>
      <c r="J2771" t="s">
        <v>29</v>
      </c>
      <c r="K2771" t="s">
        <v>594</v>
      </c>
      <c r="L2771" t="str">
        <f>_xlfn.XLOOKUP(Trade_Flows[[#This Row],[hardware_type]],Helper_sheet!$D$2:$D$15,Helper_sheet!$E$2:$E$15,0,0)</f>
        <v>Chip</v>
      </c>
      <c r="M2771" t="s">
        <v>91</v>
      </c>
      <c r="N2771" s="5">
        <v>11154</v>
      </c>
      <c r="O2771" s="1">
        <v>557.70000000000005</v>
      </c>
      <c r="P2771" t="s">
        <v>93</v>
      </c>
      <c r="Q2771" t="s">
        <v>33</v>
      </c>
      <c r="R2771" t="s">
        <v>144</v>
      </c>
      <c r="S2771" t="s">
        <v>141</v>
      </c>
      <c r="T2771" t="s">
        <v>34</v>
      </c>
      <c r="U2771" t="s">
        <v>738</v>
      </c>
      <c r="V2771" t="s">
        <v>369</v>
      </c>
      <c r="W2771" t="s">
        <v>147</v>
      </c>
      <c r="X2771" t="s">
        <v>144</v>
      </c>
    </row>
    <row r="2772" spans="1:24" x14ac:dyDescent="0.4">
      <c r="A2772" t="s">
        <v>3453</v>
      </c>
      <c r="B2772" t="s">
        <v>193</v>
      </c>
      <c r="C2772" t="s">
        <v>154</v>
      </c>
      <c r="D2772" t="s">
        <v>54</v>
      </c>
      <c r="E2772" t="s">
        <v>720</v>
      </c>
      <c r="F2772" t="s">
        <v>102</v>
      </c>
      <c r="G2772" t="s">
        <v>26</v>
      </c>
      <c r="H2772" t="s">
        <v>143</v>
      </c>
      <c r="I2772" t="s">
        <v>28</v>
      </c>
      <c r="J2772" t="s">
        <v>29</v>
      </c>
      <c r="K2772" t="s">
        <v>594</v>
      </c>
      <c r="L2772" t="str">
        <f>_xlfn.XLOOKUP(Trade_Flows[[#This Row],[hardware_type]],Helper_sheet!$D$2:$D$15,Helper_sheet!$E$2:$E$15,0,0)</f>
        <v>Chip</v>
      </c>
      <c r="M2772" t="s">
        <v>91</v>
      </c>
      <c r="N2772" s="5">
        <v>12451</v>
      </c>
      <c r="O2772" s="1">
        <v>622.59</v>
      </c>
      <c r="P2772" t="s">
        <v>94</v>
      </c>
      <c r="Q2772" t="s">
        <v>33</v>
      </c>
      <c r="R2772" t="s">
        <v>144</v>
      </c>
      <c r="S2772" t="s">
        <v>141</v>
      </c>
      <c r="T2772" t="s">
        <v>34</v>
      </c>
      <c r="U2772" t="s">
        <v>761</v>
      </c>
      <c r="V2772" t="s">
        <v>332</v>
      </c>
      <c r="W2772" t="s">
        <v>147</v>
      </c>
      <c r="X2772" t="s">
        <v>144</v>
      </c>
    </row>
    <row r="2773" spans="1:24" x14ac:dyDescent="0.4">
      <c r="A2773" t="s">
        <v>3454</v>
      </c>
      <c r="B2773" t="s">
        <v>193</v>
      </c>
      <c r="C2773" t="s">
        <v>158</v>
      </c>
      <c r="D2773" t="s">
        <v>55</v>
      </c>
      <c r="E2773" t="s">
        <v>720</v>
      </c>
      <c r="F2773" t="s">
        <v>102</v>
      </c>
      <c r="G2773" t="s">
        <v>26</v>
      </c>
      <c r="H2773" t="s">
        <v>143</v>
      </c>
      <c r="I2773" t="s">
        <v>28</v>
      </c>
      <c r="J2773" t="s">
        <v>29</v>
      </c>
      <c r="K2773" t="s">
        <v>594</v>
      </c>
      <c r="L2773" t="str">
        <f>_xlfn.XLOOKUP(Trade_Flows[[#This Row],[hardware_type]],Helper_sheet!$D$2:$D$15,Helper_sheet!$E$2:$E$15,0,0)</f>
        <v>Chip</v>
      </c>
      <c r="M2773" t="s">
        <v>91</v>
      </c>
      <c r="N2773" s="5">
        <v>10607</v>
      </c>
      <c r="O2773" s="1">
        <v>530.35</v>
      </c>
      <c r="P2773" t="s">
        <v>93</v>
      </c>
      <c r="Q2773" t="s">
        <v>33</v>
      </c>
      <c r="R2773" t="s">
        <v>144</v>
      </c>
      <c r="S2773" t="s">
        <v>141</v>
      </c>
      <c r="T2773" t="s">
        <v>34</v>
      </c>
      <c r="U2773" t="s">
        <v>753</v>
      </c>
      <c r="V2773" t="s">
        <v>1718</v>
      </c>
      <c r="W2773" t="s">
        <v>147</v>
      </c>
      <c r="X2773" t="s">
        <v>144</v>
      </c>
    </row>
    <row r="2774" spans="1:24" x14ac:dyDescent="0.4">
      <c r="A2774" t="s">
        <v>3455</v>
      </c>
      <c r="B2774" t="s">
        <v>202</v>
      </c>
      <c r="C2774" t="s">
        <v>141</v>
      </c>
      <c r="D2774" t="s">
        <v>56</v>
      </c>
      <c r="E2774" t="s">
        <v>720</v>
      </c>
      <c r="F2774" t="s">
        <v>102</v>
      </c>
      <c r="G2774" t="s">
        <v>26</v>
      </c>
      <c r="H2774" t="s">
        <v>143</v>
      </c>
      <c r="I2774" t="s">
        <v>28</v>
      </c>
      <c r="J2774" t="s">
        <v>29</v>
      </c>
      <c r="K2774" t="s">
        <v>594</v>
      </c>
      <c r="L2774" t="str">
        <f>_xlfn.XLOOKUP(Trade_Flows[[#This Row],[hardware_type]],Helper_sheet!$D$2:$D$15,Helper_sheet!$E$2:$E$15,0,0)</f>
        <v>Chip</v>
      </c>
      <c r="M2774" t="s">
        <v>91</v>
      </c>
      <c r="N2774" s="5">
        <v>9683</v>
      </c>
      <c r="O2774" s="1">
        <v>484.15</v>
      </c>
      <c r="P2774" t="s">
        <v>93</v>
      </c>
      <c r="Q2774" t="s">
        <v>33</v>
      </c>
      <c r="R2774" t="s">
        <v>144</v>
      </c>
      <c r="S2774" t="s">
        <v>141</v>
      </c>
      <c r="T2774" t="s">
        <v>34</v>
      </c>
      <c r="U2774" t="s">
        <v>758</v>
      </c>
      <c r="V2774" t="s">
        <v>303</v>
      </c>
      <c r="W2774" t="s">
        <v>147</v>
      </c>
      <c r="X2774" t="s">
        <v>144</v>
      </c>
    </row>
    <row r="2775" spans="1:24" x14ac:dyDescent="0.4">
      <c r="A2775" t="s">
        <v>3456</v>
      </c>
      <c r="B2775" t="s">
        <v>202</v>
      </c>
      <c r="C2775" t="s">
        <v>149</v>
      </c>
      <c r="D2775" t="s">
        <v>57</v>
      </c>
      <c r="E2775" t="s">
        <v>720</v>
      </c>
      <c r="F2775" t="s">
        <v>102</v>
      </c>
      <c r="G2775" t="s">
        <v>26</v>
      </c>
      <c r="H2775" t="s">
        <v>143</v>
      </c>
      <c r="I2775" t="s">
        <v>28</v>
      </c>
      <c r="J2775" t="s">
        <v>29</v>
      </c>
      <c r="K2775" t="s">
        <v>594</v>
      </c>
      <c r="L2775" t="str">
        <f>_xlfn.XLOOKUP(Trade_Flows[[#This Row],[hardware_type]],Helper_sheet!$D$2:$D$15,Helper_sheet!$E$2:$E$15,0,0)</f>
        <v>Chip</v>
      </c>
      <c r="M2775" t="s">
        <v>91</v>
      </c>
      <c r="N2775" s="5">
        <v>12042</v>
      </c>
      <c r="O2775" s="1">
        <v>602.14</v>
      </c>
      <c r="P2775" t="s">
        <v>96</v>
      </c>
      <c r="Q2775" t="s">
        <v>33</v>
      </c>
      <c r="R2775" t="s">
        <v>144</v>
      </c>
      <c r="S2775" t="s">
        <v>141</v>
      </c>
      <c r="T2775" t="s">
        <v>34</v>
      </c>
      <c r="U2775" t="s">
        <v>761</v>
      </c>
      <c r="V2775" t="s">
        <v>204</v>
      </c>
      <c r="W2775" t="s">
        <v>147</v>
      </c>
      <c r="X2775" t="s">
        <v>144</v>
      </c>
    </row>
    <row r="2776" spans="1:24" x14ac:dyDescent="0.4">
      <c r="A2776" t="s">
        <v>3457</v>
      </c>
      <c r="B2776" t="s">
        <v>202</v>
      </c>
      <c r="C2776" t="s">
        <v>154</v>
      </c>
      <c r="D2776" t="s">
        <v>58</v>
      </c>
      <c r="E2776" t="s">
        <v>720</v>
      </c>
      <c r="F2776" t="s">
        <v>102</v>
      </c>
      <c r="G2776" t="s">
        <v>26</v>
      </c>
      <c r="H2776" t="s">
        <v>143</v>
      </c>
      <c r="I2776" t="s">
        <v>28</v>
      </c>
      <c r="J2776" t="s">
        <v>29</v>
      </c>
      <c r="K2776" t="s">
        <v>594</v>
      </c>
      <c r="L2776" t="str">
        <f>_xlfn.XLOOKUP(Trade_Flows[[#This Row],[hardware_type]],Helper_sheet!$D$2:$D$15,Helper_sheet!$E$2:$E$15,0,0)</f>
        <v>Chip</v>
      </c>
      <c r="M2776" t="s">
        <v>91</v>
      </c>
      <c r="N2776" s="5">
        <v>12668</v>
      </c>
      <c r="O2776" s="1">
        <v>633.41999999999996</v>
      </c>
      <c r="P2776" t="s">
        <v>93</v>
      </c>
      <c r="Q2776" t="s">
        <v>33</v>
      </c>
      <c r="R2776" t="s">
        <v>144</v>
      </c>
      <c r="S2776" t="s">
        <v>141</v>
      </c>
      <c r="T2776" t="s">
        <v>34</v>
      </c>
      <c r="U2776" t="s">
        <v>731</v>
      </c>
      <c r="V2776" t="s">
        <v>166</v>
      </c>
      <c r="W2776" t="s">
        <v>147</v>
      </c>
      <c r="X2776" t="s">
        <v>144</v>
      </c>
    </row>
    <row r="2777" spans="1:24" x14ac:dyDescent="0.4">
      <c r="A2777" t="s">
        <v>3458</v>
      </c>
      <c r="B2777" t="s">
        <v>202</v>
      </c>
      <c r="C2777" t="s">
        <v>158</v>
      </c>
      <c r="D2777" t="s">
        <v>59</v>
      </c>
      <c r="E2777" t="s">
        <v>720</v>
      </c>
      <c r="F2777" t="s">
        <v>102</v>
      </c>
      <c r="G2777" t="s">
        <v>26</v>
      </c>
      <c r="H2777" t="s">
        <v>143</v>
      </c>
      <c r="I2777" t="s">
        <v>28</v>
      </c>
      <c r="J2777" t="s">
        <v>29</v>
      </c>
      <c r="K2777" t="s">
        <v>594</v>
      </c>
      <c r="L2777" t="str">
        <f>_xlfn.XLOOKUP(Trade_Flows[[#This Row],[hardware_type]],Helper_sheet!$D$2:$D$15,Helper_sheet!$E$2:$E$15,0,0)</f>
        <v>Chip</v>
      </c>
      <c r="M2777" t="s">
        <v>91</v>
      </c>
      <c r="N2777" s="5">
        <v>10094</v>
      </c>
      <c r="O2777" s="1">
        <v>504.72</v>
      </c>
      <c r="P2777" t="s">
        <v>95</v>
      </c>
      <c r="Q2777" t="s">
        <v>33</v>
      </c>
      <c r="R2777" t="s">
        <v>144</v>
      </c>
      <c r="S2777" t="s">
        <v>141</v>
      </c>
      <c r="T2777" t="s">
        <v>34</v>
      </c>
      <c r="U2777" t="s">
        <v>763</v>
      </c>
      <c r="V2777" t="s">
        <v>217</v>
      </c>
      <c r="W2777" t="s">
        <v>147</v>
      </c>
      <c r="X2777" t="s">
        <v>144</v>
      </c>
    </row>
    <row r="2778" spans="1:24" x14ac:dyDescent="0.4">
      <c r="A2778" t="s">
        <v>3459</v>
      </c>
      <c r="B2778" t="s">
        <v>212</v>
      </c>
      <c r="C2778" t="s">
        <v>141</v>
      </c>
      <c r="D2778" t="s">
        <v>60</v>
      </c>
      <c r="E2778" t="s">
        <v>720</v>
      </c>
      <c r="F2778" t="s">
        <v>102</v>
      </c>
      <c r="G2778" t="s">
        <v>26</v>
      </c>
      <c r="H2778" t="s">
        <v>143</v>
      </c>
      <c r="I2778" t="s">
        <v>28</v>
      </c>
      <c r="J2778" t="s">
        <v>29</v>
      </c>
      <c r="K2778" t="s">
        <v>594</v>
      </c>
      <c r="L2778" t="str">
        <f>_xlfn.XLOOKUP(Trade_Flows[[#This Row],[hardware_type]],Helper_sheet!$D$2:$D$15,Helper_sheet!$E$2:$E$15,0,0)</f>
        <v>Chip</v>
      </c>
      <c r="M2778" t="s">
        <v>91</v>
      </c>
      <c r="N2778" s="5">
        <v>11255</v>
      </c>
      <c r="O2778" s="1">
        <v>562.76</v>
      </c>
      <c r="P2778" t="s">
        <v>96</v>
      </c>
      <c r="Q2778" t="s">
        <v>33</v>
      </c>
      <c r="R2778" t="s">
        <v>144</v>
      </c>
      <c r="S2778" t="s">
        <v>141</v>
      </c>
      <c r="T2778" t="s">
        <v>34</v>
      </c>
      <c r="U2778" t="s">
        <v>749</v>
      </c>
      <c r="V2778" t="s">
        <v>399</v>
      </c>
      <c r="W2778" t="s">
        <v>147</v>
      </c>
      <c r="X2778" t="s">
        <v>144</v>
      </c>
    </row>
    <row r="2779" spans="1:24" x14ac:dyDescent="0.4">
      <c r="A2779" t="s">
        <v>3460</v>
      </c>
      <c r="B2779" t="s">
        <v>212</v>
      </c>
      <c r="C2779" t="s">
        <v>149</v>
      </c>
      <c r="D2779" t="s">
        <v>61</v>
      </c>
      <c r="E2779" t="s">
        <v>720</v>
      </c>
      <c r="F2779" t="s">
        <v>102</v>
      </c>
      <c r="G2779" t="s">
        <v>26</v>
      </c>
      <c r="H2779" t="s">
        <v>143</v>
      </c>
      <c r="I2779" t="s">
        <v>28</v>
      </c>
      <c r="J2779" t="s">
        <v>29</v>
      </c>
      <c r="K2779" t="s">
        <v>594</v>
      </c>
      <c r="L2779" t="str">
        <f>_xlfn.XLOOKUP(Trade_Flows[[#This Row],[hardware_type]],Helper_sheet!$D$2:$D$15,Helper_sheet!$E$2:$E$15,0,0)</f>
        <v>Chip</v>
      </c>
      <c r="M2779" t="s">
        <v>91</v>
      </c>
      <c r="N2779" s="5">
        <v>13222</v>
      </c>
      <c r="O2779" s="1">
        <v>661.13</v>
      </c>
      <c r="P2779" t="s">
        <v>521</v>
      </c>
      <c r="Q2779" t="s">
        <v>33</v>
      </c>
      <c r="R2779" t="s">
        <v>144</v>
      </c>
      <c r="S2779" t="s">
        <v>141</v>
      </c>
      <c r="T2779" t="s">
        <v>34</v>
      </c>
      <c r="U2779" t="s">
        <v>763</v>
      </c>
      <c r="V2779" t="s">
        <v>301</v>
      </c>
      <c r="W2779" t="s">
        <v>147</v>
      </c>
      <c r="X2779" t="s">
        <v>144</v>
      </c>
    </row>
    <row r="2780" spans="1:24" x14ac:dyDescent="0.4">
      <c r="A2780" t="s">
        <v>3461</v>
      </c>
      <c r="B2780" t="s">
        <v>212</v>
      </c>
      <c r="C2780" t="s">
        <v>154</v>
      </c>
      <c r="D2780" t="s">
        <v>62</v>
      </c>
      <c r="E2780" t="s">
        <v>720</v>
      </c>
      <c r="F2780" t="s">
        <v>102</v>
      </c>
      <c r="G2780" t="s">
        <v>26</v>
      </c>
      <c r="H2780" t="s">
        <v>143</v>
      </c>
      <c r="I2780" t="s">
        <v>28</v>
      </c>
      <c r="J2780" t="s">
        <v>29</v>
      </c>
      <c r="K2780" t="s">
        <v>594</v>
      </c>
      <c r="L2780" t="str">
        <f>_xlfn.XLOOKUP(Trade_Flows[[#This Row],[hardware_type]],Helper_sheet!$D$2:$D$15,Helper_sheet!$E$2:$E$15,0,0)</f>
        <v>Chip</v>
      </c>
      <c r="M2780" t="s">
        <v>91</v>
      </c>
      <c r="N2780" s="5">
        <v>14668</v>
      </c>
      <c r="O2780" s="1">
        <v>733.42</v>
      </c>
      <c r="P2780" t="s">
        <v>521</v>
      </c>
      <c r="Q2780" t="s">
        <v>33</v>
      </c>
      <c r="R2780" t="s">
        <v>144</v>
      </c>
      <c r="S2780" t="s">
        <v>141</v>
      </c>
      <c r="T2780" t="s">
        <v>34</v>
      </c>
      <c r="U2780" t="s">
        <v>738</v>
      </c>
      <c r="V2780" t="s">
        <v>292</v>
      </c>
      <c r="W2780" t="s">
        <v>147</v>
      </c>
      <c r="X2780" t="s">
        <v>144</v>
      </c>
    </row>
    <row r="2781" spans="1:24" x14ac:dyDescent="0.4">
      <c r="A2781" t="s">
        <v>3462</v>
      </c>
      <c r="B2781" t="s">
        <v>212</v>
      </c>
      <c r="C2781" t="s">
        <v>158</v>
      </c>
      <c r="D2781" t="s">
        <v>63</v>
      </c>
      <c r="E2781" t="s">
        <v>720</v>
      </c>
      <c r="F2781" t="s">
        <v>102</v>
      </c>
      <c r="G2781" t="s">
        <v>26</v>
      </c>
      <c r="H2781" t="s">
        <v>143</v>
      </c>
      <c r="I2781" t="s">
        <v>28</v>
      </c>
      <c r="J2781" t="s">
        <v>29</v>
      </c>
      <c r="K2781" t="s">
        <v>594</v>
      </c>
      <c r="L2781" t="str">
        <f>_xlfn.XLOOKUP(Trade_Flows[[#This Row],[hardware_type]],Helper_sheet!$D$2:$D$15,Helper_sheet!$E$2:$E$15,0,0)</f>
        <v>Chip</v>
      </c>
      <c r="M2781" t="s">
        <v>91</v>
      </c>
      <c r="N2781" s="5">
        <v>11467</v>
      </c>
      <c r="O2781" s="1">
        <v>573.36</v>
      </c>
      <c r="P2781" t="s">
        <v>96</v>
      </c>
      <c r="Q2781" t="s">
        <v>33</v>
      </c>
      <c r="R2781" t="s">
        <v>144</v>
      </c>
      <c r="S2781" t="s">
        <v>141</v>
      </c>
      <c r="T2781" t="s">
        <v>34</v>
      </c>
      <c r="U2781" t="s">
        <v>729</v>
      </c>
      <c r="V2781" t="s">
        <v>231</v>
      </c>
      <c r="W2781" t="s">
        <v>147</v>
      </c>
      <c r="X2781" t="s">
        <v>144</v>
      </c>
    </row>
    <row r="2782" spans="1:24" x14ac:dyDescent="0.4">
      <c r="A2782" t="s">
        <v>3463</v>
      </c>
      <c r="B2782" t="s">
        <v>223</v>
      </c>
      <c r="C2782" t="s">
        <v>141</v>
      </c>
      <c r="D2782" t="s">
        <v>64</v>
      </c>
      <c r="E2782" t="s">
        <v>720</v>
      </c>
      <c r="F2782" t="s">
        <v>102</v>
      </c>
      <c r="G2782" t="s">
        <v>26</v>
      </c>
      <c r="H2782" t="s">
        <v>143</v>
      </c>
      <c r="I2782" t="s">
        <v>28</v>
      </c>
      <c r="J2782" t="s">
        <v>29</v>
      </c>
      <c r="K2782" t="s">
        <v>594</v>
      </c>
      <c r="L2782" t="str">
        <f>_xlfn.XLOOKUP(Trade_Flows[[#This Row],[hardware_type]],Helper_sheet!$D$2:$D$15,Helper_sheet!$E$2:$E$15,0,0)</f>
        <v>Chip</v>
      </c>
      <c r="M2782" t="s">
        <v>91</v>
      </c>
      <c r="N2782" s="5">
        <v>13838</v>
      </c>
      <c r="O2782" s="1">
        <v>691.9</v>
      </c>
      <c r="P2782" t="s">
        <v>95</v>
      </c>
      <c r="Q2782" t="s">
        <v>33</v>
      </c>
      <c r="R2782" t="s">
        <v>144</v>
      </c>
      <c r="S2782" t="s">
        <v>141</v>
      </c>
      <c r="T2782" t="s">
        <v>34</v>
      </c>
      <c r="U2782" t="s">
        <v>742</v>
      </c>
      <c r="V2782" t="s">
        <v>237</v>
      </c>
      <c r="W2782" t="s">
        <v>147</v>
      </c>
      <c r="X2782" t="s">
        <v>144</v>
      </c>
    </row>
    <row r="2783" spans="1:24" x14ac:dyDescent="0.4">
      <c r="A2783" t="s">
        <v>3464</v>
      </c>
      <c r="B2783" t="s">
        <v>223</v>
      </c>
      <c r="C2783" t="s">
        <v>149</v>
      </c>
      <c r="D2783" t="s">
        <v>65</v>
      </c>
      <c r="E2783" t="s">
        <v>720</v>
      </c>
      <c r="F2783" t="s">
        <v>102</v>
      </c>
      <c r="G2783" t="s">
        <v>26</v>
      </c>
      <c r="H2783" t="s">
        <v>143</v>
      </c>
      <c r="I2783" t="s">
        <v>28</v>
      </c>
      <c r="J2783" t="s">
        <v>29</v>
      </c>
      <c r="K2783" t="s">
        <v>594</v>
      </c>
      <c r="L2783" t="str">
        <f>_xlfn.XLOOKUP(Trade_Flows[[#This Row],[hardware_type]],Helper_sheet!$D$2:$D$15,Helper_sheet!$E$2:$E$15,0,0)</f>
        <v>Chip</v>
      </c>
      <c r="M2783" t="s">
        <v>91</v>
      </c>
      <c r="N2783" s="5">
        <v>13515</v>
      </c>
      <c r="O2783" s="1">
        <v>675.79</v>
      </c>
      <c r="P2783" t="s">
        <v>96</v>
      </c>
      <c r="Q2783" t="s">
        <v>33</v>
      </c>
      <c r="R2783" t="s">
        <v>144</v>
      </c>
      <c r="S2783" t="s">
        <v>141</v>
      </c>
      <c r="T2783" t="s">
        <v>34</v>
      </c>
      <c r="U2783" t="s">
        <v>747</v>
      </c>
      <c r="V2783" t="s">
        <v>425</v>
      </c>
      <c r="W2783" t="s">
        <v>147</v>
      </c>
      <c r="X2783" t="s">
        <v>144</v>
      </c>
    </row>
    <row r="2784" spans="1:24" x14ac:dyDescent="0.4">
      <c r="A2784" t="s">
        <v>3465</v>
      </c>
      <c r="B2784" t="s">
        <v>223</v>
      </c>
      <c r="C2784" t="s">
        <v>154</v>
      </c>
      <c r="D2784" t="s">
        <v>66</v>
      </c>
      <c r="E2784" t="s">
        <v>720</v>
      </c>
      <c r="F2784" t="s">
        <v>102</v>
      </c>
      <c r="G2784" t="s">
        <v>26</v>
      </c>
      <c r="H2784" t="s">
        <v>143</v>
      </c>
      <c r="I2784" t="s">
        <v>28</v>
      </c>
      <c r="J2784" t="s">
        <v>29</v>
      </c>
      <c r="K2784" t="s">
        <v>594</v>
      </c>
      <c r="L2784" t="str">
        <f>_xlfn.XLOOKUP(Trade_Flows[[#This Row],[hardware_type]],Helper_sheet!$D$2:$D$15,Helper_sheet!$E$2:$E$15,0,0)</f>
        <v>Chip</v>
      </c>
      <c r="M2784" t="s">
        <v>91</v>
      </c>
      <c r="N2784" s="5">
        <v>16266</v>
      </c>
      <c r="O2784" s="1">
        <v>813.34</v>
      </c>
      <c r="P2784" t="s">
        <v>96</v>
      </c>
      <c r="Q2784" t="s">
        <v>33</v>
      </c>
      <c r="R2784" t="s">
        <v>144</v>
      </c>
      <c r="S2784" t="s">
        <v>141</v>
      </c>
      <c r="T2784" t="s">
        <v>34</v>
      </c>
      <c r="U2784" t="s">
        <v>799</v>
      </c>
      <c r="V2784" t="s">
        <v>214</v>
      </c>
      <c r="W2784" t="s">
        <v>147</v>
      </c>
      <c r="X2784" t="s">
        <v>144</v>
      </c>
    </row>
    <row r="2785" spans="1:24" x14ac:dyDescent="0.4">
      <c r="A2785" t="s">
        <v>3466</v>
      </c>
      <c r="B2785" t="s">
        <v>223</v>
      </c>
      <c r="C2785" t="s">
        <v>158</v>
      </c>
      <c r="D2785" t="s">
        <v>67</v>
      </c>
      <c r="E2785" t="s">
        <v>720</v>
      </c>
      <c r="F2785" t="s">
        <v>102</v>
      </c>
      <c r="G2785" t="s">
        <v>26</v>
      </c>
      <c r="H2785" t="s">
        <v>143</v>
      </c>
      <c r="I2785" t="s">
        <v>28</v>
      </c>
      <c r="J2785" t="s">
        <v>29</v>
      </c>
      <c r="K2785" t="s">
        <v>594</v>
      </c>
      <c r="L2785" t="str">
        <f>_xlfn.XLOOKUP(Trade_Flows[[#This Row],[hardware_type]],Helper_sheet!$D$2:$D$15,Helper_sheet!$E$2:$E$15,0,0)</f>
        <v>Chip</v>
      </c>
      <c r="M2785" t="s">
        <v>91</v>
      </c>
      <c r="N2785" s="5">
        <v>13324</v>
      </c>
      <c r="O2785" s="1">
        <v>666.25</v>
      </c>
      <c r="P2785" t="s">
        <v>96</v>
      </c>
      <c r="Q2785" t="s">
        <v>33</v>
      </c>
      <c r="R2785" t="s">
        <v>144</v>
      </c>
      <c r="S2785" t="s">
        <v>141</v>
      </c>
      <c r="T2785" t="s">
        <v>34</v>
      </c>
      <c r="U2785" t="s">
        <v>721</v>
      </c>
      <c r="V2785" t="s">
        <v>214</v>
      </c>
      <c r="W2785" t="s">
        <v>147</v>
      </c>
      <c r="X2785" t="s">
        <v>144</v>
      </c>
    </row>
    <row r="2786" spans="1:24" x14ac:dyDescent="0.4">
      <c r="A2786" t="s">
        <v>3467</v>
      </c>
      <c r="B2786" t="s">
        <v>235</v>
      </c>
      <c r="C2786" t="s">
        <v>141</v>
      </c>
      <c r="D2786" t="s">
        <v>68</v>
      </c>
      <c r="E2786" t="s">
        <v>720</v>
      </c>
      <c r="F2786" t="s">
        <v>102</v>
      </c>
      <c r="G2786" t="s">
        <v>26</v>
      </c>
      <c r="H2786" t="s">
        <v>143</v>
      </c>
      <c r="I2786" t="s">
        <v>28</v>
      </c>
      <c r="J2786" t="s">
        <v>29</v>
      </c>
      <c r="K2786" t="s">
        <v>594</v>
      </c>
      <c r="L2786" t="str">
        <f>_xlfn.XLOOKUP(Trade_Flows[[#This Row],[hardware_type]],Helper_sheet!$D$2:$D$15,Helper_sheet!$E$2:$E$15,0,0)</f>
        <v>Chip</v>
      </c>
      <c r="M2786" t="s">
        <v>91</v>
      </c>
      <c r="N2786" s="5">
        <v>12616</v>
      </c>
      <c r="O2786" s="1">
        <v>630.83000000000004</v>
      </c>
      <c r="P2786" t="s">
        <v>96</v>
      </c>
      <c r="Q2786" t="s">
        <v>33</v>
      </c>
      <c r="R2786" t="s">
        <v>144</v>
      </c>
      <c r="S2786" t="s">
        <v>141</v>
      </c>
      <c r="T2786" t="s">
        <v>34</v>
      </c>
      <c r="U2786" t="s">
        <v>727</v>
      </c>
      <c r="V2786" t="s">
        <v>243</v>
      </c>
      <c r="W2786" t="s">
        <v>147</v>
      </c>
      <c r="X2786" t="s">
        <v>144</v>
      </c>
    </row>
    <row r="2787" spans="1:24" x14ac:dyDescent="0.4">
      <c r="A2787" t="s">
        <v>3468</v>
      </c>
      <c r="B2787" t="s">
        <v>235</v>
      </c>
      <c r="C2787" t="s">
        <v>149</v>
      </c>
      <c r="D2787" t="s">
        <v>69</v>
      </c>
      <c r="E2787" t="s">
        <v>720</v>
      </c>
      <c r="F2787" t="s">
        <v>102</v>
      </c>
      <c r="G2787" t="s">
        <v>26</v>
      </c>
      <c r="H2787" t="s">
        <v>143</v>
      </c>
      <c r="I2787" t="s">
        <v>28</v>
      </c>
      <c r="J2787" t="s">
        <v>29</v>
      </c>
      <c r="K2787" t="s">
        <v>594</v>
      </c>
      <c r="L2787" t="str">
        <f>_xlfn.XLOOKUP(Trade_Flows[[#This Row],[hardware_type]],Helper_sheet!$D$2:$D$15,Helper_sheet!$E$2:$E$15,0,0)</f>
        <v>Chip</v>
      </c>
      <c r="M2787" t="s">
        <v>91</v>
      </c>
      <c r="N2787" s="5">
        <v>17231</v>
      </c>
      <c r="O2787" s="1">
        <v>861.58</v>
      </c>
      <c r="P2787" t="s">
        <v>93</v>
      </c>
      <c r="Q2787" t="s">
        <v>33</v>
      </c>
      <c r="R2787" t="s">
        <v>144</v>
      </c>
      <c r="S2787" t="s">
        <v>141</v>
      </c>
      <c r="T2787" t="s">
        <v>34</v>
      </c>
      <c r="U2787" t="s">
        <v>793</v>
      </c>
      <c r="V2787" t="s">
        <v>225</v>
      </c>
      <c r="W2787" t="s">
        <v>147</v>
      </c>
      <c r="X2787" t="s">
        <v>144</v>
      </c>
    </row>
    <row r="2788" spans="1:24" x14ac:dyDescent="0.4">
      <c r="A2788" t="s">
        <v>3469</v>
      </c>
      <c r="B2788" t="s">
        <v>235</v>
      </c>
      <c r="C2788" t="s">
        <v>154</v>
      </c>
      <c r="D2788" t="s">
        <v>70</v>
      </c>
      <c r="E2788" t="s">
        <v>720</v>
      </c>
      <c r="F2788" t="s">
        <v>102</v>
      </c>
      <c r="G2788" t="s">
        <v>26</v>
      </c>
      <c r="H2788" t="s">
        <v>143</v>
      </c>
      <c r="I2788" t="s">
        <v>28</v>
      </c>
      <c r="J2788" t="s">
        <v>29</v>
      </c>
      <c r="K2788" t="s">
        <v>594</v>
      </c>
      <c r="L2788" t="str">
        <f>_xlfn.XLOOKUP(Trade_Flows[[#This Row],[hardware_type]],Helper_sheet!$D$2:$D$15,Helper_sheet!$E$2:$E$15,0,0)</f>
        <v>Chip</v>
      </c>
      <c r="M2788" t="s">
        <v>91</v>
      </c>
      <c r="N2788" s="5">
        <v>16499</v>
      </c>
      <c r="O2788" s="1">
        <v>824.99</v>
      </c>
      <c r="P2788" t="s">
        <v>94</v>
      </c>
      <c r="Q2788" t="s">
        <v>33</v>
      </c>
      <c r="R2788" t="s">
        <v>144</v>
      </c>
      <c r="S2788" t="s">
        <v>141</v>
      </c>
      <c r="T2788" t="s">
        <v>34</v>
      </c>
      <c r="U2788" t="s">
        <v>740</v>
      </c>
      <c r="V2788" t="s">
        <v>335</v>
      </c>
      <c r="W2788" t="s">
        <v>147</v>
      </c>
      <c r="X2788" t="s">
        <v>144</v>
      </c>
    </row>
    <row r="2789" spans="1:24" x14ac:dyDescent="0.4">
      <c r="A2789" t="s">
        <v>3470</v>
      </c>
      <c r="B2789" t="s">
        <v>235</v>
      </c>
      <c r="C2789" t="s">
        <v>158</v>
      </c>
      <c r="D2789" t="s">
        <v>71</v>
      </c>
      <c r="E2789" t="s">
        <v>720</v>
      </c>
      <c r="F2789" t="s">
        <v>102</v>
      </c>
      <c r="G2789" t="s">
        <v>26</v>
      </c>
      <c r="H2789" t="s">
        <v>143</v>
      </c>
      <c r="I2789" t="s">
        <v>28</v>
      </c>
      <c r="J2789" t="s">
        <v>29</v>
      </c>
      <c r="K2789" t="s">
        <v>594</v>
      </c>
      <c r="L2789" t="str">
        <f>_xlfn.XLOOKUP(Trade_Flows[[#This Row],[hardware_type]],Helper_sheet!$D$2:$D$15,Helper_sheet!$E$2:$E$15,0,0)</f>
        <v>Chip</v>
      </c>
      <c r="M2789" t="s">
        <v>91</v>
      </c>
      <c r="N2789" s="5">
        <v>15947</v>
      </c>
      <c r="O2789" s="1">
        <v>797.39</v>
      </c>
      <c r="P2789" t="s">
        <v>521</v>
      </c>
      <c r="Q2789" t="s">
        <v>33</v>
      </c>
      <c r="R2789" t="s">
        <v>144</v>
      </c>
      <c r="S2789" t="s">
        <v>141</v>
      </c>
      <c r="T2789" t="s">
        <v>34</v>
      </c>
      <c r="U2789" t="s">
        <v>740</v>
      </c>
      <c r="V2789" t="s">
        <v>332</v>
      </c>
      <c r="W2789" t="s">
        <v>147</v>
      </c>
      <c r="X2789" t="s">
        <v>144</v>
      </c>
    </row>
    <row r="2790" spans="1:24" x14ac:dyDescent="0.4">
      <c r="A2790" t="s">
        <v>3471</v>
      </c>
      <c r="B2790" t="s">
        <v>248</v>
      </c>
      <c r="C2790" t="s">
        <v>141</v>
      </c>
      <c r="D2790" t="s">
        <v>72</v>
      </c>
      <c r="E2790" t="s">
        <v>720</v>
      </c>
      <c r="F2790" t="s">
        <v>102</v>
      </c>
      <c r="G2790" t="s">
        <v>26</v>
      </c>
      <c r="H2790" t="s">
        <v>143</v>
      </c>
      <c r="I2790" t="s">
        <v>28</v>
      </c>
      <c r="J2790" t="s">
        <v>29</v>
      </c>
      <c r="K2790" t="s">
        <v>594</v>
      </c>
      <c r="L2790" t="str">
        <f>_xlfn.XLOOKUP(Trade_Flows[[#This Row],[hardware_type]],Helper_sheet!$D$2:$D$15,Helper_sheet!$E$2:$E$15,0,0)</f>
        <v>Chip</v>
      </c>
      <c r="M2790" t="s">
        <v>91</v>
      </c>
      <c r="N2790" s="5">
        <v>15852</v>
      </c>
      <c r="O2790" s="1">
        <v>792.62</v>
      </c>
      <c r="P2790" t="s">
        <v>95</v>
      </c>
      <c r="Q2790" t="s">
        <v>33</v>
      </c>
      <c r="R2790" t="s">
        <v>144</v>
      </c>
      <c r="S2790" t="s">
        <v>141</v>
      </c>
      <c r="T2790" t="s">
        <v>34</v>
      </c>
      <c r="U2790" t="s">
        <v>776</v>
      </c>
      <c r="V2790" t="s">
        <v>225</v>
      </c>
      <c r="W2790" t="s">
        <v>147</v>
      </c>
      <c r="X2790" t="s">
        <v>141</v>
      </c>
    </row>
    <row r="2791" spans="1:24" x14ac:dyDescent="0.4">
      <c r="A2791" t="s">
        <v>3472</v>
      </c>
      <c r="B2791" t="s">
        <v>248</v>
      </c>
      <c r="C2791" t="s">
        <v>149</v>
      </c>
      <c r="D2791" t="s">
        <v>73</v>
      </c>
      <c r="E2791" t="s">
        <v>720</v>
      </c>
      <c r="F2791" t="s">
        <v>102</v>
      </c>
      <c r="G2791" t="s">
        <v>26</v>
      </c>
      <c r="H2791" t="s">
        <v>143</v>
      </c>
      <c r="I2791" t="s">
        <v>28</v>
      </c>
      <c r="J2791" t="s">
        <v>29</v>
      </c>
      <c r="K2791" t="s">
        <v>594</v>
      </c>
      <c r="L2791" t="str">
        <f>_xlfn.XLOOKUP(Trade_Flows[[#This Row],[hardware_type]],Helper_sheet!$D$2:$D$15,Helper_sheet!$E$2:$E$15,0,0)</f>
        <v>Chip</v>
      </c>
      <c r="M2791" t="s">
        <v>91</v>
      </c>
      <c r="N2791" s="5">
        <v>20003</v>
      </c>
      <c r="O2791" s="1">
        <v>1000.17</v>
      </c>
      <c r="P2791" t="s">
        <v>93</v>
      </c>
      <c r="Q2791" t="s">
        <v>33</v>
      </c>
      <c r="R2791" t="s">
        <v>144</v>
      </c>
      <c r="S2791" t="s">
        <v>141</v>
      </c>
      <c r="T2791" t="s">
        <v>34</v>
      </c>
      <c r="U2791" t="s">
        <v>753</v>
      </c>
      <c r="V2791" t="s">
        <v>419</v>
      </c>
      <c r="W2791" t="s">
        <v>147</v>
      </c>
      <c r="X2791" t="s">
        <v>141</v>
      </c>
    </row>
    <row r="2792" spans="1:24" x14ac:dyDescent="0.4">
      <c r="A2792" t="s">
        <v>3473</v>
      </c>
      <c r="B2792" t="s">
        <v>248</v>
      </c>
      <c r="C2792" t="s">
        <v>154</v>
      </c>
      <c r="D2792" t="s">
        <v>74</v>
      </c>
      <c r="E2792" t="s">
        <v>720</v>
      </c>
      <c r="F2792" t="s">
        <v>102</v>
      </c>
      <c r="G2792" t="s">
        <v>26</v>
      </c>
      <c r="H2792" t="s">
        <v>143</v>
      </c>
      <c r="I2792" t="s">
        <v>28</v>
      </c>
      <c r="J2792" t="s">
        <v>29</v>
      </c>
      <c r="K2792" t="s">
        <v>594</v>
      </c>
      <c r="L2792" t="str">
        <f>_xlfn.XLOOKUP(Trade_Flows[[#This Row],[hardware_type]],Helper_sheet!$D$2:$D$15,Helper_sheet!$E$2:$E$15,0,0)</f>
        <v>Chip</v>
      </c>
      <c r="M2792" t="s">
        <v>91</v>
      </c>
      <c r="N2792" s="5">
        <v>19277</v>
      </c>
      <c r="O2792" s="1">
        <v>963.88</v>
      </c>
      <c r="P2792" t="s">
        <v>521</v>
      </c>
      <c r="Q2792" t="s">
        <v>33</v>
      </c>
      <c r="R2792" t="s">
        <v>144</v>
      </c>
      <c r="S2792" t="s">
        <v>141</v>
      </c>
      <c r="T2792" t="s">
        <v>34</v>
      </c>
      <c r="U2792" t="s">
        <v>763</v>
      </c>
      <c r="V2792" t="s">
        <v>323</v>
      </c>
      <c r="W2792" t="s">
        <v>147</v>
      </c>
      <c r="X2792" t="s">
        <v>141</v>
      </c>
    </row>
    <row r="2793" spans="1:24" x14ac:dyDescent="0.4">
      <c r="A2793" t="s">
        <v>3474</v>
      </c>
      <c r="B2793" t="s">
        <v>248</v>
      </c>
      <c r="C2793" t="s">
        <v>158</v>
      </c>
      <c r="D2793" t="s">
        <v>75</v>
      </c>
      <c r="E2793" t="s">
        <v>720</v>
      </c>
      <c r="F2793" t="s">
        <v>102</v>
      </c>
      <c r="G2793" t="s">
        <v>26</v>
      </c>
      <c r="H2793" t="s">
        <v>143</v>
      </c>
      <c r="I2793" t="s">
        <v>28</v>
      </c>
      <c r="J2793" t="s">
        <v>29</v>
      </c>
      <c r="K2793" t="s">
        <v>594</v>
      </c>
      <c r="L2793" t="str">
        <f>_xlfn.XLOOKUP(Trade_Flows[[#This Row],[hardware_type]],Helper_sheet!$D$2:$D$15,Helper_sheet!$E$2:$E$15,0,0)</f>
        <v>Chip</v>
      </c>
      <c r="M2793" t="s">
        <v>91</v>
      </c>
      <c r="N2793" s="5">
        <v>17868</v>
      </c>
      <c r="O2793" s="1">
        <v>893.42</v>
      </c>
      <c r="P2793" t="s">
        <v>94</v>
      </c>
      <c r="Q2793" t="s">
        <v>33</v>
      </c>
      <c r="R2793" t="s">
        <v>144</v>
      </c>
      <c r="S2793" t="s">
        <v>141</v>
      </c>
      <c r="T2793" t="s">
        <v>34</v>
      </c>
      <c r="U2793" t="s">
        <v>793</v>
      </c>
      <c r="V2793" t="s">
        <v>228</v>
      </c>
      <c r="W2793" t="s">
        <v>147</v>
      </c>
      <c r="X2793" t="s">
        <v>141</v>
      </c>
    </row>
    <row r="2794" spans="1:24" x14ac:dyDescent="0.4">
      <c r="A2794" t="s">
        <v>3475</v>
      </c>
      <c r="B2794" t="s">
        <v>260</v>
      </c>
      <c r="C2794" t="s">
        <v>141</v>
      </c>
      <c r="D2794" t="s">
        <v>76</v>
      </c>
      <c r="E2794" t="s">
        <v>720</v>
      </c>
      <c r="F2794" t="s">
        <v>102</v>
      </c>
      <c r="G2794" t="s">
        <v>26</v>
      </c>
      <c r="H2794" t="s">
        <v>143</v>
      </c>
      <c r="I2794" t="s">
        <v>28</v>
      </c>
      <c r="J2794" t="s">
        <v>29</v>
      </c>
      <c r="K2794" t="s">
        <v>594</v>
      </c>
      <c r="L2794" t="str">
        <f>_xlfn.XLOOKUP(Trade_Flows[[#This Row],[hardware_type]],Helper_sheet!$D$2:$D$15,Helper_sheet!$E$2:$E$15,0,0)</f>
        <v>Chip</v>
      </c>
      <c r="M2794" t="s">
        <v>91</v>
      </c>
      <c r="N2794" s="5">
        <v>18714</v>
      </c>
      <c r="O2794" s="1">
        <v>935.71</v>
      </c>
      <c r="P2794" t="s">
        <v>96</v>
      </c>
      <c r="Q2794" t="s">
        <v>33</v>
      </c>
      <c r="R2794" t="s">
        <v>144</v>
      </c>
      <c r="S2794" t="s">
        <v>141</v>
      </c>
      <c r="T2794" t="s">
        <v>34</v>
      </c>
      <c r="U2794" t="s">
        <v>756</v>
      </c>
      <c r="V2794" t="s">
        <v>243</v>
      </c>
      <c r="W2794" t="s">
        <v>147</v>
      </c>
      <c r="X2794" t="s">
        <v>141</v>
      </c>
    </row>
    <row r="2795" spans="1:24" x14ac:dyDescent="0.4">
      <c r="A2795" t="s">
        <v>3476</v>
      </c>
      <c r="B2795" t="s">
        <v>260</v>
      </c>
      <c r="C2795" t="s">
        <v>149</v>
      </c>
      <c r="D2795" t="s">
        <v>77</v>
      </c>
      <c r="E2795" t="s">
        <v>720</v>
      </c>
      <c r="F2795" t="s">
        <v>102</v>
      </c>
      <c r="G2795" t="s">
        <v>26</v>
      </c>
      <c r="H2795" t="s">
        <v>143</v>
      </c>
      <c r="I2795" t="s">
        <v>28</v>
      </c>
      <c r="J2795" t="s">
        <v>29</v>
      </c>
      <c r="K2795" t="s">
        <v>594</v>
      </c>
      <c r="L2795" t="str">
        <f>_xlfn.XLOOKUP(Trade_Flows[[#This Row],[hardware_type]],Helper_sheet!$D$2:$D$15,Helper_sheet!$E$2:$E$15,0,0)</f>
        <v>Chip</v>
      </c>
      <c r="M2795" t="s">
        <v>91</v>
      </c>
      <c r="N2795" s="5">
        <v>23365</v>
      </c>
      <c r="O2795" s="1">
        <v>1168.28</v>
      </c>
      <c r="P2795" t="s">
        <v>94</v>
      </c>
      <c r="Q2795" t="s">
        <v>33</v>
      </c>
      <c r="R2795" t="s">
        <v>144</v>
      </c>
      <c r="S2795" t="s">
        <v>141</v>
      </c>
      <c r="T2795" t="s">
        <v>34</v>
      </c>
      <c r="U2795" t="s">
        <v>796</v>
      </c>
      <c r="V2795" t="s">
        <v>250</v>
      </c>
      <c r="W2795" t="s">
        <v>147</v>
      </c>
      <c r="X2795" t="s">
        <v>141</v>
      </c>
    </row>
    <row r="2796" spans="1:24" x14ac:dyDescent="0.4">
      <c r="A2796" t="s">
        <v>3477</v>
      </c>
      <c r="B2796" t="s">
        <v>260</v>
      </c>
      <c r="C2796" t="s">
        <v>154</v>
      </c>
      <c r="D2796" t="s">
        <v>78</v>
      </c>
      <c r="E2796" t="s">
        <v>720</v>
      </c>
      <c r="F2796" t="s">
        <v>102</v>
      </c>
      <c r="G2796" t="s">
        <v>26</v>
      </c>
      <c r="H2796" t="s">
        <v>143</v>
      </c>
      <c r="I2796" t="s">
        <v>28</v>
      </c>
      <c r="J2796" t="s">
        <v>29</v>
      </c>
      <c r="K2796" t="s">
        <v>594</v>
      </c>
      <c r="L2796" t="str">
        <f>_xlfn.XLOOKUP(Trade_Flows[[#This Row],[hardware_type]],Helper_sheet!$D$2:$D$15,Helper_sheet!$E$2:$E$15,0,0)</f>
        <v>Chip</v>
      </c>
      <c r="M2796" t="s">
        <v>91</v>
      </c>
      <c r="N2796" s="5">
        <v>24836</v>
      </c>
      <c r="O2796" s="1">
        <v>1241.8399999999999</v>
      </c>
      <c r="P2796" t="s">
        <v>521</v>
      </c>
      <c r="Q2796" t="s">
        <v>33</v>
      </c>
      <c r="R2796" t="s">
        <v>144</v>
      </c>
      <c r="S2796" t="s">
        <v>141</v>
      </c>
      <c r="T2796" t="s">
        <v>34</v>
      </c>
      <c r="U2796" t="s">
        <v>744</v>
      </c>
      <c r="V2796" t="s">
        <v>1754</v>
      </c>
      <c r="W2796" t="s">
        <v>147</v>
      </c>
      <c r="X2796" t="s">
        <v>141</v>
      </c>
    </row>
    <row r="2797" spans="1:24" x14ac:dyDescent="0.4">
      <c r="A2797" t="s">
        <v>3478</v>
      </c>
      <c r="B2797" t="s">
        <v>260</v>
      </c>
      <c r="C2797" t="s">
        <v>158</v>
      </c>
      <c r="D2797" t="s">
        <v>79</v>
      </c>
      <c r="E2797" t="s">
        <v>720</v>
      </c>
      <c r="F2797" t="s">
        <v>102</v>
      </c>
      <c r="G2797" t="s">
        <v>26</v>
      </c>
      <c r="H2797" t="s">
        <v>143</v>
      </c>
      <c r="I2797" t="s">
        <v>28</v>
      </c>
      <c r="J2797" t="s">
        <v>29</v>
      </c>
      <c r="K2797" t="s">
        <v>594</v>
      </c>
      <c r="L2797" t="str">
        <f>_xlfn.XLOOKUP(Trade_Flows[[#This Row],[hardware_type]],Helper_sheet!$D$2:$D$15,Helper_sheet!$E$2:$E$15,0,0)</f>
        <v>Chip</v>
      </c>
      <c r="M2797" t="s">
        <v>91</v>
      </c>
      <c r="N2797" s="5">
        <v>21187</v>
      </c>
      <c r="O2797" s="1">
        <v>1059.3800000000001</v>
      </c>
      <c r="P2797" t="s">
        <v>521</v>
      </c>
      <c r="Q2797" t="s">
        <v>33</v>
      </c>
      <c r="R2797" t="s">
        <v>144</v>
      </c>
      <c r="S2797" t="s">
        <v>141</v>
      </c>
      <c r="T2797" t="s">
        <v>34</v>
      </c>
      <c r="U2797" t="s">
        <v>753</v>
      </c>
      <c r="V2797" t="s">
        <v>343</v>
      </c>
      <c r="W2797" t="s">
        <v>147</v>
      </c>
      <c r="X2797" t="s">
        <v>141</v>
      </c>
    </row>
    <row r="2798" spans="1:24" x14ac:dyDescent="0.4">
      <c r="A2798" t="s">
        <v>3479</v>
      </c>
      <c r="B2798" t="s">
        <v>140</v>
      </c>
      <c r="C2798" t="s">
        <v>141</v>
      </c>
      <c r="D2798" t="s">
        <v>23</v>
      </c>
      <c r="E2798" t="s">
        <v>720</v>
      </c>
      <c r="F2798" t="s">
        <v>102</v>
      </c>
      <c r="G2798" t="s">
        <v>26</v>
      </c>
      <c r="H2798" t="s">
        <v>143</v>
      </c>
      <c r="I2798" t="s">
        <v>28</v>
      </c>
      <c r="J2798" t="s">
        <v>29</v>
      </c>
      <c r="K2798" t="s">
        <v>30</v>
      </c>
      <c r="L2798" t="str">
        <f>_xlfn.XLOOKUP(Trade_Flows[[#This Row],[hardware_type]],Helper_sheet!$D$2:$D$15,Helper_sheet!$E$2:$E$15,0,0)</f>
        <v>Chip</v>
      </c>
      <c r="M2798" t="s">
        <v>31</v>
      </c>
      <c r="N2798" s="5">
        <v>6227</v>
      </c>
      <c r="O2798" s="1">
        <v>311.39</v>
      </c>
      <c r="P2798" t="s">
        <v>150</v>
      </c>
      <c r="Q2798" t="s">
        <v>33</v>
      </c>
      <c r="R2798" t="s">
        <v>144</v>
      </c>
      <c r="S2798" t="s">
        <v>141</v>
      </c>
      <c r="T2798" t="s">
        <v>34</v>
      </c>
      <c r="U2798" t="s">
        <v>796</v>
      </c>
      <c r="V2798" t="s">
        <v>285</v>
      </c>
      <c r="W2798" t="s">
        <v>147</v>
      </c>
      <c r="X2798" t="s">
        <v>144</v>
      </c>
    </row>
    <row r="2799" spans="1:24" x14ac:dyDescent="0.4">
      <c r="A2799" t="s">
        <v>3480</v>
      </c>
      <c r="B2799" t="s">
        <v>140</v>
      </c>
      <c r="C2799" t="s">
        <v>149</v>
      </c>
      <c r="D2799" t="s">
        <v>35</v>
      </c>
      <c r="E2799" t="s">
        <v>720</v>
      </c>
      <c r="F2799" t="s">
        <v>102</v>
      </c>
      <c r="G2799" t="s">
        <v>26</v>
      </c>
      <c r="H2799" t="s">
        <v>143</v>
      </c>
      <c r="I2799" t="s">
        <v>28</v>
      </c>
      <c r="J2799" t="s">
        <v>29</v>
      </c>
      <c r="K2799" t="s">
        <v>30</v>
      </c>
      <c r="L2799" t="str">
        <f>_xlfn.XLOOKUP(Trade_Flows[[#This Row],[hardware_type]],Helper_sheet!$D$2:$D$15,Helper_sheet!$E$2:$E$15,0,0)</f>
        <v>Chip</v>
      </c>
      <c r="M2799" t="s">
        <v>31</v>
      </c>
      <c r="N2799" s="5">
        <v>8382</v>
      </c>
      <c r="O2799" s="1">
        <v>419.13</v>
      </c>
      <c r="P2799" t="s">
        <v>150</v>
      </c>
      <c r="Q2799" t="s">
        <v>33</v>
      </c>
      <c r="R2799" t="s">
        <v>144</v>
      </c>
      <c r="S2799" t="s">
        <v>141</v>
      </c>
      <c r="T2799" t="s">
        <v>34</v>
      </c>
      <c r="U2799" t="s">
        <v>742</v>
      </c>
      <c r="V2799" t="s">
        <v>146</v>
      </c>
      <c r="W2799" t="s">
        <v>147</v>
      </c>
      <c r="X2799" t="s">
        <v>144</v>
      </c>
    </row>
    <row r="2800" spans="1:24" x14ac:dyDescent="0.4">
      <c r="A2800" t="s">
        <v>3481</v>
      </c>
      <c r="B2800" t="s">
        <v>140</v>
      </c>
      <c r="C2800" t="s">
        <v>154</v>
      </c>
      <c r="D2800" t="s">
        <v>37</v>
      </c>
      <c r="E2800" t="s">
        <v>720</v>
      </c>
      <c r="F2800" t="s">
        <v>102</v>
      </c>
      <c r="G2800" t="s">
        <v>26</v>
      </c>
      <c r="H2800" t="s">
        <v>143</v>
      </c>
      <c r="I2800" t="s">
        <v>28</v>
      </c>
      <c r="J2800" t="s">
        <v>29</v>
      </c>
      <c r="K2800" t="s">
        <v>30</v>
      </c>
      <c r="L2800" t="str">
        <f>_xlfn.XLOOKUP(Trade_Flows[[#This Row],[hardware_type]],Helper_sheet!$D$2:$D$15,Helper_sheet!$E$2:$E$15,0,0)</f>
        <v>Chip</v>
      </c>
      <c r="M2800" t="s">
        <v>31</v>
      </c>
      <c r="N2800" s="5">
        <v>9044</v>
      </c>
      <c r="O2800" s="1">
        <v>452.24</v>
      </c>
      <c r="P2800" t="s">
        <v>40</v>
      </c>
      <c r="Q2800" t="s">
        <v>33</v>
      </c>
      <c r="R2800" t="s">
        <v>144</v>
      </c>
      <c r="S2800" t="s">
        <v>141</v>
      </c>
      <c r="T2800" t="s">
        <v>34</v>
      </c>
      <c r="U2800" t="s">
        <v>738</v>
      </c>
      <c r="V2800" t="s">
        <v>166</v>
      </c>
      <c r="W2800" t="s">
        <v>147</v>
      </c>
      <c r="X2800" t="s">
        <v>144</v>
      </c>
    </row>
    <row r="2801" spans="1:24" x14ac:dyDescent="0.4">
      <c r="A2801" t="s">
        <v>3482</v>
      </c>
      <c r="B2801" t="s">
        <v>140</v>
      </c>
      <c r="C2801" t="s">
        <v>158</v>
      </c>
      <c r="D2801" t="s">
        <v>38</v>
      </c>
      <c r="E2801" t="s">
        <v>720</v>
      </c>
      <c r="F2801" t="s">
        <v>102</v>
      </c>
      <c r="G2801" t="s">
        <v>26</v>
      </c>
      <c r="H2801" t="s">
        <v>143</v>
      </c>
      <c r="I2801" t="s">
        <v>28</v>
      </c>
      <c r="J2801" t="s">
        <v>29</v>
      </c>
      <c r="K2801" t="s">
        <v>30</v>
      </c>
      <c r="L2801" t="str">
        <f>_xlfn.XLOOKUP(Trade_Flows[[#This Row],[hardware_type]],Helper_sheet!$D$2:$D$15,Helper_sheet!$E$2:$E$15,0,0)</f>
        <v>Chip</v>
      </c>
      <c r="M2801" t="s">
        <v>31</v>
      </c>
      <c r="N2801" s="5">
        <v>7132</v>
      </c>
      <c r="O2801" s="1">
        <v>356.63</v>
      </c>
      <c r="P2801" t="s">
        <v>40</v>
      </c>
      <c r="Q2801" t="s">
        <v>33</v>
      </c>
      <c r="R2801" t="s">
        <v>144</v>
      </c>
      <c r="S2801" t="s">
        <v>141</v>
      </c>
      <c r="T2801" t="s">
        <v>34</v>
      </c>
      <c r="U2801" t="s">
        <v>753</v>
      </c>
      <c r="V2801" t="s">
        <v>208</v>
      </c>
      <c r="W2801" t="s">
        <v>147</v>
      </c>
      <c r="X2801" t="s">
        <v>144</v>
      </c>
    </row>
    <row r="2802" spans="1:24" x14ac:dyDescent="0.4">
      <c r="A2802" t="s">
        <v>3483</v>
      </c>
      <c r="B2802" t="s">
        <v>162</v>
      </c>
      <c r="C2802" t="s">
        <v>141</v>
      </c>
      <c r="D2802" t="s">
        <v>39</v>
      </c>
      <c r="E2802" t="s">
        <v>720</v>
      </c>
      <c r="F2802" t="s">
        <v>102</v>
      </c>
      <c r="G2802" t="s">
        <v>26</v>
      </c>
      <c r="H2802" t="s">
        <v>143</v>
      </c>
      <c r="I2802" t="s">
        <v>28</v>
      </c>
      <c r="J2802" t="s">
        <v>29</v>
      </c>
      <c r="K2802" t="s">
        <v>30</v>
      </c>
      <c r="L2802" t="str">
        <f>_xlfn.XLOOKUP(Trade_Flows[[#This Row],[hardware_type]],Helper_sheet!$D$2:$D$15,Helper_sheet!$E$2:$E$15,0,0)</f>
        <v>Chip</v>
      </c>
      <c r="M2802" t="s">
        <v>31</v>
      </c>
      <c r="N2802" s="5">
        <v>7925</v>
      </c>
      <c r="O2802" s="1">
        <v>396.29</v>
      </c>
      <c r="P2802" t="s">
        <v>32</v>
      </c>
      <c r="Q2802" t="s">
        <v>33</v>
      </c>
      <c r="R2802" t="s">
        <v>144</v>
      </c>
      <c r="S2802" t="s">
        <v>141</v>
      </c>
      <c r="T2802" t="s">
        <v>34</v>
      </c>
      <c r="U2802" t="s">
        <v>724</v>
      </c>
      <c r="V2802" t="s">
        <v>206</v>
      </c>
      <c r="W2802" t="s">
        <v>147</v>
      </c>
      <c r="X2802" t="s">
        <v>144</v>
      </c>
    </row>
    <row r="2803" spans="1:24" x14ac:dyDescent="0.4">
      <c r="A2803" t="s">
        <v>3484</v>
      </c>
      <c r="B2803" t="s">
        <v>162</v>
      </c>
      <c r="C2803" t="s">
        <v>149</v>
      </c>
      <c r="D2803" t="s">
        <v>41</v>
      </c>
      <c r="E2803" t="s">
        <v>720</v>
      </c>
      <c r="F2803" t="s">
        <v>102</v>
      </c>
      <c r="G2803" t="s">
        <v>26</v>
      </c>
      <c r="H2803" t="s">
        <v>143</v>
      </c>
      <c r="I2803" t="s">
        <v>28</v>
      </c>
      <c r="J2803" t="s">
        <v>29</v>
      </c>
      <c r="K2803" t="s">
        <v>30</v>
      </c>
      <c r="L2803" t="str">
        <f>_xlfn.XLOOKUP(Trade_Flows[[#This Row],[hardware_type]],Helper_sheet!$D$2:$D$15,Helper_sheet!$E$2:$E$15,0,0)</f>
        <v>Chip</v>
      </c>
      <c r="M2803" t="s">
        <v>31</v>
      </c>
      <c r="N2803" s="5">
        <v>9608</v>
      </c>
      <c r="O2803" s="1">
        <v>480.42</v>
      </c>
      <c r="P2803" t="s">
        <v>32</v>
      </c>
      <c r="Q2803" t="s">
        <v>33</v>
      </c>
      <c r="R2803" t="s">
        <v>144</v>
      </c>
      <c r="S2803" t="s">
        <v>141</v>
      </c>
      <c r="T2803" t="s">
        <v>34</v>
      </c>
      <c r="U2803" t="s">
        <v>733</v>
      </c>
      <c r="V2803" t="s">
        <v>208</v>
      </c>
      <c r="W2803" t="s">
        <v>147</v>
      </c>
      <c r="X2803" t="s">
        <v>144</v>
      </c>
    </row>
    <row r="2804" spans="1:24" x14ac:dyDescent="0.4">
      <c r="A2804" t="s">
        <v>3485</v>
      </c>
      <c r="B2804" t="s">
        <v>162</v>
      </c>
      <c r="C2804" t="s">
        <v>154</v>
      </c>
      <c r="D2804" t="s">
        <v>42</v>
      </c>
      <c r="E2804" t="s">
        <v>720</v>
      </c>
      <c r="F2804" t="s">
        <v>102</v>
      </c>
      <c r="G2804" t="s">
        <v>26</v>
      </c>
      <c r="H2804" t="s">
        <v>143</v>
      </c>
      <c r="I2804" t="s">
        <v>28</v>
      </c>
      <c r="J2804" t="s">
        <v>29</v>
      </c>
      <c r="K2804" t="s">
        <v>30</v>
      </c>
      <c r="L2804" t="str">
        <f>_xlfn.XLOOKUP(Trade_Flows[[#This Row],[hardware_type]],Helper_sheet!$D$2:$D$15,Helper_sheet!$E$2:$E$15,0,0)</f>
        <v>Chip</v>
      </c>
      <c r="M2804" t="s">
        <v>31</v>
      </c>
      <c r="N2804" s="5">
        <v>9615</v>
      </c>
      <c r="O2804" s="1">
        <v>480.75</v>
      </c>
      <c r="P2804" t="s">
        <v>32</v>
      </c>
      <c r="Q2804" t="s">
        <v>33</v>
      </c>
      <c r="R2804" t="s">
        <v>144</v>
      </c>
      <c r="S2804" t="s">
        <v>141</v>
      </c>
      <c r="T2804" t="s">
        <v>34</v>
      </c>
      <c r="U2804" t="s">
        <v>733</v>
      </c>
      <c r="V2804" t="s">
        <v>391</v>
      </c>
      <c r="W2804" t="s">
        <v>147</v>
      </c>
      <c r="X2804" t="s">
        <v>144</v>
      </c>
    </row>
    <row r="2805" spans="1:24" x14ac:dyDescent="0.4">
      <c r="A2805" t="s">
        <v>3486</v>
      </c>
      <c r="B2805" t="s">
        <v>162</v>
      </c>
      <c r="C2805" t="s">
        <v>158</v>
      </c>
      <c r="D2805" t="s">
        <v>43</v>
      </c>
      <c r="E2805" t="s">
        <v>720</v>
      </c>
      <c r="F2805" t="s">
        <v>102</v>
      </c>
      <c r="G2805" t="s">
        <v>26</v>
      </c>
      <c r="H2805" t="s">
        <v>143</v>
      </c>
      <c r="I2805" t="s">
        <v>28</v>
      </c>
      <c r="J2805" t="s">
        <v>29</v>
      </c>
      <c r="K2805" t="s">
        <v>30</v>
      </c>
      <c r="L2805" t="str">
        <f>_xlfn.XLOOKUP(Trade_Flows[[#This Row],[hardware_type]],Helper_sheet!$D$2:$D$15,Helper_sheet!$E$2:$E$15,0,0)</f>
        <v>Chip</v>
      </c>
      <c r="M2805" t="s">
        <v>31</v>
      </c>
      <c r="N2805" s="5">
        <v>9064</v>
      </c>
      <c r="O2805" s="1">
        <v>453.22</v>
      </c>
      <c r="P2805" t="s">
        <v>40</v>
      </c>
      <c r="Q2805" t="s">
        <v>33</v>
      </c>
      <c r="R2805" t="s">
        <v>144</v>
      </c>
      <c r="S2805" t="s">
        <v>141</v>
      </c>
      <c r="T2805" t="s">
        <v>34</v>
      </c>
      <c r="U2805" t="s">
        <v>799</v>
      </c>
      <c r="V2805" t="s">
        <v>156</v>
      </c>
      <c r="W2805" t="s">
        <v>147</v>
      </c>
      <c r="X2805" t="s">
        <v>144</v>
      </c>
    </row>
    <row r="2806" spans="1:24" x14ac:dyDescent="0.4">
      <c r="A2806" t="s">
        <v>3487</v>
      </c>
      <c r="B2806" t="s">
        <v>171</v>
      </c>
      <c r="C2806" t="s">
        <v>141</v>
      </c>
      <c r="D2806" t="s">
        <v>44</v>
      </c>
      <c r="E2806" t="s">
        <v>720</v>
      </c>
      <c r="F2806" t="s">
        <v>102</v>
      </c>
      <c r="G2806" t="s">
        <v>26</v>
      </c>
      <c r="H2806" t="s">
        <v>143</v>
      </c>
      <c r="I2806" t="s">
        <v>28</v>
      </c>
      <c r="J2806" t="s">
        <v>29</v>
      </c>
      <c r="K2806" t="s">
        <v>30</v>
      </c>
      <c r="L2806" t="str">
        <f>_xlfn.XLOOKUP(Trade_Flows[[#This Row],[hardware_type]],Helper_sheet!$D$2:$D$15,Helper_sheet!$E$2:$E$15,0,0)</f>
        <v>Chip</v>
      </c>
      <c r="M2806" t="s">
        <v>31</v>
      </c>
      <c r="N2806" s="5">
        <v>9080</v>
      </c>
      <c r="O2806" s="1">
        <v>454.02</v>
      </c>
      <c r="P2806" t="s">
        <v>32</v>
      </c>
      <c r="Q2806" t="s">
        <v>33</v>
      </c>
      <c r="R2806" t="s">
        <v>144</v>
      </c>
      <c r="S2806" t="s">
        <v>141</v>
      </c>
      <c r="T2806" t="s">
        <v>34</v>
      </c>
      <c r="U2806" t="s">
        <v>763</v>
      </c>
      <c r="V2806" t="s">
        <v>288</v>
      </c>
      <c r="W2806" t="s">
        <v>147</v>
      </c>
      <c r="X2806" t="s">
        <v>144</v>
      </c>
    </row>
    <row r="2807" spans="1:24" x14ac:dyDescent="0.4">
      <c r="A2807" t="s">
        <v>3488</v>
      </c>
      <c r="B2807" t="s">
        <v>171</v>
      </c>
      <c r="C2807" t="s">
        <v>149</v>
      </c>
      <c r="D2807" t="s">
        <v>45</v>
      </c>
      <c r="E2807" t="s">
        <v>720</v>
      </c>
      <c r="F2807" t="s">
        <v>102</v>
      </c>
      <c r="G2807" t="s">
        <v>26</v>
      </c>
      <c r="H2807" t="s">
        <v>143</v>
      </c>
      <c r="I2807" t="s">
        <v>28</v>
      </c>
      <c r="J2807" t="s">
        <v>29</v>
      </c>
      <c r="K2807" t="s">
        <v>30</v>
      </c>
      <c r="L2807" t="str">
        <f>_xlfn.XLOOKUP(Trade_Flows[[#This Row],[hardware_type]],Helper_sheet!$D$2:$D$15,Helper_sheet!$E$2:$E$15,0,0)</f>
        <v>Chip</v>
      </c>
      <c r="M2807" t="s">
        <v>31</v>
      </c>
      <c r="N2807" s="5">
        <v>10463</v>
      </c>
      <c r="O2807" s="1">
        <v>523.17999999999995</v>
      </c>
      <c r="P2807" t="s">
        <v>40</v>
      </c>
      <c r="Q2807" t="s">
        <v>33</v>
      </c>
      <c r="R2807" t="s">
        <v>144</v>
      </c>
      <c r="S2807" t="s">
        <v>141</v>
      </c>
      <c r="T2807" t="s">
        <v>34</v>
      </c>
      <c r="U2807" t="s">
        <v>738</v>
      </c>
      <c r="V2807" t="s">
        <v>190</v>
      </c>
      <c r="W2807" t="s">
        <v>147</v>
      </c>
      <c r="X2807" t="s">
        <v>144</v>
      </c>
    </row>
    <row r="2808" spans="1:24" x14ac:dyDescent="0.4">
      <c r="A2808" t="s">
        <v>3489</v>
      </c>
      <c r="B2808" t="s">
        <v>171</v>
      </c>
      <c r="C2808" t="s">
        <v>154</v>
      </c>
      <c r="D2808" t="s">
        <v>46</v>
      </c>
      <c r="E2808" t="s">
        <v>720</v>
      </c>
      <c r="F2808" t="s">
        <v>102</v>
      </c>
      <c r="G2808" t="s">
        <v>26</v>
      </c>
      <c r="H2808" t="s">
        <v>143</v>
      </c>
      <c r="I2808" t="s">
        <v>28</v>
      </c>
      <c r="J2808" t="s">
        <v>29</v>
      </c>
      <c r="K2808" t="s">
        <v>30</v>
      </c>
      <c r="L2808" t="str">
        <f>_xlfn.XLOOKUP(Trade_Flows[[#This Row],[hardware_type]],Helper_sheet!$D$2:$D$15,Helper_sheet!$E$2:$E$15,0,0)</f>
        <v>Chip</v>
      </c>
      <c r="M2808" t="s">
        <v>31</v>
      </c>
      <c r="N2808" s="5">
        <v>11042</v>
      </c>
      <c r="O2808" s="1">
        <v>552.12</v>
      </c>
      <c r="P2808" t="s">
        <v>150</v>
      </c>
      <c r="Q2808" t="s">
        <v>33</v>
      </c>
      <c r="R2808" t="s">
        <v>144</v>
      </c>
      <c r="S2808" t="s">
        <v>141</v>
      </c>
      <c r="T2808" t="s">
        <v>34</v>
      </c>
      <c r="U2808" t="s">
        <v>729</v>
      </c>
      <c r="V2808" t="s">
        <v>217</v>
      </c>
      <c r="W2808" t="s">
        <v>147</v>
      </c>
      <c r="X2808" t="s">
        <v>144</v>
      </c>
    </row>
    <row r="2809" spans="1:24" x14ac:dyDescent="0.4">
      <c r="A2809" t="s">
        <v>3490</v>
      </c>
      <c r="B2809" t="s">
        <v>171</v>
      </c>
      <c r="C2809" t="s">
        <v>158</v>
      </c>
      <c r="D2809" t="s">
        <v>47</v>
      </c>
      <c r="E2809" t="s">
        <v>720</v>
      </c>
      <c r="F2809" t="s">
        <v>102</v>
      </c>
      <c r="G2809" t="s">
        <v>26</v>
      </c>
      <c r="H2809" t="s">
        <v>143</v>
      </c>
      <c r="I2809" t="s">
        <v>28</v>
      </c>
      <c r="J2809" t="s">
        <v>29</v>
      </c>
      <c r="K2809" t="s">
        <v>30</v>
      </c>
      <c r="L2809" t="str">
        <f>_xlfn.XLOOKUP(Trade_Flows[[#This Row],[hardware_type]],Helper_sheet!$D$2:$D$15,Helper_sheet!$E$2:$E$15,0,0)</f>
        <v>Chip</v>
      </c>
      <c r="M2809" t="s">
        <v>31</v>
      </c>
      <c r="N2809" s="5">
        <v>8732</v>
      </c>
      <c r="O2809" s="1">
        <v>436.62</v>
      </c>
      <c r="P2809" t="s">
        <v>150</v>
      </c>
      <c r="Q2809" t="s">
        <v>33</v>
      </c>
      <c r="R2809" t="s">
        <v>144</v>
      </c>
      <c r="S2809" t="s">
        <v>141</v>
      </c>
      <c r="T2809" t="s">
        <v>34</v>
      </c>
      <c r="U2809" t="s">
        <v>776</v>
      </c>
      <c r="V2809" t="s">
        <v>292</v>
      </c>
      <c r="W2809" t="s">
        <v>147</v>
      </c>
      <c r="X2809" t="s">
        <v>144</v>
      </c>
    </row>
    <row r="2810" spans="1:24" x14ac:dyDescent="0.4">
      <c r="A2810" t="s">
        <v>3491</v>
      </c>
      <c r="B2810" t="s">
        <v>182</v>
      </c>
      <c r="C2810" t="s">
        <v>141</v>
      </c>
      <c r="D2810" t="s">
        <v>48</v>
      </c>
      <c r="E2810" t="s">
        <v>720</v>
      </c>
      <c r="F2810" t="s">
        <v>102</v>
      </c>
      <c r="G2810" t="s">
        <v>26</v>
      </c>
      <c r="H2810" t="s">
        <v>143</v>
      </c>
      <c r="I2810" t="s">
        <v>28</v>
      </c>
      <c r="J2810" t="s">
        <v>29</v>
      </c>
      <c r="K2810" t="s">
        <v>30</v>
      </c>
      <c r="L2810" t="str">
        <f>_xlfn.XLOOKUP(Trade_Flows[[#This Row],[hardware_type]],Helper_sheet!$D$2:$D$15,Helper_sheet!$E$2:$E$15,0,0)</f>
        <v>Chip</v>
      </c>
      <c r="M2810" t="s">
        <v>31</v>
      </c>
      <c r="N2810" s="5">
        <v>9336</v>
      </c>
      <c r="O2810" s="1">
        <v>466.85</v>
      </c>
      <c r="P2810" t="s">
        <v>40</v>
      </c>
      <c r="Q2810" t="s">
        <v>33</v>
      </c>
      <c r="R2810" t="s">
        <v>144</v>
      </c>
      <c r="S2810" t="s">
        <v>141</v>
      </c>
      <c r="T2810" t="s">
        <v>34</v>
      </c>
      <c r="U2810" t="s">
        <v>731</v>
      </c>
      <c r="V2810" t="s">
        <v>160</v>
      </c>
      <c r="W2810" t="s">
        <v>147</v>
      </c>
      <c r="X2810" t="s">
        <v>144</v>
      </c>
    </row>
    <row r="2811" spans="1:24" x14ac:dyDescent="0.4">
      <c r="A2811" t="s">
        <v>3492</v>
      </c>
      <c r="B2811" t="s">
        <v>182</v>
      </c>
      <c r="C2811" t="s">
        <v>149</v>
      </c>
      <c r="D2811" t="s">
        <v>49</v>
      </c>
      <c r="E2811" t="s">
        <v>720</v>
      </c>
      <c r="F2811" t="s">
        <v>102</v>
      </c>
      <c r="G2811" t="s">
        <v>26</v>
      </c>
      <c r="H2811" t="s">
        <v>143</v>
      </c>
      <c r="I2811" t="s">
        <v>28</v>
      </c>
      <c r="J2811" t="s">
        <v>29</v>
      </c>
      <c r="K2811" t="s">
        <v>30</v>
      </c>
      <c r="L2811" t="str">
        <f>_xlfn.XLOOKUP(Trade_Flows[[#This Row],[hardware_type]],Helper_sheet!$D$2:$D$15,Helper_sheet!$E$2:$E$15,0,0)</f>
        <v>Chip</v>
      </c>
      <c r="M2811" t="s">
        <v>31</v>
      </c>
      <c r="N2811" s="5">
        <v>10950</v>
      </c>
      <c r="O2811" s="1">
        <v>547.5</v>
      </c>
      <c r="P2811" t="s">
        <v>40</v>
      </c>
      <c r="Q2811" t="s">
        <v>33</v>
      </c>
      <c r="R2811" t="s">
        <v>144</v>
      </c>
      <c r="S2811" t="s">
        <v>141</v>
      </c>
      <c r="T2811" t="s">
        <v>34</v>
      </c>
      <c r="U2811" t="s">
        <v>740</v>
      </c>
      <c r="V2811" t="s">
        <v>391</v>
      </c>
      <c r="W2811" t="s">
        <v>147</v>
      </c>
      <c r="X2811" t="s">
        <v>144</v>
      </c>
    </row>
    <row r="2812" spans="1:24" x14ac:dyDescent="0.4">
      <c r="A2812" t="s">
        <v>3493</v>
      </c>
      <c r="B2812" t="s">
        <v>182</v>
      </c>
      <c r="C2812" t="s">
        <v>154</v>
      </c>
      <c r="D2812" t="s">
        <v>50</v>
      </c>
      <c r="E2812" t="s">
        <v>720</v>
      </c>
      <c r="F2812" t="s">
        <v>102</v>
      </c>
      <c r="G2812" t="s">
        <v>26</v>
      </c>
      <c r="H2812" t="s">
        <v>143</v>
      </c>
      <c r="I2812" t="s">
        <v>28</v>
      </c>
      <c r="J2812" t="s">
        <v>29</v>
      </c>
      <c r="K2812" t="s">
        <v>30</v>
      </c>
      <c r="L2812" t="str">
        <f>_xlfn.XLOOKUP(Trade_Flows[[#This Row],[hardware_type]],Helper_sheet!$D$2:$D$15,Helper_sheet!$E$2:$E$15,0,0)</f>
        <v>Chip</v>
      </c>
      <c r="M2812" t="s">
        <v>31</v>
      </c>
      <c r="N2812" s="5">
        <v>11047</v>
      </c>
      <c r="O2812" s="1">
        <v>552.35</v>
      </c>
      <c r="P2812" t="s">
        <v>150</v>
      </c>
      <c r="Q2812" t="s">
        <v>33</v>
      </c>
      <c r="R2812" t="s">
        <v>144</v>
      </c>
      <c r="S2812" t="s">
        <v>141</v>
      </c>
      <c r="T2812" t="s">
        <v>34</v>
      </c>
      <c r="U2812" t="s">
        <v>799</v>
      </c>
      <c r="V2812" t="s">
        <v>391</v>
      </c>
      <c r="W2812" t="s">
        <v>147</v>
      </c>
      <c r="X2812" t="s">
        <v>144</v>
      </c>
    </row>
    <row r="2813" spans="1:24" x14ac:dyDescent="0.4">
      <c r="A2813" t="s">
        <v>3494</v>
      </c>
      <c r="B2813" t="s">
        <v>182</v>
      </c>
      <c r="C2813" t="s">
        <v>158</v>
      </c>
      <c r="D2813" t="s">
        <v>51</v>
      </c>
      <c r="E2813" t="s">
        <v>720</v>
      </c>
      <c r="F2813" t="s">
        <v>102</v>
      </c>
      <c r="G2813" t="s">
        <v>26</v>
      </c>
      <c r="H2813" t="s">
        <v>143</v>
      </c>
      <c r="I2813" t="s">
        <v>28</v>
      </c>
      <c r="J2813" t="s">
        <v>29</v>
      </c>
      <c r="K2813" t="s">
        <v>30</v>
      </c>
      <c r="L2813" t="str">
        <f>_xlfn.XLOOKUP(Trade_Flows[[#This Row],[hardware_type]],Helper_sheet!$D$2:$D$15,Helper_sheet!$E$2:$E$15,0,0)</f>
        <v>Chip</v>
      </c>
      <c r="M2813" t="s">
        <v>31</v>
      </c>
      <c r="N2813" s="5">
        <v>10186</v>
      </c>
      <c r="O2813" s="1">
        <v>509.34</v>
      </c>
      <c r="P2813" t="s">
        <v>40</v>
      </c>
      <c r="Q2813" t="s">
        <v>33</v>
      </c>
      <c r="R2813" t="s">
        <v>144</v>
      </c>
      <c r="S2813" t="s">
        <v>141</v>
      </c>
      <c r="T2813" t="s">
        <v>34</v>
      </c>
      <c r="U2813" t="s">
        <v>738</v>
      </c>
      <c r="V2813" t="s">
        <v>187</v>
      </c>
      <c r="W2813" t="s">
        <v>147</v>
      </c>
      <c r="X2813" t="s">
        <v>144</v>
      </c>
    </row>
    <row r="2814" spans="1:24" x14ac:dyDescent="0.4">
      <c r="A2814" t="s">
        <v>3495</v>
      </c>
      <c r="B2814" t="s">
        <v>193</v>
      </c>
      <c r="C2814" t="s">
        <v>141</v>
      </c>
      <c r="D2814" t="s">
        <v>52</v>
      </c>
      <c r="E2814" t="s">
        <v>720</v>
      </c>
      <c r="F2814" t="s">
        <v>102</v>
      </c>
      <c r="G2814" t="s">
        <v>26</v>
      </c>
      <c r="H2814" t="s">
        <v>143</v>
      </c>
      <c r="I2814" t="s">
        <v>28</v>
      </c>
      <c r="J2814" t="s">
        <v>29</v>
      </c>
      <c r="K2814" t="s">
        <v>30</v>
      </c>
      <c r="L2814" t="str">
        <f>_xlfn.XLOOKUP(Trade_Flows[[#This Row],[hardware_type]],Helper_sheet!$D$2:$D$15,Helper_sheet!$E$2:$E$15,0,0)</f>
        <v>Chip</v>
      </c>
      <c r="M2814" t="s">
        <v>31</v>
      </c>
      <c r="N2814" s="5">
        <v>9340</v>
      </c>
      <c r="O2814" s="1">
        <v>467.01</v>
      </c>
      <c r="P2814" t="s">
        <v>150</v>
      </c>
      <c r="Q2814" t="s">
        <v>33</v>
      </c>
      <c r="R2814" t="s">
        <v>144</v>
      </c>
      <c r="S2814" t="s">
        <v>141</v>
      </c>
      <c r="T2814" t="s">
        <v>34</v>
      </c>
      <c r="U2814" t="s">
        <v>1103</v>
      </c>
      <c r="V2814" t="s">
        <v>169</v>
      </c>
      <c r="W2814" t="s">
        <v>147</v>
      </c>
      <c r="X2814" t="s">
        <v>144</v>
      </c>
    </row>
    <row r="2815" spans="1:24" x14ac:dyDescent="0.4">
      <c r="A2815" t="s">
        <v>3496</v>
      </c>
      <c r="B2815" t="s">
        <v>193</v>
      </c>
      <c r="C2815" t="s">
        <v>149</v>
      </c>
      <c r="D2815" t="s">
        <v>53</v>
      </c>
      <c r="E2815" t="s">
        <v>720</v>
      </c>
      <c r="F2815" t="s">
        <v>102</v>
      </c>
      <c r="G2815" t="s">
        <v>26</v>
      </c>
      <c r="H2815" t="s">
        <v>143</v>
      </c>
      <c r="I2815" t="s">
        <v>28</v>
      </c>
      <c r="J2815" t="s">
        <v>29</v>
      </c>
      <c r="K2815" t="s">
        <v>30</v>
      </c>
      <c r="L2815" t="str">
        <f>_xlfn.XLOOKUP(Trade_Flows[[#This Row],[hardware_type]],Helper_sheet!$D$2:$D$15,Helper_sheet!$E$2:$E$15,0,0)</f>
        <v>Chip</v>
      </c>
      <c r="M2815" t="s">
        <v>31</v>
      </c>
      <c r="N2815" s="5">
        <v>10650</v>
      </c>
      <c r="O2815" s="1">
        <v>532.51</v>
      </c>
      <c r="P2815" t="s">
        <v>32</v>
      </c>
      <c r="Q2815" t="s">
        <v>33</v>
      </c>
      <c r="R2815" t="s">
        <v>144</v>
      </c>
      <c r="S2815" t="s">
        <v>141</v>
      </c>
      <c r="T2815" t="s">
        <v>34</v>
      </c>
      <c r="U2815" t="s">
        <v>747</v>
      </c>
      <c r="V2815" t="s">
        <v>180</v>
      </c>
      <c r="W2815" t="s">
        <v>147</v>
      </c>
      <c r="X2815" t="s">
        <v>144</v>
      </c>
    </row>
    <row r="2816" spans="1:24" x14ac:dyDescent="0.4">
      <c r="A2816" t="s">
        <v>3497</v>
      </c>
      <c r="B2816" t="s">
        <v>193</v>
      </c>
      <c r="C2816" t="s">
        <v>154</v>
      </c>
      <c r="D2816" t="s">
        <v>54</v>
      </c>
      <c r="E2816" t="s">
        <v>720</v>
      </c>
      <c r="F2816" t="s">
        <v>102</v>
      </c>
      <c r="G2816" t="s">
        <v>26</v>
      </c>
      <c r="H2816" t="s">
        <v>143</v>
      </c>
      <c r="I2816" t="s">
        <v>28</v>
      </c>
      <c r="J2816" t="s">
        <v>29</v>
      </c>
      <c r="K2816" t="s">
        <v>30</v>
      </c>
      <c r="L2816" t="str">
        <f>_xlfn.XLOOKUP(Trade_Flows[[#This Row],[hardware_type]],Helper_sheet!$D$2:$D$15,Helper_sheet!$E$2:$E$15,0,0)</f>
        <v>Chip</v>
      </c>
      <c r="M2816" t="s">
        <v>31</v>
      </c>
      <c r="N2816" s="5">
        <v>12731</v>
      </c>
      <c r="O2816" s="1">
        <v>636.59</v>
      </c>
      <c r="P2816" t="s">
        <v>150</v>
      </c>
      <c r="Q2816" t="s">
        <v>33</v>
      </c>
      <c r="R2816" t="s">
        <v>144</v>
      </c>
      <c r="S2816" t="s">
        <v>141</v>
      </c>
      <c r="T2816" t="s">
        <v>34</v>
      </c>
      <c r="U2816" t="s">
        <v>799</v>
      </c>
      <c r="V2816" t="s">
        <v>197</v>
      </c>
      <c r="W2816" t="s">
        <v>147</v>
      </c>
      <c r="X2816" t="s">
        <v>144</v>
      </c>
    </row>
    <row r="2817" spans="1:24" x14ac:dyDescent="0.4">
      <c r="A2817" t="s">
        <v>3498</v>
      </c>
      <c r="B2817" t="s">
        <v>193</v>
      </c>
      <c r="C2817" t="s">
        <v>158</v>
      </c>
      <c r="D2817" t="s">
        <v>55</v>
      </c>
      <c r="E2817" t="s">
        <v>720</v>
      </c>
      <c r="F2817" t="s">
        <v>102</v>
      </c>
      <c r="G2817" t="s">
        <v>26</v>
      </c>
      <c r="H2817" t="s">
        <v>143</v>
      </c>
      <c r="I2817" t="s">
        <v>28</v>
      </c>
      <c r="J2817" t="s">
        <v>29</v>
      </c>
      <c r="K2817" t="s">
        <v>30</v>
      </c>
      <c r="L2817" t="str">
        <f>_xlfn.XLOOKUP(Trade_Flows[[#This Row],[hardware_type]],Helper_sheet!$D$2:$D$15,Helper_sheet!$E$2:$E$15,0,0)</f>
        <v>Chip</v>
      </c>
      <c r="M2817" t="s">
        <v>31</v>
      </c>
      <c r="N2817" s="5">
        <v>11157</v>
      </c>
      <c r="O2817" s="1">
        <v>557.88</v>
      </c>
      <c r="P2817" t="s">
        <v>150</v>
      </c>
      <c r="Q2817" t="s">
        <v>33</v>
      </c>
      <c r="R2817" t="s">
        <v>144</v>
      </c>
      <c r="S2817" t="s">
        <v>141</v>
      </c>
      <c r="T2817" t="s">
        <v>34</v>
      </c>
      <c r="U2817" t="s">
        <v>840</v>
      </c>
      <c r="V2817" t="s">
        <v>369</v>
      </c>
      <c r="W2817" t="s">
        <v>147</v>
      </c>
      <c r="X2817" t="s">
        <v>144</v>
      </c>
    </row>
    <row r="2818" spans="1:24" x14ac:dyDescent="0.4">
      <c r="A2818" t="s">
        <v>3499</v>
      </c>
      <c r="B2818" t="s">
        <v>202</v>
      </c>
      <c r="C2818" t="s">
        <v>141</v>
      </c>
      <c r="D2818" t="s">
        <v>56</v>
      </c>
      <c r="E2818" t="s">
        <v>720</v>
      </c>
      <c r="F2818" t="s">
        <v>102</v>
      </c>
      <c r="G2818" t="s">
        <v>26</v>
      </c>
      <c r="H2818" t="s">
        <v>143</v>
      </c>
      <c r="I2818" t="s">
        <v>28</v>
      </c>
      <c r="J2818" t="s">
        <v>29</v>
      </c>
      <c r="K2818" t="s">
        <v>30</v>
      </c>
      <c r="L2818" t="str">
        <f>_xlfn.XLOOKUP(Trade_Flows[[#This Row],[hardware_type]],Helper_sheet!$D$2:$D$15,Helper_sheet!$E$2:$E$15,0,0)</f>
        <v>Chip</v>
      </c>
      <c r="M2818" t="s">
        <v>31</v>
      </c>
      <c r="N2818" s="5">
        <v>11115</v>
      </c>
      <c r="O2818" s="1">
        <v>555.76</v>
      </c>
      <c r="P2818" t="s">
        <v>32</v>
      </c>
      <c r="Q2818" t="s">
        <v>33</v>
      </c>
      <c r="R2818" t="s">
        <v>144</v>
      </c>
      <c r="S2818" t="s">
        <v>141</v>
      </c>
      <c r="T2818" t="s">
        <v>34</v>
      </c>
      <c r="U2818" t="s">
        <v>758</v>
      </c>
      <c r="V2818" t="s">
        <v>228</v>
      </c>
      <c r="W2818" t="s">
        <v>147</v>
      </c>
      <c r="X2818" t="s">
        <v>144</v>
      </c>
    </row>
    <row r="2819" spans="1:24" x14ac:dyDescent="0.4">
      <c r="A2819" t="s">
        <v>3500</v>
      </c>
      <c r="B2819" t="s">
        <v>202</v>
      </c>
      <c r="C2819" t="s">
        <v>149</v>
      </c>
      <c r="D2819" t="s">
        <v>57</v>
      </c>
      <c r="E2819" t="s">
        <v>720</v>
      </c>
      <c r="F2819" t="s">
        <v>102</v>
      </c>
      <c r="G2819" t="s">
        <v>26</v>
      </c>
      <c r="H2819" t="s">
        <v>143</v>
      </c>
      <c r="I2819" t="s">
        <v>28</v>
      </c>
      <c r="J2819" t="s">
        <v>29</v>
      </c>
      <c r="K2819" t="s">
        <v>30</v>
      </c>
      <c r="L2819" t="str">
        <f>_xlfn.XLOOKUP(Trade_Flows[[#This Row],[hardware_type]],Helper_sheet!$D$2:$D$15,Helper_sheet!$E$2:$E$15,0,0)</f>
        <v>Chip</v>
      </c>
      <c r="M2819" t="s">
        <v>31</v>
      </c>
      <c r="N2819" s="5">
        <v>10539</v>
      </c>
      <c r="O2819" s="1">
        <v>527</v>
      </c>
      <c r="P2819" t="s">
        <v>40</v>
      </c>
      <c r="Q2819" t="s">
        <v>33</v>
      </c>
      <c r="R2819" t="s">
        <v>144</v>
      </c>
      <c r="S2819" t="s">
        <v>141</v>
      </c>
      <c r="T2819" t="s">
        <v>34</v>
      </c>
      <c r="U2819" t="s">
        <v>721</v>
      </c>
      <c r="V2819" t="s">
        <v>184</v>
      </c>
      <c r="W2819" t="s">
        <v>147</v>
      </c>
      <c r="X2819" t="s">
        <v>144</v>
      </c>
    </row>
    <row r="2820" spans="1:24" x14ac:dyDescent="0.4">
      <c r="A2820" t="s">
        <v>3501</v>
      </c>
      <c r="B2820" t="s">
        <v>202</v>
      </c>
      <c r="C2820" t="s">
        <v>154</v>
      </c>
      <c r="D2820" t="s">
        <v>58</v>
      </c>
      <c r="E2820" t="s">
        <v>720</v>
      </c>
      <c r="F2820" t="s">
        <v>102</v>
      </c>
      <c r="G2820" t="s">
        <v>26</v>
      </c>
      <c r="H2820" t="s">
        <v>143</v>
      </c>
      <c r="I2820" t="s">
        <v>28</v>
      </c>
      <c r="J2820" t="s">
        <v>29</v>
      </c>
      <c r="K2820" t="s">
        <v>30</v>
      </c>
      <c r="L2820" t="str">
        <f>_xlfn.XLOOKUP(Trade_Flows[[#This Row],[hardware_type]],Helper_sheet!$D$2:$D$15,Helper_sheet!$E$2:$E$15,0,0)</f>
        <v>Chip</v>
      </c>
      <c r="M2820" t="s">
        <v>31</v>
      </c>
      <c r="N2820" s="5">
        <v>11330</v>
      </c>
      <c r="O2820" s="1">
        <v>566.54</v>
      </c>
      <c r="P2820" t="s">
        <v>32</v>
      </c>
      <c r="Q2820" t="s">
        <v>33</v>
      </c>
      <c r="R2820" t="s">
        <v>144</v>
      </c>
      <c r="S2820" t="s">
        <v>141</v>
      </c>
      <c r="T2820" t="s">
        <v>34</v>
      </c>
      <c r="U2820" t="s">
        <v>822</v>
      </c>
      <c r="V2820" t="s">
        <v>393</v>
      </c>
      <c r="W2820" t="s">
        <v>147</v>
      </c>
      <c r="X2820" t="s">
        <v>144</v>
      </c>
    </row>
    <row r="2821" spans="1:24" x14ac:dyDescent="0.4">
      <c r="A2821" t="s">
        <v>3502</v>
      </c>
      <c r="B2821" t="s">
        <v>202</v>
      </c>
      <c r="C2821" t="s">
        <v>158</v>
      </c>
      <c r="D2821" t="s">
        <v>59</v>
      </c>
      <c r="E2821" t="s">
        <v>720</v>
      </c>
      <c r="F2821" t="s">
        <v>102</v>
      </c>
      <c r="G2821" t="s">
        <v>26</v>
      </c>
      <c r="H2821" t="s">
        <v>143</v>
      </c>
      <c r="I2821" t="s">
        <v>28</v>
      </c>
      <c r="J2821" t="s">
        <v>29</v>
      </c>
      <c r="K2821" t="s">
        <v>30</v>
      </c>
      <c r="L2821" t="str">
        <f>_xlfn.XLOOKUP(Trade_Flows[[#This Row],[hardware_type]],Helper_sheet!$D$2:$D$15,Helper_sheet!$E$2:$E$15,0,0)</f>
        <v>Chip</v>
      </c>
      <c r="M2821" t="s">
        <v>31</v>
      </c>
      <c r="N2821" s="5">
        <v>9485</v>
      </c>
      <c r="O2821" s="1">
        <v>474.28</v>
      </c>
      <c r="P2821" t="s">
        <v>150</v>
      </c>
      <c r="Q2821" t="s">
        <v>33</v>
      </c>
      <c r="R2821" t="s">
        <v>144</v>
      </c>
      <c r="S2821" t="s">
        <v>141</v>
      </c>
      <c r="T2821" t="s">
        <v>34</v>
      </c>
      <c r="U2821" t="s">
        <v>721</v>
      </c>
      <c r="V2821" t="s">
        <v>156</v>
      </c>
      <c r="W2821" t="s">
        <v>147</v>
      </c>
      <c r="X2821" t="s">
        <v>144</v>
      </c>
    </row>
    <row r="2822" spans="1:24" x14ac:dyDescent="0.4">
      <c r="A2822" t="s">
        <v>3503</v>
      </c>
      <c r="B2822" t="s">
        <v>212</v>
      </c>
      <c r="C2822" t="s">
        <v>141</v>
      </c>
      <c r="D2822" t="s">
        <v>60</v>
      </c>
      <c r="E2822" t="s">
        <v>720</v>
      </c>
      <c r="F2822" t="s">
        <v>102</v>
      </c>
      <c r="G2822" t="s">
        <v>26</v>
      </c>
      <c r="H2822" t="s">
        <v>143</v>
      </c>
      <c r="I2822" t="s">
        <v>28</v>
      </c>
      <c r="J2822" t="s">
        <v>29</v>
      </c>
      <c r="K2822" t="s">
        <v>30</v>
      </c>
      <c r="L2822" t="str">
        <f>_xlfn.XLOOKUP(Trade_Flows[[#This Row],[hardware_type]],Helper_sheet!$D$2:$D$15,Helper_sheet!$E$2:$E$15,0,0)</f>
        <v>Chip</v>
      </c>
      <c r="M2822" t="s">
        <v>31</v>
      </c>
      <c r="N2822" s="5">
        <v>10642</v>
      </c>
      <c r="O2822" s="1">
        <v>532.15</v>
      </c>
      <c r="P2822" t="s">
        <v>150</v>
      </c>
      <c r="Q2822" t="s">
        <v>33</v>
      </c>
      <c r="R2822" t="s">
        <v>144</v>
      </c>
      <c r="S2822" t="s">
        <v>141</v>
      </c>
      <c r="T2822" t="s">
        <v>34</v>
      </c>
      <c r="U2822" t="s">
        <v>766</v>
      </c>
      <c r="V2822" t="s">
        <v>194</v>
      </c>
      <c r="W2822" t="s">
        <v>147</v>
      </c>
      <c r="X2822" t="s">
        <v>144</v>
      </c>
    </row>
    <row r="2823" spans="1:24" x14ac:dyDescent="0.4">
      <c r="A2823" t="s">
        <v>3504</v>
      </c>
      <c r="B2823" t="s">
        <v>212</v>
      </c>
      <c r="C2823" t="s">
        <v>149</v>
      </c>
      <c r="D2823" t="s">
        <v>61</v>
      </c>
      <c r="E2823" t="s">
        <v>720</v>
      </c>
      <c r="F2823" t="s">
        <v>102</v>
      </c>
      <c r="G2823" t="s">
        <v>26</v>
      </c>
      <c r="H2823" t="s">
        <v>143</v>
      </c>
      <c r="I2823" t="s">
        <v>28</v>
      </c>
      <c r="J2823" t="s">
        <v>29</v>
      </c>
      <c r="K2823" t="s">
        <v>30</v>
      </c>
      <c r="L2823" t="str">
        <f>_xlfn.XLOOKUP(Trade_Flows[[#This Row],[hardware_type]],Helper_sheet!$D$2:$D$15,Helper_sheet!$E$2:$E$15,0,0)</f>
        <v>Chip</v>
      </c>
      <c r="M2823" t="s">
        <v>31</v>
      </c>
      <c r="N2823" s="5">
        <v>11458</v>
      </c>
      <c r="O2823" s="1">
        <v>572.9</v>
      </c>
      <c r="P2823" t="s">
        <v>150</v>
      </c>
      <c r="Q2823" t="s">
        <v>33</v>
      </c>
      <c r="R2823" t="s">
        <v>144</v>
      </c>
      <c r="S2823" t="s">
        <v>141</v>
      </c>
      <c r="T2823" t="s">
        <v>34</v>
      </c>
      <c r="U2823" t="s">
        <v>793</v>
      </c>
      <c r="V2823" t="s">
        <v>399</v>
      </c>
      <c r="W2823" t="s">
        <v>147</v>
      </c>
      <c r="X2823" t="s">
        <v>144</v>
      </c>
    </row>
    <row r="2824" spans="1:24" x14ac:dyDescent="0.4">
      <c r="A2824" t="s">
        <v>3505</v>
      </c>
      <c r="B2824" t="s">
        <v>212</v>
      </c>
      <c r="C2824" t="s">
        <v>154</v>
      </c>
      <c r="D2824" t="s">
        <v>62</v>
      </c>
      <c r="E2824" t="s">
        <v>720</v>
      </c>
      <c r="F2824" t="s">
        <v>102</v>
      </c>
      <c r="G2824" t="s">
        <v>26</v>
      </c>
      <c r="H2824" t="s">
        <v>143</v>
      </c>
      <c r="I2824" t="s">
        <v>28</v>
      </c>
      <c r="J2824" t="s">
        <v>29</v>
      </c>
      <c r="K2824" t="s">
        <v>30</v>
      </c>
      <c r="L2824" t="str">
        <f>_xlfn.XLOOKUP(Trade_Flows[[#This Row],[hardware_type]],Helper_sheet!$D$2:$D$15,Helper_sheet!$E$2:$E$15,0,0)</f>
        <v>Chip</v>
      </c>
      <c r="M2824" t="s">
        <v>31</v>
      </c>
      <c r="N2824" s="5">
        <v>12362</v>
      </c>
      <c r="O2824" s="1">
        <v>618.13</v>
      </c>
      <c r="P2824" t="s">
        <v>150</v>
      </c>
      <c r="Q2824" t="s">
        <v>33</v>
      </c>
      <c r="R2824" t="s">
        <v>144</v>
      </c>
      <c r="S2824" t="s">
        <v>141</v>
      </c>
      <c r="T2824" t="s">
        <v>34</v>
      </c>
      <c r="U2824" t="s">
        <v>817</v>
      </c>
      <c r="V2824" t="s">
        <v>214</v>
      </c>
      <c r="W2824" t="s">
        <v>147</v>
      </c>
      <c r="X2824" t="s">
        <v>144</v>
      </c>
    </row>
    <row r="2825" spans="1:24" x14ac:dyDescent="0.4">
      <c r="A2825" t="s">
        <v>3506</v>
      </c>
      <c r="B2825" t="s">
        <v>212</v>
      </c>
      <c r="C2825" t="s">
        <v>158</v>
      </c>
      <c r="D2825" t="s">
        <v>63</v>
      </c>
      <c r="E2825" t="s">
        <v>720</v>
      </c>
      <c r="F2825" t="s">
        <v>102</v>
      </c>
      <c r="G2825" t="s">
        <v>26</v>
      </c>
      <c r="H2825" t="s">
        <v>143</v>
      </c>
      <c r="I2825" t="s">
        <v>28</v>
      </c>
      <c r="J2825" t="s">
        <v>29</v>
      </c>
      <c r="K2825" t="s">
        <v>30</v>
      </c>
      <c r="L2825" t="str">
        <f>_xlfn.XLOOKUP(Trade_Flows[[#This Row],[hardware_type]],Helper_sheet!$D$2:$D$15,Helper_sheet!$E$2:$E$15,0,0)</f>
        <v>Chip</v>
      </c>
      <c r="M2825" t="s">
        <v>31</v>
      </c>
      <c r="N2825" s="5">
        <v>12636</v>
      </c>
      <c r="O2825" s="1">
        <v>631.80999999999995</v>
      </c>
      <c r="P2825" t="s">
        <v>150</v>
      </c>
      <c r="Q2825" t="s">
        <v>33</v>
      </c>
      <c r="R2825" t="s">
        <v>144</v>
      </c>
      <c r="S2825" t="s">
        <v>141</v>
      </c>
      <c r="T2825" t="s">
        <v>34</v>
      </c>
      <c r="U2825" t="s">
        <v>740</v>
      </c>
      <c r="V2825" t="s">
        <v>156</v>
      </c>
      <c r="W2825" t="s">
        <v>147</v>
      </c>
      <c r="X2825" t="s">
        <v>144</v>
      </c>
    </row>
    <row r="2826" spans="1:24" x14ac:dyDescent="0.4">
      <c r="A2826" t="s">
        <v>3507</v>
      </c>
      <c r="B2826" t="s">
        <v>223</v>
      </c>
      <c r="C2826" t="s">
        <v>141</v>
      </c>
      <c r="D2826" t="s">
        <v>64</v>
      </c>
      <c r="E2826" t="s">
        <v>720</v>
      </c>
      <c r="F2826" t="s">
        <v>102</v>
      </c>
      <c r="G2826" t="s">
        <v>26</v>
      </c>
      <c r="H2826" t="s">
        <v>143</v>
      </c>
      <c r="I2826" t="s">
        <v>28</v>
      </c>
      <c r="J2826" t="s">
        <v>29</v>
      </c>
      <c r="K2826" t="s">
        <v>30</v>
      </c>
      <c r="L2826" t="str">
        <f>_xlfn.XLOOKUP(Trade_Flows[[#This Row],[hardware_type]],Helper_sheet!$D$2:$D$15,Helper_sheet!$E$2:$E$15,0,0)</f>
        <v>Chip</v>
      </c>
      <c r="M2826" t="s">
        <v>31</v>
      </c>
      <c r="N2826" s="5">
        <v>14127</v>
      </c>
      <c r="O2826" s="1">
        <v>706.4</v>
      </c>
      <c r="P2826" t="s">
        <v>32</v>
      </c>
      <c r="Q2826" t="s">
        <v>33</v>
      </c>
      <c r="R2826" t="s">
        <v>144</v>
      </c>
      <c r="S2826" t="s">
        <v>141</v>
      </c>
      <c r="T2826" t="s">
        <v>34</v>
      </c>
      <c r="U2826" t="s">
        <v>766</v>
      </c>
      <c r="V2826" t="s">
        <v>1691</v>
      </c>
      <c r="W2826" t="s">
        <v>147</v>
      </c>
      <c r="X2826" t="s">
        <v>144</v>
      </c>
    </row>
    <row r="2827" spans="1:24" x14ac:dyDescent="0.4">
      <c r="A2827" t="s">
        <v>3508</v>
      </c>
      <c r="B2827" t="s">
        <v>223</v>
      </c>
      <c r="C2827" t="s">
        <v>149</v>
      </c>
      <c r="D2827" t="s">
        <v>65</v>
      </c>
      <c r="E2827" t="s">
        <v>720</v>
      </c>
      <c r="F2827" t="s">
        <v>102</v>
      </c>
      <c r="G2827" t="s">
        <v>26</v>
      </c>
      <c r="H2827" t="s">
        <v>143</v>
      </c>
      <c r="I2827" t="s">
        <v>28</v>
      </c>
      <c r="J2827" t="s">
        <v>29</v>
      </c>
      <c r="K2827" t="s">
        <v>30</v>
      </c>
      <c r="L2827" t="str">
        <f>_xlfn.XLOOKUP(Trade_Flows[[#This Row],[hardware_type]],Helper_sheet!$D$2:$D$15,Helper_sheet!$E$2:$E$15,0,0)</f>
        <v>Chip</v>
      </c>
      <c r="M2827" t="s">
        <v>31</v>
      </c>
      <c r="N2827" s="5">
        <v>12867</v>
      </c>
      <c r="O2827" s="1">
        <v>643.37</v>
      </c>
      <c r="P2827" t="s">
        <v>150</v>
      </c>
      <c r="Q2827" t="s">
        <v>33</v>
      </c>
      <c r="R2827" t="s">
        <v>144</v>
      </c>
      <c r="S2827" t="s">
        <v>141</v>
      </c>
      <c r="T2827" t="s">
        <v>34</v>
      </c>
      <c r="U2827" t="s">
        <v>747</v>
      </c>
      <c r="V2827" t="s">
        <v>351</v>
      </c>
      <c r="W2827" t="s">
        <v>147</v>
      </c>
      <c r="X2827" t="s">
        <v>144</v>
      </c>
    </row>
    <row r="2828" spans="1:24" x14ac:dyDescent="0.4">
      <c r="A2828" t="s">
        <v>3509</v>
      </c>
      <c r="B2828" t="s">
        <v>223</v>
      </c>
      <c r="C2828" t="s">
        <v>154</v>
      </c>
      <c r="D2828" t="s">
        <v>66</v>
      </c>
      <c r="E2828" t="s">
        <v>720</v>
      </c>
      <c r="F2828" t="s">
        <v>102</v>
      </c>
      <c r="G2828" t="s">
        <v>26</v>
      </c>
      <c r="H2828" t="s">
        <v>143</v>
      </c>
      <c r="I2828" t="s">
        <v>28</v>
      </c>
      <c r="J2828" t="s">
        <v>29</v>
      </c>
      <c r="K2828" t="s">
        <v>30</v>
      </c>
      <c r="L2828" t="str">
        <f>_xlfn.XLOOKUP(Trade_Flows[[#This Row],[hardware_type]],Helper_sheet!$D$2:$D$15,Helper_sheet!$E$2:$E$15,0,0)</f>
        <v>Chip</v>
      </c>
      <c r="M2828" t="s">
        <v>31</v>
      </c>
      <c r="N2828" s="5">
        <v>16495</v>
      </c>
      <c r="O2828" s="1">
        <v>824.75</v>
      </c>
      <c r="P2828" t="s">
        <v>40</v>
      </c>
      <c r="Q2828" t="s">
        <v>33</v>
      </c>
      <c r="R2828" t="s">
        <v>144</v>
      </c>
      <c r="S2828" t="s">
        <v>141</v>
      </c>
      <c r="T2828" t="s">
        <v>34</v>
      </c>
      <c r="U2828" t="s">
        <v>761</v>
      </c>
      <c r="V2828" t="s">
        <v>225</v>
      </c>
      <c r="W2828" t="s">
        <v>147</v>
      </c>
      <c r="X2828" t="s">
        <v>144</v>
      </c>
    </row>
    <row r="2829" spans="1:24" x14ac:dyDescent="0.4">
      <c r="A2829" t="s">
        <v>3510</v>
      </c>
      <c r="B2829" t="s">
        <v>223</v>
      </c>
      <c r="C2829" t="s">
        <v>158</v>
      </c>
      <c r="D2829" t="s">
        <v>67</v>
      </c>
      <c r="E2829" t="s">
        <v>720</v>
      </c>
      <c r="F2829" t="s">
        <v>102</v>
      </c>
      <c r="G2829" t="s">
        <v>26</v>
      </c>
      <c r="H2829" t="s">
        <v>143</v>
      </c>
      <c r="I2829" t="s">
        <v>28</v>
      </c>
      <c r="J2829" t="s">
        <v>29</v>
      </c>
      <c r="K2829" t="s">
        <v>30</v>
      </c>
      <c r="L2829" t="str">
        <f>_xlfn.XLOOKUP(Trade_Flows[[#This Row],[hardware_type]],Helper_sheet!$D$2:$D$15,Helper_sheet!$E$2:$E$15,0,0)</f>
        <v>Chip</v>
      </c>
      <c r="M2829" t="s">
        <v>31</v>
      </c>
      <c r="N2829" s="5">
        <v>14923</v>
      </c>
      <c r="O2829" s="1">
        <v>746.18</v>
      </c>
      <c r="P2829" t="s">
        <v>32</v>
      </c>
      <c r="Q2829" t="s">
        <v>33</v>
      </c>
      <c r="R2829" t="s">
        <v>144</v>
      </c>
      <c r="S2829" t="s">
        <v>141</v>
      </c>
      <c r="T2829" t="s">
        <v>34</v>
      </c>
      <c r="U2829" t="s">
        <v>817</v>
      </c>
      <c r="V2829" t="s">
        <v>326</v>
      </c>
      <c r="W2829" t="s">
        <v>147</v>
      </c>
      <c r="X2829" t="s">
        <v>144</v>
      </c>
    </row>
    <row r="2830" spans="1:24" x14ac:dyDescent="0.4">
      <c r="A2830" t="s">
        <v>3511</v>
      </c>
      <c r="B2830" t="s">
        <v>235</v>
      </c>
      <c r="C2830" t="s">
        <v>141</v>
      </c>
      <c r="D2830" t="s">
        <v>68</v>
      </c>
      <c r="E2830" t="s">
        <v>720</v>
      </c>
      <c r="F2830" t="s">
        <v>102</v>
      </c>
      <c r="G2830" t="s">
        <v>26</v>
      </c>
      <c r="H2830" t="s">
        <v>143</v>
      </c>
      <c r="I2830" t="s">
        <v>28</v>
      </c>
      <c r="J2830" t="s">
        <v>29</v>
      </c>
      <c r="K2830" t="s">
        <v>30</v>
      </c>
      <c r="L2830" t="str">
        <f>_xlfn.XLOOKUP(Trade_Flows[[#This Row],[hardware_type]],Helper_sheet!$D$2:$D$15,Helper_sheet!$E$2:$E$15,0,0)</f>
        <v>Chip</v>
      </c>
      <c r="M2830" t="s">
        <v>31</v>
      </c>
      <c r="N2830" s="5">
        <v>15739</v>
      </c>
      <c r="O2830" s="1">
        <v>786.97</v>
      </c>
      <c r="P2830" t="s">
        <v>32</v>
      </c>
      <c r="Q2830" t="s">
        <v>33</v>
      </c>
      <c r="R2830" t="s">
        <v>144</v>
      </c>
      <c r="S2830" t="s">
        <v>141</v>
      </c>
      <c r="T2830" t="s">
        <v>34</v>
      </c>
      <c r="U2830" t="s">
        <v>793</v>
      </c>
      <c r="V2830" t="s">
        <v>351</v>
      </c>
      <c r="W2830" t="s">
        <v>147</v>
      </c>
      <c r="X2830" t="s">
        <v>144</v>
      </c>
    </row>
    <row r="2831" spans="1:24" x14ac:dyDescent="0.4">
      <c r="A2831" t="s">
        <v>3512</v>
      </c>
      <c r="B2831" t="s">
        <v>235</v>
      </c>
      <c r="C2831" t="s">
        <v>149</v>
      </c>
      <c r="D2831" t="s">
        <v>69</v>
      </c>
      <c r="E2831" t="s">
        <v>720</v>
      </c>
      <c r="F2831" t="s">
        <v>102</v>
      </c>
      <c r="G2831" t="s">
        <v>26</v>
      </c>
      <c r="H2831" t="s">
        <v>143</v>
      </c>
      <c r="I2831" t="s">
        <v>28</v>
      </c>
      <c r="J2831" t="s">
        <v>29</v>
      </c>
      <c r="K2831" t="s">
        <v>30</v>
      </c>
      <c r="L2831" t="str">
        <f>_xlfn.XLOOKUP(Trade_Flows[[#This Row],[hardware_type]],Helper_sheet!$D$2:$D$15,Helper_sheet!$E$2:$E$15,0,0)</f>
        <v>Chip</v>
      </c>
      <c r="M2831" t="s">
        <v>31</v>
      </c>
      <c r="N2831" s="5">
        <v>16157</v>
      </c>
      <c r="O2831" s="1">
        <v>807.89</v>
      </c>
      <c r="P2831" t="s">
        <v>32</v>
      </c>
      <c r="Q2831" t="s">
        <v>33</v>
      </c>
      <c r="R2831" t="s">
        <v>144</v>
      </c>
      <c r="S2831" t="s">
        <v>141</v>
      </c>
      <c r="T2831" t="s">
        <v>34</v>
      </c>
      <c r="U2831" t="s">
        <v>747</v>
      </c>
      <c r="V2831" t="s">
        <v>329</v>
      </c>
      <c r="W2831" t="s">
        <v>147</v>
      </c>
      <c r="X2831" t="s">
        <v>144</v>
      </c>
    </row>
    <row r="2832" spans="1:24" x14ac:dyDescent="0.4">
      <c r="A2832" t="s">
        <v>3513</v>
      </c>
      <c r="B2832" t="s">
        <v>235</v>
      </c>
      <c r="C2832" t="s">
        <v>154</v>
      </c>
      <c r="D2832" t="s">
        <v>70</v>
      </c>
      <c r="E2832" t="s">
        <v>720</v>
      </c>
      <c r="F2832" t="s">
        <v>102</v>
      </c>
      <c r="G2832" t="s">
        <v>26</v>
      </c>
      <c r="H2832" t="s">
        <v>143</v>
      </c>
      <c r="I2832" t="s">
        <v>28</v>
      </c>
      <c r="J2832" t="s">
        <v>29</v>
      </c>
      <c r="K2832" t="s">
        <v>30</v>
      </c>
      <c r="L2832" t="str">
        <f>_xlfn.XLOOKUP(Trade_Flows[[#This Row],[hardware_type]],Helper_sheet!$D$2:$D$15,Helper_sheet!$E$2:$E$15,0,0)</f>
        <v>Chip</v>
      </c>
      <c r="M2832" t="s">
        <v>31</v>
      </c>
      <c r="N2832" s="5">
        <v>17035</v>
      </c>
      <c r="O2832" s="1">
        <v>851.79</v>
      </c>
      <c r="P2832" t="s">
        <v>150</v>
      </c>
      <c r="Q2832" t="s">
        <v>33</v>
      </c>
      <c r="R2832" t="s">
        <v>144</v>
      </c>
      <c r="S2832" t="s">
        <v>141</v>
      </c>
      <c r="T2832" t="s">
        <v>34</v>
      </c>
      <c r="U2832" t="s">
        <v>756</v>
      </c>
      <c r="V2832" t="s">
        <v>335</v>
      </c>
      <c r="W2832" t="s">
        <v>147</v>
      </c>
      <c r="X2832" t="s">
        <v>144</v>
      </c>
    </row>
    <row r="2833" spans="1:24" x14ac:dyDescent="0.4">
      <c r="A2833" t="s">
        <v>3514</v>
      </c>
      <c r="B2833" t="s">
        <v>235</v>
      </c>
      <c r="C2833" t="s">
        <v>158</v>
      </c>
      <c r="D2833" t="s">
        <v>71</v>
      </c>
      <c r="E2833" t="s">
        <v>720</v>
      </c>
      <c r="F2833" t="s">
        <v>102</v>
      </c>
      <c r="G2833" t="s">
        <v>26</v>
      </c>
      <c r="H2833" t="s">
        <v>143</v>
      </c>
      <c r="I2833" t="s">
        <v>28</v>
      </c>
      <c r="J2833" t="s">
        <v>29</v>
      </c>
      <c r="K2833" t="s">
        <v>30</v>
      </c>
      <c r="L2833" t="str">
        <f>_xlfn.XLOOKUP(Trade_Flows[[#This Row],[hardware_type]],Helper_sheet!$D$2:$D$15,Helper_sheet!$E$2:$E$15,0,0)</f>
        <v>Chip</v>
      </c>
      <c r="M2833" t="s">
        <v>31</v>
      </c>
      <c r="N2833" s="5">
        <v>15298</v>
      </c>
      <c r="O2833" s="1">
        <v>764.94</v>
      </c>
      <c r="P2833" t="s">
        <v>150</v>
      </c>
      <c r="Q2833" t="s">
        <v>33</v>
      </c>
      <c r="R2833" t="s">
        <v>144</v>
      </c>
      <c r="S2833" t="s">
        <v>141</v>
      </c>
      <c r="T2833" t="s">
        <v>34</v>
      </c>
      <c r="U2833" t="s">
        <v>733</v>
      </c>
      <c r="V2833" t="s">
        <v>358</v>
      </c>
      <c r="W2833" t="s">
        <v>147</v>
      </c>
      <c r="X2833" t="s">
        <v>144</v>
      </c>
    </row>
    <row r="2834" spans="1:24" x14ac:dyDescent="0.4">
      <c r="A2834" t="s">
        <v>3515</v>
      </c>
      <c r="B2834" t="s">
        <v>248</v>
      </c>
      <c r="C2834" t="s">
        <v>141</v>
      </c>
      <c r="D2834" t="s">
        <v>72</v>
      </c>
      <c r="E2834" t="s">
        <v>720</v>
      </c>
      <c r="F2834" t="s">
        <v>102</v>
      </c>
      <c r="G2834" t="s">
        <v>26</v>
      </c>
      <c r="H2834" t="s">
        <v>143</v>
      </c>
      <c r="I2834" t="s">
        <v>28</v>
      </c>
      <c r="J2834" t="s">
        <v>29</v>
      </c>
      <c r="K2834" t="s">
        <v>30</v>
      </c>
      <c r="L2834" t="str">
        <f>_xlfn.XLOOKUP(Trade_Flows[[#This Row],[hardware_type]],Helper_sheet!$D$2:$D$15,Helper_sheet!$E$2:$E$15,0,0)</f>
        <v>Chip</v>
      </c>
      <c r="M2834" t="s">
        <v>31</v>
      </c>
      <c r="N2834" s="5">
        <v>14769</v>
      </c>
      <c r="O2834" s="1">
        <v>738.46</v>
      </c>
      <c r="P2834" t="s">
        <v>32</v>
      </c>
      <c r="Q2834" t="s">
        <v>33</v>
      </c>
      <c r="R2834" t="s">
        <v>144</v>
      </c>
      <c r="S2834" t="s">
        <v>141</v>
      </c>
      <c r="T2834" t="s">
        <v>34</v>
      </c>
      <c r="U2834" t="s">
        <v>799</v>
      </c>
      <c r="V2834" t="s">
        <v>204</v>
      </c>
      <c r="W2834" t="s">
        <v>147</v>
      </c>
      <c r="X2834" t="s">
        <v>141</v>
      </c>
    </row>
    <row r="2835" spans="1:24" x14ac:dyDescent="0.4">
      <c r="A2835" t="s">
        <v>3516</v>
      </c>
      <c r="B2835" t="s">
        <v>248</v>
      </c>
      <c r="C2835" t="s">
        <v>149</v>
      </c>
      <c r="D2835" t="s">
        <v>73</v>
      </c>
      <c r="E2835" t="s">
        <v>720</v>
      </c>
      <c r="F2835" t="s">
        <v>102</v>
      </c>
      <c r="G2835" t="s">
        <v>26</v>
      </c>
      <c r="H2835" t="s">
        <v>143</v>
      </c>
      <c r="I2835" t="s">
        <v>28</v>
      </c>
      <c r="J2835" t="s">
        <v>29</v>
      </c>
      <c r="K2835" t="s">
        <v>30</v>
      </c>
      <c r="L2835" t="str">
        <f>_xlfn.XLOOKUP(Trade_Flows[[#This Row],[hardware_type]],Helper_sheet!$D$2:$D$15,Helper_sheet!$E$2:$E$15,0,0)</f>
        <v>Chip</v>
      </c>
      <c r="M2835" t="s">
        <v>31</v>
      </c>
      <c r="N2835" s="5">
        <v>18078</v>
      </c>
      <c r="O2835" s="1">
        <v>903.91</v>
      </c>
      <c r="P2835" t="s">
        <v>150</v>
      </c>
      <c r="Q2835" t="s">
        <v>33</v>
      </c>
      <c r="R2835" t="s">
        <v>144</v>
      </c>
      <c r="S2835" t="s">
        <v>141</v>
      </c>
      <c r="T2835" t="s">
        <v>34</v>
      </c>
      <c r="U2835" t="s">
        <v>738</v>
      </c>
      <c r="V2835" t="s">
        <v>343</v>
      </c>
      <c r="W2835" t="s">
        <v>147</v>
      </c>
      <c r="X2835" t="s">
        <v>141</v>
      </c>
    </row>
    <row r="2836" spans="1:24" x14ac:dyDescent="0.4">
      <c r="A2836" t="s">
        <v>3517</v>
      </c>
      <c r="B2836" t="s">
        <v>248</v>
      </c>
      <c r="C2836" t="s">
        <v>154</v>
      </c>
      <c r="D2836" t="s">
        <v>74</v>
      </c>
      <c r="E2836" t="s">
        <v>720</v>
      </c>
      <c r="F2836" t="s">
        <v>102</v>
      </c>
      <c r="G2836" t="s">
        <v>26</v>
      </c>
      <c r="H2836" t="s">
        <v>143</v>
      </c>
      <c r="I2836" t="s">
        <v>28</v>
      </c>
      <c r="J2836" t="s">
        <v>29</v>
      </c>
      <c r="K2836" t="s">
        <v>30</v>
      </c>
      <c r="L2836" t="str">
        <f>_xlfn.XLOOKUP(Trade_Flows[[#This Row],[hardware_type]],Helper_sheet!$D$2:$D$15,Helper_sheet!$E$2:$E$15,0,0)</f>
        <v>Chip</v>
      </c>
      <c r="M2836" t="s">
        <v>31</v>
      </c>
      <c r="N2836" s="5">
        <v>21399</v>
      </c>
      <c r="O2836" s="1">
        <v>1069.97</v>
      </c>
      <c r="P2836" t="s">
        <v>40</v>
      </c>
      <c r="Q2836" t="s">
        <v>33</v>
      </c>
      <c r="R2836" t="s">
        <v>144</v>
      </c>
      <c r="S2836" t="s">
        <v>141</v>
      </c>
      <c r="T2836" t="s">
        <v>34</v>
      </c>
      <c r="U2836" t="s">
        <v>727</v>
      </c>
      <c r="V2836" t="s">
        <v>214</v>
      </c>
      <c r="W2836" t="s">
        <v>147</v>
      </c>
      <c r="X2836" t="s">
        <v>141</v>
      </c>
    </row>
    <row r="2837" spans="1:24" x14ac:dyDescent="0.4">
      <c r="A2837" t="s">
        <v>3518</v>
      </c>
      <c r="B2837" t="s">
        <v>248</v>
      </c>
      <c r="C2837" t="s">
        <v>158</v>
      </c>
      <c r="D2837" t="s">
        <v>75</v>
      </c>
      <c r="E2837" t="s">
        <v>720</v>
      </c>
      <c r="F2837" t="s">
        <v>102</v>
      </c>
      <c r="G2837" t="s">
        <v>26</v>
      </c>
      <c r="H2837" t="s">
        <v>143</v>
      </c>
      <c r="I2837" t="s">
        <v>28</v>
      </c>
      <c r="J2837" t="s">
        <v>29</v>
      </c>
      <c r="K2837" t="s">
        <v>30</v>
      </c>
      <c r="L2837" t="str">
        <f>_xlfn.XLOOKUP(Trade_Flows[[#This Row],[hardware_type]],Helper_sheet!$D$2:$D$15,Helper_sheet!$E$2:$E$15,0,0)</f>
        <v>Chip</v>
      </c>
      <c r="M2837" t="s">
        <v>31</v>
      </c>
      <c r="N2837" s="5">
        <v>17772</v>
      </c>
      <c r="O2837" s="1">
        <v>888.64</v>
      </c>
      <c r="P2837" t="s">
        <v>40</v>
      </c>
      <c r="Q2837" t="s">
        <v>33</v>
      </c>
      <c r="R2837" t="s">
        <v>144</v>
      </c>
      <c r="S2837" t="s">
        <v>141</v>
      </c>
      <c r="T2837" t="s">
        <v>34</v>
      </c>
      <c r="U2837" t="s">
        <v>738</v>
      </c>
      <c r="V2837" t="s">
        <v>219</v>
      </c>
      <c r="W2837" t="s">
        <v>147</v>
      </c>
      <c r="X2837" t="s">
        <v>141</v>
      </c>
    </row>
    <row r="2838" spans="1:24" x14ac:dyDescent="0.4">
      <c r="A2838" t="s">
        <v>3519</v>
      </c>
      <c r="B2838" t="s">
        <v>260</v>
      </c>
      <c r="C2838" t="s">
        <v>141</v>
      </c>
      <c r="D2838" t="s">
        <v>76</v>
      </c>
      <c r="E2838" t="s">
        <v>720</v>
      </c>
      <c r="F2838" t="s">
        <v>102</v>
      </c>
      <c r="G2838" t="s">
        <v>26</v>
      </c>
      <c r="H2838" t="s">
        <v>143</v>
      </c>
      <c r="I2838" t="s">
        <v>28</v>
      </c>
      <c r="J2838" t="s">
        <v>29</v>
      </c>
      <c r="K2838" t="s">
        <v>30</v>
      </c>
      <c r="L2838" t="str">
        <f>_xlfn.XLOOKUP(Trade_Flows[[#This Row],[hardware_type]],Helper_sheet!$D$2:$D$15,Helper_sheet!$E$2:$E$15,0,0)</f>
        <v>Chip</v>
      </c>
      <c r="M2838" t="s">
        <v>31</v>
      </c>
      <c r="N2838" s="5">
        <v>20568</v>
      </c>
      <c r="O2838" s="1">
        <v>1028.4000000000001</v>
      </c>
      <c r="P2838" t="s">
        <v>150</v>
      </c>
      <c r="Q2838" t="s">
        <v>33</v>
      </c>
      <c r="R2838" t="s">
        <v>144</v>
      </c>
      <c r="S2838" t="s">
        <v>141</v>
      </c>
      <c r="T2838" t="s">
        <v>34</v>
      </c>
      <c r="U2838" t="s">
        <v>747</v>
      </c>
      <c r="V2838" t="s">
        <v>335</v>
      </c>
      <c r="W2838" t="s">
        <v>147</v>
      </c>
      <c r="X2838" t="s">
        <v>141</v>
      </c>
    </row>
    <row r="2839" spans="1:24" x14ac:dyDescent="0.4">
      <c r="A2839" t="s">
        <v>3520</v>
      </c>
      <c r="B2839" t="s">
        <v>260</v>
      </c>
      <c r="C2839" t="s">
        <v>149</v>
      </c>
      <c r="D2839" t="s">
        <v>77</v>
      </c>
      <c r="E2839" t="s">
        <v>720</v>
      </c>
      <c r="F2839" t="s">
        <v>102</v>
      </c>
      <c r="G2839" t="s">
        <v>26</v>
      </c>
      <c r="H2839" t="s">
        <v>143</v>
      </c>
      <c r="I2839" t="s">
        <v>28</v>
      </c>
      <c r="J2839" t="s">
        <v>29</v>
      </c>
      <c r="K2839" t="s">
        <v>30</v>
      </c>
      <c r="L2839" t="str">
        <f>_xlfn.XLOOKUP(Trade_Flows[[#This Row],[hardware_type]],Helper_sheet!$D$2:$D$15,Helper_sheet!$E$2:$E$15,0,0)</f>
        <v>Chip</v>
      </c>
      <c r="M2839" t="s">
        <v>31</v>
      </c>
      <c r="N2839" s="5">
        <v>23459</v>
      </c>
      <c r="O2839" s="1">
        <v>1172.96</v>
      </c>
      <c r="P2839" t="s">
        <v>32</v>
      </c>
      <c r="Q2839" t="s">
        <v>33</v>
      </c>
      <c r="R2839" t="s">
        <v>144</v>
      </c>
      <c r="S2839" t="s">
        <v>141</v>
      </c>
      <c r="T2839" t="s">
        <v>34</v>
      </c>
      <c r="U2839" t="s">
        <v>799</v>
      </c>
      <c r="V2839" t="s">
        <v>346</v>
      </c>
      <c r="W2839" t="s">
        <v>147</v>
      </c>
      <c r="X2839" t="s">
        <v>141</v>
      </c>
    </row>
    <row r="2840" spans="1:24" x14ac:dyDescent="0.4">
      <c r="A2840" t="s">
        <v>3521</v>
      </c>
      <c r="B2840" t="s">
        <v>260</v>
      </c>
      <c r="C2840" t="s">
        <v>154</v>
      </c>
      <c r="D2840" t="s">
        <v>78</v>
      </c>
      <c r="E2840" t="s">
        <v>720</v>
      </c>
      <c r="F2840" t="s">
        <v>102</v>
      </c>
      <c r="G2840" t="s">
        <v>26</v>
      </c>
      <c r="H2840" t="s">
        <v>143</v>
      </c>
      <c r="I2840" t="s">
        <v>28</v>
      </c>
      <c r="J2840" t="s">
        <v>29</v>
      </c>
      <c r="K2840" t="s">
        <v>30</v>
      </c>
      <c r="L2840" t="str">
        <f>_xlfn.XLOOKUP(Trade_Flows[[#This Row],[hardware_type]],Helper_sheet!$D$2:$D$15,Helper_sheet!$E$2:$E$15,0,0)</f>
        <v>Chip</v>
      </c>
      <c r="M2840" t="s">
        <v>31</v>
      </c>
      <c r="N2840" s="5">
        <v>22351</v>
      </c>
      <c r="O2840" s="1">
        <v>1117.57</v>
      </c>
      <c r="P2840" t="s">
        <v>150</v>
      </c>
      <c r="Q2840" t="s">
        <v>33</v>
      </c>
      <c r="R2840" t="s">
        <v>144</v>
      </c>
      <c r="S2840" t="s">
        <v>141</v>
      </c>
      <c r="T2840" t="s">
        <v>34</v>
      </c>
      <c r="U2840" t="s">
        <v>727</v>
      </c>
      <c r="V2840" t="s">
        <v>432</v>
      </c>
      <c r="W2840" t="s">
        <v>147</v>
      </c>
      <c r="X2840" t="s">
        <v>141</v>
      </c>
    </row>
    <row r="2841" spans="1:24" x14ac:dyDescent="0.4">
      <c r="A2841" t="s">
        <v>3522</v>
      </c>
      <c r="B2841" t="s">
        <v>260</v>
      </c>
      <c r="C2841" t="s">
        <v>158</v>
      </c>
      <c r="D2841" t="s">
        <v>79</v>
      </c>
      <c r="E2841" t="s">
        <v>720</v>
      </c>
      <c r="F2841" t="s">
        <v>102</v>
      </c>
      <c r="G2841" t="s">
        <v>26</v>
      </c>
      <c r="H2841" t="s">
        <v>143</v>
      </c>
      <c r="I2841" t="s">
        <v>28</v>
      </c>
      <c r="J2841" t="s">
        <v>29</v>
      </c>
      <c r="K2841" t="s">
        <v>30</v>
      </c>
      <c r="L2841" t="str">
        <f>_xlfn.XLOOKUP(Trade_Flows[[#This Row],[hardware_type]],Helper_sheet!$D$2:$D$15,Helper_sheet!$E$2:$E$15,0,0)</f>
        <v>Chip</v>
      </c>
      <c r="M2841" t="s">
        <v>31</v>
      </c>
      <c r="N2841" s="5">
        <v>19581</v>
      </c>
      <c r="O2841" s="1">
        <v>979.09</v>
      </c>
      <c r="P2841" t="s">
        <v>150</v>
      </c>
      <c r="Q2841" t="s">
        <v>33</v>
      </c>
      <c r="R2841" t="s">
        <v>144</v>
      </c>
      <c r="S2841" t="s">
        <v>141</v>
      </c>
      <c r="T2841" t="s">
        <v>34</v>
      </c>
      <c r="U2841" t="s">
        <v>740</v>
      </c>
      <c r="V2841" t="s">
        <v>246</v>
      </c>
      <c r="W2841" t="s">
        <v>147</v>
      </c>
      <c r="X2841" t="s">
        <v>141</v>
      </c>
    </row>
    <row r="2842" spans="1:24" x14ac:dyDescent="0.4">
      <c r="A2842" t="s">
        <v>3523</v>
      </c>
      <c r="B2842" t="s">
        <v>140</v>
      </c>
      <c r="C2842" t="s">
        <v>141</v>
      </c>
      <c r="D2842" t="s">
        <v>23</v>
      </c>
      <c r="E2842" t="s">
        <v>720</v>
      </c>
      <c r="F2842" t="s">
        <v>102</v>
      </c>
      <c r="G2842" t="s">
        <v>26</v>
      </c>
      <c r="H2842" t="s">
        <v>434</v>
      </c>
      <c r="I2842" t="s">
        <v>88</v>
      </c>
      <c r="J2842" t="s">
        <v>26</v>
      </c>
      <c r="K2842" t="s">
        <v>520</v>
      </c>
      <c r="L2842" t="str">
        <f>_xlfn.XLOOKUP(Trade_Flows[[#This Row],[hardware_type]],Helper_sheet!$D$2:$D$15,Helper_sheet!$E$2:$E$15,0,0)</f>
        <v>Chip</v>
      </c>
      <c r="M2842" t="s">
        <v>91</v>
      </c>
      <c r="N2842" s="5">
        <v>11268</v>
      </c>
      <c r="O2842" s="1">
        <v>563.45000000000005</v>
      </c>
      <c r="P2842" t="s">
        <v>93</v>
      </c>
      <c r="Q2842" t="s">
        <v>89</v>
      </c>
      <c r="R2842" t="s">
        <v>144</v>
      </c>
      <c r="S2842" t="s">
        <v>141</v>
      </c>
      <c r="T2842" t="s">
        <v>90</v>
      </c>
      <c r="U2842" t="s">
        <v>761</v>
      </c>
      <c r="V2842" t="s">
        <v>609</v>
      </c>
      <c r="W2842" t="s">
        <v>147</v>
      </c>
      <c r="X2842" t="s">
        <v>144</v>
      </c>
    </row>
    <row r="2843" spans="1:24" x14ac:dyDescent="0.4">
      <c r="A2843" t="s">
        <v>3524</v>
      </c>
      <c r="B2843" t="s">
        <v>140</v>
      </c>
      <c r="C2843" t="s">
        <v>149</v>
      </c>
      <c r="D2843" t="s">
        <v>35</v>
      </c>
      <c r="E2843" t="s">
        <v>720</v>
      </c>
      <c r="F2843" t="s">
        <v>102</v>
      </c>
      <c r="G2843" t="s">
        <v>26</v>
      </c>
      <c r="H2843" t="s">
        <v>434</v>
      </c>
      <c r="I2843" t="s">
        <v>88</v>
      </c>
      <c r="J2843" t="s">
        <v>26</v>
      </c>
      <c r="K2843" t="s">
        <v>520</v>
      </c>
      <c r="L2843" t="str">
        <f>_xlfn.XLOOKUP(Trade_Flows[[#This Row],[hardware_type]],Helper_sheet!$D$2:$D$15,Helper_sheet!$E$2:$E$15,0,0)</f>
        <v>Chip</v>
      </c>
      <c r="M2843" t="s">
        <v>91</v>
      </c>
      <c r="N2843" s="5">
        <v>15223</v>
      </c>
      <c r="O2843" s="1">
        <v>761.19</v>
      </c>
      <c r="P2843" t="s">
        <v>94</v>
      </c>
      <c r="Q2843" t="s">
        <v>89</v>
      </c>
      <c r="R2843" t="s">
        <v>144</v>
      </c>
      <c r="S2843" t="s">
        <v>141</v>
      </c>
      <c r="T2843" t="s">
        <v>90</v>
      </c>
      <c r="U2843" t="s">
        <v>753</v>
      </c>
      <c r="V2843" t="s">
        <v>463</v>
      </c>
      <c r="W2843" t="s">
        <v>147</v>
      </c>
      <c r="X2843" t="s">
        <v>144</v>
      </c>
    </row>
    <row r="2844" spans="1:24" x14ac:dyDescent="0.4">
      <c r="A2844" t="s">
        <v>3525</v>
      </c>
      <c r="B2844" t="s">
        <v>140</v>
      </c>
      <c r="C2844" t="s">
        <v>154</v>
      </c>
      <c r="D2844" t="s">
        <v>37</v>
      </c>
      <c r="E2844" t="s">
        <v>720</v>
      </c>
      <c r="F2844" t="s">
        <v>102</v>
      </c>
      <c r="G2844" t="s">
        <v>26</v>
      </c>
      <c r="H2844" t="s">
        <v>434</v>
      </c>
      <c r="I2844" t="s">
        <v>88</v>
      </c>
      <c r="J2844" t="s">
        <v>26</v>
      </c>
      <c r="K2844" t="s">
        <v>520</v>
      </c>
      <c r="L2844" t="str">
        <f>_xlfn.XLOOKUP(Trade_Flows[[#This Row],[hardware_type]],Helper_sheet!$D$2:$D$15,Helper_sheet!$E$2:$E$15,0,0)</f>
        <v>Chip</v>
      </c>
      <c r="M2844" t="s">
        <v>91</v>
      </c>
      <c r="N2844" s="5">
        <v>15987</v>
      </c>
      <c r="O2844" s="1">
        <v>799.37</v>
      </c>
      <c r="P2844" t="s">
        <v>521</v>
      </c>
      <c r="Q2844" t="s">
        <v>89</v>
      </c>
      <c r="R2844" t="s">
        <v>144</v>
      </c>
      <c r="S2844" t="s">
        <v>141</v>
      </c>
      <c r="T2844" t="s">
        <v>90</v>
      </c>
      <c r="U2844" t="s">
        <v>756</v>
      </c>
      <c r="V2844" t="s">
        <v>609</v>
      </c>
      <c r="W2844" t="s">
        <v>147</v>
      </c>
      <c r="X2844" t="s">
        <v>144</v>
      </c>
    </row>
    <row r="2845" spans="1:24" x14ac:dyDescent="0.4">
      <c r="A2845" t="s">
        <v>3526</v>
      </c>
      <c r="B2845" t="s">
        <v>140</v>
      </c>
      <c r="C2845" t="s">
        <v>158</v>
      </c>
      <c r="D2845" t="s">
        <v>38</v>
      </c>
      <c r="E2845" t="s">
        <v>720</v>
      </c>
      <c r="F2845" t="s">
        <v>102</v>
      </c>
      <c r="G2845" t="s">
        <v>26</v>
      </c>
      <c r="H2845" t="s">
        <v>434</v>
      </c>
      <c r="I2845" t="s">
        <v>88</v>
      </c>
      <c r="J2845" t="s">
        <v>26</v>
      </c>
      <c r="K2845" t="s">
        <v>520</v>
      </c>
      <c r="L2845" t="str">
        <f>_xlfn.XLOOKUP(Trade_Flows[[#This Row],[hardware_type]],Helper_sheet!$D$2:$D$15,Helper_sheet!$E$2:$E$15,0,0)</f>
        <v>Chip</v>
      </c>
      <c r="M2845" t="s">
        <v>91</v>
      </c>
      <c r="N2845" s="5">
        <v>14778</v>
      </c>
      <c r="O2845" s="1">
        <v>738.91</v>
      </c>
      <c r="P2845" t="s">
        <v>93</v>
      </c>
      <c r="Q2845" t="s">
        <v>89</v>
      </c>
      <c r="R2845" t="s">
        <v>144</v>
      </c>
      <c r="S2845" t="s">
        <v>141</v>
      </c>
      <c r="T2845" t="s">
        <v>90</v>
      </c>
      <c r="U2845" t="s">
        <v>1103</v>
      </c>
      <c r="V2845" t="s">
        <v>2387</v>
      </c>
      <c r="W2845" t="s">
        <v>147</v>
      </c>
      <c r="X2845" t="s">
        <v>144</v>
      </c>
    </row>
    <row r="2846" spans="1:24" x14ac:dyDescent="0.4">
      <c r="A2846" t="s">
        <v>3527</v>
      </c>
      <c r="B2846" t="s">
        <v>162</v>
      </c>
      <c r="C2846" t="s">
        <v>141</v>
      </c>
      <c r="D2846" t="s">
        <v>39</v>
      </c>
      <c r="E2846" t="s">
        <v>720</v>
      </c>
      <c r="F2846" t="s">
        <v>102</v>
      </c>
      <c r="G2846" t="s">
        <v>26</v>
      </c>
      <c r="H2846" t="s">
        <v>434</v>
      </c>
      <c r="I2846" t="s">
        <v>88</v>
      </c>
      <c r="J2846" t="s">
        <v>26</v>
      </c>
      <c r="K2846" t="s">
        <v>520</v>
      </c>
      <c r="L2846" t="str">
        <f>_xlfn.XLOOKUP(Trade_Flows[[#This Row],[hardware_type]],Helper_sheet!$D$2:$D$15,Helper_sheet!$E$2:$E$15,0,0)</f>
        <v>Chip</v>
      </c>
      <c r="M2846" t="s">
        <v>91</v>
      </c>
      <c r="N2846" s="5">
        <v>13396</v>
      </c>
      <c r="O2846" s="1">
        <v>669.85</v>
      </c>
      <c r="P2846" t="s">
        <v>94</v>
      </c>
      <c r="Q2846" t="s">
        <v>89</v>
      </c>
      <c r="R2846" t="s">
        <v>144</v>
      </c>
      <c r="S2846" t="s">
        <v>141</v>
      </c>
      <c r="T2846" t="s">
        <v>90</v>
      </c>
      <c r="U2846" t="s">
        <v>796</v>
      </c>
      <c r="V2846" t="s">
        <v>535</v>
      </c>
      <c r="W2846" t="s">
        <v>147</v>
      </c>
      <c r="X2846" t="s">
        <v>144</v>
      </c>
    </row>
    <row r="2847" spans="1:24" x14ac:dyDescent="0.4">
      <c r="A2847" t="s">
        <v>3528</v>
      </c>
      <c r="B2847" t="s">
        <v>162</v>
      </c>
      <c r="C2847" t="s">
        <v>149</v>
      </c>
      <c r="D2847" t="s">
        <v>41</v>
      </c>
      <c r="E2847" t="s">
        <v>720</v>
      </c>
      <c r="F2847" t="s">
        <v>102</v>
      </c>
      <c r="G2847" t="s">
        <v>26</v>
      </c>
      <c r="H2847" t="s">
        <v>434</v>
      </c>
      <c r="I2847" t="s">
        <v>88</v>
      </c>
      <c r="J2847" t="s">
        <v>26</v>
      </c>
      <c r="K2847" t="s">
        <v>520</v>
      </c>
      <c r="L2847" t="str">
        <f>_xlfn.XLOOKUP(Trade_Flows[[#This Row],[hardware_type]],Helper_sheet!$D$2:$D$15,Helper_sheet!$E$2:$E$15,0,0)</f>
        <v>Chip</v>
      </c>
      <c r="M2847" t="s">
        <v>91</v>
      </c>
      <c r="N2847" s="5">
        <v>17030</v>
      </c>
      <c r="O2847" s="1">
        <v>851.51</v>
      </c>
      <c r="P2847" t="s">
        <v>94</v>
      </c>
      <c r="Q2847" t="s">
        <v>89</v>
      </c>
      <c r="R2847" t="s">
        <v>144</v>
      </c>
      <c r="S2847" t="s">
        <v>141</v>
      </c>
      <c r="T2847" t="s">
        <v>90</v>
      </c>
      <c r="U2847" t="s">
        <v>742</v>
      </c>
      <c r="V2847" t="s">
        <v>446</v>
      </c>
      <c r="W2847" t="s">
        <v>147</v>
      </c>
      <c r="X2847" t="s">
        <v>144</v>
      </c>
    </row>
    <row r="2848" spans="1:24" x14ac:dyDescent="0.4">
      <c r="A2848" t="s">
        <v>3529</v>
      </c>
      <c r="B2848" t="s">
        <v>162</v>
      </c>
      <c r="C2848" t="s">
        <v>154</v>
      </c>
      <c r="D2848" t="s">
        <v>42</v>
      </c>
      <c r="E2848" t="s">
        <v>720</v>
      </c>
      <c r="F2848" t="s">
        <v>102</v>
      </c>
      <c r="G2848" t="s">
        <v>26</v>
      </c>
      <c r="H2848" t="s">
        <v>434</v>
      </c>
      <c r="I2848" t="s">
        <v>88</v>
      </c>
      <c r="J2848" t="s">
        <v>26</v>
      </c>
      <c r="K2848" t="s">
        <v>520</v>
      </c>
      <c r="L2848" t="str">
        <f>_xlfn.XLOOKUP(Trade_Flows[[#This Row],[hardware_type]],Helper_sheet!$D$2:$D$15,Helper_sheet!$E$2:$E$15,0,0)</f>
        <v>Chip</v>
      </c>
      <c r="M2848" t="s">
        <v>91</v>
      </c>
      <c r="N2848" s="5">
        <v>18418</v>
      </c>
      <c r="O2848" s="1">
        <v>920.94</v>
      </c>
      <c r="P2848" t="s">
        <v>521</v>
      </c>
      <c r="Q2848" t="s">
        <v>89</v>
      </c>
      <c r="R2848" t="s">
        <v>144</v>
      </c>
      <c r="S2848" t="s">
        <v>141</v>
      </c>
      <c r="T2848" t="s">
        <v>90</v>
      </c>
      <c r="U2848" t="s">
        <v>753</v>
      </c>
      <c r="V2848" t="s">
        <v>528</v>
      </c>
      <c r="W2848" t="s">
        <v>147</v>
      </c>
      <c r="X2848" t="s">
        <v>144</v>
      </c>
    </row>
    <row r="2849" spans="1:24" x14ac:dyDescent="0.4">
      <c r="A2849" t="s">
        <v>3530</v>
      </c>
      <c r="B2849" t="s">
        <v>162</v>
      </c>
      <c r="C2849" t="s">
        <v>158</v>
      </c>
      <c r="D2849" t="s">
        <v>43</v>
      </c>
      <c r="E2849" t="s">
        <v>720</v>
      </c>
      <c r="F2849" t="s">
        <v>102</v>
      </c>
      <c r="G2849" t="s">
        <v>26</v>
      </c>
      <c r="H2849" t="s">
        <v>434</v>
      </c>
      <c r="I2849" t="s">
        <v>88</v>
      </c>
      <c r="J2849" t="s">
        <v>26</v>
      </c>
      <c r="K2849" t="s">
        <v>520</v>
      </c>
      <c r="L2849" t="str">
        <f>_xlfn.XLOOKUP(Trade_Flows[[#This Row],[hardware_type]],Helper_sheet!$D$2:$D$15,Helper_sheet!$E$2:$E$15,0,0)</f>
        <v>Chip</v>
      </c>
      <c r="M2849" t="s">
        <v>91</v>
      </c>
      <c r="N2849" s="5">
        <v>14022</v>
      </c>
      <c r="O2849" s="1">
        <v>701.11</v>
      </c>
      <c r="P2849" t="s">
        <v>94</v>
      </c>
      <c r="Q2849" t="s">
        <v>89</v>
      </c>
      <c r="R2849" t="s">
        <v>144</v>
      </c>
      <c r="S2849" t="s">
        <v>141</v>
      </c>
      <c r="T2849" t="s">
        <v>90</v>
      </c>
      <c r="U2849" t="s">
        <v>840</v>
      </c>
      <c r="V2849" t="s">
        <v>526</v>
      </c>
      <c r="W2849" t="s">
        <v>147</v>
      </c>
      <c r="X2849" t="s">
        <v>144</v>
      </c>
    </row>
    <row r="2850" spans="1:24" x14ac:dyDescent="0.4">
      <c r="A2850" t="s">
        <v>3531</v>
      </c>
      <c r="B2850" t="s">
        <v>171</v>
      </c>
      <c r="C2850" t="s">
        <v>141</v>
      </c>
      <c r="D2850" t="s">
        <v>44</v>
      </c>
      <c r="E2850" t="s">
        <v>720</v>
      </c>
      <c r="F2850" t="s">
        <v>102</v>
      </c>
      <c r="G2850" t="s">
        <v>26</v>
      </c>
      <c r="H2850" t="s">
        <v>434</v>
      </c>
      <c r="I2850" t="s">
        <v>88</v>
      </c>
      <c r="J2850" t="s">
        <v>26</v>
      </c>
      <c r="K2850" t="s">
        <v>520</v>
      </c>
      <c r="L2850" t="str">
        <f>_xlfn.XLOOKUP(Trade_Flows[[#This Row],[hardware_type]],Helper_sheet!$D$2:$D$15,Helper_sheet!$E$2:$E$15,0,0)</f>
        <v>Chip</v>
      </c>
      <c r="M2850" t="s">
        <v>91</v>
      </c>
      <c r="N2850" s="5">
        <v>15958</v>
      </c>
      <c r="O2850" s="1">
        <v>797.91</v>
      </c>
      <c r="P2850" t="s">
        <v>94</v>
      </c>
      <c r="Q2850" t="s">
        <v>89</v>
      </c>
      <c r="R2850" t="s">
        <v>144</v>
      </c>
      <c r="S2850" t="s">
        <v>141</v>
      </c>
      <c r="T2850" t="s">
        <v>90</v>
      </c>
      <c r="U2850" t="s">
        <v>1103</v>
      </c>
      <c r="V2850" t="s">
        <v>463</v>
      </c>
      <c r="W2850" t="s">
        <v>147</v>
      </c>
      <c r="X2850" t="s">
        <v>144</v>
      </c>
    </row>
    <row r="2851" spans="1:24" x14ac:dyDescent="0.4">
      <c r="A2851" t="s">
        <v>3532</v>
      </c>
      <c r="B2851" t="s">
        <v>171</v>
      </c>
      <c r="C2851" t="s">
        <v>149</v>
      </c>
      <c r="D2851" t="s">
        <v>45</v>
      </c>
      <c r="E2851" t="s">
        <v>720</v>
      </c>
      <c r="F2851" t="s">
        <v>102</v>
      </c>
      <c r="G2851" t="s">
        <v>26</v>
      </c>
      <c r="H2851" t="s">
        <v>434</v>
      </c>
      <c r="I2851" t="s">
        <v>88</v>
      </c>
      <c r="J2851" t="s">
        <v>26</v>
      </c>
      <c r="K2851" t="s">
        <v>520</v>
      </c>
      <c r="L2851" t="str">
        <f>_xlfn.XLOOKUP(Trade_Flows[[#This Row],[hardware_type]],Helper_sheet!$D$2:$D$15,Helper_sheet!$E$2:$E$15,0,0)</f>
        <v>Chip</v>
      </c>
      <c r="M2851" t="s">
        <v>91</v>
      </c>
      <c r="N2851" s="5">
        <v>19032</v>
      </c>
      <c r="O2851" s="1">
        <v>951.63</v>
      </c>
      <c r="P2851" t="s">
        <v>94</v>
      </c>
      <c r="Q2851" t="s">
        <v>89</v>
      </c>
      <c r="R2851" t="s">
        <v>144</v>
      </c>
      <c r="S2851" t="s">
        <v>141</v>
      </c>
      <c r="T2851" t="s">
        <v>90</v>
      </c>
      <c r="U2851" t="s">
        <v>766</v>
      </c>
      <c r="V2851" t="s">
        <v>535</v>
      </c>
      <c r="W2851" t="s">
        <v>147</v>
      </c>
      <c r="X2851" t="s">
        <v>144</v>
      </c>
    </row>
    <row r="2852" spans="1:24" x14ac:dyDescent="0.4">
      <c r="A2852" t="s">
        <v>3533</v>
      </c>
      <c r="B2852" t="s">
        <v>171</v>
      </c>
      <c r="C2852" t="s">
        <v>154</v>
      </c>
      <c r="D2852" t="s">
        <v>46</v>
      </c>
      <c r="E2852" t="s">
        <v>720</v>
      </c>
      <c r="F2852" t="s">
        <v>102</v>
      </c>
      <c r="G2852" t="s">
        <v>26</v>
      </c>
      <c r="H2852" t="s">
        <v>434</v>
      </c>
      <c r="I2852" t="s">
        <v>88</v>
      </c>
      <c r="J2852" t="s">
        <v>26</v>
      </c>
      <c r="K2852" t="s">
        <v>520</v>
      </c>
      <c r="L2852" t="str">
        <f>_xlfn.XLOOKUP(Trade_Flows[[#This Row],[hardware_type]],Helper_sheet!$D$2:$D$15,Helper_sheet!$E$2:$E$15,0,0)</f>
        <v>Chip</v>
      </c>
      <c r="M2852" t="s">
        <v>91</v>
      </c>
      <c r="N2852" s="5">
        <v>18385</v>
      </c>
      <c r="O2852" s="1">
        <v>919.25</v>
      </c>
      <c r="P2852" t="s">
        <v>521</v>
      </c>
      <c r="Q2852" t="s">
        <v>89</v>
      </c>
      <c r="R2852" t="s">
        <v>144</v>
      </c>
      <c r="S2852" t="s">
        <v>141</v>
      </c>
      <c r="T2852" t="s">
        <v>90</v>
      </c>
      <c r="U2852" t="s">
        <v>721</v>
      </c>
      <c r="V2852" t="s">
        <v>526</v>
      </c>
      <c r="W2852" t="s">
        <v>147</v>
      </c>
      <c r="X2852" t="s">
        <v>144</v>
      </c>
    </row>
    <row r="2853" spans="1:24" x14ac:dyDescent="0.4">
      <c r="A2853" t="s">
        <v>3534</v>
      </c>
      <c r="B2853" t="s">
        <v>171</v>
      </c>
      <c r="C2853" t="s">
        <v>158</v>
      </c>
      <c r="D2853" t="s">
        <v>47</v>
      </c>
      <c r="E2853" t="s">
        <v>720</v>
      </c>
      <c r="F2853" t="s">
        <v>102</v>
      </c>
      <c r="G2853" t="s">
        <v>26</v>
      </c>
      <c r="H2853" t="s">
        <v>434</v>
      </c>
      <c r="I2853" t="s">
        <v>88</v>
      </c>
      <c r="J2853" t="s">
        <v>26</v>
      </c>
      <c r="K2853" t="s">
        <v>520</v>
      </c>
      <c r="L2853" t="str">
        <f>_xlfn.XLOOKUP(Trade_Flows[[#This Row],[hardware_type]],Helper_sheet!$D$2:$D$15,Helper_sheet!$E$2:$E$15,0,0)</f>
        <v>Chip</v>
      </c>
      <c r="M2853" t="s">
        <v>91</v>
      </c>
      <c r="N2853" s="5">
        <v>16162</v>
      </c>
      <c r="O2853" s="1">
        <v>808.13</v>
      </c>
      <c r="P2853" t="s">
        <v>93</v>
      </c>
      <c r="Q2853" t="s">
        <v>89</v>
      </c>
      <c r="R2853" t="s">
        <v>144</v>
      </c>
      <c r="S2853" t="s">
        <v>141</v>
      </c>
      <c r="T2853" t="s">
        <v>90</v>
      </c>
      <c r="U2853" t="s">
        <v>796</v>
      </c>
      <c r="V2853" t="s">
        <v>451</v>
      </c>
      <c r="W2853" t="s">
        <v>147</v>
      </c>
      <c r="X2853" t="s">
        <v>144</v>
      </c>
    </row>
    <row r="2854" spans="1:24" x14ac:dyDescent="0.4">
      <c r="A2854" t="s">
        <v>3535</v>
      </c>
      <c r="B2854" t="s">
        <v>182</v>
      </c>
      <c r="C2854" t="s">
        <v>141</v>
      </c>
      <c r="D2854" t="s">
        <v>48</v>
      </c>
      <c r="E2854" t="s">
        <v>720</v>
      </c>
      <c r="F2854" t="s">
        <v>102</v>
      </c>
      <c r="G2854" t="s">
        <v>26</v>
      </c>
      <c r="H2854" t="s">
        <v>434</v>
      </c>
      <c r="I2854" t="s">
        <v>88</v>
      </c>
      <c r="J2854" t="s">
        <v>26</v>
      </c>
      <c r="K2854" t="s">
        <v>520</v>
      </c>
      <c r="L2854" t="str">
        <f>_xlfn.XLOOKUP(Trade_Flows[[#This Row],[hardware_type]],Helper_sheet!$D$2:$D$15,Helper_sheet!$E$2:$E$15,0,0)</f>
        <v>Chip</v>
      </c>
      <c r="M2854" t="s">
        <v>91</v>
      </c>
      <c r="N2854" s="5">
        <v>18536</v>
      </c>
      <c r="O2854" s="1">
        <v>926.84</v>
      </c>
      <c r="P2854" t="s">
        <v>521</v>
      </c>
      <c r="Q2854" t="s">
        <v>89</v>
      </c>
      <c r="R2854" t="s">
        <v>144</v>
      </c>
      <c r="S2854" t="s">
        <v>141</v>
      </c>
      <c r="T2854" t="s">
        <v>90</v>
      </c>
      <c r="U2854" t="s">
        <v>744</v>
      </c>
      <c r="V2854" t="s">
        <v>550</v>
      </c>
      <c r="W2854" t="s">
        <v>147</v>
      </c>
      <c r="X2854" t="s">
        <v>144</v>
      </c>
    </row>
    <row r="2855" spans="1:24" x14ac:dyDescent="0.4">
      <c r="A2855" t="s">
        <v>3536</v>
      </c>
      <c r="B2855" t="s">
        <v>182</v>
      </c>
      <c r="C2855" t="s">
        <v>149</v>
      </c>
      <c r="D2855" t="s">
        <v>49</v>
      </c>
      <c r="E2855" t="s">
        <v>720</v>
      </c>
      <c r="F2855" t="s">
        <v>102</v>
      </c>
      <c r="G2855" t="s">
        <v>26</v>
      </c>
      <c r="H2855" t="s">
        <v>434</v>
      </c>
      <c r="I2855" t="s">
        <v>88</v>
      </c>
      <c r="J2855" t="s">
        <v>26</v>
      </c>
      <c r="K2855" t="s">
        <v>520</v>
      </c>
      <c r="L2855" t="str">
        <f>_xlfn.XLOOKUP(Trade_Flows[[#This Row],[hardware_type]],Helper_sheet!$D$2:$D$15,Helper_sheet!$E$2:$E$15,0,0)</f>
        <v>Chip</v>
      </c>
      <c r="M2855" t="s">
        <v>91</v>
      </c>
      <c r="N2855" s="5">
        <v>19582</v>
      </c>
      <c r="O2855" s="1">
        <v>979.12</v>
      </c>
      <c r="P2855" t="s">
        <v>93</v>
      </c>
      <c r="Q2855" t="s">
        <v>89</v>
      </c>
      <c r="R2855" t="s">
        <v>144</v>
      </c>
      <c r="S2855" t="s">
        <v>141</v>
      </c>
      <c r="T2855" t="s">
        <v>90</v>
      </c>
      <c r="U2855" t="s">
        <v>796</v>
      </c>
      <c r="V2855" t="s">
        <v>451</v>
      </c>
      <c r="W2855" t="s">
        <v>147</v>
      </c>
      <c r="X2855" t="s">
        <v>144</v>
      </c>
    </row>
    <row r="2856" spans="1:24" x14ac:dyDescent="0.4">
      <c r="A2856" t="s">
        <v>3537</v>
      </c>
      <c r="B2856" t="s">
        <v>182</v>
      </c>
      <c r="C2856" t="s">
        <v>154</v>
      </c>
      <c r="D2856" t="s">
        <v>50</v>
      </c>
      <c r="E2856" t="s">
        <v>720</v>
      </c>
      <c r="F2856" t="s">
        <v>102</v>
      </c>
      <c r="G2856" t="s">
        <v>26</v>
      </c>
      <c r="H2856" t="s">
        <v>434</v>
      </c>
      <c r="I2856" t="s">
        <v>88</v>
      </c>
      <c r="J2856" t="s">
        <v>26</v>
      </c>
      <c r="K2856" t="s">
        <v>520</v>
      </c>
      <c r="L2856" t="str">
        <f>_xlfn.XLOOKUP(Trade_Flows[[#This Row],[hardware_type]],Helper_sheet!$D$2:$D$15,Helper_sheet!$E$2:$E$15,0,0)</f>
        <v>Chip</v>
      </c>
      <c r="M2856" t="s">
        <v>91</v>
      </c>
      <c r="N2856" s="5">
        <v>18921</v>
      </c>
      <c r="O2856" s="1">
        <v>946.1</v>
      </c>
      <c r="P2856" t="s">
        <v>94</v>
      </c>
      <c r="Q2856" t="s">
        <v>89</v>
      </c>
      <c r="R2856" t="s">
        <v>144</v>
      </c>
      <c r="S2856" t="s">
        <v>141</v>
      </c>
      <c r="T2856" t="s">
        <v>90</v>
      </c>
      <c r="U2856" t="s">
        <v>751</v>
      </c>
      <c r="V2856" t="s">
        <v>2477</v>
      </c>
      <c r="W2856" t="s">
        <v>147</v>
      </c>
      <c r="X2856" t="s">
        <v>144</v>
      </c>
    </row>
    <row r="2857" spans="1:24" x14ac:dyDescent="0.4">
      <c r="A2857" t="s">
        <v>3538</v>
      </c>
      <c r="B2857" t="s">
        <v>182</v>
      </c>
      <c r="C2857" t="s">
        <v>158</v>
      </c>
      <c r="D2857" t="s">
        <v>51</v>
      </c>
      <c r="E2857" t="s">
        <v>720</v>
      </c>
      <c r="F2857" t="s">
        <v>102</v>
      </c>
      <c r="G2857" t="s">
        <v>26</v>
      </c>
      <c r="H2857" t="s">
        <v>434</v>
      </c>
      <c r="I2857" t="s">
        <v>88</v>
      </c>
      <c r="J2857" t="s">
        <v>26</v>
      </c>
      <c r="K2857" t="s">
        <v>520</v>
      </c>
      <c r="L2857" t="str">
        <f>_xlfn.XLOOKUP(Trade_Flows[[#This Row],[hardware_type]],Helper_sheet!$D$2:$D$15,Helper_sheet!$E$2:$E$15,0,0)</f>
        <v>Chip</v>
      </c>
      <c r="M2857" t="s">
        <v>91</v>
      </c>
      <c r="N2857" s="5">
        <v>20816</v>
      </c>
      <c r="O2857" s="1">
        <v>1040.81</v>
      </c>
      <c r="P2857" t="s">
        <v>94</v>
      </c>
      <c r="Q2857" t="s">
        <v>89</v>
      </c>
      <c r="R2857" t="s">
        <v>144</v>
      </c>
      <c r="S2857" t="s">
        <v>141</v>
      </c>
      <c r="T2857" t="s">
        <v>90</v>
      </c>
      <c r="U2857" t="s">
        <v>740</v>
      </c>
      <c r="V2857" t="s">
        <v>449</v>
      </c>
      <c r="W2857" t="s">
        <v>147</v>
      </c>
      <c r="X2857" t="s">
        <v>144</v>
      </c>
    </row>
    <row r="2858" spans="1:24" x14ac:dyDescent="0.4">
      <c r="A2858" t="s">
        <v>3539</v>
      </c>
      <c r="B2858" t="s">
        <v>193</v>
      </c>
      <c r="C2858" t="s">
        <v>141</v>
      </c>
      <c r="D2858" t="s">
        <v>52</v>
      </c>
      <c r="E2858" t="s">
        <v>720</v>
      </c>
      <c r="F2858" t="s">
        <v>102</v>
      </c>
      <c r="G2858" t="s">
        <v>26</v>
      </c>
      <c r="H2858" t="s">
        <v>434</v>
      </c>
      <c r="I2858" t="s">
        <v>88</v>
      </c>
      <c r="J2858" t="s">
        <v>26</v>
      </c>
      <c r="K2858" t="s">
        <v>520</v>
      </c>
      <c r="L2858" t="str">
        <f>_xlfn.XLOOKUP(Trade_Flows[[#This Row],[hardware_type]],Helper_sheet!$D$2:$D$15,Helper_sheet!$E$2:$E$15,0,0)</f>
        <v>Chip</v>
      </c>
      <c r="M2858" t="s">
        <v>91</v>
      </c>
      <c r="N2858" s="5">
        <v>20698</v>
      </c>
      <c r="O2858" s="1">
        <v>1034.92</v>
      </c>
      <c r="P2858" t="s">
        <v>93</v>
      </c>
      <c r="Q2858" t="s">
        <v>89</v>
      </c>
      <c r="R2858" t="s">
        <v>144</v>
      </c>
      <c r="S2858" t="s">
        <v>141</v>
      </c>
      <c r="T2858" t="s">
        <v>90</v>
      </c>
      <c r="U2858" t="s">
        <v>740</v>
      </c>
      <c r="V2858" t="s">
        <v>2453</v>
      </c>
      <c r="W2858" t="s">
        <v>147</v>
      </c>
      <c r="X2858" t="s">
        <v>144</v>
      </c>
    </row>
    <row r="2859" spans="1:24" x14ac:dyDescent="0.4">
      <c r="A2859" t="s">
        <v>3540</v>
      </c>
      <c r="B2859" t="s">
        <v>193</v>
      </c>
      <c r="C2859" t="s">
        <v>149</v>
      </c>
      <c r="D2859" t="s">
        <v>53</v>
      </c>
      <c r="E2859" t="s">
        <v>720</v>
      </c>
      <c r="F2859" t="s">
        <v>102</v>
      </c>
      <c r="G2859" t="s">
        <v>26</v>
      </c>
      <c r="H2859" t="s">
        <v>434</v>
      </c>
      <c r="I2859" t="s">
        <v>88</v>
      </c>
      <c r="J2859" t="s">
        <v>26</v>
      </c>
      <c r="K2859" t="s">
        <v>520</v>
      </c>
      <c r="L2859" t="str">
        <f>_xlfn.XLOOKUP(Trade_Flows[[#This Row],[hardware_type]],Helper_sheet!$D$2:$D$15,Helper_sheet!$E$2:$E$15,0,0)</f>
        <v>Chip</v>
      </c>
      <c r="M2859" t="s">
        <v>91</v>
      </c>
      <c r="N2859" s="5">
        <v>23518</v>
      </c>
      <c r="O2859" s="1">
        <v>1175.94</v>
      </c>
      <c r="P2859" t="s">
        <v>521</v>
      </c>
      <c r="Q2859" t="s">
        <v>89</v>
      </c>
      <c r="R2859" t="s">
        <v>144</v>
      </c>
      <c r="S2859" t="s">
        <v>141</v>
      </c>
      <c r="T2859" t="s">
        <v>90</v>
      </c>
      <c r="U2859" t="s">
        <v>799</v>
      </c>
      <c r="V2859" t="s">
        <v>457</v>
      </c>
      <c r="W2859" t="s">
        <v>147</v>
      </c>
      <c r="X2859" t="s">
        <v>144</v>
      </c>
    </row>
    <row r="2860" spans="1:24" x14ac:dyDescent="0.4">
      <c r="A2860" t="s">
        <v>3541</v>
      </c>
      <c r="B2860" t="s">
        <v>193</v>
      </c>
      <c r="C2860" t="s">
        <v>154</v>
      </c>
      <c r="D2860" t="s">
        <v>54</v>
      </c>
      <c r="E2860" t="s">
        <v>720</v>
      </c>
      <c r="F2860" t="s">
        <v>102</v>
      </c>
      <c r="G2860" t="s">
        <v>26</v>
      </c>
      <c r="H2860" t="s">
        <v>434</v>
      </c>
      <c r="I2860" t="s">
        <v>88</v>
      </c>
      <c r="J2860" t="s">
        <v>26</v>
      </c>
      <c r="K2860" t="s">
        <v>520</v>
      </c>
      <c r="L2860" t="str">
        <f>_xlfn.XLOOKUP(Trade_Flows[[#This Row],[hardware_type]],Helper_sheet!$D$2:$D$15,Helper_sheet!$E$2:$E$15,0,0)</f>
        <v>Chip</v>
      </c>
      <c r="M2860" t="s">
        <v>91</v>
      </c>
      <c r="N2860" s="5">
        <v>22956</v>
      </c>
      <c r="O2860" s="1">
        <v>1147.8</v>
      </c>
      <c r="P2860" t="s">
        <v>521</v>
      </c>
      <c r="Q2860" t="s">
        <v>89</v>
      </c>
      <c r="R2860" t="s">
        <v>144</v>
      </c>
      <c r="S2860" t="s">
        <v>141</v>
      </c>
      <c r="T2860" t="s">
        <v>90</v>
      </c>
      <c r="U2860" t="s">
        <v>738</v>
      </c>
      <c r="V2860" t="s">
        <v>3542</v>
      </c>
      <c r="W2860" t="s">
        <v>147</v>
      </c>
      <c r="X2860" t="s">
        <v>144</v>
      </c>
    </row>
    <row r="2861" spans="1:24" x14ac:dyDescent="0.4">
      <c r="A2861" t="s">
        <v>3543</v>
      </c>
      <c r="B2861" t="s">
        <v>193</v>
      </c>
      <c r="C2861" t="s">
        <v>158</v>
      </c>
      <c r="D2861" t="s">
        <v>55</v>
      </c>
      <c r="E2861" t="s">
        <v>720</v>
      </c>
      <c r="F2861" t="s">
        <v>102</v>
      </c>
      <c r="G2861" t="s">
        <v>26</v>
      </c>
      <c r="H2861" t="s">
        <v>434</v>
      </c>
      <c r="I2861" t="s">
        <v>88</v>
      </c>
      <c r="J2861" t="s">
        <v>26</v>
      </c>
      <c r="K2861" t="s">
        <v>520</v>
      </c>
      <c r="L2861" t="str">
        <f>_xlfn.XLOOKUP(Trade_Flows[[#This Row],[hardware_type]],Helper_sheet!$D$2:$D$15,Helper_sheet!$E$2:$E$15,0,0)</f>
        <v>Chip</v>
      </c>
      <c r="M2861" t="s">
        <v>91</v>
      </c>
      <c r="N2861" s="5">
        <v>20474</v>
      </c>
      <c r="O2861" s="1">
        <v>1023.74</v>
      </c>
      <c r="P2861" t="s">
        <v>521</v>
      </c>
      <c r="Q2861" t="s">
        <v>89</v>
      </c>
      <c r="R2861" t="s">
        <v>144</v>
      </c>
      <c r="S2861" t="s">
        <v>141</v>
      </c>
      <c r="T2861" t="s">
        <v>90</v>
      </c>
      <c r="U2861" t="s">
        <v>747</v>
      </c>
      <c r="V2861" t="s">
        <v>2785</v>
      </c>
      <c r="W2861" t="s">
        <v>147</v>
      </c>
      <c r="X2861" t="s">
        <v>144</v>
      </c>
    </row>
    <row r="2862" spans="1:24" x14ac:dyDescent="0.4">
      <c r="A2862" t="s">
        <v>3544</v>
      </c>
      <c r="B2862" t="s">
        <v>202</v>
      </c>
      <c r="C2862" t="s">
        <v>141</v>
      </c>
      <c r="D2862" t="s">
        <v>56</v>
      </c>
      <c r="E2862" t="s">
        <v>720</v>
      </c>
      <c r="F2862" t="s">
        <v>102</v>
      </c>
      <c r="G2862" t="s">
        <v>26</v>
      </c>
      <c r="H2862" t="s">
        <v>434</v>
      </c>
      <c r="I2862" t="s">
        <v>88</v>
      </c>
      <c r="J2862" t="s">
        <v>26</v>
      </c>
      <c r="K2862" t="s">
        <v>520</v>
      </c>
      <c r="L2862" t="str">
        <f>_xlfn.XLOOKUP(Trade_Flows[[#This Row],[hardware_type]],Helper_sheet!$D$2:$D$15,Helper_sheet!$E$2:$E$15,0,0)</f>
        <v>Chip</v>
      </c>
      <c r="M2862" t="s">
        <v>91</v>
      </c>
      <c r="N2862" s="5">
        <v>20370</v>
      </c>
      <c r="O2862" s="1">
        <v>1018.51</v>
      </c>
      <c r="P2862" t="s">
        <v>93</v>
      </c>
      <c r="Q2862" t="s">
        <v>89</v>
      </c>
      <c r="R2862" t="s">
        <v>144</v>
      </c>
      <c r="S2862" t="s">
        <v>141</v>
      </c>
      <c r="T2862" t="s">
        <v>90</v>
      </c>
      <c r="U2862" t="s">
        <v>766</v>
      </c>
      <c r="V2862" t="s">
        <v>2464</v>
      </c>
      <c r="W2862" t="s">
        <v>147</v>
      </c>
      <c r="X2862" t="s">
        <v>144</v>
      </c>
    </row>
    <row r="2863" spans="1:24" x14ac:dyDescent="0.4">
      <c r="A2863" t="s">
        <v>3545</v>
      </c>
      <c r="B2863" t="s">
        <v>202</v>
      </c>
      <c r="C2863" t="s">
        <v>149</v>
      </c>
      <c r="D2863" t="s">
        <v>57</v>
      </c>
      <c r="E2863" t="s">
        <v>720</v>
      </c>
      <c r="F2863" t="s">
        <v>102</v>
      </c>
      <c r="G2863" t="s">
        <v>26</v>
      </c>
      <c r="H2863" t="s">
        <v>434</v>
      </c>
      <c r="I2863" t="s">
        <v>88</v>
      </c>
      <c r="J2863" t="s">
        <v>26</v>
      </c>
      <c r="K2863" t="s">
        <v>520</v>
      </c>
      <c r="L2863" t="str">
        <f>_xlfn.XLOOKUP(Trade_Flows[[#This Row],[hardware_type]],Helper_sheet!$D$2:$D$15,Helper_sheet!$E$2:$E$15,0,0)</f>
        <v>Chip</v>
      </c>
      <c r="M2863" t="s">
        <v>91</v>
      </c>
      <c r="N2863" s="5">
        <v>19296</v>
      </c>
      <c r="O2863" s="1">
        <v>964.85</v>
      </c>
      <c r="P2863" t="s">
        <v>94</v>
      </c>
      <c r="Q2863" t="s">
        <v>89</v>
      </c>
      <c r="R2863" t="s">
        <v>144</v>
      </c>
      <c r="S2863" t="s">
        <v>141</v>
      </c>
      <c r="T2863" t="s">
        <v>90</v>
      </c>
      <c r="U2863" t="s">
        <v>721</v>
      </c>
      <c r="V2863" t="s">
        <v>2839</v>
      </c>
      <c r="W2863" t="s">
        <v>147</v>
      </c>
      <c r="X2863" t="s">
        <v>144</v>
      </c>
    </row>
    <row r="2864" spans="1:24" x14ac:dyDescent="0.4">
      <c r="A2864" t="s">
        <v>3546</v>
      </c>
      <c r="B2864" t="s">
        <v>202</v>
      </c>
      <c r="C2864" t="s">
        <v>154</v>
      </c>
      <c r="D2864" t="s">
        <v>58</v>
      </c>
      <c r="E2864" t="s">
        <v>720</v>
      </c>
      <c r="F2864" t="s">
        <v>102</v>
      </c>
      <c r="G2864" t="s">
        <v>26</v>
      </c>
      <c r="H2864" t="s">
        <v>434</v>
      </c>
      <c r="I2864" t="s">
        <v>88</v>
      </c>
      <c r="J2864" t="s">
        <v>26</v>
      </c>
      <c r="K2864" t="s">
        <v>520</v>
      </c>
      <c r="L2864" t="str">
        <f>_xlfn.XLOOKUP(Trade_Flows[[#This Row],[hardware_type]],Helper_sheet!$D$2:$D$15,Helper_sheet!$E$2:$E$15,0,0)</f>
        <v>Chip</v>
      </c>
      <c r="M2864" t="s">
        <v>91</v>
      </c>
      <c r="N2864" s="5">
        <v>24242</v>
      </c>
      <c r="O2864" s="1">
        <v>1212.1400000000001</v>
      </c>
      <c r="P2864" t="s">
        <v>94</v>
      </c>
      <c r="Q2864" t="s">
        <v>89</v>
      </c>
      <c r="R2864" t="s">
        <v>144</v>
      </c>
      <c r="S2864" t="s">
        <v>141</v>
      </c>
      <c r="T2864" t="s">
        <v>90</v>
      </c>
      <c r="U2864" t="s">
        <v>1103</v>
      </c>
      <c r="V2864" t="s">
        <v>2458</v>
      </c>
      <c r="W2864" t="s">
        <v>147</v>
      </c>
      <c r="X2864" t="s">
        <v>144</v>
      </c>
    </row>
    <row r="2865" spans="1:24" x14ac:dyDescent="0.4">
      <c r="A2865" t="s">
        <v>3547</v>
      </c>
      <c r="B2865" t="s">
        <v>202</v>
      </c>
      <c r="C2865" t="s">
        <v>158</v>
      </c>
      <c r="D2865" t="s">
        <v>59</v>
      </c>
      <c r="E2865" t="s">
        <v>720</v>
      </c>
      <c r="F2865" t="s">
        <v>102</v>
      </c>
      <c r="G2865" t="s">
        <v>26</v>
      </c>
      <c r="H2865" t="s">
        <v>434</v>
      </c>
      <c r="I2865" t="s">
        <v>88</v>
      </c>
      <c r="J2865" t="s">
        <v>26</v>
      </c>
      <c r="K2865" t="s">
        <v>520</v>
      </c>
      <c r="L2865" t="str">
        <f>_xlfn.XLOOKUP(Trade_Flows[[#This Row],[hardware_type]],Helper_sheet!$D$2:$D$15,Helper_sheet!$E$2:$E$15,0,0)</f>
        <v>Chip</v>
      </c>
      <c r="M2865" t="s">
        <v>91</v>
      </c>
      <c r="N2865" s="5">
        <v>18003</v>
      </c>
      <c r="O2865" s="1">
        <v>900.2</v>
      </c>
      <c r="P2865" t="s">
        <v>94</v>
      </c>
      <c r="Q2865" t="s">
        <v>89</v>
      </c>
      <c r="R2865" t="s">
        <v>144</v>
      </c>
      <c r="S2865" t="s">
        <v>141</v>
      </c>
      <c r="T2865" t="s">
        <v>90</v>
      </c>
      <c r="U2865" t="s">
        <v>721</v>
      </c>
      <c r="V2865" t="s">
        <v>2458</v>
      </c>
      <c r="W2865" t="s">
        <v>147</v>
      </c>
      <c r="X2865" t="s">
        <v>144</v>
      </c>
    </row>
    <row r="2866" spans="1:24" x14ac:dyDescent="0.4">
      <c r="A2866" t="s">
        <v>3548</v>
      </c>
      <c r="B2866" t="s">
        <v>212</v>
      </c>
      <c r="C2866" t="s">
        <v>141</v>
      </c>
      <c r="D2866" t="s">
        <v>60</v>
      </c>
      <c r="E2866" t="s">
        <v>720</v>
      </c>
      <c r="F2866" t="s">
        <v>102</v>
      </c>
      <c r="G2866" t="s">
        <v>26</v>
      </c>
      <c r="H2866" t="s">
        <v>434</v>
      </c>
      <c r="I2866" t="s">
        <v>88</v>
      </c>
      <c r="J2866" t="s">
        <v>26</v>
      </c>
      <c r="K2866" t="s">
        <v>520</v>
      </c>
      <c r="L2866" t="str">
        <f>_xlfn.XLOOKUP(Trade_Flows[[#This Row],[hardware_type]],Helper_sheet!$D$2:$D$15,Helper_sheet!$E$2:$E$15,0,0)</f>
        <v>Chip</v>
      </c>
      <c r="M2866" t="s">
        <v>91</v>
      </c>
      <c r="N2866" s="5">
        <v>19524</v>
      </c>
      <c r="O2866" s="1">
        <v>976.24</v>
      </c>
      <c r="P2866" t="s">
        <v>93</v>
      </c>
      <c r="Q2866" t="s">
        <v>89</v>
      </c>
      <c r="R2866" t="s">
        <v>144</v>
      </c>
      <c r="S2866" t="s">
        <v>141</v>
      </c>
      <c r="T2866" t="s">
        <v>90</v>
      </c>
      <c r="U2866" t="s">
        <v>744</v>
      </c>
      <c r="V2866" t="s">
        <v>475</v>
      </c>
      <c r="W2866" t="s">
        <v>147</v>
      </c>
      <c r="X2866" t="s">
        <v>144</v>
      </c>
    </row>
    <row r="2867" spans="1:24" x14ac:dyDescent="0.4">
      <c r="A2867" t="s">
        <v>3549</v>
      </c>
      <c r="B2867" t="s">
        <v>212</v>
      </c>
      <c r="C2867" t="s">
        <v>149</v>
      </c>
      <c r="D2867" t="s">
        <v>61</v>
      </c>
      <c r="E2867" t="s">
        <v>720</v>
      </c>
      <c r="F2867" t="s">
        <v>102</v>
      </c>
      <c r="G2867" t="s">
        <v>26</v>
      </c>
      <c r="H2867" t="s">
        <v>434</v>
      </c>
      <c r="I2867" t="s">
        <v>88</v>
      </c>
      <c r="J2867" t="s">
        <v>26</v>
      </c>
      <c r="K2867" t="s">
        <v>520</v>
      </c>
      <c r="L2867" t="str">
        <f>_xlfn.XLOOKUP(Trade_Flows[[#This Row],[hardware_type]],Helper_sheet!$D$2:$D$15,Helper_sheet!$E$2:$E$15,0,0)</f>
        <v>Chip</v>
      </c>
      <c r="M2867" t="s">
        <v>91</v>
      </c>
      <c r="N2867" s="5">
        <v>23392</v>
      </c>
      <c r="O2867" s="1">
        <v>1169.6099999999999</v>
      </c>
      <c r="P2867" t="s">
        <v>94</v>
      </c>
      <c r="Q2867" t="s">
        <v>89</v>
      </c>
      <c r="R2867" t="s">
        <v>144</v>
      </c>
      <c r="S2867" t="s">
        <v>141</v>
      </c>
      <c r="T2867" t="s">
        <v>90</v>
      </c>
      <c r="U2867" t="s">
        <v>756</v>
      </c>
      <c r="V2867" t="s">
        <v>473</v>
      </c>
      <c r="W2867" t="s">
        <v>147</v>
      </c>
      <c r="X2867" t="s">
        <v>144</v>
      </c>
    </row>
    <row r="2868" spans="1:24" x14ac:dyDescent="0.4">
      <c r="A2868" t="s">
        <v>3550</v>
      </c>
      <c r="B2868" t="s">
        <v>212</v>
      </c>
      <c r="C2868" t="s">
        <v>154</v>
      </c>
      <c r="D2868" t="s">
        <v>62</v>
      </c>
      <c r="E2868" t="s">
        <v>720</v>
      </c>
      <c r="F2868" t="s">
        <v>102</v>
      </c>
      <c r="G2868" t="s">
        <v>26</v>
      </c>
      <c r="H2868" t="s">
        <v>434</v>
      </c>
      <c r="I2868" t="s">
        <v>88</v>
      </c>
      <c r="J2868" t="s">
        <v>26</v>
      </c>
      <c r="K2868" t="s">
        <v>520</v>
      </c>
      <c r="L2868" t="str">
        <f>_xlfn.XLOOKUP(Trade_Flows[[#This Row],[hardware_type]],Helper_sheet!$D$2:$D$15,Helper_sheet!$E$2:$E$15,0,0)</f>
        <v>Chip</v>
      </c>
      <c r="M2868" t="s">
        <v>91</v>
      </c>
      <c r="N2868" s="5">
        <v>25770</v>
      </c>
      <c r="O2868" s="1">
        <v>1288.53</v>
      </c>
      <c r="P2868" t="s">
        <v>94</v>
      </c>
      <c r="Q2868" t="s">
        <v>89</v>
      </c>
      <c r="R2868" t="s">
        <v>144</v>
      </c>
      <c r="S2868" t="s">
        <v>141</v>
      </c>
      <c r="T2868" t="s">
        <v>90</v>
      </c>
      <c r="U2868" t="s">
        <v>761</v>
      </c>
      <c r="V2868" t="s">
        <v>566</v>
      </c>
      <c r="W2868" t="s">
        <v>147</v>
      </c>
      <c r="X2868" t="s">
        <v>144</v>
      </c>
    </row>
    <row r="2869" spans="1:24" x14ac:dyDescent="0.4">
      <c r="A2869" t="s">
        <v>3551</v>
      </c>
      <c r="B2869" t="s">
        <v>212</v>
      </c>
      <c r="C2869" t="s">
        <v>158</v>
      </c>
      <c r="D2869" t="s">
        <v>63</v>
      </c>
      <c r="E2869" t="s">
        <v>720</v>
      </c>
      <c r="F2869" t="s">
        <v>102</v>
      </c>
      <c r="G2869" t="s">
        <v>26</v>
      </c>
      <c r="H2869" t="s">
        <v>434</v>
      </c>
      <c r="I2869" t="s">
        <v>88</v>
      </c>
      <c r="J2869" t="s">
        <v>26</v>
      </c>
      <c r="K2869" t="s">
        <v>520</v>
      </c>
      <c r="L2869" t="str">
        <f>_xlfn.XLOOKUP(Trade_Flows[[#This Row],[hardware_type]],Helper_sheet!$D$2:$D$15,Helper_sheet!$E$2:$E$15,0,0)</f>
        <v>Chip</v>
      </c>
      <c r="M2869" t="s">
        <v>91</v>
      </c>
      <c r="N2869" s="5">
        <v>21700</v>
      </c>
      <c r="O2869" s="1">
        <v>1085.03</v>
      </c>
      <c r="P2869" t="s">
        <v>521</v>
      </c>
      <c r="Q2869" t="s">
        <v>89</v>
      </c>
      <c r="R2869" t="s">
        <v>144</v>
      </c>
      <c r="S2869" t="s">
        <v>141</v>
      </c>
      <c r="T2869" t="s">
        <v>90</v>
      </c>
      <c r="U2869" t="s">
        <v>783</v>
      </c>
      <c r="V2869" t="s">
        <v>2856</v>
      </c>
      <c r="W2869" t="s">
        <v>147</v>
      </c>
      <c r="X2869" t="s">
        <v>144</v>
      </c>
    </row>
    <row r="2870" spans="1:24" x14ac:dyDescent="0.4">
      <c r="A2870" t="s">
        <v>3552</v>
      </c>
      <c r="B2870" t="s">
        <v>223</v>
      </c>
      <c r="C2870" t="s">
        <v>141</v>
      </c>
      <c r="D2870" t="s">
        <v>64</v>
      </c>
      <c r="E2870" t="s">
        <v>720</v>
      </c>
      <c r="F2870" t="s">
        <v>102</v>
      </c>
      <c r="G2870" t="s">
        <v>26</v>
      </c>
      <c r="H2870" t="s">
        <v>434</v>
      </c>
      <c r="I2870" t="s">
        <v>88</v>
      </c>
      <c r="J2870" t="s">
        <v>26</v>
      </c>
      <c r="K2870" t="s">
        <v>520</v>
      </c>
      <c r="L2870" t="str">
        <f>_xlfn.XLOOKUP(Trade_Flows[[#This Row],[hardware_type]],Helper_sheet!$D$2:$D$15,Helper_sheet!$E$2:$E$15,0,0)</f>
        <v>Chip</v>
      </c>
      <c r="M2870" t="s">
        <v>91</v>
      </c>
      <c r="N2870" s="5">
        <v>22124</v>
      </c>
      <c r="O2870" s="1">
        <v>1106.21</v>
      </c>
      <c r="P2870" t="s">
        <v>94</v>
      </c>
      <c r="Q2870" t="s">
        <v>89</v>
      </c>
      <c r="R2870" t="s">
        <v>144</v>
      </c>
      <c r="S2870" t="s">
        <v>141</v>
      </c>
      <c r="T2870" t="s">
        <v>90</v>
      </c>
      <c r="U2870" t="s">
        <v>733</v>
      </c>
      <c r="V2870" t="s">
        <v>273</v>
      </c>
      <c r="W2870" t="s">
        <v>147</v>
      </c>
      <c r="X2870" t="s">
        <v>144</v>
      </c>
    </row>
    <row r="2871" spans="1:24" x14ac:dyDescent="0.4">
      <c r="A2871" t="s">
        <v>3553</v>
      </c>
      <c r="B2871" t="s">
        <v>223</v>
      </c>
      <c r="C2871" t="s">
        <v>149</v>
      </c>
      <c r="D2871" t="s">
        <v>65</v>
      </c>
      <c r="E2871" t="s">
        <v>720</v>
      </c>
      <c r="F2871" t="s">
        <v>102</v>
      </c>
      <c r="G2871" t="s">
        <v>26</v>
      </c>
      <c r="H2871" t="s">
        <v>434</v>
      </c>
      <c r="I2871" t="s">
        <v>88</v>
      </c>
      <c r="J2871" t="s">
        <v>26</v>
      </c>
      <c r="K2871" t="s">
        <v>520</v>
      </c>
      <c r="L2871" t="str">
        <f>_xlfn.XLOOKUP(Trade_Flows[[#This Row],[hardware_type]],Helper_sheet!$D$2:$D$15,Helper_sheet!$E$2:$E$15,0,0)</f>
        <v>Chip</v>
      </c>
      <c r="M2871" t="s">
        <v>91</v>
      </c>
      <c r="N2871" s="5">
        <v>26713</v>
      </c>
      <c r="O2871" s="1">
        <v>1335.69</v>
      </c>
      <c r="P2871" t="s">
        <v>521</v>
      </c>
      <c r="Q2871" t="s">
        <v>89</v>
      </c>
      <c r="R2871" t="s">
        <v>144</v>
      </c>
      <c r="S2871" t="s">
        <v>141</v>
      </c>
      <c r="T2871" t="s">
        <v>90</v>
      </c>
      <c r="U2871" t="s">
        <v>772</v>
      </c>
      <c r="V2871" t="s">
        <v>387</v>
      </c>
      <c r="W2871" t="s">
        <v>147</v>
      </c>
      <c r="X2871" t="s">
        <v>144</v>
      </c>
    </row>
    <row r="2872" spans="1:24" x14ac:dyDescent="0.4">
      <c r="A2872" t="s">
        <v>3554</v>
      </c>
      <c r="B2872" t="s">
        <v>223</v>
      </c>
      <c r="C2872" t="s">
        <v>154</v>
      </c>
      <c r="D2872" t="s">
        <v>66</v>
      </c>
      <c r="E2872" t="s">
        <v>720</v>
      </c>
      <c r="F2872" t="s">
        <v>102</v>
      </c>
      <c r="G2872" t="s">
        <v>26</v>
      </c>
      <c r="H2872" t="s">
        <v>434</v>
      </c>
      <c r="I2872" t="s">
        <v>88</v>
      </c>
      <c r="J2872" t="s">
        <v>26</v>
      </c>
      <c r="K2872" t="s">
        <v>520</v>
      </c>
      <c r="L2872" t="str">
        <f>_xlfn.XLOOKUP(Trade_Flows[[#This Row],[hardware_type]],Helper_sheet!$D$2:$D$15,Helper_sheet!$E$2:$E$15,0,0)</f>
        <v>Chip</v>
      </c>
      <c r="M2872" t="s">
        <v>91</v>
      </c>
      <c r="N2872" s="5">
        <v>30229</v>
      </c>
      <c r="O2872" s="1">
        <v>1511.46</v>
      </c>
      <c r="P2872" t="s">
        <v>93</v>
      </c>
      <c r="Q2872" t="s">
        <v>89</v>
      </c>
      <c r="R2872" t="s">
        <v>144</v>
      </c>
      <c r="S2872" t="s">
        <v>141</v>
      </c>
      <c r="T2872" t="s">
        <v>90</v>
      </c>
      <c r="U2872" t="s">
        <v>731</v>
      </c>
      <c r="V2872" t="s">
        <v>282</v>
      </c>
      <c r="W2872" t="s">
        <v>147</v>
      </c>
      <c r="X2872" t="s">
        <v>144</v>
      </c>
    </row>
    <row r="2873" spans="1:24" x14ac:dyDescent="0.4">
      <c r="A2873" t="s">
        <v>3555</v>
      </c>
      <c r="B2873" t="s">
        <v>223</v>
      </c>
      <c r="C2873" t="s">
        <v>158</v>
      </c>
      <c r="D2873" t="s">
        <v>67</v>
      </c>
      <c r="E2873" t="s">
        <v>720</v>
      </c>
      <c r="F2873" t="s">
        <v>102</v>
      </c>
      <c r="G2873" t="s">
        <v>26</v>
      </c>
      <c r="H2873" t="s">
        <v>434</v>
      </c>
      <c r="I2873" t="s">
        <v>88</v>
      </c>
      <c r="J2873" t="s">
        <v>26</v>
      </c>
      <c r="K2873" t="s">
        <v>520</v>
      </c>
      <c r="L2873" t="str">
        <f>_xlfn.XLOOKUP(Trade_Flows[[#This Row],[hardware_type]],Helper_sheet!$D$2:$D$15,Helper_sheet!$E$2:$E$15,0,0)</f>
        <v>Chip</v>
      </c>
      <c r="M2873" t="s">
        <v>91</v>
      </c>
      <c r="N2873" s="5">
        <v>26952</v>
      </c>
      <c r="O2873" s="1">
        <v>1347.63</v>
      </c>
      <c r="P2873" t="s">
        <v>521</v>
      </c>
      <c r="Q2873" t="s">
        <v>89</v>
      </c>
      <c r="R2873" t="s">
        <v>144</v>
      </c>
      <c r="S2873" t="s">
        <v>141</v>
      </c>
      <c r="T2873" t="s">
        <v>90</v>
      </c>
      <c r="U2873" t="s">
        <v>756</v>
      </c>
      <c r="V2873" t="s">
        <v>279</v>
      </c>
      <c r="W2873" t="s">
        <v>147</v>
      </c>
      <c r="X2873" t="s">
        <v>144</v>
      </c>
    </row>
    <row r="2874" spans="1:24" x14ac:dyDescent="0.4">
      <c r="A2874" t="s">
        <v>3556</v>
      </c>
      <c r="B2874" t="s">
        <v>235</v>
      </c>
      <c r="C2874" t="s">
        <v>141</v>
      </c>
      <c r="D2874" t="s">
        <v>68</v>
      </c>
      <c r="E2874" t="s">
        <v>720</v>
      </c>
      <c r="F2874" t="s">
        <v>102</v>
      </c>
      <c r="G2874" t="s">
        <v>26</v>
      </c>
      <c r="H2874" t="s">
        <v>434</v>
      </c>
      <c r="I2874" t="s">
        <v>88</v>
      </c>
      <c r="J2874" t="s">
        <v>26</v>
      </c>
      <c r="K2874" t="s">
        <v>520</v>
      </c>
      <c r="L2874" t="str">
        <f>_xlfn.XLOOKUP(Trade_Flows[[#This Row],[hardware_type]],Helper_sheet!$D$2:$D$15,Helper_sheet!$E$2:$E$15,0,0)</f>
        <v>Chip</v>
      </c>
      <c r="M2874" t="s">
        <v>91</v>
      </c>
      <c r="N2874" s="5">
        <v>26167</v>
      </c>
      <c r="O2874" s="1">
        <v>1308.3599999999999</v>
      </c>
      <c r="P2874" t="s">
        <v>94</v>
      </c>
      <c r="Q2874" t="s">
        <v>89</v>
      </c>
      <c r="R2874" t="s">
        <v>144</v>
      </c>
      <c r="S2874" t="s">
        <v>141</v>
      </c>
      <c r="T2874" t="s">
        <v>90</v>
      </c>
      <c r="U2874" t="s">
        <v>756</v>
      </c>
      <c r="V2874" t="s">
        <v>310</v>
      </c>
      <c r="W2874" t="s">
        <v>147</v>
      </c>
      <c r="X2874" t="s">
        <v>144</v>
      </c>
    </row>
    <row r="2875" spans="1:24" x14ac:dyDescent="0.4">
      <c r="A2875" t="s">
        <v>3557</v>
      </c>
      <c r="B2875" t="s">
        <v>235</v>
      </c>
      <c r="C2875" t="s">
        <v>149</v>
      </c>
      <c r="D2875" t="s">
        <v>69</v>
      </c>
      <c r="E2875" t="s">
        <v>720</v>
      </c>
      <c r="F2875" t="s">
        <v>102</v>
      </c>
      <c r="G2875" t="s">
        <v>26</v>
      </c>
      <c r="H2875" t="s">
        <v>434</v>
      </c>
      <c r="I2875" t="s">
        <v>88</v>
      </c>
      <c r="J2875" t="s">
        <v>26</v>
      </c>
      <c r="K2875" t="s">
        <v>520</v>
      </c>
      <c r="L2875" t="str">
        <f>_xlfn.XLOOKUP(Trade_Flows[[#This Row],[hardware_type]],Helper_sheet!$D$2:$D$15,Helper_sheet!$E$2:$E$15,0,0)</f>
        <v>Chip</v>
      </c>
      <c r="M2875" t="s">
        <v>91</v>
      </c>
      <c r="N2875" s="5">
        <v>28231</v>
      </c>
      <c r="O2875" s="1">
        <v>1411.57</v>
      </c>
      <c r="P2875" t="s">
        <v>94</v>
      </c>
      <c r="Q2875" t="s">
        <v>89</v>
      </c>
      <c r="R2875" t="s">
        <v>144</v>
      </c>
      <c r="S2875" t="s">
        <v>141</v>
      </c>
      <c r="T2875" t="s">
        <v>90</v>
      </c>
      <c r="U2875" t="s">
        <v>783</v>
      </c>
      <c r="V2875" t="s">
        <v>824</v>
      </c>
      <c r="W2875" t="s">
        <v>147</v>
      </c>
      <c r="X2875" t="s">
        <v>144</v>
      </c>
    </row>
    <row r="2876" spans="1:24" x14ac:dyDescent="0.4">
      <c r="A2876" t="s">
        <v>3558</v>
      </c>
      <c r="B2876" t="s">
        <v>235</v>
      </c>
      <c r="C2876" t="s">
        <v>154</v>
      </c>
      <c r="D2876" t="s">
        <v>70</v>
      </c>
      <c r="E2876" t="s">
        <v>720</v>
      </c>
      <c r="F2876" t="s">
        <v>102</v>
      </c>
      <c r="G2876" t="s">
        <v>26</v>
      </c>
      <c r="H2876" t="s">
        <v>434</v>
      </c>
      <c r="I2876" t="s">
        <v>88</v>
      </c>
      <c r="J2876" t="s">
        <v>26</v>
      </c>
      <c r="K2876" t="s">
        <v>520</v>
      </c>
      <c r="L2876" t="str">
        <f>_xlfn.XLOOKUP(Trade_Flows[[#This Row],[hardware_type]],Helper_sheet!$D$2:$D$15,Helper_sheet!$E$2:$E$15,0,0)</f>
        <v>Chip</v>
      </c>
      <c r="M2876" t="s">
        <v>91</v>
      </c>
      <c r="N2876" s="5">
        <v>30346</v>
      </c>
      <c r="O2876" s="1">
        <v>1517.33</v>
      </c>
      <c r="P2876" t="s">
        <v>521</v>
      </c>
      <c r="Q2876" t="s">
        <v>89</v>
      </c>
      <c r="R2876" t="s">
        <v>144</v>
      </c>
      <c r="S2876" t="s">
        <v>141</v>
      </c>
      <c r="T2876" t="s">
        <v>90</v>
      </c>
      <c r="U2876" t="s">
        <v>776</v>
      </c>
      <c r="V2876" t="s">
        <v>287</v>
      </c>
      <c r="W2876" t="s">
        <v>147</v>
      </c>
      <c r="X2876" t="s">
        <v>144</v>
      </c>
    </row>
    <row r="2877" spans="1:24" x14ac:dyDescent="0.4">
      <c r="A2877" t="s">
        <v>3559</v>
      </c>
      <c r="B2877" t="s">
        <v>235</v>
      </c>
      <c r="C2877" t="s">
        <v>158</v>
      </c>
      <c r="D2877" t="s">
        <v>71</v>
      </c>
      <c r="E2877" t="s">
        <v>720</v>
      </c>
      <c r="F2877" t="s">
        <v>102</v>
      </c>
      <c r="G2877" t="s">
        <v>26</v>
      </c>
      <c r="H2877" t="s">
        <v>434</v>
      </c>
      <c r="I2877" t="s">
        <v>88</v>
      </c>
      <c r="J2877" t="s">
        <v>26</v>
      </c>
      <c r="K2877" t="s">
        <v>520</v>
      </c>
      <c r="L2877" t="str">
        <f>_xlfn.XLOOKUP(Trade_Flows[[#This Row],[hardware_type]],Helper_sheet!$D$2:$D$15,Helper_sheet!$E$2:$E$15,0,0)</f>
        <v>Chip</v>
      </c>
      <c r="M2877" t="s">
        <v>91</v>
      </c>
      <c r="N2877" s="5">
        <v>28278</v>
      </c>
      <c r="O2877" s="1">
        <v>1413.95</v>
      </c>
      <c r="P2877" t="s">
        <v>94</v>
      </c>
      <c r="Q2877" t="s">
        <v>89</v>
      </c>
      <c r="R2877" t="s">
        <v>144</v>
      </c>
      <c r="S2877" t="s">
        <v>141</v>
      </c>
      <c r="T2877" t="s">
        <v>90</v>
      </c>
      <c r="U2877" t="s">
        <v>758</v>
      </c>
      <c r="V2877" t="s">
        <v>558</v>
      </c>
      <c r="W2877" t="s">
        <v>147</v>
      </c>
      <c r="X2877" t="s">
        <v>144</v>
      </c>
    </row>
    <row r="2878" spans="1:24" x14ac:dyDescent="0.4">
      <c r="A2878" t="s">
        <v>3560</v>
      </c>
      <c r="B2878" t="s">
        <v>248</v>
      </c>
      <c r="C2878" t="s">
        <v>141</v>
      </c>
      <c r="D2878" t="s">
        <v>72</v>
      </c>
      <c r="E2878" t="s">
        <v>720</v>
      </c>
      <c r="F2878" t="s">
        <v>102</v>
      </c>
      <c r="G2878" t="s">
        <v>26</v>
      </c>
      <c r="H2878" t="s">
        <v>434</v>
      </c>
      <c r="I2878" t="s">
        <v>88</v>
      </c>
      <c r="J2878" t="s">
        <v>26</v>
      </c>
      <c r="K2878" t="s">
        <v>520</v>
      </c>
      <c r="L2878" t="str">
        <f>_xlfn.XLOOKUP(Trade_Flows[[#This Row],[hardware_type]],Helper_sheet!$D$2:$D$15,Helper_sheet!$E$2:$E$15,0,0)</f>
        <v>Chip</v>
      </c>
      <c r="M2878" t="s">
        <v>91</v>
      </c>
      <c r="N2878" s="5">
        <v>27524</v>
      </c>
      <c r="O2878" s="1">
        <v>1376.23</v>
      </c>
      <c r="P2878" t="s">
        <v>521</v>
      </c>
      <c r="Q2878" t="s">
        <v>89</v>
      </c>
      <c r="R2878" t="s">
        <v>144</v>
      </c>
      <c r="S2878" t="s">
        <v>141</v>
      </c>
      <c r="T2878" t="s">
        <v>90</v>
      </c>
      <c r="U2878" t="s">
        <v>724</v>
      </c>
      <c r="V2878" t="s">
        <v>693</v>
      </c>
      <c r="W2878" t="s">
        <v>147</v>
      </c>
      <c r="X2878" t="s">
        <v>141</v>
      </c>
    </row>
    <row r="2879" spans="1:24" x14ac:dyDescent="0.4">
      <c r="A2879" t="s">
        <v>3561</v>
      </c>
      <c r="B2879" t="s">
        <v>248</v>
      </c>
      <c r="C2879" t="s">
        <v>149</v>
      </c>
      <c r="D2879" t="s">
        <v>73</v>
      </c>
      <c r="E2879" t="s">
        <v>720</v>
      </c>
      <c r="F2879" t="s">
        <v>102</v>
      </c>
      <c r="G2879" t="s">
        <v>26</v>
      </c>
      <c r="H2879" t="s">
        <v>434</v>
      </c>
      <c r="I2879" t="s">
        <v>88</v>
      </c>
      <c r="J2879" t="s">
        <v>26</v>
      </c>
      <c r="K2879" t="s">
        <v>520</v>
      </c>
      <c r="L2879" t="str">
        <f>_xlfn.XLOOKUP(Trade_Flows[[#This Row],[hardware_type]],Helper_sheet!$D$2:$D$15,Helper_sheet!$E$2:$E$15,0,0)</f>
        <v>Chip</v>
      </c>
      <c r="M2879" t="s">
        <v>91</v>
      </c>
      <c r="N2879" s="5">
        <v>38259</v>
      </c>
      <c r="O2879" s="1">
        <v>1912.99</v>
      </c>
      <c r="P2879" t="s">
        <v>94</v>
      </c>
      <c r="Q2879" t="s">
        <v>89</v>
      </c>
      <c r="R2879" t="s">
        <v>144</v>
      </c>
      <c r="S2879" t="s">
        <v>141</v>
      </c>
      <c r="T2879" t="s">
        <v>90</v>
      </c>
      <c r="U2879" t="s">
        <v>817</v>
      </c>
      <c r="V2879" t="s">
        <v>477</v>
      </c>
      <c r="W2879" t="s">
        <v>147</v>
      </c>
      <c r="X2879" t="s">
        <v>141</v>
      </c>
    </row>
    <row r="2880" spans="1:24" x14ac:dyDescent="0.4">
      <c r="A2880" t="s">
        <v>3562</v>
      </c>
      <c r="B2880" t="s">
        <v>248</v>
      </c>
      <c r="C2880" t="s">
        <v>154</v>
      </c>
      <c r="D2880" t="s">
        <v>74</v>
      </c>
      <c r="E2880" t="s">
        <v>720</v>
      </c>
      <c r="F2880" t="s">
        <v>102</v>
      </c>
      <c r="G2880" t="s">
        <v>26</v>
      </c>
      <c r="H2880" t="s">
        <v>434</v>
      </c>
      <c r="I2880" t="s">
        <v>88</v>
      </c>
      <c r="J2880" t="s">
        <v>26</v>
      </c>
      <c r="K2880" t="s">
        <v>520</v>
      </c>
      <c r="L2880" t="str">
        <f>_xlfn.XLOOKUP(Trade_Flows[[#This Row],[hardware_type]],Helper_sheet!$D$2:$D$15,Helper_sheet!$E$2:$E$15,0,0)</f>
        <v>Chip</v>
      </c>
      <c r="M2880" t="s">
        <v>91</v>
      </c>
      <c r="N2880" s="5">
        <v>33447</v>
      </c>
      <c r="O2880" s="1">
        <v>1672.38</v>
      </c>
      <c r="P2880" t="s">
        <v>521</v>
      </c>
      <c r="Q2880" t="s">
        <v>89</v>
      </c>
      <c r="R2880" t="s">
        <v>144</v>
      </c>
      <c r="S2880" t="s">
        <v>141</v>
      </c>
      <c r="T2880" t="s">
        <v>90</v>
      </c>
      <c r="U2880" t="s">
        <v>753</v>
      </c>
      <c r="V2880" t="s">
        <v>477</v>
      </c>
      <c r="W2880" t="s">
        <v>147</v>
      </c>
      <c r="X2880" t="s">
        <v>141</v>
      </c>
    </row>
    <row r="2881" spans="1:24" x14ac:dyDescent="0.4">
      <c r="A2881" t="s">
        <v>3563</v>
      </c>
      <c r="B2881" t="s">
        <v>248</v>
      </c>
      <c r="C2881" t="s">
        <v>158</v>
      </c>
      <c r="D2881" t="s">
        <v>75</v>
      </c>
      <c r="E2881" t="s">
        <v>720</v>
      </c>
      <c r="F2881" t="s">
        <v>102</v>
      </c>
      <c r="G2881" t="s">
        <v>26</v>
      </c>
      <c r="H2881" t="s">
        <v>434</v>
      </c>
      <c r="I2881" t="s">
        <v>88</v>
      </c>
      <c r="J2881" t="s">
        <v>26</v>
      </c>
      <c r="K2881" t="s">
        <v>520</v>
      </c>
      <c r="L2881" t="str">
        <f>_xlfn.XLOOKUP(Trade_Flows[[#This Row],[hardware_type]],Helper_sheet!$D$2:$D$15,Helper_sheet!$E$2:$E$15,0,0)</f>
        <v>Chip</v>
      </c>
      <c r="M2881" t="s">
        <v>91</v>
      </c>
      <c r="N2881" s="5">
        <v>30154</v>
      </c>
      <c r="O2881" s="1">
        <v>1507.72</v>
      </c>
      <c r="P2881" t="s">
        <v>521</v>
      </c>
      <c r="Q2881" t="s">
        <v>89</v>
      </c>
      <c r="R2881" t="s">
        <v>144</v>
      </c>
      <c r="S2881" t="s">
        <v>141</v>
      </c>
      <c r="T2881" t="s">
        <v>90</v>
      </c>
      <c r="U2881" t="s">
        <v>751</v>
      </c>
      <c r="V2881" t="s">
        <v>568</v>
      </c>
      <c r="W2881" t="s">
        <v>147</v>
      </c>
      <c r="X2881" t="s">
        <v>141</v>
      </c>
    </row>
    <row r="2882" spans="1:24" x14ac:dyDescent="0.4">
      <c r="A2882" t="s">
        <v>3564</v>
      </c>
      <c r="B2882" t="s">
        <v>260</v>
      </c>
      <c r="C2882" t="s">
        <v>141</v>
      </c>
      <c r="D2882" t="s">
        <v>76</v>
      </c>
      <c r="E2882" t="s">
        <v>720</v>
      </c>
      <c r="F2882" t="s">
        <v>102</v>
      </c>
      <c r="G2882" t="s">
        <v>26</v>
      </c>
      <c r="H2882" t="s">
        <v>434</v>
      </c>
      <c r="I2882" t="s">
        <v>88</v>
      </c>
      <c r="J2882" t="s">
        <v>26</v>
      </c>
      <c r="K2882" t="s">
        <v>520</v>
      </c>
      <c r="L2882" t="str">
        <f>_xlfn.XLOOKUP(Trade_Flows[[#This Row],[hardware_type]],Helper_sheet!$D$2:$D$15,Helper_sheet!$E$2:$E$15,0,0)</f>
        <v>Chip</v>
      </c>
      <c r="M2882" t="s">
        <v>91</v>
      </c>
      <c r="N2882" s="5">
        <v>37855</v>
      </c>
      <c r="O2882" s="1">
        <v>1892.8</v>
      </c>
      <c r="P2882" t="s">
        <v>93</v>
      </c>
      <c r="Q2882" t="s">
        <v>89</v>
      </c>
      <c r="R2882" t="s">
        <v>144</v>
      </c>
      <c r="S2882" t="s">
        <v>141</v>
      </c>
      <c r="T2882" t="s">
        <v>90</v>
      </c>
      <c r="U2882" t="s">
        <v>772</v>
      </c>
      <c r="V2882" t="s">
        <v>322</v>
      </c>
      <c r="W2882" t="s">
        <v>147</v>
      </c>
      <c r="X2882" t="s">
        <v>141</v>
      </c>
    </row>
    <row r="2883" spans="1:24" x14ac:dyDescent="0.4">
      <c r="A2883" t="s">
        <v>3565</v>
      </c>
      <c r="B2883" t="s">
        <v>260</v>
      </c>
      <c r="C2883" t="s">
        <v>149</v>
      </c>
      <c r="D2883" t="s">
        <v>77</v>
      </c>
      <c r="E2883" t="s">
        <v>720</v>
      </c>
      <c r="F2883" t="s">
        <v>102</v>
      </c>
      <c r="G2883" t="s">
        <v>26</v>
      </c>
      <c r="H2883" t="s">
        <v>434</v>
      </c>
      <c r="I2883" t="s">
        <v>88</v>
      </c>
      <c r="J2883" t="s">
        <v>26</v>
      </c>
      <c r="K2883" t="s">
        <v>520</v>
      </c>
      <c r="L2883" t="str">
        <f>_xlfn.XLOOKUP(Trade_Flows[[#This Row],[hardware_type]],Helper_sheet!$D$2:$D$15,Helper_sheet!$E$2:$E$15,0,0)</f>
        <v>Chip</v>
      </c>
      <c r="M2883" t="s">
        <v>91</v>
      </c>
      <c r="N2883" s="5">
        <v>41834</v>
      </c>
      <c r="O2883" s="1">
        <v>2091.7399999999998</v>
      </c>
      <c r="P2883" t="s">
        <v>521</v>
      </c>
      <c r="Q2883" t="s">
        <v>89</v>
      </c>
      <c r="R2883" t="s">
        <v>144</v>
      </c>
      <c r="S2883" t="s">
        <v>141</v>
      </c>
      <c r="T2883" t="s">
        <v>90</v>
      </c>
      <c r="U2883" t="s">
        <v>738</v>
      </c>
      <c r="V2883" t="s">
        <v>230</v>
      </c>
      <c r="W2883" t="s">
        <v>147</v>
      </c>
      <c r="X2883" t="s">
        <v>141</v>
      </c>
    </row>
    <row r="2884" spans="1:24" x14ac:dyDescent="0.4">
      <c r="A2884" t="s">
        <v>3566</v>
      </c>
      <c r="B2884" t="s">
        <v>260</v>
      </c>
      <c r="C2884" t="s">
        <v>154</v>
      </c>
      <c r="D2884" t="s">
        <v>78</v>
      </c>
      <c r="E2884" t="s">
        <v>720</v>
      </c>
      <c r="F2884" t="s">
        <v>102</v>
      </c>
      <c r="G2884" t="s">
        <v>26</v>
      </c>
      <c r="H2884" t="s">
        <v>434</v>
      </c>
      <c r="I2884" t="s">
        <v>88</v>
      </c>
      <c r="J2884" t="s">
        <v>26</v>
      </c>
      <c r="K2884" t="s">
        <v>520</v>
      </c>
      <c r="L2884" t="str">
        <f>_xlfn.XLOOKUP(Trade_Flows[[#This Row],[hardware_type]],Helper_sheet!$D$2:$D$15,Helper_sheet!$E$2:$E$15,0,0)</f>
        <v>Chip</v>
      </c>
      <c r="M2884" t="s">
        <v>91</v>
      </c>
      <c r="N2884" s="5">
        <v>41151</v>
      </c>
      <c r="O2884" s="1">
        <v>2057.59</v>
      </c>
      <c r="P2884" t="s">
        <v>521</v>
      </c>
      <c r="Q2884" t="s">
        <v>89</v>
      </c>
      <c r="R2884" t="s">
        <v>144</v>
      </c>
      <c r="S2884" t="s">
        <v>141</v>
      </c>
      <c r="T2884" t="s">
        <v>90</v>
      </c>
      <c r="U2884" t="s">
        <v>731</v>
      </c>
      <c r="V2884" t="s">
        <v>481</v>
      </c>
      <c r="W2884" t="s">
        <v>147</v>
      </c>
      <c r="X2884" t="s">
        <v>141</v>
      </c>
    </row>
    <row r="2885" spans="1:24" x14ac:dyDescent="0.4">
      <c r="A2885" t="s">
        <v>3567</v>
      </c>
      <c r="B2885" t="s">
        <v>260</v>
      </c>
      <c r="C2885" t="s">
        <v>158</v>
      </c>
      <c r="D2885" t="s">
        <v>79</v>
      </c>
      <c r="E2885" t="s">
        <v>720</v>
      </c>
      <c r="F2885" t="s">
        <v>102</v>
      </c>
      <c r="G2885" t="s">
        <v>26</v>
      </c>
      <c r="H2885" t="s">
        <v>434</v>
      </c>
      <c r="I2885" t="s">
        <v>88</v>
      </c>
      <c r="J2885" t="s">
        <v>26</v>
      </c>
      <c r="K2885" t="s">
        <v>520</v>
      </c>
      <c r="L2885" t="str">
        <f>_xlfn.XLOOKUP(Trade_Flows[[#This Row],[hardware_type]],Helper_sheet!$D$2:$D$15,Helper_sheet!$E$2:$E$15,0,0)</f>
        <v>Chip</v>
      </c>
      <c r="M2885" t="s">
        <v>91</v>
      </c>
      <c r="N2885" s="5">
        <v>37005</v>
      </c>
      <c r="O2885" s="1">
        <v>1850.29</v>
      </c>
      <c r="P2885" t="s">
        <v>93</v>
      </c>
      <c r="Q2885" t="s">
        <v>89</v>
      </c>
      <c r="R2885" t="s">
        <v>144</v>
      </c>
      <c r="S2885" t="s">
        <v>141</v>
      </c>
      <c r="T2885" t="s">
        <v>90</v>
      </c>
      <c r="U2885" t="s">
        <v>738</v>
      </c>
      <c r="V2885" t="s">
        <v>325</v>
      </c>
      <c r="W2885" t="s">
        <v>147</v>
      </c>
      <c r="X2885" t="s">
        <v>141</v>
      </c>
    </row>
    <row r="2886" spans="1:24" x14ac:dyDescent="0.4">
      <c r="A2886" t="s">
        <v>3568</v>
      </c>
      <c r="B2886" t="s">
        <v>140</v>
      </c>
      <c r="C2886" t="s">
        <v>141</v>
      </c>
      <c r="D2886" t="s">
        <v>23</v>
      </c>
      <c r="E2886" t="s">
        <v>720</v>
      </c>
      <c r="F2886" t="s">
        <v>102</v>
      </c>
      <c r="G2886" t="s">
        <v>26</v>
      </c>
      <c r="H2886" t="s">
        <v>434</v>
      </c>
      <c r="I2886" t="s">
        <v>88</v>
      </c>
      <c r="J2886" t="s">
        <v>26</v>
      </c>
      <c r="K2886" t="s">
        <v>594</v>
      </c>
      <c r="L2886" t="str">
        <f>_xlfn.XLOOKUP(Trade_Flows[[#This Row],[hardware_type]],Helper_sheet!$D$2:$D$15,Helper_sheet!$E$2:$E$15,0,0)</f>
        <v>Chip</v>
      </c>
      <c r="M2886" t="s">
        <v>91</v>
      </c>
      <c r="N2886" s="5">
        <v>13630</v>
      </c>
      <c r="O2886" s="1">
        <v>681.54</v>
      </c>
      <c r="P2886" t="s">
        <v>94</v>
      </c>
      <c r="Q2886" t="s">
        <v>89</v>
      </c>
      <c r="R2886" t="s">
        <v>144</v>
      </c>
      <c r="S2886" t="s">
        <v>141</v>
      </c>
      <c r="T2886" t="s">
        <v>90</v>
      </c>
      <c r="U2886" t="s">
        <v>729</v>
      </c>
      <c r="V2886" t="s">
        <v>435</v>
      </c>
      <c r="W2886" t="s">
        <v>147</v>
      </c>
      <c r="X2886" t="s">
        <v>144</v>
      </c>
    </row>
    <row r="2887" spans="1:24" x14ac:dyDescent="0.4">
      <c r="A2887" t="s">
        <v>3569</v>
      </c>
      <c r="B2887" t="s">
        <v>140</v>
      </c>
      <c r="C2887" t="s">
        <v>149</v>
      </c>
      <c r="D2887" t="s">
        <v>35</v>
      </c>
      <c r="E2887" t="s">
        <v>720</v>
      </c>
      <c r="F2887" t="s">
        <v>102</v>
      </c>
      <c r="G2887" t="s">
        <v>26</v>
      </c>
      <c r="H2887" t="s">
        <v>434</v>
      </c>
      <c r="I2887" t="s">
        <v>88</v>
      </c>
      <c r="J2887" t="s">
        <v>26</v>
      </c>
      <c r="K2887" t="s">
        <v>594</v>
      </c>
      <c r="L2887" t="str">
        <f>_xlfn.XLOOKUP(Trade_Flows[[#This Row],[hardware_type]],Helper_sheet!$D$2:$D$15,Helper_sheet!$E$2:$E$15,0,0)</f>
        <v>Chip</v>
      </c>
      <c r="M2887" t="s">
        <v>91</v>
      </c>
      <c r="N2887" s="5">
        <v>13482</v>
      </c>
      <c r="O2887" s="1">
        <v>674.15</v>
      </c>
      <c r="P2887" t="s">
        <v>96</v>
      </c>
      <c r="Q2887" t="s">
        <v>89</v>
      </c>
      <c r="R2887" t="s">
        <v>144</v>
      </c>
      <c r="S2887" t="s">
        <v>141</v>
      </c>
      <c r="T2887" t="s">
        <v>90</v>
      </c>
      <c r="U2887" t="s">
        <v>751</v>
      </c>
      <c r="V2887" t="s">
        <v>532</v>
      </c>
      <c r="W2887" t="s">
        <v>147</v>
      </c>
      <c r="X2887" t="s">
        <v>144</v>
      </c>
    </row>
    <row r="2888" spans="1:24" x14ac:dyDescent="0.4">
      <c r="A2888" t="s">
        <v>3570</v>
      </c>
      <c r="B2888" t="s">
        <v>140</v>
      </c>
      <c r="C2888" t="s">
        <v>154</v>
      </c>
      <c r="D2888" t="s">
        <v>37</v>
      </c>
      <c r="E2888" t="s">
        <v>720</v>
      </c>
      <c r="F2888" t="s">
        <v>102</v>
      </c>
      <c r="G2888" t="s">
        <v>26</v>
      </c>
      <c r="H2888" t="s">
        <v>434</v>
      </c>
      <c r="I2888" t="s">
        <v>88</v>
      </c>
      <c r="J2888" t="s">
        <v>26</v>
      </c>
      <c r="K2888" t="s">
        <v>594</v>
      </c>
      <c r="L2888" t="str">
        <f>_xlfn.XLOOKUP(Trade_Flows[[#This Row],[hardware_type]],Helper_sheet!$D$2:$D$15,Helper_sheet!$E$2:$E$15,0,0)</f>
        <v>Chip</v>
      </c>
      <c r="M2888" t="s">
        <v>91</v>
      </c>
      <c r="N2888" s="5">
        <v>13705</v>
      </c>
      <c r="O2888" s="1">
        <v>685.28</v>
      </c>
      <c r="P2888" t="s">
        <v>521</v>
      </c>
      <c r="Q2888" t="s">
        <v>89</v>
      </c>
      <c r="R2888" t="s">
        <v>144</v>
      </c>
      <c r="S2888" t="s">
        <v>141</v>
      </c>
      <c r="T2888" t="s">
        <v>90</v>
      </c>
      <c r="U2888" t="s">
        <v>742</v>
      </c>
      <c r="V2888" t="s">
        <v>463</v>
      </c>
      <c r="W2888" t="s">
        <v>147</v>
      </c>
      <c r="X2888" t="s">
        <v>144</v>
      </c>
    </row>
    <row r="2889" spans="1:24" x14ac:dyDescent="0.4">
      <c r="A2889" t="s">
        <v>3571</v>
      </c>
      <c r="B2889" t="s">
        <v>140</v>
      </c>
      <c r="C2889" t="s">
        <v>158</v>
      </c>
      <c r="D2889" t="s">
        <v>38</v>
      </c>
      <c r="E2889" t="s">
        <v>720</v>
      </c>
      <c r="F2889" t="s">
        <v>102</v>
      </c>
      <c r="G2889" t="s">
        <v>26</v>
      </c>
      <c r="H2889" t="s">
        <v>434</v>
      </c>
      <c r="I2889" t="s">
        <v>88</v>
      </c>
      <c r="J2889" t="s">
        <v>26</v>
      </c>
      <c r="K2889" t="s">
        <v>594</v>
      </c>
      <c r="L2889" t="str">
        <f>_xlfn.XLOOKUP(Trade_Flows[[#This Row],[hardware_type]],Helper_sheet!$D$2:$D$15,Helper_sheet!$E$2:$E$15,0,0)</f>
        <v>Chip</v>
      </c>
      <c r="M2889" t="s">
        <v>91</v>
      </c>
      <c r="N2889" s="5">
        <v>13147</v>
      </c>
      <c r="O2889" s="1">
        <v>657.4</v>
      </c>
      <c r="P2889" t="s">
        <v>521</v>
      </c>
      <c r="Q2889" t="s">
        <v>89</v>
      </c>
      <c r="R2889" t="s">
        <v>144</v>
      </c>
      <c r="S2889" t="s">
        <v>141</v>
      </c>
      <c r="T2889" t="s">
        <v>90</v>
      </c>
      <c r="U2889" t="s">
        <v>822</v>
      </c>
      <c r="V2889" t="s">
        <v>446</v>
      </c>
      <c r="W2889" t="s">
        <v>147</v>
      </c>
      <c r="X2889" t="s">
        <v>144</v>
      </c>
    </row>
    <row r="2890" spans="1:24" x14ac:dyDescent="0.4">
      <c r="A2890" t="s">
        <v>3572</v>
      </c>
      <c r="B2890" t="s">
        <v>162</v>
      </c>
      <c r="C2890" t="s">
        <v>141</v>
      </c>
      <c r="D2890" t="s">
        <v>39</v>
      </c>
      <c r="E2890" t="s">
        <v>720</v>
      </c>
      <c r="F2890" t="s">
        <v>102</v>
      </c>
      <c r="G2890" t="s">
        <v>26</v>
      </c>
      <c r="H2890" t="s">
        <v>434</v>
      </c>
      <c r="I2890" t="s">
        <v>88</v>
      </c>
      <c r="J2890" t="s">
        <v>26</v>
      </c>
      <c r="K2890" t="s">
        <v>594</v>
      </c>
      <c r="L2890" t="str">
        <f>_xlfn.XLOOKUP(Trade_Flows[[#This Row],[hardware_type]],Helper_sheet!$D$2:$D$15,Helper_sheet!$E$2:$E$15,0,0)</f>
        <v>Chip</v>
      </c>
      <c r="M2890" t="s">
        <v>91</v>
      </c>
      <c r="N2890" s="5">
        <v>12747</v>
      </c>
      <c r="O2890" s="1">
        <v>637.36</v>
      </c>
      <c r="P2890" t="s">
        <v>95</v>
      </c>
      <c r="Q2890" t="s">
        <v>89</v>
      </c>
      <c r="R2890" t="s">
        <v>144</v>
      </c>
      <c r="S2890" t="s">
        <v>141</v>
      </c>
      <c r="T2890" t="s">
        <v>90</v>
      </c>
      <c r="U2890" t="s">
        <v>796</v>
      </c>
      <c r="V2890" t="s">
        <v>444</v>
      </c>
      <c r="W2890" t="s">
        <v>147</v>
      </c>
      <c r="X2890" t="s">
        <v>144</v>
      </c>
    </row>
    <row r="2891" spans="1:24" x14ac:dyDescent="0.4">
      <c r="A2891" t="s">
        <v>3573</v>
      </c>
      <c r="B2891" t="s">
        <v>162</v>
      </c>
      <c r="C2891" t="s">
        <v>149</v>
      </c>
      <c r="D2891" t="s">
        <v>41</v>
      </c>
      <c r="E2891" t="s">
        <v>720</v>
      </c>
      <c r="F2891" t="s">
        <v>102</v>
      </c>
      <c r="G2891" t="s">
        <v>26</v>
      </c>
      <c r="H2891" t="s">
        <v>434</v>
      </c>
      <c r="I2891" t="s">
        <v>88</v>
      </c>
      <c r="J2891" t="s">
        <v>26</v>
      </c>
      <c r="K2891" t="s">
        <v>594</v>
      </c>
      <c r="L2891" t="str">
        <f>_xlfn.XLOOKUP(Trade_Flows[[#This Row],[hardware_type]],Helper_sheet!$D$2:$D$15,Helper_sheet!$E$2:$E$15,0,0)</f>
        <v>Chip</v>
      </c>
      <c r="M2891" t="s">
        <v>91</v>
      </c>
      <c r="N2891" s="5">
        <v>16010</v>
      </c>
      <c r="O2891" s="1">
        <v>800.5</v>
      </c>
      <c r="P2891" t="s">
        <v>521</v>
      </c>
      <c r="Q2891" t="s">
        <v>89</v>
      </c>
      <c r="R2891" t="s">
        <v>144</v>
      </c>
      <c r="S2891" t="s">
        <v>141</v>
      </c>
      <c r="T2891" t="s">
        <v>90</v>
      </c>
      <c r="U2891" t="s">
        <v>738</v>
      </c>
      <c r="V2891" t="s">
        <v>532</v>
      </c>
      <c r="W2891" t="s">
        <v>147</v>
      </c>
      <c r="X2891" t="s">
        <v>144</v>
      </c>
    </row>
    <row r="2892" spans="1:24" x14ac:dyDescent="0.4">
      <c r="A2892" t="s">
        <v>3574</v>
      </c>
      <c r="B2892" t="s">
        <v>162</v>
      </c>
      <c r="C2892" t="s">
        <v>154</v>
      </c>
      <c r="D2892" t="s">
        <v>42</v>
      </c>
      <c r="E2892" t="s">
        <v>720</v>
      </c>
      <c r="F2892" t="s">
        <v>102</v>
      </c>
      <c r="G2892" t="s">
        <v>26</v>
      </c>
      <c r="H2892" t="s">
        <v>434</v>
      </c>
      <c r="I2892" t="s">
        <v>88</v>
      </c>
      <c r="J2892" t="s">
        <v>26</v>
      </c>
      <c r="K2892" t="s">
        <v>594</v>
      </c>
      <c r="L2892" t="str">
        <f>_xlfn.XLOOKUP(Trade_Flows[[#This Row],[hardware_type]],Helper_sheet!$D$2:$D$15,Helper_sheet!$E$2:$E$15,0,0)</f>
        <v>Chip</v>
      </c>
      <c r="M2892" t="s">
        <v>91</v>
      </c>
      <c r="N2892" s="5">
        <v>19006</v>
      </c>
      <c r="O2892" s="1">
        <v>950.34</v>
      </c>
      <c r="P2892" t="s">
        <v>96</v>
      </c>
      <c r="Q2892" t="s">
        <v>89</v>
      </c>
      <c r="R2892" t="s">
        <v>144</v>
      </c>
      <c r="S2892" t="s">
        <v>141</v>
      </c>
      <c r="T2892" t="s">
        <v>90</v>
      </c>
      <c r="U2892" t="s">
        <v>721</v>
      </c>
      <c r="V2892" t="s">
        <v>2387</v>
      </c>
      <c r="W2892" t="s">
        <v>147</v>
      </c>
      <c r="X2892" t="s">
        <v>144</v>
      </c>
    </row>
    <row r="2893" spans="1:24" x14ac:dyDescent="0.4">
      <c r="A2893" t="s">
        <v>3575</v>
      </c>
      <c r="B2893" t="s">
        <v>162</v>
      </c>
      <c r="C2893" t="s">
        <v>158</v>
      </c>
      <c r="D2893" t="s">
        <v>43</v>
      </c>
      <c r="E2893" t="s">
        <v>720</v>
      </c>
      <c r="F2893" t="s">
        <v>102</v>
      </c>
      <c r="G2893" t="s">
        <v>26</v>
      </c>
      <c r="H2893" t="s">
        <v>434</v>
      </c>
      <c r="I2893" t="s">
        <v>88</v>
      </c>
      <c r="J2893" t="s">
        <v>26</v>
      </c>
      <c r="K2893" t="s">
        <v>594</v>
      </c>
      <c r="L2893" t="str">
        <f>_xlfn.XLOOKUP(Trade_Flows[[#This Row],[hardware_type]],Helper_sheet!$D$2:$D$15,Helper_sheet!$E$2:$E$15,0,0)</f>
        <v>Chip</v>
      </c>
      <c r="M2893" t="s">
        <v>91</v>
      </c>
      <c r="N2893" s="5">
        <v>15411</v>
      </c>
      <c r="O2893" s="1">
        <v>770.58</v>
      </c>
      <c r="P2893" t="s">
        <v>93</v>
      </c>
      <c r="Q2893" t="s">
        <v>89</v>
      </c>
      <c r="R2893" t="s">
        <v>144</v>
      </c>
      <c r="S2893" t="s">
        <v>141</v>
      </c>
      <c r="T2893" t="s">
        <v>90</v>
      </c>
      <c r="U2893" t="s">
        <v>747</v>
      </c>
      <c r="V2893" t="s">
        <v>619</v>
      </c>
      <c r="W2893" t="s">
        <v>147</v>
      </c>
      <c r="X2893" t="s">
        <v>144</v>
      </c>
    </row>
    <row r="2894" spans="1:24" x14ac:dyDescent="0.4">
      <c r="A2894" t="s">
        <v>3576</v>
      </c>
      <c r="B2894" t="s">
        <v>171</v>
      </c>
      <c r="C2894" t="s">
        <v>141</v>
      </c>
      <c r="D2894" t="s">
        <v>44</v>
      </c>
      <c r="E2894" t="s">
        <v>720</v>
      </c>
      <c r="F2894" t="s">
        <v>102</v>
      </c>
      <c r="G2894" t="s">
        <v>26</v>
      </c>
      <c r="H2894" t="s">
        <v>434</v>
      </c>
      <c r="I2894" t="s">
        <v>88</v>
      </c>
      <c r="J2894" t="s">
        <v>26</v>
      </c>
      <c r="K2894" t="s">
        <v>594</v>
      </c>
      <c r="L2894" t="str">
        <f>_xlfn.XLOOKUP(Trade_Flows[[#This Row],[hardware_type]],Helper_sheet!$D$2:$D$15,Helper_sheet!$E$2:$E$15,0,0)</f>
        <v>Chip</v>
      </c>
      <c r="M2894" t="s">
        <v>91</v>
      </c>
      <c r="N2894" s="5">
        <v>15112</v>
      </c>
      <c r="O2894" s="1">
        <v>755.63</v>
      </c>
      <c r="P2894" t="s">
        <v>94</v>
      </c>
      <c r="Q2894" t="s">
        <v>89</v>
      </c>
      <c r="R2894" t="s">
        <v>144</v>
      </c>
      <c r="S2894" t="s">
        <v>141</v>
      </c>
      <c r="T2894" t="s">
        <v>90</v>
      </c>
      <c r="U2894" t="s">
        <v>740</v>
      </c>
      <c r="V2894" t="s">
        <v>453</v>
      </c>
      <c r="W2894" t="s">
        <v>147</v>
      </c>
      <c r="X2894" t="s">
        <v>144</v>
      </c>
    </row>
    <row r="2895" spans="1:24" x14ac:dyDescent="0.4">
      <c r="A2895" t="s">
        <v>3577</v>
      </c>
      <c r="B2895" t="s">
        <v>171</v>
      </c>
      <c r="C2895" t="s">
        <v>149</v>
      </c>
      <c r="D2895" t="s">
        <v>45</v>
      </c>
      <c r="E2895" t="s">
        <v>720</v>
      </c>
      <c r="F2895" t="s">
        <v>102</v>
      </c>
      <c r="G2895" t="s">
        <v>26</v>
      </c>
      <c r="H2895" t="s">
        <v>434</v>
      </c>
      <c r="I2895" t="s">
        <v>88</v>
      </c>
      <c r="J2895" t="s">
        <v>26</v>
      </c>
      <c r="K2895" t="s">
        <v>594</v>
      </c>
      <c r="L2895" t="str">
        <f>_xlfn.XLOOKUP(Trade_Flows[[#This Row],[hardware_type]],Helper_sheet!$D$2:$D$15,Helper_sheet!$E$2:$E$15,0,0)</f>
        <v>Chip</v>
      </c>
      <c r="M2895" t="s">
        <v>91</v>
      </c>
      <c r="N2895" s="5">
        <v>16265</v>
      </c>
      <c r="O2895" s="1">
        <v>813.27</v>
      </c>
      <c r="P2895" t="s">
        <v>96</v>
      </c>
      <c r="Q2895" t="s">
        <v>89</v>
      </c>
      <c r="R2895" t="s">
        <v>144</v>
      </c>
      <c r="S2895" t="s">
        <v>141</v>
      </c>
      <c r="T2895" t="s">
        <v>90</v>
      </c>
      <c r="U2895" t="s">
        <v>1711</v>
      </c>
      <c r="V2895" t="s">
        <v>2387</v>
      </c>
      <c r="W2895" t="s">
        <v>147</v>
      </c>
      <c r="X2895" t="s">
        <v>144</v>
      </c>
    </row>
    <row r="2896" spans="1:24" x14ac:dyDescent="0.4">
      <c r="A2896" t="s">
        <v>3578</v>
      </c>
      <c r="B2896" t="s">
        <v>171</v>
      </c>
      <c r="C2896" t="s">
        <v>154</v>
      </c>
      <c r="D2896" t="s">
        <v>46</v>
      </c>
      <c r="E2896" t="s">
        <v>720</v>
      </c>
      <c r="F2896" t="s">
        <v>102</v>
      </c>
      <c r="G2896" t="s">
        <v>26</v>
      </c>
      <c r="H2896" t="s">
        <v>434</v>
      </c>
      <c r="I2896" t="s">
        <v>88</v>
      </c>
      <c r="J2896" t="s">
        <v>26</v>
      </c>
      <c r="K2896" t="s">
        <v>594</v>
      </c>
      <c r="L2896" t="str">
        <f>_xlfn.XLOOKUP(Trade_Flows[[#This Row],[hardware_type]],Helper_sheet!$D$2:$D$15,Helper_sheet!$E$2:$E$15,0,0)</f>
        <v>Chip</v>
      </c>
      <c r="M2896" t="s">
        <v>91</v>
      </c>
      <c r="N2896" s="5">
        <v>19275</v>
      </c>
      <c r="O2896" s="1">
        <v>963.76</v>
      </c>
      <c r="P2896" t="s">
        <v>96</v>
      </c>
      <c r="Q2896" t="s">
        <v>89</v>
      </c>
      <c r="R2896" t="s">
        <v>144</v>
      </c>
      <c r="S2896" t="s">
        <v>141</v>
      </c>
      <c r="T2896" t="s">
        <v>90</v>
      </c>
      <c r="U2896" t="s">
        <v>749</v>
      </c>
      <c r="V2896" t="s">
        <v>463</v>
      </c>
      <c r="W2896" t="s">
        <v>147</v>
      </c>
      <c r="X2896" t="s">
        <v>144</v>
      </c>
    </row>
    <row r="2897" spans="1:24" x14ac:dyDescent="0.4">
      <c r="A2897" t="s">
        <v>3579</v>
      </c>
      <c r="B2897" t="s">
        <v>171</v>
      </c>
      <c r="C2897" t="s">
        <v>158</v>
      </c>
      <c r="D2897" t="s">
        <v>47</v>
      </c>
      <c r="E2897" t="s">
        <v>720</v>
      </c>
      <c r="F2897" t="s">
        <v>102</v>
      </c>
      <c r="G2897" t="s">
        <v>26</v>
      </c>
      <c r="H2897" t="s">
        <v>434</v>
      </c>
      <c r="I2897" t="s">
        <v>88</v>
      </c>
      <c r="J2897" t="s">
        <v>26</v>
      </c>
      <c r="K2897" t="s">
        <v>594</v>
      </c>
      <c r="L2897" t="str">
        <f>_xlfn.XLOOKUP(Trade_Flows[[#This Row],[hardware_type]],Helper_sheet!$D$2:$D$15,Helper_sheet!$E$2:$E$15,0,0)</f>
        <v>Chip</v>
      </c>
      <c r="M2897" t="s">
        <v>91</v>
      </c>
      <c r="N2897" s="5">
        <v>16182</v>
      </c>
      <c r="O2897" s="1">
        <v>809.12</v>
      </c>
      <c r="P2897" t="s">
        <v>94</v>
      </c>
      <c r="Q2897" t="s">
        <v>89</v>
      </c>
      <c r="R2897" t="s">
        <v>144</v>
      </c>
      <c r="S2897" t="s">
        <v>141</v>
      </c>
      <c r="T2897" t="s">
        <v>90</v>
      </c>
      <c r="U2897" t="s">
        <v>729</v>
      </c>
      <c r="V2897" t="s">
        <v>446</v>
      </c>
      <c r="W2897" t="s">
        <v>147</v>
      </c>
      <c r="X2897" t="s">
        <v>144</v>
      </c>
    </row>
    <row r="2898" spans="1:24" x14ac:dyDescent="0.4">
      <c r="A2898" t="s">
        <v>3580</v>
      </c>
      <c r="B2898" t="s">
        <v>182</v>
      </c>
      <c r="C2898" t="s">
        <v>141</v>
      </c>
      <c r="D2898" t="s">
        <v>48</v>
      </c>
      <c r="E2898" t="s">
        <v>720</v>
      </c>
      <c r="F2898" t="s">
        <v>102</v>
      </c>
      <c r="G2898" t="s">
        <v>26</v>
      </c>
      <c r="H2898" t="s">
        <v>434</v>
      </c>
      <c r="I2898" t="s">
        <v>88</v>
      </c>
      <c r="J2898" t="s">
        <v>26</v>
      </c>
      <c r="K2898" t="s">
        <v>594</v>
      </c>
      <c r="L2898" t="str">
        <f>_xlfn.XLOOKUP(Trade_Flows[[#This Row],[hardware_type]],Helper_sheet!$D$2:$D$15,Helper_sheet!$E$2:$E$15,0,0)</f>
        <v>Chip</v>
      </c>
      <c r="M2898" t="s">
        <v>91</v>
      </c>
      <c r="N2898" s="5">
        <v>16411</v>
      </c>
      <c r="O2898" s="1">
        <v>820.56</v>
      </c>
      <c r="P2898" t="s">
        <v>94</v>
      </c>
      <c r="Q2898" t="s">
        <v>89</v>
      </c>
      <c r="R2898" t="s">
        <v>144</v>
      </c>
      <c r="S2898" t="s">
        <v>141</v>
      </c>
      <c r="T2898" t="s">
        <v>90</v>
      </c>
      <c r="U2898" t="s">
        <v>799</v>
      </c>
      <c r="V2898" t="s">
        <v>528</v>
      </c>
      <c r="W2898" t="s">
        <v>147</v>
      </c>
      <c r="X2898" t="s">
        <v>144</v>
      </c>
    </row>
    <row r="2899" spans="1:24" x14ac:dyDescent="0.4">
      <c r="A2899" t="s">
        <v>3581</v>
      </c>
      <c r="B2899" t="s">
        <v>182</v>
      </c>
      <c r="C2899" t="s">
        <v>149</v>
      </c>
      <c r="D2899" t="s">
        <v>49</v>
      </c>
      <c r="E2899" t="s">
        <v>720</v>
      </c>
      <c r="F2899" t="s">
        <v>102</v>
      </c>
      <c r="G2899" t="s">
        <v>26</v>
      </c>
      <c r="H2899" t="s">
        <v>434</v>
      </c>
      <c r="I2899" t="s">
        <v>88</v>
      </c>
      <c r="J2899" t="s">
        <v>26</v>
      </c>
      <c r="K2899" t="s">
        <v>594</v>
      </c>
      <c r="L2899" t="str">
        <f>_xlfn.XLOOKUP(Trade_Flows[[#This Row],[hardware_type]],Helper_sheet!$D$2:$D$15,Helper_sheet!$E$2:$E$15,0,0)</f>
        <v>Chip</v>
      </c>
      <c r="M2899" t="s">
        <v>91</v>
      </c>
      <c r="N2899" s="5">
        <v>20554</v>
      </c>
      <c r="O2899" s="1">
        <v>1027.71</v>
      </c>
      <c r="P2899" t="s">
        <v>521</v>
      </c>
      <c r="Q2899" t="s">
        <v>89</v>
      </c>
      <c r="R2899" t="s">
        <v>144</v>
      </c>
      <c r="S2899" t="s">
        <v>141</v>
      </c>
      <c r="T2899" t="s">
        <v>90</v>
      </c>
      <c r="U2899" t="s">
        <v>731</v>
      </c>
      <c r="V2899" t="s">
        <v>609</v>
      </c>
      <c r="W2899" t="s">
        <v>147</v>
      </c>
      <c r="X2899" t="s">
        <v>144</v>
      </c>
    </row>
    <row r="2900" spans="1:24" x14ac:dyDescent="0.4">
      <c r="A2900" t="s">
        <v>3582</v>
      </c>
      <c r="B2900" t="s">
        <v>182</v>
      </c>
      <c r="C2900" t="s">
        <v>154</v>
      </c>
      <c r="D2900" t="s">
        <v>50</v>
      </c>
      <c r="E2900" t="s">
        <v>720</v>
      </c>
      <c r="F2900" t="s">
        <v>102</v>
      </c>
      <c r="G2900" t="s">
        <v>26</v>
      </c>
      <c r="H2900" t="s">
        <v>434</v>
      </c>
      <c r="I2900" t="s">
        <v>88</v>
      </c>
      <c r="J2900" t="s">
        <v>26</v>
      </c>
      <c r="K2900" t="s">
        <v>594</v>
      </c>
      <c r="L2900" t="str">
        <f>_xlfn.XLOOKUP(Trade_Flows[[#This Row],[hardware_type]],Helper_sheet!$D$2:$D$15,Helper_sheet!$E$2:$E$15,0,0)</f>
        <v>Chip</v>
      </c>
      <c r="M2900" t="s">
        <v>91</v>
      </c>
      <c r="N2900" s="5">
        <v>19607</v>
      </c>
      <c r="O2900" s="1">
        <v>980.36</v>
      </c>
      <c r="P2900" t="s">
        <v>96</v>
      </c>
      <c r="Q2900" t="s">
        <v>89</v>
      </c>
      <c r="R2900" t="s">
        <v>144</v>
      </c>
      <c r="S2900" t="s">
        <v>141</v>
      </c>
      <c r="T2900" t="s">
        <v>90</v>
      </c>
      <c r="U2900" t="s">
        <v>817</v>
      </c>
      <c r="V2900" t="s">
        <v>435</v>
      </c>
      <c r="W2900" t="s">
        <v>147</v>
      </c>
      <c r="X2900" t="s">
        <v>144</v>
      </c>
    </row>
    <row r="2901" spans="1:24" x14ac:dyDescent="0.4">
      <c r="A2901" t="s">
        <v>3583</v>
      </c>
      <c r="B2901" t="s">
        <v>182</v>
      </c>
      <c r="C2901" t="s">
        <v>158</v>
      </c>
      <c r="D2901" t="s">
        <v>51</v>
      </c>
      <c r="E2901" t="s">
        <v>720</v>
      </c>
      <c r="F2901" t="s">
        <v>102</v>
      </c>
      <c r="G2901" t="s">
        <v>26</v>
      </c>
      <c r="H2901" t="s">
        <v>434</v>
      </c>
      <c r="I2901" t="s">
        <v>88</v>
      </c>
      <c r="J2901" t="s">
        <v>26</v>
      </c>
      <c r="K2901" t="s">
        <v>594</v>
      </c>
      <c r="L2901" t="str">
        <f>_xlfn.XLOOKUP(Trade_Flows[[#This Row],[hardware_type]],Helper_sheet!$D$2:$D$15,Helper_sheet!$E$2:$E$15,0,0)</f>
        <v>Chip</v>
      </c>
      <c r="M2901" t="s">
        <v>91</v>
      </c>
      <c r="N2901" s="5">
        <v>17056</v>
      </c>
      <c r="O2901" s="1">
        <v>852.83</v>
      </c>
      <c r="P2901" t="s">
        <v>521</v>
      </c>
      <c r="Q2901" t="s">
        <v>89</v>
      </c>
      <c r="R2901" t="s">
        <v>144</v>
      </c>
      <c r="S2901" t="s">
        <v>141</v>
      </c>
      <c r="T2901" t="s">
        <v>90</v>
      </c>
      <c r="U2901" t="s">
        <v>776</v>
      </c>
      <c r="V2901" t="s">
        <v>613</v>
      </c>
      <c r="W2901" t="s">
        <v>147</v>
      </c>
      <c r="X2901" t="s">
        <v>144</v>
      </c>
    </row>
    <row r="2902" spans="1:24" x14ac:dyDescent="0.4">
      <c r="A2902" t="s">
        <v>3584</v>
      </c>
      <c r="B2902" t="s">
        <v>193</v>
      </c>
      <c r="C2902" t="s">
        <v>141</v>
      </c>
      <c r="D2902" t="s">
        <v>52</v>
      </c>
      <c r="E2902" t="s">
        <v>720</v>
      </c>
      <c r="F2902" t="s">
        <v>102</v>
      </c>
      <c r="G2902" t="s">
        <v>26</v>
      </c>
      <c r="H2902" t="s">
        <v>434</v>
      </c>
      <c r="I2902" t="s">
        <v>88</v>
      </c>
      <c r="J2902" t="s">
        <v>26</v>
      </c>
      <c r="K2902" t="s">
        <v>594</v>
      </c>
      <c r="L2902" t="str">
        <f>_xlfn.XLOOKUP(Trade_Flows[[#This Row],[hardware_type]],Helper_sheet!$D$2:$D$15,Helper_sheet!$E$2:$E$15,0,0)</f>
        <v>Chip</v>
      </c>
      <c r="M2902" t="s">
        <v>91</v>
      </c>
      <c r="N2902" s="5">
        <v>19560</v>
      </c>
      <c r="O2902" s="1">
        <v>978.02</v>
      </c>
      <c r="P2902" t="s">
        <v>95</v>
      </c>
      <c r="Q2902" t="s">
        <v>89</v>
      </c>
      <c r="R2902" t="s">
        <v>144</v>
      </c>
      <c r="S2902" t="s">
        <v>141</v>
      </c>
      <c r="T2902" t="s">
        <v>90</v>
      </c>
      <c r="U2902" t="s">
        <v>721</v>
      </c>
      <c r="V2902" t="s">
        <v>3542</v>
      </c>
      <c r="W2902" t="s">
        <v>147</v>
      </c>
      <c r="X2902" t="s">
        <v>144</v>
      </c>
    </row>
    <row r="2903" spans="1:24" x14ac:dyDescent="0.4">
      <c r="A2903" t="s">
        <v>3585</v>
      </c>
      <c r="B2903" t="s">
        <v>193</v>
      </c>
      <c r="C2903" t="s">
        <v>149</v>
      </c>
      <c r="D2903" t="s">
        <v>53</v>
      </c>
      <c r="E2903" t="s">
        <v>720</v>
      </c>
      <c r="F2903" t="s">
        <v>102</v>
      </c>
      <c r="G2903" t="s">
        <v>26</v>
      </c>
      <c r="H2903" t="s">
        <v>434</v>
      </c>
      <c r="I2903" t="s">
        <v>88</v>
      </c>
      <c r="J2903" t="s">
        <v>26</v>
      </c>
      <c r="K2903" t="s">
        <v>594</v>
      </c>
      <c r="L2903" t="str">
        <f>_xlfn.XLOOKUP(Trade_Flows[[#This Row],[hardware_type]],Helper_sheet!$D$2:$D$15,Helper_sheet!$E$2:$E$15,0,0)</f>
        <v>Chip</v>
      </c>
      <c r="M2903" t="s">
        <v>91</v>
      </c>
      <c r="N2903" s="5">
        <v>21931</v>
      </c>
      <c r="O2903" s="1">
        <v>1096.58</v>
      </c>
      <c r="P2903" t="s">
        <v>521</v>
      </c>
      <c r="Q2903" t="s">
        <v>89</v>
      </c>
      <c r="R2903" t="s">
        <v>144</v>
      </c>
      <c r="S2903" t="s">
        <v>141</v>
      </c>
      <c r="T2903" t="s">
        <v>90</v>
      </c>
      <c r="U2903" t="s">
        <v>747</v>
      </c>
      <c r="V2903" t="s">
        <v>3542</v>
      </c>
      <c r="W2903" t="s">
        <v>147</v>
      </c>
      <c r="X2903" t="s">
        <v>144</v>
      </c>
    </row>
    <row r="2904" spans="1:24" x14ac:dyDescent="0.4">
      <c r="A2904" t="s">
        <v>3586</v>
      </c>
      <c r="B2904" t="s">
        <v>193</v>
      </c>
      <c r="C2904" t="s">
        <v>154</v>
      </c>
      <c r="D2904" t="s">
        <v>54</v>
      </c>
      <c r="E2904" t="s">
        <v>720</v>
      </c>
      <c r="F2904" t="s">
        <v>102</v>
      </c>
      <c r="G2904" t="s">
        <v>26</v>
      </c>
      <c r="H2904" t="s">
        <v>434</v>
      </c>
      <c r="I2904" t="s">
        <v>88</v>
      </c>
      <c r="J2904" t="s">
        <v>26</v>
      </c>
      <c r="K2904" t="s">
        <v>594</v>
      </c>
      <c r="L2904" t="str">
        <f>_xlfn.XLOOKUP(Trade_Flows[[#This Row],[hardware_type]],Helper_sheet!$D$2:$D$15,Helper_sheet!$E$2:$E$15,0,0)</f>
        <v>Chip</v>
      </c>
      <c r="M2904" t="s">
        <v>91</v>
      </c>
      <c r="N2904" s="5">
        <v>23345</v>
      </c>
      <c r="O2904" s="1">
        <v>1167.3</v>
      </c>
      <c r="P2904" t="s">
        <v>95</v>
      </c>
      <c r="Q2904" t="s">
        <v>89</v>
      </c>
      <c r="R2904" t="s">
        <v>144</v>
      </c>
      <c r="S2904" t="s">
        <v>141</v>
      </c>
      <c r="T2904" t="s">
        <v>90</v>
      </c>
      <c r="U2904" t="s">
        <v>799</v>
      </c>
      <c r="V2904" t="s">
        <v>554</v>
      </c>
      <c r="W2904" t="s">
        <v>147</v>
      </c>
      <c r="X2904" t="s">
        <v>144</v>
      </c>
    </row>
    <row r="2905" spans="1:24" x14ac:dyDescent="0.4">
      <c r="A2905" t="s">
        <v>3587</v>
      </c>
      <c r="B2905" t="s">
        <v>193</v>
      </c>
      <c r="C2905" t="s">
        <v>158</v>
      </c>
      <c r="D2905" t="s">
        <v>55</v>
      </c>
      <c r="E2905" t="s">
        <v>720</v>
      </c>
      <c r="F2905" t="s">
        <v>102</v>
      </c>
      <c r="G2905" t="s">
        <v>26</v>
      </c>
      <c r="H2905" t="s">
        <v>434</v>
      </c>
      <c r="I2905" t="s">
        <v>88</v>
      </c>
      <c r="J2905" t="s">
        <v>26</v>
      </c>
      <c r="K2905" t="s">
        <v>594</v>
      </c>
      <c r="L2905" t="str">
        <f>_xlfn.XLOOKUP(Trade_Flows[[#This Row],[hardware_type]],Helper_sheet!$D$2:$D$15,Helper_sheet!$E$2:$E$15,0,0)</f>
        <v>Chip</v>
      </c>
      <c r="M2905" t="s">
        <v>91</v>
      </c>
      <c r="N2905" s="5">
        <v>21501</v>
      </c>
      <c r="O2905" s="1">
        <v>1075.06</v>
      </c>
      <c r="P2905" t="s">
        <v>93</v>
      </c>
      <c r="Q2905" t="s">
        <v>89</v>
      </c>
      <c r="R2905" t="s">
        <v>144</v>
      </c>
      <c r="S2905" t="s">
        <v>141</v>
      </c>
      <c r="T2905" t="s">
        <v>90</v>
      </c>
      <c r="U2905" t="s">
        <v>796</v>
      </c>
      <c r="V2905" t="s">
        <v>621</v>
      </c>
      <c r="W2905" t="s">
        <v>147</v>
      </c>
      <c r="X2905" t="s">
        <v>144</v>
      </c>
    </row>
    <row r="2906" spans="1:24" x14ac:dyDescent="0.4">
      <c r="A2906" t="s">
        <v>3588</v>
      </c>
      <c r="B2906" t="s">
        <v>202</v>
      </c>
      <c r="C2906" t="s">
        <v>141</v>
      </c>
      <c r="D2906" t="s">
        <v>56</v>
      </c>
      <c r="E2906" t="s">
        <v>720</v>
      </c>
      <c r="F2906" t="s">
        <v>102</v>
      </c>
      <c r="G2906" t="s">
        <v>26</v>
      </c>
      <c r="H2906" t="s">
        <v>434</v>
      </c>
      <c r="I2906" t="s">
        <v>88</v>
      </c>
      <c r="J2906" t="s">
        <v>26</v>
      </c>
      <c r="K2906" t="s">
        <v>594</v>
      </c>
      <c r="L2906" t="str">
        <f>_xlfn.XLOOKUP(Trade_Flows[[#This Row],[hardware_type]],Helper_sheet!$D$2:$D$15,Helper_sheet!$E$2:$E$15,0,0)</f>
        <v>Chip</v>
      </c>
      <c r="M2906" t="s">
        <v>91</v>
      </c>
      <c r="N2906" s="5">
        <v>18382</v>
      </c>
      <c r="O2906" s="1">
        <v>919.11</v>
      </c>
      <c r="P2906" t="s">
        <v>96</v>
      </c>
      <c r="Q2906" t="s">
        <v>89</v>
      </c>
      <c r="R2906" t="s">
        <v>144</v>
      </c>
      <c r="S2906" t="s">
        <v>141</v>
      </c>
      <c r="T2906" t="s">
        <v>90</v>
      </c>
      <c r="U2906" t="s">
        <v>758</v>
      </c>
      <c r="V2906" t="s">
        <v>625</v>
      </c>
      <c r="W2906" t="s">
        <v>147</v>
      </c>
      <c r="X2906" t="s">
        <v>144</v>
      </c>
    </row>
    <row r="2907" spans="1:24" x14ac:dyDescent="0.4">
      <c r="A2907" t="s">
        <v>3589</v>
      </c>
      <c r="B2907" t="s">
        <v>202</v>
      </c>
      <c r="C2907" t="s">
        <v>149</v>
      </c>
      <c r="D2907" t="s">
        <v>57</v>
      </c>
      <c r="E2907" t="s">
        <v>720</v>
      </c>
      <c r="F2907" t="s">
        <v>102</v>
      </c>
      <c r="G2907" t="s">
        <v>26</v>
      </c>
      <c r="H2907" t="s">
        <v>434</v>
      </c>
      <c r="I2907" t="s">
        <v>88</v>
      </c>
      <c r="J2907" t="s">
        <v>26</v>
      </c>
      <c r="K2907" t="s">
        <v>594</v>
      </c>
      <c r="L2907" t="str">
        <f>_xlfn.XLOOKUP(Trade_Flows[[#This Row],[hardware_type]],Helper_sheet!$D$2:$D$15,Helper_sheet!$E$2:$E$15,0,0)</f>
        <v>Chip</v>
      </c>
      <c r="M2907" t="s">
        <v>91</v>
      </c>
      <c r="N2907" s="5">
        <v>19760</v>
      </c>
      <c r="O2907" s="1">
        <v>988</v>
      </c>
      <c r="P2907" t="s">
        <v>95</v>
      </c>
      <c r="Q2907" t="s">
        <v>89</v>
      </c>
      <c r="R2907" t="s">
        <v>144</v>
      </c>
      <c r="S2907" t="s">
        <v>141</v>
      </c>
      <c r="T2907" t="s">
        <v>90</v>
      </c>
      <c r="U2907" t="s">
        <v>756</v>
      </c>
      <c r="V2907" t="s">
        <v>2785</v>
      </c>
      <c r="W2907" t="s">
        <v>147</v>
      </c>
      <c r="X2907" t="s">
        <v>144</v>
      </c>
    </row>
    <row r="2908" spans="1:24" x14ac:dyDescent="0.4">
      <c r="A2908" t="s">
        <v>3590</v>
      </c>
      <c r="B2908" t="s">
        <v>202</v>
      </c>
      <c r="C2908" t="s">
        <v>154</v>
      </c>
      <c r="D2908" t="s">
        <v>58</v>
      </c>
      <c r="E2908" t="s">
        <v>720</v>
      </c>
      <c r="F2908" t="s">
        <v>102</v>
      </c>
      <c r="G2908" t="s">
        <v>26</v>
      </c>
      <c r="H2908" t="s">
        <v>434</v>
      </c>
      <c r="I2908" t="s">
        <v>88</v>
      </c>
      <c r="J2908" t="s">
        <v>26</v>
      </c>
      <c r="K2908" t="s">
        <v>594</v>
      </c>
      <c r="L2908" t="str">
        <f>_xlfn.XLOOKUP(Trade_Flows[[#This Row],[hardware_type]],Helper_sheet!$D$2:$D$15,Helper_sheet!$E$2:$E$15,0,0)</f>
        <v>Chip</v>
      </c>
      <c r="M2908" t="s">
        <v>91</v>
      </c>
      <c r="N2908" s="5">
        <v>21293</v>
      </c>
      <c r="O2908" s="1">
        <v>1064.68</v>
      </c>
      <c r="P2908" t="s">
        <v>93</v>
      </c>
      <c r="Q2908" t="s">
        <v>89</v>
      </c>
      <c r="R2908" t="s">
        <v>144</v>
      </c>
      <c r="S2908" t="s">
        <v>141</v>
      </c>
      <c r="T2908" t="s">
        <v>90</v>
      </c>
      <c r="U2908" t="s">
        <v>796</v>
      </c>
      <c r="V2908" t="s">
        <v>2458</v>
      </c>
      <c r="W2908" t="s">
        <v>147</v>
      </c>
      <c r="X2908" t="s">
        <v>144</v>
      </c>
    </row>
    <row r="2909" spans="1:24" x14ac:dyDescent="0.4">
      <c r="A2909" t="s">
        <v>3591</v>
      </c>
      <c r="B2909" t="s">
        <v>202</v>
      </c>
      <c r="C2909" t="s">
        <v>158</v>
      </c>
      <c r="D2909" t="s">
        <v>59</v>
      </c>
      <c r="E2909" t="s">
        <v>720</v>
      </c>
      <c r="F2909" t="s">
        <v>102</v>
      </c>
      <c r="G2909" t="s">
        <v>26</v>
      </c>
      <c r="H2909" t="s">
        <v>434</v>
      </c>
      <c r="I2909" t="s">
        <v>88</v>
      </c>
      <c r="J2909" t="s">
        <v>26</v>
      </c>
      <c r="K2909" t="s">
        <v>594</v>
      </c>
      <c r="L2909" t="str">
        <f>_xlfn.XLOOKUP(Trade_Flows[[#This Row],[hardware_type]],Helper_sheet!$D$2:$D$15,Helper_sheet!$E$2:$E$15,0,0)</f>
        <v>Chip</v>
      </c>
      <c r="M2909" t="s">
        <v>91</v>
      </c>
      <c r="N2909" s="5">
        <v>18433</v>
      </c>
      <c r="O2909" s="1">
        <v>921.69</v>
      </c>
      <c r="P2909" t="s">
        <v>94</v>
      </c>
      <c r="Q2909" t="s">
        <v>89</v>
      </c>
      <c r="R2909" t="s">
        <v>144</v>
      </c>
      <c r="S2909" t="s">
        <v>141</v>
      </c>
      <c r="T2909" t="s">
        <v>90</v>
      </c>
      <c r="U2909" t="s">
        <v>1711</v>
      </c>
      <c r="V2909" t="s">
        <v>2455</v>
      </c>
      <c r="W2909" t="s">
        <v>147</v>
      </c>
      <c r="X2909" t="s">
        <v>144</v>
      </c>
    </row>
    <row r="2910" spans="1:24" x14ac:dyDescent="0.4">
      <c r="A2910" t="s">
        <v>3592</v>
      </c>
      <c r="B2910" t="s">
        <v>212</v>
      </c>
      <c r="C2910" t="s">
        <v>141</v>
      </c>
      <c r="D2910" t="s">
        <v>60</v>
      </c>
      <c r="E2910" t="s">
        <v>720</v>
      </c>
      <c r="F2910" t="s">
        <v>102</v>
      </c>
      <c r="G2910" t="s">
        <v>26</v>
      </c>
      <c r="H2910" t="s">
        <v>434</v>
      </c>
      <c r="I2910" t="s">
        <v>88</v>
      </c>
      <c r="J2910" t="s">
        <v>26</v>
      </c>
      <c r="K2910" t="s">
        <v>594</v>
      </c>
      <c r="L2910" t="str">
        <f>_xlfn.XLOOKUP(Trade_Flows[[#This Row],[hardware_type]],Helper_sheet!$D$2:$D$15,Helper_sheet!$E$2:$E$15,0,0)</f>
        <v>Chip</v>
      </c>
      <c r="M2910" t="s">
        <v>91</v>
      </c>
      <c r="N2910" s="5">
        <v>19557</v>
      </c>
      <c r="O2910" s="1">
        <v>977.88</v>
      </c>
      <c r="P2910" t="s">
        <v>521</v>
      </c>
      <c r="Q2910" t="s">
        <v>89</v>
      </c>
      <c r="R2910" t="s">
        <v>144</v>
      </c>
      <c r="S2910" t="s">
        <v>141</v>
      </c>
      <c r="T2910" t="s">
        <v>90</v>
      </c>
      <c r="U2910" t="s">
        <v>761</v>
      </c>
      <c r="V2910" t="s">
        <v>625</v>
      </c>
      <c r="W2910" t="s">
        <v>147</v>
      </c>
      <c r="X2910" t="s">
        <v>144</v>
      </c>
    </row>
    <row r="2911" spans="1:24" x14ac:dyDescent="0.4">
      <c r="A2911" t="s">
        <v>3593</v>
      </c>
      <c r="B2911" t="s">
        <v>212</v>
      </c>
      <c r="C2911" t="s">
        <v>149</v>
      </c>
      <c r="D2911" t="s">
        <v>61</v>
      </c>
      <c r="E2911" t="s">
        <v>720</v>
      </c>
      <c r="F2911" t="s">
        <v>102</v>
      </c>
      <c r="G2911" t="s">
        <v>26</v>
      </c>
      <c r="H2911" t="s">
        <v>434</v>
      </c>
      <c r="I2911" t="s">
        <v>88</v>
      </c>
      <c r="J2911" t="s">
        <v>26</v>
      </c>
      <c r="K2911" t="s">
        <v>594</v>
      </c>
      <c r="L2911" t="str">
        <f>_xlfn.XLOOKUP(Trade_Flows[[#This Row],[hardware_type]],Helper_sheet!$D$2:$D$15,Helper_sheet!$E$2:$E$15,0,0)</f>
        <v>Chip</v>
      </c>
      <c r="M2911" t="s">
        <v>91</v>
      </c>
      <c r="N2911" s="5">
        <v>23567</v>
      </c>
      <c r="O2911" s="1">
        <v>1178.3599999999999</v>
      </c>
      <c r="P2911" t="s">
        <v>93</v>
      </c>
      <c r="Q2911" t="s">
        <v>89</v>
      </c>
      <c r="R2911" t="s">
        <v>144</v>
      </c>
      <c r="S2911" t="s">
        <v>141</v>
      </c>
      <c r="T2911" t="s">
        <v>90</v>
      </c>
      <c r="U2911" t="s">
        <v>776</v>
      </c>
      <c r="V2911" t="s">
        <v>471</v>
      </c>
      <c r="W2911" t="s">
        <v>147</v>
      </c>
      <c r="X2911" t="s">
        <v>144</v>
      </c>
    </row>
    <row r="2912" spans="1:24" x14ac:dyDescent="0.4">
      <c r="A2912" t="s">
        <v>3594</v>
      </c>
      <c r="B2912" t="s">
        <v>212</v>
      </c>
      <c r="C2912" t="s">
        <v>154</v>
      </c>
      <c r="D2912" t="s">
        <v>62</v>
      </c>
      <c r="E2912" t="s">
        <v>720</v>
      </c>
      <c r="F2912" t="s">
        <v>102</v>
      </c>
      <c r="G2912" t="s">
        <v>26</v>
      </c>
      <c r="H2912" t="s">
        <v>434</v>
      </c>
      <c r="I2912" t="s">
        <v>88</v>
      </c>
      <c r="J2912" t="s">
        <v>26</v>
      </c>
      <c r="K2912" t="s">
        <v>594</v>
      </c>
      <c r="L2912" t="str">
        <f>_xlfn.XLOOKUP(Trade_Flows[[#This Row],[hardware_type]],Helper_sheet!$D$2:$D$15,Helper_sheet!$E$2:$E$15,0,0)</f>
        <v>Chip</v>
      </c>
      <c r="M2912" t="s">
        <v>91</v>
      </c>
      <c r="N2912" s="5">
        <v>28305</v>
      </c>
      <c r="O2912" s="1">
        <v>1415.29</v>
      </c>
      <c r="P2912" t="s">
        <v>95</v>
      </c>
      <c r="Q2912" t="s">
        <v>89</v>
      </c>
      <c r="R2912" t="s">
        <v>144</v>
      </c>
      <c r="S2912" t="s">
        <v>141</v>
      </c>
      <c r="T2912" t="s">
        <v>90</v>
      </c>
      <c r="U2912" t="s">
        <v>756</v>
      </c>
      <c r="V2912" t="s">
        <v>2464</v>
      </c>
      <c r="W2912" t="s">
        <v>147</v>
      </c>
      <c r="X2912" t="s">
        <v>144</v>
      </c>
    </row>
    <row r="2913" spans="1:24" x14ac:dyDescent="0.4">
      <c r="A2913" t="s">
        <v>3595</v>
      </c>
      <c r="B2913" t="s">
        <v>212</v>
      </c>
      <c r="C2913" t="s">
        <v>158</v>
      </c>
      <c r="D2913" t="s">
        <v>63</v>
      </c>
      <c r="E2913" t="s">
        <v>720</v>
      </c>
      <c r="F2913" t="s">
        <v>102</v>
      </c>
      <c r="G2913" t="s">
        <v>26</v>
      </c>
      <c r="H2913" t="s">
        <v>434</v>
      </c>
      <c r="I2913" t="s">
        <v>88</v>
      </c>
      <c r="J2913" t="s">
        <v>26</v>
      </c>
      <c r="K2913" t="s">
        <v>594</v>
      </c>
      <c r="L2913" t="str">
        <f>_xlfn.XLOOKUP(Trade_Flows[[#This Row],[hardware_type]],Helper_sheet!$D$2:$D$15,Helper_sheet!$E$2:$E$15,0,0)</f>
        <v>Chip</v>
      </c>
      <c r="M2913" t="s">
        <v>91</v>
      </c>
      <c r="N2913" s="5">
        <v>21425</v>
      </c>
      <c r="O2913" s="1">
        <v>1071.27</v>
      </c>
      <c r="P2913" t="s">
        <v>96</v>
      </c>
      <c r="Q2913" t="s">
        <v>89</v>
      </c>
      <c r="R2913" t="s">
        <v>144</v>
      </c>
      <c r="S2913" t="s">
        <v>141</v>
      </c>
      <c r="T2913" t="s">
        <v>90</v>
      </c>
      <c r="U2913" t="s">
        <v>793</v>
      </c>
      <c r="V2913" t="s">
        <v>695</v>
      </c>
      <c r="W2913" t="s">
        <v>147</v>
      </c>
      <c r="X2913" t="s">
        <v>144</v>
      </c>
    </row>
    <row r="2914" spans="1:24" x14ac:dyDescent="0.4">
      <c r="A2914" t="s">
        <v>3596</v>
      </c>
      <c r="B2914" t="s">
        <v>223</v>
      </c>
      <c r="C2914" t="s">
        <v>141</v>
      </c>
      <c r="D2914" t="s">
        <v>64</v>
      </c>
      <c r="E2914" t="s">
        <v>720</v>
      </c>
      <c r="F2914" t="s">
        <v>102</v>
      </c>
      <c r="G2914" t="s">
        <v>26</v>
      </c>
      <c r="H2914" t="s">
        <v>434</v>
      </c>
      <c r="I2914" t="s">
        <v>88</v>
      </c>
      <c r="J2914" t="s">
        <v>26</v>
      </c>
      <c r="K2914" t="s">
        <v>594</v>
      </c>
      <c r="L2914" t="str">
        <f>_xlfn.XLOOKUP(Trade_Flows[[#This Row],[hardware_type]],Helper_sheet!$D$2:$D$15,Helper_sheet!$E$2:$E$15,0,0)</f>
        <v>Chip</v>
      </c>
      <c r="M2914" t="s">
        <v>91</v>
      </c>
      <c r="N2914" s="5">
        <v>21763</v>
      </c>
      <c r="O2914" s="1">
        <v>1088.1500000000001</v>
      </c>
      <c r="P2914" t="s">
        <v>94</v>
      </c>
      <c r="Q2914" t="s">
        <v>89</v>
      </c>
      <c r="R2914" t="s">
        <v>144</v>
      </c>
      <c r="S2914" t="s">
        <v>141</v>
      </c>
      <c r="T2914" t="s">
        <v>90</v>
      </c>
      <c r="U2914" t="s">
        <v>731</v>
      </c>
      <c r="V2914" t="s">
        <v>175</v>
      </c>
      <c r="W2914" t="s">
        <v>147</v>
      </c>
      <c r="X2914" t="s">
        <v>144</v>
      </c>
    </row>
    <row r="2915" spans="1:24" x14ac:dyDescent="0.4">
      <c r="A2915" t="s">
        <v>3597</v>
      </c>
      <c r="B2915" t="s">
        <v>223</v>
      </c>
      <c r="C2915" t="s">
        <v>149</v>
      </c>
      <c r="D2915" t="s">
        <v>65</v>
      </c>
      <c r="E2915" t="s">
        <v>720</v>
      </c>
      <c r="F2915" t="s">
        <v>102</v>
      </c>
      <c r="G2915" t="s">
        <v>26</v>
      </c>
      <c r="H2915" t="s">
        <v>434</v>
      </c>
      <c r="I2915" t="s">
        <v>88</v>
      </c>
      <c r="J2915" t="s">
        <v>26</v>
      </c>
      <c r="K2915" t="s">
        <v>594</v>
      </c>
      <c r="L2915" t="str">
        <f>_xlfn.XLOOKUP(Trade_Flows[[#This Row],[hardware_type]],Helper_sheet!$D$2:$D$15,Helper_sheet!$E$2:$E$15,0,0)</f>
        <v>Chip</v>
      </c>
      <c r="M2915" t="s">
        <v>91</v>
      </c>
      <c r="N2915" s="5">
        <v>25588</v>
      </c>
      <c r="O2915" s="1">
        <v>1279.44</v>
      </c>
      <c r="P2915" t="s">
        <v>94</v>
      </c>
      <c r="Q2915" t="s">
        <v>89</v>
      </c>
      <c r="R2915" t="s">
        <v>144</v>
      </c>
      <c r="S2915" t="s">
        <v>141</v>
      </c>
      <c r="T2915" t="s">
        <v>90</v>
      </c>
      <c r="U2915" t="s">
        <v>744</v>
      </c>
      <c r="V2915" t="s">
        <v>175</v>
      </c>
      <c r="W2915" t="s">
        <v>147</v>
      </c>
      <c r="X2915" t="s">
        <v>144</v>
      </c>
    </row>
    <row r="2916" spans="1:24" x14ac:dyDescent="0.4">
      <c r="A2916" t="s">
        <v>3598</v>
      </c>
      <c r="B2916" t="s">
        <v>223</v>
      </c>
      <c r="C2916" t="s">
        <v>154</v>
      </c>
      <c r="D2916" t="s">
        <v>66</v>
      </c>
      <c r="E2916" t="s">
        <v>720</v>
      </c>
      <c r="F2916" t="s">
        <v>102</v>
      </c>
      <c r="G2916" t="s">
        <v>26</v>
      </c>
      <c r="H2916" t="s">
        <v>434</v>
      </c>
      <c r="I2916" t="s">
        <v>88</v>
      </c>
      <c r="J2916" t="s">
        <v>26</v>
      </c>
      <c r="K2916" t="s">
        <v>594</v>
      </c>
      <c r="L2916" t="str">
        <f>_xlfn.XLOOKUP(Trade_Flows[[#This Row],[hardware_type]],Helper_sheet!$D$2:$D$15,Helper_sheet!$E$2:$E$15,0,0)</f>
        <v>Chip</v>
      </c>
      <c r="M2916" t="s">
        <v>91</v>
      </c>
      <c r="N2916" s="5">
        <v>29600</v>
      </c>
      <c r="O2916" s="1">
        <v>1480.03</v>
      </c>
      <c r="P2916" t="s">
        <v>93</v>
      </c>
      <c r="Q2916" t="s">
        <v>89</v>
      </c>
      <c r="R2916" t="s">
        <v>144</v>
      </c>
      <c r="S2916" t="s">
        <v>141</v>
      </c>
      <c r="T2916" t="s">
        <v>90</v>
      </c>
      <c r="U2916" t="s">
        <v>753</v>
      </c>
      <c r="V2916" t="s">
        <v>381</v>
      </c>
      <c r="W2916" t="s">
        <v>147</v>
      </c>
      <c r="X2916" t="s">
        <v>144</v>
      </c>
    </row>
    <row r="2917" spans="1:24" x14ac:dyDescent="0.4">
      <c r="A2917" t="s">
        <v>3599</v>
      </c>
      <c r="B2917" t="s">
        <v>223</v>
      </c>
      <c r="C2917" t="s">
        <v>158</v>
      </c>
      <c r="D2917" t="s">
        <v>67</v>
      </c>
      <c r="E2917" t="s">
        <v>720</v>
      </c>
      <c r="F2917" t="s">
        <v>102</v>
      </c>
      <c r="G2917" t="s">
        <v>26</v>
      </c>
      <c r="H2917" t="s">
        <v>434</v>
      </c>
      <c r="I2917" t="s">
        <v>88</v>
      </c>
      <c r="J2917" t="s">
        <v>26</v>
      </c>
      <c r="K2917" t="s">
        <v>594</v>
      </c>
      <c r="L2917" t="str">
        <f>_xlfn.XLOOKUP(Trade_Flows[[#This Row],[hardware_type]],Helper_sheet!$D$2:$D$15,Helper_sheet!$E$2:$E$15,0,0)</f>
        <v>Chip</v>
      </c>
      <c r="M2917" t="s">
        <v>91</v>
      </c>
      <c r="N2917" s="5">
        <v>22195</v>
      </c>
      <c r="O2917" s="1">
        <v>1109.8</v>
      </c>
      <c r="P2917" t="s">
        <v>93</v>
      </c>
      <c r="Q2917" t="s">
        <v>89</v>
      </c>
      <c r="R2917" t="s">
        <v>144</v>
      </c>
      <c r="S2917" t="s">
        <v>141</v>
      </c>
      <c r="T2917" t="s">
        <v>90</v>
      </c>
      <c r="U2917" t="s">
        <v>740</v>
      </c>
      <c r="V2917" t="s">
        <v>284</v>
      </c>
      <c r="W2917" t="s">
        <v>147</v>
      </c>
      <c r="X2917" t="s">
        <v>144</v>
      </c>
    </row>
    <row r="2918" spans="1:24" x14ac:dyDescent="0.4">
      <c r="A2918" t="s">
        <v>3600</v>
      </c>
      <c r="B2918" t="s">
        <v>235</v>
      </c>
      <c r="C2918" t="s">
        <v>141</v>
      </c>
      <c r="D2918" t="s">
        <v>68</v>
      </c>
      <c r="E2918" t="s">
        <v>720</v>
      </c>
      <c r="F2918" t="s">
        <v>102</v>
      </c>
      <c r="G2918" t="s">
        <v>26</v>
      </c>
      <c r="H2918" t="s">
        <v>434</v>
      </c>
      <c r="I2918" t="s">
        <v>88</v>
      </c>
      <c r="J2918" t="s">
        <v>26</v>
      </c>
      <c r="K2918" t="s">
        <v>594</v>
      </c>
      <c r="L2918" t="str">
        <f>_xlfn.XLOOKUP(Trade_Flows[[#This Row],[hardware_type]],Helper_sheet!$D$2:$D$15,Helper_sheet!$E$2:$E$15,0,0)</f>
        <v>Chip</v>
      </c>
      <c r="M2918" t="s">
        <v>91</v>
      </c>
      <c r="N2918" s="5">
        <v>28536</v>
      </c>
      <c r="O2918" s="1">
        <v>1426.83</v>
      </c>
      <c r="P2918" t="s">
        <v>521</v>
      </c>
      <c r="Q2918" t="s">
        <v>89</v>
      </c>
      <c r="R2918" t="s">
        <v>144</v>
      </c>
      <c r="S2918" t="s">
        <v>141</v>
      </c>
      <c r="T2918" t="s">
        <v>90</v>
      </c>
      <c r="U2918" t="s">
        <v>763</v>
      </c>
      <c r="V2918" t="s">
        <v>398</v>
      </c>
      <c r="W2918" t="s">
        <v>147</v>
      </c>
      <c r="X2918" t="s">
        <v>144</v>
      </c>
    </row>
    <row r="2919" spans="1:24" x14ac:dyDescent="0.4">
      <c r="A2919" t="s">
        <v>3601</v>
      </c>
      <c r="B2919" t="s">
        <v>235</v>
      </c>
      <c r="C2919" t="s">
        <v>149</v>
      </c>
      <c r="D2919" t="s">
        <v>69</v>
      </c>
      <c r="E2919" t="s">
        <v>720</v>
      </c>
      <c r="F2919" t="s">
        <v>102</v>
      </c>
      <c r="G2919" t="s">
        <v>26</v>
      </c>
      <c r="H2919" t="s">
        <v>434</v>
      </c>
      <c r="I2919" t="s">
        <v>88</v>
      </c>
      <c r="J2919" t="s">
        <v>26</v>
      </c>
      <c r="K2919" t="s">
        <v>594</v>
      </c>
      <c r="L2919" t="str">
        <f>_xlfn.XLOOKUP(Trade_Flows[[#This Row],[hardware_type]],Helper_sheet!$D$2:$D$15,Helper_sheet!$E$2:$E$15,0,0)</f>
        <v>Chip</v>
      </c>
      <c r="M2919" t="s">
        <v>91</v>
      </c>
      <c r="N2919" s="5">
        <v>33312</v>
      </c>
      <c r="O2919" s="1">
        <v>1665.64</v>
      </c>
      <c r="P2919" t="s">
        <v>94</v>
      </c>
      <c r="Q2919" t="s">
        <v>89</v>
      </c>
      <c r="R2919" t="s">
        <v>144</v>
      </c>
      <c r="S2919" t="s">
        <v>141</v>
      </c>
      <c r="T2919" t="s">
        <v>90</v>
      </c>
      <c r="U2919" t="s">
        <v>1103</v>
      </c>
      <c r="V2919" t="s">
        <v>490</v>
      </c>
      <c r="W2919" t="s">
        <v>147</v>
      </c>
      <c r="X2919" t="s">
        <v>144</v>
      </c>
    </row>
    <row r="2920" spans="1:24" x14ac:dyDescent="0.4">
      <c r="A2920" t="s">
        <v>3602</v>
      </c>
      <c r="B2920" t="s">
        <v>235</v>
      </c>
      <c r="C2920" t="s">
        <v>154</v>
      </c>
      <c r="D2920" t="s">
        <v>70</v>
      </c>
      <c r="E2920" t="s">
        <v>720</v>
      </c>
      <c r="F2920" t="s">
        <v>102</v>
      </c>
      <c r="G2920" t="s">
        <v>26</v>
      </c>
      <c r="H2920" t="s">
        <v>434</v>
      </c>
      <c r="I2920" t="s">
        <v>88</v>
      </c>
      <c r="J2920" t="s">
        <v>26</v>
      </c>
      <c r="K2920" t="s">
        <v>594</v>
      </c>
      <c r="L2920" t="str">
        <f>_xlfn.XLOOKUP(Trade_Flows[[#This Row],[hardware_type]],Helper_sheet!$D$2:$D$15,Helper_sheet!$E$2:$E$15,0,0)</f>
        <v>Chip</v>
      </c>
      <c r="M2920" t="s">
        <v>91</v>
      </c>
      <c r="N2920" s="5">
        <v>31524</v>
      </c>
      <c r="O2920" s="1">
        <v>1576.24</v>
      </c>
      <c r="P2920" t="s">
        <v>94</v>
      </c>
      <c r="Q2920" t="s">
        <v>89</v>
      </c>
      <c r="R2920" t="s">
        <v>144</v>
      </c>
      <c r="S2920" t="s">
        <v>141</v>
      </c>
      <c r="T2920" t="s">
        <v>90</v>
      </c>
      <c r="U2920" t="s">
        <v>756</v>
      </c>
      <c r="V2920" t="s">
        <v>633</v>
      </c>
      <c r="W2920" t="s">
        <v>147</v>
      </c>
      <c r="X2920" t="s">
        <v>144</v>
      </c>
    </row>
    <row r="2921" spans="1:24" x14ac:dyDescent="0.4">
      <c r="A2921" t="s">
        <v>3603</v>
      </c>
      <c r="B2921" t="s">
        <v>235</v>
      </c>
      <c r="C2921" t="s">
        <v>158</v>
      </c>
      <c r="D2921" t="s">
        <v>71</v>
      </c>
      <c r="E2921" t="s">
        <v>720</v>
      </c>
      <c r="F2921" t="s">
        <v>102</v>
      </c>
      <c r="G2921" t="s">
        <v>26</v>
      </c>
      <c r="H2921" t="s">
        <v>434</v>
      </c>
      <c r="I2921" t="s">
        <v>88</v>
      </c>
      <c r="J2921" t="s">
        <v>26</v>
      </c>
      <c r="K2921" t="s">
        <v>594</v>
      </c>
      <c r="L2921" t="str">
        <f>_xlfn.XLOOKUP(Trade_Flows[[#This Row],[hardware_type]],Helper_sheet!$D$2:$D$15,Helper_sheet!$E$2:$E$15,0,0)</f>
        <v>Chip</v>
      </c>
      <c r="M2921" t="s">
        <v>91</v>
      </c>
      <c r="N2921" s="5">
        <v>26030</v>
      </c>
      <c r="O2921" s="1">
        <v>1301.55</v>
      </c>
      <c r="P2921" t="s">
        <v>521</v>
      </c>
      <c r="Q2921" t="s">
        <v>89</v>
      </c>
      <c r="R2921" t="s">
        <v>144</v>
      </c>
      <c r="S2921" t="s">
        <v>141</v>
      </c>
      <c r="T2921" t="s">
        <v>90</v>
      </c>
      <c r="U2921" t="s">
        <v>747</v>
      </c>
      <c r="V2921" t="s">
        <v>503</v>
      </c>
      <c r="W2921" t="s">
        <v>147</v>
      </c>
      <c r="X2921" t="s">
        <v>144</v>
      </c>
    </row>
    <row r="2922" spans="1:24" x14ac:dyDescent="0.4">
      <c r="A2922" t="s">
        <v>3604</v>
      </c>
      <c r="B2922" t="s">
        <v>248</v>
      </c>
      <c r="C2922" t="s">
        <v>141</v>
      </c>
      <c r="D2922" t="s">
        <v>72</v>
      </c>
      <c r="E2922" t="s">
        <v>720</v>
      </c>
      <c r="F2922" t="s">
        <v>102</v>
      </c>
      <c r="G2922" t="s">
        <v>26</v>
      </c>
      <c r="H2922" t="s">
        <v>434</v>
      </c>
      <c r="I2922" t="s">
        <v>88</v>
      </c>
      <c r="J2922" t="s">
        <v>26</v>
      </c>
      <c r="K2922" t="s">
        <v>594</v>
      </c>
      <c r="L2922" t="str">
        <f>_xlfn.XLOOKUP(Trade_Flows[[#This Row],[hardware_type]],Helper_sheet!$D$2:$D$15,Helper_sheet!$E$2:$E$15,0,0)</f>
        <v>Chip</v>
      </c>
      <c r="M2922" t="s">
        <v>91</v>
      </c>
      <c r="N2922" s="5">
        <v>34326</v>
      </c>
      <c r="O2922" s="1">
        <v>1716.33</v>
      </c>
      <c r="P2922" t="s">
        <v>96</v>
      </c>
      <c r="Q2922" t="s">
        <v>89</v>
      </c>
      <c r="R2922" t="s">
        <v>144</v>
      </c>
      <c r="S2922" t="s">
        <v>141</v>
      </c>
      <c r="T2922" t="s">
        <v>90</v>
      </c>
      <c r="U2922" t="s">
        <v>822</v>
      </c>
      <c r="V2922" t="s">
        <v>563</v>
      </c>
      <c r="W2922" t="s">
        <v>147</v>
      </c>
      <c r="X2922" t="s">
        <v>141</v>
      </c>
    </row>
    <row r="2923" spans="1:24" x14ac:dyDescent="0.4">
      <c r="A2923" t="s">
        <v>3605</v>
      </c>
      <c r="B2923" t="s">
        <v>248</v>
      </c>
      <c r="C2923" t="s">
        <v>149</v>
      </c>
      <c r="D2923" t="s">
        <v>73</v>
      </c>
      <c r="E2923" t="s">
        <v>720</v>
      </c>
      <c r="F2923" t="s">
        <v>102</v>
      </c>
      <c r="G2923" t="s">
        <v>26</v>
      </c>
      <c r="H2923" t="s">
        <v>434</v>
      </c>
      <c r="I2923" t="s">
        <v>88</v>
      </c>
      <c r="J2923" t="s">
        <v>26</v>
      </c>
      <c r="K2923" t="s">
        <v>594</v>
      </c>
      <c r="L2923" t="str">
        <f>_xlfn.XLOOKUP(Trade_Flows[[#This Row],[hardware_type]],Helper_sheet!$D$2:$D$15,Helper_sheet!$E$2:$E$15,0,0)</f>
        <v>Chip</v>
      </c>
      <c r="M2923" t="s">
        <v>91</v>
      </c>
      <c r="N2923" s="5">
        <v>31859</v>
      </c>
      <c r="O2923" s="1">
        <v>1592.95</v>
      </c>
      <c r="P2923" t="s">
        <v>521</v>
      </c>
      <c r="Q2923" t="s">
        <v>89</v>
      </c>
      <c r="R2923" t="s">
        <v>144</v>
      </c>
      <c r="S2923" t="s">
        <v>141</v>
      </c>
      <c r="T2923" t="s">
        <v>90</v>
      </c>
      <c r="U2923" t="s">
        <v>761</v>
      </c>
      <c r="V2923" t="s">
        <v>633</v>
      </c>
      <c r="W2923" t="s">
        <v>147</v>
      </c>
      <c r="X2923" t="s">
        <v>141</v>
      </c>
    </row>
    <row r="2924" spans="1:24" x14ac:dyDescent="0.4">
      <c r="A2924" t="s">
        <v>3606</v>
      </c>
      <c r="B2924" t="s">
        <v>248</v>
      </c>
      <c r="C2924" t="s">
        <v>154</v>
      </c>
      <c r="D2924" t="s">
        <v>74</v>
      </c>
      <c r="E2924" t="s">
        <v>720</v>
      </c>
      <c r="F2924" t="s">
        <v>102</v>
      </c>
      <c r="G2924" t="s">
        <v>26</v>
      </c>
      <c r="H2924" t="s">
        <v>434</v>
      </c>
      <c r="I2924" t="s">
        <v>88</v>
      </c>
      <c r="J2924" t="s">
        <v>26</v>
      </c>
      <c r="K2924" t="s">
        <v>594</v>
      </c>
      <c r="L2924" t="str">
        <f>_xlfn.XLOOKUP(Trade_Flows[[#This Row],[hardware_type]],Helper_sheet!$D$2:$D$15,Helper_sheet!$E$2:$E$15,0,0)</f>
        <v>Chip</v>
      </c>
      <c r="M2924" t="s">
        <v>91</v>
      </c>
      <c r="N2924" s="5">
        <v>37888</v>
      </c>
      <c r="O2924" s="1">
        <v>1894.45</v>
      </c>
      <c r="P2924" t="s">
        <v>95</v>
      </c>
      <c r="Q2924" t="s">
        <v>89</v>
      </c>
      <c r="R2924" t="s">
        <v>144</v>
      </c>
      <c r="S2924" t="s">
        <v>141</v>
      </c>
      <c r="T2924" t="s">
        <v>90</v>
      </c>
      <c r="U2924" t="s">
        <v>766</v>
      </c>
      <c r="V2924" t="s">
        <v>481</v>
      </c>
      <c r="W2924" t="s">
        <v>147</v>
      </c>
      <c r="X2924" t="s">
        <v>141</v>
      </c>
    </row>
    <row r="2925" spans="1:24" x14ac:dyDescent="0.4">
      <c r="A2925" t="s">
        <v>3607</v>
      </c>
      <c r="B2925" t="s">
        <v>248</v>
      </c>
      <c r="C2925" t="s">
        <v>158</v>
      </c>
      <c r="D2925" t="s">
        <v>75</v>
      </c>
      <c r="E2925" t="s">
        <v>720</v>
      </c>
      <c r="F2925" t="s">
        <v>102</v>
      </c>
      <c r="G2925" t="s">
        <v>26</v>
      </c>
      <c r="H2925" t="s">
        <v>434</v>
      </c>
      <c r="I2925" t="s">
        <v>88</v>
      </c>
      <c r="J2925" t="s">
        <v>26</v>
      </c>
      <c r="K2925" t="s">
        <v>594</v>
      </c>
      <c r="L2925" t="str">
        <f>_xlfn.XLOOKUP(Trade_Flows[[#This Row],[hardware_type]],Helper_sheet!$D$2:$D$15,Helper_sheet!$E$2:$E$15,0,0)</f>
        <v>Chip</v>
      </c>
      <c r="M2925" t="s">
        <v>91</v>
      </c>
      <c r="N2925" s="5">
        <v>33444</v>
      </c>
      <c r="O2925" s="1">
        <v>1672.23</v>
      </c>
      <c r="P2925" t="s">
        <v>95</v>
      </c>
      <c r="Q2925" t="s">
        <v>89</v>
      </c>
      <c r="R2925" t="s">
        <v>144</v>
      </c>
      <c r="S2925" t="s">
        <v>141</v>
      </c>
      <c r="T2925" t="s">
        <v>90</v>
      </c>
      <c r="U2925" t="s">
        <v>1711</v>
      </c>
      <c r="V2925" t="s">
        <v>503</v>
      </c>
      <c r="W2925" t="s">
        <v>147</v>
      </c>
      <c r="X2925" t="s">
        <v>141</v>
      </c>
    </row>
    <row r="2926" spans="1:24" x14ac:dyDescent="0.4">
      <c r="A2926" t="s">
        <v>3608</v>
      </c>
      <c r="B2926" t="s">
        <v>260</v>
      </c>
      <c r="C2926" t="s">
        <v>141</v>
      </c>
      <c r="D2926" t="s">
        <v>76</v>
      </c>
      <c r="E2926" t="s">
        <v>720</v>
      </c>
      <c r="F2926" t="s">
        <v>102</v>
      </c>
      <c r="G2926" t="s">
        <v>26</v>
      </c>
      <c r="H2926" t="s">
        <v>434</v>
      </c>
      <c r="I2926" t="s">
        <v>88</v>
      </c>
      <c r="J2926" t="s">
        <v>26</v>
      </c>
      <c r="K2926" t="s">
        <v>594</v>
      </c>
      <c r="L2926" t="str">
        <f>_xlfn.XLOOKUP(Trade_Flows[[#This Row],[hardware_type]],Helper_sheet!$D$2:$D$15,Helper_sheet!$E$2:$E$15,0,0)</f>
        <v>Chip</v>
      </c>
      <c r="M2926" t="s">
        <v>91</v>
      </c>
      <c r="N2926" s="5">
        <v>31669</v>
      </c>
      <c r="O2926" s="1">
        <v>1583.47</v>
      </c>
      <c r="P2926" t="s">
        <v>93</v>
      </c>
      <c r="Q2926" t="s">
        <v>89</v>
      </c>
      <c r="R2926" t="s">
        <v>144</v>
      </c>
      <c r="S2926" t="s">
        <v>141</v>
      </c>
      <c r="T2926" t="s">
        <v>90</v>
      </c>
      <c r="U2926" t="s">
        <v>744</v>
      </c>
      <c r="V2926" t="s">
        <v>328</v>
      </c>
      <c r="W2926" t="s">
        <v>147</v>
      </c>
      <c r="X2926" t="s">
        <v>141</v>
      </c>
    </row>
    <row r="2927" spans="1:24" x14ac:dyDescent="0.4">
      <c r="A2927" t="s">
        <v>3609</v>
      </c>
      <c r="B2927" t="s">
        <v>260</v>
      </c>
      <c r="C2927" t="s">
        <v>149</v>
      </c>
      <c r="D2927" t="s">
        <v>77</v>
      </c>
      <c r="E2927" t="s">
        <v>720</v>
      </c>
      <c r="F2927" t="s">
        <v>102</v>
      </c>
      <c r="G2927" t="s">
        <v>26</v>
      </c>
      <c r="H2927" t="s">
        <v>434</v>
      </c>
      <c r="I2927" t="s">
        <v>88</v>
      </c>
      <c r="J2927" t="s">
        <v>26</v>
      </c>
      <c r="K2927" t="s">
        <v>594</v>
      </c>
      <c r="L2927" t="str">
        <f>_xlfn.XLOOKUP(Trade_Flows[[#This Row],[hardware_type]],Helper_sheet!$D$2:$D$15,Helper_sheet!$E$2:$E$15,0,0)</f>
        <v>Chip</v>
      </c>
      <c r="M2927" t="s">
        <v>91</v>
      </c>
      <c r="N2927" s="5">
        <v>35652</v>
      </c>
      <c r="O2927" s="1">
        <v>1782.61</v>
      </c>
      <c r="P2927" t="s">
        <v>521</v>
      </c>
      <c r="Q2927" t="s">
        <v>89</v>
      </c>
      <c r="R2927" t="s">
        <v>144</v>
      </c>
      <c r="S2927" t="s">
        <v>141</v>
      </c>
      <c r="T2927" t="s">
        <v>90</v>
      </c>
      <c r="U2927" t="s">
        <v>753</v>
      </c>
      <c r="V2927" t="s">
        <v>693</v>
      </c>
      <c r="W2927" t="s">
        <v>147</v>
      </c>
      <c r="X2927" t="s">
        <v>141</v>
      </c>
    </row>
    <row r="2928" spans="1:24" x14ac:dyDescent="0.4">
      <c r="A2928" t="s">
        <v>3610</v>
      </c>
      <c r="B2928" t="s">
        <v>260</v>
      </c>
      <c r="C2928" t="s">
        <v>154</v>
      </c>
      <c r="D2928" t="s">
        <v>78</v>
      </c>
      <c r="E2928" t="s">
        <v>720</v>
      </c>
      <c r="F2928" t="s">
        <v>102</v>
      </c>
      <c r="G2928" t="s">
        <v>26</v>
      </c>
      <c r="H2928" t="s">
        <v>434</v>
      </c>
      <c r="I2928" t="s">
        <v>88</v>
      </c>
      <c r="J2928" t="s">
        <v>26</v>
      </c>
      <c r="K2928" t="s">
        <v>594</v>
      </c>
      <c r="L2928" t="str">
        <f>_xlfn.XLOOKUP(Trade_Flows[[#This Row],[hardware_type]],Helper_sheet!$D$2:$D$15,Helper_sheet!$E$2:$E$15,0,0)</f>
        <v>Chip</v>
      </c>
      <c r="M2928" t="s">
        <v>91</v>
      </c>
      <c r="N2928" s="5">
        <v>43446</v>
      </c>
      <c r="O2928" s="1">
        <v>2172.31</v>
      </c>
      <c r="P2928" t="s">
        <v>521</v>
      </c>
      <c r="Q2928" t="s">
        <v>89</v>
      </c>
      <c r="R2928" t="s">
        <v>144</v>
      </c>
      <c r="S2928" t="s">
        <v>141</v>
      </c>
      <c r="T2928" t="s">
        <v>90</v>
      </c>
      <c r="U2928" t="s">
        <v>776</v>
      </c>
      <c r="V2928" t="s">
        <v>328</v>
      </c>
      <c r="W2928" t="s">
        <v>147</v>
      </c>
      <c r="X2928" t="s">
        <v>141</v>
      </c>
    </row>
    <row r="2929" spans="1:24" x14ac:dyDescent="0.4">
      <c r="A2929" t="s">
        <v>3611</v>
      </c>
      <c r="B2929" t="s">
        <v>260</v>
      </c>
      <c r="C2929" t="s">
        <v>158</v>
      </c>
      <c r="D2929" t="s">
        <v>79</v>
      </c>
      <c r="E2929" t="s">
        <v>720</v>
      </c>
      <c r="F2929" t="s">
        <v>102</v>
      </c>
      <c r="G2929" t="s">
        <v>26</v>
      </c>
      <c r="H2929" t="s">
        <v>434</v>
      </c>
      <c r="I2929" t="s">
        <v>88</v>
      </c>
      <c r="J2929" t="s">
        <v>26</v>
      </c>
      <c r="K2929" t="s">
        <v>594</v>
      </c>
      <c r="L2929" t="str">
        <f>_xlfn.XLOOKUP(Trade_Flows[[#This Row],[hardware_type]],Helper_sheet!$D$2:$D$15,Helper_sheet!$E$2:$E$15,0,0)</f>
        <v>Chip</v>
      </c>
      <c r="M2929" t="s">
        <v>91</v>
      </c>
      <c r="N2929" s="5">
        <v>36318</v>
      </c>
      <c r="O2929" s="1">
        <v>1815.93</v>
      </c>
      <c r="P2929" t="s">
        <v>93</v>
      </c>
      <c r="Q2929" t="s">
        <v>89</v>
      </c>
      <c r="R2929" t="s">
        <v>144</v>
      </c>
      <c r="S2929" t="s">
        <v>141</v>
      </c>
      <c r="T2929" t="s">
        <v>90</v>
      </c>
      <c r="U2929" t="s">
        <v>763</v>
      </c>
      <c r="V2929" t="s">
        <v>568</v>
      </c>
      <c r="W2929" t="s">
        <v>147</v>
      </c>
      <c r="X2929" t="s">
        <v>141</v>
      </c>
    </row>
    <row r="2930" spans="1:24" x14ac:dyDescent="0.4">
      <c r="A2930" t="s">
        <v>3612</v>
      </c>
      <c r="B2930" t="s">
        <v>140</v>
      </c>
      <c r="C2930" t="s">
        <v>141</v>
      </c>
      <c r="D2930" t="s">
        <v>23</v>
      </c>
      <c r="E2930" t="s">
        <v>720</v>
      </c>
      <c r="F2930" t="s">
        <v>102</v>
      </c>
      <c r="G2930" t="s">
        <v>26</v>
      </c>
      <c r="H2930" t="s">
        <v>434</v>
      </c>
      <c r="I2930" t="s">
        <v>88</v>
      </c>
      <c r="J2930" t="s">
        <v>26</v>
      </c>
      <c r="K2930" t="s">
        <v>30</v>
      </c>
      <c r="L2930" t="str">
        <f>_xlfn.XLOOKUP(Trade_Flows[[#This Row],[hardware_type]],Helper_sheet!$D$2:$D$15,Helper_sheet!$E$2:$E$15,0,0)</f>
        <v>Chip</v>
      </c>
      <c r="M2930" t="s">
        <v>31</v>
      </c>
      <c r="N2930" s="5">
        <v>12790</v>
      </c>
      <c r="O2930" s="1">
        <v>639.54999999999995</v>
      </c>
      <c r="P2930" t="s">
        <v>32</v>
      </c>
      <c r="Q2930" t="s">
        <v>89</v>
      </c>
      <c r="R2930" t="s">
        <v>144</v>
      </c>
      <c r="S2930" t="s">
        <v>141</v>
      </c>
      <c r="T2930" t="s">
        <v>90</v>
      </c>
      <c r="U2930" t="s">
        <v>740</v>
      </c>
      <c r="V2930" t="s">
        <v>444</v>
      </c>
      <c r="W2930" t="s">
        <v>147</v>
      </c>
      <c r="X2930" t="s">
        <v>144</v>
      </c>
    </row>
    <row r="2931" spans="1:24" x14ac:dyDescent="0.4">
      <c r="A2931" t="s">
        <v>3613</v>
      </c>
      <c r="B2931" t="s">
        <v>140</v>
      </c>
      <c r="C2931" t="s">
        <v>149</v>
      </c>
      <c r="D2931" t="s">
        <v>35</v>
      </c>
      <c r="E2931" t="s">
        <v>720</v>
      </c>
      <c r="F2931" t="s">
        <v>102</v>
      </c>
      <c r="G2931" t="s">
        <v>26</v>
      </c>
      <c r="H2931" t="s">
        <v>434</v>
      </c>
      <c r="I2931" t="s">
        <v>88</v>
      </c>
      <c r="J2931" t="s">
        <v>26</v>
      </c>
      <c r="K2931" t="s">
        <v>30</v>
      </c>
      <c r="L2931" t="str">
        <f>_xlfn.XLOOKUP(Trade_Flows[[#This Row],[hardware_type]],Helper_sheet!$D$2:$D$15,Helper_sheet!$E$2:$E$15,0,0)</f>
        <v>Chip</v>
      </c>
      <c r="M2931" t="s">
        <v>31</v>
      </c>
      <c r="N2931" s="5">
        <v>16059</v>
      </c>
      <c r="O2931" s="1">
        <v>802.96</v>
      </c>
      <c r="P2931" t="s">
        <v>40</v>
      </c>
      <c r="Q2931" t="s">
        <v>89</v>
      </c>
      <c r="R2931" t="s">
        <v>144</v>
      </c>
      <c r="S2931" t="s">
        <v>141</v>
      </c>
      <c r="T2931" t="s">
        <v>90</v>
      </c>
      <c r="U2931" t="s">
        <v>744</v>
      </c>
      <c r="V2931" t="s">
        <v>2387</v>
      </c>
      <c r="W2931" t="s">
        <v>147</v>
      </c>
      <c r="X2931" t="s">
        <v>144</v>
      </c>
    </row>
    <row r="2932" spans="1:24" x14ac:dyDescent="0.4">
      <c r="A2932" t="s">
        <v>3614</v>
      </c>
      <c r="B2932" t="s">
        <v>140</v>
      </c>
      <c r="C2932" t="s">
        <v>154</v>
      </c>
      <c r="D2932" t="s">
        <v>37</v>
      </c>
      <c r="E2932" t="s">
        <v>720</v>
      </c>
      <c r="F2932" t="s">
        <v>102</v>
      </c>
      <c r="G2932" t="s">
        <v>26</v>
      </c>
      <c r="H2932" t="s">
        <v>434</v>
      </c>
      <c r="I2932" t="s">
        <v>88</v>
      </c>
      <c r="J2932" t="s">
        <v>26</v>
      </c>
      <c r="K2932" t="s">
        <v>30</v>
      </c>
      <c r="L2932" t="str">
        <f>_xlfn.XLOOKUP(Trade_Flows[[#This Row],[hardware_type]],Helper_sheet!$D$2:$D$15,Helper_sheet!$E$2:$E$15,0,0)</f>
        <v>Chip</v>
      </c>
      <c r="M2932" t="s">
        <v>31</v>
      </c>
      <c r="N2932" s="5">
        <v>13753</v>
      </c>
      <c r="O2932" s="1">
        <v>687.65</v>
      </c>
      <c r="P2932" t="s">
        <v>150</v>
      </c>
      <c r="Q2932" t="s">
        <v>89</v>
      </c>
      <c r="R2932" t="s">
        <v>144</v>
      </c>
      <c r="S2932" t="s">
        <v>141</v>
      </c>
      <c r="T2932" t="s">
        <v>90</v>
      </c>
      <c r="U2932" t="s">
        <v>735</v>
      </c>
      <c r="V2932" t="s">
        <v>446</v>
      </c>
      <c r="W2932" t="s">
        <v>147</v>
      </c>
      <c r="X2932" t="s">
        <v>144</v>
      </c>
    </row>
    <row r="2933" spans="1:24" x14ac:dyDescent="0.4">
      <c r="A2933" t="s">
        <v>3615</v>
      </c>
      <c r="B2933" t="s">
        <v>140</v>
      </c>
      <c r="C2933" t="s">
        <v>158</v>
      </c>
      <c r="D2933" t="s">
        <v>38</v>
      </c>
      <c r="E2933" t="s">
        <v>720</v>
      </c>
      <c r="F2933" t="s">
        <v>102</v>
      </c>
      <c r="G2933" t="s">
        <v>26</v>
      </c>
      <c r="H2933" t="s">
        <v>434</v>
      </c>
      <c r="I2933" t="s">
        <v>88</v>
      </c>
      <c r="J2933" t="s">
        <v>26</v>
      </c>
      <c r="K2933" t="s">
        <v>30</v>
      </c>
      <c r="L2933" t="str">
        <f>_xlfn.XLOOKUP(Trade_Flows[[#This Row],[hardware_type]],Helper_sheet!$D$2:$D$15,Helper_sheet!$E$2:$E$15,0,0)</f>
        <v>Chip</v>
      </c>
      <c r="M2933" t="s">
        <v>31</v>
      </c>
      <c r="N2933" s="5">
        <v>12344</v>
      </c>
      <c r="O2933" s="1">
        <v>617.21</v>
      </c>
      <c r="P2933" t="s">
        <v>32</v>
      </c>
      <c r="Q2933" t="s">
        <v>89</v>
      </c>
      <c r="R2933" t="s">
        <v>144</v>
      </c>
      <c r="S2933" t="s">
        <v>141</v>
      </c>
      <c r="T2933" t="s">
        <v>90</v>
      </c>
      <c r="U2933" t="s">
        <v>738</v>
      </c>
      <c r="V2933" t="s">
        <v>451</v>
      </c>
      <c r="W2933" t="s">
        <v>147</v>
      </c>
      <c r="X2933" t="s">
        <v>144</v>
      </c>
    </row>
    <row r="2934" spans="1:24" x14ac:dyDescent="0.4">
      <c r="A2934" t="s">
        <v>3616</v>
      </c>
      <c r="B2934" t="s">
        <v>162</v>
      </c>
      <c r="C2934" t="s">
        <v>141</v>
      </c>
      <c r="D2934" t="s">
        <v>39</v>
      </c>
      <c r="E2934" t="s">
        <v>720</v>
      </c>
      <c r="F2934" t="s">
        <v>102</v>
      </c>
      <c r="G2934" t="s">
        <v>26</v>
      </c>
      <c r="H2934" t="s">
        <v>434</v>
      </c>
      <c r="I2934" t="s">
        <v>88</v>
      </c>
      <c r="J2934" t="s">
        <v>26</v>
      </c>
      <c r="K2934" t="s">
        <v>30</v>
      </c>
      <c r="L2934" t="str">
        <f>_xlfn.XLOOKUP(Trade_Flows[[#This Row],[hardware_type]],Helper_sheet!$D$2:$D$15,Helper_sheet!$E$2:$E$15,0,0)</f>
        <v>Chip</v>
      </c>
      <c r="M2934" t="s">
        <v>31</v>
      </c>
      <c r="N2934" s="5">
        <v>12968</v>
      </c>
      <c r="O2934" s="1">
        <v>648.45000000000005</v>
      </c>
      <c r="P2934" t="s">
        <v>32</v>
      </c>
      <c r="Q2934" t="s">
        <v>89</v>
      </c>
      <c r="R2934" t="s">
        <v>144</v>
      </c>
      <c r="S2934" t="s">
        <v>141</v>
      </c>
      <c r="T2934" t="s">
        <v>90</v>
      </c>
      <c r="U2934" t="s">
        <v>756</v>
      </c>
      <c r="V2934" t="s">
        <v>679</v>
      </c>
      <c r="W2934" t="s">
        <v>147</v>
      </c>
      <c r="X2934" t="s">
        <v>144</v>
      </c>
    </row>
    <row r="2935" spans="1:24" x14ac:dyDescent="0.4">
      <c r="A2935" t="s">
        <v>3617</v>
      </c>
      <c r="B2935" t="s">
        <v>162</v>
      </c>
      <c r="C2935" t="s">
        <v>149</v>
      </c>
      <c r="D2935" t="s">
        <v>41</v>
      </c>
      <c r="E2935" t="s">
        <v>720</v>
      </c>
      <c r="F2935" t="s">
        <v>102</v>
      </c>
      <c r="G2935" t="s">
        <v>26</v>
      </c>
      <c r="H2935" t="s">
        <v>434</v>
      </c>
      <c r="I2935" t="s">
        <v>88</v>
      </c>
      <c r="J2935" t="s">
        <v>26</v>
      </c>
      <c r="K2935" t="s">
        <v>30</v>
      </c>
      <c r="L2935" t="str">
        <f>_xlfn.XLOOKUP(Trade_Flows[[#This Row],[hardware_type]],Helper_sheet!$D$2:$D$15,Helper_sheet!$E$2:$E$15,0,0)</f>
        <v>Chip</v>
      </c>
      <c r="M2935" t="s">
        <v>31</v>
      </c>
      <c r="N2935" s="5">
        <v>15269</v>
      </c>
      <c r="O2935" s="1">
        <v>763.49</v>
      </c>
      <c r="P2935" t="s">
        <v>32</v>
      </c>
      <c r="Q2935" t="s">
        <v>89</v>
      </c>
      <c r="R2935" t="s">
        <v>144</v>
      </c>
      <c r="S2935" t="s">
        <v>141</v>
      </c>
      <c r="T2935" t="s">
        <v>90</v>
      </c>
      <c r="U2935" t="s">
        <v>776</v>
      </c>
      <c r="V2935" t="s">
        <v>550</v>
      </c>
      <c r="W2935" t="s">
        <v>147</v>
      </c>
      <c r="X2935" t="s">
        <v>144</v>
      </c>
    </row>
    <row r="2936" spans="1:24" x14ac:dyDescent="0.4">
      <c r="A2936" t="s">
        <v>3618</v>
      </c>
      <c r="B2936" t="s">
        <v>162</v>
      </c>
      <c r="C2936" t="s">
        <v>154</v>
      </c>
      <c r="D2936" t="s">
        <v>42</v>
      </c>
      <c r="E2936" t="s">
        <v>720</v>
      </c>
      <c r="F2936" t="s">
        <v>102</v>
      </c>
      <c r="G2936" t="s">
        <v>26</v>
      </c>
      <c r="H2936" t="s">
        <v>434</v>
      </c>
      <c r="I2936" t="s">
        <v>88</v>
      </c>
      <c r="J2936" t="s">
        <v>26</v>
      </c>
      <c r="K2936" t="s">
        <v>30</v>
      </c>
      <c r="L2936" t="str">
        <f>_xlfn.XLOOKUP(Trade_Flows[[#This Row],[hardware_type]],Helper_sheet!$D$2:$D$15,Helper_sheet!$E$2:$E$15,0,0)</f>
        <v>Chip</v>
      </c>
      <c r="M2936" t="s">
        <v>31</v>
      </c>
      <c r="N2936" s="5">
        <v>17416</v>
      </c>
      <c r="O2936" s="1">
        <v>870.84</v>
      </c>
      <c r="P2936" t="s">
        <v>150</v>
      </c>
      <c r="Q2936" t="s">
        <v>89</v>
      </c>
      <c r="R2936" t="s">
        <v>144</v>
      </c>
      <c r="S2936" t="s">
        <v>141</v>
      </c>
      <c r="T2936" t="s">
        <v>90</v>
      </c>
      <c r="U2936" t="s">
        <v>799</v>
      </c>
      <c r="V2936" t="s">
        <v>439</v>
      </c>
      <c r="W2936" t="s">
        <v>147</v>
      </c>
      <c r="X2936" t="s">
        <v>144</v>
      </c>
    </row>
    <row r="2937" spans="1:24" x14ac:dyDescent="0.4">
      <c r="A2937" t="s">
        <v>3619</v>
      </c>
      <c r="B2937" t="s">
        <v>162</v>
      </c>
      <c r="C2937" t="s">
        <v>158</v>
      </c>
      <c r="D2937" t="s">
        <v>43</v>
      </c>
      <c r="E2937" t="s">
        <v>720</v>
      </c>
      <c r="F2937" t="s">
        <v>102</v>
      </c>
      <c r="G2937" t="s">
        <v>26</v>
      </c>
      <c r="H2937" t="s">
        <v>434</v>
      </c>
      <c r="I2937" t="s">
        <v>88</v>
      </c>
      <c r="J2937" t="s">
        <v>26</v>
      </c>
      <c r="K2937" t="s">
        <v>30</v>
      </c>
      <c r="L2937" t="str">
        <f>_xlfn.XLOOKUP(Trade_Flows[[#This Row],[hardware_type]],Helper_sheet!$D$2:$D$15,Helper_sheet!$E$2:$E$15,0,0)</f>
        <v>Chip</v>
      </c>
      <c r="M2937" t="s">
        <v>31</v>
      </c>
      <c r="N2937" s="5">
        <v>15635</v>
      </c>
      <c r="O2937" s="1">
        <v>781.78</v>
      </c>
      <c r="P2937" t="s">
        <v>40</v>
      </c>
      <c r="Q2937" t="s">
        <v>89</v>
      </c>
      <c r="R2937" t="s">
        <v>144</v>
      </c>
      <c r="S2937" t="s">
        <v>141</v>
      </c>
      <c r="T2937" t="s">
        <v>90</v>
      </c>
      <c r="U2937" t="s">
        <v>747</v>
      </c>
      <c r="V2937" t="s">
        <v>605</v>
      </c>
      <c r="W2937" t="s">
        <v>147</v>
      </c>
      <c r="X2937" t="s">
        <v>144</v>
      </c>
    </row>
    <row r="2938" spans="1:24" x14ac:dyDescent="0.4">
      <c r="A2938" t="s">
        <v>3620</v>
      </c>
      <c r="B2938" t="s">
        <v>171</v>
      </c>
      <c r="C2938" t="s">
        <v>141</v>
      </c>
      <c r="D2938" t="s">
        <v>44</v>
      </c>
      <c r="E2938" t="s">
        <v>720</v>
      </c>
      <c r="F2938" t="s">
        <v>102</v>
      </c>
      <c r="G2938" t="s">
        <v>26</v>
      </c>
      <c r="H2938" t="s">
        <v>434</v>
      </c>
      <c r="I2938" t="s">
        <v>88</v>
      </c>
      <c r="J2938" t="s">
        <v>26</v>
      </c>
      <c r="K2938" t="s">
        <v>30</v>
      </c>
      <c r="L2938" t="str">
        <f>_xlfn.XLOOKUP(Trade_Flows[[#This Row],[hardware_type]],Helper_sheet!$D$2:$D$15,Helper_sheet!$E$2:$E$15,0,0)</f>
        <v>Chip</v>
      </c>
      <c r="M2938" t="s">
        <v>31</v>
      </c>
      <c r="N2938" s="5">
        <v>14490</v>
      </c>
      <c r="O2938" s="1">
        <v>724.52</v>
      </c>
      <c r="P2938" t="s">
        <v>150</v>
      </c>
      <c r="Q2938" t="s">
        <v>89</v>
      </c>
      <c r="R2938" t="s">
        <v>144</v>
      </c>
      <c r="S2938" t="s">
        <v>141</v>
      </c>
      <c r="T2938" t="s">
        <v>90</v>
      </c>
      <c r="U2938" t="s">
        <v>776</v>
      </c>
      <c r="V2938" t="s">
        <v>437</v>
      </c>
      <c r="W2938" t="s">
        <v>147</v>
      </c>
      <c r="X2938" t="s">
        <v>144</v>
      </c>
    </row>
    <row r="2939" spans="1:24" x14ac:dyDescent="0.4">
      <c r="A2939" t="s">
        <v>3621</v>
      </c>
      <c r="B2939" t="s">
        <v>171</v>
      </c>
      <c r="C2939" t="s">
        <v>149</v>
      </c>
      <c r="D2939" t="s">
        <v>45</v>
      </c>
      <c r="E2939" t="s">
        <v>720</v>
      </c>
      <c r="F2939" t="s">
        <v>102</v>
      </c>
      <c r="G2939" t="s">
        <v>26</v>
      </c>
      <c r="H2939" t="s">
        <v>434</v>
      </c>
      <c r="I2939" t="s">
        <v>88</v>
      </c>
      <c r="J2939" t="s">
        <v>26</v>
      </c>
      <c r="K2939" t="s">
        <v>30</v>
      </c>
      <c r="L2939" t="str">
        <f>_xlfn.XLOOKUP(Trade_Flows[[#This Row],[hardware_type]],Helper_sheet!$D$2:$D$15,Helper_sheet!$E$2:$E$15,0,0)</f>
        <v>Chip</v>
      </c>
      <c r="M2939" t="s">
        <v>31</v>
      </c>
      <c r="N2939" s="5">
        <v>16647</v>
      </c>
      <c r="O2939" s="1">
        <v>832.38</v>
      </c>
      <c r="P2939" t="s">
        <v>32</v>
      </c>
      <c r="Q2939" t="s">
        <v>89</v>
      </c>
      <c r="R2939" t="s">
        <v>144</v>
      </c>
      <c r="S2939" t="s">
        <v>141</v>
      </c>
      <c r="T2939" t="s">
        <v>90</v>
      </c>
      <c r="U2939" t="s">
        <v>724</v>
      </c>
      <c r="V2939" t="s">
        <v>543</v>
      </c>
      <c r="W2939" t="s">
        <v>147</v>
      </c>
      <c r="X2939" t="s">
        <v>144</v>
      </c>
    </row>
    <row r="2940" spans="1:24" x14ac:dyDescent="0.4">
      <c r="A2940" t="s">
        <v>3622</v>
      </c>
      <c r="B2940" t="s">
        <v>171</v>
      </c>
      <c r="C2940" t="s">
        <v>154</v>
      </c>
      <c r="D2940" t="s">
        <v>46</v>
      </c>
      <c r="E2940" t="s">
        <v>720</v>
      </c>
      <c r="F2940" t="s">
        <v>102</v>
      </c>
      <c r="G2940" t="s">
        <v>26</v>
      </c>
      <c r="H2940" t="s">
        <v>434</v>
      </c>
      <c r="I2940" t="s">
        <v>88</v>
      </c>
      <c r="J2940" t="s">
        <v>26</v>
      </c>
      <c r="K2940" t="s">
        <v>30</v>
      </c>
      <c r="L2940" t="str">
        <f>_xlfn.XLOOKUP(Trade_Flows[[#This Row],[hardware_type]],Helper_sheet!$D$2:$D$15,Helper_sheet!$E$2:$E$15,0,0)</f>
        <v>Chip</v>
      </c>
      <c r="M2940" t="s">
        <v>31</v>
      </c>
      <c r="N2940" s="5">
        <v>17372</v>
      </c>
      <c r="O2940" s="1">
        <v>868.65</v>
      </c>
      <c r="P2940" t="s">
        <v>40</v>
      </c>
      <c r="Q2940" t="s">
        <v>89</v>
      </c>
      <c r="R2940" t="s">
        <v>144</v>
      </c>
      <c r="S2940" t="s">
        <v>141</v>
      </c>
      <c r="T2940" t="s">
        <v>90</v>
      </c>
      <c r="U2940" t="s">
        <v>747</v>
      </c>
      <c r="V2940" t="s">
        <v>453</v>
      </c>
      <c r="W2940" t="s">
        <v>147</v>
      </c>
      <c r="X2940" t="s">
        <v>144</v>
      </c>
    </row>
    <row r="2941" spans="1:24" x14ac:dyDescent="0.4">
      <c r="A2941" t="s">
        <v>3623</v>
      </c>
      <c r="B2941" t="s">
        <v>171</v>
      </c>
      <c r="C2941" t="s">
        <v>158</v>
      </c>
      <c r="D2941" t="s">
        <v>47</v>
      </c>
      <c r="E2941" t="s">
        <v>720</v>
      </c>
      <c r="F2941" t="s">
        <v>102</v>
      </c>
      <c r="G2941" t="s">
        <v>26</v>
      </c>
      <c r="H2941" t="s">
        <v>434</v>
      </c>
      <c r="I2941" t="s">
        <v>88</v>
      </c>
      <c r="J2941" t="s">
        <v>26</v>
      </c>
      <c r="K2941" t="s">
        <v>30</v>
      </c>
      <c r="L2941" t="str">
        <f>_xlfn.XLOOKUP(Trade_Flows[[#This Row],[hardware_type]],Helper_sheet!$D$2:$D$15,Helper_sheet!$E$2:$E$15,0,0)</f>
        <v>Chip</v>
      </c>
      <c r="M2941" t="s">
        <v>31</v>
      </c>
      <c r="N2941" s="5">
        <v>18432</v>
      </c>
      <c r="O2941" s="1">
        <v>921.62</v>
      </c>
      <c r="P2941" t="s">
        <v>40</v>
      </c>
      <c r="Q2941" t="s">
        <v>89</v>
      </c>
      <c r="R2941" t="s">
        <v>144</v>
      </c>
      <c r="S2941" t="s">
        <v>141</v>
      </c>
      <c r="T2941" t="s">
        <v>90</v>
      </c>
      <c r="U2941" t="s">
        <v>793</v>
      </c>
      <c r="V2941" t="s">
        <v>2477</v>
      </c>
      <c r="W2941" t="s">
        <v>147</v>
      </c>
      <c r="X2941" t="s">
        <v>144</v>
      </c>
    </row>
    <row r="2942" spans="1:24" x14ac:dyDescent="0.4">
      <c r="A2942" t="s">
        <v>3624</v>
      </c>
      <c r="B2942" t="s">
        <v>182</v>
      </c>
      <c r="C2942" t="s">
        <v>141</v>
      </c>
      <c r="D2942" t="s">
        <v>48</v>
      </c>
      <c r="E2942" t="s">
        <v>720</v>
      </c>
      <c r="F2942" t="s">
        <v>102</v>
      </c>
      <c r="G2942" t="s">
        <v>26</v>
      </c>
      <c r="H2942" t="s">
        <v>434</v>
      </c>
      <c r="I2942" t="s">
        <v>88</v>
      </c>
      <c r="J2942" t="s">
        <v>26</v>
      </c>
      <c r="K2942" t="s">
        <v>30</v>
      </c>
      <c r="L2942" t="str">
        <f>_xlfn.XLOOKUP(Trade_Flows[[#This Row],[hardware_type]],Helper_sheet!$D$2:$D$15,Helper_sheet!$E$2:$E$15,0,0)</f>
        <v>Chip</v>
      </c>
      <c r="M2942" t="s">
        <v>31</v>
      </c>
      <c r="N2942" s="5">
        <v>18410</v>
      </c>
      <c r="O2942" s="1">
        <v>920.53</v>
      </c>
      <c r="P2942" t="s">
        <v>40</v>
      </c>
      <c r="Q2942" t="s">
        <v>89</v>
      </c>
      <c r="R2942" t="s">
        <v>144</v>
      </c>
      <c r="S2942" t="s">
        <v>141</v>
      </c>
      <c r="T2942" t="s">
        <v>90</v>
      </c>
      <c r="U2942" t="s">
        <v>840</v>
      </c>
      <c r="V2942" t="s">
        <v>535</v>
      </c>
      <c r="W2942" t="s">
        <v>147</v>
      </c>
      <c r="X2942" t="s">
        <v>144</v>
      </c>
    </row>
    <row r="2943" spans="1:24" x14ac:dyDescent="0.4">
      <c r="A2943" t="s">
        <v>3625</v>
      </c>
      <c r="B2943" t="s">
        <v>182</v>
      </c>
      <c r="C2943" t="s">
        <v>149</v>
      </c>
      <c r="D2943" t="s">
        <v>49</v>
      </c>
      <c r="E2943" t="s">
        <v>720</v>
      </c>
      <c r="F2943" t="s">
        <v>102</v>
      </c>
      <c r="G2943" t="s">
        <v>26</v>
      </c>
      <c r="H2943" t="s">
        <v>434</v>
      </c>
      <c r="I2943" t="s">
        <v>88</v>
      </c>
      <c r="J2943" t="s">
        <v>26</v>
      </c>
      <c r="K2943" t="s">
        <v>30</v>
      </c>
      <c r="L2943" t="str">
        <f>_xlfn.XLOOKUP(Trade_Flows[[#This Row],[hardware_type]],Helper_sheet!$D$2:$D$15,Helper_sheet!$E$2:$E$15,0,0)</f>
        <v>Chip</v>
      </c>
      <c r="M2943" t="s">
        <v>31</v>
      </c>
      <c r="N2943" s="5">
        <v>20839</v>
      </c>
      <c r="O2943" s="1">
        <v>1041.99</v>
      </c>
      <c r="P2943" t="s">
        <v>40</v>
      </c>
      <c r="Q2943" t="s">
        <v>89</v>
      </c>
      <c r="R2943" t="s">
        <v>144</v>
      </c>
      <c r="S2943" t="s">
        <v>141</v>
      </c>
      <c r="T2943" t="s">
        <v>90</v>
      </c>
      <c r="U2943" t="s">
        <v>731</v>
      </c>
      <c r="V2943" t="s">
        <v>439</v>
      </c>
      <c r="W2943" t="s">
        <v>147</v>
      </c>
      <c r="X2943" t="s">
        <v>144</v>
      </c>
    </row>
    <row r="2944" spans="1:24" x14ac:dyDescent="0.4">
      <c r="A2944" t="s">
        <v>3626</v>
      </c>
      <c r="B2944" t="s">
        <v>182</v>
      </c>
      <c r="C2944" t="s">
        <v>154</v>
      </c>
      <c r="D2944" t="s">
        <v>50</v>
      </c>
      <c r="E2944" t="s">
        <v>720</v>
      </c>
      <c r="F2944" t="s">
        <v>102</v>
      </c>
      <c r="G2944" t="s">
        <v>26</v>
      </c>
      <c r="H2944" t="s">
        <v>434</v>
      </c>
      <c r="I2944" t="s">
        <v>88</v>
      </c>
      <c r="J2944" t="s">
        <v>26</v>
      </c>
      <c r="K2944" t="s">
        <v>30</v>
      </c>
      <c r="L2944" t="str">
        <f>_xlfn.XLOOKUP(Trade_Flows[[#This Row],[hardware_type]],Helper_sheet!$D$2:$D$15,Helper_sheet!$E$2:$E$15,0,0)</f>
        <v>Chip</v>
      </c>
      <c r="M2944" t="s">
        <v>31</v>
      </c>
      <c r="N2944" s="5">
        <v>20584</v>
      </c>
      <c r="O2944" s="1">
        <v>1029.22</v>
      </c>
      <c r="P2944" t="s">
        <v>32</v>
      </c>
      <c r="Q2944" t="s">
        <v>89</v>
      </c>
      <c r="R2944" t="s">
        <v>144</v>
      </c>
      <c r="S2944" t="s">
        <v>141</v>
      </c>
      <c r="T2944" t="s">
        <v>90</v>
      </c>
      <c r="U2944" t="s">
        <v>776</v>
      </c>
      <c r="V2944" t="s">
        <v>439</v>
      </c>
      <c r="W2944" t="s">
        <v>147</v>
      </c>
      <c r="X2944" t="s">
        <v>144</v>
      </c>
    </row>
    <row r="2945" spans="1:24" x14ac:dyDescent="0.4">
      <c r="A2945" t="s">
        <v>3627</v>
      </c>
      <c r="B2945" t="s">
        <v>182</v>
      </c>
      <c r="C2945" t="s">
        <v>158</v>
      </c>
      <c r="D2945" t="s">
        <v>51</v>
      </c>
      <c r="E2945" t="s">
        <v>720</v>
      </c>
      <c r="F2945" t="s">
        <v>102</v>
      </c>
      <c r="G2945" t="s">
        <v>26</v>
      </c>
      <c r="H2945" t="s">
        <v>434</v>
      </c>
      <c r="I2945" t="s">
        <v>88</v>
      </c>
      <c r="J2945" t="s">
        <v>26</v>
      </c>
      <c r="K2945" t="s">
        <v>30</v>
      </c>
      <c r="L2945" t="str">
        <f>_xlfn.XLOOKUP(Trade_Flows[[#This Row],[hardware_type]],Helper_sheet!$D$2:$D$15,Helper_sheet!$E$2:$E$15,0,0)</f>
        <v>Chip</v>
      </c>
      <c r="M2945" t="s">
        <v>31</v>
      </c>
      <c r="N2945" s="5">
        <v>17042</v>
      </c>
      <c r="O2945" s="1">
        <v>852.15</v>
      </c>
      <c r="P2945" t="s">
        <v>32</v>
      </c>
      <c r="Q2945" t="s">
        <v>89</v>
      </c>
      <c r="R2945" t="s">
        <v>144</v>
      </c>
      <c r="S2945" t="s">
        <v>141</v>
      </c>
      <c r="T2945" t="s">
        <v>90</v>
      </c>
      <c r="U2945" t="s">
        <v>727</v>
      </c>
      <c r="V2945" t="s">
        <v>535</v>
      </c>
      <c r="W2945" t="s">
        <v>147</v>
      </c>
      <c r="X2945" t="s">
        <v>144</v>
      </c>
    </row>
    <row r="2946" spans="1:24" x14ac:dyDescent="0.4">
      <c r="A2946" t="s">
        <v>3628</v>
      </c>
      <c r="B2946" t="s">
        <v>193</v>
      </c>
      <c r="C2946" t="s">
        <v>141</v>
      </c>
      <c r="D2946" t="s">
        <v>52</v>
      </c>
      <c r="E2946" t="s">
        <v>720</v>
      </c>
      <c r="F2946" t="s">
        <v>102</v>
      </c>
      <c r="G2946" t="s">
        <v>26</v>
      </c>
      <c r="H2946" t="s">
        <v>434</v>
      </c>
      <c r="I2946" t="s">
        <v>88</v>
      </c>
      <c r="J2946" t="s">
        <v>26</v>
      </c>
      <c r="K2946" t="s">
        <v>30</v>
      </c>
      <c r="L2946" t="str">
        <f>_xlfn.XLOOKUP(Trade_Flows[[#This Row],[hardware_type]],Helper_sheet!$D$2:$D$15,Helper_sheet!$E$2:$E$15,0,0)</f>
        <v>Chip</v>
      </c>
      <c r="M2946" t="s">
        <v>31</v>
      </c>
      <c r="N2946" s="5">
        <v>18973</v>
      </c>
      <c r="O2946" s="1">
        <v>948.68</v>
      </c>
      <c r="P2946" t="s">
        <v>40</v>
      </c>
      <c r="Q2946" t="s">
        <v>89</v>
      </c>
      <c r="R2946" t="s">
        <v>144</v>
      </c>
      <c r="S2946" t="s">
        <v>141</v>
      </c>
      <c r="T2946" t="s">
        <v>90</v>
      </c>
      <c r="U2946" t="s">
        <v>763</v>
      </c>
      <c r="V2946" t="s">
        <v>463</v>
      </c>
      <c r="W2946" t="s">
        <v>147</v>
      </c>
      <c r="X2946" t="s">
        <v>144</v>
      </c>
    </row>
    <row r="2947" spans="1:24" x14ac:dyDescent="0.4">
      <c r="A2947" t="s">
        <v>3629</v>
      </c>
      <c r="B2947" t="s">
        <v>193</v>
      </c>
      <c r="C2947" t="s">
        <v>149</v>
      </c>
      <c r="D2947" t="s">
        <v>53</v>
      </c>
      <c r="E2947" t="s">
        <v>720</v>
      </c>
      <c r="F2947" t="s">
        <v>102</v>
      </c>
      <c r="G2947" t="s">
        <v>26</v>
      </c>
      <c r="H2947" t="s">
        <v>434</v>
      </c>
      <c r="I2947" t="s">
        <v>88</v>
      </c>
      <c r="J2947" t="s">
        <v>26</v>
      </c>
      <c r="K2947" t="s">
        <v>30</v>
      </c>
      <c r="L2947" t="str">
        <f>_xlfn.XLOOKUP(Trade_Flows[[#This Row],[hardware_type]],Helper_sheet!$D$2:$D$15,Helper_sheet!$E$2:$E$15,0,0)</f>
        <v>Chip</v>
      </c>
      <c r="M2947" t="s">
        <v>31</v>
      </c>
      <c r="N2947" s="5">
        <v>24179</v>
      </c>
      <c r="O2947" s="1">
        <v>1208.96</v>
      </c>
      <c r="P2947" t="s">
        <v>40</v>
      </c>
      <c r="Q2947" t="s">
        <v>89</v>
      </c>
      <c r="R2947" t="s">
        <v>144</v>
      </c>
      <c r="S2947" t="s">
        <v>141</v>
      </c>
      <c r="T2947" t="s">
        <v>90</v>
      </c>
      <c r="U2947" t="s">
        <v>740</v>
      </c>
      <c r="V2947" t="s">
        <v>548</v>
      </c>
      <c r="W2947" t="s">
        <v>147</v>
      </c>
      <c r="X2947" t="s">
        <v>144</v>
      </c>
    </row>
    <row r="2948" spans="1:24" x14ac:dyDescent="0.4">
      <c r="A2948" t="s">
        <v>3630</v>
      </c>
      <c r="B2948" t="s">
        <v>193</v>
      </c>
      <c r="C2948" t="s">
        <v>154</v>
      </c>
      <c r="D2948" t="s">
        <v>54</v>
      </c>
      <c r="E2948" t="s">
        <v>720</v>
      </c>
      <c r="F2948" t="s">
        <v>102</v>
      </c>
      <c r="G2948" t="s">
        <v>26</v>
      </c>
      <c r="H2948" t="s">
        <v>434</v>
      </c>
      <c r="I2948" t="s">
        <v>88</v>
      </c>
      <c r="J2948" t="s">
        <v>26</v>
      </c>
      <c r="K2948" t="s">
        <v>30</v>
      </c>
      <c r="L2948" t="str">
        <f>_xlfn.XLOOKUP(Trade_Flows[[#This Row],[hardware_type]],Helper_sheet!$D$2:$D$15,Helper_sheet!$E$2:$E$15,0,0)</f>
        <v>Chip</v>
      </c>
      <c r="M2948" t="s">
        <v>31</v>
      </c>
      <c r="N2948" s="5">
        <v>23688</v>
      </c>
      <c r="O2948" s="1">
        <v>1184.4000000000001</v>
      </c>
      <c r="P2948" t="s">
        <v>40</v>
      </c>
      <c r="Q2948" t="s">
        <v>89</v>
      </c>
      <c r="R2948" t="s">
        <v>144</v>
      </c>
      <c r="S2948" t="s">
        <v>141</v>
      </c>
      <c r="T2948" t="s">
        <v>90</v>
      </c>
      <c r="U2948" t="s">
        <v>758</v>
      </c>
      <c r="V2948" t="s">
        <v>463</v>
      </c>
      <c r="W2948" t="s">
        <v>147</v>
      </c>
      <c r="X2948" t="s">
        <v>144</v>
      </c>
    </row>
    <row r="2949" spans="1:24" x14ac:dyDescent="0.4">
      <c r="A2949" t="s">
        <v>3631</v>
      </c>
      <c r="B2949" t="s">
        <v>193</v>
      </c>
      <c r="C2949" t="s">
        <v>158</v>
      </c>
      <c r="D2949" t="s">
        <v>55</v>
      </c>
      <c r="E2949" t="s">
        <v>720</v>
      </c>
      <c r="F2949" t="s">
        <v>102</v>
      </c>
      <c r="G2949" t="s">
        <v>26</v>
      </c>
      <c r="H2949" t="s">
        <v>434</v>
      </c>
      <c r="I2949" t="s">
        <v>88</v>
      </c>
      <c r="J2949" t="s">
        <v>26</v>
      </c>
      <c r="K2949" t="s">
        <v>30</v>
      </c>
      <c r="L2949" t="str">
        <f>_xlfn.XLOOKUP(Trade_Flows[[#This Row],[hardware_type]],Helper_sheet!$D$2:$D$15,Helper_sheet!$E$2:$E$15,0,0)</f>
        <v>Chip</v>
      </c>
      <c r="M2949" t="s">
        <v>31</v>
      </c>
      <c r="N2949" s="5">
        <v>20183</v>
      </c>
      <c r="O2949" s="1">
        <v>1009.15</v>
      </c>
      <c r="P2949" t="s">
        <v>40</v>
      </c>
      <c r="Q2949" t="s">
        <v>89</v>
      </c>
      <c r="R2949" t="s">
        <v>144</v>
      </c>
      <c r="S2949" t="s">
        <v>141</v>
      </c>
      <c r="T2949" t="s">
        <v>90</v>
      </c>
      <c r="U2949" t="s">
        <v>756</v>
      </c>
      <c r="V2949" t="s">
        <v>2453</v>
      </c>
      <c r="W2949" t="s">
        <v>147</v>
      </c>
      <c r="X2949" t="s">
        <v>144</v>
      </c>
    </row>
    <row r="2950" spans="1:24" x14ac:dyDescent="0.4">
      <c r="A2950" t="s">
        <v>3632</v>
      </c>
      <c r="B2950" t="s">
        <v>202</v>
      </c>
      <c r="C2950" t="s">
        <v>141</v>
      </c>
      <c r="D2950" t="s">
        <v>56</v>
      </c>
      <c r="E2950" t="s">
        <v>720</v>
      </c>
      <c r="F2950" t="s">
        <v>102</v>
      </c>
      <c r="G2950" t="s">
        <v>26</v>
      </c>
      <c r="H2950" t="s">
        <v>434</v>
      </c>
      <c r="I2950" t="s">
        <v>88</v>
      </c>
      <c r="J2950" t="s">
        <v>26</v>
      </c>
      <c r="K2950" t="s">
        <v>30</v>
      </c>
      <c r="L2950" t="str">
        <f>_xlfn.XLOOKUP(Trade_Flows[[#This Row],[hardware_type]],Helper_sheet!$D$2:$D$15,Helper_sheet!$E$2:$E$15,0,0)</f>
        <v>Chip</v>
      </c>
      <c r="M2950" t="s">
        <v>31</v>
      </c>
      <c r="N2950" s="5">
        <v>20177</v>
      </c>
      <c r="O2950" s="1">
        <v>1008.88</v>
      </c>
      <c r="P2950" t="s">
        <v>32</v>
      </c>
      <c r="Q2950" t="s">
        <v>89</v>
      </c>
      <c r="R2950" t="s">
        <v>144</v>
      </c>
      <c r="S2950" t="s">
        <v>141</v>
      </c>
      <c r="T2950" t="s">
        <v>90</v>
      </c>
      <c r="U2950" t="s">
        <v>751</v>
      </c>
      <c r="V2950" t="s">
        <v>2455</v>
      </c>
      <c r="W2950" t="s">
        <v>147</v>
      </c>
      <c r="X2950" t="s">
        <v>144</v>
      </c>
    </row>
    <row r="2951" spans="1:24" x14ac:dyDescent="0.4">
      <c r="A2951" t="s">
        <v>3633</v>
      </c>
      <c r="B2951" t="s">
        <v>202</v>
      </c>
      <c r="C2951" t="s">
        <v>149</v>
      </c>
      <c r="D2951" t="s">
        <v>57</v>
      </c>
      <c r="E2951" t="s">
        <v>720</v>
      </c>
      <c r="F2951" t="s">
        <v>102</v>
      </c>
      <c r="G2951" t="s">
        <v>26</v>
      </c>
      <c r="H2951" t="s">
        <v>434</v>
      </c>
      <c r="I2951" t="s">
        <v>88</v>
      </c>
      <c r="J2951" t="s">
        <v>26</v>
      </c>
      <c r="K2951" t="s">
        <v>30</v>
      </c>
      <c r="L2951" t="str">
        <f>_xlfn.XLOOKUP(Trade_Flows[[#This Row],[hardware_type]],Helper_sheet!$D$2:$D$15,Helper_sheet!$E$2:$E$15,0,0)</f>
        <v>Chip</v>
      </c>
      <c r="M2951" t="s">
        <v>31</v>
      </c>
      <c r="N2951" s="5">
        <v>21529</v>
      </c>
      <c r="O2951" s="1">
        <v>1076.45</v>
      </c>
      <c r="P2951" t="s">
        <v>40</v>
      </c>
      <c r="Q2951" t="s">
        <v>89</v>
      </c>
      <c r="R2951" t="s">
        <v>144</v>
      </c>
      <c r="S2951" t="s">
        <v>141</v>
      </c>
      <c r="T2951" t="s">
        <v>90</v>
      </c>
      <c r="U2951" t="s">
        <v>744</v>
      </c>
      <c r="V2951" t="s">
        <v>554</v>
      </c>
      <c r="W2951" t="s">
        <v>147</v>
      </c>
      <c r="X2951" t="s">
        <v>144</v>
      </c>
    </row>
    <row r="2952" spans="1:24" x14ac:dyDescent="0.4">
      <c r="A2952" t="s">
        <v>3634</v>
      </c>
      <c r="B2952" t="s">
        <v>202</v>
      </c>
      <c r="C2952" t="s">
        <v>154</v>
      </c>
      <c r="D2952" t="s">
        <v>58</v>
      </c>
      <c r="E2952" t="s">
        <v>720</v>
      </c>
      <c r="F2952" t="s">
        <v>102</v>
      </c>
      <c r="G2952" t="s">
        <v>26</v>
      </c>
      <c r="H2952" t="s">
        <v>434</v>
      </c>
      <c r="I2952" t="s">
        <v>88</v>
      </c>
      <c r="J2952" t="s">
        <v>26</v>
      </c>
      <c r="K2952" t="s">
        <v>30</v>
      </c>
      <c r="L2952" t="str">
        <f>_xlfn.XLOOKUP(Trade_Flows[[#This Row],[hardware_type]],Helper_sheet!$D$2:$D$15,Helper_sheet!$E$2:$E$15,0,0)</f>
        <v>Chip</v>
      </c>
      <c r="M2952" t="s">
        <v>31</v>
      </c>
      <c r="N2952" s="5">
        <v>23030</v>
      </c>
      <c r="O2952" s="1">
        <v>1151.52</v>
      </c>
      <c r="P2952" t="s">
        <v>40</v>
      </c>
      <c r="Q2952" t="s">
        <v>89</v>
      </c>
      <c r="R2952" t="s">
        <v>144</v>
      </c>
      <c r="S2952" t="s">
        <v>141</v>
      </c>
      <c r="T2952" t="s">
        <v>90</v>
      </c>
      <c r="U2952" t="s">
        <v>733</v>
      </c>
      <c r="V2952" t="s">
        <v>2839</v>
      </c>
      <c r="W2952" t="s">
        <v>147</v>
      </c>
      <c r="X2952" t="s">
        <v>144</v>
      </c>
    </row>
    <row r="2953" spans="1:24" x14ac:dyDescent="0.4">
      <c r="A2953" t="s">
        <v>3635</v>
      </c>
      <c r="B2953" t="s">
        <v>202</v>
      </c>
      <c r="C2953" t="s">
        <v>158</v>
      </c>
      <c r="D2953" t="s">
        <v>59</v>
      </c>
      <c r="E2953" t="s">
        <v>720</v>
      </c>
      <c r="F2953" t="s">
        <v>102</v>
      </c>
      <c r="G2953" t="s">
        <v>26</v>
      </c>
      <c r="H2953" t="s">
        <v>434</v>
      </c>
      <c r="I2953" t="s">
        <v>88</v>
      </c>
      <c r="J2953" t="s">
        <v>26</v>
      </c>
      <c r="K2953" t="s">
        <v>30</v>
      </c>
      <c r="L2953" t="str">
        <f>_xlfn.XLOOKUP(Trade_Flows[[#This Row],[hardware_type]],Helper_sheet!$D$2:$D$15,Helper_sheet!$E$2:$E$15,0,0)</f>
        <v>Chip</v>
      </c>
      <c r="M2953" t="s">
        <v>31</v>
      </c>
      <c r="N2953" s="5">
        <v>21248</v>
      </c>
      <c r="O2953" s="1">
        <v>1062.4100000000001</v>
      </c>
      <c r="P2953" t="s">
        <v>150</v>
      </c>
      <c r="Q2953" t="s">
        <v>89</v>
      </c>
      <c r="R2953" t="s">
        <v>144</v>
      </c>
      <c r="S2953" t="s">
        <v>141</v>
      </c>
      <c r="T2953" t="s">
        <v>90</v>
      </c>
      <c r="U2953" t="s">
        <v>799</v>
      </c>
      <c r="V2953" t="s">
        <v>2401</v>
      </c>
      <c r="W2953" t="s">
        <v>147</v>
      </c>
      <c r="X2953" t="s">
        <v>144</v>
      </c>
    </row>
    <row r="2954" spans="1:24" x14ac:dyDescent="0.4">
      <c r="A2954" t="s">
        <v>3636</v>
      </c>
      <c r="B2954" t="s">
        <v>212</v>
      </c>
      <c r="C2954" t="s">
        <v>141</v>
      </c>
      <c r="D2954" t="s">
        <v>60</v>
      </c>
      <c r="E2954" t="s">
        <v>720</v>
      </c>
      <c r="F2954" t="s">
        <v>102</v>
      </c>
      <c r="G2954" t="s">
        <v>26</v>
      </c>
      <c r="H2954" t="s">
        <v>434</v>
      </c>
      <c r="I2954" t="s">
        <v>88</v>
      </c>
      <c r="J2954" t="s">
        <v>26</v>
      </c>
      <c r="K2954" t="s">
        <v>30</v>
      </c>
      <c r="L2954" t="str">
        <f>_xlfn.XLOOKUP(Trade_Flows[[#This Row],[hardware_type]],Helper_sheet!$D$2:$D$15,Helper_sheet!$E$2:$E$15,0,0)</f>
        <v>Chip</v>
      </c>
      <c r="M2954" t="s">
        <v>31</v>
      </c>
      <c r="N2954" s="5">
        <v>18998</v>
      </c>
      <c r="O2954" s="1">
        <v>949.94</v>
      </c>
      <c r="P2954" t="s">
        <v>32</v>
      </c>
      <c r="Q2954" t="s">
        <v>89</v>
      </c>
      <c r="R2954" t="s">
        <v>144</v>
      </c>
      <c r="S2954" t="s">
        <v>141</v>
      </c>
      <c r="T2954" t="s">
        <v>90</v>
      </c>
      <c r="U2954" t="s">
        <v>751</v>
      </c>
      <c r="V2954" t="s">
        <v>473</v>
      </c>
      <c r="W2954" t="s">
        <v>147</v>
      </c>
      <c r="X2954" t="s">
        <v>144</v>
      </c>
    </row>
    <row r="2955" spans="1:24" x14ac:dyDescent="0.4">
      <c r="A2955" t="s">
        <v>3637</v>
      </c>
      <c r="B2955" t="s">
        <v>212</v>
      </c>
      <c r="C2955" t="s">
        <v>149</v>
      </c>
      <c r="D2955" t="s">
        <v>61</v>
      </c>
      <c r="E2955" t="s">
        <v>720</v>
      </c>
      <c r="F2955" t="s">
        <v>102</v>
      </c>
      <c r="G2955" t="s">
        <v>26</v>
      </c>
      <c r="H2955" t="s">
        <v>434</v>
      </c>
      <c r="I2955" t="s">
        <v>88</v>
      </c>
      <c r="J2955" t="s">
        <v>26</v>
      </c>
      <c r="K2955" t="s">
        <v>30</v>
      </c>
      <c r="L2955" t="str">
        <f>_xlfn.XLOOKUP(Trade_Flows[[#This Row],[hardware_type]],Helper_sheet!$D$2:$D$15,Helper_sheet!$E$2:$E$15,0,0)</f>
        <v>Chip</v>
      </c>
      <c r="M2955" t="s">
        <v>31</v>
      </c>
      <c r="N2955" s="5">
        <v>23318</v>
      </c>
      <c r="O2955" s="1">
        <v>1165.94</v>
      </c>
      <c r="P2955" t="s">
        <v>40</v>
      </c>
      <c r="Q2955" t="s">
        <v>89</v>
      </c>
      <c r="R2955" t="s">
        <v>144</v>
      </c>
      <c r="S2955" t="s">
        <v>141</v>
      </c>
      <c r="T2955" t="s">
        <v>90</v>
      </c>
      <c r="U2955" t="s">
        <v>740</v>
      </c>
      <c r="V2955" t="s">
        <v>2856</v>
      </c>
      <c r="W2955" t="s">
        <v>147</v>
      </c>
      <c r="X2955" t="s">
        <v>144</v>
      </c>
    </row>
    <row r="2956" spans="1:24" x14ac:dyDescent="0.4">
      <c r="A2956" t="s">
        <v>3638</v>
      </c>
      <c r="B2956" t="s">
        <v>212</v>
      </c>
      <c r="C2956" t="s">
        <v>154</v>
      </c>
      <c r="D2956" t="s">
        <v>62</v>
      </c>
      <c r="E2956" t="s">
        <v>720</v>
      </c>
      <c r="F2956" t="s">
        <v>102</v>
      </c>
      <c r="G2956" t="s">
        <v>26</v>
      </c>
      <c r="H2956" t="s">
        <v>434</v>
      </c>
      <c r="I2956" t="s">
        <v>88</v>
      </c>
      <c r="J2956" t="s">
        <v>26</v>
      </c>
      <c r="K2956" t="s">
        <v>30</v>
      </c>
      <c r="L2956" t="str">
        <f>_xlfn.XLOOKUP(Trade_Flows[[#This Row],[hardware_type]],Helper_sheet!$D$2:$D$15,Helper_sheet!$E$2:$E$15,0,0)</f>
        <v>Chip</v>
      </c>
      <c r="M2956" t="s">
        <v>31</v>
      </c>
      <c r="N2956" s="5">
        <v>22691</v>
      </c>
      <c r="O2956" s="1">
        <v>1134.5899999999999</v>
      </c>
      <c r="P2956" t="s">
        <v>40</v>
      </c>
      <c r="Q2956" t="s">
        <v>89</v>
      </c>
      <c r="R2956" t="s">
        <v>144</v>
      </c>
      <c r="S2956" t="s">
        <v>141</v>
      </c>
      <c r="T2956" t="s">
        <v>90</v>
      </c>
      <c r="U2956" t="s">
        <v>742</v>
      </c>
      <c r="V2956" t="s">
        <v>475</v>
      </c>
      <c r="W2956" t="s">
        <v>147</v>
      </c>
      <c r="X2956" t="s">
        <v>144</v>
      </c>
    </row>
    <row r="2957" spans="1:24" x14ac:dyDescent="0.4">
      <c r="A2957" t="s">
        <v>3639</v>
      </c>
      <c r="B2957" t="s">
        <v>212</v>
      </c>
      <c r="C2957" t="s">
        <v>158</v>
      </c>
      <c r="D2957" t="s">
        <v>63</v>
      </c>
      <c r="E2957" t="s">
        <v>720</v>
      </c>
      <c r="F2957" t="s">
        <v>102</v>
      </c>
      <c r="G2957" t="s">
        <v>26</v>
      </c>
      <c r="H2957" t="s">
        <v>434</v>
      </c>
      <c r="I2957" t="s">
        <v>88</v>
      </c>
      <c r="J2957" t="s">
        <v>26</v>
      </c>
      <c r="K2957" t="s">
        <v>30</v>
      </c>
      <c r="L2957" t="str">
        <f>_xlfn.XLOOKUP(Trade_Flows[[#This Row],[hardware_type]],Helper_sheet!$D$2:$D$15,Helper_sheet!$E$2:$E$15,0,0)</f>
        <v>Chip</v>
      </c>
      <c r="M2957" t="s">
        <v>31</v>
      </c>
      <c r="N2957" s="5">
        <v>22655</v>
      </c>
      <c r="O2957" s="1">
        <v>1132.8</v>
      </c>
      <c r="P2957" t="s">
        <v>150</v>
      </c>
      <c r="Q2957" t="s">
        <v>89</v>
      </c>
      <c r="R2957" t="s">
        <v>144</v>
      </c>
      <c r="S2957" t="s">
        <v>141</v>
      </c>
      <c r="T2957" t="s">
        <v>90</v>
      </c>
      <c r="U2957" t="s">
        <v>727</v>
      </c>
      <c r="V2957" t="s">
        <v>2458</v>
      </c>
      <c r="W2957" t="s">
        <v>147</v>
      </c>
      <c r="X2957" t="s">
        <v>144</v>
      </c>
    </row>
    <row r="2958" spans="1:24" x14ac:dyDescent="0.4">
      <c r="A2958" t="s">
        <v>3640</v>
      </c>
      <c r="B2958" t="s">
        <v>223</v>
      </c>
      <c r="C2958" t="s">
        <v>141</v>
      </c>
      <c r="D2958" t="s">
        <v>64</v>
      </c>
      <c r="E2958" t="s">
        <v>720</v>
      </c>
      <c r="F2958" t="s">
        <v>102</v>
      </c>
      <c r="G2958" t="s">
        <v>26</v>
      </c>
      <c r="H2958" t="s">
        <v>434</v>
      </c>
      <c r="I2958" t="s">
        <v>88</v>
      </c>
      <c r="J2958" t="s">
        <v>26</v>
      </c>
      <c r="K2958" t="s">
        <v>30</v>
      </c>
      <c r="L2958" t="str">
        <f>_xlfn.XLOOKUP(Trade_Flows[[#This Row],[hardware_type]],Helper_sheet!$D$2:$D$15,Helper_sheet!$E$2:$E$15,0,0)</f>
        <v>Chip</v>
      </c>
      <c r="M2958" t="s">
        <v>31</v>
      </c>
      <c r="N2958" s="5">
        <v>26314</v>
      </c>
      <c r="O2958" s="1">
        <v>1315.71</v>
      </c>
      <c r="P2958" t="s">
        <v>40</v>
      </c>
      <c r="Q2958" t="s">
        <v>89</v>
      </c>
      <c r="R2958" t="s">
        <v>144</v>
      </c>
      <c r="S2958" t="s">
        <v>141</v>
      </c>
      <c r="T2958" t="s">
        <v>90</v>
      </c>
      <c r="U2958" t="s">
        <v>766</v>
      </c>
      <c r="V2958" t="s">
        <v>2415</v>
      </c>
      <c r="W2958" t="s">
        <v>147</v>
      </c>
      <c r="X2958" t="s">
        <v>144</v>
      </c>
    </row>
    <row r="2959" spans="1:24" x14ac:dyDescent="0.4">
      <c r="A2959" t="s">
        <v>3641</v>
      </c>
      <c r="B2959" t="s">
        <v>223</v>
      </c>
      <c r="C2959" t="s">
        <v>149</v>
      </c>
      <c r="D2959" t="s">
        <v>65</v>
      </c>
      <c r="E2959" t="s">
        <v>720</v>
      </c>
      <c r="F2959" t="s">
        <v>102</v>
      </c>
      <c r="G2959" t="s">
        <v>26</v>
      </c>
      <c r="H2959" t="s">
        <v>434</v>
      </c>
      <c r="I2959" t="s">
        <v>88</v>
      </c>
      <c r="J2959" t="s">
        <v>26</v>
      </c>
      <c r="K2959" t="s">
        <v>30</v>
      </c>
      <c r="L2959" t="str">
        <f>_xlfn.XLOOKUP(Trade_Flows[[#This Row],[hardware_type]],Helper_sheet!$D$2:$D$15,Helper_sheet!$E$2:$E$15,0,0)</f>
        <v>Chip</v>
      </c>
      <c r="M2959" t="s">
        <v>31</v>
      </c>
      <c r="N2959" s="5">
        <v>26569</v>
      </c>
      <c r="O2959" s="1">
        <v>1328.46</v>
      </c>
      <c r="P2959" t="s">
        <v>40</v>
      </c>
      <c r="Q2959" t="s">
        <v>89</v>
      </c>
      <c r="R2959" t="s">
        <v>144</v>
      </c>
      <c r="S2959" t="s">
        <v>141</v>
      </c>
      <c r="T2959" t="s">
        <v>90</v>
      </c>
      <c r="U2959" t="s">
        <v>744</v>
      </c>
      <c r="V2959" t="s">
        <v>275</v>
      </c>
      <c r="W2959" t="s">
        <v>147</v>
      </c>
      <c r="X2959" t="s">
        <v>144</v>
      </c>
    </row>
    <row r="2960" spans="1:24" x14ac:dyDescent="0.4">
      <c r="A2960" t="s">
        <v>3642</v>
      </c>
      <c r="B2960" t="s">
        <v>223</v>
      </c>
      <c r="C2960" t="s">
        <v>154</v>
      </c>
      <c r="D2960" t="s">
        <v>66</v>
      </c>
      <c r="E2960" t="s">
        <v>720</v>
      </c>
      <c r="F2960" t="s">
        <v>102</v>
      </c>
      <c r="G2960" t="s">
        <v>26</v>
      </c>
      <c r="H2960" t="s">
        <v>434</v>
      </c>
      <c r="I2960" t="s">
        <v>88</v>
      </c>
      <c r="J2960" t="s">
        <v>26</v>
      </c>
      <c r="K2960" t="s">
        <v>30</v>
      </c>
      <c r="L2960" t="str">
        <f>_xlfn.XLOOKUP(Trade_Flows[[#This Row],[hardware_type]],Helper_sheet!$D$2:$D$15,Helper_sheet!$E$2:$E$15,0,0)</f>
        <v>Chip</v>
      </c>
      <c r="M2960" t="s">
        <v>31</v>
      </c>
      <c r="N2960" s="5">
        <v>28555</v>
      </c>
      <c r="O2960" s="1">
        <v>1427.76</v>
      </c>
      <c r="P2960" t="s">
        <v>40</v>
      </c>
      <c r="Q2960" t="s">
        <v>89</v>
      </c>
      <c r="R2960" t="s">
        <v>144</v>
      </c>
      <c r="S2960" t="s">
        <v>141</v>
      </c>
      <c r="T2960" t="s">
        <v>90</v>
      </c>
      <c r="U2960" t="s">
        <v>727</v>
      </c>
      <c r="V2960" t="s">
        <v>371</v>
      </c>
      <c r="W2960" t="s">
        <v>147</v>
      </c>
      <c r="X2960" t="s">
        <v>144</v>
      </c>
    </row>
    <row r="2961" spans="1:24" x14ac:dyDescent="0.4">
      <c r="A2961" t="s">
        <v>3643</v>
      </c>
      <c r="B2961" t="s">
        <v>223</v>
      </c>
      <c r="C2961" t="s">
        <v>158</v>
      </c>
      <c r="D2961" t="s">
        <v>67</v>
      </c>
      <c r="E2961" t="s">
        <v>720</v>
      </c>
      <c r="F2961" t="s">
        <v>102</v>
      </c>
      <c r="G2961" t="s">
        <v>26</v>
      </c>
      <c r="H2961" t="s">
        <v>434</v>
      </c>
      <c r="I2961" t="s">
        <v>88</v>
      </c>
      <c r="J2961" t="s">
        <v>26</v>
      </c>
      <c r="K2961" t="s">
        <v>30</v>
      </c>
      <c r="L2961" t="str">
        <f>_xlfn.XLOOKUP(Trade_Flows[[#This Row],[hardware_type]],Helper_sheet!$D$2:$D$15,Helper_sheet!$E$2:$E$15,0,0)</f>
        <v>Chip</v>
      </c>
      <c r="M2961" t="s">
        <v>31</v>
      </c>
      <c r="N2961" s="5">
        <v>24467</v>
      </c>
      <c r="O2961" s="1">
        <v>1223.3599999999999</v>
      </c>
      <c r="P2961" t="s">
        <v>150</v>
      </c>
      <c r="Q2961" t="s">
        <v>89</v>
      </c>
      <c r="R2961" t="s">
        <v>144</v>
      </c>
      <c r="S2961" t="s">
        <v>141</v>
      </c>
      <c r="T2961" t="s">
        <v>90</v>
      </c>
      <c r="U2961" t="s">
        <v>721</v>
      </c>
      <c r="V2961" t="s">
        <v>183</v>
      </c>
      <c r="W2961" t="s">
        <v>147</v>
      </c>
      <c r="X2961" t="s">
        <v>144</v>
      </c>
    </row>
    <row r="2962" spans="1:24" x14ac:dyDescent="0.4">
      <c r="A2962" t="s">
        <v>3644</v>
      </c>
      <c r="B2962" t="s">
        <v>235</v>
      </c>
      <c r="C2962" t="s">
        <v>141</v>
      </c>
      <c r="D2962" t="s">
        <v>68</v>
      </c>
      <c r="E2962" t="s">
        <v>720</v>
      </c>
      <c r="F2962" t="s">
        <v>102</v>
      </c>
      <c r="G2962" t="s">
        <v>26</v>
      </c>
      <c r="H2962" t="s">
        <v>434</v>
      </c>
      <c r="I2962" t="s">
        <v>88</v>
      </c>
      <c r="J2962" t="s">
        <v>26</v>
      </c>
      <c r="K2962" t="s">
        <v>30</v>
      </c>
      <c r="L2962" t="str">
        <f>_xlfn.XLOOKUP(Trade_Flows[[#This Row],[hardware_type]],Helper_sheet!$D$2:$D$15,Helper_sheet!$E$2:$E$15,0,0)</f>
        <v>Chip</v>
      </c>
      <c r="M2962" t="s">
        <v>31</v>
      </c>
      <c r="N2962" s="5">
        <v>13263</v>
      </c>
      <c r="O2962" s="1">
        <v>663.18</v>
      </c>
      <c r="P2962" t="s">
        <v>32</v>
      </c>
      <c r="Q2962" t="s">
        <v>89</v>
      </c>
      <c r="R2962" t="s">
        <v>141</v>
      </c>
      <c r="S2962" t="s">
        <v>3645</v>
      </c>
      <c r="T2962" t="s">
        <v>90</v>
      </c>
      <c r="U2962" t="s">
        <v>753</v>
      </c>
      <c r="V2962" t="s">
        <v>305</v>
      </c>
      <c r="W2962" t="s">
        <v>147</v>
      </c>
      <c r="X2962" t="s">
        <v>144</v>
      </c>
    </row>
    <row r="2963" spans="1:24" x14ac:dyDescent="0.4">
      <c r="A2963" t="s">
        <v>3646</v>
      </c>
      <c r="B2963" t="s">
        <v>235</v>
      </c>
      <c r="C2963" t="s">
        <v>149</v>
      </c>
      <c r="D2963" t="s">
        <v>69</v>
      </c>
      <c r="E2963" t="s">
        <v>720</v>
      </c>
      <c r="F2963" t="s">
        <v>102</v>
      </c>
      <c r="G2963" t="s">
        <v>26</v>
      </c>
      <c r="H2963" t="s">
        <v>434</v>
      </c>
      <c r="I2963" t="s">
        <v>88</v>
      </c>
      <c r="J2963" t="s">
        <v>26</v>
      </c>
      <c r="K2963" t="s">
        <v>30</v>
      </c>
      <c r="L2963" t="str">
        <f>_xlfn.XLOOKUP(Trade_Flows[[#This Row],[hardware_type]],Helper_sheet!$D$2:$D$15,Helper_sheet!$E$2:$E$15,0,0)</f>
        <v>Chip</v>
      </c>
      <c r="M2963" t="s">
        <v>31</v>
      </c>
      <c r="N2963" s="5">
        <v>14797</v>
      </c>
      <c r="O2963" s="1">
        <v>739.86</v>
      </c>
      <c r="P2963" t="s">
        <v>150</v>
      </c>
      <c r="Q2963" t="s">
        <v>89</v>
      </c>
      <c r="R2963" t="s">
        <v>141</v>
      </c>
      <c r="S2963" t="s">
        <v>3645</v>
      </c>
      <c r="T2963" t="s">
        <v>90</v>
      </c>
      <c r="U2963" t="s">
        <v>749</v>
      </c>
      <c r="V2963" t="s">
        <v>558</v>
      </c>
      <c r="W2963" t="s">
        <v>147</v>
      </c>
      <c r="X2963" t="s">
        <v>144</v>
      </c>
    </row>
    <row r="2964" spans="1:24" x14ac:dyDescent="0.4">
      <c r="A2964" t="s">
        <v>3647</v>
      </c>
      <c r="B2964" t="s">
        <v>235</v>
      </c>
      <c r="C2964" t="s">
        <v>154</v>
      </c>
      <c r="D2964" t="s">
        <v>70</v>
      </c>
      <c r="E2964" t="s">
        <v>720</v>
      </c>
      <c r="F2964" t="s">
        <v>102</v>
      </c>
      <c r="G2964" t="s">
        <v>26</v>
      </c>
      <c r="H2964" t="s">
        <v>434</v>
      </c>
      <c r="I2964" t="s">
        <v>88</v>
      </c>
      <c r="J2964" t="s">
        <v>26</v>
      </c>
      <c r="K2964" t="s">
        <v>30</v>
      </c>
      <c r="L2964" t="str">
        <f>_xlfn.XLOOKUP(Trade_Flows[[#This Row],[hardware_type]],Helper_sheet!$D$2:$D$15,Helper_sheet!$E$2:$E$15,0,0)</f>
        <v>Chip</v>
      </c>
      <c r="M2964" t="s">
        <v>31</v>
      </c>
      <c r="N2964" s="5">
        <v>14640</v>
      </c>
      <c r="O2964" s="1">
        <v>732.02</v>
      </c>
      <c r="P2964" t="s">
        <v>32</v>
      </c>
      <c r="Q2964" t="s">
        <v>89</v>
      </c>
      <c r="R2964" t="s">
        <v>141</v>
      </c>
      <c r="S2964" t="s">
        <v>3645</v>
      </c>
      <c r="T2964" t="s">
        <v>90</v>
      </c>
      <c r="U2964" t="s">
        <v>749</v>
      </c>
      <c r="V2964" t="s">
        <v>287</v>
      </c>
      <c r="W2964" t="s">
        <v>147</v>
      </c>
      <c r="X2964" t="s">
        <v>144</v>
      </c>
    </row>
    <row r="2965" spans="1:24" x14ac:dyDescent="0.4">
      <c r="A2965" t="s">
        <v>3648</v>
      </c>
      <c r="B2965" t="s">
        <v>235</v>
      </c>
      <c r="C2965" t="s">
        <v>158</v>
      </c>
      <c r="D2965" t="s">
        <v>71</v>
      </c>
      <c r="E2965" t="s">
        <v>720</v>
      </c>
      <c r="F2965" t="s">
        <v>102</v>
      </c>
      <c r="G2965" t="s">
        <v>26</v>
      </c>
      <c r="H2965" t="s">
        <v>434</v>
      </c>
      <c r="I2965" t="s">
        <v>88</v>
      </c>
      <c r="J2965" t="s">
        <v>26</v>
      </c>
      <c r="K2965" t="s">
        <v>30</v>
      </c>
      <c r="L2965" t="str">
        <f>_xlfn.XLOOKUP(Trade_Flows[[#This Row],[hardware_type]],Helper_sheet!$D$2:$D$15,Helper_sheet!$E$2:$E$15,0,0)</f>
        <v>Chip</v>
      </c>
      <c r="M2965" t="s">
        <v>31</v>
      </c>
      <c r="N2965" s="5">
        <v>14920</v>
      </c>
      <c r="O2965" s="1">
        <v>746.02</v>
      </c>
      <c r="P2965" t="s">
        <v>150</v>
      </c>
      <c r="Q2965" t="s">
        <v>89</v>
      </c>
      <c r="R2965" t="s">
        <v>141</v>
      </c>
      <c r="S2965" t="s">
        <v>3645</v>
      </c>
      <c r="T2965" t="s">
        <v>90</v>
      </c>
      <c r="U2965" t="s">
        <v>766</v>
      </c>
      <c r="V2965" t="s">
        <v>314</v>
      </c>
      <c r="W2965" t="s">
        <v>147</v>
      </c>
      <c r="X2965" t="s">
        <v>144</v>
      </c>
    </row>
    <row r="2966" spans="1:24" x14ac:dyDescent="0.4">
      <c r="A2966" t="s">
        <v>3649</v>
      </c>
      <c r="B2966" t="s">
        <v>248</v>
      </c>
      <c r="C2966" t="s">
        <v>141</v>
      </c>
      <c r="D2966" t="s">
        <v>72</v>
      </c>
      <c r="E2966" t="s">
        <v>720</v>
      </c>
      <c r="F2966" t="s">
        <v>102</v>
      </c>
      <c r="G2966" t="s">
        <v>26</v>
      </c>
      <c r="H2966" t="s">
        <v>434</v>
      </c>
      <c r="I2966" t="s">
        <v>88</v>
      </c>
      <c r="J2966" t="s">
        <v>26</v>
      </c>
      <c r="K2966" t="s">
        <v>30</v>
      </c>
      <c r="L2966" t="str">
        <f>_xlfn.XLOOKUP(Trade_Flows[[#This Row],[hardware_type]],Helper_sheet!$D$2:$D$15,Helper_sheet!$E$2:$E$15,0,0)</f>
        <v>Chip</v>
      </c>
      <c r="M2966" t="s">
        <v>31</v>
      </c>
      <c r="N2966" s="5">
        <v>14305</v>
      </c>
      <c r="O2966" s="1">
        <v>715.28</v>
      </c>
      <c r="P2966" t="s">
        <v>150</v>
      </c>
      <c r="Q2966" t="s">
        <v>89</v>
      </c>
      <c r="R2966" t="s">
        <v>141</v>
      </c>
      <c r="S2966" t="s">
        <v>3645</v>
      </c>
      <c r="T2966" t="s">
        <v>90</v>
      </c>
      <c r="U2966" t="s">
        <v>740</v>
      </c>
      <c r="V2966" t="s">
        <v>213</v>
      </c>
      <c r="W2966" t="s">
        <v>147</v>
      </c>
      <c r="X2966" t="s">
        <v>141</v>
      </c>
    </row>
    <row r="2967" spans="1:24" x14ac:dyDescent="0.4">
      <c r="A2967" t="s">
        <v>3650</v>
      </c>
      <c r="B2967" t="s">
        <v>248</v>
      </c>
      <c r="C2967" t="s">
        <v>149</v>
      </c>
      <c r="D2967" t="s">
        <v>73</v>
      </c>
      <c r="E2967" t="s">
        <v>720</v>
      </c>
      <c r="F2967" t="s">
        <v>102</v>
      </c>
      <c r="G2967" t="s">
        <v>26</v>
      </c>
      <c r="H2967" t="s">
        <v>434</v>
      </c>
      <c r="I2967" t="s">
        <v>88</v>
      </c>
      <c r="J2967" t="s">
        <v>26</v>
      </c>
      <c r="K2967" t="s">
        <v>30</v>
      </c>
      <c r="L2967" t="str">
        <f>_xlfn.XLOOKUP(Trade_Flows[[#This Row],[hardware_type]],Helper_sheet!$D$2:$D$15,Helper_sheet!$E$2:$E$15,0,0)</f>
        <v>Chip</v>
      </c>
      <c r="M2967" t="s">
        <v>31</v>
      </c>
      <c r="N2967" s="5">
        <v>16521</v>
      </c>
      <c r="O2967" s="1">
        <v>826.1</v>
      </c>
      <c r="P2967" t="s">
        <v>40</v>
      </c>
      <c r="Q2967" t="s">
        <v>89</v>
      </c>
      <c r="R2967" t="s">
        <v>141</v>
      </c>
      <c r="S2967" t="s">
        <v>3645</v>
      </c>
      <c r="T2967" t="s">
        <v>90</v>
      </c>
      <c r="U2967" t="s">
        <v>733</v>
      </c>
      <c r="V2967" t="s">
        <v>500</v>
      </c>
      <c r="W2967" t="s">
        <v>147</v>
      </c>
      <c r="X2967" t="s">
        <v>141</v>
      </c>
    </row>
    <row r="2968" spans="1:24" x14ac:dyDescent="0.4">
      <c r="A2968" t="s">
        <v>3651</v>
      </c>
      <c r="B2968" t="s">
        <v>248</v>
      </c>
      <c r="C2968" t="s">
        <v>154</v>
      </c>
      <c r="D2968" t="s">
        <v>74</v>
      </c>
      <c r="E2968" t="s">
        <v>720</v>
      </c>
      <c r="F2968" t="s">
        <v>102</v>
      </c>
      <c r="G2968" t="s">
        <v>26</v>
      </c>
      <c r="H2968" t="s">
        <v>434</v>
      </c>
      <c r="I2968" t="s">
        <v>88</v>
      </c>
      <c r="J2968" t="s">
        <v>26</v>
      </c>
      <c r="K2968" t="s">
        <v>30</v>
      </c>
      <c r="L2968" t="str">
        <f>_xlfn.XLOOKUP(Trade_Flows[[#This Row],[hardware_type]],Helper_sheet!$D$2:$D$15,Helper_sheet!$E$2:$E$15,0,0)</f>
        <v>Chip</v>
      </c>
      <c r="M2968" t="s">
        <v>31</v>
      </c>
      <c r="N2968" s="5">
        <v>20575</v>
      </c>
      <c r="O2968" s="1">
        <v>1028.76</v>
      </c>
      <c r="P2968" t="s">
        <v>32</v>
      </c>
      <c r="Q2968" t="s">
        <v>89</v>
      </c>
      <c r="R2968" t="s">
        <v>141</v>
      </c>
      <c r="S2968" t="s">
        <v>3645</v>
      </c>
      <c r="T2968" t="s">
        <v>90</v>
      </c>
      <c r="U2968" t="s">
        <v>822</v>
      </c>
      <c r="V2968" t="s">
        <v>213</v>
      </c>
      <c r="W2968" t="s">
        <v>147</v>
      </c>
      <c r="X2968" t="s">
        <v>141</v>
      </c>
    </row>
    <row r="2969" spans="1:24" x14ac:dyDescent="0.4">
      <c r="A2969" t="s">
        <v>3652</v>
      </c>
      <c r="B2969" t="s">
        <v>248</v>
      </c>
      <c r="C2969" t="s">
        <v>158</v>
      </c>
      <c r="D2969" t="s">
        <v>75</v>
      </c>
      <c r="E2969" t="s">
        <v>720</v>
      </c>
      <c r="F2969" t="s">
        <v>102</v>
      </c>
      <c r="G2969" t="s">
        <v>26</v>
      </c>
      <c r="H2969" t="s">
        <v>434</v>
      </c>
      <c r="I2969" t="s">
        <v>88</v>
      </c>
      <c r="J2969" t="s">
        <v>26</v>
      </c>
      <c r="K2969" t="s">
        <v>30</v>
      </c>
      <c r="L2969" t="str">
        <f>_xlfn.XLOOKUP(Trade_Flows[[#This Row],[hardware_type]],Helper_sheet!$D$2:$D$15,Helper_sheet!$E$2:$E$15,0,0)</f>
        <v>Chip</v>
      </c>
      <c r="M2969" t="s">
        <v>31</v>
      </c>
      <c r="N2969" s="5">
        <v>17950</v>
      </c>
      <c r="O2969" s="1">
        <v>897.5</v>
      </c>
      <c r="P2969" t="s">
        <v>32</v>
      </c>
      <c r="Q2969" t="s">
        <v>89</v>
      </c>
      <c r="R2969" t="s">
        <v>141</v>
      </c>
      <c r="S2969" t="s">
        <v>3645</v>
      </c>
      <c r="T2969" t="s">
        <v>90</v>
      </c>
      <c r="U2969" t="s">
        <v>740</v>
      </c>
      <c r="V2969" t="s">
        <v>503</v>
      </c>
      <c r="W2969" t="s">
        <v>147</v>
      </c>
      <c r="X2969" t="s">
        <v>141</v>
      </c>
    </row>
    <row r="2970" spans="1:24" x14ac:dyDescent="0.4">
      <c r="A2970" t="s">
        <v>3653</v>
      </c>
      <c r="B2970" t="s">
        <v>260</v>
      </c>
      <c r="C2970" t="s">
        <v>141</v>
      </c>
      <c r="D2970" t="s">
        <v>76</v>
      </c>
      <c r="E2970" t="s">
        <v>720</v>
      </c>
      <c r="F2970" t="s">
        <v>102</v>
      </c>
      <c r="G2970" t="s">
        <v>26</v>
      </c>
      <c r="H2970" t="s">
        <v>434</v>
      </c>
      <c r="I2970" t="s">
        <v>88</v>
      </c>
      <c r="J2970" t="s">
        <v>26</v>
      </c>
      <c r="K2970" t="s">
        <v>30</v>
      </c>
      <c r="L2970" t="str">
        <f>_xlfn.XLOOKUP(Trade_Flows[[#This Row],[hardware_type]],Helper_sheet!$D$2:$D$15,Helper_sheet!$E$2:$E$15,0,0)</f>
        <v>Chip</v>
      </c>
      <c r="M2970" t="s">
        <v>31</v>
      </c>
      <c r="N2970" s="5">
        <v>17274</v>
      </c>
      <c r="O2970" s="1">
        <v>863.72</v>
      </c>
      <c r="P2970" t="s">
        <v>32</v>
      </c>
      <c r="Q2970" t="s">
        <v>89</v>
      </c>
      <c r="R2970" t="s">
        <v>141</v>
      </c>
      <c r="S2970" t="s">
        <v>3645</v>
      </c>
      <c r="T2970" t="s">
        <v>90</v>
      </c>
      <c r="U2970" t="s">
        <v>751</v>
      </c>
      <c r="V2970" t="s">
        <v>489</v>
      </c>
      <c r="W2970" t="s">
        <v>147</v>
      </c>
      <c r="X2970" t="s">
        <v>141</v>
      </c>
    </row>
    <row r="2971" spans="1:24" x14ac:dyDescent="0.4">
      <c r="A2971" t="s">
        <v>3654</v>
      </c>
      <c r="B2971" t="s">
        <v>260</v>
      </c>
      <c r="C2971" t="s">
        <v>149</v>
      </c>
      <c r="D2971" t="s">
        <v>77</v>
      </c>
      <c r="E2971" t="s">
        <v>720</v>
      </c>
      <c r="F2971" t="s">
        <v>102</v>
      </c>
      <c r="G2971" t="s">
        <v>26</v>
      </c>
      <c r="H2971" t="s">
        <v>434</v>
      </c>
      <c r="I2971" t="s">
        <v>88</v>
      </c>
      <c r="J2971" t="s">
        <v>26</v>
      </c>
      <c r="K2971" t="s">
        <v>30</v>
      </c>
      <c r="L2971" t="str">
        <f>_xlfn.XLOOKUP(Trade_Flows[[#This Row],[hardware_type]],Helper_sheet!$D$2:$D$15,Helper_sheet!$E$2:$E$15,0,0)</f>
        <v>Chip</v>
      </c>
      <c r="M2971" t="s">
        <v>31</v>
      </c>
      <c r="N2971" s="5">
        <v>21180</v>
      </c>
      <c r="O2971" s="1">
        <v>1059.04</v>
      </c>
      <c r="P2971" t="s">
        <v>32</v>
      </c>
      <c r="Q2971" t="s">
        <v>89</v>
      </c>
      <c r="R2971" t="s">
        <v>141</v>
      </c>
      <c r="S2971" t="s">
        <v>3645</v>
      </c>
      <c r="T2971" t="s">
        <v>90</v>
      </c>
      <c r="U2971" t="s">
        <v>799</v>
      </c>
      <c r="V2971" t="s">
        <v>509</v>
      </c>
      <c r="W2971" t="s">
        <v>147</v>
      </c>
      <c r="X2971" t="s">
        <v>141</v>
      </c>
    </row>
    <row r="2972" spans="1:24" x14ac:dyDescent="0.4">
      <c r="A2972" t="s">
        <v>3655</v>
      </c>
      <c r="B2972" t="s">
        <v>260</v>
      </c>
      <c r="C2972" t="s">
        <v>154</v>
      </c>
      <c r="D2972" t="s">
        <v>78</v>
      </c>
      <c r="E2972" t="s">
        <v>720</v>
      </c>
      <c r="F2972" t="s">
        <v>102</v>
      </c>
      <c r="G2972" t="s">
        <v>26</v>
      </c>
      <c r="H2972" t="s">
        <v>434</v>
      </c>
      <c r="I2972" t="s">
        <v>88</v>
      </c>
      <c r="J2972" t="s">
        <v>26</v>
      </c>
      <c r="K2972" t="s">
        <v>30</v>
      </c>
      <c r="L2972" t="str">
        <f>_xlfn.XLOOKUP(Trade_Flows[[#This Row],[hardware_type]],Helper_sheet!$D$2:$D$15,Helper_sheet!$E$2:$E$15,0,0)</f>
        <v>Chip</v>
      </c>
      <c r="M2972" t="s">
        <v>31</v>
      </c>
      <c r="N2972" s="5">
        <v>21462</v>
      </c>
      <c r="O2972" s="1">
        <v>1073.1300000000001</v>
      </c>
      <c r="P2972" t="s">
        <v>40</v>
      </c>
      <c r="Q2972" t="s">
        <v>89</v>
      </c>
      <c r="R2972" t="s">
        <v>141</v>
      </c>
      <c r="S2972" t="s">
        <v>3645</v>
      </c>
      <c r="T2972" t="s">
        <v>90</v>
      </c>
      <c r="U2972" t="s">
        <v>822</v>
      </c>
      <c r="V2972" t="s">
        <v>636</v>
      </c>
      <c r="W2972" t="s">
        <v>147</v>
      </c>
      <c r="X2972" t="s">
        <v>141</v>
      </c>
    </row>
    <row r="2973" spans="1:24" x14ac:dyDescent="0.4">
      <c r="A2973" t="s">
        <v>3656</v>
      </c>
      <c r="B2973" t="s">
        <v>260</v>
      </c>
      <c r="C2973" t="s">
        <v>158</v>
      </c>
      <c r="D2973" t="s">
        <v>79</v>
      </c>
      <c r="E2973" t="s">
        <v>720</v>
      </c>
      <c r="F2973" t="s">
        <v>102</v>
      </c>
      <c r="G2973" t="s">
        <v>26</v>
      </c>
      <c r="H2973" t="s">
        <v>434</v>
      </c>
      <c r="I2973" t="s">
        <v>88</v>
      </c>
      <c r="J2973" t="s">
        <v>26</v>
      </c>
      <c r="K2973" t="s">
        <v>30</v>
      </c>
      <c r="L2973" t="str">
        <f>_xlfn.XLOOKUP(Trade_Flows[[#This Row],[hardware_type]],Helper_sheet!$D$2:$D$15,Helper_sheet!$E$2:$E$15,0,0)</f>
        <v>Chip</v>
      </c>
      <c r="M2973" t="s">
        <v>31</v>
      </c>
      <c r="N2973" s="5">
        <v>17972</v>
      </c>
      <c r="O2973" s="1">
        <v>898.6</v>
      </c>
      <c r="P2973" t="s">
        <v>40</v>
      </c>
      <c r="Q2973" t="s">
        <v>89</v>
      </c>
      <c r="R2973" t="s">
        <v>141</v>
      </c>
      <c r="S2973" t="s">
        <v>3645</v>
      </c>
      <c r="T2973" t="s">
        <v>90</v>
      </c>
      <c r="U2973" t="s">
        <v>772</v>
      </c>
      <c r="V2973" t="s">
        <v>885</v>
      </c>
      <c r="W2973" t="s">
        <v>147</v>
      </c>
      <c r="X2973" t="s">
        <v>141</v>
      </c>
    </row>
    <row r="2974" spans="1:24" x14ac:dyDescent="0.4">
      <c r="A2974" t="s">
        <v>3657</v>
      </c>
      <c r="B2974" t="s">
        <v>140</v>
      </c>
      <c r="C2974" t="s">
        <v>141</v>
      </c>
      <c r="D2974" t="s">
        <v>23</v>
      </c>
      <c r="E2974" t="s">
        <v>720</v>
      </c>
      <c r="F2974" t="s">
        <v>102</v>
      </c>
      <c r="G2974" t="s">
        <v>26</v>
      </c>
      <c r="H2974" t="s">
        <v>142</v>
      </c>
      <c r="I2974" t="s">
        <v>25</v>
      </c>
      <c r="J2974" t="s">
        <v>26</v>
      </c>
      <c r="K2974" t="s">
        <v>520</v>
      </c>
      <c r="L2974" t="str">
        <f>_xlfn.XLOOKUP(Trade_Flows[[#This Row],[hardware_type]],Helper_sheet!$D$2:$D$15,Helper_sheet!$E$2:$E$15,0,0)</f>
        <v>Chip</v>
      </c>
      <c r="M2974" t="s">
        <v>91</v>
      </c>
      <c r="N2974" s="5">
        <v>1977</v>
      </c>
      <c r="O2974" s="1">
        <v>102.99</v>
      </c>
      <c r="P2974" t="s">
        <v>93</v>
      </c>
      <c r="Q2974" t="s">
        <v>89</v>
      </c>
      <c r="R2974" t="s">
        <v>144</v>
      </c>
      <c r="S2974" t="s">
        <v>141</v>
      </c>
      <c r="T2974" t="s">
        <v>90</v>
      </c>
      <c r="U2974" t="s">
        <v>817</v>
      </c>
      <c r="V2974" t="s">
        <v>165</v>
      </c>
      <c r="W2974" t="s">
        <v>147</v>
      </c>
      <c r="X2974" t="s">
        <v>144</v>
      </c>
    </row>
    <row r="2975" spans="1:24" x14ac:dyDescent="0.4">
      <c r="A2975" t="s">
        <v>3658</v>
      </c>
      <c r="B2975" t="s">
        <v>140</v>
      </c>
      <c r="C2975" t="s">
        <v>149</v>
      </c>
      <c r="D2975" t="s">
        <v>35</v>
      </c>
      <c r="E2975" t="s">
        <v>720</v>
      </c>
      <c r="F2975" t="s">
        <v>102</v>
      </c>
      <c r="G2975" t="s">
        <v>26</v>
      </c>
      <c r="H2975" t="s">
        <v>142</v>
      </c>
      <c r="I2975" t="s">
        <v>25</v>
      </c>
      <c r="J2975" t="s">
        <v>26</v>
      </c>
      <c r="K2975" t="s">
        <v>520</v>
      </c>
      <c r="L2975" t="str">
        <f>_xlfn.XLOOKUP(Trade_Flows[[#This Row],[hardware_type]],Helper_sheet!$D$2:$D$15,Helper_sheet!$E$2:$E$15,0,0)</f>
        <v>Chip</v>
      </c>
      <c r="M2975" t="s">
        <v>91</v>
      </c>
      <c r="N2975" s="5">
        <v>2315</v>
      </c>
      <c r="O2975" s="1">
        <v>120.61</v>
      </c>
      <c r="P2975" t="s">
        <v>93</v>
      </c>
      <c r="Q2975" t="s">
        <v>89</v>
      </c>
      <c r="R2975" t="s">
        <v>144</v>
      </c>
      <c r="S2975" t="s">
        <v>141</v>
      </c>
      <c r="T2975" t="s">
        <v>90</v>
      </c>
      <c r="U2975" t="s">
        <v>747</v>
      </c>
      <c r="V2975" t="s">
        <v>159</v>
      </c>
      <c r="W2975" t="s">
        <v>147</v>
      </c>
      <c r="X2975" t="s">
        <v>144</v>
      </c>
    </row>
    <row r="2976" spans="1:24" x14ac:dyDescent="0.4">
      <c r="A2976" t="s">
        <v>3659</v>
      </c>
      <c r="B2976" t="s">
        <v>140</v>
      </c>
      <c r="C2976" t="s">
        <v>154</v>
      </c>
      <c r="D2976" t="s">
        <v>37</v>
      </c>
      <c r="E2976" t="s">
        <v>720</v>
      </c>
      <c r="F2976" t="s">
        <v>102</v>
      </c>
      <c r="G2976" t="s">
        <v>26</v>
      </c>
      <c r="H2976" t="s">
        <v>142</v>
      </c>
      <c r="I2976" t="s">
        <v>25</v>
      </c>
      <c r="J2976" t="s">
        <v>26</v>
      </c>
      <c r="K2976" t="s">
        <v>520</v>
      </c>
      <c r="L2976" t="str">
        <f>_xlfn.XLOOKUP(Trade_Flows[[#This Row],[hardware_type]],Helper_sheet!$D$2:$D$15,Helper_sheet!$E$2:$E$15,0,0)</f>
        <v>Chip</v>
      </c>
      <c r="M2976" t="s">
        <v>91</v>
      </c>
      <c r="N2976" s="5">
        <v>2576</v>
      </c>
      <c r="O2976" s="1">
        <v>134.22</v>
      </c>
      <c r="P2976" t="s">
        <v>521</v>
      </c>
      <c r="Q2976" t="s">
        <v>89</v>
      </c>
      <c r="R2976" t="s">
        <v>144</v>
      </c>
      <c r="S2976" t="s">
        <v>141</v>
      </c>
      <c r="T2976" t="s">
        <v>90</v>
      </c>
      <c r="U2976" t="s">
        <v>749</v>
      </c>
      <c r="V2976" t="s">
        <v>279</v>
      </c>
      <c r="W2976" t="s">
        <v>147</v>
      </c>
      <c r="X2976" t="s">
        <v>144</v>
      </c>
    </row>
    <row r="2977" spans="1:24" x14ac:dyDescent="0.4">
      <c r="A2977" t="s">
        <v>3660</v>
      </c>
      <c r="B2977" t="s">
        <v>140</v>
      </c>
      <c r="C2977" t="s">
        <v>158</v>
      </c>
      <c r="D2977" t="s">
        <v>38</v>
      </c>
      <c r="E2977" t="s">
        <v>720</v>
      </c>
      <c r="F2977" t="s">
        <v>102</v>
      </c>
      <c r="G2977" t="s">
        <v>26</v>
      </c>
      <c r="H2977" t="s">
        <v>142</v>
      </c>
      <c r="I2977" t="s">
        <v>25</v>
      </c>
      <c r="J2977" t="s">
        <v>26</v>
      </c>
      <c r="K2977" t="s">
        <v>520</v>
      </c>
      <c r="L2977" t="str">
        <f>_xlfn.XLOOKUP(Trade_Flows[[#This Row],[hardware_type]],Helper_sheet!$D$2:$D$15,Helper_sheet!$E$2:$E$15,0,0)</f>
        <v>Chip</v>
      </c>
      <c r="M2977" t="s">
        <v>91</v>
      </c>
      <c r="N2977" s="5">
        <v>2304</v>
      </c>
      <c r="O2977" s="1">
        <v>120.03</v>
      </c>
      <c r="P2977" t="s">
        <v>93</v>
      </c>
      <c r="Q2977" t="s">
        <v>89</v>
      </c>
      <c r="R2977" t="s">
        <v>144</v>
      </c>
      <c r="S2977" t="s">
        <v>141</v>
      </c>
      <c r="T2977" t="s">
        <v>90</v>
      </c>
      <c r="U2977" t="s">
        <v>753</v>
      </c>
      <c r="V2977" t="s">
        <v>186</v>
      </c>
      <c r="W2977" t="s">
        <v>147</v>
      </c>
      <c r="X2977" t="s">
        <v>144</v>
      </c>
    </row>
    <row r="2978" spans="1:24" x14ac:dyDescent="0.4">
      <c r="A2978" t="s">
        <v>3661</v>
      </c>
      <c r="B2978" t="s">
        <v>162</v>
      </c>
      <c r="C2978" t="s">
        <v>141</v>
      </c>
      <c r="D2978" t="s">
        <v>39</v>
      </c>
      <c r="E2978" t="s">
        <v>720</v>
      </c>
      <c r="F2978" t="s">
        <v>102</v>
      </c>
      <c r="G2978" t="s">
        <v>26</v>
      </c>
      <c r="H2978" t="s">
        <v>142</v>
      </c>
      <c r="I2978" t="s">
        <v>25</v>
      </c>
      <c r="J2978" t="s">
        <v>26</v>
      </c>
      <c r="K2978" t="s">
        <v>520</v>
      </c>
      <c r="L2978" t="str">
        <f>_xlfn.XLOOKUP(Trade_Flows[[#This Row],[hardware_type]],Helper_sheet!$D$2:$D$15,Helper_sheet!$E$2:$E$15,0,0)</f>
        <v>Chip</v>
      </c>
      <c r="M2978" t="s">
        <v>91</v>
      </c>
      <c r="N2978" s="5">
        <v>2401</v>
      </c>
      <c r="O2978" s="1">
        <v>125.09</v>
      </c>
      <c r="P2978" t="s">
        <v>521</v>
      </c>
      <c r="Q2978" t="s">
        <v>89</v>
      </c>
      <c r="R2978" t="s">
        <v>144</v>
      </c>
      <c r="S2978" t="s">
        <v>141</v>
      </c>
      <c r="T2978" t="s">
        <v>90</v>
      </c>
      <c r="U2978" t="s">
        <v>817</v>
      </c>
      <c r="V2978" t="s">
        <v>210</v>
      </c>
      <c r="W2978" t="s">
        <v>147</v>
      </c>
      <c r="X2978" t="s">
        <v>144</v>
      </c>
    </row>
    <row r="2979" spans="1:24" x14ac:dyDescent="0.4">
      <c r="A2979" t="s">
        <v>3662</v>
      </c>
      <c r="B2979" t="s">
        <v>162</v>
      </c>
      <c r="C2979" t="s">
        <v>149</v>
      </c>
      <c r="D2979" t="s">
        <v>41</v>
      </c>
      <c r="E2979" t="s">
        <v>720</v>
      </c>
      <c r="F2979" t="s">
        <v>102</v>
      </c>
      <c r="G2979" t="s">
        <v>26</v>
      </c>
      <c r="H2979" t="s">
        <v>142</v>
      </c>
      <c r="I2979" t="s">
        <v>25</v>
      </c>
      <c r="J2979" t="s">
        <v>26</v>
      </c>
      <c r="K2979" t="s">
        <v>520</v>
      </c>
      <c r="L2979" t="str">
        <f>_xlfn.XLOOKUP(Trade_Flows[[#This Row],[hardware_type]],Helper_sheet!$D$2:$D$15,Helper_sheet!$E$2:$E$15,0,0)</f>
        <v>Chip</v>
      </c>
      <c r="M2979" t="s">
        <v>91</v>
      </c>
      <c r="N2979" s="5">
        <v>2849</v>
      </c>
      <c r="O2979" s="1">
        <v>148.41999999999999</v>
      </c>
      <c r="P2979" t="s">
        <v>94</v>
      </c>
      <c r="Q2979" t="s">
        <v>89</v>
      </c>
      <c r="R2979" t="s">
        <v>144</v>
      </c>
      <c r="S2979" t="s">
        <v>141</v>
      </c>
      <c r="T2979" t="s">
        <v>90</v>
      </c>
      <c r="U2979" t="s">
        <v>735</v>
      </c>
      <c r="V2979" t="s">
        <v>163</v>
      </c>
      <c r="W2979" t="s">
        <v>147</v>
      </c>
      <c r="X2979" t="s">
        <v>144</v>
      </c>
    </row>
    <row r="2980" spans="1:24" x14ac:dyDescent="0.4">
      <c r="A2980" t="s">
        <v>3663</v>
      </c>
      <c r="B2980" t="s">
        <v>162</v>
      </c>
      <c r="C2980" t="s">
        <v>154</v>
      </c>
      <c r="D2980" t="s">
        <v>42</v>
      </c>
      <c r="E2980" t="s">
        <v>720</v>
      </c>
      <c r="F2980" t="s">
        <v>102</v>
      </c>
      <c r="G2980" t="s">
        <v>26</v>
      </c>
      <c r="H2980" t="s">
        <v>142</v>
      </c>
      <c r="I2980" t="s">
        <v>25</v>
      </c>
      <c r="J2980" t="s">
        <v>26</v>
      </c>
      <c r="K2980" t="s">
        <v>520</v>
      </c>
      <c r="L2980" t="str">
        <f>_xlfn.XLOOKUP(Trade_Flows[[#This Row],[hardware_type]],Helper_sheet!$D$2:$D$15,Helper_sheet!$E$2:$E$15,0,0)</f>
        <v>Chip</v>
      </c>
      <c r="M2980" t="s">
        <v>91</v>
      </c>
      <c r="N2980" s="5">
        <v>2813</v>
      </c>
      <c r="O2980" s="1">
        <v>146.54</v>
      </c>
      <c r="P2980" t="s">
        <v>93</v>
      </c>
      <c r="Q2980" t="s">
        <v>89</v>
      </c>
      <c r="R2980" t="s">
        <v>144</v>
      </c>
      <c r="S2980" t="s">
        <v>141</v>
      </c>
      <c r="T2980" t="s">
        <v>90</v>
      </c>
      <c r="U2980" t="s">
        <v>772</v>
      </c>
      <c r="V2980" t="s">
        <v>284</v>
      </c>
      <c r="W2980" t="s">
        <v>147</v>
      </c>
      <c r="X2980" t="s">
        <v>144</v>
      </c>
    </row>
    <row r="2981" spans="1:24" x14ac:dyDescent="0.4">
      <c r="A2981" t="s">
        <v>3664</v>
      </c>
      <c r="B2981" t="s">
        <v>162</v>
      </c>
      <c r="C2981" t="s">
        <v>158</v>
      </c>
      <c r="D2981" t="s">
        <v>43</v>
      </c>
      <c r="E2981" t="s">
        <v>720</v>
      </c>
      <c r="F2981" t="s">
        <v>102</v>
      </c>
      <c r="G2981" t="s">
        <v>26</v>
      </c>
      <c r="H2981" t="s">
        <v>142</v>
      </c>
      <c r="I2981" t="s">
        <v>25</v>
      </c>
      <c r="J2981" t="s">
        <v>26</v>
      </c>
      <c r="K2981" t="s">
        <v>520</v>
      </c>
      <c r="L2981" t="str">
        <f>_xlfn.XLOOKUP(Trade_Flows[[#This Row],[hardware_type]],Helper_sheet!$D$2:$D$15,Helper_sheet!$E$2:$E$15,0,0)</f>
        <v>Chip</v>
      </c>
      <c r="M2981" t="s">
        <v>91</v>
      </c>
      <c r="N2981" s="5">
        <v>2438</v>
      </c>
      <c r="O2981" s="1">
        <v>127.02</v>
      </c>
      <c r="P2981" t="s">
        <v>521</v>
      </c>
      <c r="Q2981" t="s">
        <v>89</v>
      </c>
      <c r="R2981" t="s">
        <v>144</v>
      </c>
      <c r="S2981" t="s">
        <v>141</v>
      </c>
      <c r="T2981" t="s">
        <v>90</v>
      </c>
      <c r="U2981" t="s">
        <v>738</v>
      </c>
      <c r="V2981" t="s">
        <v>305</v>
      </c>
      <c r="W2981" t="s">
        <v>147</v>
      </c>
      <c r="X2981" t="s">
        <v>144</v>
      </c>
    </row>
    <row r="2982" spans="1:24" x14ac:dyDescent="0.4">
      <c r="A2982" t="s">
        <v>3665</v>
      </c>
      <c r="B2982" t="s">
        <v>171</v>
      </c>
      <c r="C2982" t="s">
        <v>141</v>
      </c>
      <c r="D2982" t="s">
        <v>44</v>
      </c>
      <c r="E2982" t="s">
        <v>720</v>
      </c>
      <c r="F2982" t="s">
        <v>102</v>
      </c>
      <c r="G2982" t="s">
        <v>26</v>
      </c>
      <c r="H2982" t="s">
        <v>142</v>
      </c>
      <c r="I2982" t="s">
        <v>25</v>
      </c>
      <c r="J2982" t="s">
        <v>26</v>
      </c>
      <c r="K2982" t="s">
        <v>520</v>
      </c>
      <c r="L2982" t="str">
        <f>_xlfn.XLOOKUP(Trade_Flows[[#This Row],[hardware_type]],Helper_sheet!$D$2:$D$15,Helper_sheet!$E$2:$E$15,0,0)</f>
        <v>Chip</v>
      </c>
      <c r="M2982" t="s">
        <v>91</v>
      </c>
      <c r="N2982" s="5">
        <v>3061</v>
      </c>
      <c r="O2982" s="1">
        <v>159.47</v>
      </c>
      <c r="P2982" t="s">
        <v>94</v>
      </c>
      <c r="Q2982" t="s">
        <v>89</v>
      </c>
      <c r="R2982" t="s">
        <v>144</v>
      </c>
      <c r="S2982" t="s">
        <v>141</v>
      </c>
      <c r="T2982" t="s">
        <v>90</v>
      </c>
      <c r="U2982" t="s">
        <v>731</v>
      </c>
      <c r="V2982" t="s">
        <v>308</v>
      </c>
      <c r="W2982" t="s">
        <v>147</v>
      </c>
      <c r="X2982" t="s">
        <v>144</v>
      </c>
    </row>
    <row r="2983" spans="1:24" x14ac:dyDescent="0.4">
      <c r="A2983" t="s">
        <v>3666</v>
      </c>
      <c r="B2983" t="s">
        <v>171</v>
      </c>
      <c r="C2983" t="s">
        <v>149</v>
      </c>
      <c r="D2983" t="s">
        <v>45</v>
      </c>
      <c r="E2983" t="s">
        <v>720</v>
      </c>
      <c r="F2983" t="s">
        <v>102</v>
      </c>
      <c r="G2983" t="s">
        <v>26</v>
      </c>
      <c r="H2983" t="s">
        <v>142</v>
      </c>
      <c r="I2983" t="s">
        <v>25</v>
      </c>
      <c r="J2983" t="s">
        <v>26</v>
      </c>
      <c r="K2983" t="s">
        <v>520</v>
      </c>
      <c r="L2983" t="str">
        <f>_xlfn.XLOOKUP(Trade_Flows[[#This Row],[hardware_type]],Helper_sheet!$D$2:$D$15,Helper_sheet!$E$2:$E$15,0,0)</f>
        <v>Chip</v>
      </c>
      <c r="M2983" t="s">
        <v>91</v>
      </c>
      <c r="N2983" s="5">
        <v>3402</v>
      </c>
      <c r="O2983" s="1">
        <v>177.2</v>
      </c>
      <c r="P2983" t="s">
        <v>94</v>
      </c>
      <c r="Q2983" t="s">
        <v>89</v>
      </c>
      <c r="R2983" t="s">
        <v>144</v>
      </c>
      <c r="S2983" t="s">
        <v>141</v>
      </c>
      <c r="T2983" t="s">
        <v>90</v>
      </c>
      <c r="U2983" t="s">
        <v>729</v>
      </c>
      <c r="V2983" t="s">
        <v>203</v>
      </c>
      <c r="W2983" t="s">
        <v>147</v>
      </c>
      <c r="X2983" t="s">
        <v>144</v>
      </c>
    </row>
    <row r="2984" spans="1:24" x14ac:dyDescent="0.4">
      <c r="A2984" t="s">
        <v>3667</v>
      </c>
      <c r="B2984" t="s">
        <v>171</v>
      </c>
      <c r="C2984" t="s">
        <v>154</v>
      </c>
      <c r="D2984" t="s">
        <v>46</v>
      </c>
      <c r="E2984" t="s">
        <v>720</v>
      </c>
      <c r="F2984" t="s">
        <v>102</v>
      </c>
      <c r="G2984" t="s">
        <v>26</v>
      </c>
      <c r="H2984" t="s">
        <v>142</v>
      </c>
      <c r="I2984" t="s">
        <v>25</v>
      </c>
      <c r="J2984" t="s">
        <v>26</v>
      </c>
      <c r="K2984" t="s">
        <v>520</v>
      </c>
      <c r="L2984" t="str">
        <f>_xlfn.XLOOKUP(Trade_Flows[[#This Row],[hardware_type]],Helper_sheet!$D$2:$D$15,Helper_sheet!$E$2:$E$15,0,0)</f>
        <v>Chip</v>
      </c>
      <c r="M2984" t="s">
        <v>91</v>
      </c>
      <c r="N2984" s="5">
        <v>3124</v>
      </c>
      <c r="O2984" s="1">
        <v>162.75</v>
      </c>
      <c r="P2984" t="s">
        <v>94</v>
      </c>
      <c r="Q2984" t="s">
        <v>89</v>
      </c>
      <c r="R2984" t="s">
        <v>144</v>
      </c>
      <c r="S2984" t="s">
        <v>141</v>
      </c>
      <c r="T2984" t="s">
        <v>90</v>
      </c>
      <c r="U2984" t="s">
        <v>749</v>
      </c>
      <c r="V2984" t="s">
        <v>165</v>
      </c>
      <c r="W2984" t="s">
        <v>147</v>
      </c>
      <c r="X2984" t="s">
        <v>144</v>
      </c>
    </row>
    <row r="2985" spans="1:24" x14ac:dyDescent="0.4">
      <c r="A2985" t="s">
        <v>3668</v>
      </c>
      <c r="B2985" t="s">
        <v>171</v>
      </c>
      <c r="C2985" t="s">
        <v>158</v>
      </c>
      <c r="D2985" t="s">
        <v>47</v>
      </c>
      <c r="E2985" t="s">
        <v>720</v>
      </c>
      <c r="F2985" t="s">
        <v>102</v>
      </c>
      <c r="G2985" t="s">
        <v>26</v>
      </c>
      <c r="H2985" t="s">
        <v>142</v>
      </c>
      <c r="I2985" t="s">
        <v>25</v>
      </c>
      <c r="J2985" t="s">
        <v>26</v>
      </c>
      <c r="K2985" t="s">
        <v>520</v>
      </c>
      <c r="L2985" t="str">
        <f>_xlfn.XLOOKUP(Trade_Flows[[#This Row],[hardware_type]],Helper_sheet!$D$2:$D$15,Helper_sheet!$E$2:$E$15,0,0)</f>
        <v>Chip</v>
      </c>
      <c r="M2985" t="s">
        <v>91</v>
      </c>
      <c r="N2985" s="5">
        <v>3089</v>
      </c>
      <c r="O2985" s="1">
        <v>160.91999999999999</v>
      </c>
      <c r="P2985" t="s">
        <v>521</v>
      </c>
      <c r="Q2985" t="s">
        <v>89</v>
      </c>
      <c r="R2985" t="s">
        <v>144</v>
      </c>
      <c r="S2985" t="s">
        <v>141</v>
      </c>
      <c r="T2985" t="s">
        <v>90</v>
      </c>
      <c r="U2985" t="s">
        <v>749</v>
      </c>
      <c r="V2985" t="s">
        <v>284</v>
      </c>
      <c r="W2985" t="s">
        <v>147</v>
      </c>
      <c r="X2985" t="s">
        <v>144</v>
      </c>
    </row>
    <row r="2986" spans="1:24" x14ac:dyDescent="0.4">
      <c r="A2986" t="s">
        <v>3669</v>
      </c>
      <c r="B2986" t="s">
        <v>182</v>
      </c>
      <c r="C2986" t="s">
        <v>141</v>
      </c>
      <c r="D2986" t="s">
        <v>48</v>
      </c>
      <c r="E2986" t="s">
        <v>720</v>
      </c>
      <c r="F2986" t="s">
        <v>102</v>
      </c>
      <c r="G2986" t="s">
        <v>26</v>
      </c>
      <c r="H2986" t="s">
        <v>142</v>
      </c>
      <c r="I2986" t="s">
        <v>25</v>
      </c>
      <c r="J2986" t="s">
        <v>26</v>
      </c>
      <c r="K2986" t="s">
        <v>520</v>
      </c>
      <c r="L2986" t="str">
        <f>_xlfn.XLOOKUP(Trade_Flows[[#This Row],[hardware_type]],Helper_sheet!$D$2:$D$15,Helper_sheet!$E$2:$E$15,0,0)</f>
        <v>Chip</v>
      </c>
      <c r="M2986" t="s">
        <v>91</v>
      </c>
      <c r="N2986" s="5">
        <v>3208</v>
      </c>
      <c r="O2986" s="1">
        <v>167.13</v>
      </c>
      <c r="P2986" t="s">
        <v>521</v>
      </c>
      <c r="Q2986" t="s">
        <v>89</v>
      </c>
      <c r="R2986" t="s">
        <v>144</v>
      </c>
      <c r="S2986" t="s">
        <v>141</v>
      </c>
      <c r="T2986" t="s">
        <v>90</v>
      </c>
      <c r="U2986" t="s">
        <v>840</v>
      </c>
      <c r="V2986" t="s">
        <v>371</v>
      </c>
      <c r="W2986" t="s">
        <v>147</v>
      </c>
      <c r="X2986" t="s">
        <v>144</v>
      </c>
    </row>
    <row r="2987" spans="1:24" x14ac:dyDescent="0.4">
      <c r="A2987" t="s">
        <v>3670</v>
      </c>
      <c r="B2987" t="s">
        <v>182</v>
      </c>
      <c r="C2987" t="s">
        <v>149</v>
      </c>
      <c r="D2987" t="s">
        <v>49</v>
      </c>
      <c r="E2987" t="s">
        <v>720</v>
      </c>
      <c r="F2987" t="s">
        <v>102</v>
      </c>
      <c r="G2987" t="s">
        <v>26</v>
      </c>
      <c r="H2987" t="s">
        <v>142</v>
      </c>
      <c r="I2987" t="s">
        <v>25</v>
      </c>
      <c r="J2987" t="s">
        <v>26</v>
      </c>
      <c r="K2987" t="s">
        <v>520</v>
      </c>
      <c r="L2987" t="str">
        <f>_xlfn.XLOOKUP(Trade_Flows[[#This Row],[hardware_type]],Helper_sheet!$D$2:$D$15,Helper_sheet!$E$2:$E$15,0,0)</f>
        <v>Chip</v>
      </c>
      <c r="M2987" t="s">
        <v>91</v>
      </c>
      <c r="N2987" s="5">
        <v>3660</v>
      </c>
      <c r="O2987" s="1">
        <v>190.65</v>
      </c>
      <c r="P2987" t="s">
        <v>521</v>
      </c>
      <c r="Q2987" t="s">
        <v>89</v>
      </c>
      <c r="R2987" t="s">
        <v>144</v>
      </c>
      <c r="S2987" t="s">
        <v>141</v>
      </c>
      <c r="T2987" t="s">
        <v>90</v>
      </c>
      <c r="U2987" t="s">
        <v>799</v>
      </c>
      <c r="V2987" t="s">
        <v>151</v>
      </c>
      <c r="W2987" t="s">
        <v>147</v>
      </c>
      <c r="X2987" t="s">
        <v>144</v>
      </c>
    </row>
    <row r="2988" spans="1:24" x14ac:dyDescent="0.4">
      <c r="A2988" t="s">
        <v>3671</v>
      </c>
      <c r="B2988" t="s">
        <v>182</v>
      </c>
      <c r="C2988" t="s">
        <v>154</v>
      </c>
      <c r="D2988" t="s">
        <v>50</v>
      </c>
      <c r="E2988" t="s">
        <v>720</v>
      </c>
      <c r="F2988" t="s">
        <v>102</v>
      </c>
      <c r="G2988" t="s">
        <v>26</v>
      </c>
      <c r="H2988" t="s">
        <v>142</v>
      </c>
      <c r="I2988" t="s">
        <v>25</v>
      </c>
      <c r="J2988" t="s">
        <v>26</v>
      </c>
      <c r="K2988" t="s">
        <v>520</v>
      </c>
      <c r="L2988" t="str">
        <f>_xlfn.XLOOKUP(Trade_Flows[[#This Row],[hardware_type]],Helper_sheet!$D$2:$D$15,Helper_sheet!$E$2:$E$15,0,0)</f>
        <v>Chip</v>
      </c>
      <c r="M2988" t="s">
        <v>91</v>
      </c>
      <c r="N2988" s="5">
        <v>3572</v>
      </c>
      <c r="O2988" s="1">
        <v>186.09</v>
      </c>
      <c r="P2988" t="s">
        <v>94</v>
      </c>
      <c r="Q2988" t="s">
        <v>89</v>
      </c>
      <c r="R2988" t="s">
        <v>144</v>
      </c>
      <c r="S2988" t="s">
        <v>141</v>
      </c>
      <c r="T2988" t="s">
        <v>90</v>
      </c>
      <c r="U2988" t="s">
        <v>729</v>
      </c>
      <c r="V2988" t="s">
        <v>196</v>
      </c>
      <c r="W2988" t="s">
        <v>147</v>
      </c>
      <c r="X2988" t="s">
        <v>144</v>
      </c>
    </row>
    <row r="2989" spans="1:24" x14ac:dyDescent="0.4">
      <c r="A2989" t="s">
        <v>3672</v>
      </c>
      <c r="B2989" t="s">
        <v>182</v>
      </c>
      <c r="C2989" t="s">
        <v>158</v>
      </c>
      <c r="D2989" t="s">
        <v>51</v>
      </c>
      <c r="E2989" t="s">
        <v>720</v>
      </c>
      <c r="F2989" t="s">
        <v>102</v>
      </c>
      <c r="G2989" t="s">
        <v>26</v>
      </c>
      <c r="H2989" t="s">
        <v>142</v>
      </c>
      <c r="I2989" t="s">
        <v>25</v>
      </c>
      <c r="J2989" t="s">
        <v>26</v>
      </c>
      <c r="K2989" t="s">
        <v>520</v>
      </c>
      <c r="L2989" t="str">
        <f>_xlfn.XLOOKUP(Trade_Flows[[#This Row],[hardware_type]],Helper_sheet!$D$2:$D$15,Helper_sheet!$E$2:$E$15,0,0)</f>
        <v>Chip</v>
      </c>
      <c r="M2989" t="s">
        <v>91</v>
      </c>
      <c r="N2989" s="5">
        <v>2891</v>
      </c>
      <c r="O2989" s="1">
        <v>150.61000000000001</v>
      </c>
      <c r="P2989" t="s">
        <v>94</v>
      </c>
      <c r="Q2989" t="s">
        <v>89</v>
      </c>
      <c r="R2989" t="s">
        <v>144</v>
      </c>
      <c r="S2989" t="s">
        <v>141</v>
      </c>
      <c r="T2989" t="s">
        <v>90</v>
      </c>
      <c r="U2989" t="s">
        <v>1103</v>
      </c>
      <c r="V2989" t="s">
        <v>273</v>
      </c>
      <c r="W2989" t="s">
        <v>147</v>
      </c>
      <c r="X2989" t="s">
        <v>144</v>
      </c>
    </row>
    <row r="2990" spans="1:24" x14ac:dyDescent="0.4">
      <c r="A2990" t="s">
        <v>3673</v>
      </c>
      <c r="B2990" t="s">
        <v>193</v>
      </c>
      <c r="C2990" t="s">
        <v>141</v>
      </c>
      <c r="D2990" t="s">
        <v>52</v>
      </c>
      <c r="E2990" t="s">
        <v>720</v>
      </c>
      <c r="F2990" t="s">
        <v>102</v>
      </c>
      <c r="G2990" t="s">
        <v>26</v>
      </c>
      <c r="H2990" t="s">
        <v>142</v>
      </c>
      <c r="I2990" t="s">
        <v>25</v>
      </c>
      <c r="J2990" t="s">
        <v>26</v>
      </c>
      <c r="K2990" t="s">
        <v>520</v>
      </c>
      <c r="L2990" t="str">
        <f>_xlfn.XLOOKUP(Trade_Flows[[#This Row],[hardware_type]],Helper_sheet!$D$2:$D$15,Helper_sheet!$E$2:$E$15,0,0)</f>
        <v>Chip</v>
      </c>
      <c r="M2990" t="s">
        <v>91</v>
      </c>
      <c r="N2990" s="5">
        <v>3282</v>
      </c>
      <c r="O2990" s="1">
        <v>170.97</v>
      </c>
      <c r="P2990" t="s">
        <v>94</v>
      </c>
      <c r="Q2990" t="s">
        <v>89</v>
      </c>
      <c r="R2990" t="s">
        <v>144</v>
      </c>
      <c r="S2990" t="s">
        <v>141</v>
      </c>
      <c r="T2990" t="s">
        <v>90</v>
      </c>
      <c r="U2990" t="s">
        <v>749</v>
      </c>
      <c r="V2990" t="s">
        <v>165</v>
      </c>
      <c r="W2990" t="s">
        <v>147</v>
      </c>
      <c r="X2990" t="s">
        <v>144</v>
      </c>
    </row>
    <row r="2991" spans="1:24" x14ac:dyDescent="0.4">
      <c r="A2991" t="s">
        <v>3674</v>
      </c>
      <c r="B2991" t="s">
        <v>193</v>
      </c>
      <c r="C2991" t="s">
        <v>149</v>
      </c>
      <c r="D2991" t="s">
        <v>53</v>
      </c>
      <c r="E2991" t="s">
        <v>720</v>
      </c>
      <c r="F2991" t="s">
        <v>102</v>
      </c>
      <c r="G2991" t="s">
        <v>26</v>
      </c>
      <c r="H2991" t="s">
        <v>142</v>
      </c>
      <c r="I2991" t="s">
        <v>25</v>
      </c>
      <c r="J2991" t="s">
        <v>26</v>
      </c>
      <c r="K2991" t="s">
        <v>520</v>
      </c>
      <c r="L2991" t="str">
        <f>_xlfn.XLOOKUP(Trade_Flows[[#This Row],[hardware_type]],Helper_sheet!$D$2:$D$15,Helper_sheet!$E$2:$E$15,0,0)</f>
        <v>Chip</v>
      </c>
      <c r="M2991" t="s">
        <v>91</v>
      </c>
      <c r="N2991" s="5">
        <v>4031</v>
      </c>
      <c r="O2991" s="1">
        <v>209.97</v>
      </c>
      <c r="P2991" t="s">
        <v>521</v>
      </c>
      <c r="Q2991" t="s">
        <v>89</v>
      </c>
      <c r="R2991" t="s">
        <v>144</v>
      </c>
      <c r="S2991" t="s">
        <v>141</v>
      </c>
      <c r="T2991" t="s">
        <v>90</v>
      </c>
      <c r="U2991" t="s">
        <v>729</v>
      </c>
      <c r="V2991" t="s">
        <v>371</v>
      </c>
      <c r="W2991" t="s">
        <v>147</v>
      </c>
      <c r="X2991" t="s">
        <v>144</v>
      </c>
    </row>
    <row r="2992" spans="1:24" x14ac:dyDescent="0.4">
      <c r="A2992" t="s">
        <v>3675</v>
      </c>
      <c r="B2992" t="s">
        <v>193</v>
      </c>
      <c r="C2992" t="s">
        <v>154</v>
      </c>
      <c r="D2992" t="s">
        <v>54</v>
      </c>
      <c r="E2992" t="s">
        <v>720</v>
      </c>
      <c r="F2992" t="s">
        <v>102</v>
      </c>
      <c r="G2992" t="s">
        <v>26</v>
      </c>
      <c r="H2992" t="s">
        <v>142</v>
      </c>
      <c r="I2992" t="s">
        <v>25</v>
      </c>
      <c r="J2992" t="s">
        <v>26</v>
      </c>
      <c r="K2992" t="s">
        <v>520</v>
      </c>
      <c r="L2992" t="str">
        <f>_xlfn.XLOOKUP(Trade_Flows[[#This Row],[hardware_type]],Helper_sheet!$D$2:$D$15,Helper_sheet!$E$2:$E$15,0,0)</f>
        <v>Chip</v>
      </c>
      <c r="M2992" t="s">
        <v>91</v>
      </c>
      <c r="N2992" s="5">
        <v>3722</v>
      </c>
      <c r="O2992" s="1">
        <v>193.86</v>
      </c>
      <c r="P2992" t="s">
        <v>521</v>
      </c>
      <c r="Q2992" t="s">
        <v>89</v>
      </c>
      <c r="R2992" t="s">
        <v>144</v>
      </c>
      <c r="S2992" t="s">
        <v>141</v>
      </c>
      <c r="T2992" t="s">
        <v>90</v>
      </c>
      <c r="U2992" t="s">
        <v>796</v>
      </c>
      <c r="V2992" t="s">
        <v>291</v>
      </c>
      <c r="W2992" t="s">
        <v>147</v>
      </c>
      <c r="X2992" t="s">
        <v>144</v>
      </c>
    </row>
    <row r="2993" spans="1:24" x14ac:dyDescent="0.4">
      <c r="A2993" t="s">
        <v>3676</v>
      </c>
      <c r="B2993" t="s">
        <v>193</v>
      </c>
      <c r="C2993" t="s">
        <v>158</v>
      </c>
      <c r="D2993" t="s">
        <v>55</v>
      </c>
      <c r="E2993" t="s">
        <v>720</v>
      </c>
      <c r="F2993" t="s">
        <v>102</v>
      </c>
      <c r="G2993" t="s">
        <v>26</v>
      </c>
      <c r="H2993" t="s">
        <v>142</v>
      </c>
      <c r="I2993" t="s">
        <v>25</v>
      </c>
      <c r="J2993" t="s">
        <v>26</v>
      </c>
      <c r="K2993" t="s">
        <v>520</v>
      </c>
      <c r="L2993" t="str">
        <f>_xlfn.XLOOKUP(Trade_Flows[[#This Row],[hardware_type]],Helper_sheet!$D$2:$D$15,Helper_sheet!$E$2:$E$15,0,0)</f>
        <v>Chip</v>
      </c>
      <c r="M2993" t="s">
        <v>91</v>
      </c>
      <c r="N2993" s="5">
        <v>3734</v>
      </c>
      <c r="O2993" s="1">
        <v>194.5</v>
      </c>
      <c r="P2993" t="s">
        <v>93</v>
      </c>
      <c r="Q2993" t="s">
        <v>89</v>
      </c>
      <c r="R2993" t="s">
        <v>144</v>
      </c>
      <c r="S2993" t="s">
        <v>141</v>
      </c>
      <c r="T2993" t="s">
        <v>90</v>
      </c>
      <c r="U2993" t="s">
        <v>763</v>
      </c>
      <c r="V2993" t="s">
        <v>381</v>
      </c>
      <c r="W2993" t="s">
        <v>147</v>
      </c>
      <c r="X2993" t="s">
        <v>144</v>
      </c>
    </row>
    <row r="2994" spans="1:24" x14ac:dyDescent="0.4">
      <c r="A2994" t="s">
        <v>3677</v>
      </c>
      <c r="B2994" t="s">
        <v>202</v>
      </c>
      <c r="C2994" t="s">
        <v>141</v>
      </c>
      <c r="D2994" t="s">
        <v>56</v>
      </c>
      <c r="E2994" t="s">
        <v>720</v>
      </c>
      <c r="F2994" t="s">
        <v>102</v>
      </c>
      <c r="G2994" t="s">
        <v>26</v>
      </c>
      <c r="H2994" t="s">
        <v>142</v>
      </c>
      <c r="I2994" t="s">
        <v>25</v>
      </c>
      <c r="J2994" t="s">
        <v>26</v>
      </c>
      <c r="K2994" t="s">
        <v>520</v>
      </c>
      <c r="L2994" t="str">
        <f>_xlfn.XLOOKUP(Trade_Flows[[#This Row],[hardware_type]],Helper_sheet!$D$2:$D$15,Helper_sheet!$E$2:$E$15,0,0)</f>
        <v>Chip</v>
      </c>
      <c r="M2994" t="s">
        <v>91</v>
      </c>
      <c r="N2994" s="5">
        <v>3121</v>
      </c>
      <c r="O2994" s="1">
        <v>162.56</v>
      </c>
      <c r="P2994" t="s">
        <v>94</v>
      </c>
      <c r="Q2994" t="s">
        <v>89</v>
      </c>
      <c r="R2994" t="s">
        <v>144</v>
      </c>
      <c r="S2994" t="s">
        <v>141</v>
      </c>
      <c r="T2994" t="s">
        <v>90</v>
      </c>
      <c r="U2994" t="s">
        <v>758</v>
      </c>
      <c r="V2994" t="s">
        <v>381</v>
      </c>
      <c r="W2994" t="s">
        <v>147</v>
      </c>
      <c r="X2994" t="s">
        <v>144</v>
      </c>
    </row>
    <row r="2995" spans="1:24" x14ac:dyDescent="0.4">
      <c r="A2995" t="s">
        <v>3678</v>
      </c>
      <c r="B2995" t="s">
        <v>202</v>
      </c>
      <c r="C2995" t="s">
        <v>149</v>
      </c>
      <c r="D2995" t="s">
        <v>57</v>
      </c>
      <c r="E2995" t="s">
        <v>720</v>
      </c>
      <c r="F2995" t="s">
        <v>102</v>
      </c>
      <c r="G2995" t="s">
        <v>26</v>
      </c>
      <c r="H2995" t="s">
        <v>142</v>
      </c>
      <c r="I2995" t="s">
        <v>25</v>
      </c>
      <c r="J2995" t="s">
        <v>26</v>
      </c>
      <c r="K2995" t="s">
        <v>520</v>
      </c>
      <c r="L2995" t="str">
        <f>_xlfn.XLOOKUP(Trade_Flows[[#This Row],[hardware_type]],Helper_sheet!$D$2:$D$15,Helper_sheet!$E$2:$E$15,0,0)</f>
        <v>Chip</v>
      </c>
      <c r="M2995" t="s">
        <v>91</v>
      </c>
      <c r="N2995" s="5">
        <v>3706</v>
      </c>
      <c r="O2995" s="1">
        <v>193.05</v>
      </c>
      <c r="P2995" t="s">
        <v>521</v>
      </c>
      <c r="Q2995" t="s">
        <v>89</v>
      </c>
      <c r="R2995" t="s">
        <v>144</v>
      </c>
      <c r="S2995" t="s">
        <v>141</v>
      </c>
      <c r="T2995" t="s">
        <v>90</v>
      </c>
      <c r="U2995" t="s">
        <v>742</v>
      </c>
      <c r="V2995" t="s">
        <v>310</v>
      </c>
      <c r="W2995" t="s">
        <v>147</v>
      </c>
      <c r="X2995" t="s">
        <v>144</v>
      </c>
    </row>
    <row r="2996" spans="1:24" x14ac:dyDescent="0.4">
      <c r="A2996" t="s">
        <v>3679</v>
      </c>
      <c r="B2996" t="s">
        <v>202</v>
      </c>
      <c r="C2996" t="s">
        <v>154</v>
      </c>
      <c r="D2996" t="s">
        <v>58</v>
      </c>
      <c r="E2996" t="s">
        <v>720</v>
      </c>
      <c r="F2996" t="s">
        <v>102</v>
      </c>
      <c r="G2996" t="s">
        <v>26</v>
      </c>
      <c r="H2996" t="s">
        <v>142</v>
      </c>
      <c r="I2996" t="s">
        <v>25</v>
      </c>
      <c r="J2996" t="s">
        <v>26</v>
      </c>
      <c r="K2996" t="s">
        <v>520</v>
      </c>
      <c r="L2996" t="str">
        <f>_xlfn.XLOOKUP(Trade_Flows[[#This Row],[hardware_type]],Helper_sheet!$D$2:$D$15,Helper_sheet!$E$2:$E$15,0,0)</f>
        <v>Chip</v>
      </c>
      <c r="M2996" t="s">
        <v>91</v>
      </c>
      <c r="N2996" s="5">
        <v>3866</v>
      </c>
      <c r="O2996" s="1">
        <v>201.37</v>
      </c>
      <c r="P2996" t="s">
        <v>93</v>
      </c>
      <c r="Q2996" t="s">
        <v>89</v>
      </c>
      <c r="R2996" t="s">
        <v>144</v>
      </c>
      <c r="S2996" t="s">
        <v>141</v>
      </c>
      <c r="T2996" t="s">
        <v>90</v>
      </c>
      <c r="U2996" t="s">
        <v>766</v>
      </c>
      <c r="V2996" t="s">
        <v>210</v>
      </c>
      <c r="W2996" t="s">
        <v>147</v>
      </c>
      <c r="X2996" t="s">
        <v>144</v>
      </c>
    </row>
    <row r="2997" spans="1:24" x14ac:dyDescent="0.4">
      <c r="A2997" t="s">
        <v>3680</v>
      </c>
      <c r="B2997" t="s">
        <v>202</v>
      </c>
      <c r="C2997" t="s">
        <v>158</v>
      </c>
      <c r="D2997" t="s">
        <v>59</v>
      </c>
      <c r="E2997" t="s">
        <v>720</v>
      </c>
      <c r="F2997" t="s">
        <v>102</v>
      </c>
      <c r="G2997" t="s">
        <v>26</v>
      </c>
      <c r="H2997" t="s">
        <v>142</v>
      </c>
      <c r="I2997" t="s">
        <v>25</v>
      </c>
      <c r="J2997" t="s">
        <v>26</v>
      </c>
      <c r="K2997" t="s">
        <v>520</v>
      </c>
      <c r="L2997" t="str">
        <f>_xlfn.XLOOKUP(Trade_Flows[[#This Row],[hardware_type]],Helper_sheet!$D$2:$D$15,Helper_sheet!$E$2:$E$15,0,0)</f>
        <v>Chip</v>
      </c>
      <c r="M2997" t="s">
        <v>91</v>
      </c>
      <c r="N2997" s="5">
        <v>3148</v>
      </c>
      <c r="O2997" s="1">
        <v>163.96</v>
      </c>
      <c r="P2997" t="s">
        <v>93</v>
      </c>
      <c r="Q2997" t="s">
        <v>89</v>
      </c>
      <c r="R2997" t="s">
        <v>144</v>
      </c>
      <c r="S2997" t="s">
        <v>141</v>
      </c>
      <c r="T2997" t="s">
        <v>90</v>
      </c>
      <c r="U2997" t="s">
        <v>756</v>
      </c>
      <c r="V2997" t="s">
        <v>172</v>
      </c>
      <c r="W2997" t="s">
        <v>147</v>
      </c>
      <c r="X2997" t="s">
        <v>144</v>
      </c>
    </row>
    <row r="2998" spans="1:24" x14ac:dyDescent="0.4">
      <c r="A2998" t="s">
        <v>3681</v>
      </c>
      <c r="B2998" t="s">
        <v>212</v>
      </c>
      <c r="C2998" t="s">
        <v>141</v>
      </c>
      <c r="D2998" t="s">
        <v>60</v>
      </c>
      <c r="E2998" t="s">
        <v>720</v>
      </c>
      <c r="F2998" t="s">
        <v>102</v>
      </c>
      <c r="G2998" t="s">
        <v>26</v>
      </c>
      <c r="H2998" t="s">
        <v>142</v>
      </c>
      <c r="I2998" t="s">
        <v>25</v>
      </c>
      <c r="J2998" t="s">
        <v>26</v>
      </c>
      <c r="K2998" t="s">
        <v>520</v>
      </c>
      <c r="L2998" t="str">
        <f>_xlfn.XLOOKUP(Trade_Flows[[#This Row],[hardware_type]],Helper_sheet!$D$2:$D$15,Helper_sheet!$E$2:$E$15,0,0)</f>
        <v>Chip</v>
      </c>
      <c r="M2998" t="s">
        <v>91</v>
      </c>
      <c r="N2998" s="5">
        <v>3505</v>
      </c>
      <c r="O2998" s="1">
        <v>182.58</v>
      </c>
      <c r="P2998" t="s">
        <v>94</v>
      </c>
      <c r="Q2998" t="s">
        <v>89</v>
      </c>
      <c r="R2998" t="s">
        <v>144</v>
      </c>
      <c r="S2998" t="s">
        <v>141</v>
      </c>
      <c r="T2998" t="s">
        <v>90</v>
      </c>
      <c r="U2998" t="s">
        <v>772</v>
      </c>
      <c r="V2998" t="s">
        <v>314</v>
      </c>
      <c r="W2998" t="s">
        <v>147</v>
      </c>
      <c r="X2998" t="s">
        <v>144</v>
      </c>
    </row>
    <row r="2999" spans="1:24" x14ac:dyDescent="0.4">
      <c r="A2999" t="s">
        <v>3682</v>
      </c>
      <c r="B2999" t="s">
        <v>212</v>
      </c>
      <c r="C2999" t="s">
        <v>149</v>
      </c>
      <c r="D2999" t="s">
        <v>61</v>
      </c>
      <c r="E2999" t="s">
        <v>720</v>
      </c>
      <c r="F2999" t="s">
        <v>102</v>
      </c>
      <c r="G2999" t="s">
        <v>26</v>
      </c>
      <c r="H2999" t="s">
        <v>142</v>
      </c>
      <c r="I2999" t="s">
        <v>25</v>
      </c>
      <c r="J2999" t="s">
        <v>26</v>
      </c>
      <c r="K2999" t="s">
        <v>520</v>
      </c>
      <c r="L2999" t="str">
        <f>_xlfn.XLOOKUP(Trade_Flows[[#This Row],[hardware_type]],Helper_sheet!$D$2:$D$15,Helper_sheet!$E$2:$E$15,0,0)</f>
        <v>Chip</v>
      </c>
      <c r="M2999" t="s">
        <v>91</v>
      </c>
      <c r="N2999" s="5">
        <v>4110</v>
      </c>
      <c r="O2999" s="1">
        <v>214.11</v>
      </c>
      <c r="P2999" t="s">
        <v>94</v>
      </c>
      <c r="Q2999" t="s">
        <v>89</v>
      </c>
      <c r="R2999" t="s">
        <v>144</v>
      </c>
      <c r="S2999" t="s">
        <v>141</v>
      </c>
      <c r="T2999" t="s">
        <v>90</v>
      </c>
      <c r="U2999" t="s">
        <v>744</v>
      </c>
      <c r="V2999" t="s">
        <v>691</v>
      </c>
      <c r="W2999" t="s">
        <v>147</v>
      </c>
      <c r="X2999" t="s">
        <v>144</v>
      </c>
    </row>
    <row r="3000" spans="1:24" x14ac:dyDescent="0.4">
      <c r="A3000" t="s">
        <v>3683</v>
      </c>
      <c r="B3000" t="s">
        <v>212</v>
      </c>
      <c r="C3000" t="s">
        <v>154</v>
      </c>
      <c r="D3000" t="s">
        <v>62</v>
      </c>
      <c r="E3000" t="s">
        <v>720</v>
      </c>
      <c r="F3000" t="s">
        <v>102</v>
      </c>
      <c r="G3000" t="s">
        <v>26</v>
      </c>
      <c r="H3000" t="s">
        <v>142</v>
      </c>
      <c r="I3000" t="s">
        <v>25</v>
      </c>
      <c r="J3000" t="s">
        <v>26</v>
      </c>
      <c r="K3000" t="s">
        <v>520</v>
      </c>
      <c r="L3000" t="str">
        <f>_xlfn.XLOOKUP(Trade_Flows[[#This Row],[hardware_type]],Helper_sheet!$D$2:$D$15,Helper_sheet!$E$2:$E$15,0,0)</f>
        <v>Chip</v>
      </c>
      <c r="M3000" t="s">
        <v>91</v>
      </c>
      <c r="N3000" s="5">
        <v>4033</v>
      </c>
      <c r="O3000" s="1">
        <v>210.08</v>
      </c>
      <c r="P3000" t="s">
        <v>521</v>
      </c>
      <c r="Q3000" t="s">
        <v>89</v>
      </c>
      <c r="R3000" t="s">
        <v>144</v>
      </c>
      <c r="S3000" t="s">
        <v>141</v>
      </c>
      <c r="T3000" t="s">
        <v>90</v>
      </c>
      <c r="U3000" t="s">
        <v>822</v>
      </c>
      <c r="V3000" t="s">
        <v>558</v>
      </c>
      <c r="W3000" t="s">
        <v>147</v>
      </c>
      <c r="X3000" t="s">
        <v>144</v>
      </c>
    </row>
    <row r="3001" spans="1:24" x14ac:dyDescent="0.4">
      <c r="A3001" t="s">
        <v>3684</v>
      </c>
      <c r="B3001" t="s">
        <v>212</v>
      </c>
      <c r="C3001" t="s">
        <v>158</v>
      </c>
      <c r="D3001" t="s">
        <v>63</v>
      </c>
      <c r="E3001" t="s">
        <v>720</v>
      </c>
      <c r="F3001" t="s">
        <v>102</v>
      </c>
      <c r="G3001" t="s">
        <v>26</v>
      </c>
      <c r="H3001" t="s">
        <v>142</v>
      </c>
      <c r="I3001" t="s">
        <v>25</v>
      </c>
      <c r="J3001" t="s">
        <v>26</v>
      </c>
      <c r="K3001" t="s">
        <v>520</v>
      </c>
      <c r="L3001" t="str">
        <f>_xlfn.XLOOKUP(Trade_Flows[[#This Row],[hardware_type]],Helper_sheet!$D$2:$D$15,Helper_sheet!$E$2:$E$15,0,0)</f>
        <v>Chip</v>
      </c>
      <c r="M3001" t="s">
        <v>91</v>
      </c>
      <c r="N3001" s="5">
        <v>3587</v>
      </c>
      <c r="O3001" s="1">
        <v>186.87</v>
      </c>
      <c r="P3001" t="s">
        <v>93</v>
      </c>
      <c r="Q3001" t="s">
        <v>89</v>
      </c>
      <c r="R3001" t="s">
        <v>144</v>
      </c>
      <c r="S3001" t="s">
        <v>141</v>
      </c>
      <c r="T3001" t="s">
        <v>90</v>
      </c>
      <c r="U3001" t="s">
        <v>776</v>
      </c>
      <c r="V3001" t="s">
        <v>396</v>
      </c>
      <c r="W3001" t="s">
        <v>147</v>
      </c>
      <c r="X3001" t="s">
        <v>144</v>
      </c>
    </row>
    <row r="3002" spans="1:24" x14ac:dyDescent="0.4">
      <c r="A3002" t="s">
        <v>3685</v>
      </c>
      <c r="B3002" t="s">
        <v>223</v>
      </c>
      <c r="C3002" t="s">
        <v>141</v>
      </c>
      <c r="D3002" t="s">
        <v>64</v>
      </c>
      <c r="E3002" t="s">
        <v>720</v>
      </c>
      <c r="F3002" t="s">
        <v>102</v>
      </c>
      <c r="G3002" t="s">
        <v>26</v>
      </c>
      <c r="H3002" t="s">
        <v>142</v>
      </c>
      <c r="I3002" t="s">
        <v>25</v>
      </c>
      <c r="J3002" t="s">
        <v>26</v>
      </c>
      <c r="K3002" t="s">
        <v>520</v>
      </c>
      <c r="L3002" t="str">
        <f>_xlfn.XLOOKUP(Trade_Flows[[#This Row],[hardware_type]],Helper_sheet!$D$2:$D$15,Helper_sheet!$E$2:$E$15,0,0)</f>
        <v>Chip</v>
      </c>
      <c r="M3002" t="s">
        <v>91</v>
      </c>
      <c r="N3002" s="5">
        <v>3798</v>
      </c>
      <c r="O3002" s="1">
        <v>197.81</v>
      </c>
      <c r="P3002" t="s">
        <v>94</v>
      </c>
      <c r="Q3002" t="s">
        <v>89</v>
      </c>
      <c r="R3002" t="s">
        <v>144</v>
      </c>
      <c r="S3002" t="s">
        <v>141</v>
      </c>
      <c r="T3002" t="s">
        <v>90</v>
      </c>
      <c r="U3002" t="s">
        <v>721</v>
      </c>
      <c r="V3002" t="s">
        <v>481</v>
      </c>
      <c r="W3002" t="s">
        <v>147</v>
      </c>
      <c r="X3002" t="s">
        <v>144</v>
      </c>
    </row>
    <row r="3003" spans="1:24" x14ac:dyDescent="0.4">
      <c r="A3003" t="s">
        <v>3686</v>
      </c>
      <c r="B3003" t="s">
        <v>223</v>
      </c>
      <c r="C3003" t="s">
        <v>149</v>
      </c>
      <c r="D3003" t="s">
        <v>65</v>
      </c>
      <c r="E3003" t="s">
        <v>720</v>
      </c>
      <c r="F3003" t="s">
        <v>102</v>
      </c>
      <c r="G3003" t="s">
        <v>26</v>
      </c>
      <c r="H3003" t="s">
        <v>142</v>
      </c>
      <c r="I3003" t="s">
        <v>25</v>
      </c>
      <c r="J3003" t="s">
        <v>26</v>
      </c>
      <c r="K3003" t="s">
        <v>520</v>
      </c>
      <c r="L3003" t="str">
        <f>_xlfn.XLOOKUP(Trade_Flows[[#This Row],[hardware_type]],Helper_sheet!$D$2:$D$15,Helper_sheet!$E$2:$E$15,0,0)</f>
        <v>Chip</v>
      </c>
      <c r="M3003" t="s">
        <v>91</v>
      </c>
      <c r="N3003" s="5">
        <v>4903</v>
      </c>
      <c r="O3003" s="1">
        <v>255.39</v>
      </c>
      <c r="P3003" t="s">
        <v>94</v>
      </c>
      <c r="Q3003" t="s">
        <v>89</v>
      </c>
      <c r="R3003" t="s">
        <v>144</v>
      </c>
      <c r="S3003" t="s">
        <v>141</v>
      </c>
      <c r="T3003" t="s">
        <v>90</v>
      </c>
      <c r="U3003" t="s">
        <v>840</v>
      </c>
      <c r="V3003" t="s">
        <v>492</v>
      </c>
      <c r="W3003" t="s">
        <v>147</v>
      </c>
      <c r="X3003" t="s">
        <v>144</v>
      </c>
    </row>
    <row r="3004" spans="1:24" x14ac:dyDescent="0.4">
      <c r="A3004" t="s">
        <v>3687</v>
      </c>
      <c r="B3004" t="s">
        <v>223</v>
      </c>
      <c r="C3004" t="s">
        <v>154</v>
      </c>
      <c r="D3004" t="s">
        <v>66</v>
      </c>
      <c r="E3004" t="s">
        <v>720</v>
      </c>
      <c r="F3004" t="s">
        <v>102</v>
      </c>
      <c r="G3004" t="s">
        <v>26</v>
      </c>
      <c r="H3004" t="s">
        <v>142</v>
      </c>
      <c r="I3004" t="s">
        <v>25</v>
      </c>
      <c r="J3004" t="s">
        <v>26</v>
      </c>
      <c r="K3004" t="s">
        <v>520</v>
      </c>
      <c r="L3004" t="str">
        <f>_xlfn.XLOOKUP(Trade_Flows[[#This Row],[hardware_type]],Helper_sheet!$D$2:$D$15,Helper_sheet!$E$2:$E$15,0,0)</f>
        <v>Chip</v>
      </c>
      <c r="M3004" t="s">
        <v>91</v>
      </c>
      <c r="N3004" s="5">
        <v>5134</v>
      </c>
      <c r="O3004" s="1">
        <v>267.39999999999998</v>
      </c>
      <c r="P3004" t="s">
        <v>93</v>
      </c>
      <c r="Q3004" t="s">
        <v>89</v>
      </c>
      <c r="R3004" t="s">
        <v>144</v>
      </c>
      <c r="S3004" t="s">
        <v>141</v>
      </c>
      <c r="T3004" t="s">
        <v>90</v>
      </c>
      <c r="U3004" t="s">
        <v>740</v>
      </c>
      <c r="V3004" t="s">
        <v>477</v>
      </c>
      <c r="W3004" t="s">
        <v>147</v>
      </c>
      <c r="X3004" t="s">
        <v>144</v>
      </c>
    </row>
    <row r="3005" spans="1:24" x14ac:dyDescent="0.4">
      <c r="A3005" t="s">
        <v>3688</v>
      </c>
      <c r="B3005" t="s">
        <v>223</v>
      </c>
      <c r="C3005" t="s">
        <v>158</v>
      </c>
      <c r="D3005" t="s">
        <v>67</v>
      </c>
      <c r="E3005" t="s">
        <v>720</v>
      </c>
      <c r="F3005" t="s">
        <v>102</v>
      </c>
      <c r="G3005" t="s">
        <v>26</v>
      </c>
      <c r="H3005" t="s">
        <v>142</v>
      </c>
      <c r="I3005" t="s">
        <v>25</v>
      </c>
      <c r="J3005" t="s">
        <v>26</v>
      </c>
      <c r="K3005" t="s">
        <v>520</v>
      </c>
      <c r="L3005" t="str">
        <f>_xlfn.XLOOKUP(Trade_Flows[[#This Row],[hardware_type]],Helper_sheet!$D$2:$D$15,Helper_sheet!$E$2:$E$15,0,0)</f>
        <v>Chip</v>
      </c>
      <c r="M3005" t="s">
        <v>91</v>
      </c>
      <c r="N3005" s="5">
        <v>4781</v>
      </c>
      <c r="O3005" s="1">
        <v>249.06</v>
      </c>
      <c r="P3005" t="s">
        <v>94</v>
      </c>
      <c r="Q3005" t="s">
        <v>89</v>
      </c>
      <c r="R3005" t="s">
        <v>144</v>
      </c>
      <c r="S3005" t="s">
        <v>141</v>
      </c>
      <c r="T3005" t="s">
        <v>90</v>
      </c>
      <c r="U3005" t="s">
        <v>758</v>
      </c>
      <c r="V3005" t="s">
        <v>509</v>
      </c>
      <c r="W3005" t="s">
        <v>147</v>
      </c>
      <c r="X3005" t="s">
        <v>144</v>
      </c>
    </row>
    <row r="3006" spans="1:24" x14ac:dyDescent="0.4">
      <c r="A3006" t="s">
        <v>3689</v>
      </c>
      <c r="B3006" t="s">
        <v>235</v>
      </c>
      <c r="C3006" t="s">
        <v>141</v>
      </c>
      <c r="D3006" t="s">
        <v>68</v>
      </c>
      <c r="E3006" t="s">
        <v>720</v>
      </c>
      <c r="F3006" t="s">
        <v>102</v>
      </c>
      <c r="G3006" t="s">
        <v>26</v>
      </c>
      <c r="H3006" t="s">
        <v>142</v>
      </c>
      <c r="I3006" t="s">
        <v>25</v>
      </c>
      <c r="J3006" t="s">
        <v>26</v>
      </c>
      <c r="K3006" t="s">
        <v>520</v>
      </c>
      <c r="L3006" t="str">
        <f>_xlfn.XLOOKUP(Trade_Flows[[#This Row],[hardware_type]],Helper_sheet!$D$2:$D$15,Helper_sheet!$E$2:$E$15,0,0)</f>
        <v>Chip</v>
      </c>
      <c r="M3006" t="s">
        <v>91</v>
      </c>
      <c r="N3006" s="5">
        <v>4207</v>
      </c>
      <c r="O3006" s="1">
        <v>219.13</v>
      </c>
      <c r="P3006" t="s">
        <v>93</v>
      </c>
      <c r="Q3006" t="s">
        <v>89</v>
      </c>
      <c r="R3006" t="s">
        <v>144</v>
      </c>
      <c r="S3006" t="s">
        <v>141</v>
      </c>
      <c r="T3006" t="s">
        <v>90</v>
      </c>
      <c r="U3006" t="s">
        <v>727</v>
      </c>
      <c r="V3006" t="s">
        <v>331</v>
      </c>
      <c r="W3006" t="s">
        <v>147</v>
      </c>
      <c r="X3006" t="s">
        <v>144</v>
      </c>
    </row>
    <row r="3007" spans="1:24" x14ac:dyDescent="0.4">
      <c r="A3007" t="s">
        <v>3690</v>
      </c>
      <c r="B3007" t="s">
        <v>235</v>
      </c>
      <c r="C3007" t="s">
        <v>149</v>
      </c>
      <c r="D3007" t="s">
        <v>69</v>
      </c>
      <c r="E3007" t="s">
        <v>720</v>
      </c>
      <c r="F3007" t="s">
        <v>102</v>
      </c>
      <c r="G3007" t="s">
        <v>26</v>
      </c>
      <c r="H3007" t="s">
        <v>142</v>
      </c>
      <c r="I3007" t="s">
        <v>25</v>
      </c>
      <c r="J3007" t="s">
        <v>26</v>
      </c>
      <c r="K3007" t="s">
        <v>520</v>
      </c>
      <c r="L3007" t="str">
        <f>_xlfn.XLOOKUP(Trade_Flows[[#This Row],[hardware_type]],Helper_sheet!$D$2:$D$15,Helper_sheet!$E$2:$E$15,0,0)</f>
        <v>Chip</v>
      </c>
      <c r="M3007" t="s">
        <v>91</v>
      </c>
      <c r="N3007" s="5">
        <v>5509</v>
      </c>
      <c r="O3007" s="1">
        <v>286.95999999999998</v>
      </c>
      <c r="P3007" t="s">
        <v>93</v>
      </c>
      <c r="Q3007" t="s">
        <v>89</v>
      </c>
      <c r="R3007" t="s">
        <v>144</v>
      </c>
      <c r="S3007" t="s">
        <v>141</v>
      </c>
      <c r="T3007" t="s">
        <v>90</v>
      </c>
      <c r="U3007" t="s">
        <v>776</v>
      </c>
      <c r="V3007" t="s">
        <v>647</v>
      </c>
      <c r="W3007" t="s">
        <v>147</v>
      </c>
      <c r="X3007" t="s">
        <v>144</v>
      </c>
    </row>
    <row r="3008" spans="1:24" x14ac:dyDescent="0.4">
      <c r="A3008" t="s">
        <v>3691</v>
      </c>
      <c r="B3008" t="s">
        <v>235</v>
      </c>
      <c r="C3008" t="s">
        <v>154</v>
      </c>
      <c r="D3008" t="s">
        <v>70</v>
      </c>
      <c r="E3008" t="s">
        <v>720</v>
      </c>
      <c r="F3008" t="s">
        <v>102</v>
      </c>
      <c r="G3008" t="s">
        <v>26</v>
      </c>
      <c r="H3008" t="s">
        <v>142</v>
      </c>
      <c r="I3008" t="s">
        <v>25</v>
      </c>
      <c r="J3008" t="s">
        <v>26</v>
      </c>
      <c r="K3008" t="s">
        <v>520</v>
      </c>
      <c r="L3008" t="str">
        <f>_xlfn.XLOOKUP(Trade_Flows[[#This Row],[hardware_type]],Helper_sheet!$D$2:$D$15,Helper_sheet!$E$2:$E$15,0,0)</f>
        <v>Chip</v>
      </c>
      <c r="M3008" t="s">
        <v>91</v>
      </c>
      <c r="N3008" s="5">
        <v>5772</v>
      </c>
      <c r="O3008" s="1">
        <v>300.63</v>
      </c>
      <c r="P3008" t="s">
        <v>94</v>
      </c>
      <c r="Q3008" t="s">
        <v>89</v>
      </c>
      <c r="R3008" t="s">
        <v>144</v>
      </c>
      <c r="S3008" t="s">
        <v>141</v>
      </c>
      <c r="T3008" t="s">
        <v>90</v>
      </c>
      <c r="U3008" t="s">
        <v>735</v>
      </c>
      <c r="V3008" t="s">
        <v>1449</v>
      </c>
      <c r="W3008" t="s">
        <v>147</v>
      </c>
      <c r="X3008" t="s">
        <v>144</v>
      </c>
    </row>
    <row r="3009" spans="1:24" x14ac:dyDescent="0.4">
      <c r="A3009" t="s">
        <v>3692</v>
      </c>
      <c r="B3009" t="s">
        <v>235</v>
      </c>
      <c r="C3009" t="s">
        <v>158</v>
      </c>
      <c r="D3009" t="s">
        <v>71</v>
      </c>
      <c r="E3009" t="s">
        <v>720</v>
      </c>
      <c r="F3009" t="s">
        <v>102</v>
      </c>
      <c r="G3009" t="s">
        <v>26</v>
      </c>
      <c r="H3009" t="s">
        <v>142</v>
      </c>
      <c r="I3009" t="s">
        <v>25</v>
      </c>
      <c r="J3009" t="s">
        <v>26</v>
      </c>
      <c r="K3009" t="s">
        <v>520</v>
      </c>
      <c r="L3009" t="str">
        <f>_xlfn.XLOOKUP(Trade_Flows[[#This Row],[hardware_type]],Helper_sheet!$D$2:$D$15,Helper_sheet!$E$2:$E$15,0,0)</f>
        <v>Chip</v>
      </c>
      <c r="M3009" t="s">
        <v>91</v>
      </c>
      <c r="N3009" s="5">
        <v>4245</v>
      </c>
      <c r="O3009" s="1">
        <v>221.1</v>
      </c>
      <c r="P3009" t="s">
        <v>93</v>
      </c>
      <c r="Q3009" t="s">
        <v>89</v>
      </c>
      <c r="R3009" t="s">
        <v>144</v>
      </c>
      <c r="S3009" t="s">
        <v>141</v>
      </c>
      <c r="T3009" t="s">
        <v>90</v>
      </c>
      <c r="U3009" t="s">
        <v>796</v>
      </c>
      <c r="V3009" t="s">
        <v>334</v>
      </c>
      <c r="W3009" t="s">
        <v>147</v>
      </c>
      <c r="X3009" t="s">
        <v>144</v>
      </c>
    </row>
    <row r="3010" spans="1:24" x14ac:dyDescent="0.4">
      <c r="A3010" t="s">
        <v>3693</v>
      </c>
      <c r="B3010" t="s">
        <v>248</v>
      </c>
      <c r="C3010" t="s">
        <v>141</v>
      </c>
      <c r="D3010" t="s">
        <v>72</v>
      </c>
      <c r="E3010" t="s">
        <v>720</v>
      </c>
      <c r="F3010" t="s">
        <v>102</v>
      </c>
      <c r="G3010" t="s">
        <v>26</v>
      </c>
      <c r="H3010" t="s">
        <v>142</v>
      </c>
      <c r="I3010" t="s">
        <v>25</v>
      </c>
      <c r="J3010" t="s">
        <v>26</v>
      </c>
      <c r="K3010" t="s">
        <v>520</v>
      </c>
      <c r="L3010" t="str">
        <f>_xlfn.XLOOKUP(Trade_Flows[[#This Row],[hardware_type]],Helper_sheet!$D$2:$D$15,Helper_sheet!$E$2:$E$15,0,0)</f>
        <v>Chip</v>
      </c>
      <c r="M3010" t="s">
        <v>91</v>
      </c>
      <c r="N3010" s="5">
        <v>4656</v>
      </c>
      <c r="O3010" s="1">
        <v>242.52</v>
      </c>
      <c r="P3010" t="s">
        <v>93</v>
      </c>
      <c r="Q3010" t="s">
        <v>89</v>
      </c>
      <c r="R3010" t="s">
        <v>144</v>
      </c>
      <c r="S3010" t="s">
        <v>141</v>
      </c>
      <c r="T3010" t="s">
        <v>90</v>
      </c>
      <c r="U3010" t="s">
        <v>749</v>
      </c>
      <c r="V3010" t="s">
        <v>255</v>
      </c>
      <c r="W3010" t="s">
        <v>147</v>
      </c>
      <c r="X3010" t="s">
        <v>141</v>
      </c>
    </row>
    <row r="3011" spans="1:24" x14ac:dyDescent="0.4">
      <c r="A3011" t="s">
        <v>3694</v>
      </c>
      <c r="B3011" t="s">
        <v>248</v>
      </c>
      <c r="C3011" t="s">
        <v>149</v>
      </c>
      <c r="D3011" t="s">
        <v>73</v>
      </c>
      <c r="E3011" t="s">
        <v>720</v>
      </c>
      <c r="F3011" t="s">
        <v>102</v>
      </c>
      <c r="G3011" t="s">
        <v>26</v>
      </c>
      <c r="H3011" t="s">
        <v>142</v>
      </c>
      <c r="I3011" t="s">
        <v>25</v>
      </c>
      <c r="J3011" t="s">
        <v>26</v>
      </c>
      <c r="K3011" t="s">
        <v>520</v>
      </c>
      <c r="L3011" t="str">
        <f>_xlfn.XLOOKUP(Trade_Flows[[#This Row],[hardware_type]],Helper_sheet!$D$2:$D$15,Helper_sheet!$E$2:$E$15,0,0)</f>
        <v>Chip</v>
      </c>
      <c r="M3011" t="s">
        <v>91</v>
      </c>
      <c r="N3011" s="5">
        <v>6298</v>
      </c>
      <c r="O3011" s="1">
        <v>328.04</v>
      </c>
      <c r="P3011" t="s">
        <v>521</v>
      </c>
      <c r="Q3011" t="s">
        <v>89</v>
      </c>
      <c r="R3011" t="s">
        <v>144</v>
      </c>
      <c r="S3011" t="s">
        <v>141</v>
      </c>
      <c r="T3011" t="s">
        <v>90</v>
      </c>
      <c r="U3011" t="s">
        <v>721</v>
      </c>
      <c r="V3011" t="s">
        <v>898</v>
      </c>
      <c r="W3011" t="s">
        <v>147</v>
      </c>
      <c r="X3011" t="s">
        <v>141</v>
      </c>
    </row>
    <row r="3012" spans="1:24" x14ac:dyDescent="0.4">
      <c r="A3012" t="s">
        <v>3695</v>
      </c>
      <c r="B3012" t="s">
        <v>248</v>
      </c>
      <c r="C3012" t="s">
        <v>154</v>
      </c>
      <c r="D3012" t="s">
        <v>74</v>
      </c>
      <c r="E3012" t="s">
        <v>720</v>
      </c>
      <c r="F3012" t="s">
        <v>102</v>
      </c>
      <c r="G3012" t="s">
        <v>26</v>
      </c>
      <c r="H3012" t="s">
        <v>142</v>
      </c>
      <c r="I3012" t="s">
        <v>25</v>
      </c>
      <c r="J3012" t="s">
        <v>26</v>
      </c>
      <c r="K3012" t="s">
        <v>520</v>
      </c>
      <c r="L3012" t="str">
        <f>_xlfn.XLOOKUP(Trade_Flows[[#This Row],[hardware_type]],Helper_sheet!$D$2:$D$15,Helper_sheet!$E$2:$E$15,0,0)</f>
        <v>Chip</v>
      </c>
      <c r="M3012" t="s">
        <v>91</v>
      </c>
      <c r="N3012" s="5">
        <v>6765</v>
      </c>
      <c r="O3012" s="1">
        <v>352.38</v>
      </c>
      <c r="P3012" t="s">
        <v>93</v>
      </c>
      <c r="Q3012" t="s">
        <v>89</v>
      </c>
      <c r="R3012" t="s">
        <v>144</v>
      </c>
      <c r="S3012" t="s">
        <v>141</v>
      </c>
      <c r="T3012" t="s">
        <v>90</v>
      </c>
      <c r="U3012" t="s">
        <v>796</v>
      </c>
      <c r="V3012" t="s">
        <v>511</v>
      </c>
      <c r="W3012" t="s">
        <v>147</v>
      </c>
      <c r="X3012" t="s">
        <v>141</v>
      </c>
    </row>
    <row r="3013" spans="1:24" x14ac:dyDescent="0.4">
      <c r="A3013" t="s">
        <v>3696</v>
      </c>
      <c r="B3013" t="s">
        <v>248</v>
      </c>
      <c r="C3013" t="s">
        <v>158</v>
      </c>
      <c r="D3013" t="s">
        <v>75</v>
      </c>
      <c r="E3013" t="s">
        <v>720</v>
      </c>
      <c r="F3013" t="s">
        <v>102</v>
      </c>
      <c r="G3013" t="s">
        <v>26</v>
      </c>
      <c r="H3013" t="s">
        <v>142</v>
      </c>
      <c r="I3013" t="s">
        <v>25</v>
      </c>
      <c r="J3013" t="s">
        <v>26</v>
      </c>
      <c r="K3013" t="s">
        <v>520</v>
      </c>
      <c r="L3013" t="str">
        <f>_xlfn.XLOOKUP(Trade_Flows[[#This Row],[hardware_type]],Helper_sheet!$D$2:$D$15,Helper_sheet!$E$2:$E$15,0,0)</f>
        <v>Chip</v>
      </c>
      <c r="M3013" t="s">
        <v>91</v>
      </c>
      <c r="N3013" s="5">
        <v>6146</v>
      </c>
      <c r="O3013" s="1">
        <v>320.12</v>
      </c>
      <c r="P3013" t="s">
        <v>94</v>
      </c>
      <c r="Q3013" t="s">
        <v>89</v>
      </c>
      <c r="R3013" t="s">
        <v>144</v>
      </c>
      <c r="S3013" t="s">
        <v>141</v>
      </c>
      <c r="T3013" t="s">
        <v>90</v>
      </c>
      <c r="U3013" t="s">
        <v>753</v>
      </c>
      <c r="V3013" t="s">
        <v>410</v>
      </c>
      <c r="W3013" t="s">
        <v>147</v>
      </c>
      <c r="X3013" t="s">
        <v>141</v>
      </c>
    </row>
    <row r="3014" spans="1:24" x14ac:dyDescent="0.4">
      <c r="A3014" t="s">
        <v>3697</v>
      </c>
      <c r="B3014" t="s">
        <v>260</v>
      </c>
      <c r="C3014" t="s">
        <v>141</v>
      </c>
      <c r="D3014" t="s">
        <v>76</v>
      </c>
      <c r="E3014" t="s">
        <v>720</v>
      </c>
      <c r="F3014" t="s">
        <v>102</v>
      </c>
      <c r="G3014" t="s">
        <v>26</v>
      </c>
      <c r="H3014" t="s">
        <v>142</v>
      </c>
      <c r="I3014" t="s">
        <v>25</v>
      </c>
      <c r="J3014" t="s">
        <v>26</v>
      </c>
      <c r="K3014" t="s">
        <v>520</v>
      </c>
      <c r="L3014" t="str">
        <f>_xlfn.XLOOKUP(Trade_Flows[[#This Row],[hardware_type]],Helper_sheet!$D$2:$D$15,Helper_sheet!$E$2:$E$15,0,0)</f>
        <v>Chip</v>
      </c>
      <c r="M3014" t="s">
        <v>91</v>
      </c>
      <c r="N3014" s="5">
        <v>5994</v>
      </c>
      <c r="O3014" s="1">
        <v>312.2</v>
      </c>
      <c r="P3014" t="s">
        <v>93</v>
      </c>
      <c r="Q3014" t="s">
        <v>89</v>
      </c>
      <c r="R3014" t="s">
        <v>144</v>
      </c>
      <c r="S3014" t="s">
        <v>141</v>
      </c>
      <c r="T3014" t="s">
        <v>90</v>
      </c>
      <c r="U3014" t="s">
        <v>840</v>
      </c>
      <c r="V3014" t="s">
        <v>263</v>
      </c>
      <c r="W3014" t="s">
        <v>147</v>
      </c>
      <c r="X3014" t="s">
        <v>141</v>
      </c>
    </row>
    <row r="3015" spans="1:24" x14ac:dyDescent="0.4">
      <c r="A3015" t="s">
        <v>3698</v>
      </c>
      <c r="B3015" t="s">
        <v>260</v>
      </c>
      <c r="C3015" t="s">
        <v>149</v>
      </c>
      <c r="D3015" t="s">
        <v>77</v>
      </c>
      <c r="E3015" t="s">
        <v>720</v>
      </c>
      <c r="F3015" t="s">
        <v>102</v>
      </c>
      <c r="G3015" t="s">
        <v>26</v>
      </c>
      <c r="H3015" t="s">
        <v>142</v>
      </c>
      <c r="I3015" t="s">
        <v>25</v>
      </c>
      <c r="J3015" t="s">
        <v>26</v>
      </c>
      <c r="K3015" t="s">
        <v>520</v>
      </c>
      <c r="L3015" t="str">
        <f>_xlfn.XLOOKUP(Trade_Flows[[#This Row],[hardware_type]],Helper_sheet!$D$2:$D$15,Helper_sheet!$E$2:$E$15,0,0)</f>
        <v>Chip</v>
      </c>
      <c r="M3015" t="s">
        <v>91</v>
      </c>
      <c r="N3015" s="5">
        <v>6484</v>
      </c>
      <c r="O3015" s="1">
        <v>337.72</v>
      </c>
      <c r="P3015" t="s">
        <v>93</v>
      </c>
      <c r="Q3015" t="s">
        <v>89</v>
      </c>
      <c r="R3015" t="s">
        <v>144</v>
      </c>
      <c r="S3015" t="s">
        <v>141</v>
      </c>
      <c r="T3015" t="s">
        <v>90</v>
      </c>
      <c r="U3015" t="s">
        <v>742</v>
      </c>
      <c r="V3015" t="s">
        <v>788</v>
      </c>
      <c r="W3015" t="s">
        <v>147</v>
      </c>
      <c r="X3015" t="s">
        <v>141</v>
      </c>
    </row>
    <row r="3016" spans="1:24" x14ac:dyDescent="0.4">
      <c r="A3016" t="s">
        <v>3699</v>
      </c>
      <c r="B3016" t="s">
        <v>260</v>
      </c>
      <c r="C3016" t="s">
        <v>154</v>
      </c>
      <c r="D3016" t="s">
        <v>78</v>
      </c>
      <c r="E3016" t="s">
        <v>720</v>
      </c>
      <c r="F3016" t="s">
        <v>102</v>
      </c>
      <c r="G3016" t="s">
        <v>26</v>
      </c>
      <c r="H3016" t="s">
        <v>142</v>
      </c>
      <c r="I3016" t="s">
        <v>25</v>
      </c>
      <c r="J3016" t="s">
        <v>26</v>
      </c>
      <c r="K3016" t="s">
        <v>520</v>
      </c>
      <c r="L3016" t="str">
        <f>_xlfn.XLOOKUP(Trade_Flows[[#This Row],[hardware_type]],Helper_sheet!$D$2:$D$15,Helper_sheet!$E$2:$E$15,0,0)</f>
        <v>Chip</v>
      </c>
      <c r="M3016" t="s">
        <v>91</v>
      </c>
      <c r="N3016" s="5">
        <v>6671</v>
      </c>
      <c r="O3016" s="1">
        <v>347.48</v>
      </c>
      <c r="P3016" t="s">
        <v>94</v>
      </c>
      <c r="Q3016" t="s">
        <v>89</v>
      </c>
      <c r="R3016" t="s">
        <v>144</v>
      </c>
      <c r="S3016" t="s">
        <v>141</v>
      </c>
      <c r="T3016" t="s">
        <v>90</v>
      </c>
      <c r="U3016" t="s">
        <v>729</v>
      </c>
      <c r="V3016" t="s">
        <v>355</v>
      </c>
      <c r="W3016" t="s">
        <v>147</v>
      </c>
      <c r="X3016" t="s">
        <v>141</v>
      </c>
    </row>
    <row r="3017" spans="1:24" x14ac:dyDescent="0.4">
      <c r="A3017" t="s">
        <v>3700</v>
      </c>
      <c r="B3017" t="s">
        <v>260</v>
      </c>
      <c r="C3017" t="s">
        <v>158</v>
      </c>
      <c r="D3017" t="s">
        <v>79</v>
      </c>
      <c r="E3017" t="s">
        <v>720</v>
      </c>
      <c r="F3017" t="s">
        <v>102</v>
      </c>
      <c r="G3017" t="s">
        <v>26</v>
      </c>
      <c r="H3017" t="s">
        <v>142</v>
      </c>
      <c r="I3017" t="s">
        <v>25</v>
      </c>
      <c r="J3017" t="s">
        <v>26</v>
      </c>
      <c r="K3017" t="s">
        <v>520</v>
      </c>
      <c r="L3017" t="str">
        <f>_xlfn.XLOOKUP(Trade_Flows[[#This Row],[hardware_type]],Helper_sheet!$D$2:$D$15,Helper_sheet!$E$2:$E$15,0,0)</f>
        <v>Chip</v>
      </c>
      <c r="M3017" t="s">
        <v>91</v>
      </c>
      <c r="N3017" s="5">
        <v>5799</v>
      </c>
      <c r="O3017" s="1">
        <v>302.02999999999997</v>
      </c>
      <c r="P3017" t="s">
        <v>93</v>
      </c>
      <c r="Q3017" t="s">
        <v>89</v>
      </c>
      <c r="R3017" t="s">
        <v>144</v>
      </c>
      <c r="S3017" t="s">
        <v>141</v>
      </c>
      <c r="T3017" t="s">
        <v>90</v>
      </c>
      <c r="U3017" t="s">
        <v>763</v>
      </c>
      <c r="V3017" t="s">
        <v>355</v>
      </c>
      <c r="W3017" t="s">
        <v>147</v>
      </c>
      <c r="X3017" t="s">
        <v>141</v>
      </c>
    </row>
    <row r="3018" spans="1:24" x14ac:dyDescent="0.4">
      <c r="A3018" t="s">
        <v>3701</v>
      </c>
      <c r="B3018" t="s">
        <v>140</v>
      </c>
      <c r="C3018" t="s">
        <v>141</v>
      </c>
      <c r="D3018" t="s">
        <v>23</v>
      </c>
      <c r="E3018" t="s">
        <v>720</v>
      </c>
      <c r="F3018" t="s">
        <v>102</v>
      </c>
      <c r="G3018" t="s">
        <v>26</v>
      </c>
      <c r="H3018" t="s">
        <v>142</v>
      </c>
      <c r="I3018" t="s">
        <v>25</v>
      </c>
      <c r="J3018" t="s">
        <v>26</v>
      </c>
      <c r="K3018" t="s">
        <v>1844</v>
      </c>
      <c r="L3018" t="str">
        <f>_xlfn.XLOOKUP(Trade_Flows[[#This Row],[hardware_type]],Helper_sheet!$D$2:$D$15,Helper_sheet!$E$2:$E$15,0,0)</f>
        <v>Chip</v>
      </c>
      <c r="M3018" t="s">
        <v>31</v>
      </c>
      <c r="N3018" s="5">
        <v>2385</v>
      </c>
      <c r="O3018" s="1">
        <v>124.25</v>
      </c>
      <c r="P3018" t="s">
        <v>521</v>
      </c>
      <c r="Q3018" t="s">
        <v>89</v>
      </c>
      <c r="R3018" t="s">
        <v>144</v>
      </c>
      <c r="S3018" t="s">
        <v>141</v>
      </c>
      <c r="T3018" t="s">
        <v>90</v>
      </c>
      <c r="U3018" t="s">
        <v>731</v>
      </c>
      <c r="V3018" t="s">
        <v>308</v>
      </c>
      <c r="W3018" t="s">
        <v>147</v>
      </c>
      <c r="X3018" t="s">
        <v>144</v>
      </c>
    </row>
    <row r="3019" spans="1:24" x14ac:dyDescent="0.4">
      <c r="A3019" t="s">
        <v>3702</v>
      </c>
      <c r="B3019" t="s">
        <v>140</v>
      </c>
      <c r="C3019" t="s">
        <v>149</v>
      </c>
      <c r="D3019" t="s">
        <v>35</v>
      </c>
      <c r="E3019" t="s">
        <v>720</v>
      </c>
      <c r="F3019" t="s">
        <v>102</v>
      </c>
      <c r="G3019" t="s">
        <v>26</v>
      </c>
      <c r="H3019" t="s">
        <v>142</v>
      </c>
      <c r="I3019" t="s">
        <v>25</v>
      </c>
      <c r="J3019" t="s">
        <v>26</v>
      </c>
      <c r="K3019" t="s">
        <v>1844</v>
      </c>
      <c r="L3019" t="str">
        <f>_xlfn.XLOOKUP(Trade_Flows[[#This Row],[hardware_type]],Helper_sheet!$D$2:$D$15,Helper_sheet!$E$2:$E$15,0,0)</f>
        <v>Chip</v>
      </c>
      <c r="M3019" t="s">
        <v>31</v>
      </c>
      <c r="N3019" s="5">
        <v>2652</v>
      </c>
      <c r="O3019" s="1">
        <v>138.13999999999999</v>
      </c>
      <c r="P3019" t="s">
        <v>521</v>
      </c>
      <c r="Q3019" t="s">
        <v>89</v>
      </c>
      <c r="R3019" t="s">
        <v>144</v>
      </c>
      <c r="S3019" t="s">
        <v>141</v>
      </c>
      <c r="T3019" t="s">
        <v>90</v>
      </c>
      <c r="U3019" t="s">
        <v>724</v>
      </c>
      <c r="V3019" t="s">
        <v>151</v>
      </c>
      <c r="W3019" t="s">
        <v>147</v>
      </c>
      <c r="X3019" t="s">
        <v>144</v>
      </c>
    </row>
    <row r="3020" spans="1:24" x14ac:dyDescent="0.4">
      <c r="A3020" t="s">
        <v>3703</v>
      </c>
      <c r="B3020" t="s">
        <v>140</v>
      </c>
      <c r="C3020" t="s">
        <v>154</v>
      </c>
      <c r="D3020" t="s">
        <v>37</v>
      </c>
      <c r="E3020" t="s">
        <v>720</v>
      </c>
      <c r="F3020" t="s">
        <v>102</v>
      </c>
      <c r="G3020" t="s">
        <v>26</v>
      </c>
      <c r="H3020" t="s">
        <v>142</v>
      </c>
      <c r="I3020" t="s">
        <v>25</v>
      </c>
      <c r="J3020" t="s">
        <v>26</v>
      </c>
      <c r="K3020" t="s">
        <v>1844</v>
      </c>
      <c r="L3020" t="str">
        <f>_xlfn.XLOOKUP(Trade_Flows[[#This Row],[hardware_type]],Helper_sheet!$D$2:$D$15,Helper_sheet!$E$2:$E$15,0,0)</f>
        <v>Chip</v>
      </c>
      <c r="M3020" t="s">
        <v>31</v>
      </c>
      <c r="N3020" s="5">
        <v>2783</v>
      </c>
      <c r="O3020" s="1">
        <v>144.94999999999999</v>
      </c>
      <c r="P3020" t="s">
        <v>94</v>
      </c>
      <c r="Q3020" t="s">
        <v>89</v>
      </c>
      <c r="R3020" t="s">
        <v>144</v>
      </c>
      <c r="S3020" t="s">
        <v>141</v>
      </c>
      <c r="T3020" t="s">
        <v>90</v>
      </c>
      <c r="U3020" t="s">
        <v>753</v>
      </c>
      <c r="V3020" t="s">
        <v>151</v>
      </c>
      <c r="W3020" t="s">
        <v>147</v>
      </c>
      <c r="X3020" t="s">
        <v>144</v>
      </c>
    </row>
    <row r="3021" spans="1:24" x14ac:dyDescent="0.4">
      <c r="A3021" t="s">
        <v>3704</v>
      </c>
      <c r="B3021" t="s">
        <v>140</v>
      </c>
      <c r="C3021" t="s">
        <v>158</v>
      </c>
      <c r="D3021" t="s">
        <v>38</v>
      </c>
      <c r="E3021" t="s">
        <v>720</v>
      </c>
      <c r="F3021" t="s">
        <v>102</v>
      </c>
      <c r="G3021" t="s">
        <v>26</v>
      </c>
      <c r="H3021" t="s">
        <v>142</v>
      </c>
      <c r="I3021" t="s">
        <v>25</v>
      </c>
      <c r="J3021" t="s">
        <v>26</v>
      </c>
      <c r="K3021" t="s">
        <v>1844</v>
      </c>
      <c r="L3021" t="str">
        <f>_xlfn.XLOOKUP(Trade_Flows[[#This Row],[hardware_type]],Helper_sheet!$D$2:$D$15,Helper_sheet!$E$2:$E$15,0,0)</f>
        <v>Chip</v>
      </c>
      <c r="M3021" t="s">
        <v>31</v>
      </c>
      <c r="N3021" s="5">
        <v>2260</v>
      </c>
      <c r="O3021" s="1">
        <v>117.74</v>
      </c>
      <c r="P3021" t="s">
        <v>93</v>
      </c>
      <c r="Q3021" t="s">
        <v>89</v>
      </c>
      <c r="R3021" t="s">
        <v>144</v>
      </c>
      <c r="S3021" t="s">
        <v>141</v>
      </c>
      <c r="T3021" t="s">
        <v>90</v>
      </c>
      <c r="U3021" t="s">
        <v>766</v>
      </c>
      <c r="V3021" t="s">
        <v>371</v>
      </c>
      <c r="W3021" t="s">
        <v>147</v>
      </c>
      <c r="X3021" t="s">
        <v>144</v>
      </c>
    </row>
    <row r="3022" spans="1:24" x14ac:dyDescent="0.4">
      <c r="A3022" t="s">
        <v>3705</v>
      </c>
      <c r="B3022" t="s">
        <v>162</v>
      </c>
      <c r="C3022" t="s">
        <v>141</v>
      </c>
      <c r="D3022" t="s">
        <v>39</v>
      </c>
      <c r="E3022" t="s">
        <v>720</v>
      </c>
      <c r="F3022" t="s">
        <v>102</v>
      </c>
      <c r="G3022" t="s">
        <v>26</v>
      </c>
      <c r="H3022" t="s">
        <v>142</v>
      </c>
      <c r="I3022" t="s">
        <v>25</v>
      </c>
      <c r="J3022" t="s">
        <v>26</v>
      </c>
      <c r="K3022" t="s">
        <v>1844</v>
      </c>
      <c r="L3022" t="str">
        <f>_xlfn.XLOOKUP(Trade_Flows[[#This Row],[hardware_type]],Helper_sheet!$D$2:$D$15,Helper_sheet!$E$2:$E$15,0,0)</f>
        <v>Chip</v>
      </c>
      <c r="M3022" t="s">
        <v>31</v>
      </c>
      <c r="N3022" s="5">
        <v>2497</v>
      </c>
      <c r="O3022" s="1">
        <v>130.08000000000001</v>
      </c>
      <c r="P3022" t="s">
        <v>93</v>
      </c>
      <c r="Q3022" t="s">
        <v>89</v>
      </c>
      <c r="R3022" t="s">
        <v>144</v>
      </c>
      <c r="S3022" t="s">
        <v>141</v>
      </c>
      <c r="T3022" t="s">
        <v>90</v>
      </c>
      <c r="U3022" t="s">
        <v>724</v>
      </c>
      <c r="V3022" t="s">
        <v>384</v>
      </c>
      <c r="W3022" t="s">
        <v>147</v>
      </c>
      <c r="X3022" t="s">
        <v>144</v>
      </c>
    </row>
    <row r="3023" spans="1:24" x14ac:dyDescent="0.4">
      <c r="A3023" t="s">
        <v>3706</v>
      </c>
      <c r="B3023" t="s">
        <v>162</v>
      </c>
      <c r="C3023" t="s">
        <v>149</v>
      </c>
      <c r="D3023" t="s">
        <v>41</v>
      </c>
      <c r="E3023" t="s">
        <v>720</v>
      </c>
      <c r="F3023" t="s">
        <v>102</v>
      </c>
      <c r="G3023" t="s">
        <v>26</v>
      </c>
      <c r="H3023" t="s">
        <v>142</v>
      </c>
      <c r="I3023" t="s">
        <v>25</v>
      </c>
      <c r="J3023" t="s">
        <v>26</v>
      </c>
      <c r="K3023" t="s">
        <v>1844</v>
      </c>
      <c r="L3023" t="str">
        <f>_xlfn.XLOOKUP(Trade_Flows[[#This Row],[hardware_type]],Helper_sheet!$D$2:$D$15,Helper_sheet!$E$2:$E$15,0,0)</f>
        <v>Chip</v>
      </c>
      <c r="M3023" t="s">
        <v>31</v>
      </c>
      <c r="N3023" s="5">
        <v>2907</v>
      </c>
      <c r="O3023" s="1">
        <v>151.41</v>
      </c>
      <c r="P3023" t="s">
        <v>521</v>
      </c>
      <c r="Q3023" t="s">
        <v>89</v>
      </c>
      <c r="R3023" t="s">
        <v>144</v>
      </c>
      <c r="S3023" t="s">
        <v>141</v>
      </c>
      <c r="T3023" t="s">
        <v>90</v>
      </c>
      <c r="U3023" t="s">
        <v>744</v>
      </c>
      <c r="V3023" t="s">
        <v>384</v>
      </c>
      <c r="W3023" t="s">
        <v>147</v>
      </c>
      <c r="X3023" t="s">
        <v>144</v>
      </c>
    </row>
    <row r="3024" spans="1:24" x14ac:dyDescent="0.4">
      <c r="A3024" t="s">
        <v>3707</v>
      </c>
      <c r="B3024" t="s">
        <v>162</v>
      </c>
      <c r="C3024" t="s">
        <v>154</v>
      </c>
      <c r="D3024" t="s">
        <v>42</v>
      </c>
      <c r="E3024" t="s">
        <v>720</v>
      </c>
      <c r="F3024" t="s">
        <v>102</v>
      </c>
      <c r="G3024" t="s">
        <v>26</v>
      </c>
      <c r="H3024" t="s">
        <v>142</v>
      </c>
      <c r="I3024" t="s">
        <v>25</v>
      </c>
      <c r="J3024" t="s">
        <v>26</v>
      </c>
      <c r="K3024" t="s">
        <v>1844</v>
      </c>
      <c r="L3024" t="str">
        <f>_xlfn.XLOOKUP(Trade_Flows[[#This Row],[hardware_type]],Helper_sheet!$D$2:$D$15,Helper_sheet!$E$2:$E$15,0,0)</f>
        <v>Chip</v>
      </c>
      <c r="M3024" t="s">
        <v>31</v>
      </c>
      <c r="N3024" s="5">
        <v>3104</v>
      </c>
      <c r="O3024" s="1">
        <v>161.66999999999999</v>
      </c>
      <c r="P3024" t="s">
        <v>94</v>
      </c>
      <c r="Q3024" t="s">
        <v>89</v>
      </c>
      <c r="R3024" t="s">
        <v>144</v>
      </c>
      <c r="S3024" t="s">
        <v>141</v>
      </c>
      <c r="T3024" t="s">
        <v>90</v>
      </c>
      <c r="U3024" t="s">
        <v>747</v>
      </c>
      <c r="V3024" t="s">
        <v>275</v>
      </c>
      <c r="W3024" t="s">
        <v>147</v>
      </c>
      <c r="X3024" t="s">
        <v>144</v>
      </c>
    </row>
    <row r="3025" spans="1:24" x14ac:dyDescent="0.4">
      <c r="A3025" t="s">
        <v>3708</v>
      </c>
      <c r="B3025" t="s">
        <v>162</v>
      </c>
      <c r="C3025" t="s">
        <v>158</v>
      </c>
      <c r="D3025" t="s">
        <v>43</v>
      </c>
      <c r="E3025" t="s">
        <v>720</v>
      </c>
      <c r="F3025" t="s">
        <v>102</v>
      </c>
      <c r="G3025" t="s">
        <v>26</v>
      </c>
      <c r="H3025" t="s">
        <v>142</v>
      </c>
      <c r="I3025" t="s">
        <v>25</v>
      </c>
      <c r="J3025" t="s">
        <v>26</v>
      </c>
      <c r="K3025" t="s">
        <v>1844</v>
      </c>
      <c r="L3025" t="str">
        <f>_xlfn.XLOOKUP(Trade_Flows[[#This Row],[hardware_type]],Helper_sheet!$D$2:$D$15,Helper_sheet!$E$2:$E$15,0,0)</f>
        <v>Chip</v>
      </c>
      <c r="M3025" t="s">
        <v>31</v>
      </c>
      <c r="N3025" s="5">
        <v>2779</v>
      </c>
      <c r="O3025" s="1">
        <v>144.76</v>
      </c>
      <c r="P3025" t="s">
        <v>94</v>
      </c>
      <c r="Q3025" t="s">
        <v>89</v>
      </c>
      <c r="R3025" t="s">
        <v>144</v>
      </c>
      <c r="S3025" t="s">
        <v>141</v>
      </c>
      <c r="T3025" t="s">
        <v>90</v>
      </c>
      <c r="U3025" t="s">
        <v>761</v>
      </c>
      <c r="V3025" t="s">
        <v>163</v>
      </c>
      <c r="W3025" t="s">
        <v>147</v>
      </c>
      <c r="X3025" t="s">
        <v>144</v>
      </c>
    </row>
    <row r="3026" spans="1:24" x14ac:dyDescent="0.4">
      <c r="A3026" t="s">
        <v>3709</v>
      </c>
      <c r="B3026" t="s">
        <v>171</v>
      </c>
      <c r="C3026" t="s">
        <v>141</v>
      </c>
      <c r="D3026" t="s">
        <v>44</v>
      </c>
      <c r="E3026" t="s">
        <v>720</v>
      </c>
      <c r="F3026" t="s">
        <v>102</v>
      </c>
      <c r="G3026" t="s">
        <v>26</v>
      </c>
      <c r="H3026" t="s">
        <v>142</v>
      </c>
      <c r="I3026" t="s">
        <v>25</v>
      </c>
      <c r="J3026" t="s">
        <v>26</v>
      </c>
      <c r="K3026" t="s">
        <v>1844</v>
      </c>
      <c r="L3026" t="str">
        <f>_xlfn.XLOOKUP(Trade_Flows[[#This Row],[hardware_type]],Helper_sheet!$D$2:$D$15,Helper_sheet!$E$2:$E$15,0,0)</f>
        <v>Chip</v>
      </c>
      <c r="M3026" t="s">
        <v>31</v>
      </c>
      <c r="N3026" s="5">
        <v>2767</v>
      </c>
      <c r="O3026" s="1">
        <v>144.16</v>
      </c>
      <c r="P3026" t="s">
        <v>94</v>
      </c>
      <c r="Q3026" t="s">
        <v>89</v>
      </c>
      <c r="R3026" t="s">
        <v>144</v>
      </c>
      <c r="S3026" t="s">
        <v>141</v>
      </c>
      <c r="T3026" t="s">
        <v>90</v>
      </c>
      <c r="U3026" t="s">
        <v>749</v>
      </c>
      <c r="V3026" t="s">
        <v>203</v>
      </c>
      <c r="W3026" t="s">
        <v>147</v>
      </c>
      <c r="X3026" t="s">
        <v>144</v>
      </c>
    </row>
    <row r="3027" spans="1:24" x14ac:dyDescent="0.4">
      <c r="A3027" t="s">
        <v>3710</v>
      </c>
      <c r="B3027" t="s">
        <v>171</v>
      </c>
      <c r="C3027" t="s">
        <v>149</v>
      </c>
      <c r="D3027" t="s">
        <v>45</v>
      </c>
      <c r="E3027" t="s">
        <v>720</v>
      </c>
      <c r="F3027" t="s">
        <v>102</v>
      </c>
      <c r="G3027" t="s">
        <v>26</v>
      </c>
      <c r="H3027" t="s">
        <v>142</v>
      </c>
      <c r="I3027" t="s">
        <v>25</v>
      </c>
      <c r="J3027" t="s">
        <v>26</v>
      </c>
      <c r="K3027" t="s">
        <v>1844</v>
      </c>
      <c r="L3027" t="str">
        <f>_xlfn.XLOOKUP(Trade_Flows[[#This Row],[hardware_type]],Helper_sheet!$D$2:$D$15,Helper_sheet!$E$2:$E$15,0,0)</f>
        <v>Chip</v>
      </c>
      <c r="M3027" t="s">
        <v>31</v>
      </c>
      <c r="N3027" s="5">
        <v>3174</v>
      </c>
      <c r="O3027" s="1">
        <v>165.35</v>
      </c>
      <c r="P3027" t="s">
        <v>94</v>
      </c>
      <c r="Q3027" t="s">
        <v>89</v>
      </c>
      <c r="R3027" t="s">
        <v>144</v>
      </c>
      <c r="S3027" t="s">
        <v>141</v>
      </c>
      <c r="T3027" t="s">
        <v>90</v>
      </c>
      <c r="U3027" t="s">
        <v>1711</v>
      </c>
      <c r="V3027" t="s">
        <v>203</v>
      </c>
      <c r="W3027" t="s">
        <v>147</v>
      </c>
      <c r="X3027" t="s">
        <v>144</v>
      </c>
    </row>
    <row r="3028" spans="1:24" x14ac:dyDescent="0.4">
      <c r="A3028" t="s">
        <v>3711</v>
      </c>
      <c r="B3028" t="s">
        <v>171</v>
      </c>
      <c r="C3028" t="s">
        <v>154</v>
      </c>
      <c r="D3028" t="s">
        <v>46</v>
      </c>
      <c r="E3028" t="s">
        <v>720</v>
      </c>
      <c r="F3028" t="s">
        <v>102</v>
      </c>
      <c r="G3028" t="s">
        <v>26</v>
      </c>
      <c r="H3028" t="s">
        <v>142</v>
      </c>
      <c r="I3028" t="s">
        <v>25</v>
      </c>
      <c r="J3028" t="s">
        <v>26</v>
      </c>
      <c r="K3028" t="s">
        <v>1844</v>
      </c>
      <c r="L3028" t="str">
        <f>_xlfn.XLOOKUP(Trade_Flows[[#This Row],[hardware_type]],Helper_sheet!$D$2:$D$15,Helper_sheet!$E$2:$E$15,0,0)</f>
        <v>Chip</v>
      </c>
      <c r="M3028" t="s">
        <v>31</v>
      </c>
      <c r="N3028" s="5">
        <v>3324</v>
      </c>
      <c r="O3028" s="1">
        <v>173.16</v>
      </c>
      <c r="P3028" t="s">
        <v>93</v>
      </c>
      <c r="Q3028" t="s">
        <v>89</v>
      </c>
      <c r="R3028" t="s">
        <v>144</v>
      </c>
      <c r="S3028" t="s">
        <v>141</v>
      </c>
      <c r="T3028" t="s">
        <v>90</v>
      </c>
      <c r="U3028" t="s">
        <v>729</v>
      </c>
      <c r="V3028" t="s">
        <v>196</v>
      </c>
      <c r="W3028" t="s">
        <v>147</v>
      </c>
      <c r="X3028" t="s">
        <v>144</v>
      </c>
    </row>
    <row r="3029" spans="1:24" x14ac:dyDescent="0.4">
      <c r="A3029" t="s">
        <v>3712</v>
      </c>
      <c r="B3029" t="s">
        <v>171</v>
      </c>
      <c r="C3029" t="s">
        <v>158</v>
      </c>
      <c r="D3029" t="s">
        <v>47</v>
      </c>
      <c r="E3029" t="s">
        <v>720</v>
      </c>
      <c r="F3029" t="s">
        <v>102</v>
      </c>
      <c r="G3029" t="s">
        <v>26</v>
      </c>
      <c r="H3029" t="s">
        <v>142</v>
      </c>
      <c r="I3029" t="s">
        <v>25</v>
      </c>
      <c r="J3029" t="s">
        <v>26</v>
      </c>
      <c r="K3029" t="s">
        <v>1844</v>
      </c>
      <c r="L3029" t="str">
        <f>_xlfn.XLOOKUP(Trade_Flows[[#This Row],[hardware_type]],Helper_sheet!$D$2:$D$15,Helper_sheet!$E$2:$E$15,0,0)</f>
        <v>Chip</v>
      </c>
      <c r="M3029" t="s">
        <v>31</v>
      </c>
      <c r="N3029" s="5">
        <v>3020</v>
      </c>
      <c r="O3029" s="1">
        <v>157.30000000000001</v>
      </c>
      <c r="P3029" t="s">
        <v>94</v>
      </c>
      <c r="Q3029" t="s">
        <v>89</v>
      </c>
      <c r="R3029" t="s">
        <v>144</v>
      </c>
      <c r="S3029" t="s">
        <v>141</v>
      </c>
      <c r="T3029" t="s">
        <v>90</v>
      </c>
      <c r="U3029" t="s">
        <v>799</v>
      </c>
      <c r="V3029" t="s">
        <v>196</v>
      </c>
      <c r="W3029" t="s">
        <v>147</v>
      </c>
      <c r="X3029" t="s">
        <v>144</v>
      </c>
    </row>
    <row r="3030" spans="1:24" x14ac:dyDescent="0.4">
      <c r="A3030" t="s">
        <v>3713</v>
      </c>
      <c r="B3030" t="s">
        <v>182</v>
      </c>
      <c r="C3030" t="s">
        <v>141</v>
      </c>
      <c r="D3030" t="s">
        <v>48</v>
      </c>
      <c r="E3030" t="s">
        <v>720</v>
      </c>
      <c r="F3030" t="s">
        <v>102</v>
      </c>
      <c r="G3030" t="s">
        <v>26</v>
      </c>
      <c r="H3030" t="s">
        <v>142</v>
      </c>
      <c r="I3030" t="s">
        <v>25</v>
      </c>
      <c r="J3030" t="s">
        <v>26</v>
      </c>
      <c r="K3030" t="s">
        <v>1844</v>
      </c>
      <c r="L3030" t="str">
        <f>_xlfn.XLOOKUP(Trade_Flows[[#This Row],[hardware_type]],Helper_sheet!$D$2:$D$15,Helper_sheet!$E$2:$E$15,0,0)</f>
        <v>Chip</v>
      </c>
      <c r="M3030" t="s">
        <v>31</v>
      </c>
      <c r="N3030" s="5">
        <v>3266</v>
      </c>
      <c r="O3030" s="1">
        <v>170.14</v>
      </c>
      <c r="P3030" t="s">
        <v>93</v>
      </c>
      <c r="Q3030" t="s">
        <v>89</v>
      </c>
      <c r="R3030" t="s">
        <v>144</v>
      </c>
      <c r="S3030" t="s">
        <v>141</v>
      </c>
      <c r="T3030" t="s">
        <v>90</v>
      </c>
      <c r="U3030" t="s">
        <v>731</v>
      </c>
      <c r="V3030" t="s">
        <v>186</v>
      </c>
      <c r="W3030" t="s">
        <v>147</v>
      </c>
      <c r="X3030" t="s">
        <v>144</v>
      </c>
    </row>
    <row r="3031" spans="1:24" x14ac:dyDescent="0.4">
      <c r="A3031" t="s">
        <v>3714</v>
      </c>
      <c r="B3031" t="s">
        <v>182</v>
      </c>
      <c r="C3031" t="s">
        <v>149</v>
      </c>
      <c r="D3031" t="s">
        <v>49</v>
      </c>
      <c r="E3031" t="s">
        <v>720</v>
      </c>
      <c r="F3031" t="s">
        <v>102</v>
      </c>
      <c r="G3031" t="s">
        <v>26</v>
      </c>
      <c r="H3031" t="s">
        <v>142</v>
      </c>
      <c r="I3031" t="s">
        <v>25</v>
      </c>
      <c r="J3031" t="s">
        <v>26</v>
      </c>
      <c r="K3031" t="s">
        <v>1844</v>
      </c>
      <c r="L3031" t="str">
        <f>_xlfn.XLOOKUP(Trade_Flows[[#This Row],[hardware_type]],Helper_sheet!$D$2:$D$15,Helper_sheet!$E$2:$E$15,0,0)</f>
        <v>Chip</v>
      </c>
      <c r="M3031" t="s">
        <v>31</v>
      </c>
      <c r="N3031" s="5">
        <v>3641</v>
      </c>
      <c r="O3031" s="1">
        <v>189.68</v>
      </c>
      <c r="P3031" t="s">
        <v>521</v>
      </c>
      <c r="Q3031" t="s">
        <v>89</v>
      </c>
      <c r="R3031" t="s">
        <v>144</v>
      </c>
      <c r="S3031" t="s">
        <v>141</v>
      </c>
      <c r="T3031" t="s">
        <v>90</v>
      </c>
      <c r="U3031" t="s">
        <v>729</v>
      </c>
      <c r="V3031" t="s">
        <v>172</v>
      </c>
      <c r="W3031" t="s">
        <v>147</v>
      </c>
      <c r="X3031" t="s">
        <v>144</v>
      </c>
    </row>
    <row r="3032" spans="1:24" x14ac:dyDescent="0.4">
      <c r="A3032" t="s">
        <v>3715</v>
      </c>
      <c r="B3032" t="s">
        <v>182</v>
      </c>
      <c r="C3032" t="s">
        <v>154</v>
      </c>
      <c r="D3032" t="s">
        <v>50</v>
      </c>
      <c r="E3032" t="s">
        <v>720</v>
      </c>
      <c r="F3032" t="s">
        <v>102</v>
      </c>
      <c r="G3032" t="s">
        <v>26</v>
      </c>
      <c r="H3032" t="s">
        <v>142</v>
      </c>
      <c r="I3032" t="s">
        <v>25</v>
      </c>
      <c r="J3032" t="s">
        <v>26</v>
      </c>
      <c r="K3032" t="s">
        <v>1844</v>
      </c>
      <c r="L3032" t="str">
        <f>_xlfn.XLOOKUP(Trade_Flows[[#This Row],[hardware_type]],Helper_sheet!$D$2:$D$15,Helper_sheet!$E$2:$E$15,0,0)</f>
        <v>Chip</v>
      </c>
      <c r="M3032" t="s">
        <v>31</v>
      </c>
      <c r="N3032" s="5">
        <v>3872</v>
      </c>
      <c r="O3032" s="1">
        <v>201.68</v>
      </c>
      <c r="P3032" t="s">
        <v>521</v>
      </c>
      <c r="Q3032" t="s">
        <v>89</v>
      </c>
      <c r="R3032" t="s">
        <v>144</v>
      </c>
      <c r="S3032" t="s">
        <v>141</v>
      </c>
      <c r="T3032" t="s">
        <v>90</v>
      </c>
      <c r="U3032" t="s">
        <v>783</v>
      </c>
      <c r="V3032" t="s">
        <v>287</v>
      </c>
      <c r="W3032" t="s">
        <v>147</v>
      </c>
      <c r="X3032" t="s">
        <v>144</v>
      </c>
    </row>
    <row r="3033" spans="1:24" x14ac:dyDescent="0.4">
      <c r="A3033" t="s">
        <v>3716</v>
      </c>
      <c r="B3033" t="s">
        <v>182</v>
      </c>
      <c r="C3033" t="s">
        <v>158</v>
      </c>
      <c r="D3033" t="s">
        <v>51</v>
      </c>
      <c r="E3033" t="s">
        <v>720</v>
      </c>
      <c r="F3033" t="s">
        <v>102</v>
      </c>
      <c r="G3033" t="s">
        <v>26</v>
      </c>
      <c r="H3033" t="s">
        <v>142</v>
      </c>
      <c r="I3033" t="s">
        <v>25</v>
      </c>
      <c r="J3033" t="s">
        <v>26</v>
      </c>
      <c r="K3033" t="s">
        <v>1844</v>
      </c>
      <c r="L3033" t="str">
        <f>_xlfn.XLOOKUP(Trade_Flows[[#This Row],[hardware_type]],Helper_sheet!$D$2:$D$15,Helper_sheet!$E$2:$E$15,0,0)</f>
        <v>Chip</v>
      </c>
      <c r="M3033" t="s">
        <v>31</v>
      </c>
      <c r="N3033" s="5">
        <v>3251</v>
      </c>
      <c r="O3033" s="1">
        <v>169.35</v>
      </c>
      <c r="P3033" t="s">
        <v>94</v>
      </c>
      <c r="Q3033" t="s">
        <v>89</v>
      </c>
      <c r="R3033" t="s">
        <v>144</v>
      </c>
      <c r="S3033" t="s">
        <v>141</v>
      </c>
      <c r="T3033" t="s">
        <v>90</v>
      </c>
      <c r="U3033" t="s">
        <v>761</v>
      </c>
      <c r="V3033" t="s">
        <v>314</v>
      </c>
      <c r="W3033" t="s">
        <v>147</v>
      </c>
      <c r="X3033" t="s">
        <v>144</v>
      </c>
    </row>
    <row r="3034" spans="1:24" x14ac:dyDescent="0.4">
      <c r="A3034" t="s">
        <v>3717</v>
      </c>
      <c r="B3034" t="s">
        <v>193</v>
      </c>
      <c r="C3034" t="s">
        <v>141</v>
      </c>
      <c r="D3034" t="s">
        <v>52</v>
      </c>
      <c r="E3034" t="s">
        <v>720</v>
      </c>
      <c r="F3034" t="s">
        <v>102</v>
      </c>
      <c r="G3034" t="s">
        <v>26</v>
      </c>
      <c r="H3034" t="s">
        <v>142</v>
      </c>
      <c r="I3034" t="s">
        <v>25</v>
      </c>
      <c r="J3034" t="s">
        <v>26</v>
      </c>
      <c r="K3034" t="s">
        <v>1844</v>
      </c>
      <c r="L3034" t="str">
        <f>_xlfn.XLOOKUP(Trade_Flows[[#This Row],[hardware_type]],Helper_sheet!$D$2:$D$15,Helper_sheet!$E$2:$E$15,0,0)</f>
        <v>Chip</v>
      </c>
      <c r="M3034" t="s">
        <v>31</v>
      </c>
      <c r="N3034" s="5">
        <v>3080</v>
      </c>
      <c r="O3034" s="1">
        <v>160.46</v>
      </c>
      <c r="P3034" t="s">
        <v>94</v>
      </c>
      <c r="Q3034" t="s">
        <v>89</v>
      </c>
      <c r="R3034" t="s">
        <v>144</v>
      </c>
      <c r="S3034" t="s">
        <v>141</v>
      </c>
      <c r="T3034" t="s">
        <v>90</v>
      </c>
      <c r="U3034" t="s">
        <v>840</v>
      </c>
      <c r="V3034" t="s">
        <v>145</v>
      </c>
      <c r="W3034" t="s">
        <v>147</v>
      </c>
      <c r="X3034" t="s">
        <v>144</v>
      </c>
    </row>
    <row r="3035" spans="1:24" x14ac:dyDescent="0.4">
      <c r="A3035" t="s">
        <v>3718</v>
      </c>
      <c r="B3035" t="s">
        <v>193</v>
      </c>
      <c r="C3035" t="s">
        <v>149</v>
      </c>
      <c r="D3035" t="s">
        <v>53</v>
      </c>
      <c r="E3035" t="s">
        <v>720</v>
      </c>
      <c r="F3035" t="s">
        <v>102</v>
      </c>
      <c r="G3035" t="s">
        <v>26</v>
      </c>
      <c r="H3035" t="s">
        <v>142</v>
      </c>
      <c r="I3035" t="s">
        <v>25</v>
      </c>
      <c r="J3035" t="s">
        <v>26</v>
      </c>
      <c r="K3035" t="s">
        <v>1844</v>
      </c>
      <c r="L3035" t="str">
        <f>_xlfn.XLOOKUP(Trade_Flows[[#This Row],[hardware_type]],Helper_sheet!$D$2:$D$15,Helper_sheet!$E$2:$E$15,0,0)</f>
        <v>Chip</v>
      </c>
      <c r="M3035" t="s">
        <v>31</v>
      </c>
      <c r="N3035" s="5">
        <v>3920</v>
      </c>
      <c r="O3035" s="1">
        <v>204.21</v>
      </c>
      <c r="P3035" t="s">
        <v>93</v>
      </c>
      <c r="Q3035" t="s">
        <v>89</v>
      </c>
      <c r="R3035" t="s">
        <v>144</v>
      </c>
      <c r="S3035" t="s">
        <v>141</v>
      </c>
      <c r="T3035" t="s">
        <v>90</v>
      </c>
      <c r="U3035" t="s">
        <v>735</v>
      </c>
      <c r="V3035" t="s">
        <v>371</v>
      </c>
      <c r="W3035" t="s">
        <v>147</v>
      </c>
      <c r="X3035" t="s">
        <v>144</v>
      </c>
    </row>
    <row r="3036" spans="1:24" x14ac:dyDescent="0.4">
      <c r="A3036" t="s">
        <v>3719</v>
      </c>
      <c r="B3036" t="s">
        <v>193</v>
      </c>
      <c r="C3036" t="s">
        <v>154</v>
      </c>
      <c r="D3036" t="s">
        <v>54</v>
      </c>
      <c r="E3036" t="s">
        <v>720</v>
      </c>
      <c r="F3036" t="s">
        <v>102</v>
      </c>
      <c r="G3036" t="s">
        <v>26</v>
      </c>
      <c r="H3036" t="s">
        <v>142</v>
      </c>
      <c r="I3036" t="s">
        <v>25</v>
      </c>
      <c r="J3036" t="s">
        <v>26</v>
      </c>
      <c r="K3036" t="s">
        <v>1844</v>
      </c>
      <c r="L3036" t="str">
        <f>_xlfn.XLOOKUP(Trade_Flows[[#This Row],[hardware_type]],Helper_sheet!$D$2:$D$15,Helper_sheet!$E$2:$E$15,0,0)</f>
        <v>Chip</v>
      </c>
      <c r="M3036" t="s">
        <v>31</v>
      </c>
      <c r="N3036" s="5">
        <v>3796</v>
      </c>
      <c r="O3036" s="1">
        <v>197.72</v>
      </c>
      <c r="P3036" t="s">
        <v>521</v>
      </c>
      <c r="Q3036" t="s">
        <v>89</v>
      </c>
      <c r="R3036" t="s">
        <v>144</v>
      </c>
      <c r="S3036" t="s">
        <v>141</v>
      </c>
      <c r="T3036" t="s">
        <v>90</v>
      </c>
      <c r="U3036" t="s">
        <v>744</v>
      </c>
      <c r="V3036" t="s">
        <v>308</v>
      </c>
      <c r="W3036" t="s">
        <v>147</v>
      </c>
      <c r="X3036" t="s">
        <v>144</v>
      </c>
    </row>
    <row r="3037" spans="1:24" x14ac:dyDescent="0.4">
      <c r="A3037" t="s">
        <v>3720</v>
      </c>
      <c r="B3037" t="s">
        <v>193</v>
      </c>
      <c r="C3037" t="s">
        <v>158</v>
      </c>
      <c r="D3037" t="s">
        <v>55</v>
      </c>
      <c r="E3037" t="s">
        <v>720</v>
      </c>
      <c r="F3037" t="s">
        <v>102</v>
      </c>
      <c r="G3037" t="s">
        <v>26</v>
      </c>
      <c r="H3037" t="s">
        <v>142</v>
      </c>
      <c r="I3037" t="s">
        <v>25</v>
      </c>
      <c r="J3037" t="s">
        <v>26</v>
      </c>
      <c r="K3037" t="s">
        <v>1844</v>
      </c>
      <c r="L3037" t="str">
        <f>_xlfn.XLOOKUP(Trade_Flows[[#This Row],[hardware_type]],Helper_sheet!$D$2:$D$15,Helper_sheet!$E$2:$E$15,0,0)</f>
        <v>Chip</v>
      </c>
      <c r="M3037" t="s">
        <v>31</v>
      </c>
      <c r="N3037" s="5">
        <v>3664</v>
      </c>
      <c r="O3037" s="1">
        <v>190.85</v>
      </c>
      <c r="P3037" t="s">
        <v>521</v>
      </c>
      <c r="Q3037" t="s">
        <v>89</v>
      </c>
      <c r="R3037" t="s">
        <v>144</v>
      </c>
      <c r="S3037" t="s">
        <v>141</v>
      </c>
      <c r="T3037" t="s">
        <v>90</v>
      </c>
      <c r="U3037" t="s">
        <v>817</v>
      </c>
      <c r="V3037" t="s">
        <v>163</v>
      </c>
      <c r="W3037" t="s">
        <v>147</v>
      </c>
      <c r="X3037" t="s">
        <v>144</v>
      </c>
    </row>
    <row r="3038" spans="1:24" x14ac:dyDescent="0.4">
      <c r="A3038" t="s">
        <v>3721</v>
      </c>
      <c r="B3038" t="s">
        <v>202</v>
      </c>
      <c r="C3038" t="s">
        <v>141</v>
      </c>
      <c r="D3038" t="s">
        <v>56</v>
      </c>
      <c r="E3038" t="s">
        <v>720</v>
      </c>
      <c r="F3038" t="s">
        <v>102</v>
      </c>
      <c r="G3038" t="s">
        <v>26</v>
      </c>
      <c r="H3038" t="s">
        <v>142</v>
      </c>
      <c r="I3038" t="s">
        <v>25</v>
      </c>
      <c r="J3038" t="s">
        <v>26</v>
      </c>
      <c r="K3038" t="s">
        <v>1844</v>
      </c>
      <c r="L3038" t="str">
        <f>_xlfn.XLOOKUP(Trade_Flows[[#This Row],[hardware_type]],Helper_sheet!$D$2:$D$15,Helper_sheet!$E$2:$E$15,0,0)</f>
        <v>Chip</v>
      </c>
      <c r="M3038" t="s">
        <v>31</v>
      </c>
      <c r="N3038" s="5">
        <v>3198</v>
      </c>
      <c r="O3038" s="1">
        <v>166.59</v>
      </c>
      <c r="P3038" t="s">
        <v>94</v>
      </c>
      <c r="Q3038" t="s">
        <v>89</v>
      </c>
      <c r="R3038" t="s">
        <v>144</v>
      </c>
      <c r="S3038" t="s">
        <v>141</v>
      </c>
      <c r="T3038" t="s">
        <v>90</v>
      </c>
      <c r="U3038" t="s">
        <v>766</v>
      </c>
      <c r="V3038" t="s">
        <v>371</v>
      </c>
      <c r="W3038" t="s">
        <v>147</v>
      </c>
      <c r="X3038" t="s">
        <v>144</v>
      </c>
    </row>
    <row r="3039" spans="1:24" x14ac:dyDescent="0.4">
      <c r="A3039" t="s">
        <v>3722</v>
      </c>
      <c r="B3039" t="s">
        <v>202</v>
      </c>
      <c r="C3039" t="s">
        <v>149</v>
      </c>
      <c r="D3039" t="s">
        <v>57</v>
      </c>
      <c r="E3039" t="s">
        <v>720</v>
      </c>
      <c r="F3039" t="s">
        <v>102</v>
      </c>
      <c r="G3039" t="s">
        <v>26</v>
      </c>
      <c r="H3039" t="s">
        <v>142</v>
      </c>
      <c r="I3039" t="s">
        <v>25</v>
      </c>
      <c r="J3039" t="s">
        <v>26</v>
      </c>
      <c r="K3039" t="s">
        <v>1844</v>
      </c>
      <c r="L3039" t="str">
        <f>_xlfn.XLOOKUP(Trade_Flows[[#This Row],[hardware_type]],Helper_sheet!$D$2:$D$15,Helper_sheet!$E$2:$E$15,0,0)</f>
        <v>Chip</v>
      </c>
      <c r="M3039" t="s">
        <v>31</v>
      </c>
      <c r="N3039" s="5">
        <v>3692</v>
      </c>
      <c r="O3039" s="1">
        <v>192.34</v>
      </c>
      <c r="P3039" t="s">
        <v>94</v>
      </c>
      <c r="Q3039" t="s">
        <v>89</v>
      </c>
      <c r="R3039" t="s">
        <v>144</v>
      </c>
      <c r="S3039" t="s">
        <v>141</v>
      </c>
      <c r="T3039" t="s">
        <v>90</v>
      </c>
      <c r="U3039" t="s">
        <v>840</v>
      </c>
      <c r="V3039" t="s">
        <v>387</v>
      </c>
      <c r="W3039" t="s">
        <v>147</v>
      </c>
      <c r="X3039" t="s">
        <v>144</v>
      </c>
    </row>
    <row r="3040" spans="1:24" x14ac:dyDescent="0.4">
      <c r="A3040" t="s">
        <v>3723</v>
      </c>
      <c r="B3040" t="s">
        <v>202</v>
      </c>
      <c r="C3040" t="s">
        <v>154</v>
      </c>
      <c r="D3040" t="s">
        <v>58</v>
      </c>
      <c r="E3040" t="s">
        <v>720</v>
      </c>
      <c r="F3040" t="s">
        <v>102</v>
      </c>
      <c r="G3040" t="s">
        <v>26</v>
      </c>
      <c r="H3040" t="s">
        <v>142</v>
      </c>
      <c r="I3040" t="s">
        <v>25</v>
      </c>
      <c r="J3040" t="s">
        <v>26</v>
      </c>
      <c r="K3040" t="s">
        <v>1844</v>
      </c>
      <c r="L3040" t="str">
        <f>_xlfn.XLOOKUP(Trade_Flows[[#This Row],[hardware_type]],Helper_sheet!$D$2:$D$15,Helper_sheet!$E$2:$E$15,0,0)</f>
        <v>Chip</v>
      </c>
      <c r="M3040" t="s">
        <v>31</v>
      </c>
      <c r="N3040" s="5">
        <v>3753</v>
      </c>
      <c r="O3040" s="1">
        <v>195.49</v>
      </c>
      <c r="P3040" t="s">
        <v>93</v>
      </c>
      <c r="Q3040" t="s">
        <v>89</v>
      </c>
      <c r="R3040" t="s">
        <v>144</v>
      </c>
      <c r="S3040" t="s">
        <v>141</v>
      </c>
      <c r="T3040" t="s">
        <v>90</v>
      </c>
      <c r="U3040" t="s">
        <v>733</v>
      </c>
      <c r="V3040" t="s">
        <v>151</v>
      </c>
      <c r="W3040" t="s">
        <v>147</v>
      </c>
      <c r="X3040" t="s">
        <v>144</v>
      </c>
    </row>
    <row r="3041" spans="1:24" x14ac:dyDescent="0.4">
      <c r="A3041" t="s">
        <v>3724</v>
      </c>
      <c r="B3041" t="s">
        <v>202</v>
      </c>
      <c r="C3041" t="s">
        <v>158</v>
      </c>
      <c r="D3041" t="s">
        <v>59</v>
      </c>
      <c r="E3041" t="s">
        <v>720</v>
      </c>
      <c r="F3041" t="s">
        <v>102</v>
      </c>
      <c r="G3041" t="s">
        <v>26</v>
      </c>
      <c r="H3041" t="s">
        <v>142</v>
      </c>
      <c r="I3041" t="s">
        <v>25</v>
      </c>
      <c r="J3041" t="s">
        <v>26</v>
      </c>
      <c r="K3041" t="s">
        <v>1844</v>
      </c>
      <c r="L3041" t="str">
        <f>_xlfn.XLOOKUP(Trade_Flows[[#This Row],[hardware_type]],Helper_sheet!$D$2:$D$15,Helper_sheet!$E$2:$E$15,0,0)</f>
        <v>Chip</v>
      </c>
      <c r="M3041" t="s">
        <v>31</v>
      </c>
      <c r="N3041" s="5">
        <v>3781</v>
      </c>
      <c r="O3041" s="1">
        <v>196.93</v>
      </c>
      <c r="P3041" t="s">
        <v>94</v>
      </c>
      <c r="Q3041" t="s">
        <v>89</v>
      </c>
      <c r="R3041" t="s">
        <v>144</v>
      </c>
      <c r="S3041" t="s">
        <v>141</v>
      </c>
      <c r="T3041" t="s">
        <v>90</v>
      </c>
      <c r="U3041" t="s">
        <v>727</v>
      </c>
      <c r="V3041" t="s">
        <v>570</v>
      </c>
      <c r="W3041" t="s">
        <v>147</v>
      </c>
      <c r="X3041" t="s">
        <v>144</v>
      </c>
    </row>
    <row r="3042" spans="1:24" x14ac:dyDescent="0.4">
      <c r="A3042" t="s">
        <v>3725</v>
      </c>
      <c r="B3042" t="s">
        <v>212</v>
      </c>
      <c r="C3042" t="s">
        <v>141</v>
      </c>
      <c r="D3042" t="s">
        <v>60</v>
      </c>
      <c r="E3042" t="s">
        <v>720</v>
      </c>
      <c r="F3042" t="s">
        <v>102</v>
      </c>
      <c r="G3042" t="s">
        <v>26</v>
      </c>
      <c r="H3042" t="s">
        <v>142</v>
      </c>
      <c r="I3042" t="s">
        <v>25</v>
      </c>
      <c r="J3042" t="s">
        <v>26</v>
      </c>
      <c r="K3042" t="s">
        <v>1844</v>
      </c>
      <c r="L3042" t="str">
        <f>_xlfn.XLOOKUP(Trade_Flows[[#This Row],[hardware_type]],Helper_sheet!$D$2:$D$15,Helper_sheet!$E$2:$E$15,0,0)</f>
        <v>Chip</v>
      </c>
      <c r="M3042" t="s">
        <v>31</v>
      </c>
      <c r="N3042" s="5">
        <v>6369</v>
      </c>
      <c r="O3042" s="1">
        <v>331.73</v>
      </c>
      <c r="P3042" t="s">
        <v>93</v>
      </c>
      <c r="Q3042" t="s">
        <v>89</v>
      </c>
      <c r="R3042" t="s">
        <v>144</v>
      </c>
      <c r="S3042" t="s">
        <v>141</v>
      </c>
      <c r="T3042" t="s">
        <v>90</v>
      </c>
      <c r="U3042" t="s">
        <v>742</v>
      </c>
      <c r="V3042" t="s">
        <v>636</v>
      </c>
      <c r="W3042" t="s">
        <v>147</v>
      </c>
      <c r="X3042" t="s">
        <v>144</v>
      </c>
    </row>
    <row r="3043" spans="1:24" x14ac:dyDescent="0.4">
      <c r="A3043" t="s">
        <v>3726</v>
      </c>
      <c r="B3043" t="s">
        <v>212</v>
      </c>
      <c r="C3043" t="s">
        <v>149</v>
      </c>
      <c r="D3043" t="s">
        <v>61</v>
      </c>
      <c r="E3043" t="s">
        <v>720</v>
      </c>
      <c r="F3043" t="s">
        <v>102</v>
      </c>
      <c r="G3043" t="s">
        <v>26</v>
      </c>
      <c r="H3043" t="s">
        <v>142</v>
      </c>
      <c r="I3043" t="s">
        <v>25</v>
      </c>
      <c r="J3043" t="s">
        <v>26</v>
      </c>
      <c r="K3043" t="s">
        <v>1844</v>
      </c>
      <c r="L3043" t="str">
        <f>_xlfn.XLOOKUP(Trade_Flows[[#This Row],[hardware_type]],Helper_sheet!$D$2:$D$15,Helper_sheet!$E$2:$E$15,0,0)</f>
        <v>Chip</v>
      </c>
      <c r="M3043" t="s">
        <v>31</v>
      </c>
      <c r="N3043" s="5">
        <v>7152</v>
      </c>
      <c r="O3043" s="1">
        <v>372.54</v>
      </c>
      <c r="P3043" t="s">
        <v>521</v>
      </c>
      <c r="Q3043" t="s">
        <v>89</v>
      </c>
      <c r="R3043" t="s">
        <v>144</v>
      </c>
      <c r="S3043" t="s">
        <v>141</v>
      </c>
      <c r="T3043" t="s">
        <v>90</v>
      </c>
      <c r="U3043" t="s">
        <v>822</v>
      </c>
      <c r="V3043" t="s">
        <v>481</v>
      </c>
      <c r="W3043" t="s">
        <v>147</v>
      </c>
      <c r="X3043" t="s">
        <v>144</v>
      </c>
    </row>
    <row r="3044" spans="1:24" x14ac:dyDescent="0.4">
      <c r="A3044" t="s">
        <v>3727</v>
      </c>
      <c r="B3044" t="s">
        <v>212</v>
      </c>
      <c r="C3044" t="s">
        <v>154</v>
      </c>
      <c r="D3044" t="s">
        <v>62</v>
      </c>
      <c r="E3044" t="s">
        <v>720</v>
      </c>
      <c r="F3044" t="s">
        <v>102</v>
      </c>
      <c r="G3044" t="s">
        <v>26</v>
      </c>
      <c r="H3044" t="s">
        <v>142</v>
      </c>
      <c r="I3044" t="s">
        <v>25</v>
      </c>
      <c r="J3044" t="s">
        <v>26</v>
      </c>
      <c r="K3044" t="s">
        <v>1844</v>
      </c>
      <c r="L3044" t="str">
        <f>_xlfn.XLOOKUP(Trade_Flows[[#This Row],[hardware_type]],Helper_sheet!$D$2:$D$15,Helper_sheet!$E$2:$E$15,0,0)</f>
        <v>Chip</v>
      </c>
      <c r="M3044" t="s">
        <v>31</v>
      </c>
      <c r="N3044" s="5">
        <v>6631</v>
      </c>
      <c r="O3044" s="1">
        <v>345.37</v>
      </c>
      <c r="P3044" t="s">
        <v>94</v>
      </c>
      <c r="Q3044" t="s">
        <v>89</v>
      </c>
      <c r="R3044" t="s">
        <v>144</v>
      </c>
      <c r="S3044" t="s">
        <v>141</v>
      </c>
      <c r="T3044" t="s">
        <v>90</v>
      </c>
      <c r="U3044" t="s">
        <v>756</v>
      </c>
      <c r="V3044" t="s">
        <v>196</v>
      </c>
      <c r="W3044" t="s">
        <v>147</v>
      </c>
      <c r="X3044" t="s">
        <v>144</v>
      </c>
    </row>
    <row r="3045" spans="1:24" x14ac:dyDescent="0.4">
      <c r="A3045" t="s">
        <v>3728</v>
      </c>
      <c r="B3045" t="s">
        <v>212</v>
      </c>
      <c r="C3045" t="s">
        <v>158</v>
      </c>
      <c r="D3045" t="s">
        <v>63</v>
      </c>
      <c r="E3045" t="s">
        <v>720</v>
      </c>
      <c r="F3045" t="s">
        <v>102</v>
      </c>
      <c r="G3045" t="s">
        <v>26</v>
      </c>
      <c r="H3045" t="s">
        <v>142</v>
      </c>
      <c r="I3045" t="s">
        <v>25</v>
      </c>
      <c r="J3045" t="s">
        <v>26</v>
      </c>
      <c r="K3045" t="s">
        <v>1844</v>
      </c>
      <c r="L3045" t="str">
        <f>_xlfn.XLOOKUP(Trade_Flows[[#This Row],[hardware_type]],Helper_sheet!$D$2:$D$15,Helper_sheet!$E$2:$E$15,0,0)</f>
        <v>Chip</v>
      </c>
      <c r="M3045" t="s">
        <v>31</v>
      </c>
      <c r="N3045" s="5">
        <v>6006</v>
      </c>
      <c r="O3045" s="1">
        <v>312.83999999999997</v>
      </c>
      <c r="P3045" t="s">
        <v>94</v>
      </c>
      <c r="Q3045" t="s">
        <v>89</v>
      </c>
      <c r="R3045" t="s">
        <v>144</v>
      </c>
      <c r="S3045" t="s">
        <v>141</v>
      </c>
      <c r="T3045" t="s">
        <v>90</v>
      </c>
      <c r="U3045" t="s">
        <v>758</v>
      </c>
      <c r="V3045" t="s">
        <v>563</v>
      </c>
      <c r="W3045" t="s">
        <v>147</v>
      </c>
      <c r="X3045" t="s">
        <v>144</v>
      </c>
    </row>
    <row r="3046" spans="1:24" x14ac:dyDescent="0.4">
      <c r="A3046" t="s">
        <v>3729</v>
      </c>
      <c r="B3046" t="s">
        <v>223</v>
      </c>
      <c r="C3046" t="s">
        <v>141</v>
      </c>
      <c r="D3046" t="s">
        <v>64</v>
      </c>
      <c r="E3046" t="s">
        <v>720</v>
      </c>
      <c r="F3046" t="s">
        <v>102</v>
      </c>
      <c r="G3046" t="s">
        <v>26</v>
      </c>
      <c r="H3046" t="s">
        <v>142</v>
      </c>
      <c r="I3046" t="s">
        <v>25</v>
      </c>
      <c r="J3046" t="s">
        <v>26</v>
      </c>
      <c r="K3046" t="s">
        <v>1844</v>
      </c>
      <c r="L3046" t="str">
        <f>_xlfn.XLOOKUP(Trade_Flows[[#This Row],[hardware_type]],Helper_sheet!$D$2:$D$15,Helper_sheet!$E$2:$E$15,0,0)</f>
        <v>Chip</v>
      </c>
      <c r="M3046" t="s">
        <v>31</v>
      </c>
      <c r="N3046" s="5">
        <v>6665</v>
      </c>
      <c r="O3046" s="1">
        <v>347.16</v>
      </c>
      <c r="P3046" t="s">
        <v>94</v>
      </c>
      <c r="Q3046" t="s">
        <v>89</v>
      </c>
      <c r="R3046" t="s">
        <v>144</v>
      </c>
      <c r="S3046" t="s">
        <v>141</v>
      </c>
      <c r="T3046" t="s">
        <v>90</v>
      </c>
      <c r="U3046" t="s">
        <v>1103</v>
      </c>
      <c r="V3046" t="s">
        <v>403</v>
      </c>
      <c r="W3046" t="s">
        <v>147</v>
      </c>
      <c r="X3046" t="s">
        <v>144</v>
      </c>
    </row>
    <row r="3047" spans="1:24" x14ac:dyDescent="0.4">
      <c r="A3047" t="s">
        <v>3730</v>
      </c>
      <c r="B3047" t="s">
        <v>223</v>
      </c>
      <c r="C3047" t="s">
        <v>149</v>
      </c>
      <c r="D3047" t="s">
        <v>65</v>
      </c>
      <c r="E3047" t="s">
        <v>720</v>
      </c>
      <c r="F3047" t="s">
        <v>102</v>
      </c>
      <c r="G3047" t="s">
        <v>26</v>
      </c>
      <c r="H3047" t="s">
        <v>142</v>
      </c>
      <c r="I3047" t="s">
        <v>25</v>
      </c>
      <c r="J3047" t="s">
        <v>26</v>
      </c>
      <c r="K3047" t="s">
        <v>1844</v>
      </c>
      <c r="L3047" t="str">
        <f>_xlfn.XLOOKUP(Trade_Flows[[#This Row],[hardware_type]],Helper_sheet!$D$2:$D$15,Helper_sheet!$E$2:$E$15,0,0)</f>
        <v>Chip</v>
      </c>
      <c r="M3047" t="s">
        <v>31</v>
      </c>
      <c r="N3047" s="5">
        <v>8300</v>
      </c>
      <c r="O3047" s="1">
        <v>432.33</v>
      </c>
      <c r="P3047" t="s">
        <v>93</v>
      </c>
      <c r="Q3047" t="s">
        <v>89</v>
      </c>
      <c r="R3047" t="s">
        <v>144</v>
      </c>
      <c r="S3047" t="s">
        <v>141</v>
      </c>
      <c r="T3047" t="s">
        <v>90</v>
      </c>
      <c r="U3047" t="s">
        <v>751</v>
      </c>
      <c r="V3047" t="s">
        <v>885</v>
      </c>
      <c r="W3047" t="s">
        <v>147</v>
      </c>
      <c r="X3047" t="s">
        <v>144</v>
      </c>
    </row>
    <row r="3048" spans="1:24" x14ac:dyDescent="0.4">
      <c r="A3048" t="s">
        <v>3731</v>
      </c>
      <c r="B3048" t="s">
        <v>223</v>
      </c>
      <c r="C3048" t="s">
        <v>154</v>
      </c>
      <c r="D3048" t="s">
        <v>66</v>
      </c>
      <c r="E3048" t="s">
        <v>720</v>
      </c>
      <c r="F3048" t="s">
        <v>102</v>
      </c>
      <c r="G3048" t="s">
        <v>26</v>
      </c>
      <c r="H3048" t="s">
        <v>142</v>
      </c>
      <c r="I3048" t="s">
        <v>25</v>
      </c>
      <c r="J3048" t="s">
        <v>26</v>
      </c>
      <c r="K3048" t="s">
        <v>1844</v>
      </c>
      <c r="L3048" t="str">
        <f>_xlfn.XLOOKUP(Trade_Flows[[#This Row],[hardware_type]],Helper_sheet!$D$2:$D$15,Helper_sheet!$E$2:$E$15,0,0)</f>
        <v>Chip</v>
      </c>
      <c r="M3048" t="s">
        <v>31</v>
      </c>
      <c r="N3048" s="5">
        <v>8493</v>
      </c>
      <c r="O3048" s="1">
        <v>442.39</v>
      </c>
      <c r="P3048" t="s">
        <v>521</v>
      </c>
      <c r="Q3048" t="s">
        <v>89</v>
      </c>
      <c r="R3048" t="s">
        <v>144</v>
      </c>
      <c r="S3048" t="s">
        <v>141</v>
      </c>
      <c r="T3048" t="s">
        <v>90</v>
      </c>
      <c r="U3048" t="s">
        <v>776</v>
      </c>
      <c r="V3048" t="s">
        <v>568</v>
      </c>
      <c r="W3048" t="s">
        <v>147</v>
      </c>
      <c r="X3048" t="s">
        <v>144</v>
      </c>
    </row>
    <row r="3049" spans="1:24" x14ac:dyDescent="0.4">
      <c r="A3049" t="s">
        <v>3732</v>
      </c>
      <c r="B3049" t="s">
        <v>223</v>
      </c>
      <c r="C3049" t="s">
        <v>158</v>
      </c>
      <c r="D3049" t="s">
        <v>67</v>
      </c>
      <c r="E3049" t="s">
        <v>720</v>
      </c>
      <c r="F3049" t="s">
        <v>102</v>
      </c>
      <c r="G3049" t="s">
        <v>26</v>
      </c>
      <c r="H3049" t="s">
        <v>142</v>
      </c>
      <c r="I3049" t="s">
        <v>25</v>
      </c>
      <c r="J3049" t="s">
        <v>26</v>
      </c>
      <c r="K3049" t="s">
        <v>1844</v>
      </c>
      <c r="L3049" t="str">
        <f>_xlfn.XLOOKUP(Trade_Flows[[#This Row],[hardware_type]],Helper_sheet!$D$2:$D$15,Helper_sheet!$E$2:$E$15,0,0)</f>
        <v>Chip</v>
      </c>
      <c r="M3049" t="s">
        <v>31</v>
      </c>
      <c r="N3049" s="5">
        <v>6981</v>
      </c>
      <c r="O3049" s="1">
        <v>363.61</v>
      </c>
      <c r="P3049" t="s">
        <v>521</v>
      </c>
      <c r="Q3049" t="s">
        <v>89</v>
      </c>
      <c r="R3049" t="s">
        <v>144</v>
      </c>
      <c r="S3049" t="s">
        <v>141</v>
      </c>
      <c r="T3049" t="s">
        <v>90</v>
      </c>
      <c r="U3049" t="s">
        <v>753</v>
      </c>
      <c r="V3049" t="s">
        <v>481</v>
      </c>
      <c r="W3049" t="s">
        <v>147</v>
      </c>
      <c r="X3049" t="s">
        <v>144</v>
      </c>
    </row>
    <row r="3050" spans="1:24" x14ac:dyDescent="0.4">
      <c r="A3050" t="s">
        <v>3733</v>
      </c>
      <c r="B3050" t="s">
        <v>235</v>
      </c>
      <c r="C3050" t="s">
        <v>141</v>
      </c>
      <c r="D3050" t="s">
        <v>68</v>
      </c>
      <c r="E3050" t="s">
        <v>720</v>
      </c>
      <c r="F3050" t="s">
        <v>102</v>
      </c>
      <c r="G3050" t="s">
        <v>26</v>
      </c>
      <c r="H3050" t="s">
        <v>142</v>
      </c>
      <c r="I3050" t="s">
        <v>25</v>
      </c>
      <c r="J3050" t="s">
        <v>26</v>
      </c>
      <c r="K3050" t="s">
        <v>1844</v>
      </c>
      <c r="L3050" t="str">
        <f>_xlfn.XLOOKUP(Trade_Flows[[#This Row],[hardware_type]],Helper_sheet!$D$2:$D$15,Helper_sheet!$E$2:$E$15,0,0)</f>
        <v>Chip</v>
      </c>
      <c r="M3050" t="s">
        <v>31</v>
      </c>
      <c r="N3050" s="5">
        <v>13807</v>
      </c>
      <c r="O3050" s="1">
        <v>719.13</v>
      </c>
      <c r="P3050" t="s">
        <v>521</v>
      </c>
      <c r="Q3050" t="s">
        <v>89</v>
      </c>
      <c r="R3050" t="s">
        <v>144</v>
      </c>
      <c r="S3050" t="s">
        <v>141</v>
      </c>
      <c r="T3050" t="s">
        <v>90</v>
      </c>
      <c r="U3050" t="s">
        <v>738</v>
      </c>
      <c r="V3050" t="s">
        <v>410</v>
      </c>
      <c r="W3050" t="s">
        <v>147</v>
      </c>
      <c r="X3050" t="s">
        <v>144</v>
      </c>
    </row>
    <row r="3051" spans="1:24" x14ac:dyDescent="0.4">
      <c r="A3051" t="s">
        <v>3734</v>
      </c>
      <c r="B3051" t="s">
        <v>235</v>
      </c>
      <c r="C3051" t="s">
        <v>149</v>
      </c>
      <c r="D3051" t="s">
        <v>69</v>
      </c>
      <c r="E3051" t="s">
        <v>720</v>
      </c>
      <c r="F3051" t="s">
        <v>102</v>
      </c>
      <c r="G3051" t="s">
        <v>26</v>
      </c>
      <c r="H3051" t="s">
        <v>142</v>
      </c>
      <c r="I3051" t="s">
        <v>25</v>
      </c>
      <c r="J3051" t="s">
        <v>26</v>
      </c>
      <c r="K3051" t="s">
        <v>1844</v>
      </c>
      <c r="L3051" t="str">
        <f>_xlfn.XLOOKUP(Trade_Flows[[#This Row],[hardware_type]],Helper_sheet!$D$2:$D$15,Helper_sheet!$E$2:$E$15,0,0)</f>
        <v>Chip</v>
      </c>
      <c r="M3051" t="s">
        <v>31</v>
      </c>
      <c r="N3051" s="5">
        <v>15629</v>
      </c>
      <c r="O3051" s="1">
        <v>814.03</v>
      </c>
      <c r="P3051" t="s">
        <v>94</v>
      </c>
      <c r="Q3051" t="s">
        <v>89</v>
      </c>
      <c r="R3051" t="s">
        <v>144</v>
      </c>
      <c r="S3051" t="s">
        <v>141</v>
      </c>
      <c r="T3051" t="s">
        <v>90</v>
      </c>
      <c r="U3051" t="s">
        <v>756</v>
      </c>
      <c r="V3051" t="s">
        <v>708</v>
      </c>
      <c r="W3051" t="s">
        <v>147</v>
      </c>
      <c r="X3051" t="s">
        <v>144</v>
      </c>
    </row>
    <row r="3052" spans="1:24" x14ac:dyDescent="0.4">
      <c r="A3052" t="s">
        <v>3735</v>
      </c>
      <c r="B3052" t="s">
        <v>235</v>
      </c>
      <c r="C3052" t="s">
        <v>154</v>
      </c>
      <c r="D3052" t="s">
        <v>70</v>
      </c>
      <c r="E3052" t="s">
        <v>720</v>
      </c>
      <c r="F3052" t="s">
        <v>102</v>
      </c>
      <c r="G3052" t="s">
        <v>26</v>
      </c>
      <c r="H3052" t="s">
        <v>142</v>
      </c>
      <c r="I3052" t="s">
        <v>25</v>
      </c>
      <c r="J3052" t="s">
        <v>26</v>
      </c>
      <c r="K3052" t="s">
        <v>1844</v>
      </c>
      <c r="L3052" t="str">
        <f>_xlfn.XLOOKUP(Trade_Flows[[#This Row],[hardware_type]],Helper_sheet!$D$2:$D$15,Helper_sheet!$E$2:$E$15,0,0)</f>
        <v>Chip</v>
      </c>
      <c r="M3052" t="s">
        <v>31</v>
      </c>
      <c r="N3052" s="5">
        <v>14995</v>
      </c>
      <c r="O3052" s="1">
        <v>781.02</v>
      </c>
      <c r="P3052" t="s">
        <v>521</v>
      </c>
      <c r="Q3052" t="s">
        <v>89</v>
      </c>
      <c r="R3052" t="s">
        <v>144</v>
      </c>
      <c r="S3052" t="s">
        <v>141</v>
      </c>
      <c r="T3052" t="s">
        <v>90</v>
      </c>
      <c r="U3052" t="s">
        <v>731</v>
      </c>
      <c r="V3052" t="s">
        <v>249</v>
      </c>
      <c r="W3052" t="s">
        <v>147</v>
      </c>
      <c r="X3052" t="s">
        <v>144</v>
      </c>
    </row>
    <row r="3053" spans="1:24" x14ac:dyDescent="0.4">
      <c r="A3053" t="s">
        <v>3736</v>
      </c>
      <c r="B3053" t="s">
        <v>235</v>
      </c>
      <c r="C3053" t="s">
        <v>158</v>
      </c>
      <c r="D3053" t="s">
        <v>71</v>
      </c>
      <c r="E3053" t="s">
        <v>720</v>
      </c>
      <c r="F3053" t="s">
        <v>102</v>
      </c>
      <c r="G3053" t="s">
        <v>26</v>
      </c>
      <c r="H3053" t="s">
        <v>142</v>
      </c>
      <c r="I3053" t="s">
        <v>25</v>
      </c>
      <c r="J3053" t="s">
        <v>26</v>
      </c>
      <c r="K3053" t="s">
        <v>1844</v>
      </c>
      <c r="L3053" t="str">
        <f>_xlfn.XLOOKUP(Trade_Flows[[#This Row],[hardware_type]],Helper_sheet!$D$2:$D$15,Helper_sheet!$E$2:$E$15,0,0)</f>
        <v>Chip</v>
      </c>
      <c r="M3053" t="s">
        <v>31</v>
      </c>
      <c r="N3053" s="5">
        <v>12390</v>
      </c>
      <c r="O3053" s="1">
        <v>645.33000000000004</v>
      </c>
      <c r="P3053" t="s">
        <v>521</v>
      </c>
      <c r="Q3053" t="s">
        <v>89</v>
      </c>
      <c r="R3053" t="s">
        <v>144</v>
      </c>
      <c r="S3053" t="s">
        <v>141</v>
      </c>
      <c r="T3053" t="s">
        <v>90</v>
      </c>
      <c r="U3053" t="s">
        <v>796</v>
      </c>
      <c r="V3053" t="s">
        <v>642</v>
      </c>
      <c r="W3053" t="s">
        <v>147</v>
      </c>
      <c r="X3053" t="s">
        <v>144</v>
      </c>
    </row>
    <row r="3054" spans="1:24" x14ac:dyDescent="0.4">
      <c r="A3054" t="s">
        <v>3737</v>
      </c>
      <c r="B3054" t="s">
        <v>248</v>
      </c>
      <c r="C3054" t="s">
        <v>141</v>
      </c>
      <c r="D3054" t="s">
        <v>72</v>
      </c>
      <c r="E3054" t="s">
        <v>720</v>
      </c>
      <c r="F3054" t="s">
        <v>102</v>
      </c>
      <c r="G3054" t="s">
        <v>26</v>
      </c>
      <c r="H3054" t="s">
        <v>142</v>
      </c>
      <c r="I3054" t="s">
        <v>25</v>
      </c>
      <c r="J3054" t="s">
        <v>26</v>
      </c>
      <c r="K3054" t="s">
        <v>1844</v>
      </c>
      <c r="L3054" t="str">
        <f>_xlfn.XLOOKUP(Trade_Flows[[#This Row],[hardware_type]],Helper_sheet!$D$2:$D$15,Helper_sheet!$E$2:$E$15,0,0)</f>
        <v>Chip</v>
      </c>
      <c r="M3054" t="s">
        <v>31</v>
      </c>
      <c r="N3054" s="5">
        <v>13939</v>
      </c>
      <c r="O3054" s="1">
        <v>725.99</v>
      </c>
      <c r="P3054" t="s">
        <v>521</v>
      </c>
      <c r="Q3054" t="s">
        <v>89</v>
      </c>
      <c r="R3054" t="s">
        <v>144</v>
      </c>
      <c r="S3054" t="s">
        <v>141</v>
      </c>
      <c r="T3054" t="s">
        <v>90</v>
      </c>
      <c r="U3054" t="s">
        <v>731</v>
      </c>
      <c r="V3054" t="s">
        <v>585</v>
      </c>
      <c r="W3054" t="s">
        <v>147</v>
      </c>
      <c r="X3054" t="s">
        <v>141</v>
      </c>
    </row>
    <row r="3055" spans="1:24" x14ac:dyDescent="0.4">
      <c r="A3055" t="s">
        <v>3738</v>
      </c>
      <c r="B3055" t="s">
        <v>248</v>
      </c>
      <c r="C3055" t="s">
        <v>149</v>
      </c>
      <c r="D3055" t="s">
        <v>73</v>
      </c>
      <c r="E3055" t="s">
        <v>720</v>
      </c>
      <c r="F3055" t="s">
        <v>102</v>
      </c>
      <c r="G3055" t="s">
        <v>26</v>
      </c>
      <c r="H3055" t="s">
        <v>142</v>
      </c>
      <c r="I3055" t="s">
        <v>25</v>
      </c>
      <c r="J3055" t="s">
        <v>26</v>
      </c>
      <c r="K3055" t="s">
        <v>1844</v>
      </c>
      <c r="L3055" t="str">
        <f>_xlfn.XLOOKUP(Trade_Flows[[#This Row],[hardware_type]],Helper_sheet!$D$2:$D$15,Helper_sheet!$E$2:$E$15,0,0)</f>
        <v>Chip</v>
      </c>
      <c r="M3055" t="s">
        <v>31</v>
      </c>
      <c r="N3055" s="5">
        <v>15223</v>
      </c>
      <c r="O3055" s="1">
        <v>792.88</v>
      </c>
      <c r="P3055" t="s">
        <v>94</v>
      </c>
      <c r="Q3055" t="s">
        <v>89</v>
      </c>
      <c r="R3055" t="s">
        <v>144</v>
      </c>
      <c r="S3055" t="s">
        <v>141</v>
      </c>
      <c r="T3055" t="s">
        <v>90</v>
      </c>
      <c r="U3055" t="s">
        <v>751</v>
      </c>
      <c r="V3055" t="s">
        <v>1213</v>
      </c>
      <c r="W3055" t="s">
        <v>147</v>
      </c>
      <c r="X3055" t="s">
        <v>141</v>
      </c>
    </row>
    <row r="3056" spans="1:24" x14ac:dyDescent="0.4">
      <c r="A3056" t="s">
        <v>3739</v>
      </c>
      <c r="B3056" t="s">
        <v>248</v>
      </c>
      <c r="C3056" t="s">
        <v>154</v>
      </c>
      <c r="D3056" t="s">
        <v>74</v>
      </c>
      <c r="E3056" t="s">
        <v>720</v>
      </c>
      <c r="F3056" t="s">
        <v>102</v>
      </c>
      <c r="G3056" t="s">
        <v>26</v>
      </c>
      <c r="H3056" t="s">
        <v>142</v>
      </c>
      <c r="I3056" t="s">
        <v>25</v>
      </c>
      <c r="J3056" t="s">
        <v>26</v>
      </c>
      <c r="K3056" t="s">
        <v>1844</v>
      </c>
      <c r="L3056" t="str">
        <f>_xlfn.XLOOKUP(Trade_Flows[[#This Row],[hardware_type]],Helper_sheet!$D$2:$D$15,Helper_sheet!$E$2:$E$15,0,0)</f>
        <v>Chip</v>
      </c>
      <c r="M3056" t="s">
        <v>31</v>
      </c>
      <c r="N3056" s="5">
        <v>18639</v>
      </c>
      <c r="O3056" s="1">
        <v>970.78</v>
      </c>
      <c r="P3056" t="s">
        <v>94</v>
      </c>
      <c r="Q3056" t="s">
        <v>89</v>
      </c>
      <c r="R3056" t="s">
        <v>144</v>
      </c>
      <c r="S3056" t="s">
        <v>141</v>
      </c>
      <c r="T3056" t="s">
        <v>90</v>
      </c>
      <c r="U3056" t="s">
        <v>729</v>
      </c>
      <c r="V3056" t="s">
        <v>508</v>
      </c>
      <c r="W3056" t="s">
        <v>147</v>
      </c>
      <c r="X3056" t="s">
        <v>141</v>
      </c>
    </row>
    <row r="3057" spans="1:24" x14ac:dyDescent="0.4">
      <c r="A3057" t="s">
        <v>3740</v>
      </c>
      <c r="B3057" t="s">
        <v>248</v>
      </c>
      <c r="C3057" t="s">
        <v>158</v>
      </c>
      <c r="D3057" t="s">
        <v>75</v>
      </c>
      <c r="E3057" t="s">
        <v>720</v>
      </c>
      <c r="F3057" t="s">
        <v>102</v>
      </c>
      <c r="G3057" t="s">
        <v>26</v>
      </c>
      <c r="H3057" t="s">
        <v>142</v>
      </c>
      <c r="I3057" t="s">
        <v>25</v>
      </c>
      <c r="J3057" t="s">
        <v>26</v>
      </c>
      <c r="K3057" t="s">
        <v>1844</v>
      </c>
      <c r="L3057" t="str">
        <f>_xlfn.XLOOKUP(Trade_Flows[[#This Row],[hardware_type]],Helper_sheet!$D$2:$D$15,Helper_sheet!$E$2:$E$15,0,0)</f>
        <v>Chip</v>
      </c>
      <c r="M3057" t="s">
        <v>31</v>
      </c>
      <c r="N3057" s="5">
        <v>15836</v>
      </c>
      <c r="O3057" s="1">
        <v>824.81</v>
      </c>
      <c r="P3057" t="s">
        <v>93</v>
      </c>
      <c r="Q3057" t="s">
        <v>89</v>
      </c>
      <c r="R3057" t="s">
        <v>144</v>
      </c>
      <c r="S3057" t="s">
        <v>141</v>
      </c>
      <c r="T3057" t="s">
        <v>90</v>
      </c>
      <c r="U3057" t="s">
        <v>744</v>
      </c>
      <c r="V3057" t="s">
        <v>252</v>
      </c>
      <c r="W3057" t="s">
        <v>147</v>
      </c>
      <c r="X3057" t="s">
        <v>141</v>
      </c>
    </row>
    <row r="3058" spans="1:24" x14ac:dyDescent="0.4">
      <c r="A3058" t="s">
        <v>3741</v>
      </c>
      <c r="B3058" t="s">
        <v>260</v>
      </c>
      <c r="C3058" t="s">
        <v>141</v>
      </c>
      <c r="D3058" t="s">
        <v>76</v>
      </c>
      <c r="E3058" t="s">
        <v>720</v>
      </c>
      <c r="F3058" t="s">
        <v>102</v>
      </c>
      <c r="G3058" t="s">
        <v>26</v>
      </c>
      <c r="H3058" t="s">
        <v>142</v>
      </c>
      <c r="I3058" t="s">
        <v>25</v>
      </c>
      <c r="J3058" t="s">
        <v>26</v>
      </c>
      <c r="K3058" t="s">
        <v>1844</v>
      </c>
      <c r="L3058" t="str">
        <f>_xlfn.XLOOKUP(Trade_Flows[[#This Row],[hardware_type]],Helper_sheet!$D$2:$D$15,Helper_sheet!$E$2:$E$15,0,0)</f>
        <v>Chip</v>
      </c>
      <c r="M3058" t="s">
        <v>31</v>
      </c>
      <c r="N3058" s="5">
        <v>15020</v>
      </c>
      <c r="O3058" s="1">
        <v>782.31</v>
      </c>
      <c r="P3058" t="s">
        <v>93</v>
      </c>
      <c r="Q3058" t="s">
        <v>89</v>
      </c>
      <c r="R3058" t="s">
        <v>144</v>
      </c>
      <c r="S3058" t="s">
        <v>141</v>
      </c>
      <c r="T3058" t="s">
        <v>90</v>
      </c>
      <c r="U3058" t="s">
        <v>817</v>
      </c>
      <c r="V3058" t="s">
        <v>261</v>
      </c>
      <c r="W3058" t="s">
        <v>147</v>
      </c>
      <c r="X3058" t="s">
        <v>141</v>
      </c>
    </row>
    <row r="3059" spans="1:24" x14ac:dyDescent="0.4">
      <c r="A3059" t="s">
        <v>3742</v>
      </c>
      <c r="B3059" t="s">
        <v>260</v>
      </c>
      <c r="C3059" t="s">
        <v>149</v>
      </c>
      <c r="D3059" t="s">
        <v>77</v>
      </c>
      <c r="E3059" t="s">
        <v>720</v>
      </c>
      <c r="F3059" t="s">
        <v>102</v>
      </c>
      <c r="G3059" t="s">
        <v>26</v>
      </c>
      <c r="H3059" t="s">
        <v>142</v>
      </c>
      <c r="I3059" t="s">
        <v>25</v>
      </c>
      <c r="J3059" t="s">
        <v>26</v>
      </c>
      <c r="K3059" t="s">
        <v>1844</v>
      </c>
      <c r="L3059" t="str">
        <f>_xlfn.XLOOKUP(Trade_Flows[[#This Row],[hardware_type]],Helper_sheet!$D$2:$D$15,Helper_sheet!$E$2:$E$15,0,0)</f>
        <v>Chip</v>
      </c>
      <c r="M3059" t="s">
        <v>31</v>
      </c>
      <c r="N3059" s="5">
        <v>20620</v>
      </c>
      <c r="O3059" s="1">
        <v>1074.01</v>
      </c>
      <c r="P3059" t="s">
        <v>93</v>
      </c>
      <c r="Q3059" t="s">
        <v>89</v>
      </c>
      <c r="R3059" t="s">
        <v>144</v>
      </c>
      <c r="S3059" t="s">
        <v>141</v>
      </c>
      <c r="T3059" t="s">
        <v>90</v>
      </c>
      <c r="U3059" t="s">
        <v>731</v>
      </c>
      <c r="V3059" t="s">
        <v>715</v>
      </c>
      <c r="W3059" t="s">
        <v>147</v>
      </c>
      <c r="X3059" t="s">
        <v>141</v>
      </c>
    </row>
    <row r="3060" spans="1:24" x14ac:dyDescent="0.4">
      <c r="A3060" t="s">
        <v>3743</v>
      </c>
      <c r="B3060" t="s">
        <v>260</v>
      </c>
      <c r="C3060" t="s">
        <v>154</v>
      </c>
      <c r="D3060" t="s">
        <v>78</v>
      </c>
      <c r="E3060" t="s">
        <v>720</v>
      </c>
      <c r="F3060" t="s">
        <v>102</v>
      </c>
      <c r="G3060" t="s">
        <v>26</v>
      </c>
      <c r="H3060" t="s">
        <v>142</v>
      </c>
      <c r="I3060" t="s">
        <v>25</v>
      </c>
      <c r="J3060" t="s">
        <v>26</v>
      </c>
      <c r="K3060" t="s">
        <v>1844</v>
      </c>
      <c r="L3060" t="str">
        <f>_xlfn.XLOOKUP(Trade_Flows[[#This Row],[hardware_type]],Helper_sheet!$D$2:$D$15,Helper_sheet!$E$2:$E$15,0,0)</f>
        <v>Chip</v>
      </c>
      <c r="M3060" t="s">
        <v>31</v>
      </c>
      <c r="N3060" s="5">
        <v>21192</v>
      </c>
      <c r="O3060" s="1">
        <v>1103.78</v>
      </c>
      <c r="P3060" t="s">
        <v>93</v>
      </c>
      <c r="Q3060" t="s">
        <v>89</v>
      </c>
      <c r="R3060" t="s">
        <v>144</v>
      </c>
      <c r="S3060" t="s">
        <v>141</v>
      </c>
      <c r="T3060" t="s">
        <v>90</v>
      </c>
      <c r="U3060" t="s">
        <v>761</v>
      </c>
      <c r="V3060" t="s">
        <v>424</v>
      </c>
      <c r="W3060" t="s">
        <v>147</v>
      </c>
      <c r="X3060" t="s">
        <v>141</v>
      </c>
    </row>
    <row r="3061" spans="1:24" x14ac:dyDescent="0.4">
      <c r="A3061" t="s">
        <v>3744</v>
      </c>
      <c r="B3061" t="s">
        <v>260</v>
      </c>
      <c r="C3061" t="s">
        <v>158</v>
      </c>
      <c r="D3061" t="s">
        <v>79</v>
      </c>
      <c r="E3061" t="s">
        <v>720</v>
      </c>
      <c r="F3061" t="s">
        <v>102</v>
      </c>
      <c r="G3061" t="s">
        <v>26</v>
      </c>
      <c r="H3061" t="s">
        <v>142</v>
      </c>
      <c r="I3061" t="s">
        <v>25</v>
      </c>
      <c r="J3061" t="s">
        <v>26</v>
      </c>
      <c r="K3061" t="s">
        <v>1844</v>
      </c>
      <c r="L3061" t="str">
        <f>_xlfn.XLOOKUP(Trade_Flows[[#This Row],[hardware_type]],Helper_sheet!$D$2:$D$15,Helper_sheet!$E$2:$E$15,0,0)</f>
        <v>Chip</v>
      </c>
      <c r="M3061" t="s">
        <v>31</v>
      </c>
      <c r="N3061" s="5">
        <v>18672</v>
      </c>
      <c r="O3061" s="1">
        <v>972.54</v>
      </c>
      <c r="P3061" t="s">
        <v>521</v>
      </c>
      <c r="Q3061" t="s">
        <v>89</v>
      </c>
      <c r="R3061" t="s">
        <v>144</v>
      </c>
      <c r="S3061" t="s">
        <v>141</v>
      </c>
      <c r="T3061" t="s">
        <v>90</v>
      </c>
      <c r="U3061" t="s">
        <v>740</v>
      </c>
      <c r="V3061" t="s">
        <v>252</v>
      </c>
      <c r="W3061" t="s">
        <v>147</v>
      </c>
      <c r="X3061" t="s">
        <v>141</v>
      </c>
    </row>
    <row r="3062" spans="1:24" x14ac:dyDescent="0.4">
      <c r="A3062" t="s">
        <v>3745</v>
      </c>
      <c r="B3062" t="s">
        <v>140</v>
      </c>
      <c r="C3062" t="s">
        <v>141</v>
      </c>
      <c r="D3062" t="s">
        <v>23</v>
      </c>
      <c r="E3062" t="s">
        <v>720</v>
      </c>
      <c r="F3062" t="s">
        <v>102</v>
      </c>
      <c r="G3062" t="s">
        <v>26</v>
      </c>
      <c r="H3062" t="s">
        <v>142</v>
      </c>
      <c r="I3062" t="s">
        <v>25</v>
      </c>
      <c r="J3062" t="s">
        <v>26</v>
      </c>
      <c r="K3062" t="s">
        <v>103</v>
      </c>
      <c r="L3062" t="str">
        <f>_xlfn.XLOOKUP(Trade_Flows[[#This Row],[hardware_type]],Helper_sheet!$D$2:$D$15,Helper_sheet!$E$2:$E$15,0,0)</f>
        <v>Equipment</v>
      </c>
      <c r="M3062" t="s">
        <v>91</v>
      </c>
      <c r="N3062" s="5">
        <v>2298</v>
      </c>
      <c r="O3062" s="1">
        <v>119.69</v>
      </c>
      <c r="P3062" t="s">
        <v>802</v>
      </c>
      <c r="Q3062" t="s">
        <v>89</v>
      </c>
      <c r="R3062" t="s">
        <v>144</v>
      </c>
      <c r="S3062" t="s">
        <v>141</v>
      </c>
      <c r="T3062" t="s">
        <v>90</v>
      </c>
      <c r="U3062" t="s">
        <v>817</v>
      </c>
      <c r="V3062" t="s">
        <v>314</v>
      </c>
      <c r="W3062" t="s">
        <v>147</v>
      </c>
      <c r="X3062" t="s">
        <v>144</v>
      </c>
    </row>
    <row r="3063" spans="1:24" x14ac:dyDescent="0.4">
      <c r="A3063" t="s">
        <v>3746</v>
      </c>
      <c r="B3063" t="s">
        <v>140</v>
      </c>
      <c r="C3063" t="s">
        <v>149</v>
      </c>
      <c r="D3063" t="s">
        <v>35</v>
      </c>
      <c r="E3063" t="s">
        <v>720</v>
      </c>
      <c r="F3063" t="s">
        <v>102</v>
      </c>
      <c r="G3063" t="s">
        <v>26</v>
      </c>
      <c r="H3063" t="s">
        <v>142</v>
      </c>
      <c r="I3063" t="s">
        <v>25</v>
      </c>
      <c r="J3063" t="s">
        <v>26</v>
      </c>
      <c r="K3063" t="s">
        <v>103</v>
      </c>
      <c r="L3063" t="str">
        <f>_xlfn.XLOOKUP(Trade_Flows[[#This Row],[hardware_type]],Helper_sheet!$D$2:$D$15,Helper_sheet!$E$2:$E$15,0,0)</f>
        <v>Equipment</v>
      </c>
      <c r="M3063" t="s">
        <v>91</v>
      </c>
      <c r="N3063" s="5">
        <v>2221</v>
      </c>
      <c r="O3063" s="1">
        <v>115.7</v>
      </c>
      <c r="P3063" t="s">
        <v>106</v>
      </c>
      <c r="Q3063" t="s">
        <v>89</v>
      </c>
      <c r="R3063" t="s">
        <v>144</v>
      </c>
      <c r="S3063" t="s">
        <v>141</v>
      </c>
      <c r="T3063" t="s">
        <v>90</v>
      </c>
      <c r="U3063" t="s">
        <v>749</v>
      </c>
      <c r="V3063" t="s">
        <v>291</v>
      </c>
      <c r="W3063" t="s">
        <v>147</v>
      </c>
      <c r="X3063" t="s">
        <v>144</v>
      </c>
    </row>
    <row r="3064" spans="1:24" x14ac:dyDescent="0.4">
      <c r="A3064" t="s">
        <v>3747</v>
      </c>
      <c r="B3064" t="s">
        <v>140</v>
      </c>
      <c r="C3064" t="s">
        <v>154</v>
      </c>
      <c r="D3064" t="s">
        <v>37</v>
      </c>
      <c r="E3064" t="s">
        <v>720</v>
      </c>
      <c r="F3064" t="s">
        <v>102</v>
      </c>
      <c r="G3064" t="s">
        <v>26</v>
      </c>
      <c r="H3064" t="s">
        <v>142</v>
      </c>
      <c r="I3064" t="s">
        <v>25</v>
      </c>
      <c r="J3064" t="s">
        <v>26</v>
      </c>
      <c r="K3064" t="s">
        <v>103</v>
      </c>
      <c r="L3064" t="str">
        <f>_xlfn.XLOOKUP(Trade_Flows[[#This Row],[hardware_type]],Helper_sheet!$D$2:$D$15,Helper_sheet!$E$2:$E$15,0,0)</f>
        <v>Equipment</v>
      </c>
      <c r="M3064" t="s">
        <v>91</v>
      </c>
      <c r="N3064" s="5">
        <v>2395</v>
      </c>
      <c r="O3064" s="1">
        <v>124.77</v>
      </c>
      <c r="P3064" t="s">
        <v>106</v>
      </c>
      <c r="Q3064" t="s">
        <v>89</v>
      </c>
      <c r="R3064" t="s">
        <v>144</v>
      </c>
      <c r="S3064" t="s">
        <v>141</v>
      </c>
      <c r="T3064" t="s">
        <v>90</v>
      </c>
      <c r="U3064" t="s">
        <v>729</v>
      </c>
      <c r="V3064" t="s">
        <v>196</v>
      </c>
      <c r="W3064" t="s">
        <v>147</v>
      </c>
      <c r="X3064" t="s">
        <v>144</v>
      </c>
    </row>
    <row r="3065" spans="1:24" x14ac:dyDescent="0.4">
      <c r="A3065" t="s">
        <v>3748</v>
      </c>
      <c r="B3065" t="s">
        <v>140</v>
      </c>
      <c r="C3065" t="s">
        <v>158</v>
      </c>
      <c r="D3065" t="s">
        <v>38</v>
      </c>
      <c r="E3065" t="s">
        <v>720</v>
      </c>
      <c r="F3065" t="s">
        <v>102</v>
      </c>
      <c r="G3065" t="s">
        <v>26</v>
      </c>
      <c r="H3065" t="s">
        <v>142</v>
      </c>
      <c r="I3065" t="s">
        <v>25</v>
      </c>
      <c r="J3065" t="s">
        <v>26</v>
      </c>
      <c r="K3065" t="s">
        <v>103</v>
      </c>
      <c r="L3065" t="str">
        <f>_xlfn.XLOOKUP(Trade_Flows[[#This Row],[hardware_type]],Helper_sheet!$D$2:$D$15,Helper_sheet!$E$2:$E$15,0,0)</f>
        <v>Equipment</v>
      </c>
      <c r="M3065" t="s">
        <v>91</v>
      </c>
      <c r="N3065" s="5">
        <v>2243</v>
      </c>
      <c r="O3065" s="1">
        <v>116.87</v>
      </c>
      <c r="P3065" t="s">
        <v>790</v>
      </c>
      <c r="Q3065" t="s">
        <v>89</v>
      </c>
      <c r="R3065" t="s">
        <v>144</v>
      </c>
      <c r="S3065" t="s">
        <v>141</v>
      </c>
      <c r="T3065" t="s">
        <v>90</v>
      </c>
      <c r="U3065" t="s">
        <v>758</v>
      </c>
      <c r="V3065" t="s">
        <v>570</v>
      </c>
      <c r="W3065" t="s">
        <v>147</v>
      </c>
      <c r="X3065" t="s">
        <v>144</v>
      </c>
    </row>
    <row r="3066" spans="1:24" x14ac:dyDescent="0.4">
      <c r="A3066" t="s">
        <v>3749</v>
      </c>
      <c r="B3066" t="s">
        <v>162</v>
      </c>
      <c r="C3066" t="s">
        <v>141</v>
      </c>
      <c r="D3066" t="s">
        <v>39</v>
      </c>
      <c r="E3066" t="s">
        <v>720</v>
      </c>
      <c r="F3066" t="s">
        <v>102</v>
      </c>
      <c r="G3066" t="s">
        <v>26</v>
      </c>
      <c r="H3066" t="s">
        <v>142</v>
      </c>
      <c r="I3066" t="s">
        <v>25</v>
      </c>
      <c r="J3066" t="s">
        <v>26</v>
      </c>
      <c r="K3066" t="s">
        <v>103</v>
      </c>
      <c r="L3066" t="str">
        <f>_xlfn.XLOOKUP(Trade_Flows[[#This Row],[hardware_type]],Helper_sheet!$D$2:$D$15,Helper_sheet!$E$2:$E$15,0,0)</f>
        <v>Equipment</v>
      </c>
      <c r="M3066" t="s">
        <v>91</v>
      </c>
      <c r="N3066" s="5">
        <v>2278</v>
      </c>
      <c r="O3066" s="1">
        <v>118.66</v>
      </c>
      <c r="P3066" t="s">
        <v>107</v>
      </c>
      <c r="Q3066" t="s">
        <v>89</v>
      </c>
      <c r="R3066" t="s">
        <v>144</v>
      </c>
      <c r="S3066" t="s">
        <v>141</v>
      </c>
      <c r="T3066" t="s">
        <v>90</v>
      </c>
      <c r="U3066" t="s">
        <v>749</v>
      </c>
      <c r="V3066" t="s">
        <v>273</v>
      </c>
      <c r="W3066" t="s">
        <v>147</v>
      </c>
      <c r="X3066" t="s">
        <v>144</v>
      </c>
    </row>
    <row r="3067" spans="1:24" x14ac:dyDescent="0.4">
      <c r="A3067" t="s">
        <v>3750</v>
      </c>
      <c r="B3067" t="s">
        <v>162</v>
      </c>
      <c r="C3067" t="s">
        <v>149</v>
      </c>
      <c r="D3067" t="s">
        <v>41</v>
      </c>
      <c r="E3067" t="s">
        <v>720</v>
      </c>
      <c r="F3067" t="s">
        <v>102</v>
      </c>
      <c r="G3067" t="s">
        <v>26</v>
      </c>
      <c r="H3067" t="s">
        <v>142</v>
      </c>
      <c r="I3067" t="s">
        <v>25</v>
      </c>
      <c r="J3067" t="s">
        <v>26</v>
      </c>
      <c r="K3067" t="s">
        <v>103</v>
      </c>
      <c r="L3067" t="str">
        <f>_xlfn.XLOOKUP(Trade_Flows[[#This Row],[hardware_type]],Helper_sheet!$D$2:$D$15,Helper_sheet!$E$2:$E$15,0,0)</f>
        <v>Equipment</v>
      </c>
      <c r="M3067" t="s">
        <v>91</v>
      </c>
      <c r="N3067" s="5">
        <v>3105</v>
      </c>
      <c r="O3067" s="1">
        <v>161.77000000000001</v>
      </c>
      <c r="P3067" t="s">
        <v>107</v>
      </c>
      <c r="Q3067" t="s">
        <v>89</v>
      </c>
      <c r="R3067" t="s">
        <v>144</v>
      </c>
      <c r="S3067" t="s">
        <v>141</v>
      </c>
      <c r="T3067" t="s">
        <v>90</v>
      </c>
      <c r="U3067" t="s">
        <v>761</v>
      </c>
      <c r="V3067" t="s">
        <v>175</v>
      </c>
      <c r="W3067" t="s">
        <v>147</v>
      </c>
      <c r="X3067" t="s">
        <v>144</v>
      </c>
    </row>
    <row r="3068" spans="1:24" x14ac:dyDescent="0.4">
      <c r="A3068" t="s">
        <v>3751</v>
      </c>
      <c r="B3068" t="s">
        <v>162</v>
      </c>
      <c r="C3068" t="s">
        <v>154</v>
      </c>
      <c r="D3068" t="s">
        <v>42</v>
      </c>
      <c r="E3068" t="s">
        <v>720</v>
      </c>
      <c r="F3068" t="s">
        <v>102</v>
      </c>
      <c r="G3068" t="s">
        <v>26</v>
      </c>
      <c r="H3068" t="s">
        <v>142</v>
      </c>
      <c r="I3068" t="s">
        <v>25</v>
      </c>
      <c r="J3068" t="s">
        <v>26</v>
      </c>
      <c r="K3068" t="s">
        <v>103</v>
      </c>
      <c r="L3068" t="str">
        <f>_xlfn.XLOOKUP(Trade_Flows[[#This Row],[hardware_type]],Helper_sheet!$D$2:$D$15,Helper_sheet!$E$2:$E$15,0,0)</f>
        <v>Equipment</v>
      </c>
      <c r="M3068" t="s">
        <v>91</v>
      </c>
      <c r="N3068" s="5">
        <v>2930</v>
      </c>
      <c r="O3068" s="1">
        <v>152.62</v>
      </c>
      <c r="P3068" t="s">
        <v>802</v>
      </c>
      <c r="Q3068" t="s">
        <v>89</v>
      </c>
      <c r="R3068" t="s">
        <v>144</v>
      </c>
      <c r="S3068" t="s">
        <v>141</v>
      </c>
      <c r="T3068" t="s">
        <v>90</v>
      </c>
      <c r="U3068" t="s">
        <v>747</v>
      </c>
      <c r="V3068" t="s">
        <v>186</v>
      </c>
      <c r="W3068" t="s">
        <v>147</v>
      </c>
      <c r="X3068" t="s">
        <v>144</v>
      </c>
    </row>
    <row r="3069" spans="1:24" x14ac:dyDescent="0.4">
      <c r="A3069" t="s">
        <v>3752</v>
      </c>
      <c r="B3069" t="s">
        <v>162</v>
      </c>
      <c r="C3069" t="s">
        <v>158</v>
      </c>
      <c r="D3069" t="s">
        <v>43</v>
      </c>
      <c r="E3069" t="s">
        <v>720</v>
      </c>
      <c r="F3069" t="s">
        <v>102</v>
      </c>
      <c r="G3069" t="s">
        <v>26</v>
      </c>
      <c r="H3069" t="s">
        <v>142</v>
      </c>
      <c r="I3069" t="s">
        <v>25</v>
      </c>
      <c r="J3069" t="s">
        <v>26</v>
      </c>
      <c r="K3069" t="s">
        <v>103</v>
      </c>
      <c r="L3069" t="str">
        <f>_xlfn.XLOOKUP(Trade_Flows[[#This Row],[hardware_type]],Helper_sheet!$D$2:$D$15,Helper_sheet!$E$2:$E$15,0,0)</f>
        <v>Equipment</v>
      </c>
      <c r="M3069" t="s">
        <v>91</v>
      </c>
      <c r="N3069" s="5">
        <v>2430</v>
      </c>
      <c r="O3069" s="1">
        <v>126.6</v>
      </c>
      <c r="P3069" t="s">
        <v>105</v>
      </c>
      <c r="Q3069" t="s">
        <v>89</v>
      </c>
      <c r="R3069" t="s">
        <v>144</v>
      </c>
      <c r="S3069" t="s">
        <v>141</v>
      </c>
      <c r="T3069" t="s">
        <v>90</v>
      </c>
      <c r="U3069" t="s">
        <v>749</v>
      </c>
      <c r="V3069" t="s">
        <v>381</v>
      </c>
      <c r="W3069" t="s">
        <v>147</v>
      </c>
      <c r="X3069" t="s">
        <v>144</v>
      </c>
    </row>
    <row r="3070" spans="1:24" x14ac:dyDescent="0.4">
      <c r="A3070" t="s">
        <v>3753</v>
      </c>
      <c r="B3070" t="s">
        <v>171</v>
      </c>
      <c r="C3070" t="s">
        <v>141</v>
      </c>
      <c r="D3070" t="s">
        <v>44</v>
      </c>
      <c r="E3070" t="s">
        <v>720</v>
      </c>
      <c r="F3070" t="s">
        <v>102</v>
      </c>
      <c r="G3070" t="s">
        <v>26</v>
      </c>
      <c r="H3070" t="s">
        <v>142</v>
      </c>
      <c r="I3070" t="s">
        <v>25</v>
      </c>
      <c r="J3070" t="s">
        <v>26</v>
      </c>
      <c r="K3070" t="s">
        <v>103</v>
      </c>
      <c r="L3070" t="str">
        <f>_xlfn.XLOOKUP(Trade_Flows[[#This Row],[hardware_type]],Helper_sheet!$D$2:$D$15,Helper_sheet!$E$2:$E$15,0,0)</f>
        <v>Equipment</v>
      </c>
      <c r="M3070" t="s">
        <v>91</v>
      </c>
      <c r="N3070" s="5">
        <v>2618</v>
      </c>
      <c r="O3070" s="1">
        <v>136.4</v>
      </c>
      <c r="P3070" t="s">
        <v>105</v>
      </c>
      <c r="Q3070" t="s">
        <v>89</v>
      </c>
      <c r="R3070" t="s">
        <v>144</v>
      </c>
      <c r="S3070" t="s">
        <v>141</v>
      </c>
      <c r="T3070" t="s">
        <v>90</v>
      </c>
      <c r="U3070" t="s">
        <v>822</v>
      </c>
      <c r="V3070" t="s">
        <v>175</v>
      </c>
      <c r="W3070" t="s">
        <v>147</v>
      </c>
      <c r="X3070" t="s">
        <v>144</v>
      </c>
    </row>
    <row r="3071" spans="1:24" x14ac:dyDescent="0.4">
      <c r="A3071" t="s">
        <v>3754</v>
      </c>
      <c r="B3071" t="s">
        <v>171</v>
      </c>
      <c r="C3071" t="s">
        <v>149</v>
      </c>
      <c r="D3071" t="s">
        <v>45</v>
      </c>
      <c r="E3071" t="s">
        <v>720</v>
      </c>
      <c r="F3071" t="s">
        <v>102</v>
      </c>
      <c r="G3071" t="s">
        <v>26</v>
      </c>
      <c r="H3071" t="s">
        <v>142</v>
      </c>
      <c r="I3071" t="s">
        <v>25</v>
      </c>
      <c r="J3071" t="s">
        <v>26</v>
      </c>
      <c r="K3071" t="s">
        <v>103</v>
      </c>
      <c r="L3071" t="str">
        <f>_xlfn.XLOOKUP(Trade_Flows[[#This Row],[hardware_type]],Helper_sheet!$D$2:$D$15,Helper_sheet!$E$2:$E$15,0,0)</f>
        <v>Equipment</v>
      </c>
      <c r="M3071" t="s">
        <v>91</v>
      </c>
      <c r="N3071" s="5">
        <v>3248</v>
      </c>
      <c r="O3071" s="1">
        <v>169.18</v>
      </c>
      <c r="P3071" t="s">
        <v>105</v>
      </c>
      <c r="Q3071" t="s">
        <v>89</v>
      </c>
      <c r="R3071" t="s">
        <v>144</v>
      </c>
      <c r="S3071" t="s">
        <v>141</v>
      </c>
      <c r="T3071" t="s">
        <v>90</v>
      </c>
      <c r="U3071" t="s">
        <v>738</v>
      </c>
      <c r="V3071" t="s">
        <v>183</v>
      </c>
      <c r="W3071" t="s">
        <v>147</v>
      </c>
      <c r="X3071" t="s">
        <v>144</v>
      </c>
    </row>
    <row r="3072" spans="1:24" x14ac:dyDescent="0.4">
      <c r="A3072" t="s">
        <v>3755</v>
      </c>
      <c r="B3072" t="s">
        <v>171</v>
      </c>
      <c r="C3072" t="s">
        <v>154</v>
      </c>
      <c r="D3072" t="s">
        <v>46</v>
      </c>
      <c r="E3072" t="s">
        <v>720</v>
      </c>
      <c r="F3072" t="s">
        <v>102</v>
      </c>
      <c r="G3072" t="s">
        <v>26</v>
      </c>
      <c r="H3072" t="s">
        <v>142</v>
      </c>
      <c r="I3072" t="s">
        <v>25</v>
      </c>
      <c r="J3072" t="s">
        <v>26</v>
      </c>
      <c r="K3072" t="s">
        <v>103</v>
      </c>
      <c r="L3072" t="str">
        <f>_xlfn.XLOOKUP(Trade_Flows[[#This Row],[hardware_type]],Helper_sheet!$D$2:$D$15,Helper_sheet!$E$2:$E$15,0,0)</f>
        <v>Equipment</v>
      </c>
      <c r="M3072" t="s">
        <v>91</v>
      </c>
      <c r="N3072" s="5">
        <v>3269</v>
      </c>
      <c r="O3072" s="1">
        <v>170.31</v>
      </c>
      <c r="P3072" t="s">
        <v>106</v>
      </c>
      <c r="Q3072" t="s">
        <v>89</v>
      </c>
      <c r="R3072" t="s">
        <v>144</v>
      </c>
      <c r="S3072" t="s">
        <v>141</v>
      </c>
      <c r="T3072" t="s">
        <v>90</v>
      </c>
      <c r="U3072" t="s">
        <v>724</v>
      </c>
      <c r="V3072" t="s">
        <v>314</v>
      </c>
      <c r="W3072" t="s">
        <v>147</v>
      </c>
      <c r="X3072" t="s">
        <v>144</v>
      </c>
    </row>
    <row r="3073" spans="1:24" x14ac:dyDescent="0.4">
      <c r="A3073" t="s">
        <v>3756</v>
      </c>
      <c r="B3073" t="s">
        <v>171</v>
      </c>
      <c r="C3073" t="s">
        <v>158</v>
      </c>
      <c r="D3073" t="s">
        <v>47</v>
      </c>
      <c r="E3073" t="s">
        <v>720</v>
      </c>
      <c r="F3073" t="s">
        <v>102</v>
      </c>
      <c r="G3073" t="s">
        <v>26</v>
      </c>
      <c r="H3073" t="s">
        <v>142</v>
      </c>
      <c r="I3073" t="s">
        <v>25</v>
      </c>
      <c r="J3073" t="s">
        <v>26</v>
      </c>
      <c r="K3073" t="s">
        <v>103</v>
      </c>
      <c r="L3073" t="str">
        <f>_xlfn.XLOOKUP(Trade_Flows[[#This Row],[hardware_type]],Helper_sheet!$D$2:$D$15,Helper_sheet!$E$2:$E$15,0,0)</f>
        <v>Equipment</v>
      </c>
      <c r="M3073" t="s">
        <v>91</v>
      </c>
      <c r="N3073" s="5">
        <v>3193</v>
      </c>
      <c r="O3073" s="1">
        <v>166.35</v>
      </c>
      <c r="P3073" t="s">
        <v>106</v>
      </c>
      <c r="Q3073" t="s">
        <v>89</v>
      </c>
      <c r="R3073" t="s">
        <v>144</v>
      </c>
      <c r="S3073" t="s">
        <v>141</v>
      </c>
      <c r="T3073" t="s">
        <v>90</v>
      </c>
      <c r="U3073" t="s">
        <v>758</v>
      </c>
      <c r="V3073" t="s">
        <v>183</v>
      </c>
      <c r="W3073" t="s">
        <v>147</v>
      </c>
      <c r="X3073" t="s">
        <v>144</v>
      </c>
    </row>
    <row r="3074" spans="1:24" x14ac:dyDescent="0.4">
      <c r="A3074" t="s">
        <v>3757</v>
      </c>
      <c r="B3074" t="s">
        <v>182</v>
      </c>
      <c r="C3074" t="s">
        <v>141</v>
      </c>
      <c r="D3074" t="s">
        <v>48</v>
      </c>
      <c r="E3074" t="s">
        <v>720</v>
      </c>
      <c r="F3074" t="s">
        <v>102</v>
      </c>
      <c r="G3074" t="s">
        <v>26</v>
      </c>
      <c r="H3074" t="s">
        <v>142</v>
      </c>
      <c r="I3074" t="s">
        <v>25</v>
      </c>
      <c r="J3074" t="s">
        <v>26</v>
      </c>
      <c r="K3074" t="s">
        <v>103</v>
      </c>
      <c r="L3074" t="str">
        <f>_xlfn.XLOOKUP(Trade_Flows[[#This Row],[hardware_type]],Helper_sheet!$D$2:$D$15,Helper_sheet!$E$2:$E$15,0,0)</f>
        <v>Equipment</v>
      </c>
      <c r="M3074" t="s">
        <v>91</v>
      </c>
      <c r="N3074" s="5">
        <v>2857</v>
      </c>
      <c r="O3074" s="1">
        <v>148.83000000000001</v>
      </c>
      <c r="P3074" t="s">
        <v>106</v>
      </c>
      <c r="Q3074" t="s">
        <v>89</v>
      </c>
      <c r="R3074" t="s">
        <v>144</v>
      </c>
      <c r="S3074" t="s">
        <v>141</v>
      </c>
      <c r="T3074" t="s">
        <v>90</v>
      </c>
      <c r="U3074" t="s">
        <v>1711</v>
      </c>
      <c r="V3074" t="s">
        <v>165</v>
      </c>
      <c r="W3074" t="s">
        <v>147</v>
      </c>
      <c r="X3074" t="s">
        <v>144</v>
      </c>
    </row>
    <row r="3075" spans="1:24" x14ac:dyDescent="0.4">
      <c r="A3075" t="s">
        <v>3758</v>
      </c>
      <c r="B3075" t="s">
        <v>182</v>
      </c>
      <c r="C3075" t="s">
        <v>149</v>
      </c>
      <c r="D3075" t="s">
        <v>49</v>
      </c>
      <c r="E3075" t="s">
        <v>720</v>
      </c>
      <c r="F3075" t="s">
        <v>102</v>
      </c>
      <c r="G3075" t="s">
        <v>26</v>
      </c>
      <c r="H3075" t="s">
        <v>142</v>
      </c>
      <c r="I3075" t="s">
        <v>25</v>
      </c>
      <c r="J3075" t="s">
        <v>26</v>
      </c>
      <c r="K3075" t="s">
        <v>103</v>
      </c>
      <c r="L3075" t="str">
        <f>_xlfn.XLOOKUP(Trade_Flows[[#This Row],[hardware_type]],Helper_sheet!$D$2:$D$15,Helper_sheet!$E$2:$E$15,0,0)</f>
        <v>Equipment</v>
      </c>
      <c r="M3075" t="s">
        <v>91</v>
      </c>
      <c r="N3075" s="5">
        <v>3166</v>
      </c>
      <c r="O3075" s="1">
        <v>164.9</v>
      </c>
      <c r="P3075" t="s">
        <v>790</v>
      </c>
      <c r="Q3075" t="s">
        <v>89</v>
      </c>
      <c r="R3075" t="s">
        <v>144</v>
      </c>
      <c r="S3075" t="s">
        <v>141</v>
      </c>
      <c r="T3075" t="s">
        <v>90</v>
      </c>
      <c r="U3075" t="s">
        <v>776</v>
      </c>
      <c r="V3075" t="s">
        <v>387</v>
      </c>
      <c r="W3075" t="s">
        <v>147</v>
      </c>
      <c r="X3075" t="s">
        <v>144</v>
      </c>
    </row>
    <row r="3076" spans="1:24" x14ac:dyDescent="0.4">
      <c r="A3076" t="s">
        <v>3759</v>
      </c>
      <c r="B3076" t="s">
        <v>182</v>
      </c>
      <c r="C3076" t="s">
        <v>154</v>
      </c>
      <c r="D3076" t="s">
        <v>50</v>
      </c>
      <c r="E3076" t="s">
        <v>720</v>
      </c>
      <c r="F3076" t="s">
        <v>102</v>
      </c>
      <c r="G3076" t="s">
        <v>26</v>
      </c>
      <c r="H3076" t="s">
        <v>142</v>
      </c>
      <c r="I3076" t="s">
        <v>25</v>
      </c>
      <c r="J3076" t="s">
        <v>26</v>
      </c>
      <c r="K3076" t="s">
        <v>103</v>
      </c>
      <c r="L3076" t="str">
        <f>_xlfn.XLOOKUP(Trade_Flows[[#This Row],[hardware_type]],Helper_sheet!$D$2:$D$15,Helper_sheet!$E$2:$E$15,0,0)</f>
        <v>Equipment</v>
      </c>
      <c r="M3076" t="s">
        <v>91</v>
      </c>
      <c r="N3076" s="5">
        <v>3991</v>
      </c>
      <c r="O3076" s="1">
        <v>207.89</v>
      </c>
      <c r="P3076" t="s">
        <v>106</v>
      </c>
      <c r="Q3076" t="s">
        <v>89</v>
      </c>
      <c r="R3076" t="s">
        <v>144</v>
      </c>
      <c r="S3076" t="s">
        <v>141</v>
      </c>
      <c r="T3076" t="s">
        <v>90</v>
      </c>
      <c r="U3076" t="s">
        <v>740</v>
      </c>
      <c r="V3076" t="s">
        <v>196</v>
      </c>
      <c r="W3076" t="s">
        <v>147</v>
      </c>
      <c r="X3076" t="s">
        <v>144</v>
      </c>
    </row>
    <row r="3077" spans="1:24" x14ac:dyDescent="0.4">
      <c r="A3077" t="s">
        <v>3760</v>
      </c>
      <c r="B3077" t="s">
        <v>182</v>
      </c>
      <c r="C3077" t="s">
        <v>158</v>
      </c>
      <c r="D3077" t="s">
        <v>51</v>
      </c>
      <c r="E3077" t="s">
        <v>720</v>
      </c>
      <c r="F3077" t="s">
        <v>102</v>
      </c>
      <c r="G3077" t="s">
        <v>26</v>
      </c>
      <c r="H3077" t="s">
        <v>142</v>
      </c>
      <c r="I3077" t="s">
        <v>25</v>
      </c>
      <c r="J3077" t="s">
        <v>26</v>
      </c>
      <c r="K3077" t="s">
        <v>103</v>
      </c>
      <c r="L3077" t="str">
        <f>_xlfn.XLOOKUP(Trade_Flows[[#This Row],[hardware_type]],Helper_sheet!$D$2:$D$15,Helper_sheet!$E$2:$E$15,0,0)</f>
        <v>Equipment</v>
      </c>
      <c r="M3077" t="s">
        <v>91</v>
      </c>
      <c r="N3077" s="5">
        <v>2880</v>
      </c>
      <c r="O3077" s="1">
        <v>150.01</v>
      </c>
      <c r="P3077" t="s">
        <v>105</v>
      </c>
      <c r="Q3077" t="s">
        <v>89</v>
      </c>
      <c r="R3077" t="s">
        <v>144</v>
      </c>
      <c r="S3077" t="s">
        <v>141</v>
      </c>
      <c r="T3077" t="s">
        <v>90</v>
      </c>
      <c r="U3077" t="s">
        <v>1711</v>
      </c>
      <c r="V3077" t="s">
        <v>387</v>
      </c>
      <c r="W3077" t="s">
        <v>147</v>
      </c>
      <c r="X3077" t="s">
        <v>144</v>
      </c>
    </row>
    <row r="3078" spans="1:24" x14ac:dyDescent="0.4">
      <c r="A3078" t="s">
        <v>3761</v>
      </c>
      <c r="B3078" t="s">
        <v>193</v>
      </c>
      <c r="C3078" t="s">
        <v>141</v>
      </c>
      <c r="D3078" t="s">
        <v>52</v>
      </c>
      <c r="E3078" t="s">
        <v>720</v>
      </c>
      <c r="F3078" t="s">
        <v>102</v>
      </c>
      <c r="G3078" t="s">
        <v>26</v>
      </c>
      <c r="H3078" t="s">
        <v>142</v>
      </c>
      <c r="I3078" t="s">
        <v>25</v>
      </c>
      <c r="J3078" t="s">
        <v>26</v>
      </c>
      <c r="K3078" t="s">
        <v>103</v>
      </c>
      <c r="L3078" t="str">
        <f>_xlfn.XLOOKUP(Trade_Flows[[#This Row],[hardware_type]],Helper_sheet!$D$2:$D$15,Helper_sheet!$E$2:$E$15,0,0)</f>
        <v>Equipment</v>
      </c>
      <c r="M3078" t="s">
        <v>91</v>
      </c>
      <c r="N3078" s="5">
        <v>3110</v>
      </c>
      <c r="O3078" s="1">
        <v>162</v>
      </c>
      <c r="P3078" t="s">
        <v>105</v>
      </c>
      <c r="Q3078" t="s">
        <v>89</v>
      </c>
      <c r="R3078" t="s">
        <v>144</v>
      </c>
      <c r="S3078" t="s">
        <v>141</v>
      </c>
      <c r="T3078" t="s">
        <v>90</v>
      </c>
      <c r="U3078" t="s">
        <v>721</v>
      </c>
      <c r="V3078" t="s">
        <v>273</v>
      </c>
      <c r="W3078" t="s">
        <v>147</v>
      </c>
      <c r="X3078" t="s">
        <v>144</v>
      </c>
    </row>
    <row r="3079" spans="1:24" x14ac:dyDescent="0.4">
      <c r="A3079" t="s">
        <v>3762</v>
      </c>
      <c r="B3079" t="s">
        <v>193</v>
      </c>
      <c r="C3079" t="s">
        <v>149</v>
      </c>
      <c r="D3079" t="s">
        <v>53</v>
      </c>
      <c r="E3079" t="s">
        <v>720</v>
      </c>
      <c r="F3079" t="s">
        <v>102</v>
      </c>
      <c r="G3079" t="s">
        <v>26</v>
      </c>
      <c r="H3079" t="s">
        <v>142</v>
      </c>
      <c r="I3079" t="s">
        <v>25</v>
      </c>
      <c r="J3079" t="s">
        <v>26</v>
      </c>
      <c r="K3079" t="s">
        <v>103</v>
      </c>
      <c r="L3079" t="str">
        <f>_xlfn.XLOOKUP(Trade_Flows[[#This Row],[hardware_type]],Helper_sheet!$D$2:$D$15,Helper_sheet!$E$2:$E$15,0,0)</f>
        <v>Equipment</v>
      </c>
      <c r="M3079" t="s">
        <v>91</v>
      </c>
      <c r="N3079" s="5">
        <v>3537</v>
      </c>
      <c r="O3079" s="1">
        <v>184.23</v>
      </c>
      <c r="P3079" t="s">
        <v>107</v>
      </c>
      <c r="Q3079" t="s">
        <v>89</v>
      </c>
      <c r="R3079" t="s">
        <v>144</v>
      </c>
      <c r="S3079" t="s">
        <v>141</v>
      </c>
      <c r="T3079" t="s">
        <v>90</v>
      </c>
      <c r="U3079" t="s">
        <v>1103</v>
      </c>
      <c r="V3079" t="s">
        <v>381</v>
      </c>
      <c r="W3079" t="s">
        <v>147</v>
      </c>
      <c r="X3079" t="s">
        <v>144</v>
      </c>
    </row>
    <row r="3080" spans="1:24" x14ac:dyDescent="0.4">
      <c r="A3080" t="s">
        <v>3763</v>
      </c>
      <c r="B3080" t="s">
        <v>193</v>
      </c>
      <c r="C3080" t="s">
        <v>154</v>
      </c>
      <c r="D3080" t="s">
        <v>54</v>
      </c>
      <c r="E3080" t="s">
        <v>720</v>
      </c>
      <c r="F3080" t="s">
        <v>102</v>
      </c>
      <c r="G3080" t="s">
        <v>26</v>
      </c>
      <c r="H3080" t="s">
        <v>142</v>
      </c>
      <c r="I3080" t="s">
        <v>25</v>
      </c>
      <c r="J3080" t="s">
        <v>26</v>
      </c>
      <c r="K3080" t="s">
        <v>103</v>
      </c>
      <c r="L3080" t="str">
        <f>_xlfn.XLOOKUP(Trade_Flows[[#This Row],[hardware_type]],Helper_sheet!$D$2:$D$15,Helper_sheet!$E$2:$E$15,0,0)</f>
        <v>Equipment</v>
      </c>
      <c r="M3080" t="s">
        <v>91</v>
      </c>
      <c r="N3080" s="5">
        <v>3935</v>
      </c>
      <c r="O3080" s="1">
        <v>204.98</v>
      </c>
      <c r="P3080" t="s">
        <v>105</v>
      </c>
      <c r="Q3080" t="s">
        <v>89</v>
      </c>
      <c r="R3080" t="s">
        <v>144</v>
      </c>
      <c r="S3080" t="s">
        <v>141</v>
      </c>
      <c r="T3080" t="s">
        <v>90</v>
      </c>
      <c r="U3080" t="s">
        <v>817</v>
      </c>
      <c r="V3080" t="s">
        <v>384</v>
      </c>
      <c r="W3080" t="s">
        <v>147</v>
      </c>
      <c r="X3080" t="s">
        <v>144</v>
      </c>
    </row>
    <row r="3081" spans="1:24" x14ac:dyDescent="0.4">
      <c r="A3081" t="s">
        <v>3764</v>
      </c>
      <c r="B3081" t="s">
        <v>193</v>
      </c>
      <c r="C3081" t="s">
        <v>158</v>
      </c>
      <c r="D3081" t="s">
        <v>55</v>
      </c>
      <c r="E3081" t="s">
        <v>720</v>
      </c>
      <c r="F3081" t="s">
        <v>102</v>
      </c>
      <c r="G3081" t="s">
        <v>26</v>
      </c>
      <c r="H3081" t="s">
        <v>142</v>
      </c>
      <c r="I3081" t="s">
        <v>25</v>
      </c>
      <c r="J3081" t="s">
        <v>26</v>
      </c>
      <c r="K3081" t="s">
        <v>103</v>
      </c>
      <c r="L3081" t="str">
        <f>_xlfn.XLOOKUP(Trade_Flows[[#This Row],[hardware_type]],Helper_sheet!$D$2:$D$15,Helper_sheet!$E$2:$E$15,0,0)</f>
        <v>Equipment</v>
      </c>
      <c r="M3081" t="s">
        <v>91</v>
      </c>
      <c r="N3081" s="5">
        <v>3249</v>
      </c>
      <c r="O3081" s="1">
        <v>169.26</v>
      </c>
      <c r="P3081" t="s">
        <v>106</v>
      </c>
      <c r="Q3081" t="s">
        <v>89</v>
      </c>
      <c r="R3081" t="s">
        <v>144</v>
      </c>
      <c r="S3081" t="s">
        <v>141</v>
      </c>
      <c r="T3081" t="s">
        <v>90</v>
      </c>
      <c r="U3081" t="s">
        <v>772</v>
      </c>
      <c r="V3081" t="s">
        <v>273</v>
      </c>
      <c r="W3081" t="s">
        <v>147</v>
      </c>
      <c r="X3081" t="s">
        <v>144</v>
      </c>
    </row>
    <row r="3082" spans="1:24" x14ac:dyDescent="0.4">
      <c r="A3082" t="s">
        <v>3765</v>
      </c>
      <c r="B3082" t="s">
        <v>202</v>
      </c>
      <c r="C3082" t="s">
        <v>141</v>
      </c>
      <c r="D3082" t="s">
        <v>56</v>
      </c>
      <c r="E3082" t="s">
        <v>720</v>
      </c>
      <c r="F3082" t="s">
        <v>102</v>
      </c>
      <c r="G3082" t="s">
        <v>26</v>
      </c>
      <c r="H3082" t="s">
        <v>142</v>
      </c>
      <c r="I3082" t="s">
        <v>25</v>
      </c>
      <c r="J3082" t="s">
        <v>26</v>
      </c>
      <c r="K3082" t="s">
        <v>103</v>
      </c>
      <c r="L3082" t="str">
        <f>_xlfn.XLOOKUP(Trade_Flows[[#This Row],[hardware_type]],Helper_sheet!$D$2:$D$15,Helper_sheet!$E$2:$E$15,0,0)</f>
        <v>Equipment</v>
      </c>
      <c r="M3082" t="s">
        <v>91</v>
      </c>
      <c r="N3082" s="5">
        <v>3389</v>
      </c>
      <c r="O3082" s="1">
        <v>176.52</v>
      </c>
      <c r="P3082" t="s">
        <v>106</v>
      </c>
      <c r="Q3082" t="s">
        <v>89</v>
      </c>
      <c r="R3082" t="s">
        <v>144</v>
      </c>
      <c r="S3082" t="s">
        <v>141</v>
      </c>
      <c r="T3082" t="s">
        <v>90</v>
      </c>
      <c r="U3082" t="s">
        <v>840</v>
      </c>
      <c r="V3082" t="s">
        <v>387</v>
      </c>
      <c r="W3082" t="s">
        <v>147</v>
      </c>
      <c r="X3082" t="s">
        <v>144</v>
      </c>
    </row>
    <row r="3083" spans="1:24" x14ac:dyDescent="0.4">
      <c r="A3083" t="s">
        <v>3766</v>
      </c>
      <c r="B3083" t="s">
        <v>202</v>
      </c>
      <c r="C3083" t="s">
        <v>149</v>
      </c>
      <c r="D3083" t="s">
        <v>57</v>
      </c>
      <c r="E3083" t="s">
        <v>720</v>
      </c>
      <c r="F3083" t="s">
        <v>102</v>
      </c>
      <c r="G3083" t="s">
        <v>26</v>
      </c>
      <c r="H3083" t="s">
        <v>142</v>
      </c>
      <c r="I3083" t="s">
        <v>25</v>
      </c>
      <c r="J3083" t="s">
        <v>26</v>
      </c>
      <c r="K3083" t="s">
        <v>103</v>
      </c>
      <c r="L3083" t="str">
        <f>_xlfn.XLOOKUP(Trade_Flows[[#This Row],[hardware_type]],Helper_sheet!$D$2:$D$15,Helper_sheet!$E$2:$E$15,0,0)</f>
        <v>Equipment</v>
      </c>
      <c r="M3083" t="s">
        <v>91</v>
      </c>
      <c r="N3083" s="5">
        <v>3427</v>
      </c>
      <c r="O3083" s="1">
        <v>178.5</v>
      </c>
      <c r="P3083" t="s">
        <v>802</v>
      </c>
      <c r="Q3083" t="s">
        <v>89</v>
      </c>
      <c r="R3083" t="s">
        <v>144</v>
      </c>
      <c r="S3083" t="s">
        <v>141</v>
      </c>
      <c r="T3083" t="s">
        <v>90</v>
      </c>
      <c r="U3083" t="s">
        <v>735</v>
      </c>
      <c r="V3083" t="s">
        <v>305</v>
      </c>
      <c r="W3083" t="s">
        <v>147</v>
      </c>
      <c r="X3083" t="s">
        <v>144</v>
      </c>
    </row>
    <row r="3084" spans="1:24" x14ac:dyDescent="0.4">
      <c r="A3084" t="s">
        <v>3767</v>
      </c>
      <c r="B3084" t="s">
        <v>202</v>
      </c>
      <c r="C3084" t="s">
        <v>154</v>
      </c>
      <c r="D3084" t="s">
        <v>58</v>
      </c>
      <c r="E3084" t="s">
        <v>720</v>
      </c>
      <c r="F3084" t="s">
        <v>102</v>
      </c>
      <c r="G3084" t="s">
        <v>26</v>
      </c>
      <c r="H3084" t="s">
        <v>142</v>
      </c>
      <c r="I3084" t="s">
        <v>25</v>
      </c>
      <c r="J3084" t="s">
        <v>26</v>
      </c>
      <c r="K3084" t="s">
        <v>103</v>
      </c>
      <c r="L3084" t="str">
        <f>_xlfn.XLOOKUP(Trade_Flows[[#This Row],[hardware_type]],Helper_sheet!$D$2:$D$15,Helper_sheet!$E$2:$E$15,0,0)</f>
        <v>Equipment</v>
      </c>
      <c r="M3084" t="s">
        <v>91</v>
      </c>
      <c r="N3084" s="5">
        <v>3822</v>
      </c>
      <c r="O3084" s="1">
        <v>199.08</v>
      </c>
      <c r="P3084" t="s">
        <v>790</v>
      </c>
      <c r="Q3084" t="s">
        <v>89</v>
      </c>
      <c r="R3084" t="s">
        <v>144</v>
      </c>
      <c r="S3084" t="s">
        <v>141</v>
      </c>
      <c r="T3084" t="s">
        <v>90</v>
      </c>
      <c r="U3084" t="s">
        <v>738</v>
      </c>
      <c r="V3084" t="s">
        <v>279</v>
      </c>
      <c r="W3084" t="s">
        <v>147</v>
      </c>
      <c r="X3084" t="s">
        <v>144</v>
      </c>
    </row>
    <row r="3085" spans="1:24" x14ac:dyDescent="0.4">
      <c r="A3085" t="s">
        <v>3768</v>
      </c>
      <c r="B3085" t="s">
        <v>202</v>
      </c>
      <c r="C3085" t="s">
        <v>158</v>
      </c>
      <c r="D3085" t="s">
        <v>59</v>
      </c>
      <c r="E3085" t="s">
        <v>720</v>
      </c>
      <c r="F3085" t="s">
        <v>102</v>
      </c>
      <c r="G3085" t="s">
        <v>26</v>
      </c>
      <c r="H3085" t="s">
        <v>142</v>
      </c>
      <c r="I3085" t="s">
        <v>25</v>
      </c>
      <c r="J3085" t="s">
        <v>26</v>
      </c>
      <c r="K3085" t="s">
        <v>103</v>
      </c>
      <c r="L3085" t="str">
        <f>_xlfn.XLOOKUP(Trade_Flows[[#This Row],[hardware_type]],Helper_sheet!$D$2:$D$15,Helper_sheet!$E$2:$E$15,0,0)</f>
        <v>Equipment</v>
      </c>
      <c r="M3085" t="s">
        <v>91</v>
      </c>
      <c r="N3085" s="5">
        <v>3432</v>
      </c>
      <c r="O3085" s="1">
        <v>178.76</v>
      </c>
      <c r="P3085" t="s">
        <v>105</v>
      </c>
      <c r="Q3085" t="s">
        <v>89</v>
      </c>
      <c r="R3085" t="s">
        <v>144</v>
      </c>
      <c r="S3085" t="s">
        <v>141</v>
      </c>
      <c r="T3085" t="s">
        <v>90</v>
      </c>
      <c r="U3085" t="s">
        <v>756</v>
      </c>
      <c r="V3085" t="s">
        <v>183</v>
      </c>
      <c r="W3085" t="s">
        <v>147</v>
      </c>
      <c r="X3085" t="s">
        <v>144</v>
      </c>
    </row>
    <row r="3086" spans="1:24" x14ac:dyDescent="0.4">
      <c r="A3086" t="s">
        <v>3769</v>
      </c>
      <c r="B3086" t="s">
        <v>212</v>
      </c>
      <c r="C3086" t="s">
        <v>141</v>
      </c>
      <c r="D3086" t="s">
        <v>60</v>
      </c>
      <c r="E3086" t="s">
        <v>720</v>
      </c>
      <c r="F3086" t="s">
        <v>102</v>
      </c>
      <c r="G3086" t="s">
        <v>26</v>
      </c>
      <c r="H3086" t="s">
        <v>142</v>
      </c>
      <c r="I3086" t="s">
        <v>25</v>
      </c>
      <c r="J3086" t="s">
        <v>26</v>
      </c>
      <c r="K3086" t="s">
        <v>103</v>
      </c>
      <c r="L3086" t="str">
        <f>_xlfn.XLOOKUP(Trade_Flows[[#This Row],[hardware_type]],Helper_sheet!$D$2:$D$15,Helper_sheet!$E$2:$E$15,0,0)</f>
        <v>Equipment</v>
      </c>
      <c r="M3086" t="s">
        <v>91</v>
      </c>
      <c r="N3086" s="5">
        <v>3858</v>
      </c>
      <c r="O3086" s="1">
        <v>200.94</v>
      </c>
      <c r="P3086" t="s">
        <v>790</v>
      </c>
      <c r="Q3086" t="s">
        <v>89</v>
      </c>
      <c r="R3086" t="s">
        <v>144</v>
      </c>
      <c r="S3086" t="s">
        <v>141</v>
      </c>
      <c r="T3086" t="s">
        <v>90</v>
      </c>
      <c r="U3086" t="s">
        <v>727</v>
      </c>
      <c r="V3086" t="s">
        <v>189</v>
      </c>
      <c r="W3086" t="s">
        <v>147</v>
      </c>
      <c r="X3086" t="s">
        <v>144</v>
      </c>
    </row>
    <row r="3087" spans="1:24" x14ac:dyDescent="0.4">
      <c r="A3087" t="s">
        <v>3770</v>
      </c>
      <c r="B3087" t="s">
        <v>212</v>
      </c>
      <c r="C3087" t="s">
        <v>149</v>
      </c>
      <c r="D3087" t="s">
        <v>61</v>
      </c>
      <c r="E3087" t="s">
        <v>720</v>
      </c>
      <c r="F3087" t="s">
        <v>102</v>
      </c>
      <c r="G3087" t="s">
        <v>26</v>
      </c>
      <c r="H3087" t="s">
        <v>142</v>
      </c>
      <c r="I3087" t="s">
        <v>25</v>
      </c>
      <c r="J3087" t="s">
        <v>26</v>
      </c>
      <c r="K3087" t="s">
        <v>103</v>
      </c>
      <c r="L3087" t="str">
        <f>_xlfn.XLOOKUP(Trade_Flows[[#This Row],[hardware_type]],Helper_sheet!$D$2:$D$15,Helper_sheet!$E$2:$E$15,0,0)</f>
        <v>Equipment</v>
      </c>
      <c r="M3087" t="s">
        <v>91</v>
      </c>
      <c r="N3087" s="5">
        <v>4635</v>
      </c>
      <c r="O3087" s="1">
        <v>241.42</v>
      </c>
      <c r="P3087" t="s">
        <v>105</v>
      </c>
      <c r="Q3087" t="s">
        <v>89</v>
      </c>
      <c r="R3087" t="s">
        <v>144</v>
      </c>
      <c r="S3087" t="s">
        <v>141</v>
      </c>
      <c r="T3087" t="s">
        <v>90</v>
      </c>
      <c r="U3087" t="s">
        <v>763</v>
      </c>
      <c r="V3087" t="s">
        <v>189</v>
      </c>
      <c r="W3087" t="s">
        <v>147</v>
      </c>
      <c r="X3087" t="s">
        <v>144</v>
      </c>
    </row>
    <row r="3088" spans="1:24" x14ac:dyDescent="0.4">
      <c r="A3088" t="s">
        <v>3771</v>
      </c>
      <c r="B3088" t="s">
        <v>212</v>
      </c>
      <c r="C3088" t="s">
        <v>154</v>
      </c>
      <c r="D3088" t="s">
        <v>62</v>
      </c>
      <c r="E3088" t="s">
        <v>720</v>
      </c>
      <c r="F3088" t="s">
        <v>102</v>
      </c>
      <c r="G3088" t="s">
        <v>26</v>
      </c>
      <c r="H3088" t="s">
        <v>142</v>
      </c>
      <c r="I3088" t="s">
        <v>25</v>
      </c>
      <c r="J3088" t="s">
        <v>26</v>
      </c>
      <c r="K3088" t="s">
        <v>103</v>
      </c>
      <c r="L3088" t="str">
        <f>_xlfn.XLOOKUP(Trade_Flows[[#This Row],[hardware_type]],Helper_sheet!$D$2:$D$15,Helper_sheet!$E$2:$E$15,0,0)</f>
        <v>Equipment</v>
      </c>
      <c r="M3088" t="s">
        <v>91</v>
      </c>
      <c r="N3088" s="5">
        <v>4300</v>
      </c>
      <c r="O3088" s="1">
        <v>223.99</v>
      </c>
      <c r="P3088" t="s">
        <v>107</v>
      </c>
      <c r="Q3088" t="s">
        <v>89</v>
      </c>
      <c r="R3088" t="s">
        <v>144</v>
      </c>
      <c r="S3088" t="s">
        <v>141</v>
      </c>
      <c r="T3088" t="s">
        <v>90</v>
      </c>
      <c r="U3088" t="s">
        <v>731</v>
      </c>
      <c r="V3088" t="s">
        <v>396</v>
      </c>
      <c r="W3088" t="s">
        <v>147</v>
      </c>
      <c r="X3088" t="s">
        <v>144</v>
      </c>
    </row>
    <row r="3089" spans="1:24" x14ac:dyDescent="0.4">
      <c r="A3089" t="s">
        <v>3772</v>
      </c>
      <c r="B3089" t="s">
        <v>212</v>
      </c>
      <c r="C3089" t="s">
        <v>158</v>
      </c>
      <c r="D3089" t="s">
        <v>63</v>
      </c>
      <c r="E3089" t="s">
        <v>720</v>
      </c>
      <c r="F3089" t="s">
        <v>102</v>
      </c>
      <c r="G3089" t="s">
        <v>26</v>
      </c>
      <c r="H3089" t="s">
        <v>142</v>
      </c>
      <c r="I3089" t="s">
        <v>25</v>
      </c>
      <c r="J3089" t="s">
        <v>26</v>
      </c>
      <c r="K3089" t="s">
        <v>103</v>
      </c>
      <c r="L3089" t="str">
        <f>_xlfn.XLOOKUP(Trade_Flows[[#This Row],[hardware_type]],Helper_sheet!$D$2:$D$15,Helper_sheet!$E$2:$E$15,0,0)</f>
        <v>Equipment</v>
      </c>
      <c r="M3089" t="s">
        <v>91</v>
      </c>
      <c r="N3089" s="5">
        <v>4144</v>
      </c>
      <c r="O3089" s="1">
        <v>215.85</v>
      </c>
      <c r="P3089" t="s">
        <v>107</v>
      </c>
      <c r="Q3089" t="s">
        <v>89</v>
      </c>
      <c r="R3089" t="s">
        <v>144</v>
      </c>
      <c r="S3089" t="s">
        <v>141</v>
      </c>
      <c r="T3089" t="s">
        <v>90</v>
      </c>
      <c r="U3089" t="s">
        <v>763</v>
      </c>
      <c r="V3089" t="s">
        <v>401</v>
      </c>
      <c r="W3089" t="s">
        <v>147</v>
      </c>
      <c r="X3089" t="s">
        <v>144</v>
      </c>
    </row>
    <row r="3090" spans="1:24" x14ac:dyDescent="0.4">
      <c r="A3090" t="s">
        <v>3773</v>
      </c>
      <c r="B3090" t="s">
        <v>223</v>
      </c>
      <c r="C3090" t="s">
        <v>141</v>
      </c>
      <c r="D3090" t="s">
        <v>64</v>
      </c>
      <c r="E3090" t="s">
        <v>720</v>
      </c>
      <c r="F3090" t="s">
        <v>102</v>
      </c>
      <c r="G3090" t="s">
        <v>26</v>
      </c>
      <c r="H3090" t="s">
        <v>142</v>
      </c>
      <c r="I3090" t="s">
        <v>25</v>
      </c>
      <c r="J3090" t="s">
        <v>26</v>
      </c>
      <c r="K3090" t="s">
        <v>103</v>
      </c>
      <c r="L3090" t="str">
        <f>_xlfn.XLOOKUP(Trade_Flows[[#This Row],[hardware_type]],Helper_sheet!$D$2:$D$15,Helper_sheet!$E$2:$E$15,0,0)</f>
        <v>Equipment</v>
      </c>
      <c r="M3090" t="s">
        <v>91</v>
      </c>
      <c r="N3090" s="5">
        <v>3933</v>
      </c>
      <c r="O3090" s="1">
        <v>204.89</v>
      </c>
      <c r="P3090" t="s">
        <v>790</v>
      </c>
      <c r="Q3090" t="s">
        <v>89</v>
      </c>
      <c r="R3090" t="s">
        <v>144</v>
      </c>
      <c r="S3090" t="s">
        <v>141</v>
      </c>
      <c r="T3090" t="s">
        <v>90</v>
      </c>
      <c r="U3090" t="s">
        <v>735</v>
      </c>
      <c r="V3090" t="s">
        <v>1057</v>
      </c>
      <c r="W3090" t="s">
        <v>147</v>
      </c>
      <c r="X3090" t="s">
        <v>144</v>
      </c>
    </row>
    <row r="3091" spans="1:24" x14ac:dyDescent="0.4">
      <c r="A3091" t="s">
        <v>3774</v>
      </c>
      <c r="B3091" t="s">
        <v>223</v>
      </c>
      <c r="C3091" t="s">
        <v>149</v>
      </c>
      <c r="D3091" t="s">
        <v>65</v>
      </c>
      <c r="E3091" t="s">
        <v>720</v>
      </c>
      <c r="F3091" t="s">
        <v>102</v>
      </c>
      <c r="G3091" t="s">
        <v>26</v>
      </c>
      <c r="H3091" t="s">
        <v>142</v>
      </c>
      <c r="I3091" t="s">
        <v>25</v>
      </c>
      <c r="J3091" t="s">
        <v>26</v>
      </c>
      <c r="K3091" t="s">
        <v>103</v>
      </c>
      <c r="L3091" t="str">
        <f>_xlfn.XLOOKUP(Trade_Flows[[#This Row],[hardware_type]],Helper_sheet!$D$2:$D$15,Helper_sheet!$E$2:$E$15,0,0)</f>
        <v>Equipment</v>
      </c>
      <c r="M3091" t="s">
        <v>91</v>
      </c>
      <c r="N3091" s="5">
        <v>5117</v>
      </c>
      <c r="O3091" s="1">
        <v>266.52999999999997</v>
      </c>
      <c r="P3091" t="s">
        <v>106</v>
      </c>
      <c r="Q3091" t="s">
        <v>89</v>
      </c>
      <c r="R3091" t="s">
        <v>144</v>
      </c>
      <c r="S3091" t="s">
        <v>141</v>
      </c>
      <c r="T3091" t="s">
        <v>90</v>
      </c>
      <c r="U3091" t="s">
        <v>822</v>
      </c>
      <c r="V3091" t="s">
        <v>885</v>
      </c>
      <c r="W3091" t="s">
        <v>147</v>
      </c>
      <c r="X3091" t="s">
        <v>144</v>
      </c>
    </row>
    <row r="3092" spans="1:24" x14ac:dyDescent="0.4">
      <c r="A3092" t="s">
        <v>3775</v>
      </c>
      <c r="B3092" t="s">
        <v>223</v>
      </c>
      <c r="C3092" t="s">
        <v>154</v>
      </c>
      <c r="D3092" t="s">
        <v>66</v>
      </c>
      <c r="E3092" t="s">
        <v>720</v>
      </c>
      <c r="F3092" t="s">
        <v>102</v>
      </c>
      <c r="G3092" t="s">
        <v>26</v>
      </c>
      <c r="H3092" t="s">
        <v>142</v>
      </c>
      <c r="I3092" t="s">
        <v>25</v>
      </c>
      <c r="J3092" t="s">
        <v>26</v>
      </c>
      <c r="K3092" t="s">
        <v>103</v>
      </c>
      <c r="L3092" t="str">
        <f>_xlfn.XLOOKUP(Trade_Flows[[#This Row],[hardware_type]],Helper_sheet!$D$2:$D$15,Helper_sheet!$E$2:$E$15,0,0)</f>
        <v>Equipment</v>
      </c>
      <c r="M3092" t="s">
        <v>91</v>
      </c>
      <c r="N3092" s="5">
        <v>4677</v>
      </c>
      <c r="O3092" s="1">
        <v>243.64</v>
      </c>
      <c r="P3092" t="s">
        <v>802</v>
      </c>
      <c r="Q3092" t="s">
        <v>89</v>
      </c>
      <c r="R3092" t="s">
        <v>144</v>
      </c>
      <c r="S3092" t="s">
        <v>141</v>
      </c>
      <c r="T3092" t="s">
        <v>90</v>
      </c>
      <c r="U3092" t="s">
        <v>796</v>
      </c>
      <c r="V3092" t="s">
        <v>693</v>
      </c>
      <c r="W3092" t="s">
        <v>147</v>
      </c>
      <c r="X3092" t="s">
        <v>144</v>
      </c>
    </row>
    <row r="3093" spans="1:24" x14ac:dyDescent="0.4">
      <c r="A3093" t="s">
        <v>3776</v>
      </c>
      <c r="B3093" t="s">
        <v>223</v>
      </c>
      <c r="C3093" t="s">
        <v>158</v>
      </c>
      <c r="D3093" t="s">
        <v>67</v>
      </c>
      <c r="E3093" t="s">
        <v>720</v>
      </c>
      <c r="F3093" t="s">
        <v>102</v>
      </c>
      <c r="G3093" t="s">
        <v>26</v>
      </c>
      <c r="H3093" t="s">
        <v>142</v>
      </c>
      <c r="I3093" t="s">
        <v>25</v>
      </c>
      <c r="J3093" t="s">
        <v>26</v>
      </c>
      <c r="K3093" t="s">
        <v>103</v>
      </c>
      <c r="L3093" t="str">
        <f>_xlfn.XLOOKUP(Trade_Flows[[#This Row],[hardware_type]],Helper_sheet!$D$2:$D$15,Helper_sheet!$E$2:$E$15,0,0)</f>
        <v>Equipment</v>
      </c>
      <c r="M3093" t="s">
        <v>91</v>
      </c>
      <c r="N3093" s="5">
        <v>4626</v>
      </c>
      <c r="O3093" s="1">
        <v>240.98</v>
      </c>
      <c r="P3093" t="s">
        <v>105</v>
      </c>
      <c r="Q3093" t="s">
        <v>89</v>
      </c>
      <c r="R3093" t="s">
        <v>144</v>
      </c>
      <c r="S3093" t="s">
        <v>141</v>
      </c>
      <c r="T3093" t="s">
        <v>90</v>
      </c>
      <c r="U3093" t="s">
        <v>776</v>
      </c>
      <c r="V3093" t="s">
        <v>224</v>
      </c>
      <c r="W3093" t="s">
        <v>147</v>
      </c>
      <c r="X3093" t="s">
        <v>144</v>
      </c>
    </row>
    <row r="3094" spans="1:24" x14ac:dyDescent="0.4">
      <c r="A3094" t="s">
        <v>3777</v>
      </c>
      <c r="B3094" t="s">
        <v>235</v>
      </c>
      <c r="C3094" t="s">
        <v>141</v>
      </c>
      <c r="D3094" t="s">
        <v>68</v>
      </c>
      <c r="E3094" t="s">
        <v>720</v>
      </c>
      <c r="F3094" t="s">
        <v>102</v>
      </c>
      <c r="G3094" t="s">
        <v>26</v>
      </c>
      <c r="H3094" t="s">
        <v>142</v>
      </c>
      <c r="I3094" t="s">
        <v>25</v>
      </c>
      <c r="J3094" t="s">
        <v>26</v>
      </c>
      <c r="K3094" t="s">
        <v>103</v>
      </c>
      <c r="L3094" t="str">
        <f>_xlfn.XLOOKUP(Trade_Flows[[#This Row],[hardware_type]],Helper_sheet!$D$2:$D$15,Helper_sheet!$E$2:$E$15,0,0)</f>
        <v>Equipment</v>
      </c>
      <c r="M3094" t="s">
        <v>91</v>
      </c>
      <c r="N3094" s="5">
        <v>4518</v>
      </c>
      <c r="O3094" s="1">
        <v>235.34</v>
      </c>
      <c r="P3094" t="s">
        <v>105</v>
      </c>
      <c r="Q3094" t="s">
        <v>89</v>
      </c>
      <c r="R3094" t="s">
        <v>144</v>
      </c>
      <c r="S3094" t="s">
        <v>141</v>
      </c>
      <c r="T3094" t="s">
        <v>90</v>
      </c>
      <c r="U3094" t="s">
        <v>758</v>
      </c>
      <c r="V3094" t="s">
        <v>331</v>
      </c>
      <c r="W3094" t="s">
        <v>147</v>
      </c>
      <c r="X3094" t="s">
        <v>144</v>
      </c>
    </row>
    <row r="3095" spans="1:24" x14ac:dyDescent="0.4">
      <c r="A3095" t="s">
        <v>3778</v>
      </c>
      <c r="B3095" t="s">
        <v>235</v>
      </c>
      <c r="C3095" t="s">
        <v>149</v>
      </c>
      <c r="D3095" t="s">
        <v>69</v>
      </c>
      <c r="E3095" t="s">
        <v>720</v>
      </c>
      <c r="F3095" t="s">
        <v>102</v>
      </c>
      <c r="G3095" t="s">
        <v>26</v>
      </c>
      <c r="H3095" t="s">
        <v>142</v>
      </c>
      <c r="I3095" t="s">
        <v>25</v>
      </c>
      <c r="J3095" t="s">
        <v>26</v>
      </c>
      <c r="K3095" t="s">
        <v>103</v>
      </c>
      <c r="L3095" t="str">
        <f>_xlfn.XLOOKUP(Trade_Flows[[#This Row],[hardware_type]],Helper_sheet!$D$2:$D$15,Helper_sheet!$E$2:$E$15,0,0)</f>
        <v>Equipment</v>
      </c>
      <c r="M3095" t="s">
        <v>91</v>
      </c>
      <c r="N3095" s="5">
        <v>5646</v>
      </c>
      <c r="O3095" s="1">
        <v>294.08</v>
      </c>
      <c r="P3095" t="s">
        <v>802</v>
      </c>
      <c r="Q3095" t="s">
        <v>89</v>
      </c>
      <c r="R3095" t="s">
        <v>144</v>
      </c>
      <c r="S3095" t="s">
        <v>141</v>
      </c>
      <c r="T3095" t="s">
        <v>90</v>
      </c>
      <c r="U3095" t="s">
        <v>733</v>
      </c>
      <c r="V3095" t="s">
        <v>410</v>
      </c>
      <c r="W3095" t="s">
        <v>147</v>
      </c>
      <c r="X3095" t="s">
        <v>144</v>
      </c>
    </row>
    <row r="3096" spans="1:24" x14ac:dyDescent="0.4">
      <c r="A3096" t="s">
        <v>3779</v>
      </c>
      <c r="B3096" t="s">
        <v>235</v>
      </c>
      <c r="C3096" t="s">
        <v>154</v>
      </c>
      <c r="D3096" t="s">
        <v>70</v>
      </c>
      <c r="E3096" t="s">
        <v>720</v>
      </c>
      <c r="F3096" t="s">
        <v>102</v>
      </c>
      <c r="G3096" t="s">
        <v>26</v>
      </c>
      <c r="H3096" t="s">
        <v>142</v>
      </c>
      <c r="I3096" t="s">
        <v>25</v>
      </c>
      <c r="J3096" t="s">
        <v>26</v>
      </c>
      <c r="K3096" t="s">
        <v>103</v>
      </c>
      <c r="L3096" t="str">
        <f>_xlfn.XLOOKUP(Trade_Flows[[#This Row],[hardware_type]],Helper_sheet!$D$2:$D$15,Helper_sheet!$E$2:$E$15,0,0)</f>
        <v>Equipment</v>
      </c>
      <c r="M3096" t="s">
        <v>91</v>
      </c>
      <c r="N3096" s="5">
        <v>5315</v>
      </c>
      <c r="O3096" s="1">
        <v>276.87</v>
      </c>
      <c r="P3096" t="s">
        <v>790</v>
      </c>
      <c r="Q3096" t="s">
        <v>89</v>
      </c>
      <c r="R3096" t="s">
        <v>144</v>
      </c>
      <c r="S3096" t="s">
        <v>141</v>
      </c>
      <c r="T3096" t="s">
        <v>90</v>
      </c>
      <c r="U3096" t="s">
        <v>742</v>
      </c>
      <c r="V3096" t="s">
        <v>574</v>
      </c>
      <c r="W3096" t="s">
        <v>147</v>
      </c>
      <c r="X3096" t="s">
        <v>144</v>
      </c>
    </row>
    <row r="3097" spans="1:24" x14ac:dyDescent="0.4">
      <c r="A3097" t="s">
        <v>3780</v>
      </c>
      <c r="B3097" t="s">
        <v>235</v>
      </c>
      <c r="C3097" t="s">
        <v>158</v>
      </c>
      <c r="D3097" t="s">
        <v>71</v>
      </c>
      <c r="E3097" t="s">
        <v>720</v>
      </c>
      <c r="F3097" t="s">
        <v>102</v>
      </c>
      <c r="G3097" t="s">
        <v>26</v>
      </c>
      <c r="H3097" t="s">
        <v>142</v>
      </c>
      <c r="I3097" t="s">
        <v>25</v>
      </c>
      <c r="J3097" t="s">
        <v>26</v>
      </c>
      <c r="K3097" t="s">
        <v>103</v>
      </c>
      <c r="L3097" t="str">
        <f>_xlfn.XLOOKUP(Trade_Flows[[#This Row],[hardware_type]],Helper_sheet!$D$2:$D$15,Helper_sheet!$E$2:$E$15,0,0)</f>
        <v>Equipment</v>
      </c>
      <c r="M3097" t="s">
        <v>91</v>
      </c>
      <c r="N3097" s="5">
        <v>4607</v>
      </c>
      <c r="O3097" s="1">
        <v>239.97</v>
      </c>
      <c r="P3097" t="s">
        <v>790</v>
      </c>
      <c r="Q3097" t="s">
        <v>89</v>
      </c>
      <c r="R3097" t="s">
        <v>144</v>
      </c>
      <c r="S3097" t="s">
        <v>141</v>
      </c>
      <c r="T3097" t="s">
        <v>90</v>
      </c>
      <c r="U3097" t="s">
        <v>772</v>
      </c>
      <c r="V3097" t="s">
        <v>497</v>
      </c>
      <c r="W3097" t="s">
        <v>147</v>
      </c>
      <c r="X3097" t="s">
        <v>144</v>
      </c>
    </row>
    <row r="3098" spans="1:24" x14ac:dyDescent="0.4">
      <c r="A3098" t="s">
        <v>3781</v>
      </c>
      <c r="B3098" t="s">
        <v>248</v>
      </c>
      <c r="C3098" t="s">
        <v>141</v>
      </c>
      <c r="D3098" t="s">
        <v>72</v>
      </c>
      <c r="E3098" t="s">
        <v>720</v>
      </c>
      <c r="F3098" t="s">
        <v>102</v>
      </c>
      <c r="G3098" t="s">
        <v>26</v>
      </c>
      <c r="H3098" t="s">
        <v>142</v>
      </c>
      <c r="I3098" t="s">
        <v>25</v>
      </c>
      <c r="J3098" t="s">
        <v>26</v>
      </c>
      <c r="K3098" t="s">
        <v>103</v>
      </c>
      <c r="L3098" t="str">
        <f>_xlfn.XLOOKUP(Trade_Flows[[#This Row],[hardware_type]],Helper_sheet!$D$2:$D$15,Helper_sheet!$E$2:$E$15,0,0)</f>
        <v>Equipment</v>
      </c>
      <c r="M3098" t="s">
        <v>91</v>
      </c>
      <c r="N3098" s="5">
        <v>5248</v>
      </c>
      <c r="O3098" s="1">
        <v>273.35000000000002</v>
      </c>
      <c r="P3098" t="s">
        <v>105</v>
      </c>
      <c r="Q3098" t="s">
        <v>89</v>
      </c>
      <c r="R3098" t="s">
        <v>144</v>
      </c>
      <c r="S3098" t="s">
        <v>141</v>
      </c>
      <c r="T3098" t="s">
        <v>90</v>
      </c>
      <c r="U3098" t="s">
        <v>822</v>
      </c>
      <c r="V3098" t="s">
        <v>511</v>
      </c>
      <c r="W3098" t="s">
        <v>147</v>
      </c>
      <c r="X3098" t="s">
        <v>141</v>
      </c>
    </row>
    <row r="3099" spans="1:24" x14ac:dyDescent="0.4">
      <c r="A3099" t="s">
        <v>3782</v>
      </c>
      <c r="B3099" t="s">
        <v>248</v>
      </c>
      <c r="C3099" t="s">
        <v>149</v>
      </c>
      <c r="D3099" t="s">
        <v>73</v>
      </c>
      <c r="E3099" t="s">
        <v>720</v>
      </c>
      <c r="F3099" t="s">
        <v>102</v>
      </c>
      <c r="G3099" t="s">
        <v>26</v>
      </c>
      <c r="H3099" t="s">
        <v>142</v>
      </c>
      <c r="I3099" t="s">
        <v>25</v>
      </c>
      <c r="J3099" t="s">
        <v>26</v>
      </c>
      <c r="K3099" t="s">
        <v>103</v>
      </c>
      <c r="L3099" t="str">
        <f>_xlfn.XLOOKUP(Trade_Flows[[#This Row],[hardware_type]],Helper_sheet!$D$2:$D$15,Helper_sheet!$E$2:$E$15,0,0)</f>
        <v>Equipment</v>
      </c>
      <c r="M3099" t="s">
        <v>91</v>
      </c>
      <c r="N3099" s="5">
        <v>6240</v>
      </c>
      <c r="O3099" s="1">
        <v>325.01</v>
      </c>
      <c r="P3099" t="s">
        <v>107</v>
      </c>
      <c r="Q3099" t="s">
        <v>89</v>
      </c>
      <c r="R3099" t="s">
        <v>144</v>
      </c>
      <c r="S3099" t="s">
        <v>141</v>
      </c>
      <c r="T3099" t="s">
        <v>90</v>
      </c>
      <c r="U3099" t="s">
        <v>840</v>
      </c>
      <c r="V3099" t="s">
        <v>2934</v>
      </c>
      <c r="W3099" t="s">
        <v>147</v>
      </c>
      <c r="X3099" t="s">
        <v>141</v>
      </c>
    </row>
    <row r="3100" spans="1:24" x14ac:dyDescent="0.4">
      <c r="A3100" t="s">
        <v>3783</v>
      </c>
      <c r="B3100" t="s">
        <v>248</v>
      </c>
      <c r="C3100" t="s">
        <v>154</v>
      </c>
      <c r="D3100" t="s">
        <v>74</v>
      </c>
      <c r="E3100" t="s">
        <v>720</v>
      </c>
      <c r="F3100" t="s">
        <v>102</v>
      </c>
      <c r="G3100" t="s">
        <v>26</v>
      </c>
      <c r="H3100" t="s">
        <v>142</v>
      </c>
      <c r="I3100" t="s">
        <v>25</v>
      </c>
      <c r="J3100" t="s">
        <v>26</v>
      </c>
      <c r="K3100" t="s">
        <v>103</v>
      </c>
      <c r="L3100" t="str">
        <f>_xlfn.XLOOKUP(Trade_Flows[[#This Row],[hardware_type]],Helper_sheet!$D$2:$D$15,Helper_sheet!$E$2:$E$15,0,0)</f>
        <v>Equipment</v>
      </c>
      <c r="M3100" t="s">
        <v>91</v>
      </c>
      <c r="N3100" s="5">
        <v>6907</v>
      </c>
      <c r="O3100" s="1">
        <v>359.78</v>
      </c>
      <c r="P3100" t="s">
        <v>802</v>
      </c>
      <c r="Q3100" t="s">
        <v>89</v>
      </c>
      <c r="R3100" t="s">
        <v>144</v>
      </c>
      <c r="S3100" t="s">
        <v>141</v>
      </c>
      <c r="T3100" t="s">
        <v>90</v>
      </c>
      <c r="U3100" t="s">
        <v>740</v>
      </c>
      <c r="V3100" t="s">
        <v>252</v>
      </c>
      <c r="W3100" t="s">
        <v>147</v>
      </c>
      <c r="X3100" t="s">
        <v>141</v>
      </c>
    </row>
    <row r="3101" spans="1:24" x14ac:dyDescent="0.4">
      <c r="A3101" t="s">
        <v>3784</v>
      </c>
      <c r="B3101" t="s">
        <v>248</v>
      </c>
      <c r="C3101" t="s">
        <v>158</v>
      </c>
      <c r="D3101" t="s">
        <v>75</v>
      </c>
      <c r="E3101" t="s">
        <v>720</v>
      </c>
      <c r="F3101" t="s">
        <v>102</v>
      </c>
      <c r="G3101" t="s">
        <v>26</v>
      </c>
      <c r="H3101" t="s">
        <v>142</v>
      </c>
      <c r="I3101" t="s">
        <v>25</v>
      </c>
      <c r="J3101" t="s">
        <v>26</v>
      </c>
      <c r="K3101" t="s">
        <v>103</v>
      </c>
      <c r="L3101" t="str">
        <f>_xlfn.XLOOKUP(Trade_Flows[[#This Row],[hardware_type]],Helper_sheet!$D$2:$D$15,Helper_sheet!$E$2:$E$15,0,0)</f>
        <v>Equipment</v>
      </c>
      <c r="M3101" t="s">
        <v>91</v>
      </c>
      <c r="N3101" s="5">
        <v>5344</v>
      </c>
      <c r="O3101" s="1">
        <v>278.35000000000002</v>
      </c>
      <c r="P3101" t="s">
        <v>105</v>
      </c>
      <c r="Q3101" t="s">
        <v>89</v>
      </c>
      <c r="R3101" t="s">
        <v>144</v>
      </c>
      <c r="S3101" t="s">
        <v>141</v>
      </c>
      <c r="T3101" t="s">
        <v>90</v>
      </c>
      <c r="U3101" t="s">
        <v>1103</v>
      </c>
      <c r="V3101" t="s">
        <v>345</v>
      </c>
      <c r="W3101" t="s">
        <v>147</v>
      </c>
      <c r="X3101" t="s">
        <v>141</v>
      </c>
    </row>
    <row r="3102" spans="1:24" x14ac:dyDescent="0.4">
      <c r="A3102" t="s">
        <v>3785</v>
      </c>
      <c r="B3102" t="s">
        <v>260</v>
      </c>
      <c r="C3102" t="s">
        <v>141</v>
      </c>
      <c r="D3102" t="s">
        <v>76</v>
      </c>
      <c r="E3102" t="s">
        <v>720</v>
      </c>
      <c r="F3102" t="s">
        <v>102</v>
      </c>
      <c r="G3102" t="s">
        <v>26</v>
      </c>
      <c r="H3102" t="s">
        <v>142</v>
      </c>
      <c r="I3102" t="s">
        <v>25</v>
      </c>
      <c r="J3102" t="s">
        <v>26</v>
      </c>
      <c r="K3102" t="s">
        <v>103</v>
      </c>
      <c r="L3102" t="str">
        <f>_xlfn.XLOOKUP(Trade_Flows[[#This Row],[hardware_type]],Helper_sheet!$D$2:$D$15,Helper_sheet!$E$2:$E$15,0,0)</f>
        <v>Equipment</v>
      </c>
      <c r="M3102" t="s">
        <v>91</v>
      </c>
      <c r="N3102" s="5">
        <v>5295</v>
      </c>
      <c r="O3102" s="1">
        <v>275.8</v>
      </c>
      <c r="P3102" t="s">
        <v>107</v>
      </c>
      <c r="Q3102" t="s">
        <v>89</v>
      </c>
      <c r="R3102" t="s">
        <v>144</v>
      </c>
      <c r="S3102" t="s">
        <v>141</v>
      </c>
      <c r="T3102" t="s">
        <v>90</v>
      </c>
      <c r="U3102" t="s">
        <v>742</v>
      </c>
      <c r="V3102" t="s">
        <v>252</v>
      </c>
      <c r="W3102" t="s">
        <v>147</v>
      </c>
      <c r="X3102" t="s">
        <v>141</v>
      </c>
    </row>
    <row r="3103" spans="1:24" x14ac:dyDescent="0.4">
      <c r="A3103" t="s">
        <v>3786</v>
      </c>
      <c r="B3103" t="s">
        <v>260</v>
      </c>
      <c r="C3103" t="s">
        <v>149</v>
      </c>
      <c r="D3103" t="s">
        <v>77</v>
      </c>
      <c r="E3103" t="s">
        <v>720</v>
      </c>
      <c r="F3103" t="s">
        <v>102</v>
      </c>
      <c r="G3103" t="s">
        <v>26</v>
      </c>
      <c r="H3103" t="s">
        <v>142</v>
      </c>
      <c r="I3103" t="s">
        <v>25</v>
      </c>
      <c r="J3103" t="s">
        <v>26</v>
      </c>
      <c r="K3103" t="s">
        <v>103</v>
      </c>
      <c r="L3103" t="str">
        <f>_xlfn.XLOOKUP(Trade_Flows[[#This Row],[hardware_type]],Helper_sheet!$D$2:$D$15,Helper_sheet!$E$2:$E$15,0,0)</f>
        <v>Equipment</v>
      </c>
      <c r="M3103" t="s">
        <v>91</v>
      </c>
      <c r="N3103" s="5">
        <v>6468</v>
      </c>
      <c r="O3103" s="1">
        <v>336.93</v>
      </c>
      <c r="P3103" t="s">
        <v>790</v>
      </c>
      <c r="Q3103" t="s">
        <v>89</v>
      </c>
      <c r="R3103" t="s">
        <v>144</v>
      </c>
      <c r="S3103" t="s">
        <v>141</v>
      </c>
      <c r="T3103" t="s">
        <v>90</v>
      </c>
      <c r="U3103" t="s">
        <v>772</v>
      </c>
      <c r="V3103" t="s">
        <v>255</v>
      </c>
      <c r="W3103" t="s">
        <v>147</v>
      </c>
      <c r="X3103" t="s">
        <v>141</v>
      </c>
    </row>
    <row r="3104" spans="1:24" x14ac:dyDescent="0.4">
      <c r="A3104" t="s">
        <v>3787</v>
      </c>
      <c r="B3104" t="s">
        <v>260</v>
      </c>
      <c r="C3104" t="s">
        <v>154</v>
      </c>
      <c r="D3104" t="s">
        <v>78</v>
      </c>
      <c r="E3104" t="s">
        <v>720</v>
      </c>
      <c r="F3104" t="s">
        <v>102</v>
      </c>
      <c r="G3104" t="s">
        <v>26</v>
      </c>
      <c r="H3104" t="s">
        <v>142</v>
      </c>
      <c r="I3104" t="s">
        <v>25</v>
      </c>
      <c r="J3104" t="s">
        <v>26</v>
      </c>
      <c r="K3104" t="s">
        <v>103</v>
      </c>
      <c r="L3104" t="str">
        <f>_xlfn.XLOOKUP(Trade_Flows[[#This Row],[hardware_type]],Helper_sheet!$D$2:$D$15,Helper_sheet!$E$2:$E$15,0,0)</f>
        <v>Equipment</v>
      </c>
      <c r="M3104" t="s">
        <v>91</v>
      </c>
      <c r="N3104" s="5">
        <v>7900</v>
      </c>
      <c r="O3104" s="1">
        <v>411.49</v>
      </c>
      <c r="P3104" t="s">
        <v>107</v>
      </c>
      <c r="Q3104" t="s">
        <v>89</v>
      </c>
      <c r="R3104" t="s">
        <v>144</v>
      </c>
      <c r="S3104" t="s">
        <v>141</v>
      </c>
      <c r="T3104" t="s">
        <v>90</v>
      </c>
      <c r="U3104" t="s">
        <v>1711</v>
      </c>
      <c r="V3104" t="s">
        <v>3788</v>
      </c>
      <c r="W3104" t="s">
        <v>147</v>
      </c>
      <c r="X3104" t="s">
        <v>141</v>
      </c>
    </row>
    <row r="3105" spans="1:24" x14ac:dyDescent="0.4">
      <c r="A3105" t="s">
        <v>3789</v>
      </c>
      <c r="B3105" t="s">
        <v>260</v>
      </c>
      <c r="C3105" t="s">
        <v>158</v>
      </c>
      <c r="D3105" t="s">
        <v>79</v>
      </c>
      <c r="E3105" t="s">
        <v>720</v>
      </c>
      <c r="F3105" t="s">
        <v>102</v>
      </c>
      <c r="G3105" t="s">
        <v>26</v>
      </c>
      <c r="H3105" t="s">
        <v>142</v>
      </c>
      <c r="I3105" t="s">
        <v>25</v>
      </c>
      <c r="J3105" t="s">
        <v>26</v>
      </c>
      <c r="K3105" t="s">
        <v>103</v>
      </c>
      <c r="L3105" t="str">
        <f>_xlfn.XLOOKUP(Trade_Flows[[#This Row],[hardware_type]],Helper_sheet!$D$2:$D$15,Helper_sheet!$E$2:$E$15,0,0)</f>
        <v>Equipment</v>
      </c>
      <c r="M3105" t="s">
        <v>91</v>
      </c>
      <c r="N3105" s="5">
        <v>5807</v>
      </c>
      <c r="O3105" s="1">
        <v>302.45</v>
      </c>
      <c r="P3105" t="s">
        <v>106</v>
      </c>
      <c r="Q3105" t="s">
        <v>89</v>
      </c>
      <c r="R3105" t="s">
        <v>144</v>
      </c>
      <c r="S3105" t="s">
        <v>141</v>
      </c>
      <c r="T3105" t="s">
        <v>90</v>
      </c>
      <c r="U3105" t="s">
        <v>733</v>
      </c>
      <c r="V3105" t="s">
        <v>261</v>
      </c>
      <c r="W3105" t="s">
        <v>147</v>
      </c>
      <c r="X3105" t="s">
        <v>141</v>
      </c>
    </row>
    <row r="3106" spans="1:24" x14ac:dyDescent="0.4">
      <c r="A3106" t="s">
        <v>3790</v>
      </c>
      <c r="B3106" t="s">
        <v>140</v>
      </c>
      <c r="C3106" t="s">
        <v>141</v>
      </c>
      <c r="D3106" t="s">
        <v>23</v>
      </c>
      <c r="E3106" t="s">
        <v>720</v>
      </c>
      <c r="F3106" t="s">
        <v>102</v>
      </c>
      <c r="G3106" t="s">
        <v>26</v>
      </c>
      <c r="H3106" t="s">
        <v>847</v>
      </c>
      <c r="I3106" t="s">
        <v>109</v>
      </c>
      <c r="J3106" t="s">
        <v>26</v>
      </c>
      <c r="K3106" t="s">
        <v>520</v>
      </c>
      <c r="L3106" t="str">
        <f>_xlfn.XLOOKUP(Trade_Flows[[#This Row],[hardware_type]],Helper_sheet!$D$2:$D$15,Helper_sheet!$E$2:$E$15,0,0)</f>
        <v>Chip</v>
      </c>
      <c r="M3106" t="s">
        <v>91</v>
      </c>
      <c r="N3106" s="5">
        <v>2830</v>
      </c>
      <c r="O3106" s="1">
        <v>141.54</v>
      </c>
      <c r="P3106" t="s">
        <v>93</v>
      </c>
      <c r="Q3106" t="s">
        <v>89</v>
      </c>
      <c r="R3106" t="s">
        <v>144</v>
      </c>
      <c r="S3106" t="s">
        <v>141</v>
      </c>
      <c r="T3106" t="s">
        <v>34</v>
      </c>
      <c r="U3106" t="s">
        <v>817</v>
      </c>
      <c r="V3106" t="s">
        <v>886</v>
      </c>
      <c r="W3106" t="s">
        <v>147</v>
      </c>
      <c r="X3106" t="s">
        <v>144</v>
      </c>
    </row>
    <row r="3107" spans="1:24" x14ac:dyDescent="0.4">
      <c r="A3107" t="s">
        <v>3791</v>
      </c>
      <c r="B3107" t="s">
        <v>140</v>
      </c>
      <c r="C3107" t="s">
        <v>149</v>
      </c>
      <c r="D3107" t="s">
        <v>35</v>
      </c>
      <c r="E3107" t="s">
        <v>720</v>
      </c>
      <c r="F3107" t="s">
        <v>102</v>
      </c>
      <c r="G3107" t="s">
        <v>26</v>
      </c>
      <c r="H3107" t="s">
        <v>847</v>
      </c>
      <c r="I3107" t="s">
        <v>109</v>
      </c>
      <c r="J3107" t="s">
        <v>26</v>
      </c>
      <c r="K3107" t="s">
        <v>520</v>
      </c>
      <c r="L3107" t="str">
        <f>_xlfn.XLOOKUP(Trade_Flows[[#This Row],[hardware_type]],Helper_sheet!$D$2:$D$15,Helper_sheet!$E$2:$E$15,0,0)</f>
        <v>Chip</v>
      </c>
      <c r="M3107" t="s">
        <v>91</v>
      </c>
      <c r="N3107" s="5">
        <v>3483</v>
      </c>
      <c r="O3107" s="1">
        <v>174.15</v>
      </c>
      <c r="P3107" t="s">
        <v>521</v>
      </c>
      <c r="Q3107" t="s">
        <v>89</v>
      </c>
      <c r="R3107" t="s">
        <v>144</v>
      </c>
      <c r="S3107" t="s">
        <v>141</v>
      </c>
      <c r="T3107" t="s">
        <v>34</v>
      </c>
      <c r="U3107" t="s">
        <v>822</v>
      </c>
      <c r="V3107" t="s">
        <v>369</v>
      </c>
      <c r="W3107" t="s">
        <v>147</v>
      </c>
      <c r="X3107" t="s">
        <v>144</v>
      </c>
    </row>
    <row r="3108" spans="1:24" x14ac:dyDescent="0.4">
      <c r="A3108" t="s">
        <v>3792</v>
      </c>
      <c r="B3108" t="s">
        <v>140</v>
      </c>
      <c r="C3108" t="s">
        <v>154</v>
      </c>
      <c r="D3108" t="s">
        <v>37</v>
      </c>
      <c r="E3108" t="s">
        <v>720</v>
      </c>
      <c r="F3108" t="s">
        <v>102</v>
      </c>
      <c r="G3108" t="s">
        <v>26</v>
      </c>
      <c r="H3108" t="s">
        <v>847</v>
      </c>
      <c r="I3108" t="s">
        <v>109</v>
      </c>
      <c r="J3108" t="s">
        <v>26</v>
      </c>
      <c r="K3108" t="s">
        <v>520</v>
      </c>
      <c r="L3108" t="str">
        <f>_xlfn.XLOOKUP(Trade_Flows[[#This Row],[hardware_type]],Helper_sheet!$D$2:$D$15,Helper_sheet!$E$2:$E$15,0,0)</f>
        <v>Chip</v>
      </c>
      <c r="M3108" t="s">
        <v>91</v>
      </c>
      <c r="N3108" s="5">
        <v>3394</v>
      </c>
      <c r="O3108" s="1">
        <v>169.75</v>
      </c>
      <c r="P3108" t="s">
        <v>93</v>
      </c>
      <c r="Q3108" t="s">
        <v>89</v>
      </c>
      <c r="R3108" t="s">
        <v>144</v>
      </c>
      <c r="S3108" t="s">
        <v>141</v>
      </c>
      <c r="T3108" t="s">
        <v>34</v>
      </c>
      <c r="U3108" t="s">
        <v>753</v>
      </c>
      <c r="V3108" t="s">
        <v>369</v>
      </c>
      <c r="W3108" t="s">
        <v>147</v>
      </c>
      <c r="X3108" t="s">
        <v>144</v>
      </c>
    </row>
    <row r="3109" spans="1:24" x14ac:dyDescent="0.4">
      <c r="A3109" t="s">
        <v>3793</v>
      </c>
      <c r="B3109" t="s">
        <v>140</v>
      </c>
      <c r="C3109" t="s">
        <v>158</v>
      </c>
      <c r="D3109" t="s">
        <v>38</v>
      </c>
      <c r="E3109" t="s">
        <v>720</v>
      </c>
      <c r="F3109" t="s">
        <v>102</v>
      </c>
      <c r="G3109" t="s">
        <v>26</v>
      </c>
      <c r="H3109" t="s">
        <v>847</v>
      </c>
      <c r="I3109" t="s">
        <v>109</v>
      </c>
      <c r="J3109" t="s">
        <v>26</v>
      </c>
      <c r="K3109" t="s">
        <v>520</v>
      </c>
      <c r="L3109" t="str">
        <f>_xlfn.XLOOKUP(Trade_Flows[[#This Row],[hardware_type]],Helper_sheet!$D$2:$D$15,Helper_sheet!$E$2:$E$15,0,0)</f>
        <v>Chip</v>
      </c>
      <c r="M3109" t="s">
        <v>91</v>
      </c>
      <c r="N3109" s="5">
        <v>2735</v>
      </c>
      <c r="O3109" s="1">
        <v>136.79</v>
      </c>
      <c r="P3109" t="s">
        <v>94</v>
      </c>
      <c r="Q3109" t="s">
        <v>89</v>
      </c>
      <c r="R3109" t="s">
        <v>144</v>
      </c>
      <c r="S3109" t="s">
        <v>141</v>
      </c>
      <c r="T3109" t="s">
        <v>34</v>
      </c>
      <c r="U3109" t="s">
        <v>729</v>
      </c>
      <c r="V3109" t="s">
        <v>888</v>
      </c>
      <c r="W3109" t="s">
        <v>147</v>
      </c>
      <c r="X3109" t="s">
        <v>144</v>
      </c>
    </row>
    <row r="3110" spans="1:24" x14ac:dyDescent="0.4">
      <c r="A3110" t="s">
        <v>3794</v>
      </c>
      <c r="B3110" t="s">
        <v>162</v>
      </c>
      <c r="C3110" t="s">
        <v>141</v>
      </c>
      <c r="D3110" t="s">
        <v>39</v>
      </c>
      <c r="E3110" t="s">
        <v>720</v>
      </c>
      <c r="F3110" t="s">
        <v>102</v>
      </c>
      <c r="G3110" t="s">
        <v>26</v>
      </c>
      <c r="H3110" t="s">
        <v>847</v>
      </c>
      <c r="I3110" t="s">
        <v>109</v>
      </c>
      <c r="J3110" t="s">
        <v>26</v>
      </c>
      <c r="K3110" t="s">
        <v>520</v>
      </c>
      <c r="L3110" t="str">
        <f>_xlfn.XLOOKUP(Trade_Flows[[#This Row],[hardware_type]],Helper_sheet!$D$2:$D$15,Helper_sheet!$E$2:$E$15,0,0)</f>
        <v>Chip</v>
      </c>
      <c r="M3110" t="s">
        <v>91</v>
      </c>
      <c r="N3110" s="5">
        <v>3407</v>
      </c>
      <c r="O3110" s="1">
        <v>170.37</v>
      </c>
      <c r="P3110" t="s">
        <v>93</v>
      </c>
      <c r="Q3110" t="s">
        <v>89</v>
      </c>
      <c r="R3110" t="s">
        <v>144</v>
      </c>
      <c r="S3110" t="s">
        <v>141</v>
      </c>
      <c r="T3110" t="s">
        <v>34</v>
      </c>
      <c r="U3110" t="s">
        <v>727</v>
      </c>
      <c r="V3110" t="s">
        <v>930</v>
      </c>
      <c r="W3110" t="s">
        <v>147</v>
      </c>
      <c r="X3110" t="s">
        <v>144</v>
      </c>
    </row>
    <row r="3111" spans="1:24" x14ac:dyDescent="0.4">
      <c r="A3111" t="s">
        <v>3795</v>
      </c>
      <c r="B3111" t="s">
        <v>162</v>
      </c>
      <c r="C3111" t="s">
        <v>149</v>
      </c>
      <c r="D3111" t="s">
        <v>41</v>
      </c>
      <c r="E3111" t="s">
        <v>720</v>
      </c>
      <c r="F3111" t="s">
        <v>102</v>
      </c>
      <c r="G3111" t="s">
        <v>26</v>
      </c>
      <c r="H3111" t="s">
        <v>847</v>
      </c>
      <c r="I3111" t="s">
        <v>109</v>
      </c>
      <c r="J3111" t="s">
        <v>26</v>
      </c>
      <c r="K3111" t="s">
        <v>520</v>
      </c>
      <c r="L3111" t="str">
        <f>_xlfn.XLOOKUP(Trade_Flows[[#This Row],[hardware_type]],Helper_sheet!$D$2:$D$15,Helper_sheet!$E$2:$E$15,0,0)</f>
        <v>Chip</v>
      </c>
      <c r="M3111" t="s">
        <v>91</v>
      </c>
      <c r="N3111" s="5">
        <v>3585</v>
      </c>
      <c r="O3111" s="1">
        <v>179.27</v>
      </c>
      <c r="P3111" t="s">
        <v>94</v>
      </c>
      <c r="Q3111" t="s">
        <v>89</v>
      </c>
      <c r="R3111" t="s">
        <v>144</v>
      </c>
      <c r="S3111" t="s">
        <v>141</v>
      </c>
      <c r="T3111" t="s">
        <v>34</v>
      </c>
      <c r="U3111" t="s">
        <v>840</v>
      </c>
      <c r="V3111" t="s">
        <v>199</v>
      </c>
      <c r="W3111" t="s">
        <v>147</v>
      </c>
      <c r="X3111" t="s">
        <v>144</v>
      </c>
    </row>
    <row r="3112" spans="1:24" x14ac:dyDescent="0.4">
      <c r="A3112" t="s">
        <v>3796</v>
      </c>
      <c r="B3112" t="s">
        <v>162</v>
      </c>
      <c r="C3112" t="s">
        <v>154</v>
      </c>
      <c r="D3112" t="s">
        <v>42</v>
      </c>
      <c r="E3112" t="s">
        <v>720</v>
      </c>
      <c r="F3112" t="s">
        <v>102</v>
      </c>
      <c r="G3112" t="s">
        <v>26</v>
      </c>
      <c r="H3112" t="s">
        <v>847</v>
      </c>
      <c r="I3112" t="s">
        <v>109</v>
      </c>
      <c r="J3112" t="s">
        <v>26</v>
      </c>
      <c r="K3112" t="s">
        <v>520</v>
      </c>
      <c r="L3112" t="str">
        <f>_xlfn.XLOOKUP(Trade_Flows[[#This Row],[hardware_type]],Helper_sheet!$D$2:$D$15,Helper_sheet!$E$2:$E$15,0,0)</f>
        <v>Chip</v>
      </c>
      <c r="M3112" t="s">
        <v>91</v>
      </c>
      <c r="N3112" s="5">
        <v>3467</v>
      </c>
      <c r="O3112" s="1">
        <v>173.39</v>
      </c>
      <c r="P3112" t="s">
        <v>521</v>
      </c>
      <c r="Q3112" t="s">
        <v>89</v>
      </c>
      <c r="R3112" t="s">
        <v>144</v>
      </c>
      <c r="S3112" t="s">
        <v>141</v>
      </c>
      <c r="T3112" t="s">
        <v>34</v>
      </c>
      <c r="U3112" t="s">
        <v>1711</v>
      </c>
      <c r="V3112" t="s">
        <v>393</v>
      </c>
      <c r="W3112" t="s">
        <v>147</v>
      </c>
      <c r="X3112" t="s">
        <v>144</v>
      </c>
    </row>
    <row r="3113" spans="1:24" x14ac:dyDescent="0.4">
      <c r="A3113" t="s">
        <v>3797</v>
      </c>
      <c r="B3113" t="s">
        <v>162</v>
      </c>
      <c r="C3113" t="s">
        <v>158</v>
      </c>
      <c r="D3113" t="s">
        <v>43</v>
      </c>
      <c r="E3113" t="s">
        <v>720</v>
      </c>
      <c r="F3113" t="s">
        <v>102</v>
      </c>
      <c r="G3113" t="s">
        <v>26</v>
      </c>
      <c r="H3113" t="s">
        <v>847</v>
      </c>
      <c r="I3113" t="s">
        <v>109</v>
      </c>
      <c r="J3113" t="s">
        <v>26</v>
      </c>
      <c r="K3113" t="s">
        <v>520</v>
      </c>
      <c r="L3113" t="str">
        <f>_xlfn.XLOOKUP(Trade_Flows[[#This Row],[hardware_type]],Helper_sheet!$D$2:$D$15,Helper_sheet!$E$2:$E$15,0,0)</f>
        <v>Chip</v>
      </c>
      <c r="M3113" t="s">
        <v>91</v>
      </c>
      <c r="N3113" s="5">
        <v>3644</v>
      </c>
      <c r="O3113" s="1">
        <v>182.2</v>
      </c>
      <c r="P3113" t="s">
        <v>94</v>
      </c>
      <c r="Q3113" t="s">
        <v>89</v>
      </c>
      <c r="R3113" t="s">
        <v>144</v>
      </c>
      <c r="S3113" t="s">
        <v>141</v>
      </c>
      <c r="T3113" t="s">
        <v>34</v>
      </c>
      <c r="U3113" t="s">
        <v>766</v>
      </c>
      <c r="V3113" t="s">
        <v>285</v>
      </c>
      <c r="W3113" t="s">
        <v>147</v>
      </c>
      <c r="X3113" t="s">
        <v>144</v>
      </c>
    </row>
    <row r="3114" spans="1:24" x14ac:dyDescent="0.4">
      <c r="A3114" t="s">
        <v>3798</v>
      </c>
      <c r="B3114" t="s">
        <v>171</v>
      </c>
      <c r="C3114" t="s">
        <v>141</v>
      </c>
      <c r="D3114" t="s">
        <v>44</v>
      </c>
      <c r="E3114" t="s">
        <v>720</v>
      </c>
      <c r="F3114" t="s">
        <v>102</v>
      </c>
      <c r="G3114" t="s">
        <v>26</v>
      </c>
      <c r="H3114" t="s">
        <v>847</v>
      </c>
      <c r="I3114" t="s">
        <v>109</v>
      </c>
      <c r="J3114" t="s">
        <v>26</v>
      </c>
      <c r="K3114" t="s">
        <v>520</v>
      </c>
      <c r="L3114" t="str">
        <f>_xlfn.XLOOKUP(Trade_Flows[[#This Row],[hardware_type]],Helper_sheet!$D$2:$D$15,Helper_sheet!$E$2:$E$15,0,0)</f>
        <v>Chip</v>
      </c>
      <c r="M3114" t="s">
        <v>91</v>
      </c>
      <c r="N3114" s="5">
        <v>3793</v>
      </c>
      <c r="O3114" s="1">
        <v>189.65</v>
      </c>
      <c r="P3114" t="s">
        <v>94</v>
      </c>
      <c r="Q3114" t="s">
        <v>89</v>
      </c>
      <c r="R3114" t="s">
        <v>144</v>
      </c>
      <c r="S3114" t="s">
        <v>141</v>
      </c>
      <c r="T3114" t="s">
        <v>34</v>
      </c>
      <c r="U3114" t="s">
        <v>799</v>
      </c>
      <c r="V3114" t="s">
        <v>173</v>
      </c>
      <c r="W3114" t="s">
        <v>147</v>
      </c>
      <c r="X3114" t="s">
        <v>144</v>
      </c>
    </row>
    <row r="3115" spans="1:24" x14ac:dyDescent="0.4">
      <c r="A3115" t="s">
        <v>3799</v>
      </c>
      <c r="B3115" t="s">
        <v>171</v>
      </c>
      <c r="C3115" t="s">
        <v>149</v>
      </c>
      <c r="D3115" t="s">
        <v>45</v>
      </c>
      <c r="E3115" t="s">
        <v>720</v>
      </c>
      <c r="F3115" t="s">
        <v>102</v>
      </c>
      <c r="G3115" t="s">
        <v>26</v>
      </c>
      <c r="H3115" t="s">
        <v>847</v>
      </c>
      <c r="I3115" t="s">
        <v>109</v>
      </c>
      <c r="J3115" t="s">
        <v>26</v>
      </c>
      <c r="K3115" t="s">
        <v>520</v>
      </c>
      <c r="L3115" t="str">
        <f>_xlfn.XLOOKUP(Trade_Flows[[#This Row],[hardware_type]],Helper_sheet!$D$2:$D$15,Helper_sheet!$E$2:$E$15,0,0)</f>
        <v>Chip</v>
      </c>
      <c r="M3115" t="s">
        <v>91</v>
      </c>
      <c r="N3115" s="5">
        <v>3930</v>
      </c>
      <c r="O3115" s="1">
        <v>196.52</v>
      </c>
      <c r="P3115" t="s">
        <v>521</v>
      </c>
      <c r="Q3115" t="s">
        <v>89</v>
      </c>
      <c r="R3115" t="s">
        <v>144</v>
      </c>
      <c r="S3115" t="s">
        <v>141</v>
      </c>
      <c r="T3115" t="s">
        <v>34</v>
      </c>
      <c r="U3115" t="s">
        <v>793</v>
      </c>
      <c r="V3115" t="s">
        <v>393</v>
      </c>
      <c r="W3115" t="s">
        <v>147</v>
      </c>
      <c r="X3115" t="s">
        <v>144</v>
      </c>
    </row>
    <row r="3116" spans="1:24" x14ac:dyDescent="0.4">
      <c r="A3116" t="s">
        <v>3800</v>
      </c>
      <c r="B3116" t="s">
        <v>171</v>
      </c>
      <c r="C3116" t="s">
        <v>154</v>
      </c>
      <c r="D3116" t="s">
        <v>46</v>
      </c>
      <c r="E3116" t="s">
        <v>720</v>
      </c>
      <c r="F3116" t="s">
        <v>102</v>
      </c>
      <c r="G3116" t="s">
        <v>26</v>
      </c>
      <c r="H3116" t="s">
        <v>847</v>
      </c>
      <c r="I3116" t="s">
        <v>109</v>
      </c>
      <c r="J3116" t="s">
        <v>26</v>
      </c>
      <c r="K3116" t="s">
        <v>520</v>
      </c>
      <c r="L3116" t="str">
        <f>_xlfn.XLOOKUP(Trade_Flows[[#This Row],[hardware_type]],Helper_sheet!$D$2:$D$15,Helper_sheet!$E$2:$E$15,0,0)</f>
        <v>Chip</v>
      </c>
      <c r="M3116" t="s">
        <v>91</v>
      </c>
      <c r="N3116" s="5">
        <v>4168</v>
      </c>
      <c r="O3116" s="1">
        <v>208.43</v>
      </c>
      <c r="P3116" t="s">
        <v>521</v>
      </c>
      <c r="Q3116" t="s">
        <v>89</v>
      </c>
      <c r="R3116" t="s">
        <v>144</v>
      </c>
      <c r="S3116" t="s">
        <v>141</v>
      </c>
      <c r="T3116" t="s">
        <v>34</v>
      </c>
      <c r="U3116" t="s">
        <v>753</v>
      </c>
      <c r="V3116" t="s">
        <v>857</v>
      </c>
      <c r="W3116" t="s">
        <v>147</v>
      </c>
      <c r="X3116" t="s">
        <v>144</v>
      </c>
    </row>
    <row r="3117" spans="1:24" x14ac:dyDescent="0.4">
      <c r="A3117" t="s">
        <v>3801</v>
      </c>
      <c r="B3117" t="s">
        <v>171</v>
      </c>
      <c r="C3117" t="s">
        <v>158</v>
      </c>
      <c r="D3117" t="s">
        <v>47</v>
      </c>
      <c r="E3117" t="s">
        <v>720</v>
      </c>
      <c r="F3117" t="s">
        <v>102</v>
      </c>
      <c r="G3117" t="s">
        <v>26</v>
      </c>
      <c r="H3117" t="s">
        <v>847</v>
      </c>
      <c r="I3117" t="s">
        <v>109</v>
      </c>
      <c r="J3117" t="s">
        <v>26</v>
      </c>
      <c r="K3117" t="s">
        <v>520</v>
      </c>
      <c r="L3117" t="str">
        <f>_xlfn.XLOOKUP(Trade_Flows[[#This Row],[hardware_type]],Helper_sheet!$D$2:$D$15,Helper_sheet!$E$2:$E$15,0,0)</f>
        <v>Chip</v>
      </c>
      <c r="M3117" t="s">
        <v>91</v>
      </c>
      <c r="N3117" s="5">
        <v>3243</v>
      </c>
      <c r="O3117" s="1">
        <v>162.16</v>
      </c>
      <c r="P3117" t="s">
        <v>94</v>
      </c>
      <c r="Q3117" t="s">
        <v>89</v>
      </c>
      <c r="R3117" t="s">
        <v>144</v>
      </c>
      <c r="S3117" t="s">
        <v>141</v>
      </c>
      <c r="T3117" t="s">
        <v>34</v>
      </c>
      <c r="U3117" t="s">
        <v>729</v>
      </c>
      <c r="V3117" t="s">
        <v>930</v>
      </c>
      <c r="W3117" t="s">
        <v>147</v>
      </c>
      <c r="X3117" t="s">
        <v>144</v>
      </c>
    </row>
    <row r="3118" spans="1:24" x14ac:dyDescent="0.4">
      <c r="A3118" t="s">
        <v>3802</v>
      </c>
      <c r="B3118" t="s">
        <v>182</v>
      </c>
      <c r="C3118" t="s">
        <v>141</v>
      </c>
      <c r="D3118" t="s">
        <v>48</v>
      </c>
      <c r="E3118" t="s">
        <v>720</v>
      </c>
      <c r="F3118" t="s">
        <v>102</v>
      </c>
      <c r="G3118" t="s">
        <v>26</v>
      </c>
      <c r="H3118" t="s">
        <v>847</v>
      </c>
      <c r="I3118" t="s">
        <v>109</v>
      </c>
      <c r="J3118" t="s">
        <v>26</v>
      </c>
      <c r="K3118" t="s">
        <v>520</v>
      </c>
      <c r="L3118" t="str">
        <f>_xlfn.XLOOKUP(Trade_Flows[[#This Row],[hardware_type]],Helper_sheet!$D$2:$D$15,Helper_sheet!$E$2:$E$15,0,0)</f>
        <v>Chip</v>
      </c>
      <c r="M3118" t="s">
        <v>91</v>
      </c>
      <c r="N3118" s="5">
        <v>3499</v>
      </c>
      <c r="O3118" s="1">
        <v>174.96</v>
      </c>
      <c r="P3118" t="s">
        <v>93</v>
      </c>
      <c r="Q3118" t="s">
        <v>89</v>
      </c>
      <c r="R3118" t="s">
        <v>144</v>
      </c>
      <c r="S3118" t="s">
        <v>141</v>
      </c>
      <c r="T3118" t="s">
        <v>34</v>
      </c>
      <c r="U3118" t="s">
        <v>817</v>
      </c>
      <c r="V3118" t="s">
        <v>367</v>
      </c>
      <c r="W3118" t="s">
        <v>147</v>
      </c>
      <c r="X3118" t="s">
        <v>144</v>
      </c>
    </row>
    <row r="3119" spans="1:24" x14ac:dyDescent="0.4">
      <c r="A3119" t="s">
        <v>3803</v>
      </c>
      <c r="B3119" t="s">
        <v>182</v>
      </c>
      <c r="C3119" t="s">
        <v>149</v>
      </c>
      <c r="D3119" t="s">
        <v>49</v>
      </c>
      <c r="E3119" t="s">
        <v>720</v>
      </c>
      <c r="F3119" t="s">
        <v>102</v>
      </c>
      <c r="G3119" t="s">
        <v>26</v>
      </c>
      <c r="H3119" t="s">
        <v>847</v>
      </c>
      <c r="I3119" t="s">
        <v>109</v>
      </c>
      <c r="J3119" t="s">
        <v>26</v>
      </c>
      <c r="K3119" t="s">
        <v>520</v>
      </c>
      <c r="L3119" t="str">
        <f>_xlfn.XLOOKUP(Trade_Flows[[#This Row],[hardware_type]],Helper_sheet!$D$2:$D$15,Helper_sheet!$E$2:$E$15,0,0)</f>
        <v>Chip</v>
      </c>
      <c r="M3119" t="s">
        <v>91</v>
      </c>
      <c r="N3119" s="5">
        <v>4632</v>
      </c>
      <c r="O3119" s="1">
        <v>231.62</v>
      </c>
      <c r="P3119" t="s">
        <v>94</v>
      </c>
      <c r="Q3119" t="s">
        <v>89</v>
      </c>
      <c r="R3119" t="s">
        <v>144</v>
      </c>
      <c r="S3119" t="s">
        <v>141</v>
      </c>
      <c r="T3119" t="s">
        <v>34</v>
      </c>
      <c r="U3119" t="s">
        <v>1103</v>
      </c>
      <c r="V3119" t="s">
        <v>369</v>
      </c>
      <c r="W3119" t="s">
        <v>147</v>
      </c>
      <c r="X3119" t="s">
        <v>144</v>
      </c>
    </row>
    <row r="3120" spans="1:24" x14ac:dyDescent="0.4">
      <c r="A3120" t="s">
        <v>3804</v>
      </c>
      <c r="B3120" t="s">
        <v>182</v>
      </c>
      <c r="C3120" t="s">
        <v>154</v>
      </c>
      <c r="D3120" t="s">
        <v>50</v>
      </c>
      <c r="E3120" t="s">
        <v>720</v>
      </c>
      <c r="F3120" t="s">
        <v>102</v>
      </c>
      <c r="G3120" t="s">
        <v>26</v>
      </c>
      <c r="H3120" t="s">
        <v>847</v>
      </c>
      <c r="I3120" t="s">
        <v>109</v>
      </c>
      <c r="J3120" t="s">
        <v>26</v>
      </c>
      <c r="K3120" t="s">
        <v>520</v>
      </c>
      <c r="L3120" t="str">
        <f>_xlfn.XLOOKUP(Trade_Flows[[#This Row],[hardware_type]],Helper_sheet!$D$2:$D$15,Helper_sheet!$E$2:$E$15,0,0)</f>
        <v>Chip</v>
      </c>
      <c r="M3120" t="s">
        <v>91</v>
      </c>
      <c r="N3120" s="5">
        <v>5057</v>
      </c>
      <c r="O3120" s="1">
        <v>252.87</v>
      </c>
      <c r="P3120" t="s">
        <v>94</v>
      </c>
      <c r="Q3120" t="s">
        <v>89</v>
      </c>
      <c r="R3120" t="s">
        <v>144</v>
      </c>
      <c r="S3120" t="s">
        <v>141</v>
      </c>
      <c r="T3120" t="s">
        <v>34</v>
      </c>
      <c r="U3120" t="s">
        <v>766</v>
      </c>
      <c r="V3120" t="s">
        <v>199</v>
      </c>
      <c r="W3120" t="s">
        <v>147</v>
      </c>
      <c r="X3120" t="s">
        <v>144</v>
      </c>
    </row>
    <row r="3121" spans="1:24" x14ac:dyDescent="0.4">
      <c r="A3121" t="s">
        <v>3805</v>
      </c>
      <c r="B3121" t="s">
        <v>182</v>
      </c>
      <c r="C3121" t="s">
        <v>158</v>
      </c>
      <c r="D3121" t="s">
        <v>51</v>
      </c>
      <c r="E3121" t="s">
        <v>720</v>
      </c>
      <c r="F3121" t="s">
        <v>102</v>
      </c>
      <c r="G3121" t="s">
        <v>26</v>
      </c>
      <c r="H3121" t="s">
        <v>847</v>
      </c>
      <c r="I3121" t="s">
        <v>109</v>
      </c>
      <c r="J3121" t="s">
        <v>26</v>
      </c>
      <c r="K3121" t="s">
        <v>520</v>
      </c>
      <c r="L3121" t="str">
        <f>_xlfn.XLOOKUP(Trade_Flows[[#This Row],[hardware_type]],Helper_sheet!$D$2:$D$15,Helper_sheet!$E$2:$E$15,0,0)</f>
        <v>Chip</v>
      </c>
      <c r="M3121" t="s">
        <v>91</v>
      </c>
      <c r="N3121" s="5">
        <v>3842</v>
      </c>
      <c r="O3121" s="1">
        <v>192.1</v>
      </c>
      <c r="P3121" t="s">
        <v>93</v>
      </c>
      <c r="Q3121" t="s">
        <v>89</v>
      </c>
      <c r="R3121" t="s">
        <v>144</v>
      </c>
      <c r="S3121" t="s">
        <v>141</v>
      </c>
      <c r="T3121" t="s">
        <v>34</v>
      </c>
      <c r="U3121" t="s">
        <v>763</v>
      </c>
      <c r="V3121" t="s">
        <v>857</v>
      </c>
      <c r="W3121" t="s">
        <v>147</v>
      </c>
      <c r="X3121" t="s">
        <v>144</v>
      </c>
    </row>
    <row r="3122" spans="1:24" x14ac:dyDescent="0.4">
      <c r="A3122" t="s">
        <v>3806</v>
      </c>
      <c r="B3122" t="s">
        <v>193</v>
      </c>
      <c r="C3122" t="s">
        <v>141</v>
      </c>
      <c r="D3122" t="s">
        <v>52</v>
      </c>
      <c r="E3122" t="s">
        <v>720</v>
      </c>
      <c r="F3122" t="s">
        <v>102</v>
      </c>
      <c r="G3122" t="s">
        <v>26</v>
      </c>
      <c r="H3122" t="s">
        <v>847</v>
      </c>
      <c r="I3122" t="s">
        <v>109</v>
      </c>
      <c r="J3122" t="s">
        <v>26</v>
      </c>
      <c r="K3122" t="s">
        <v>520</v>
      </c>
      <c r="L3122" t="str">
        <f>_xlfn.XLOOKUP(Trade_Flows[[#This Row],[hardware_type]],Helper_sheet!$D$2:$D$15,Helper_sheet!$E$2:$E$15,0,0)</f>
        <v>Chip</v>
      </c>
      <c r="M3122" t="s">
        <v>91</v>
      </c>
      <c r="N3122" s="5">
        <v>3802</v>
      </c>
      <c r="O3122" s="1">
        <v>190.14</v>
      </c>
      <c r="P3122" t="s">
        <v>94</v>
      </c>
      <c r="Q3122" t="s">
        <v>89</v>
      </c>
      <c r="R3122" t="s">
        <v>144</v>
      </c>
      <c r="S3122" t="s">
        <v>141</v>
      </c>
      <c r="T3122" t="s">
        <v>34</v>
      </c>
      <c r="U3122" t="s">
        <v>793</v>
      </c>
      <c r="V3122" t="s">
        <v>848</v>
      </c>
      <c r="W3122" t="s">
        <v>147</v>
      </c>
      <c r="X3122" t="s">
        <v>144</v>
      </c>
    </row>
    <row r="3123" spans="1:24" x14ac:dyDescent="0.4">
      <c r="A3123" t="s">
        <v>3807</v>
      </c>
      <c r="B3123" t="s">
        <v>193</v>
      </c>
      <c r="C3123" t="s">
        <v>149</v>
      </c>
      <c r="D3123" t="s">
        <v>53</v>
      </c>
      <c r="E3123" t="s">
        <v>720</v>
      </c>
      <c r="F3123" t="s">
        <v>102</v>
      </c>
      <c r="G3123" t="s">
        <v>26</v>
      </c>
      <c r="H3123" t="s">
        <v>847</v>
      </c>
      <c r="I3123" t="s">
        <v>109</v>
      </c>
      <c r="J3123" t="s">
        <v>26</v>
      </c>
      <c r="K3123" t="s">
        <v>520</v>
      </c>
      <c r="L3123" t="str">
        <f>_xlfn.XLOOKUP(Trade_Flows[[#This Row],[hardware_type]],Helper_sheet!$D$2:$D$15,Helper_sheet!$E$2:$E$15,0,0)</f>
        <v>Chip</v>
      </c>
      <c r="M3123" t="s">
        <v>91</v>
      </c>
      <c r="N3123" s="5">
        <v>5217</v>
      </c>
      <c r="O3123" s="1">
        <v>260.87</v>
      </c>
      <c r="P3123" t="s">
        <v>94</v>
      </c>
      <c r="Q3123" t="s">
        <v>89</v>
      </c>
      <c r="R3123" t="s">
        <v>144</v>
      </c>
      <c r="S3123" t="s">
        <v>141</v>
      </c>
      <c r="T3123" t="s">
        <v>34</v>
      </c>
      <c r="U3123" t="s">
        <v>735</v>
      </c>
      <c r="V3123" t="s">
        <v>288</v>
      </c>
      <c r="W3123" t="s">
        <v>147</v>
      </c>
      <c r="X3123" t="s">
        <v>144</v>
      </c>
    </row>
    <row r="3124" spans="1:24" x14ac:dyDescent="0.4">
      <c r="A3124" t="s">
        <v>3808</v>
      </c>
      <c r="B3124" t="s">
        <v>193</v>
      </c>
      <c r="C3124" t="s">
        <v>154</v>
      </c>
      <c r="D3124" t="s">
        <v>54</v>
      </c>
      <c r="E3124" t="s">
        <v>720</v>
      </c>
      <c r="F3124" t="s">
        <v>102</v>
      </c>
      <c r="G3124" t="s">
        <v>26</v>
      </c>
      <c r="H3124" t="s">
        <v>847</v>
      </c>
      <c r="I3124" t="s">
        <v>109</v>
      </c>
      <c r="J3124" t="s">
        <v>26</v>
      </c>
      <c r="K3124" t="s">
        <v>520</v>
      </c>
      <c r="L3124" t="str">
        <f>_xlfn.XLOOKUP(Trade_Flows[[#This Row],[hardware_type]],Helper_sheet!$D$2:$D$15,Helper_sheet!$E$2:$E$15,0,0)</f>
        <v>Chip</v>
      </c>
      <c r="M3124" t="s">
        <v>91</v>
      </c>
      <c r="N3124" s="5">
        <v>5088</v>
      </c>
      <c r="O3124" s="1">
        <v>254.42</v>
      </c>
      <c r="P3124" t="s">
        <v>521</v>
      </c>
      <c r="Q3124" t="s">
        <v>89</v>
      </c>
      <c r="R3124" t="s">
        <v>144</v>
      </c>
      <c r="S3124" t="s">
        <v>141</v>
      </c>
      <c r="T3124" t="s">
        <v>34</v>
      </c>
      <c r="U3124" t="s">
        <v>1103</v>
      </c>
      <c r="V3124" t="s">
        <v>854</v>
      </c>
      <c r="W3124" t="s">
        <v>147</v>
      </c>
      <c r="X3124" t="s">
        <v>144</v>
      </c>
    </row>
    <row r="3125" spans="1:24" x14ac:dyDescent="0.4">
      <c r="A3125" t="s">
        <v>3809</v>
      </c>
      <c r="B3125" t="s">
        <v>193</v>
      </c>
      <c r="C3125" t="s">
        <v>158</v>
      </c>
      <c r="D3125" t="s">
        <v>55</v>
      </c>
      <c r="E3125" t="s">
        <v>720</v>
      </c>
      <c r="F3125" t="s">
        <v>102</v>
      </c>
      <c r="G3125" t="s">
        <v>26</v>
      </c>
      <c r="H3125" t="s">
        <v>847</v>
      </c>
      <c r="I3125" t="s">
        <v>109</v>
      </c>
      <c r="J3125" t="s">
        <v>26</v>
      </c>
      <c r="K3125" t="s">
        <v>520</v>
      </c>
      <c r="L3125" t="str">
        <f>_xlfn.XLOOKUP(Trade_Flows[[#This Row],[hardware_type]],Helper_sheet!$D$2:$D$15,Helper_sheet!$E$2:$E$15,0,0)</f>
        <v>Chip</v>
      </c>
      <c r="M3125" t="s">
        <v>91</v>
      </c>
      <c r="N3125" s="5">
        <v>4436</v>
      </c>
      <c r="O3125" s="1">
        <v>221.82</v>
      </c>
      <c r="P3125" t="s">
        <v>93</v>
      </c>
      <c r="Q3125" t="s">
        <v>89</v>
      </c>
      <c r="R3125" t="s">
        <v>144</v>
      </c>
      <c r="S3125" t="s">
        <v>141</v>
      </c>
      <c r="T3125" t="s">
        <v>34</v>
      </c>
      <c r="U3125" t="s">
        <v>756</v>
      </c>
      <c r="V3125" t="s">
        <v>294</v>
      </c>
      <c r="W3125" t="s">
        <v>147</v>
      </c>
      <c r="X3125" t="s">
        <v>144</v>
      </c>
    </row>
    <row r="3126" spans="1:24" x14ac:dyDescent="0.4">
      <c r="A3126" t="s">
        <v>3810</v>
      </c>
      <c r="B3126" t="s">
        <v>202</v>
      </c>
      <c r="C3126" t="s">
        <v>141</v>
      </c>
      <c r="D3126" t="s">
        <v>56</v>
      </c>
      <c r="E3126" t="s">
        <v>720</v>
      </c>
      <c r="F3126" t="s">
        <v>102</v>
      </c>
      <c r="G3126" t="s">
        <v>26</v>
      </c>
      <c r="H3126" t="s">
        <v>847</v>
      </c>
      <c r="I3126" t="s">
        <v>109</v>
      </c>
      <c r="J3126" t="s">
        <v>26</v>
      </c>
      <c r="K3126" t="s">
        <v>520</v>
      </c>
      <c r="L3126" t="str">
        <f>_xlfn.XLOOKUP(Trade_Flows[[#This Row],[hardware_type]],Helper_sheet!$D$2:$D$15,Helper_sheet!$E$2:$E$15,0,0)</f>
        <v>Chip</v>
      </c>
      <c r="M3126" t="s">
        <v>91</v>
      </c>
      <c r="N3126" s="5">
        <v>4251</v>
      </c>
      <c r="O3126" s="1">
        <v>212.56</v>
      </c>
      <c r="P3126" t="s">
        <v>93</v>
      </c>
      <c r="Q3126" t="s">
        <v>89</v>
      </c>
      <c r="R3126" t="s">
        <v>144</v>
      </c>
      <c r="S3126" t="s">
        <v>141</v>
      </c>
      <c r="T3126" t="s">
        <v>34</v>
      </c>
      <c r="U3126" t="s">
        <v>742</v>
      </c>
      <c r="V3126" t="s">
        <v>930</v>
      </c>
      <c r="W3126" t="s">
        <v>147</v>
      </c>
      <c r="X3126" t="s">
        <v>144</v>
      </c>
    </row>
    <row r="3127" spans="1:24" x14ac:dyDescent="0.4">
      <c r="A3127" t="s">
        <v>3811</v>
      </c>
      <c r="B3127" t="s">
        <v>202</v>
      </c>
      <c r="C3127" t="s">
        <v>149</v>
      </c>
      <c r="D3127" t="s">
        <v>57</v>
      </c>
      <c r="E3127" t="s">
        <v>720</v>
      </c>
      <c r="F3127" t="s">
        <v>102</v>
      </c>
      <c r="G3127" t="s">
        <v>26</v>
      </c>
      <c r="H3127" t="s">
        <v>847</v>
      </c>
      <c r="I3127" t="s">
        <v>109</v>
      </c>
      <c r="J3127" t="s">
        <v>26</v>
      </c>
      <c r="K3127" t="s">
        <v>520</v>
      </c>
      <c r="L3127" t="str">
        <f>_xlfn.XLOOKUP(Trade_Flows[[#This Row],[hardware_type]],Helper_sheet!$D$2:$D$15,Helper_sheet!$E$2:$E$15,0,0)</f>
        <v>Chip</v>
      </c>
      <c r="M3127" t="s">
        <v>91</v>
      </c>
      <c r="N3127" s="5">
        <v>4204</v>
      </c>
      <c r="O3127" s="1">
        <v>210.21</v>
      </c>
      <c r="P3127" t="s">
        <v>521</v>
      </c>
      <c r="Q3127" t="s">
        <v>89</v>
      </c>
      <c r="R3127" t="s">
        <v>144</v>
      </c>
      <c r="S3127" t="s">
        <v>141</v>
      </c>
      <c r="T3127" t="s">
        <v>34</v>
      </c>
      <c r="U3127" t="s">
        <v>744</v>
      </c>
      <c r="V3127" t="s">
        <v>187</v>
      </c>
      <c r="W3127" t="s">
        <v>147</v>
      </c>
      <c r="X3127" t="s">
        <v>144</v>
      </c>
    </row>
    <row r="3128" spans="1:24" x14ac:dyDescent="0.4">
      <c r="A3128" t="s">
        <v>3812</v>
      </c>
      <c r="B3128" t="s">
        <v>202</v>
      </c>
      <c r="C3128" t="s">
        <v>154</v>
      </c>
      <c r="D3128" t="s">
        <v>58</v>
      </c>
      <c r="E3128" t="s">
        <v>720</v>
      </c>
      <c r="F3128" t="s">
        <v>102</v>
      </c>
      <c r="G3128" t="s">
        <v>26</v>
      </c>
      <c r="H3128" t="s">
        <v>847</v>
      </c>
      <c r="I3128" t="s">
        <v>109</v>
      </c>
      <c r="J3128" t="s">
        <v>26</v>
      </c>
      <c r="K3128" t="s">
        <v>520</v>
      </c>
      <c r="L3128" t="str">
        <f>_xlfn.XLOOKUP(Trade_Flows[[#This Row],[hardware_type]],Helper_sheet!$D$2:$D$15,Helper_sheet!$E$2:$E$15,0,0)</f>
        <v>Chip</v>
      </c>
      <c r="M3128" t="s">
        <v>91</v>
      </c>
      <c r="N3128" s="5">
        <v>5173</v>
      </c>
      <c r="O3128" s="1">
        <v>258.67</v>
      </c>
      <c r="P3128" t="s">
        <v>93</v>
      </c>
      <c r="Q3128" t="s">
        <v>89</v>
      </c>
      <c r="R3128" t="s">
        <v>144</v>
      </c>
      <c r="S3128" t="s">
        <v>141</v>
      </c>
      <c r="T3128" t="s">
        <v>34</v>
      </c>
      <c r="U3128" t="s">
        <v>744</v>
      </c>
      <c r="V3128" t="s">
        <v>190</v>
      </c>
      <c r="W3128" t="s">
        <v>147</v>
      </c>
      <c r="X3128" t="s">
        <v>144</v>
      </c>
    </row>
    <row r="3129" spans="1:24" x14ac:dyDescent="0.4">
      <c r="A3129" t="s">
        <v>3813</v>
      </c>
      <c r="B3129" t="s">
        <v>202</v>
      </c>
      <c r="C3129" t="s">
        <v>158</v>
      </c>
      <c r="D3129" t="s">
        <v>59</v>
      </c>
      <c r="E3129" t="s">
        <v>720</v>
      </c>
      <c r="F3129" t="s">
        <v>102</v>
      </c>
      <c r="G3129" t="s">
        <v>26</v>
      </c>
      <c r="H3129" t="s">
        <v>847</v>
      </c>
      <c r="I3129" t="s">
        <v>109</v>
      </c>
      <c r="J3129" t="s">
        <v>26</v>
      </c>
      <c r="K3129" t="s">
        <v>520</v>
      </c>
      <c r="L3129" t="str">
        <f>_xlfn.XLOOKUP(Trade_Flows[[#This Row],[hardware_type]],Helper_sheet!$D$2:$D$15,Helper_sheet!$E$2:$E$15,0,0)</f>
        <v>Chip</v>
      </c>
      <c r="M3129" t="s">
        <v>91</v>
      </c>
      <c r="N3129" s="5">
        <v>4447</v>
      </c>
      <c r="O3129" s="1">
        <v>222.39</v>
      </c>
      <c r="P3129" t="s">
        <v>93</v>
      </c>
      <c r="Q3129" t="s">
        <v>89</v>
      </c>
      <c r="R3129" t="s">
        <v>144</v>
      </c>
      <c r="S3129" t="s">
        <v>141</v>
      </c>
      <c r="T3129" t="s">
        <v>34</v>
      </c>
      <c r="U3129" t="s">
        <v>742</v>
      </c>
      <c r="V3129" t="s">
        <v>154</v>
      </c>
      <c r="W3129" t="s">
        <v>147</v>
      </c>
      <c r="X3129" t="s">
        <v>144</v>
      </c>
    </row>
    <row r="3130" spans="1:24" x14ac:dyDescent="0.4">
      <c r="A3130" t="s">
        <v>3814</v>
      </c>
      <c r="B3130" t="s">
        <v>212</v>
      </c>
      <c r="C3130" t="s">
        <v>141</v>
      </c>
      <c r="D3130" t="s">
        <v>60</v>
      </c>
      <c r="E3130" t="s">
        <v>720</v>
      </c>
      <c r="F3130" t="s">
        <v>102</v>
      </c>
      <c r="G3130" t="s">
        <v>26</v>
      </c>
      <c r="H3130" t="s">
        <v>847</v>
      </c>
      <c r="I3130" t="s">
        <v>109</v>
      </c>
      <c r="J3130" t="s">
        <v>26</v>
      </c>
      <c r="K3130" t="s">
        <v>520</v>
      </c>
      <c r="L3130" t="str">
        <f>_xlfn.XLOOKUP(Trade_Flows[[#This Row],[hardware_type]],Helper_sheet!$D$2:$D$15,Helper_sheet!$E$2:$E$15,0,0)</f>
        <v>Chip</v>
      </c>
      <c r="M3130" t="s">
        <v>91</v>
      </c>
      <c r="N3130" s="5">
        <v>5065</v>
      </c>
      <c r="O3130" s="1">
        <v>253.28</v>
      </c>
      <c r="P3130" t="s">
        <v>521</v>
      </c>
      <c r="Q3130" t="s">
        <v>89</v>
      </c>
      <c r="R3130" t="s">
        <v>144</v>
      </c>
      <c r="S3130" t="s">
        <v>141</v>
      </c>
      <c r="T3130" t="s">
        <v>34</v>
      </c>
      <c r="U3130" t="s">
        <v>783</v>
      </c>
      <c r="V3130" t="s">
        <v>292</v>
      </c>
      <c r="W3130" t="s">
        <v>147</v>
      </c>
      <c r="X3130" t="s">
        <v>144</v>
      </c>
    </row>
    <row r="3131" spans="1:24" x14ac:dyDescent="0.4">
      <c r="A3131" t="s">
        <v>3815</v>
      </c>
      <c r="B3131" t="s">
        <v>212</v>
      </c>
      <c r="C3131" t="s">
        <v>149</v>
      </c>
      <c r="D3131" t="s">
        <v>61</v>
      </c>
      <c r="E3131" t="s">
        <v>720</v>
      </c>
      <c r="F3131" t="s">
        <v>102</v>
      </c>
      <c r="G3131" t="s">
        <v>26</v>
      </c>
      <c r="H3131" t="s">
        <v>847</v>
      </c>
      <c r="I3131" t="s">
        <v>109</v>
      </c>
      <c r="J3131" t="s">
        <v>26</v>
      </c>
      <c r="K3131" t="s">
        <v>520</v>
      </c>
      <c r="L3131" t="str">
        <f>_xlfn.XLOOKUP(Trade_Flows[[#This Row],[hardware_type]],Helper_sheet!$D$2:$D$15,Helper_sheet!$E$2:$E$15,0,0)</f>
        <v>Chip</v>
      </c>
      <c r="M3131" t="s">
        <v>91</v>
      </c>
      <c r="N3131" s="5">
        <v>4997</v>
      </c>
      <c r="O3131" s="1">
        <v>249.88</v>
      </c>
      <c r="P3131" t="s">
        <v>94</v>
      </c>
      <c r="Q3131" t="s">
        <v>89</v>
      </c>
      <c r="R3131" t="s">
        <v>144</v>
      </c>
      <c r="S3131" t="s">
        <v>141</v>
      </c>
      <c r="T3131" t="s">
        <v>34</v>
      </c>
      <c r="U3131" t="s">
        <v>756</v>
      </c>
      <c r="V3131" t="s">
        <v>930</v>
      </c>
      <c r="W3131" t="s">
        <v>147</v>
      </c>
      <c r="X3131" t="s">
        <v>144</v>
      </c>
    </row>
    <row r="3132" spans="1:24" x14ac:dyDescent="0.4">
      <c r="A3132" t="s">
        <v>3816</v>
      </c>
      <c r="B3132" t="s">
        <v>212</v>
      </c>
      <c r="C3132" t="s">
        <v>154</v>
      </c>
      <c r="D3132" t="s">
        <v>62</v>
      </c>
      <c r="E3132" t="s">
        <v>720</v>
      </c>
      <c r="F3132" t="s">
        <v>102</v>
      </c>
      <c r="G3132" t="s">
        <v>26</v>
      </c>
      <c r="H3132" t="s">
        <v>847</v>
      </c>
      <c r="I3132" t="s">
        <v>109</v>
      </c>
      <c r="J3132" t="s">
        <v>26</v>
      </c>
      <c r="K3132" t="s">
        <v>520</v>
      </c>
      <c r="L3132" t="str">
        <f>_xlfn.XLOOKUP(Trade_Flows[[#This Row],[hardware_type]],Helper_sheet!$D$2:$D$15,Helper_sheet!$E$2:$E$15,0,0)</f>
        <v>Chip</v>
      </c>
      <c r="M3132" t="s">
        <v>91</v>
      </c>
      <c r="N3132" s="5">
        <v>5137</v>
      </c>
      <c r="O3132" s="1">
        <v>256.88</v>
      </c>
      <c r="P3132" t="s">
        <v>94</v>
      </c>
      <c r="Q3132" t="s">
        <v>89</v>
      </c>
      <c r="R3132" t="s">
        <v>144</v>
      </c>
      <c r="S3132" t="s">
        <v>141</v>
      </c>
      <c r="T3132" t="s">
        <v>34</v>
      </c>
      <c r="U3132" t="s">
        <v>1103</v>
      </c>
      <c r="V3132" t="s">
        <v>905</v>
      </c>
      <c r="W3132" t="s">
        <v>147</v>
      </c>
      <c r="X3132" t="s">
        <v>144</v>
      </c>
    </row>
    <row r="3133" spans="1:24" x14ac:dyDescent="0.4">
      <c r="A3133" t="s">
        <v>3817</v>
      </c>
      <c r="B3133" t="s">
        <v>212</v>
      </c>
      <c r="C3133" t="s">
        <v>158</v>
      </c>
      <c r="D3133" t="s">
        <v>63</v>
      </c>
      <c r="E3133" t="s">
        <v>720</v>
      </c>
      <c r="F3133" t="s">
        <v>102</v>
      </c>
      <c r="G3133" t="s">
        <v>26</v>
      </c>
      <c r="H3133" t="s">
        <v>847</v>
      </c>
      <c r="I3133" t="s">
        <v>109</v>
      </c>
      <c r="J3133" t="s">
        <v>26</v>
      </c>
      <c r="K3133" t="s">
        <v>520</v>
      </c>
      <c r="L3133" t="str">
        <f>_xlfn.XLOOKUP(Trade_Flows[[#This Row],[hardware_type]],Helper_sheet!$D$2:$D$15,Helper_sheet!$E$2:$E$15,0,0)</f>
        <v>Chip</v>
      </c>
      <c r="M3133" t="s">
        <v>91</v>
      </c>
      <c r="N3133" s="5">
        <v>4417</v>
      </c>
      <c r="O3133" s="1">
        <v>220.86</v>
      </c>
      <c r="P3133" t="s">
        <v>94</v>
      </c>
      <c r="Q3133" t="s">
        <v>89</v>
      </c>
      <c r="R3133" t="s">
        <v>144</v>
      </c>
      <c r="S3133" t="s">
        <v>141</v>
      </c>
      <c r="T3133" t="s">
        <v>34</v>
      </c>
      <c r="U3133" t="s">
        <v>721</v>
      </c>
      <c r="V3133" t="s">
        <v>854</v>
      </c>
      <c r="W3133" t="s">
        <v>147</v>
      </c>
      <c r="X3133" t="s">
        <v>144</v>
      </c>
    </row>
    <row r="3134" spans="1:24" x14ac:dyDescent="0.4">
      <c r="A3134" t="s">
        <v>3818</v>
      </c>
      <c r="B3134" t="s">
        <v>223</v>
      </c>
      <c r="C3134" t="s">
        <v>141</v>
      </c>
      <c r="D3134" t="s">
        <v>64</v>
      </c>
      <c r="E3134" t="s">
        <v>720</v>
      </c>
      <c r="F3134" t="s">
        <v>102</v>
      </c>
      <c r="G3134" t="s">
        <v>26</v>
      </c>
      <c r="H3134" t="s">
        <v>847</v>
      </c>
      <c r="I3134" t="s">
        <v>109</v>
      </c>
      <c r="J3134" t="s">
        <v>26</v>
      </c>
      <c r="K3134" t="s">
        <v>520</v>
      </c>
      <c r="L3134" t="str">
        <f>_xlfn.XLOOKUP(Trade_Flows[[#This Row],[hardware_type]],Helper_sheet!$D$2:$D$15,Helper_sheet!$E$2:$E$15,0,0)</f>
        <v>Chip</v>
      </c>
      <c r="M3134" t="s">
        <v>91</v>
      </c>
      <c r="N3134" s="5">
        <v>5346</v>
      </c>
      <c r="O3134" s="1">
        <v>267.3</v>
      </c>
      <c r="P3134" t="s">
        <v>521</v>
      </c>
      <c r="Q3134" t="s">
        <v>89</v>
      </c>
      <c r="R3134" t="s">
        <v>144</v>
      </c>
      <c r="S3134" t="s">
        <v>141</v>
      </c>
      <c r="T3134" t="s">
        <v>34</v>
      </c>
      <c r="U3134" t="s">
        <v>1103</v>
      </c>
      <c r="V3134" t="s">
        <v>888</v>
      </c>
      <c r="W3134" t="s">
        <v>147</v>
      </c>
      <c r="X3134" t="s">
        <v>144</v>
      </c>
    </row>
    <row r="3135" spans="1:24" x14ac:dyDescent="0.4">
      <c r="A3135" t="s">
        <v>3819</v>
      </c>
      <c r="B3135" t="s">
        <v>223</v>
      </c>
      <c r="C3135" t="s">
        <v>149</v>
      </c>
      <c r="D3135" t="s">
        <v>65</v>
      </c>
      <c r="E3135" t="s">
        <v>720</v>
      </c>
      <c r="F3135" t="s">
        <v>102</v>
      </c>
      <c r="G3135" t="s">
        <v>26</v>
      </c>
      <c r="H3135" t="s">
        <v>847</v>
      </c>
      <c r="I3135" t="s">
        <v>109</v>
      </c>
      <c r="J3135" t="s">
        <v>26</v>
      </c>
      <c r="K3135" t="s">
        <v>520</v>
      </c>
      <c r="L3135" t="str">
        <f>_xlfn.XLOOKUP(Trade_Flows[[#This Row],[hardware_type]],Helper_sheet!$D$2:$D$15,Helper_sheet!$E$2:$E$15,0,0)</f>
        <v>Chip</v>
      </c>
      <c r="M3135" t="s">
        <v>91</v>
      </c>
      <c r="N3135" s="5">
        <v>5365</v>
      </c>
      <c r="O3135" s="1">
        <v>268.26</v>
      </c>
      <c r="P3135" t="s">
        <v>521</v>
      </c>
      <c r="Q3135" t="s">
        <v>89</v>
      </c>
      <c r="R3135" t="s">
        <v>144</v>
      </c>
      <c r="S3135" t="s">
        <v>141</v>
      </c>
      <c r="T3135" t="s">
        <v>34</v>
      </c>
      <c r="U3135" t="s">
        <v>761</v>
      </c>
      <c r="V3135" t="s">
        <v>190</v>
      </c>
      <c r="W3135" t="s">
        <v>147</v>
      </c>
      <c r="X3135" t="s">
        <v>144</v>
      </c>
    </row>
    <row r="3136" spans="1:24" x14ac:dyDescent="0.4">
      <c r="A3136" t="s">
        <v>3820</v>
      </c>
      <c r="B3136" t="s">
        <v>223</v>
      </c>
      <c r="C3136" t="s">
        <v>154</v>
      </c>
      <c r="D3136" t="s">
        <v>66</v>
      </c>
      <c r="E3136" t="s">
        <v>720</v>
      </c>
      <c r="F3136" t="s">
        <v>102</v>
      </c>
      <c r="G3136" t="s">
        <v>26</v>
      </c>
      <c r="H3136" t="s">
        <v>847</v>
      </c>
      <c r="I3136" t="s">
        <v>109</v>
      </c>
      <c r="J3136" t="s">
        <v>26</v>
      </c>
      <c r="K3136" t="s">
        <v>520</v>
      </c>
      <c r="L3136" t="str">
        <f>_xlfn.XLOOKUP(Trade_Flows[[#This Row],[hardware_type]],Helper_sheet!$D$2:$D$15,Helper_sheet!$E$2:$E$15,0,0)</f>
        <v>Chip</v>
      </c>
      <c r="M3136" t="s">
        <v>91</v>
      </c>
      <c r="N3136" s="5">
        <v>5509</v>
      </c>
      <c r="O3136" s="1">
        <v>275.48</v>
      </c>
      <c r="P3136" t="s">
        <v>93</v>
      </c>
      <c r="Q3136" t="s">
        <v>89</v>
      </c>
      <c r="R3136" t="s">
        <v>144</v>
      </c>
      <c r="S3136" t="s">
        <v>141</v>
      </c>
      <c r="T3136" t="s">
        <v>34</v>
      </c>
      <c r="U3136" t="s">
        <v>840</v>
      </c>
      <c r="V3136" t="s">
        <v>854</v>
      </c>
      <c r="W3136" t="s">
        <v>147</v>
      </c>
      <c r="X3136" t="s">
        <v>144</v>
      </c>
    </row>
    <row r="3137" spans="1:24" x14ac:dyDescent="0.4">
      <c r="A3137" t="s">
        <v>3821</v>
      </c>
      <c r="B3137" t="s">
        <v>223</v>
      </c>
      <c r="C3137" t="s">
        <v>158</v>
      </c>
      <c r="D3137" t="s">
        <v>67</v>
      </c>
      <c r="E3137" t="s">
        <v>720</v>
      </c>
      <c r="F3137" t="s">
        <v>102</v>
      </c>
      <c r="G3137" t="s">
        <v>26</v>
      </c>
      <c r="H3137" t="s">
        <v>847</v>
      </c>
      <c r="I3137" t="s">
        <v>109</v>
      </c>
      <c r="J3137" t="s">
        <v>26</v>
      </c>
      <c r="K3137" t="s">
        <v>520</v>
      </c>
      <c r="L3137" t="str">
        <f>_xlfn.XLOOKUP(Trade_Flows[[#This Row],[hardware_type]],Helper_sheet!$D$2:$D$15,Helper_sheet!$E$2:$E$15,0,0)</f>
        <v>Chip</v>
      </c>
      <c r="M3137" t="s">
        <v>91</v>
      </c>
      <c r="N3137" s="5">
        <v>5052</v>
      </c>
      <c r="O3137" s="1">
        <v>252.63</v>
      </c>
      <c r="P3137" t="s">
        <v>94</v>
      </c>
      <c r="Q3137" t="s">
        <v>89</v>
      </c>
      <c r="R3137" t="s">
        <v>144</v>
      </c>
      <c r="S3137" t="s">
        <v>141</v>
      </c>
      <c r="T3137" t="s">
        <v>34</v>
      </c>
      <c r="U3137" t="s">
        <v>733</v>
      </c>
      <c r="V3137" t="s">
        <v>391</v>
      </c>
      <c r="W3137" t="s">
        <v>147</v>
      </c>
      <c r="X3137" t="s">
        <v>144</v>
      </c>
    </row>
    <row r="3138" spans="1:24" x14ac:dyDescent="0.4">
      <c r="A3138" t="s">
        <v>3822</v>
      </c>
      <c r="B3138" t="s">
        <v>235</v>
      </c>
      <c r="C3138" t="s">
        <v>141</v>
      </c>
      <c r="D3138" t="s">
        <v>68</v>
      </c>
      <c r="E3138" t="s">
        <v>720</v>
      </c>
      <c r="F3138" t="s">
        <v>102</v>
      </c>
      <c r="G3138" t="s">
        <v>26</v>
      </c>
      <c r="H3138" t="s">
        <v>847</v>
      </c>
      <c r="I3138" t="s">
        <v>109</v>
      </c>
      <c r="J3138" t="s">
        <v>26</v>
      </c>
      <c r="K3138" t="s">
        <v>520</v>
      </c>
      <c r="L3138" t="str">
        <f>_xlfn.XLOOKUP(Trade_Flows[[#This Row],[hardware_type]],Helper_sheet!$D$2:$D$15,Helper_sheet!$E$2:$E$15,0,0)</f>
        <v>Chip</v>
      </c>
      <c r="M3138" t="s">
        <v>91</v>
      </c>
      <c r="N3138" s="5">
        <v>5104</v>
      </c>
      <c r="O3138" s="1">
        <v>255.23</v>
      </c>
      <c r="P3138" t="s">
        <v>521</v>
      </c>
      <c r="Q3138" t="s">
        <v>89</v>
      </c>
      <c r="R3138" t="s">
        <v>144</v>
      </c>
      <c r="S3138" t="s">
        <v>141</v>
      </c>
      <c r="T3138" t="s">
        <v>34</v>
      </c>
      <c r="U3138" t="s">
        <v>758</v>
      </c>
      <c r="V3138" t="s">
        <v>152</v>
      </c>
      <c r="W3138" t="s">
        <v>147</v>
      </c>
      <c r="X3138" t="s">
        <v>144</v>
      </c>
    </row>
    <row r="3139" spans="1:24" x14ac:dyDescent="0.4">
      <c r="A3139" t="s">
        <v>3823</v>
      </c>
      <c r="B3139" t="s">
        <v>235</v>
      </c>
      <c r="C3139" t="s">
        <v>149</v>
      </c>
      <c r="D3139" t="s">
        <v>69</v>
      </c>
      <c r="E3139" t="s">
        <v>720</v>
      </c>
      <c r="F3139" t="s">
        <v>102</v>
      </c>
      <c r="G3139" t="s">
        <v>26</v>
      </c>
      <c r="H3139" t="s">
        <v>847</v>
      </c>
      <c r="I3139" t="s">
        <v>109</v>
      </c>
      <c r="J3139" t="s">
        <v>26</v>
      </c>
      <c r="K3139" t="s">
        <v>520</v>
      </c>
      <c r="L3139" t="str">
        <f>_xlfn.XLOOKUP(Trade_Flows[[#This Row],[hardware_type]],Helper_sheet!$D$2:$D$15,Helper_sheet!$E$2:$E$15,0,0)</f>
        <v>Chip</v>
      </c>
      <c r="M3139" t="s">
        <v>91</v>
      </c>
      <c r="N3139" s="5">
        <v>7040</v>
      </c>
      <c r="O3139" s="1">
        <v>352.05</v>
      </c>
      <c r="P3139" t="s">
        <v>521</v>
      </c>
      <c r="Q3139" t="s">
        <v>89</v>
      </c>
      <c r="R3139" t="s">
        <v>144</v>
      </c>
      <c r="S3139" t="s">
        <v>141</v>
      </c>
      <c r="T3139" t="s">
        <v>34</v>
      </c>
      <c r="U3139" t="s">
        <v>735</v>
      </c>
      <c r="V3139" t="s">
        <v>367</v>
      </c>
      <c r="W3139" t="s">
        <v>147</v>
      </c>
      <c r="X3139" t="s">
        <v>144</v>
      </c>
    </row>
    <row r="3140" spans="1:24" x14ac:dyDescent="0.4">
      <c r="A3140" t="s">
        <v>3824</v>
      </c>
      <c r="B3140" t="s">
        <v>235</v>
      </c>
      <c r="C3140" t="s">
        <v>154</v>
      </c>
      <c r="D3140" t="s">
        <v>70</v>
      </c>
      <c r="E3140" t="s">
        <v>720</v>
      </c>
      <c r="F3140" t="s">
        <v>102</v>
      </c>
      <c r="G3140" t="s">
        <v>26</v>
      </c>
      <c r="H3140" t="s">
        <v>847</v>
      </c>
      <c r="I3140" t="s">
        <v>109</v>
      </c>
      <c r="J3140" t="s">
        <v>26</v>
      </c>
      <c r="K3140" t="s">
        <v>520</v>
      </c>
      <c r="L3140" t="str">
        <f>_xlfn.XLOOKUP(Trade_Flows[[#This Row],[hardware_type]],Helper_sheet!$D$2:$D$15,Helper_sheet!$E$2:$E$15,0,0)</f>
        <v>Chip</v>
      </c>
      <c r="M3140" t="s">
        <v>91</v>
      </c>
      <c r="N3140" s="5">
        <v>7619</v>
      </c>
      <c r="O3140" s="1">
        <v>380.97</v>
      </c>
      <c r="P3140" t="s">
        <v>521</v>
      </c>
      <c r="Q3140" t="s">
        <v>89</v>
      </c>
      <c r="R3140" t="s">
        <v>144</v>
      </c>
      <c r="S3140" t="s">
        <v>141</v>
      </c>
      <c r="T3140" t="s">
        <v>34</v>
      </c>
      <c r="U3140" t="s">
        <v>742</v>
      </c>
      <c r="V3140" t="s">
        <v>199</v>
      </c>
      <c r="W3140" t="s">
        <v>147</v>
      </c>
      <c r="X3140" t="s">
        <v>144</v>
      </c>
    </row>
    <row r="3141" spans="1:24" x14ac:dyDescent="0.4">
      <c r="A3141" t="s">
        <v>3825</v>
      </c>
      <c r="B3141" t="s">
        <v>235</v>
      </c>
      <c r="C3141" t="s">
        <v>158</v>
      </c>
      <c r="D3141" t="s">
        <v>71</v>
      </c>
      <c r="E3141" t="s">
        <v>720</v>
      </c>
      <c r="F3141" t="s">
        <v>102</v>
      </c>
      <c r="G3141" t="s">
        <v>26</v>
      </c>
      <c r="H3141" t="s">
        <v>847</v>
      </c>
      <c r="I3141" t="s">
        <v>109</v>
      </c>
      <c r="J3141" t="s">
        <v>26</v>
      </c>
      <c r="K3141" t="s">
        <v>520</v>
      </c>
      <c r="L3141" t="str">
        <f>_xlfn.XLOOKUP(Trade_Flows[[#This Row],[hardware_type]],Helper_sheet!$D$2:$D$15,Helper_sheet!$E$2:$E$15,0,0)</f>
        <v>Chip</v>
      </c>
      <c r="M3141" t="s">
        <v>91</v>
      </c>
      <c r="N3141" s="5">
        <v>5942</v>
      </c>
      <c r="O3141" s="1">
        <v>297.14</v>
      </c>
      <c r="P3141" t="s">
        <v>93</v>
      </c>
      <c r="Q3141" t="s">
        <v>89</v>
      </c>
      <c r="R3141" t="s">
        <v>144</v>
      </c>
      <c r="S3141" t="s">
        <v>141</v>
      </c>
      <c r="T3141" t="s">
        <v>34</v>
      </c>
      <c r="U3141" t="s">
        <v>749</v>
      </c>
      <c r="V3141" t="s">
        <v>886</v>
      </c>
      <c r="W3141" t="s">
        <v>147</v>
      </c>
      <c r="X3141" t="s">
        <v>144</v>
      </c>
    </row>
    <row r="3142" spans="1:24" x14ac:dyDescent="0.4">
      <c r="A3142" t="s">
        <v>3826</v>
      </c>
      <c r="B3142" t="s">
        <v>248</v>
      </c>
      <c r="C3142" t="s">
        <v>141</v>
      </c>
      <c r="D3142" t="s">
        <v>72</v>
      </c>
      <c r="E3142" t="s">
        <v>720</v>
      </c>
      <c r="F3142" t="s">
        <v>102</v>
      </c>
      <c r="G3142" t="s">
        <v>26</v>
      </c>
      <c r="H3142" t="s">
        <v>847</v>
      </c>
      <c r="I3142" t="s">
        <v>109</v>
      </c>
      <c r="J3142" t="s">
        <v>26</v>
      </c>
      <c r="K3142" t="s">
        <v>520</v>
      </c>
      <c r="L3142" t="str">
        <f>_xlfn.XLOOKUP(Trade_Flows[[#This Row],[hardware_type]],Helper_sheet!$D$2:$D$15,Helper_sheet!$E$2:$E$15,0,0)</f>
        <v>Chip</v>
      </c>
      <c r="M3142" t="s">
        <v>91</v>
      </c>
      <c r="N3142" s="5">
        <v>5994</v>
      </c>
      <c r="O3142" s="1">
        <v>299.73</v>
      </c>
      <c r="P3142" t="s">
        <v>521</v>
      </c>
      <c r="Q3142" t="s">
        <v>89</v>
      </c>
      <c r="R3142" t="s">
        <v>144</v>
      </c>
      <c r="S3142" t="s">
        <v>141</v>
      </c>
      <c r="T3142" t="s">
        <v>34</v>
      </c>
      <c r="U3142" t="s">
        <v>783</v>
      </c>
      <c r="V3142" t="s">
        <v>288</v>
      </c>
      <c r="W3142" t="s">
        <v>147</v>
      </c>
      <c r="X3142" t="s">
        <v>141</v>
      </c>
    </row>
    <row r="3143" spans="1:24" x14ac:dyDescent="0.4">
      <c r="A3143" t="s">
        <v>3827</v>
      </c>
      <c r="B3143" t="s">
        <v>248</v>
      </c>
      <c r="C3143" t="s">
        <v>149</v>
      </c>
      <c r="D3143" t="s">
        <v>73</v>
      </c>
      <c r="E3143" t="s">
        <v>720</v>
      </c>
      <c r="F3143" t="s">
        <v>102</v>
      </c>
      <c r="G3143" t="s">
        <v>26</v>
      </c>
      <c r="H3143" t="s">
        <v>847</v>
      </c>
      <c r="I3143" t="s">
        <v>109</v>
      </c>
      <c r="J3143" t="s">
        <v>26</v>
      </c>
      <c r="K3143" t="s">
        <v>520</v>
      </c>
      <c r="L3143" t="str">
        <f>_xlfn.XLOOKUP(Trade_Flows[[#This Row],[hardware_type]],Helper_sheet!$D$2:$D$15,Helper_sheet!$E$2:$E$15,0,0)</f>
        <v>Chip</v>
      </c>
      <c r="M3143" t="s">
        <v>91</v>
      </c>
      <c r="N3143" s="5">
        <v>7636</v>
      </c>
      <c r="O3143" s="1">
        <v>381.83</v>
      </c>
      <c r="P3143" t="s">
        <v>94</v>
      </c>
      <c r="Q3143" t="s">
        <v>89</v>
      </c>
      <c r="R3143" t="s">
        <v>144</v>
      </c>
      <c r="S3143" t="s">
        <v>141</v>
      </c>
      <c r="T3143" t="s">
        <v>34</v>
      </c>
      <c r="U3143" t="s">
        <v>749</v>
      </c>
      <c r="V3143" t="s">
        <v>285</v>
      </c>
      <c r="W3143" t="s">
        <v>147</v>
      </c>
      <c r="X3143" t="s">
        <v>141</v>
      </c>
    </row>
    <row r="3144" spans="1:24" x14ac:dyDescent="0.4">
      <c r="A3144" t="s">
        <v>3828</v>
      </c>
      <c r="B3144" t="s">
        <v>248</v>
      </c>
      <c r="C3144" t="s">
        <v>154</v>
      </c>
      <c r="D3144" t="s">
        <v>74</v>
      </c>
      <c r="E3144" t="s">
        <v>720</v>
      </c>
      <c r="F3144" t="s">
        <v>102</v>
      </c>
      <c r="G3144" t="s">
        <v>26</v>
      </c>
      <c r="H3144" t="s">
        <v>847</v>
      </c>
      <c r="I3144" t="s">
        <v>109</v>
      </c>
      <c r="J3144" t="s">
        <v>26</v>
      </c>
      <c r="K3144" t="s">
        <v>520</v>
      </c>
      <c r="L3144" t="str">
        <f>_xlfn.XLOOKUP(Trade_Flows[[#This Row],[hardware_type]],Helper_sheet!$D$2:$D$15,Helper_sheet!$E$2:$E$15,0,0)</f>
        <v>Chip</v>
      </c>
      <c r="M3144" t="s">
        <v>91</v>
      </c>
      <c r="N3144" s="5">
        <v>8707</v>
      </c>
      <c r="O3144" s="1">
        <v>435.39</v>
      </c>
      <c r="P3144" t="s">
        <v>521</v>
      </c>
      <c r="Q3144" t="s">
        <v>89</v>
      </c>
      <c r="R3144" t="s">
        <v>144</v>
      </c>
      <c r="S3144" t="s">
        <v>141</v>
      </c>
      <c r="T3144" t="s">
        <v>34</v>
      </c>
      <c r="U3144" t="s">
        <v>799</v>
      </c>
      <c r="V3144" t="s">
        <v>199</v>
      </c>
      <c r="W3144" t="s">
        <v>147</v>
      </c>
      <c r="X3144" t="s">
        <v>141</v>
      </c>
    </row>
    <row r="3145" spans="1:24" x14ac:dyDescent="0.4">
      <c r="A3145" t="s">
        <v>3829</v>
      </c>
      <c r="B3145" t="s">
        <v>248</v>
      </c>
      <c r="C3145" t="s">
        <v>158</v>
      </c>
      <c r="D3145" t="s">
        <v>75</v>
      </c>
      <c r="E3145" t="s">
        <v>720</v>
      </c>
      <c r="F3145" t="s">
        <v>102</v>
      </c>
      <c r="G3145" t="s">
        <v>26</v>
      </c>
      <c r="H3145" t="s">
        <v>847</v>
      </c>
      <c r="I3145" t="s">
        <v>109</v>
      </c>
      <c r="J3145" t="s">
        <v>26</v>
      </c>
      <c r="K3145" t="s">
        <v>520</v>
      </c>
      <c r="L3145" t="str">
        <f>_xlfn.XLOOKUP(Trade_Flows[[#This Row],[hardware_type]],Helper_sheet!$D$2:$D$15,Helper_sheet!$E$2:$E$15,0,0)</f>
        <v>Chip</v>
      </c>
      <c r="M3145" t="s">
        <v>91</v>
      </c>
      <c r="N3145" s="5">
        <v>7427</v>
      </c>
      <c r="O3145" s="1">
        <v>371.37</v>
      </c>
      <c r="P3145" t="s">
        <v>521</v>
      </c>
      <c r="Q3145" t="s">
        <v>89</v>
      </c>
      <c r="R3145" t="s">
        <v>144</v>
      </c>
      <c r="S3145" t="s">
        <v>141</v>
      </c>
      <c r="T3145" t="s">
        <v>34</v>
      </c>
      <c r="U3145" t="s">
        <v>766</v>
      </c>
      <c r="V3145" t="s">
        <v>173</v>
      </c>
      <c r="W3145" t="s">
        <v>147</v>
      </c>
      <c r="X3145" t="s">
        <v>141</v>
      </c>
    </row>
    <row r="3146" spans="1:24" x14ac:dyDescent="0.4">
      <c r="A3146" t="s">
        <v>3830</v>
      </c>
      <c r="B3146" t="s">
        <v>260</v>
      </c>
      <c r="C3146" t="s">
        <v>141</v>
      </c>
      <c r="D3146" t="s">
        <v>76</v>
      </c>
      <c r="E3146" t="s">
        <v>720</v>
      </c>
      <c r="F3146" t="s">
        <v>102</v>
      </c>
      <c r="G3146" t="s">
        <v>26</v>
      </c>
      <c r="H3146" t="s">
        <v>847</v>
      </c>
      <c r="I3146" t="s">
        <v>109</v>
      </c>
      <c r="J3146" t="s">
        <v>26</v>
      </c>
      <c r="K3146" t="s">
        <v>520</v>
      </c>
      <c r="L3146" t="str">
        <f>_xlfn.XLOOKUP(Trade_Flows[[#This Row],[hardware_type]],Helper_sheet!$D$2:$D$15,Helper_sheet!$E$2:$E$15,0,0)</f>
        <v>Chip</v>
      </c>
      <c r="M3146" t="s">
        <v>91</v>
      </c>
      <c r="N3146" s="5">
        <v>8152</v>
      </c>
      <c r="O3146" s="1">
        <v>407.62</v>
      </c>
      <c r="P3146" t="s">
        <v>93</v>
      </c>
      <c r="Q3146" t="s">
        <v>89</v>
      </c>
      <c r="R3146" t="s">
        <v>144</v>
      </c>
      <c r="S3146" t="s">
        <v>141</v>
      </c>
      <c r="T3146" t="s">
        <v>34</v>
      </c>
      <c r="U3146" t="s">
        <v>799</v>
      </c>
      <c r="V3146" t="s">
        <v>369</v>
      </c>
      <c r="W3146" t="s">
        <v>147</v>
      </c>
      <c r="X3146" t="s">
        <v>141</v>
      </c>
    </row>
    <row r="3147" spans="1:24" x14ac:dyDescent="0.4">
      <c r="A3147" t="s">
        <v>3831</v>
      </c>
      <c r="B3147" t="s">
        <v>260</v>
      </c>
      <c r="C3147" t="s">
        <v>149</v>
      </c>
      <c r="D3147" t="s">
        <v>77</v>
      </c>
      <c r="E3147" t="s">
        <v>720</v>
      </c>
      <c r="F3147" t="s">
        <v>102</v>
      </c>
      <c r="G3147" t="s">
        <v>26</v>
      </c>
      <c r="H3147" t="s">
        <v>847</v>
      </c>
      <c r="I3147" t="s">
        <v>109</v>
      </c>
      <c r="J3147" t="s">
        <v>26</v>
      </c>
      <c r="K3147" t="s">
        <v>520</v>
      </c>
      <c r="L3147" t="str">
        <f>_xlfn.XLOOKUP(Trade_Flows[[#This Row],[hardware_type]],Helper_sheet!$D$2:$D$15,Helper_sheet!$E$2:$E$15,0,0)</f>
        <v>Chip</v>
      </c>
      <c r="M3147" t="s">
        <v>91</v>
      </c>
      <c r="N3147" s="5">
        <v>8045</v>
      </c>
      <c r="O3147" s="1">
        <v>402.25</v>
      </c>
      <c r="P3147" t="s">
        <v>94</v>
      </c>
      <c r="Q3147" t="s">
        <v>89</v>
      </c>
      <c r="R3147" t="s">
        <v>144</v>
      </c>
      <c r="S3147" t="s">
        <v>141</v>
      </c>
      <c r="T3147" t="s">
        <v>34</v>
      </c>
      <c r="U3147" t="s">
        <v>721</v>
      </c>
      <c r="V3147" t="s">
        <v>848</v>
      </c>
      <c r="W3147" t="s">
        <v>147</v>
      </c>
      <c r="X3147" t="s">
        <v>141</v>
      </c>
    </row>
    <row r="3148" spans="1:24" x14ac:dyDescent="0.4">
      <c r="A3148" t="s">
        <v>3832</v>
      </c>
      <c r="B3148" t="s">
        <v>260</v>
      </c>
      <c r="C3148" t="s">
        <v>154</v>
      </c>
      <c r="D3148" t="s">
        <v>78</v>
      </c>
      <c r="E3148" t="s">
        <v>720</v>
      </c>
      <c r="F3148" t="s">
        <v>102</v>
      </c>
      <c r="G3148" t="s">
        <v>26</v>
      </c>
      <c r="H3148" t="s">
        <v>847</v>
      </c>
      <c r="I3148" t="s">
        <v>109</v>
      </c>
      <c r="J3148" t="s">
        <v>26</v>
      </c>
      <c r="K3148" t="s">
        <v>520</v>
      </c>
      <c r="L3148" t="str">
        <f>_xlfn.XLOOKUP(Trade_Flows[[#This Row],[hardware_type]],Helper_sheet!$D$2:$D$15,Helper_sheet!$E$2:$E$15,0,0)</f>
        <v>Chip</v>
      </c>
      <c r="M3148" t="s">
        <v>91</v>
      </c>
      <c r="N3148" s="5">
        <v>9630</v>
      </c>
      <c r="O3148" s="1">
        <v>481.52</v>
      </c>
      <c r="P3148" t="s">
        <v>94</v>
      </c>
      <c r="Q3148" t="s">
        <v>89</v>
      </c>
      <c r="R3148" t="s">
        <v>144</v>
      </c>
      <c r="S3148" t="s">
        <v>141</v>
      </c>
      <c r="T3148" t="s">
        <v>34</v>
      </c>
      <c r="U3148" t="s">
        <v>793</v>
      </c>
      <c r="V3148" t="s">
        <v>930</v>
      </c>
      <c r="W3148" t="s">
        <v>147</v>
      </c>
      <c r="X3148" t="s">
        <v>141</v>
      </c>
    </row>
    <row r="3149" spans="1:24" x14ac:dyDescent="0.4">
      <c r="A3149" t="s">
        <v>3833</v>
      </c>
      <c r="B3149" t="s">
        <v>260</v>
      </c>
      <c r="C3149" t="s">
        <v>158</v>
      </c>
      <c r="D3149" t="s">
        <v>79</v>
      </c>
      <c r="E3149" t="s">
        <v>720</v>
      </c>
      <c r="F3149" t="s">
        <v>102</v>
      </c>
      <c r="G3149" t="s">
        <v>26</v>
      </c>
      <c r="H3149" t="s">
        <v>847</v>
      </c>
      <c r="I3149" t="s">
        <v>109</v>
      </c>
      <c r="J3149" t="s">
        <v>26</v>
      </c>
      <c r="K3149" t="s">
        <v>520</v>
      </c>
      <c r="L3149" t="str">
        <f>_xlfn.XLOOKUP(Trade_Flows[[#This Row],[hardware_type]],Helper_sheet!$D$2:$D$15,Helper_sheet!$E$2:$E$15,0,0)</f>
        <v>Chip</v>
      </c>
      <c r="M3149" t="s">
        <v>91</v>
      </c>
      <c r="N3149" s="5">
        <v>7410</v>
      </c>
      <c r="O3149" s="1">
        <v>370.51</v>
      </c>
      <c r="P3149" t="s">
        <v>94</v>
      </c>
      <c r="Q3149" t="s">
        <v>89</v>
      </c>
      <c r="R3149" t="s">
        <v>144</v>
      </c>
      <c r="S3149" t="s">
        <v>141</v>
      </c>
      <c r="T3149" t="s">
        <v>34</v>
      </c>
      <c r="U3149" t="s">
        <v>733</v>
      </c>
      <c r="V3149" t="s">
        <v>187</v>
      </c>
      <c r="W3149" t="s">
        <v>147</v>
      </c>
      <c r="X3149" t="s">
        <v>141</v>
      </c>
    </row>
    <row r="3150" spans="1:24" x14ac:dyDescent="0.4">
      <c r="A3150" t="s">
        <v>3834</v>
      </c>
      <c r="B3150" t="s">
        <v>140</v>
      </c>
      <c r="C3150" t="s">
        <v>141</v>
      </c>
      <c r="D3150" t="s">
        <v>23</v>
      </c>
      <c r="E3150" t="s">
        <v>720</v>
      </c>
      <c r="F3150" t="s">
        <v>102</v>
      </c>
      <c r="G3150" t="s">
        <v>26</v>
      </c>
      <c r="H3150" t="s">
        <v>847</v>
      </c>
      <c r="I3150" t="s">
        <v>109</v>
      </c>
      <c r="J3150" t="s">
        <v>26</v>
      </c>
      <c r="K3150" t="s">
        <v>594</v>
      </c>
      <c r="L3150" t="str">
        <f>_xlfn.XLOOKUP(Trade_Flows[[#This Row],[hardware_type]],Helper_sheet!$D$2:$D$15,Helper_sheet!$E$2:$E$15,0,0)</f>
        <v>Chip</v>
      </c>
      <c r="M3150" t="s">
        <v>91</v>
      </c>
      <c r="N3150" s="5">
        <v>2765</v>
      </c>
      <c r="O3150" s="1">
        <v>138.25</v>
      </c>
      <c r="P3150" t="s">
        <v>96</v>
      </c>
      <c r="Q3150" t="s">
        <v>89</v>
      </c>
      <c r="R3150" t="s">
        <v>144</v>
      </c>
      <c r="S3150" t="s">
        <v>141</v>
      </c>
      <c r="T3150" t="s">
        <v>34</v>
      </c>
      <c r="U3150" t="s">
        <v>735</v>
      </c>
      <c r="V3150" t="s">
        <v>285</v>
      </c>
      <c r="W3150" t="s">
        <v>147</v>
      </c>
      <c r="X3150" t="s">
        <v>144</v>
      </c>
    </row>
    <row r="3151" spans="1:24" x14ac:dyDescent="0.4">
      <c r="A3151" t="s">
        <v>3835</v>
      </c>
      <c r="B3151" t="s">
        <v>140</v>
      </c>
      <c r="C3151" t="s">
        <v>149</v>
      </c>
      <c r="D3151" t="s">
        <v>35</v>
      </c>
      <c r="E3151" t="s">
        <v>720</v>
      </c>
      <c r="F3151" t="s">
        <v>102</v>
      </c>
      <c r="G3151" t="s">
        <v>26</v>
      </c>
      <c r="H3151" t="s">
        <v>847</v>
      </c>
      <c r="I3151" t="s">
        <v>109</v>
      </c>
      <c r="J3151" t="s">
        <v>26</v>
      </c>
      <c r="K3151" t="s">
        <v>594</v>
      </c>
      <c r="L3151" t="str">
        <f>_xlfn.XLOOKUP(Trade_Flows[[#This Row],[hardware_type]],Helper_sheet!$D$2:$D$15,Helper_sheet!$E$2:$E$15,0,0)</f>
        <v>Chip</v>
      </c>
      <c r="M3151" t="s">
        <v>91</v>
      </c>
      <c r="N3151" s="5">
        <v>3038</v>
      </c>
      <c r="O3151" s="1">
        <v>151.94</v>
      </c>
      <c r="P3151" t="s">
        <v>93</v>
      </c>
      <c r="Q3151" t="s">
        <v>89</v>
      </c>
      <c r="R3151" t="s">
        <v>144</v>
      </c>
      <c r="S3151" t="s">
        <v>141</v>
      </c>
      <c r="T3151" t="s">
        <v>34</v>
      </c>
      <c r="U3151" t="s">
        <v>733</v>
      </c>
      <c r="V3151" t="s">
        <v>852</v>
      </c>
      <c r="W3151" t="s">
        <v>147</v>
      </c>
      <c r="X3151" t="s">
        <v>144</v>
      </c>
    </row>
    <row r="3152" spans="1:24" x14ac:dyDescent="0.4">
      <c r="A3152" t="s">
        <v>3836</v>
      </c>
      <c r="B3152" t="s">
        <v>140</v>
      </c>
      <c r="C3152" t="s">
        <v>154</v>
      </c>
      <c r="D3152" t="s">
        <v>37</v>
      </c>
      <c r="E3152" t="s">
        <v>720</v>
      </c>
      <c r="F3152" t="s">
        <v>102</v>
      </c>
      <c r="G3152" t="s">
        <v>26</v>
      </c>
      <c r="H3152" t="s">
        <v>847</v>
      </c>
      <c r="I3152" t="s">
        <v>109</v>
      </c>
      <c r="J3152" t="s">
        <v>26</v>
      </c>
      <c r="K3152" t="s">
        <v>594</v>
      </c>
      <c r="L3152" t="str">
        <f>_xlfn.XLOOKUP(Trade_Flows[[#This Row],[hardware_type]],Helper_sheet!$D$2:$D$15,Helper_sheet!$E$2:$E$15,0,0)</f>
        <v>Chip</v>
      </c>
      <c r="M3152" t="s">
        <v>91</v>
      </c>
      <c r="N3152" s="5">
        <v>3205</v>
      </c>
      <c r="O3152" s="1">
        <v>160.30000000000001</v>
      </c>
      <c r="P3152" t="s">
        <v>94</v>
      </c>
      <c r="Q3152" t="s">
        <v>89</v>
      </c>
      <c r="R3152" t="s">
        <v>144</v>
      </c>
      <c r="S3152" t="s">
        <v>141</v>
      </c>
      <c r="T3152" t="s">
        <v>34</v>
      </c>
      <c r="U3152" t="s">
        <v>753</v>
      </c>
      <c r="V3152" t="s">
        <v>152</v>
      </c>
      <c r="W3152" t="s">
        <v>147</v>
      </c>
      <c r="X3152" t="s">
        <v>144</v>
      </c>
    </row>
    <row r="3153" spans="1:24" x14ac:dyDescent="0.4">
      <c r="A3153" t="s">
        <v>3837</v>
      </c>
      <c r="B3153" t="s">
        <v>140</v>
      </c>
      <c r="C3153" t="s">
        <v>158</v>
      </c>
      <c r="D3153" t="s">
        <v>38</v>
      </c>
      <c r="E3153" t="s">
        <v>720</v>
      </c>
      <c r="F3153" t="s">
        <v>102</v>
      </c>
      <c r="G3153" t="s">
        <v>26</v>
      </c>
      <c r="H3153" t="s">
        <v>847</v>
      </c>
      <c r="I3153" t="s">
        <v>109</v>
      </c>
      <c r="J3153" t="s">
        <v>26</v>
      </c>
      <c r="K3153" t="s">
        <v>594</v>
      </c>
      <c r="L3153" t="str">
        <f>_xlfn.XLOOKUP(Trade_Flows[[#This Row],[hardware_type]],Helper_sheet!$D$2:$D$15,Helper_sheet!$E$2:$E$15,0,0)</f>
        <v>Chip</v>
      </c>
      <c r="M3153" t="s">
        <v>91</v>
      </c>
      <c r="N3153" s="5">
        <v>2850</v>
      </c>
      <c r="O3153" s="1">
        <v>142.54</v>
      </c>
      <c r="P3153" t="s">
        <v>95</v>
      </c>
      <c r="Q3153" t="s">
        <v>89</v>
      </c>
      <c r="R3153" t="s">
        <v>144</v>
      </c>
      <c r="S3153" t="s">
        <v>141</v>
      </c>
      <c r="T3153" t="s">
        <v>34</v>
      </c>
      <c r="U3153" t="s">
        <v>738</v>
      </c>
      <c r="V3153" t="s">
        <v>852</v>
      </c>
      <c r="W3153" t="s">
        <v>147</v>
      </c>
      <c r="X3153" t="s">
        <v>144</v>
      </c>
    </row>
    <row r="3154" spans="1:24" x14ac:dyDescent="0.4">
      <c r="A3154" t="s">
        <v>3838</v>
      </c>
      <c r="B3154" t="s">
        <v>162</v>
      </c>
      <c r="C3154" t="s">
        <v>141</v>
      </c>
      <c r="D3154" t="s">
        <v>39</v>
      </c>
      <c r="E3154" t="s">
        <v>720</v>
      </c>
      <c r="F3154" t="s">
        <v>102</v>
      </c>
      <c r="G3154" t="s">
        <v>26</v>
      </c>
      <c r="H3154" t="s">
        <v>847</v>
      </c>
      <c r="I3154" t="s">
        <v>109</v>
      </c>
      <c r="J3154" t="s">
        <v>26</v>
      </c>
      <c r="K3154" t="s">
        <v>594</v>
      </c>
      <c r="L3154" t="str">
        <f>_xlfn.XLOOKUP(Trade_Flows[[#This Row],[hardware_type]],Helper_sheet!$D$2:$D$15,Helper_sheet!$E$2:$E$15,0,0)</f>
        <v>Chip</v>
      </c>
      <c r="M3154" t="s">
        <v>91</v>
      </c>
      <c r="N3154" s="5">
        <v>3103</v>
      </c>
      <c r="O3154" s="1">
        <v>155.19</v>
      </c>
      <c r="P3154" t="s">
        <v>521</v>
      </c>
      <c r="Q3154" t="s">
        <v>89</v>
      </c>
      <c r="R3154" t="s">
        <v>144</v>
      </c>
      <c r="S3154" t="s">
        <v>141</v>
      </c>
      <c r="T3154" t="s">
        <v>34</v>
      </c>
      <c r="U3154" t="s">
        <v>742</v>
      </c>
      <c r="V3154" t="s">
        <v>866</v>
      </c>
      <c r="W3154" t="s">
        <v>147</v>
      </c>
      <c r="X3154" t="s">
        <v>144</v>
      </c>
    </row>
    <row r="3155" spans="1:24" x14ac:dyDescent="0.4">
      <c r="A3155" t="s">
        <v>3839</v>
      </c>
      <c r="B3155" t="s">
        <v>162</v>
      </c>
      <c r="C3155" t="s">
        <v>149</v>
      </c>
      <c r="D3155" t="s">
        <v>41</v>
      </c>
      <c r="E3155" t="s">
        <v>720</v>
      </c>
      <c r="F3155" t="s">
        <v>102</v>
      </c>
      <c r="G3155" t="s">
        <v>26</v>
      </c>
      <c r="H3155" t="s">
        <v>847</v>
      </c>
      <c r="I3155" t="s">
        <v>109</v>
      </c>
      <c r="J3155" t="s">
        <v>26</v>
      </c>
      <c r="K3155" t="s">
        <v>594</v>
      </c>
      <c r="L3155" t="str">
        <f>_xlfn.XLOOKUP(Trade_Flows[[#This Row],[hardware_type]],Helper_sheet!$D$2:$D$15,Helper_sheet!$E$2:$E$15,0,0)</f>
        <v>Chip</v>
      </c>
      <c r="M3155" t="s">
        <v>91</v>
      </c>
      <c r="N3155" s="5">
        <v>3166</v>
      </c>
      <c r="O3155" s="1">
        <v>158.34</v>
      </c>
      <c r="P3155" t="s">
        <v>93</v>
      </c>
      <c r="Q3155" t="s">
        <v>89</v>
      </c>
      <c r="R3155" t="s">
        <v>144</v>
      </c>
      <c r="S3155" t="s">
        <v>141</v>
      </c>
      <c r="T3155" t="s">
        <v>34</v>
      </c>
      <c r="U3155" t="s">
        <v>840</v>
      </c>
      <c r="V3155" t="s">
        <v>294</v>
      </c>
      <c r="W3155" t="s">
        <v>147</v>
      </c>
      <c r="X3155" t="s">
        <v>144</v>
      </c>
    </row>
    <row r="3156" spans="1:24" x14ac:dyDescent="0.4">
      <c r="A3156" t="s">
        <v>3840</v>
      </c>
      <c r="B3156" t="s">
        <v>162</v>
      </c>
      <c r="C3156" t="s">
        <v>154</v>
      </c>
      <c r="D3156" t="s">
        <v>42</v>
      </c>
      <c r="E3156" t="s">
        <v>720</v>
      </c>
      <c r="F3156" t="s">
        <v>102</v>
      </c>
      <c r="G3156" t="s">
        <v>26</v>
      </c>
      <c r="H3156" t="s">
        <v>847</v>
      </c>
      <c r="I3156" t="s">
        <v>109</v>
      </c>
      <c r="J3156" t="s">
        <v>26</v>
      </c>
      <c r="K3156" t="s">
        <v>594</v>
      </c>
      <c r="L3156" t="str">
        <f>_xlfn.XLOOKUP(Trade_Flows[[#This Row],[hardware_type]],Helper_sheet!$D$2:$D$15,Helper_sheet!$E$2:$E$15,0,0)</f>
        <v>Chip</v>
      </c>
      <c r="M3156" t="s">
        <v>91</v>
      </c>
      <c r="N3156" s="5">
        <v>3818</v>
      </c>
      <c r="O3156" s="1">
        <v>190.93</v>
      </c>
      <c r="P3156" t="s">
        <v>93</v>
      </c>
      <c r="Q3156" t="s">
        <v>89</v>
      </c>
      <c r="R3156" t="s">
        <v>144</v>
      </c>
      <c r="S3156" t="s">
        <v>141</v>
      </c>
      <c r="T3156" t="s">
        <v>34</v>
      </c>
      <c r="U3156" t="s">
        <v>740</v>
      </c>
      <c r="V3156" t="s">
        <v>367</v>
      </c>
      <c r="W3156" t="s">
        <v>147</v>
      </c>
      <c r="X3156" t="s">
        <v>144</v>
      </c>
    </row>
    <row r="3157" spans="1:24" x14ac:dyDescent="0.4">
      <c r="A3157" t="s">
        <v>3841</v>
      </c>
      <c r="B3157" t="s">
        <v>162</v>
      </c>
      <c r="C3157" t="s">
        <v>158</v>
      </c>
      <c r="D3157" t="s">
        <v>43</v>
      </c>
      <c r="E3157" t="s">
        <v>720</v>
      </c>
      <c r="F3157" t="s">
        <v>102</v>
      </c>
      <c r="G3157" t="s">
        <v>26</v>
      </c>
      <c r="H3157" t="s">
        <v>847</v>
      </c>
      <c r="I3157" t="s">
        <v>109</v>
      </c>
      <c r="J3157" t="s">
        <v>26</v>
      </c>
      <c r="K3157" t="s">
        <v>594</v>
      </c>
      <c r="L3157" t="str">
        <f>_xlfn.XLOOKUP(Trade_Flows[[#This Row],[hardware_type]],Helper_sheet!$D$2:$D$15,Helper_sheet!$E$2:$E$15,0,0)</f>
        <v>Chip</v>
      </c>
      <c r="M3157" t="s">
        <v>91</v>
      </c>
      <c r="N3157" s="5">
        <v>3240</v>
      </c>
      <c r="O3157" s="1">
        <v>162.04</v>
      </c>
      <c r="P3157" t="s">
        <v>95</v>
      </c>
      <c r="Q3157" t="s">
        <v>89</v>
      </c>
      <c r="R3157" t="s">
        <v>144</v>
      </c>
      <c r="S3157" t="s">
        <v>141</v>
      </c>
      <c r="T3157" t="s">
        <v>34</v>
      </c>
      <c r="U3157" t="s">
        <v>799</v>
      </c>
      <c r="V3157" t="s">
        <v>176</v>
      </c>
      <c r="W3157" t="s">
        <v>147</v>
      </c>
      <c r="X3157" t="s">
        <v>144</v>
      </c>
    </row>
    <row r="3158" spans="1:24" x14ac:dyDescent="0.4">
      <c r="A3158" t="s">
        <v>3842</v>
      </c>
      <c r="B3158" t="s">
        <v>171</v>
      </c>
      <c r="C3158" t="s">
        <v>141</v>
      </c>
      <c r="D3158" t="s">
        <v>44</v>
      </c>
      <c r="E3158" t="s">
        <v>720</v>
      </c>
      <c r="F3158" t="s">
        <v>102</v>
      </c>
      <c r="G3158" t="s">
        <v>26</v>
      </c>
      <c r="H3158" t="s">
        <v>847</v>
      </c>
      <c r="I3158" t="s">
        <v>109</v>
      </c>
      <c r="J3158" t="s">
        <v>26</v>
      </c>
      <c r="K3158" t="s">
        <v>594</v>
      </c>
      <c r="L3158" t="str">
        <f>_xlfn.XLOOKUP(Trade_Flows[[#This Row],[hardware_type]],Helper_sheet!$D$2:$D$15,Helper_sheet!$E$2:$E$15,0,0)</f>
        <v>Chip</v>
      </c>
      <c r="M3158" t="s">
        <v>91</v>
      </c>
      <c r="N3158" s="5">
        <v>3574</v>
      </c>
      <c r="O3158" s="1">
        <v>178.71</v>
      </c>
      <c r="P3158" t="s">
        <v>521</v>
      </c>
      <c r="Q3158" t="s">
        <v>89</v>
      </c>
      <c r="R3158" t="s">
        <v>144</v>
      </c>
      <c r="S3158" t="s">
        <v>141</v>
      </c>
      <c r="T3158" t="s">
        <v>34</v>
      </c>
      <c r="U3158" t="s">
        <v>1103</v>
      </c>
      <c r="V3158" t="s">
        <v>187</v>
      </c>
      <c r="W3158" t="s">
        <v>147</v>
      </c>
      <c r="X3158" t="s">
        <v>144</v>
      </c>
    </row>
    <row r="3159" spans="1:24" x14ac:dyDescent="0.4">
      <c r="A3159" t="s">
        <v>3843</v>
      </c>
      <c r="B3159" t="s">
        <v>171</v>
      </c>
      <c r="C3159" t="s">
        <v>149</v>
      </c>
      <c r="D3159" t="s">
        <v>45</v>
      </c>
      <c r="E3159" t="s">
        <v>720</v>
      </c>
      <c r="F3159" t="s">
        <v>102</v>
      </c>
      <c r="G3159" t="s">
        <v>26</v>
      </c>
      <c r="H3159" t="s">
        <v>847</v>
      </c>
      <c r="I3159" t="s">
        <v>109</v>
      </c>
      <c r="J3159" t="s">
        <v>26</v>
      </c>
      <c r="K3159" t="s">
        <v>594</v>
      </c>
      <c r="L3159" t="str">
        <f>_xlfn.XLOOKUP(Trade_Flows[[#This Row],[hardware_type]],Helper_sheet!$D$2:$D$15,Helper_sheet!$E$2:$E$15,0,0)</f>
        <v>Chip</v>
      </c>
      <c r="M3159" t="s">
        <v>91</v>
      </c>
      <c r="N3159" s="5">
        <v>4307</v>
      </c>
      <c r="O3159" s="1">
        <v>215.37</v>
      </c>
      <c r="P3159" t="s">
        <v>96</v>
      </c>
      <c r="Q3159" t="s">
        <v>89</v>
      </c>
      <c r="R3159" t="s">
        <v>144</v>
      </c>
      <c r="S3159" t="s">
        <v>141</v>
      </c>
      <c r="T3159" t="s">
        <v>34</v>
      </c>
      <c r="U3159" t="s">
        <v>772</v>
      </c>
      <c r="V3159" t="s">
        <v>852</v>
      </c>
      <c r="W3159" t="s">
        <v>147</v>
      </c>
      <c r="X3159" t="s">
        <v>144</v>
      </c>
    </row>
    <row r="3160" spans="1:24" x14ac:dyDescent="0.4">
      <c r="A3160" t="s">
        <v>3844</v>
      </c>
      <c r="B3160" t="s">
        <v>171</v>
      </c>
      <c r="C3160" t="s">
        <v>154</v>
      </c>
      <c r="D3160" t="s">
        <v>46</v>
      </c>
      <c r="E3160" t="s">
        <v>720</v>
      </c>
      <c r="F3160" t="s">
        <v>102</v>
      </c>
      <c r="G3160" t="s">
        <v>26</v>
      </c>
      <c r="H3160" t="s">
        <v>847</v>
      </c>
      <c r="I3160" t="s">
        <v>109</v>
      </c>
      <c r="J3160" t="s">
        <v>26</v>
      </c>
      <c r="K3160" t="s">
        <v>594</v>
      </c>
      <c r="L3160" t="str">
        <f>_xlfn.XLOOKUP(Trade_Flows[[#This Row],[hardware_type]],Helper_sheet!$D$2:$D$15,Helper_sheet!$E$2:$E$15,0,0)</f>
        <v>Chip</v>
      </c>
      <c r="M3160" t="s">
        <v>91</v>
      </c>
      <c r="N3160" s="5">
        <v>4271</v>
      </c>
      <c r="O3160" s="1">
        <v>213.58</v>
      </c>
      <c r="P3160" t="s">
        <v>521</v>
      </c>
      <c r="Q3160" t="s">
        <v>89</v>
      </c>
      <c r="R3160" t="s">
        <v>144</v>
      </c>
      <c r="S3160" t="s">
        <v>141</v>
      </c>
      <c r="T3160" t="s">
        <v>34</v>
      </c>
      <c r="U3160" t="s">
        <v>796</v>
      </c>
      <c r="V3160" t="s">
        <v>854</v>
      </c>
      <c r="W3160" t="s">
        <v>147</v>
      </c>
      <c r="X3160" t="s">
        <v>144</v>
      </c>
    </row>
    <row r="3161" spans="1:24" x14ac:dyDescent="0.4">
      <c r="A3161" t="s">
        <v>3845</v>
      </c>
      <c r="B3161" t="s">
        <v>171</v>
      </c>
      <c r="C3161" t="s">
        <v>158</v>
      </c>
      <c r="D3161" t="s">
        <v>47</v>
      </c>
      <c r="E3161" t="s">
        <v>720</v>
      </c>
      <c r="F3161" t="s">
        <v>102</v>
      </c>
      <c r="G3161" t="s">
        <v>26</v>
      </c>
      <c r="H3161" t="s">
        <v>847</v>
      </c>
      <c r="I3161" t="s">
        <v>109</v>
      </c>
      <c r="J3161" t="s">
        <v>26</v>
      </c>
      <c r="K3161" t="s">
        <v>594</v>
      </c>
      <c r="L3161" t="str">
        <f>_xlfn.XLOOKUP(Trade_Flows[[#This Row],[hardware_type]],Helper_sheet!$D$2:$D$15,Helper_sheet!$E$2:$E$15,0,0)</f>
        <v>Chip</v>
      </c>
      <c r="M3161" t="s">
        <v>91</v>
      </c>
      <c r="N3161" s="5">
        <v>3988</v>
      </c>
      <c r="O3161" s="1">
        <v>199.41</v>
      </c>
      <c r="P3161" t="s">
        <v>96</v>
      </c>
      <c r="Q3161" t="s">
        <v>89</v>
      </c>
      <c r="R3161" t="s">
        <v>144</v>
      </c>
      <c r="S3161" t="s">
        <v>141</v>
      </c>
      <c r="T3161" t="s">
        <v>34</v>
      </c>
      <c r="U3161" t="s">
        <v>742</v>
      </c>
      <c r="V3161" t="s">
        <v>156</v>
      </c>
      <c r="W3161" t="s">
        <v>147</v>
      </c>
      <c r="X3161" t="s">
        <v>144</v>
      </c>
    </row>
    <row r="3162" spans="1:24" x14ac:dyDescent="0.4">
      <c r="A3162" t="s">
        <v>3846</v>
      </c>
      <c r="B3162" t="s">
        <v>182</v>
      </c>
      <c r="C3162" t="s">
        <v>141</v>
      </c>
      <c r="D3162" t="s">
        <v>48</v>
      </c>
      <c r="E3162" t="s">
        <v>720</v>
      </c>
      <c r="F3162" t="s">
        <v>102</v>
      </c>
      <c r="G3162" t="s">
        <v>26</v>
      </c>
      <c r="H3162" t="s">
        <v>847</v>
      </c>
      <c r="I3162" t="s">
        <v>109</v>
      </c>
      <c r="J3162" t="s">
        <v>26</v>
      </c>
      <c r="K3162" t="s">
        <v>594</v>
      </c>
      <c r="L3162" t="str">
        <f>_xlfn.XLOOKUP(Trade_Flows[[#This Row],[hardware_type]],Helper_sheet!$D$2:$D$15,Helper_sheet!$E$2:$E$15,0,0)</f>
        <v>Chip</v>
      </c>
      <c r="M3162" t="s">
        <v>91</v>
      </c>
      <c r="N3162" s="5">
        <v>4021</v>
      </c>
      <c r="O3162" s="1">
        <v>201.07</v>
      </c>
      <c r="P3162" t="s">
        <v>95</v>
      </c>
      <c r="Q3162" t="s">
        <v>89</v>
      </c>
      <c r="R3162" t="s">
        <v>144</v>
      </c>
      <c r="S3162" t="s">
        <v>141</v>
      </c>
      <c r="T3162" t="s">
        <v>34</v>
      </c>
      <c r="U3162" t="s">
        <v>840</v>
      </c>
      <c r="V3162" t="s">
        <v>866</v>
      </c>
      <c r="W3162" t="s">
        <v>147</v>
      </c>
      <c r="X3162" t="s">
        <v>144</v>
      </c>
    </row>
    <row r="3163" spans="1:24" x14ac:dyDescent="0.4">
      <c r="A3163" t="s">
        <v>3847</v>
      </c>
      <c r="B3163" t="s">
        <v>182</v>
      </c>
      <c r="C3163" t="s">
        <v>149</v>
      </c>
      <c r="D3163" t="s">
        <v>49</v>
      </c>
      <c r="E3163" t="s">
        <v>720</v>
      </c>
      <c r="F3163" t="s">
        <v>102</v>
      </c>
      <c r="G3163" t="s">
        <v>26</v>
      </c>
      <c r="H3163" t="s">
        <v>847</v>
      </c>
      <c r="I3163" t="s">
        <v>109</v>
      </c>
      <c r="J3163" t="s">
        <v>26</v>
      </c>
      <c r="K3163" t="s">
        <v>594</v>
      </c>
      <c r="L3163" t="str">
        <f>_xlfn.XLOOKUP(Trade_Flows[[#This Row],[hardware_type]],Helper_sheet!$D$2:$D$15,Helper_sheet!$E$2:$E$15,0,0)</f>
        <v>Chip</v>
      </c>
      <c r="M3163" t="s">
        <v>91</v>
      </c>
      <c r="N3163" s="5">
        <v>4089</v>
      </c>
      <c r="O3163" s="1">
        <v>204.47</v>
      </c>
      <c r="P3163" t="s">
        <v>95</v>
      </c>
      <c r="Q3163" t="s">
        <v>89</v>
      </c>
      <c r="R3163" t="s">
        <v>144</v>
      </c>
      <c r="S3163" t="s">
        <v>141</v>
      </c>
      <c r="T3163" t="s">
        <v>34</v>
      </c>
      <c r="U3163" t="s">
        <v>738</v>
      </c>
      <c r="V3163" t="s">
        <v>154</v>
      </c>
      <c r="W3163" t="s">
        <v>147</v>
      </c>
      <c r="X3163" t="s">
        <v>144</v>
      </c>
    </row>
    <row r="3164" spans="1:24" x14ac:dyDescent="0.4">
      <c r="A3164" t="s">
        <v>3848</v>
      </c>
      <c r="B3164" t="s">
        <v>182</v>
      </c>
      <c r="C3164" t="s">
        <v>154</v>
      </c>
      <c r="D3164" t="s">
        <v>50</v>
      </c>
      <c r="E3164" t="s">
        <v>720</v>
      </c>
      <c r="F3164" t="s">
        <v>102</v>
      </c>
      <c r="G3164" t="s">
        <v>26</v>
      </c>
      <c r="H3164" t="s">
        <v>847</v>
      </c>
      <c r="I3164" t="s">
        <v>109</v>
      </c>
      <c r="J3164" t="s">
        <v>26</v>
      </c>
      <c r="K3164" t="s">
        <v>594</v>
      </c>
      <c r="L3164" t="str">
        <f>_xlfn.XLOOKUP(Trade_Flows[[#This Row],[hardware_type]],Helper_sheet!$D$2:$D$15,Helper_sheet!$E$2:$E$15,0,0)</f>
        <v>Chip</v>
      </c>
      <c r="M3164" t="s">
        <v>91</v>
      </c>
      <c r="N3164" s="5">
        <v>4364</v>
      </c>
      <c r="O3164" s="1">
        <v>218.21</v>
      </c>
      <c r="P3164" t="s">
        <v>93</v>
      </c>
      <c r="Q3164" t="s">
        <v>89</v>
      </c>
      <c r="R3164" t="s">
        <v>144</v>
      </c>
      <c r="S3164" t="s">
        <v>141</v>
      </c>
      <c r="T3164" t="s">
        <v>34</v>
      </c>
      <c r="U3164" t="s">
        <v>753</v>
      </c>
      <c r="V3164" t="s">
        <v>154</v>
      </c>
      <c r="W3164" t="s">
        <v>147</v>
      </c>
      <c r="X3164" t="s">
        <v>144</v>
      </c>
    </row>
    <row r="3165" spans="1:24" x14ac:dyDescent="0.4">
      <c r="A3165" t="s">
        <v>3849</v>
      </c>
      <c r="B3165" t="s">
        <v>182</v>
      </c>
      <c r="C3165" t="s">
        <v>158</v>
      </c>
      <c r="D3165" t="s">
        <v>51</v>
      </c>
      <c r="E3165" t="s">
        <v>720</v>
      </c>
      <c r="F3165" t="s">
        <v>102</v>
      </c>
      <c r="G3165" t="s">
        <v>26</v>
      </c>
      <c r="H3165" t="s">
        <v>847</v>
      </c>
      <c r="I3165" t="s">
        <v>109</v>
      </c>
      <c r="J3165" t="s">
        <v>26</v>
      </c>
      <c r="K3165" t="s">
        <v>594</v>
      </c>
      <c r="L3165" t="str">
        <f>_xlfn.XLOOKUP(Trade_Flows[[#This Row],[hardware_type]],Helper_sheet!$D$2:$D$15,Helper_sheet!$E$2:$E$15,0,0)</f>
        <v>Chip</v>
      </c>
      <c r="M3165" t="s">
        <v>91</v>
      </c>
      <c r="N3165" s="5">
        <v>3746</v>
      </c>
      <c r="O3165" s="1">
        <v>187.34</v>
      </c>
      <c r="P3165" t="s">
        <v>93</v>
      </c>
      <c r="Q3165" t="s">
        <v>89</v>
      </c>
      <c r="R3165" t="s">
        <v>144</v>
      </c>
      <c r="S3165" t="s">
        <v>141</v>
      </c>
      <c r="T3165" t="s">
        <v>34</v>
      </c>
      <c r="U3165" t="s">
        <v>766</v>
      </c>
      <c r="V3165" t="s">
        <v>154</v>
      </c>
      <c r="W3165" t="s">
        <v>147</v>
      </c>
      <c r="X3165" t="s">
        <v>144</v>
      </c>
    </row>
    <row r="3166" spans="1:24" x14ac:dyDescent="0.4">
      <c r="A3166" t="s">
        <v>3850</v>
      </c>
      <c r="B3166" t="s">
        <v>193</v>
      </c>
      <c r="C3166" t="s">
        <v>141</v>
      </c>
      <c r="D3166" t="s">
        <v>52</v>
      </c>
      <c r="E3166" t="s">
        <v>720</v>
      </c>
      <c r="F3166" t="s">
        <v>102</v>
      </c>
      <c r="G3166" t="s">
        <v>26</v>
      </c>
      <c r="H3166" t="s">
        <v>847</v>
      </c>
      <c r="I3166" t="s">
        <v>109</v>
      </c>
      <c r="J3166" t="s">
        <v>26</v>
      </c>
      <c r="K3166" t="s">
        <v>594</v>
      </c>
      <c r="L3166" t="str">
        <f>_xlfn.XLOOKUP(Trade_Flows[[#This Row],[hardware_type]],Helper_sheet!$D$2:$D$15,Helper_sheet!$E$2:$E$15,0,0)</f>
        <v>Chip</v>
      </c>
      <c r="M3166" t="s">
        <v>91</v>
      </c>
      <c r="N3166" s="5">
        <v>3631</v>
      </c>
      <c r="O3166" s="1">
        <v>181.58</v>
      </c>
      <c r="P3166" t="s">
        <v>93</v>
      </c>
      <c r="Q3166" t="s">
        <v>89</v>
      </c>
      <c r="R3166" t="s">
        <v>144</v>
      </c>
      <c r="S3166" t="s">
        <v>141</v>
      </c>
      <c r="T3166" t="s">
        <v>34</v>
      </c>
      <c r="U3166" t="s">
        <v>783</v>
      </c>
      <c r="V3166" t="s">
        <v>292</v>
      </c>
      <c r="W3166" t="s">
        <v>147</v>
      </c>
      <c r="X3166" t="s">
        <v>144</v>
      </c>
    </row>
    <row r="3167" spans="1:24" x14ac:dyDescent="0.4">
      <c r="A3167" t="s">
        <v>3851</v>
      </c>
      <c r="B3167" t="s">
        <v>193</v>
      </c>
      <c r="C3167" t="s">
        <v>149</v>
      </c>
      <c r="D3167" t="s">
        <v>53</v>
      </c>
      <c r="E3167" t="s">
        <v>720</v>
      </c>
      <c r="F3167" t="s">
        <v>102</v>
      </c>
      <c r="G3167" t="s">
        <v>26</v>
      </c>
      <c r="H3167" t="s">
        <v>847</v>
      </c>
      <c r="I3167" t="s">
        <v>109</v>
      </c>
      <c r="J3167" t="s">
        <v>26</v>
      </c>
      <c r="K3167" t="s">
        <v>594</v>
      </c>
      <c r="L3167" t="str">
        <f>_xlfn.XLOOKUP(Trade_Flows[[#This Row],[hardware_type]],Helper_sheet!$D$2:$D$15,Helper_sheet!$E$2:$E$15,0,0)</f>
        <v>Chip</v>
      </c>
      <c r="M3167" t="s">
        <v>91</v>
      </c>
      <c r="N3167" s="5">
        <v>4490</v>
      </c>
      <c r="O3167" s="1">
        <v>224.52</v>
      </c>
      <c r="P3167" t="s">
        <v>95</v>
      </c>
      <c r="Q3167" t="s">
        <v>89</v>
      </c>
      <c r="R3167" t="s">
        <v>144</v>
      </c>
      <c r="S3167" t="s">
        <v>141</v>
      </c>
      <c r="T3167" t="s">
        <v>34</v>
      </c>
      <c r="U3167" t="s">
        <v>727</v>
      </c>
      <c r="V3167" t="s">
        <v>288</v>
      </c>
      <c r="W3167" t="s">
        <v>147</v>
      </c>
      <c r="X3167" t="s">
        <v>144</v>
      </c>
    </row>
    <row r="3168" spans="1:24" x14ac:dyDescent="0.4">
      <c r="A3168" t="s">
        <v>3852</v>
      </c>
      <c r="B3168" t="s">
        <v>193</v>
      </c>
      <c r="C3168" t="s">
        <v>154</v>
      </c>
      <c r="D3168" t="s">
        <v>54</v>
      </c>
      <c r="E3168" t="s">
        <v>720</v>
      </c>
      <c r="F3168" t="s">
        <v>102</v>
      </c>
      <c r="G3168" t="s">
        <v>26</v>
      </c>
      <c r="H3168" t="s">
        <v>847</v>
      </c>
      <c r="I3168" t="s">
        <v>109</v>
      </c>
      <c r="J3168" t="s">
        <v>26</v>
      </c>
      <c r="K3168" t="s">
        <v>594</v>
      </c>
      <c r="L3168" t="str">
        <f>_xlfn.XLOOKUP(Trade_Flows[[#This Row],[hardware_type]],Helper_sheet!$D$2:$D$15,Helper_sheet!$E$2:$E$15,0,0)</f>
        <v>Chip</v>
      </c>
      <c r="M3168" t="s">
        <v>91</v>
      </c>
      <c r="N3168" s="5">
        <v>5383</v>
      </c>
      <c r="O3168" s="1">
        <v>269.17</v>
      </c>
      <c r="P3168" t="s">
        <v>96</v>
      </c>
      <c r="Q3168" t="s">
        <v>89</v>
      </c>
      <c r="R3168" t="s">
        <v>144</v>
      </c>
      <c r="S3168" t="s">
        <v>141</v>
      </c>
      <c r="T3168" t="s">
        <v>34</v>
      </c>
      <c r="U3168" t="s">
        <v>766</v>
      </c>
      <c r="V3168" t="s">
        <v>199</v>
      </c>
      <c r="W3168" t="s">
        <v>147</v>
      </c>
      <c r="X3168" t="s">
        <v>144</v>
      </c>
    </row>
    <row r="3169" spans="1:24" x14ac:dyDescent="0.4">
      <c r="A3169" t="s">
        <v>3853</v>
      </c>
      <c r="B3169" t="s">
        <v>193</v>
      </c>
      <c r="C3169" t="s">
        <v>158</v>
      </c>
      <c r="D3169" t="s">
        <v>55</v>
      </c>
      <c r="E3169" t="s">
        <v>720</v>
      </c>
      <c r="F3169" t="s">
        <v>102</v>
      </c>
      <c r="G3169" t="s">
        <v>26</v>
      </c>
      <c r="H3169" t="s">
        <v>847</v>
      </c>
      <c r="I3169" t="s">
        <v>109</v>
      </c>
      <c r="J3169" t="s">
        <v>26</v>
      </c>
      <c r="K3169" t="s">
        <v>594</v>
      </c>
      <c r="L3169" t="str">
        <f>_xlfn.XLOOKUP(Trade_Flows[[#This Row],[hardware_type]],Helper_sheet!$D$2:$D$15,Helper_sheet!$E$2:$E$15,0,0)</f>
        <v>Chip</v>
      </c>
      <c r="M3169" t="s">
        <v>91</v>
      </c>
      <c r="N3169" s="5">
        <v>4128</v>
      </c>
      <c r="O3169" s="1">
        <v>206.41</v>
      </c>
      <c r="P3169" t="s">
        <v>95</v>
      </c>
      <c r="Q3169" t="s">
        <v>89</v>
      </c>
      <c r="R3169" t="s">
        <v>144</v>
      </c>
      <c r="S3169" t="s">
        <v>141</v>
      </c>
      <c r="T3169" t="s">
        <v>34</v>
      </c>
      <c r="U3169" t="s">
        <v>738</v>
      </c>
      <c r="V3169" t="s">
        <v>888</v>
      </c>
      <c r="W3169" t="s">
        <v>147</v>
      </c>
      <c r="X3169" t="s">
        <v>144</v>
      </c>
    </row>
    <row r="3170" spans="1:24" x14ac:dyDescent="0.4">
      <c r="A3170" t="s">
        <v>3854</v>
      </c>
      <c r="B3170" t="s">
        <v>202</v>
      </c>
      <c r="C3170" t="s">
        <v>141</v>
      </c>
      <c r="D3170" t="s">
        <v>56</v>
      </c>
      <c r="E3170" t="s">
        <v>720</v>
      </c>
      <c r="F3170" t="s">
        <v>102</v>
      </c>
      <c r="G3170" t="s">
        <v>26</v>
      </c>
      <c r="H3170" t="s">
        <v>847</v>
      </c>
      <c r="I3170" t="s">
        <v>109</v>
      </c>
      <c r="J3170" t="s">
        <v>26</v>
      </c>
      <c r="K3170" t="s">
        <v>594</v>
      </c>
      <c r="L3170" t="str">
        <f>_xlfn.XLOOKUP(Trade_Flows[[#This Row],[hardware_type]],Helper_sheet!$D$2:$D$15,Helper_sheet!$E$2:$E$15,0,0)</f>
        <v>Chip</v>
      </c>
      <c r="M3170" t="s">
        <v>91</v>
      </c>
      <c r="N3170" s="5">
        <v>4175</v>
      </c>
      <c r="O3170" s="1">
        <v>208.8</v>
      </c>
      <c r="P3170" t="s">
        <v>95</v>
      </c>
      <c r="Q3170" t="s">
        <v>89</v>
      </c>
      <c r="R3170" t="s">
        <v>144</v>
      </c>
      <c r="S3170" t="s">
        <v>141</v>
      </c>
      <c r="T3170" t="s">
        <v>34</v>
      </c>
      <c r="U3170" t="s">
        <v>740</v>
      </c>
      <c r="V3170" t="s">
        <v>292</v>
      </c>
      <c r="W3170" t="s">
        <v>147</v>
      </c>
      <c r="X3170" t="s">
        <v>144</v>
      </c>
    </row>
    <row r="3171" spans="1:24" x14ac:dyDescent="0.4">
      <c r="A3171" t="s">
        <v>3855</v>
      </c>
      <c r="B3171" t="s">
        <v>202</v>
      </c>
      <c r="C3171" t="s">
        <v>149</v>
      </c>
      <c r="D3171" t="s">
        <v>57</v>
      </c>
      <c r="E3171" t="s">
        <v>720</v>
      </c>
      <c r="F3171" t="s">
        <v>102</v>
      </c>
      <c r="G3171" t="s">
        <v>26</v>
      </c>
      <c r="H3171" t="s">
        <v>847</v>
      </c>
      <c r="I3171" t="s">
        <v>109</v>
      </c>
      <c r="J3171" t="s">
        <v>26</v>
      </c>
      <c r="K3171" t="s">
        <v>594</v>
      </c>
      <c r="L3171" t="str">
        <f>_xlfn.XLOOKUP(Trade_Flows[[#This Row],[hardware_type]],Helper_sheet!$D$2:$D$15,Helper_sheet!$E$2:$E$15,0,0)</f>
        <v>Chip</v>
      </c>
      <c r="M3171" t="s">
        <v>91</v>
      </c>
      <c r="N3171" s="5">
        <v>4312</v>
      </c>
      <c r="O3171" s="1">
        <v>215.64</v>
      </c>
      <c r="P3171" t="s">
        <v>93</v>
      </c>
      <c r="Q3171" t="s">
        <v>89</v>
      </c>
      <c r="R3171" t="s">
        <v>144</v>
      </c>
      <c r="S3171" t="s">
        <v>141</v>
      </c>
      <c r="T3171" t="s">
        <v>34</v>
      </c>
      <c r="U3171" t="s">
        <v>749</v>
      </c>
      <c r="V3171" t="s">
        <v>173</v>
      </c>
      <c r="W3171" t="s">
        <v>147</v>
      </c>
      <c r="X3171" t="s">
        <v>144</v>
      </c>
    </row>
    <row r="3172" spans="1:24" x14ac:dyDescent="0.4">
      <c r="A3172" t="s">
        <v>3856</v>
      </c>
      <c r="B3172" t="s">
        <v>202</v>
      </c>
      <c r="C3172" t="s">
        <v>154</v>
      </c>
      <c r="D3172" t="s">
        <v>58</v>
      </c>
      <c r="E3172" t="s">
        <v>720</v>
      </c>
      <c r="F3172" t="s">
        <v>102</v>
      </c>
      <c r="G3172" t="s">
        <v>26</v>
      </c>
      <c r="H3172" t="s">
        <v>847</v>
      </c>
      <c r="I3172" t="s">
        <v>109</v>
      </c>
      <c r="J3172" t="s">
        <v>26</v>
      </c>
      <c r="K3172" t="s">
        <v>594</v>
      </c>
      <c r="L3172" t="str">
        <f>_xlfn.XLOOKUP(Trade_Flows[[#This Row],[hardware_type]],Helper_sheet!$D$2:$D$15,Helper_sheet!$E$2:$E$15,0,0)</f>
        <v>Chip</v>
      </c>
      <c r="M3172" t="s">
        <v>91</v>
      </c>
      <c r="N3172" s="5">
        <v>5034</v>
      </c>
      <c r="O3172" s="1">
        <v>251.7</v>
      </c>
      <c r="P3172" t="s">
        <v>521</v>
      </c>
      <c r="Q3172" t="s">
        <v>89</v>
      </c>
      <c r="R3172" t="s">
        <v>144</v>
      </c>
      <c r="S3172" t="s">
        <v>141</v>
      </c>
      <c r="T3172" t="s">
        <v>34</v>
      </c>
      <c r="U3172" t="s">
        <v>766</v>
      </c>
      <c r="V3172" t="s">
        <v>866</v>
      </c>
      <c r="W3172" t="s">
        <v>147</v>
      </c>
      <c r="X3172" t="s">
        <v>144</v>
      </c>
    </row>
    <row r="3173" spans="1:24" x14ac:dyDescent="0.4">
      <c r="A3173" t="s">
        <v>3857</v>
      </c>
      <c r="B3173" t="s">
        <v>202</v>
      </c>
      <c r="C3173" t="s">
        <v>158</v>
      </c>
      <c r="D3173" t="s">
        <v>59</v>
      </c>
      <c r="E3173" t="s">
        <v>720</v>
      </c>
      <c r="F3173" t="s">
        <v>102</v>
      </c>
      <c r="G3173" t="s">
        <v>26</v>
      </c>
      <c r="H3173" t="s">
        <v>847</v>
      </c>
      <c r="I3173" t="s">
        <v>109</v>
      </c>
      <c r="J3173" t="s">
        <v>26</v>
      </c>
      <c r="K3173" t="s">
        <v>594</v>
      </c>
      <c r="L3173" t="str">
        <f>_xlfn.XLOOKUP(Trade_Flows[[#This Row],[hardware_type]],Helper_sheet!$D$2:$D$15,Helper_sheet!$E$2:$E$15,0,0)</f>
        <v>Chip</v>
      </c>
      <c r="M3173" t="s">
        <v>91</v>
      </c>
      <c r="N3173" s="5">
        <v>3982</v>
      </c>
      <c r="O3173" s="1">
        <v>199.12</v>
      </c>
      <c r="P3173" t="s">
        <v>93</v>
      </c>
      <c r="Q3173" t="s">
        <v>89</v>
      </c>
      <c r="R3173" t="s">
        <v>144</v>
      </c>
      <c r="S3173" t="s">
        <v>141</v>
      </c>
      <c r="T3173" t="s">
        <v>34</v>
      </c>
      <c r="U3173" t="s">
        <v>1103</v>
      </c>
      <c r="V3173" t="s">
        <v>905</v>
      </c>
      <c r="W3173" t="s">
        <v>147</v>
      </c>
      <c r="X3173" t="s">
        <v>144</v>
      </c>
    </row>
    <row r="3174" spans="1:24" x14ac:dyDescent="0.4">
      <c r="A3174" t="s">
        <v>3858</v>
      </c>
      <c r="B3174" t="s">
        <v>212</v>
      </c>
      <c r="C3174" t="s">
        <v>141</v>
      </c>
      <c r="D3174" t="s">
        <v>60</v>
      </c>
      <c r="E3174" t="s">
        <v>720</v>
      </c>
      <c r="F3174" t="s">
        <v>102</v>
      </c>
      <c r="G3174" t="s">
        <v>26</v>
      </c>
      <c r="H3174" t="s">
        <v>847</v>
      </c>
      <c r="I3174" t="s">
        <v>109</v>
      </c>
      <c r="J3174" t="s">
        <v>26</v>
      </c>
      <c r="K3174" t="s">
        <v>594</v>
      </c>
      <c r="L3174" t="str">
        <f>_xlfn.XLOOKUP(Trade_Flows[[#This Row],[hardware_type]],Helper_sheet!$D$2:$D$15,Helper_sheet!$E$2:$E$15,0,0)</f>
        <v>Chip</v>
      </c>
      <c r="M3174" t="s">
        <v>91</v>
      </c>
      <c r="N3174" s="5">
        <v>4943</v>
      </c>
      <c r="O3174" s="1">
        <v>247.18</v>
      </c>
      <c r="P3174" t="s">
        <v>521</v>
      </c>
      <c r="Q3174" t="s">
        <v>89</v>
      </c>
      <c r="R3174" t="s">
        <v>144</v>
      </c>
      <c r="S3174" t="s">
        <v>141</v>
      </c>
      <c r="T3174" t="s">
        <v>34</v>
      </c>
      <c r="U3174" t="s">
        <v>776</v>
      </c>
      <c r="V3174" t="s">
        <v>208</v>
      </c>
      <c r="W3174" t="s">
        <v>147</v>
      </c>
      <c r="X3174" t="s">
        <v>144</v>
      </c>
    </row>
    <row r="3175" spans="1:24" x14ac:dyDescent="0.4">
      <c r="A3175" t="s">
        <v>3859</v>
      </c>
      <c r="B3175" t="s">
        <v>212</v>
      </c>
      <c r="C3175" t="s">
        <v>149</v>
      </c>
      <c r="D3175" t="s">
        <v>61</v>
      </c>
      <c r="E3175" t="s">
        <v>720</v>
      </c>
      <c r="F3175" t="s">
        <v>102</v>
      </c>
      <c r="G3175" t="s">
        <v>26</v>
      </c>
      <c r="H3175" t="s">
        <v>847</v>
      </c>
      <c r="I3175" t="s">
        <v>109</v>
      </c>
      <c r="J3175" t="s">
        <v>26</v>
      </c>
      <c r="K3175" t="s">
        <v>594</v>
      </c>
      <c r="L3175" t="str">
        <f>_xlfn.XLOOKUP(Trade_Flows[[#This Row],[hardware_type]],Helper_sheet!$D$2:$D$15,Helper_sheet!$E$2:$E$15,0,0)</f>
        <v>Chip</v>
      </c>
      <c r="M3175" t="s">
        <v>91</v>
      </c>
      <c r="N3175" s="5">
        <v>5300</v>
      </c>
      <c r="O3175" s="1">
        <v>265.02999999999997</v>
      </c>
      <c r="P3175" t="s">
        <v>96</v>
      </c>
      <c r="Q3175" t="s">
        <v>89</v>
      </c>
      <c r="R3175" t="s">
        <v>144</v>
      </c>
      <c r="S3175" t="s">
        <v>141</v>
      </c>
      <c r="T3175" t="s">
        <v>34</v>
      </c>
      <c r="U3175" t="s">
        <v>840</v>
      </c>
      <c r="V3175" t="s">
        <v>905</v>
      </c>
      <c r="W3175" t="s">
        <v>147</v>
      </c>
      <c r="X3175" t="s">
        <v>144</v>
      </c>
    </row>
    <row r="3176" spans="1:24" x14ac:dyDescent="0.4">
      <c r="A3176" t="s">
        <v>3860</v>
      </c>
      <c r="B3176" t="s">
        <v>212</v>
      </c>
      <c r="C3176" t="s">
        <v>154</v>
      </c>
      <c r="D3176" t="s">
        <v>62</v>
      </c>
      <c r="E3176" t="s">
        <v>720</v>
      </c>
      <c r="F3176" t="s">
        <v>102</v>
      </c>
      <c r="G3176" t="s">
        <v>26</v>
      </c>
      <c r="H3176" t="s">
        <v>847</v>
      </c>
      <c r="I3176" t="s">
        <v>109</v>
      </c>
      <c r="J3176" t="s">
        <v>26</v>
      </c>
      <c r="K3176" t="s">
        <v>594</v>
      </c>
      <c r="L3176" t="str">
        <f>_xlfn.XLOOKUP(Trade_Flows[[#This Row],[hardware_type]],Helper_sheet!$D$2:$D$15,Helper_sheet!$E$2:$E$15,0,0)</f>
        <v>Chip</v>
      </c>
      <c r="M3176" t="s">
        <v>91</v>
      </c>
      <c r="N3176" s="5">
        <v>5883</v>
      </c>
      <c r="O3176" s="1">
        <v>294.17</v>
      </c>
      <c r="P3176" t="s">
        <v>96</v>
      </c>
      <c r="Q3176" t="s">
        <v>89</v>
      </c>
      <c r="R3176" t="s">
        <v>144</v>
      </c>
      <c r="S3176" t="s">
        <v>141</v>
      </c>
      <c r="T3176" t="s">
        <v>34</v>
      </c>
      <c r="U3176" t="s">
        <v>721</v>
      </c>
      <c r="V3176" t="s">
        <v>173</v>
      </c>
      <c r="W3176" t="s">
        <v>147</v>
      </c>
      <c r="X3176" t="s">
        <v>144</v>
      </c>
    </row>
    <row r="3177" spans="1:24" x14ac:dyDescent="0.4">
      <c r="A3177" t="s">
        <v>3861</v>
      </c>
      <c r="B3177" t="s">
        <v>212</v>
      </c>
      <c r="C3177" t="s">
        <v>158</v>
      </c>
      <c r="D3177" t="s">
        <v>63</v>
      </c>
      <c r="E3177" t="s">
        <v>720</v>
      </c>
      <c r="F3177" t="s">
        <v>102</v>
      </c>
      <c r="G3177" t="s">
        <v>26</v>
      </c>
      <c r="H3177" t="s">
        <v>847</v>
      </c>
      <c r="I3177" t="s">
        <v>109</v>
      </c>
      <c r="J3177" t="s">
        <v>26</v>
      </c>
      <c r="K3177" t="s">
        <v>594</v>
      </c>
      <c r="L3177" t="str">
        <f>_xlfn.XLOOKUP(Trade_Flows[[#This Row],[hardware_type]],Helper_sheet!$D$2:$D$15,Helper_sheet!$E$2:$E$15,0,0)</f>
        <v>Chip</v>
      </c>
      <c r="M3177" t="s">
        <v>91</v>
      </c>
      <c r="N3177" s="5">
        <v>4470</v>
      </c>
      <c r="O3177" s="1">
        <v>223.53</v>
      </c>
      <c r="P3177" t="s">
        <v>94</v>
      </c>
      <c r="Q3177" t="s">
        <v>89</v>
      </c>
      <c r="R3177" t="s">
        <v>144</v>
      </c>
      <c r="S3177" t="s">
        <v>141</v>
      </c>
      <c r="T3177" t="s">
        <v>34</v>
      </c>
      <c r="U3177" t="s">
        <v>776</v>
      </c>
      <c r="V3177" t="s">
        <v>905</v>
      </c>
      <c r="W3177" t="s">
        <v>147</v>
      </c>
      <c r="X3177" t="s">
        <v>144</v>
      </c>
    </row>
    <row r="3178" spans="1:24" x14ac:dyDescent="0.4">
      <c r="A3178" t="s">
        <v>3862</v>
      </c>
      <c r="B3178" t="s">
        <v>223</v>
      </c>
      <c r="C3178" t="s">
        <v>141</v>
      </c>
      <c r="D3178" t="s">
        <v>64</v>
      </c>
      <c r="E3178" t="s">
        <v>720</v>
      </c>
      <c r="F3178" t="s">
        <v>102</v>
      </c>
      <c r="G3178" t="s">
        <v>26</v>
      </c>
      <c r="H3178" t="s">
        <v>847</v>
      </c>
      <c r="I3178" t="s">
        <v>109</v>
      </c>
      <c r="J3178" t="s">
        <v>26</v>
      </c>
      <c r="K3178" t="s">
        <v>594</v>
      </c>
      <c r="L3178" t="str">
        <f>_xlfn.XLOOKUP(Trade_Flows[[#This Row],[hardware_type]],Helper_sheet!$D$2:$D$15,Helper_sheet!$E$2:$E$15,0,0)</f>
        <v>Chip</v>
      </c>
      <c r="M3178" t="s">
        <v>91</v>
      </c>
      <c r="N3178" s="5">
        <v>4810</v>
      </c>
      <c r="O3178" s="1">
        <v>240.53</v>
      </c>
      <c r="P3178" t="s">
        <v>94</v>
      </c>
      <c r="Q3178" t="s">
        <v>89</v>
      </c>
      <c r="R3178" t="s">
        <v>144</v>
      </c>
      <c r="S3178" t="s">
        <v>141</v>
      </c>
      <c r="T3178" t="s">
        <v>34</v>
      </c>
      <c r="U3178" t="s">
        <v>763</v>
      </c>
      <c r="V3178" t="s">
        <v>154</v>
      </c>
      <c r="W3178" t="s">
        <v>147</v>
      </c>
      <c r="X3178" t="s">
        <v>144</v>
      </c>
    </row>
    <row r="3179" spans="1:24" x14ac:dyDescent="0.4">
      <c r="A3179" t="s">
        <v>3863</v>
      </c>
      <c r="B3179" t="s">
        <v>223</v>
      </c>
      <c r="C3179" t="s">
        <v>149</v>
      </c>
      <c r="D3179" t="s">
        <v>65</v>
      </c>
      <c r="E3179" t="s">
        <v>720</v>
      </c>
      <c r="F3179" t="s">
        <v>102</v>
      </c>
      <c r="G3179" t="s">
        <v>26</v>
      </c>
      <c r="H3179" t="s">
        <v>847</v>
      </c>
      <c r="I3179" t="s">
        <v>109</v>
      </c>
      <c r="J3179" t="s">
        <v>26</v>
      </c>
      <c r="K3179" t="s">
        <v>594</v>
      </c>
      <c r="L3179" t="str">
        <f>_xlfn.XLOOKUP(Trade_Flows[[#This Row],[hardware_type]],Helper_sheet!$D$2:$D$15,Helper_sheet!$E$2:$E$15,0,0)</f>
        <v>Chip</v>
      </c>
      <c r="M3179" t="s">
        <v>91</v>
      </c>
      <c r="N3179" s="5">
        <v>6225</v>
      </c>
      <c r="O3179" s="1">
        <v>311.27999999999997</v>
      </c>
      <c r="P3179" t="s">
        <v>94</v>
      </c>
      <c r="Q3179" t="s">
        <v>89</v>
      </c>
      <c r="R3179" t="s">
        <v>144</v>
      </c>
      <c r="S3179" t="s">
        <v>141</v>
      </c>
      <c r="T3179" t="s">
        <v>34</v>
      </c>
      <c r="U3179" t="s">
        <v>724</v>
      </c>
      <c r="V3179" t="s">
        <v>854</v>
      </c>
      <c r="W3179" t="s">
        <v>147</v>
      </c>
      <c r="X3179" t="s">
        <v>144</v>
      </c>
    </row>
    <row r="3180" spans="1:24" x14ac:dyDescent="0.4">
      <c r="A3180" t="s">
        <v>3864</v>
      </c>
      <c r="B3180" t="s">
        <v>223</v>
      </c>
      <c r="C3180" t="s">
        <v>154</v>
      </c>
      <c r="D3180" t="s">
        <v>66</v>
      </c>
      <c r="E3180" t="s">
        <v>720</v>
      </c>
      <c r="F3180" t="s">
        <v>102</v>
      </c>
      <c r="G3180" t="s">
        <v>26</v>
      </c>
      <c r="H3180" t="s">
        <v>847</v>
      </c>
      <c r="I3180" t="s">
        <v>109</v>
      </c>
      <c r="J3180" t="s">
        <v>26</v>
      </c>
      <c r="K3180" t="s">
        <v>594</v>
      </c>
      <c r="L3180" t="str">
        <f>_xlfn.XLOOKUP(Trade_Flows[[#This Row],[hardware_type]],Helper_sheet!$D$2:$D$15,Helper_sheet!$E$2:$E$15,0,0)</f>
        <v>Chip</v>
      </c>
      <c r="M3180" t="s">
        <v>91</v>
      </c>
      <c r="N3180" s="5">
        <v>6395</v>
      </c>
      <c r="O3180" s="1">
        <v>319.77999999999997</v>
      </c>
      <c r="P3180" t="s">
        <v>96</v>
      </c>
      <c r="Q3180" t="s">
        <v>89</v>
      </c>
      <c r="R3180" t="s">
        <v>144</v>
      </c>
      <c r="S3180" t="s">
        <v>141</v>
      </c>
      <c r="T3180" t="s">
        <v>34</v>
      </c>
      <c r="U3180" t="s">
        <v>721</v>
      </c>
      <c r="V3180" t="s">
        <v>854</v>
      </c>
      <c r="W3180" t="s">
        <v>147</v>
      </c>
      <c r="X3180" t="s">
        <v>144</v>
      </c>
    </row>
    <row r="3181" spans="1:24" x14ac:dyDescent="0.4">
      <c r="A3181" t="s">
        <v>3865</v>
      </c>
      <c r="B3181" t="s">
        <v>223</v>
      </c>
      <c r="C3181" t="s">
        <v>158</v>
      </c>
      <c r="D3181" t="s">
        <v>67</v>
      </c>
      <c r="E3181" t="s">
        <v>720</v>
      </c>
      <c r="F3181" t="s">
        <v>102</v>
      </c>
      <c r="G3181" t="s">
        <v>26</v>
      </c>
      <c r="H3181" t="s">
        <v>847</v>
      </c>
      <c r="I3181" t="s">
        <v>109</v>
      </c>
      <c r="J3181" t="s">
        <v>26</v>
      </c>
      <c r="K3181" t="s">
        <v>594</v>
      </c>
      <c r="L3181" t="str">
        <f>_xlfn.XLOOKUP(Trade_Flows[[#This Row],[hardware_type]],Helper_sheet!$D$2:$D$15,Helper_sheet!$E$2:$E$15,0,0)</f>
        <v>Chip</v>
      </c>
      <c r="M3181" t="s">
        <v>91</v>
      </c>
      <c r="N3181" s="5">
        <v>5250</v>
      </c>
      <c r="O3181" s="1">
        <v>262.54000000000002</v>
      </c>
      <c r="P3181" t="s">
        <v>93</v>
      </c>
      <c r="Q3181" t="s">
        <v>89</v>
      </c>
      <c r="R3181" t="s">
        <v>144</v>
      </c>
      <c r="S3181" t="s">
        <v>141</v>
      </c>
      <c r="T3181" t="s">
        <v>34</v>
      </c>
      <c r="U3181" t="s">
        <v>747</v>
      </c>
      <c r="V3181" t="s">
        <v>886</v>
      </c>
      <c r="W3181" t="s">
        <v>147</v>
      </c>
      <c r="X3181" t="s">
        <v>144</v>
      </c>
    </row>
    <row r="3182" spans="1:24" x14ac:dyDescent="0.4">
      <c r="A3182" t="s">
        <v>3866</v>
      </c>
      <c r="B3182" t="s">
        <v>235</v>
      </c>
      <c r="C3182" t="s">
        <v>141</v>
      </c>
      <c r="D3182" t="s">
        <v>68</v>
      </c>
      <c r="E3182" t="s">
        <v>720</v>
      </c>
      <c r="F3182" t="s">
        <v>102</v>
      </c>
      <c r="G3182" t="s">
        <v>26</v>
      </c>
      <c r="H3182" t="s">
        <v>847</v>
      </c>
      <c r="I3182" t="s">
        <v>109</v>
      </c>
      <c r="J3182" t="s">
        <v>26</v>
      </c>
      <c r="K3182" t="s">
        <v>594</v>
      </c>
      <c r="L3182" t="str">
        <f>_xlfn.XLOOKUP(Trade_Flows[[#This Row],[hardware_type]],Helper_sheet!$D$2:$D$15,Helper_sheet!$E$2:$E$15,0,0)</f>
        <v>Chip</v>
      </c>
      <c r="M3182" t="s">
        <v>91</v>
      </c>
      <c r="N3182" s="5">
        <v>5807</v>
      </c>
      <c r="O3182" s="1">
        <v>290.37</v>
      </c>
      <c r="P3182" t="s">
        <v>93</v>
      </c>
      <c r="Q3182" t="s">
        <v>89</v>
      </c>
      <c r="R3182" t="s">
        <v>144</v>
      </c>
      <c r="S3182" t="s">
        <v>141</v>
      </c>
      <c r="T3182" t="s">
        <v>34</v>
      </c>
      <c r="U3182" t="s">
        <v>1103</v>
      </c>
      <c r="V3182" t="s">
        <v>166</v>
      </c>
      <c r="W3182" t="s">
        <v>147</v>
      </c>
      <c r="X3182" t="s">
        <v>144</v>
      </c>
    </row>
    <row r="3183" spans="1:24" x14ac:dyDescent="0.4">
      <c r="A3183" t="s">
        <v>3867</v>
      </c>
      <c r="B3183" t="s">
        <v>235</v>
      </c>
      <c r="C3183" t="s">
        <v>149</v>
      </c>
      <c r="D3183" t="s">
        <v>69</v>
      </c>
      <c r="E3183" t="s">
        <v>720</v>
      </c>
      <c r="F3183" t="s">
        <v>102</v>
      </c>
      <c r="G3183" t="s">
        <v>26</v>
      </c>
      <c r="H3183" t="s">
        <v>847</v>
      </c>
      <c r="I3183" t="s">
        <v>109</v>
      </c>
      <c r="J3183" t="s">
        <v>26</v>
      </c>
      <c r="K3183" t="s">
        <v>594</v>
      </c>
      <c r="L3183" t="str">
        <f>_xlfn.XLOOKUP(Trade_Flows[[#This Row],[hardware_type]],Helper_sheet!$D$2:$D$15,Helper_sheet!$E$2:$E$15,0,0)</f>
        <v>Chip</v>
      </c>
      <c r="M3183" t="s">
        <v>91</v>
      </c>
      <c r="N3183" s="5">
        <v>5851</v>
      </c>
      <c r="O3183" s="1">
        <v>292.55</v>
      </c>
      <c r="P3183" t="s">
        <v>93</v>
      </c>
      <c r="Q3183" t="s">
        <v>89</v>
      </c>
      <c r="R3183" t="s">
        <v>144</v>
      </c>
      <c r="S3183" t="s">
        <v>141</v>
      </c>
      <c r="T3183" t="s">
        <v>34</v>
      </c>
      <c r="U3183" t="s">
        <v>817</v>
      </c>
      <c r="V3183" t="s">
        <v>367</v>
      </c>
      <c r="W3183" t="s">
        <v>147</v>
      </c>
      <c r="X3183" t="s">
        <v>144</v>
      </c>
    </row>
    <row r="3184" spans="1:24" x14ac:dyDescent="0.4">
      <c r="A3184" t="s">
        <v>3868</v>
      </c>
      <c r="B3184" t="s">
        <v>235</v>
      </c>
      <c r="C3184" t="s">
        <v>154</v>
      </c>
      <c r="D3184" t="s">
        <v>70</v>
      </c>
      <c r="E3184" t="s">
        <v>720</v>
      </c>
      <c r="F3184" t="s">
        <v>102</v>
      </c>
      <c r="G3184" t="s">
        <v>26</v>
      </c>
      <c r="H3184" t="s">
        <v>847</v>
      </c>
      <c r="I3184" t="s">
        <v>109</v>
      </c>
      <c r="J3184" t="s">
        <v>26</v>
      </c>
      <c r="K3184" t="s">
        <v>594</v>
      </c>
      <c r="L3184" t="str">
        <f>_xlfn.XLOOKUP(Trade_Flows[[#This Row],[hardware_type]],Helper_sheet!$D$2:$D$15,Helper_sheet!$E$2:$E$15,0,0)</f>
        <v>Chip</v>
      </c>
      <c r="M3184" t="s">
        <v>91</v>
      </c>
      <c r="N3184" s="5">
        <v>7088</v>
      </c>
      <c r="O3184" s="1">
        <v>354.45</v>
      </c>
      <c r="P3184" t="s">
        <v>95</v>
      </c>
      <c r="Q3184" t="s">
        <v>89</v>
      </c>
      <c r="R3184" t="s">
        <v>144</v>
      </c>
      <c r="S3184" t="s">
        <v>141</v>
      </c>
      <c r="T3184" t="s">
        <v>34</v>
      </c>
      <c r="U3184" t="s">
        <v>747</v>
      </c>
      <c r="V3184" t="s">
        <v>187</v>
      </c>
      <c r="W3184" t="s">
        <v>147</v>
      </c>
      <c r="X3184" t="s">
        <v>144</v>
      </c>
    </row>
    <row r="3185" spans="1:24" x14ac:dyDescent="0.4">
      <c r="A3185" t="s">
        <v>3869</v>
      </c>
      <c r="B3185" t="s">
        <v>235</v>
      </c>
      <c r="C3185" t="s">
        <v>158</v>
      </c>
      <c r="D3185" t="s">
        <v>71</v>
      </c>
      <c r="E3185" t="s">
        <v>720</v>
      </c>
      <c r="F3185" t="s">
        <v>102</v>
      </c>
      <c r="G3185" t="s">
        <v>26</v>
      </c>
      <c r="H3185" t="s">
        <v>847</v>
      </c>
      <c r="I3185" t="s">
        <v>109</v>
      </c>
      <c r="J3185" t="s">
        <v>26</v>
      </c>
      <c r="K3185" t="s">
        <v>594</v>
      </c>
      <c r="L3185" t="str">
        <f>_xlfn.XLOOKUP(Trade_Flows[[#This Row],[hardware_type]],Helper_sheet!$D$2:$D$15,Helper_sheet!$E$2:$E$15,0,0)</f>
        <v>Chip</v>
      </c>
      <c r="M3185" t="s">
        <v>91</v>
      </c>
      <c r="N3185" s="5">
        <v>5340</v>
      </c>
      <c r="O3185" s="1">
        <v>267.02</v>
      </c>
      <c r="P3185" t="s">
        <v>94</v>
      </c>
      <c r="Q3185" t="s">
        <v>89</v>
      </c>
      <c r="R3185" t="s">
        <v>144</v>
      </c>
      <c r="S3185" t="s">
        <v>141</v>
      </c>
      <c r="T3185" t="s">
        <v>34</v>
      </c>
      <c r="U3185" t="s">
        <v>776</v>
      </c>
      <c r="V3185" t="s">
        <v>178</v>
      </c>
      <c r="W3185" t="s">
        <v>147</v>
      </c>
      <c r="X3185" t="s">
        <v>144</v>
      </c>
    </row>
    <row r="3186" spans="1:24" x14ac:dyDescent="0.4">
      <c r="A3186" t="s">
        <v>3870</v>
      </c>
      <c r="B3186" t="s">
        <v>248</v>
      </c>
      <c r="C3186" t="s">
        <v>141</v>
      </c>
      <c r="D3186" t="s">
        <v>72</v>
      </c>
      <c r="E3186" t="s">
        <v>720</v>
      </c>
      <c r="F3186" t="s">
        <v>102</v>
      </c>
      <c r="G3186" t="s">
        <v>26</v>
      </c>
      <c r="H3186" t="s">
        <v>847</v>
      </c>
      <c r="I3186" t="s">
        <v>109</v>
      </c>
      <c r="J3186" t="s">
        <v>26</v>
      </c>
      <c r="K3186" t="s">
        <v>594</v>
      </c>
      <c r="L3186" t="str">
        <f>_xlfn.XLOOKUP(Trade_Flows[[#This Row],[hardware_type]],Helper_sheet!$D$2:$D$15,Helper_sheet!$E$2:$E$15,0,0)</f>
        <v>Chip</v>
      </c>
      <c r="M3186" t="s">
        <v>91</v>
      </c>
      <c r="N3186" s="5">
        <v>6296</v>
      </c>
      <c r="O3186" s="1">
        <v>314.83999999999997</v>
      </c>
      <c r="P3186" t="s">
        <v>93</v>
      </c>
      <c r="Q3186" t="s">
        <v>89</v>
      </c>
      <c r="R3186" t="s">
        <v>144</v>
      </c>
      <c r="S3186" t="s">
        <v>141</v>
      </c>
      <c r="T3186" t="s">
        <v>34</v>
      </c>
      <c r="U3186" t="s">
        <v>776</v>
      </c>
      <c r="V3186" t="s">
        <v>178</v>
      </c>
      <c r="W3186" t="s">
        <v>147</v>
      </c>
      <c r="X3186" t="s">
        <v>141</v>
      </c>
    </row>
    <row r="3187" spans="1:24" x14ac:dyDescent="0.4">
      <c r="A3187" t="s">
        <v>3871</v>
      </c>
      <c r="B3187" t="s">
        <v>248</v>
      </c>
      <c r="C3187" t="s">
        <v>149</v>
      </c>
      <c r="D3187" t="s">
        <v>73</v>
      </c>
      <c r="E3187" t="s">
        <v>720</v>
      </c>
      <c r="F3187" t="s">
        <v>102</v>
      </c>
      <c r="G3187" t="s">
        <v>26</v>
      </c>
      <c r="H3187" t="s">
        <v>847</v>
      </c>
      <c r="I3187" t="s">
        <v>109</v>
      </c>
      <c r="J3187" t="s">
        <v>26</v>
      </c>
      <c r="K3187" t="s">
        <v>594</v>
      </c>
      <c r="L3187" t="str">
        <f>_xlfn.XLOOKUP(Trade_Flows[[#This Row],[hardware_type]],Helper_sheet!$D$2:$D$15,Helper_sheet!$E$2:$E$15,0,0)</f>
        <v>Chip</v>
      </c>
      <c r="M3187" t="s">
        <v>91</v>
      </c>
      <c r="N3187" s="5">
        <v>7417</v>
      </c>
      <c r="O3187" s="1">
        <v>370.88</v>
      </c>
      <c r="P3187" t="s">
        <v>94</v>
      </c>
      <c r="Q3187" t="s">
        <v>89</v>
      </c>
      <c r="R3187" t="s">
        <v>144</v>
      </c>
      <c r="S3187" t="s">
        <v>141</v>
      </c>
      <c r="T3187" t="s">
        <v>34</v>
      </c>
      <c r="U3187" t="s">
        <v>763</v>
      </c>
      <c r="V3187" t="s">
        <v>888</v>
      </c>
      <c r="W3187" t="s">
        <v>147</v>
      </c>
      <c r="X3187" t="s">
        <v>141</v>
      </c>
    </row>
    <row r="3188" spans="1:24" x14ac:dyDescent="0.4">
      <c r="A3188" t="s">
        <v>3872</v>
      </c>
      <c r="B3188" t="s">
        <v>248</v>
      </c>
      <c r="C3188" t="s">
        <v>154</v>
      </c>
      <c r="D3188" t="s">
        <v>74</v>
      </c>
      <c r="E3188" t="s">
        <v>720</v>
      </c>
      <c r="F3188" t="s">
        <v>102</v>
      </c>
      <c r="G3188" t="s">
        <v>26</v>
      </c>
      <c r="H3188" t="s">
        <v>847</v>
      </c>
      <c r="I3188" t="s">
        <v>109</v>
      </c>
      <c r="J3188" t="s">
        <v>26</v>
      </c>
      <c r="K3188" t="s">
        <v>594</v>
      </c>
      <c r="L3188" t="str">
        <f>_xlfn.XLOOKUP(Trade_Flows[[#This Row],[hardware_type]],Helper_sheet!$D$2:$D$15,Helper_sheet!$E$2:$E$15,0,0)</f>
        <v>Chip</v>
      </c>
      <c r="M3188" t="s">
        <v>91</v>
      </c>
      <c r="N3188" s="5">
        <v>8703</v>
      </c>
      <c r="O3188" s="1">
        <v>435.17</v>
      </c>
      <c r="P3188" t="s">
        <v>94</v>
      </c>
      <c r="Q3188" t="s">
        <v>89</v>
      </c>
      <c r="R3188" t="s">
        <v>144</v>
      </c>
      <c r="S3188" t="s">
        <v>141</v>
      </c>
      <c r="T3188" t="s">
        <v>34</v>
      </c>
      <c r="U3188" t="s">
        <v>776</v>
      </c>
      <c r="V3188" t="s">
        <v>199</v>
      </c>
      <c r="W3188" t="s">
        <v>147</v>
      </c>
      <c r="X3188" t="s">
        <v>141</v>
      </c>
    </row>
    <row r="3189" spans="1:24" x14ac:dyDescent="0.4">
      <c r="A3189" t="s">
        <v>3873</v>
      </c>
      <c r="B3189" t="s">
        <v>248</v>
      </c>
      <c r="C3189" t="s">
        <v>158</v>
      </c>
      <c r="D3189" t="s">
        <v>75</v>
      </c>
      <c r="E3189" t="s">
        <v>720</v>
      </c>
      <c r="F3189" t="s">
        <v>102</v>
      </c>
      <c r="G3189" t="s">
        <v>26</v>
      </c>
      <c r="H3189" t="s">
        <v>847</v>
      </c>
      <c r="I3189" t="s">
        <v>109</v>
      </c>
      <c r="J3189" t="s">
        <v>26</v>
      </c>
      <c r="K3189" t="s">
        <v>594</v>
      </c>
      <c r="L3189" t="str">
        <f>_xlfn.XLOOKUP(Trade_Flows[[#This Row],[hardware_type]],Helper_sheet!$D$2:$D$15,Helper_sheet!$E$2:$E$15,0,0)</f>
        <v>Chip</v>
      </c>
      <c r="M3189" t="s">
        <v>91</v>
      </c>
      <c r="N3189" s="5">
        <v>7511</v>
      </c>
      <c r="O3189" s="1">
        <v>375.58</v>
      </c>
      <c r="P3189" t="s">
        <v>95</v>
      </c>
      <c r="Q3189" t="s">
        <v>89</v>
      </c>
      <c r="R3189" t="s">
        <v>144</v>
      </c>
      <c r="S3189" t="s">
        <v>141</v>
      </c>
      <c r="T3189" t="s">
        <v>34</v>
      </c>
      <c r="U3189" t="s">
        <v>744</v>
      </c>
      <c r="V3189" t="s">
        <v>294</v>
      </c>
      <c r="W3189" t="s">
        <v>147</v>
      </c>
      <c r="X3189" t="s">
        <v>141</v>
      </c>
    </row>
    <row r="3190" spans="1:24" x14ac:dyDescent="0.4">
      <c r="A3190" t="s">
        <v>3874</v>
      </c>
      <c r="B3190" t="s">
        <v>260</v>
      </c>
      <c r="C3190" t="s">
        <v>141</v>
      </c>
      <c r="D3190" t="s">
        <v>76</v>
      </c>
      <c r="E3190" t="s">
        <v>720</v>
      </c>
      <c r="F3190" t="s">
        <v>102</v>
      </c>
      <c r="G3190" t="s">
        <v>26</v>
      </c>
      <c r="H3190" t="s">
        <v>847</v>
      </c>
      <c r="I3190" t="s">
        <v>109</v>
      </c>
      <c r="J3190" t="s">
        <v>26</v>
      </c>
      <c r="K3190" t="s">
        <v>594</v>
      </c>
      <c r="L3190" t="str">
        <f>_xlfn.XLOOKUP(Trade_Flows[[#This Row],[hardware_type]],Helper_sheet!$D$2:$D$15,Helper_sheet!$E$2:$E$15,0,0)</f>
        <v>Chip</v>
      </c>
      <c r="M3190" t="s">
        <v>91</v>
      </c>
      <c r="N3190" s="5">
        <v>7344</v>
      </c>
      <c r="O3190" s="1">
        <v>367.22</v>
      </c>
      <c r="P3190" t="s">
        <v>96</v>
      </c>
      <c r="Q3190" t="s">
        <v>89</v>
      </c>
      <c r="R3190" t="s">
        <v>144</v>
      </c>
      <c r="S3190" t="s">
        <v>141</v>
      </c>
      <c r="T3190" t="s">
        <v>34</v>
      </c>
      <c r="U3190" t="s">
        <v>744</v>
      </c>
      <c r="V3190" t="s">
        <v>156</v>
      </c>
      <c r="W3190" t="s">
        <v>147</v>
      </c>
      <c r="X3190" t="s">
        <v>141</v>
      </c>
    </row>
    <row r="3191" spans="1:24" x14ac:dyDescent="0.4">
      <c r="A3191" t="s">
        <v>3875</v>
      </c>
      <c r="B3191" t="s">
        <v>260</v>
      </c>
      <c r="C3191" t="s">
        <v>149</v>
      </c>
      <c r="D3191" t="s">
        <v>77</v>
      </c>
      <c r="E3191" t="s">
        <v>720</v>
      </c>
      <c r="F3191" t="s">
        <v>102</v>
      </c>
      <c r="G3191" t="s">
        <v>26</v>
      </c>
      <c r="H3191" t="s">
        <v>847</v>
      </c>
      <c r="I3191" t="s">
        <v>109</v>
      </c>
      <c r="J3191" t="s">
        <v>26</v>
      </c>
      <c r="K3191" t="s">
        <v>594</v>
      </c>
      <c r="L3191" t="str">
        <f>_xlfn.XLOOKUP(Trade_Flows[[#This Row],[hardware_type]],Helper_sheet!$D$2:$D$15,Helper_sheet!$E$2:$E$15,0,0)</f>
        <v>Chip</v>
      </c>
      <c r="M3191" t="s">
        <v>91</v>
      </c>
      <c r="N3191" s="5">
        <v>9257</v>
      </c>
      <c r="O3191" s="1">
        <v>462.87</v>
      </c>
      <c r="P3191" t="s">
        <v>93</v>
      </c>
      <c r="Q3191" t="s">
        <v>89</v>
      </c>
      <c r="R3191" t="s">
        <v>144</v>
      </c>
      <c r="S3191" t="s">
        <v>141</v>
      </c>
      <c r="T3191" t="s">
        <v>34</v>
      </c>
      <c r="U3191" t="s">
        <v>761</v>
      </c>
      <c r="V3191" t="s">
        <v>888</v>
      </c>
      <c r="W3191" t="s">
        <v>147</v>
      </c>
      <c r="X3191" t="s">
        <v>141</v>
      </c>
    </row>
    <row r="3192" spans="1:24" x14ac:dyDescent="0.4">
      <c r="A3192" t="s">
        <v>3876</v>
      </c>
      <c r="B3192" t="s">
        <v>260</v>
      </c>
      <c r="C3192" t="s">
        <v>154</v>
      </c>
      <c r="D3192" t="s">
        <v>78</v>
      </c>
      <c r="E3192" t="s">
        <v>720</v>
      </c>
      <c r="F3192" t="s">
        <v>102</v>
      </c>
      <c r="G3192" t="s">
        <v>26</v>
      </c>
      <c r="H3192" t="s">
        <v>847</v>
      </c>
      <c r="I3192" t="s">
        <v>109</v>
      </c>
      <c r="J3192" t="s">
        <v>26</v>
      </c>
      <c r="K3192" t="s">
        <v>594</v>
      </c>
      <c r="L3192" t="str">
        <f>_xlfn.XLOOKUP(Trade_Flows[[#This Row],[hardware_type]],Helper_sheet!$D$2:$D$15,Helper_sheet!$E$2:$E$15,0,0)</f>
        <v>Chip</v>
      </c>
      <c r="M3192" t="s">
        <v>91</v>
      </c>
      <c r="N3192" s="5">
        <v>8836</v>
      </c>
      <c r="O3192" s="1">
        <v>441.84</v>
      </c>
      <c r="P3192" t="s">
        <v>95</v>
      </c>
      <c r="Q3192" t="s">
        <v>89</v>
      </c>
      <c r="R3192" t="s">
        <v>144</v>
      </c>
      <c r="S3192" t="s">
        <v>141</v>
      </c>
      <c r="T3192" t="s">
        <v>34</v>
      </c>
      <c r="U3192" t="s">
        <v>761</v>
      </c>
      <c r="V3192" t="s">
        <v>199</v>
      </c>
      <c r="W3192" t="s">
        <v>147</v>
      </c>
      <c r="X3192" t="s">
        <v>141</v>
      </c>
    </row>
    <row r="3193" spans="1:24" x14ac:dyDescent="0.4">
      <c r="A3193" t="s">
        <v>3877</v>
      </c>
      <c r="B3193" t="s">
        <v>260</v>
      </c>
      <c r="C3193" t="s">
        <v>158</v>
      </c>
      <c r="D3193" t="s">
        <v>79</v>
      </c>
      <c r="E3193" t="s">
        <v>720</v>
      </c>
      <c r="F3193" t="s">
        <v>102</v>
      </c>
      <c r="G3193" t="s">
        <v>26</v>
      </c>
      <c r="H3193" t="s">
        <v>847</v>
      </c>
      <c r="I3193" t="s">
        <v>109</v>
      </c>
      <c r="J3193" t="s">
        <v>26</v>
      </c>
      <c r="K3193" t="s">
        <v>594</v>
      </c>
      <c r="L3193" t="str">
        <f>_xlfn.XLOOKUP(Trade_Flows[[#This Row],[hardware_type]],Helper_sheet!$D$2:$D$15,Helper_sheet!$E$2:$E$15,0,0)</f>
        <v>Chip</v>
      </c>
      <c r="M3193" t="s">
        <v>91</v>
      </c>
      <c r="N3193" s="5">
        <v>7242</v>
      </c>
      <c r="O3193" s="1">
        <v>362.14</v>
      </c>
      <c r="P3193" t="s">
        <v>96</v>
      </c>
      <c r="Q3193" t="s">
        <v>89</v>
      </c>
      <c r="R3193" t="s">
        <v>144</v>
      </c>
      <c r="S3193" t="s">
        <v>141</v>
      </c>
      <c r="T3193" t="s">
        <v>34</v>
      </c>
      <c r="U3193" t="s">
        <v>738</v>
      </c>
      <c r="V3193" t="s">
        <v>886</v>
      </c>
      <c r="W3193" t="s">
        <v>147</v>
      </c>
      <c r="X3193" t="s">
        <v>141</v>
      </c>
    </row>
    <row r="3194" spans="1:24" x14ac:dyDescent="0.4">
      <c r="A3194" t="s">
        <v>3878</v>
      </c>
      <c r="B3194" t="s">
        <v>140</v>
      </c>
      <c r="C3194" t="s">
        <v>141</v>
      </c>
      <c r="D3194" t="s">
        <v>23</v>
      </c>
      <c r="E3194" t="s">
        <v>720</v>
      </c>
      <c r="F3194" t="s">
        <v>102</v>
      </c>
      <c r="G3194" t="s">
        <v>26</v>
      </c>
      <c r="H3194" t="s">
        <v>1072</v>
      </c>
      <c r="I3194" t="s">
        <v>113</v>
      </c>
      <c r="J3194" t="s">
        <v>114</v>
      </c>
      <c r="K3194" t="s">
        <v>520</v>
      </c>
      <c r="L3194" t="str">
        <f>_xlfn.XLOOKUP(Trade_Flows[[#This Row],[hardware_type]],Helper_sheet!$D$2:$D$15,Helper_sheet!$E$2:$E$15,0,0)</f>
        <v>Chip</v>
      </c>
      <c r="M3194" t="s">
        <v>91</v>
      </c>
      <c r="N3194" s="5">
        <v>1565</v>
      </c>
      <c r="O3194" s="1">
        <v>78.3</v>
      </c>
      <c r="P3194" t="s">
        <v>521</v>
      </c>
      <c r="Q3194" t="s">
        <v>89</v>
      </c>
      <c r="R3194" t="s">
        <v>144</v>
      </c>
      <c r="S3194" t="s">
        <v>141</v>
      </c>
      <c r="T3194" t="s">
        <v>34</v>
      </c>
      <c r="U3194" t="s">
        <v>817</v>
      </c>
      <c r="V3194" t="s">
        <v>758</v>
      </c>
      <c r="W3194" t="s">
        <v>147</v>
      </c>
      <c r="X3194" t="s">
        <v>144</v>
      </c>
    </row>
    <row r="3195" spans="1:24" x14ac:dyDescent="0.4">
      <c r="A3195" t="s">
        <v>3879</v>
      </c>
      <c r="B3195" t="s">
        <v>140</v>
      </c>
      <c r="C3195" t="s">
        <v>149</v>
      </c>
      <c r="D3195" t="s">
        <v>35</v>
      </c>
      <c r="E3195" t="s">
        <v>720</v>
      </c>
      <c r="F3195" t="s">
        <v>102</v>
      </c>
      <c r="G3195" t="s">
        <v>26</v>
      </c>
      <c r="H3195" t="s">
        <v>1072</v>
      </c>
      <c r="I3195" t="s">
        <v>113</v>
      </c>
      <c r="J3195" t="s">
        <v>114</v>
      </c>
      <c r="K3195" t="s">
        <v>520</v>
      </c>
      <c r="L3195" t="str">
        <f>_xlfn.XLOOKUP(Trade_Flows[[#This Row],[hardware_type]],Helper_sheet!$D$2:$D$15,Helper_sheet!$E$2:$E$15,0,0)</f>
        <v>Chip</v>
      </c>
      <c r="M3195" t="s">
        <v>91</v>
      </c>
      <c r="N3195" s="5">
        <v>2086</v>
      </c>
      <c r="O3195" s="1">
        <v>104.34</v>
      </c>
      <c r="P3195" t="s">
        <v>93</v>
      </c>
      <c r="Q3195" t="s">
        <v>89</v>
      </c>
      <c r="R3195" t="s">
        <v>144</v>
      </c>
      <c r="S3195" t="s">
        <v>141</v>
      </c>
      <c r="T3195" t="s">
        <v>34</v>
      </c>
      <c r="U3195" t="s">
        <v>822</v>
      </c>
      <c r="V3195" t="s">
        <v>756</v>
      </c>
      <c r="W3195" t="s">
        <v>147</v>
      </c>
      <c r="X3195" t="s">
        <v>144</v>
      </c>
    </row>
    <row r="3196" spans="1:24" x14ac:dyDescent="0.4">
      <c r="A3196" t="s">
        <v>3880</v>
      </c>
      <c r="B3196" t="s">
        <v>140</v>
      </c>
      <c r="C3196" t="s">
        <v>154</v>
      </c>
      <c r="D3196" t="s">
        <v>37</v>
      </c>
      <c r="E3196" t="s">
        <v>720</v>
      </c>
      <c r="F3196" t="s">
        <v>102</v>
      </c>
      <c r="G3196" t="s">
        <v>26</v>
      </c>
      <c r="H3196" t="s">
        <v>1072</v>
      </c>
      <c r="I3196" t="s">
        <v>113</v>
      </c>
      <c r="J3196" t="s">
        <v>114</v>
      </c>
      <c r="K3196" t="s">
        <v>520</v>
      </c>
      <c r="L3196" t="str">
        <f>_xlfn.XLOOKUP(Trade_Flows[[#This Row],[hardware_type]],Helper_sheet!$D$2:$D$15,Helper_sheet!$E$2:$E$15,0,0)</f>
        <v>Chip</v>
      </c>
      <c r="M3196" t="s">
        <v>91</v>
      </c>
      <c r="N3196" s="5">
        <v>1747</v>
      </c>
      <c r="O3196" s="1">
        <v>87.4</v>
      </c>
      <c r="P3196" t="s">
        <v>94</v>
      </c>
      <c r="Q3196" t="s">
        <v>89</v>
      </c>
      <c r="R3196" t="s">
        <v>144</v>
      </c>
      <c r="S3196" t="s">
        <v>141</v>
      </c>
      <c r="T3196" t="s">
        <v>34</v>
      </c>
      <c r="U3196" t="s">
        <v>758</v>
      </c>
      <c r="V3196" t="s">
        <v>1096</v>
      </c>
      <c r="W3196" t="s">
        <v>147</v>
      </c>
      <c r="X3196" t="s">
        <v>144</v>
      </c>
    </row>
    <row r="3197" spans="1:24" x14ac:dyDescent="0.4">
      <c r="A3197" t="s">
        <v>3881</v>
      </c>
      <c r="B3197" t="s">
        <v>140</v>
      </c>
      <c r="C3197" t="s">
        <v>158</v>
      </c>
      <c r="D3197" t="s">
        <v>38</v>
      </c>
      <c r="E3197" t="s">
        <v>720</v>
      </c>
      <c r="F3197" t="s">
        <v>102</v>
      </c>
      <c r="G3197" t="s">
        <v>26</v>
      </c>
      <c r="H3197" t="s">
        <v>1072</v>
      </c>
      <c r="I3197" t="s">
        <v>113</v>
      </c>
      <c r="J3197" t="s">
        <v>114</v>
      </c>
      <c r="K3197" t="s">
        <v>520</v>
      </c>
      <c r="L3197" t="str">
        <f>_xlfn.XLOOKUP(Trade_Flows[[#This Row],[hardware_type]],Helper_sheet!$D$2:$D$15,Helper_sheet!$E$2:$E$15,0,0)</f>
        <v>Chip</v>
      </c>
      <c r="M3197" t="s">
        <v>91</v>
      </c>
      <c r="N3197" s="5">
        <v>1860</v>
      </c>
      <c r="O3197" s="1">
        <v>93.05</v>
      </c>
      <c r="P3197" t="s">
        <v>94</v>
      </c>
      <c r="Q3197" t="s">
        <v>89</v>
      </c>
      <c r="R3197" t="s">
        <v>144</v>
      </c>
      <c r="S3197" t="s">
        <v>141</v>
      </c>
      <c r="T3197" t="s">
        <v>34</v>
      </c>
      <c r="U3197" t="s">
        <v>727</v>
      </c>
      <c r="V3197" t="s">
        <v>1073</v>
      </c>
      <c r="W3197" t="s">
        <v>147</v>
      </c>
      <c r="X3197" t="s">
        <v>144</v>
      </c>
    </row>
    <row r="3198" spans="1:24" x14ac:dyDescent="0.4">
      <c r="A3198" t="s">
        <v>3882</v>
      </c>
      <c r="B3198" t="s">
        <v>162</v>
      </c>
      <c r="C3198" t="s">
        <v>141</v>
      </c>
      <c r="D3198" t="s">
        <v>39</v>
      </c>
      <c r="E3198" t="s">
        <v>720</v>
      </c>
      <c r="F3198" t="s">
        <v>102</v>
      </c>
      <c r="G3198" t="s">
        <v>26</v>
      </c>
      <c r="H3198" t="s">
        <v>1072</v>
      </c>
      <c r="I3198" t="s">
        <v>113</v>
      </c>
      <c r="J3198" t="s">
        <v>114</v>
      </c>
      <c r="K3198" t="s">
        <v>520</v>
      </c>
      <c r="L3198" t="str">
        <f>_xlfn.XLOOKUP(Trade_Flows[[#This Row],[hardware_type]],Helper_sheet!$D$2:$D$15,Helper_sheet!$E$2:$E$15,0,0)</f>
        <v>Chip</v>
      </c>
      <c r="M3198" t="s">
        <v>91</v>
      </c>
      <c r="N3198" s="5">
        <v>1748</v>
      </c>
      <c r="O3198" s="1">
        <v>87.44</v>
      </c>
      <c r="P3198" t="s">
        <v>93</v>
      </c>
      <c r="Q3198" t="s">
        <v>89</v>
      </c>
      <c r="R3198" t="s">
        <v>144</v>
      </c>
      <c r="S3198" t="s">
        <v>141</v>
      </c>
      <c r="T3198" t="s">
        <v>34</v>
      </c>
      <c r="U3198" t="s">
        <v>740</v>
      </c>
      <c r="V3198" t="s">
        <v>1096</v>
      </c>
      <c r="W3198" t="s">
        <v>147</v>
      </c>
      <c r="X3198" t="s">
        <v>144</v>
      </c>
    </row>
    <row r="3199" spans="1:24" x14ac:dyDescent="0.4">
      <c r="A3199" t="s">
        <v>3883</v>
      </c>
      <c r="B3199" t="s">
        <v>162</v>
      </c>
      <c r="C3199" t="s">
        <v>149</v>
      </c>
      <c r="D3199" t="s">
        <v>41</v>
      </c>
      <c r="E3199" t="s">
        <v>720</v>
      </c>
      <c r="F3199" t="s">
        <v>102</v>
      </c>
      <c r="G3199" t="s">
        <v>26</v>
      </c>
      <c r="H3199" t="s">
        <v>1072</v>
      </c>
      <c r="I3199" t="s">
        <v>113</v>
      </c>
      <c r="J3199" t="s">
        <v>114</v>
      </c>
      <c r="K3199" t="s">
        <v>520</v>
      </c>
      <c r="L3199" t="str">
        <f>_xlfn.XLOOKUP(Trade_Flows[[#This Row],[hardware_type]],Helper_sheet!$D$2:$D$15,Helper_sheet!$E$2:$E$15,0,0)</f>
        <v>Chip</v>
      </c>
      <c r="M3199" t="s">
        <v>91</v>
      </c>
      <c r="N3199" s="5">
        <v>1987</v>
      </c>
      <c r="O3199" s="1">
        <v>99.35</v>
      </c>
      <c r="P3199" t="s">
        <v>94</v>
      </c>
      <c r="Q3199" t="s">
        <v>89</v>
      </c>
      <c r="R3199" t="s">
        <v>144</v>
      </c>
      <c r="S3199" t="s">
        <v>141</v>
      </c>
      <c r="T3199" t="s">
        <v>34</v>
      </c>
      <c r="U3199" t="s">
        <v>733</v>
      </c>
      <c r="V3199" t="s">
        <v>783</v>
      </c>
      <c r="W3199" t="s">
        <v>147</v>
      </c>
      <c r="X3199" t="s">
        <v>144</v>
      </c>
    </row>
    <row r="3200" spans="1:24" x14ac:dyDescent="0.4">
      <c r="A3200" t="s">
        <v>3884</v>
      </c>
      <c r="B3200" t="s">
        <v>162</v>
      </c>
      <c r="C3200" t="s">
        <v>154</v>
      </c>
      <c r="D3200" t="s">
        <v>42</v>
      </c>
      <c r="E3200" t="s">
        <v>720</v>
      </c>
      <c r="F3200" t="s">
        <v>102</v>
      </c>
      <c r="G3200" t="s">
        <v>26</v>
      </c>
      <c r="H3200" t="s">
        <v>1072</v>
      </c>
      <c r="I3200" t="s">
        <v>113</v>
      </c>
      <c r="J3200" t="s">
        <v>114</v>
      </c>
      <c r="K3200" t="s">
        <v>520</v>
      </c>
      <c r="L3200" t="str">
        <f>_xlfn.XLOOKUP(Trade_Flows[[#This Row],[hardware_type]],Helper_sheet!$D$2:$D$15,Helper_sheet!$E$2:$E$15,0,0)</f>
        <v>Chip</v>
      </c>
      <c r="M3200" t="s">
        <v>91</v>
      </c>
      <c r="N3200" s="5">
        <v>2477</v>
      </c>
      <c r="O3200" s="1">
        <v>123.89</v>
      </c>
      <c r="P3200" t="s">
        <v>94</v>
      </c>
      <c r="Q3200" t="s">
        <v>89</v>
      </c>
      <c r="R3200" t="s">
        <v>144</v>
      </c>
      <c r="S3200" t="s">
        <v>141</v>
      </c>
      <c r="T3200" t="s">
        <v>34</v>
      </c>
      <c r="U3200" t="s">
        <v>721</v>
      </c>
      <c r="V3200" t="s">
        <v>1088</v>
      </c>
      <c r="W3200" t="s">
        <v>147</v>
      </c>
      <c r="X3200" t="s">
        <v>144</v>
      </c>
    </row>
    <row r="3201" spans="1:24" x14ac:dyDescent="0.4">
      <c r="A3201" t="s">
        <v>3885</v>
      </c>
      <c r="B3201" t="s">
        <v>162</v>
      </c>
      <c r="C3201" t="s">
        <v>158</v>
      </c>
      <c r="D3201" t="s">
        <v>43</v>
      </c>
      <c r="E3201" t="s">
        <v>720</v>
      </c>
      <c r="F3201" t="s">
        <v>102</v>
      </c>
      <c r="G3201" t="s">
        <v>26</v>
      </c>
      <c r="H3201" t="s">
        <v>1072</v>
      </c>
      <c r="I3201" t="s">
        <v>113</v>
      </c>
      <c r="J3201" t="s">
        <v>114</v>
      </c>
      <c r="K3201" t="s">
        <v>520</v>
      </c>
      <c r="L3201" t="str">
        <f>_xlfn.XLOOKUP(Trade_Flows[[#This Row],[hardware_type]],Helper_sheet!$D$2:$D$15,Helper_sheet!$E$2:$E$15,0,0)</f>
        <v>Chip</v>
      </c>
      <c r="M3201" t="s">
        <v>91</v>
      </c>
      <c r="N3201" s="5">
        <v>1748</v>
      </c>
      <c r="O3201" s="1">
        <v>87.43</v>
      </c>
      <c r="P3201" t="s">
        <v>93</v>
      </c>
      <c r="Q3201" t="s">
        <v>89</v>
      </c>
      <c r="R3201" t="s">
        <v>144</v>
      </c>
      <c r="S3201" t="s">
        <v>141</v>
      </c>
      <c r="T3201" t="s">
        <v>34</v>
      </c>
      <c r="U3201" t="s">
        <v>756</v>
      </c>
      <c r="V3201" t="s">
        <v>822</v>
      </c>
      <c r="W3201" t="s">
        <v>147</v>
      </c>
      <c r="X3201" t="s">
        <v>144</v>
      </c>
    </row>
    <row r="3202" spans="1:24" x14ac:dyDescent="0.4">
      <c r="A3202" t="s">
        <v>3886</v>
      </c>
      <c r="B3202" t="s">
        <v>171</v>
      </c>
      <c r="C3202" t="s">
        <v>141</v>
      </c>
      <c r="D3202" t="s">
        <v>44</v>
      </c>
      <c r="E3202" t="s">
        <v>720</v>
      </c>
      <c r="F3202" t="s">
        <v>102</v>
      </c>
      <c r="G3202" t="s">
        <v>26</v>
      </c>
      <c r="H3202" t="s">
        <v>1072</v>
      </c>
      <c r="I3202" t="s">
        <v>113</v>
      </c>
      <c r="J3202" t="s">
        <v>114</v>
      </c>
      <c r="K3202" t="s">
        <v>520</v>
      </c>
      <c r="L3202" t="str">
        <f>_xlfn.XLOOKUP(Trade_Flows[[#This Row],[hardware_type]],Helper_sheet!$D$2:$D$15,Helper_sheet!$E$2:$E$15,0,0)</f>
        <v>Chip</v>
      </c>
      <c r="M3202" t="s">
        <v>91</v>
      </c>
      <c r="N3202" s="5">
        <v>2063</v>
      </c>
      <c r="O3202" s="1">
        <v>103.19</v>
      </c>
      <c r="P3202" t="s">
        <v>94</v>
      </c>
      <c r="Q3202" t="s">
        <v>89</v>
      </c>
      <c r="R3202" t="s">
        <v>144</v>
      </c>
      <c r="S3202" t="s">
        <v>141</v>
      </c>
      <c r="T3202" t="s">
        <v>34</v>
      </c>
      <c r="U3202" t="s">
        <v>742</v>
      </c>
      <c r="V3202" t="s">
        <v>1076</v>
      </c>
      <c r="W3202" t="s">
        <v>147</v>
      </c>
      <c r="X3202" t="s">
        <v>144</v>
      </c>
    </row>
    <row r="3203" spans="1:24" x14ac:dyDescent="0.4">
      <c r="A3203" t="s">
        <v>3887</v>
      </c>
      <c r="B3203" t="s">
        <v>171</v>
      </c>
      <c r="C3203" t="s">
        <v>149</v>
      </c>
      <c r="D3203" t="s">
        <v>45</v>
      </c>
      <c r="E3203" t="s">
        <v>720</v>
      </c>
      <c r="F3203" t="s">
        <v>102</v>
      </c>
      <c r="G3203" t="s">
        <v>26</v>
      </c>
      <c r="H3203" t="s">
        <v>1072</v>
      </c>
      <c r="I3203" t="s">
        <v>113</v>
      </c>
      <c r="J3203" t="s">
        <v>114</v>
      </c>
      <c r="K3203" t="s">
        <v>520</v>
      </c>
      <c r="L3203" t="str">
        <f>_xlfn.XLOOKUP(Trade_Flows[[#This Row],[hardware_type]],Helper_sheet!$D$2:$D$15,Helper_sheet!$E$2:$E$15,0,0)</f>
        <v>Chip</v>
      </c>
      <c r="M3203" t="s">
        <v>91</v>
      </c>
      <c r="N3203" s="5">
        <v>2195</v>
      </c>
      <c r="O3203" s="1">
        <v>109.76</v>
      </c>
      <c r="P3203" t="s">
        <v>521</v>
      </c>
      <c r="Q3203" t="s">
        <v>89</v>
      </c>
      <c r="R3203" t="s">
        <v>144</v>
      </c>
      <c r="S3203" t="s">
        <v>141</v>
      </c>
      <c r="T3203" t="s">
        <v>34</v>
      </c>
      <c r="U3203" t="s">
        <v>729</v>
      </c>
      <c r="V3203" t="s">
        <v>735</v>
      </c>
      <c r="W3203" t="s">
        <v>147</v>
      </c>
      <c r="X3203" t="s">
        <v>144</v>
      </c>
    </row>
    <row r="3204" spans="1:24" x14ac:dyDescent="0.4">
      <c r="A3204" t="s">
        <v>3888</v>
      </c>
      <c r="B3204" t="s">
        <v>171</v>
      </c>
      <c r="C3204" t="s">
        <v>154</v>
      </c>
      <c r="D3204" t="s">
        <v>46</v>
      </c>
      <c r="E3204" t="s">
        <v>720</v>
      </c>
      <c r="F3204" t="s">
        <v>102</v>
      </c>
      <c r="G3204" t="s">
        <v>26</v>
      </c>
      <c r="H3204" t="s">
        <v>1072</v>
      </c>
      <c r="I3204" t="s">
        <v>113</v>
      </c>
      <c r="J3204" t="s">
        <v>114</v>
      </c>
      <c r="K3204" t="s">
        <v>520</v>
      </c>
      <c r="L3204" t="str">
        <f>_xlfn.XLOOKUP(Trade_Flows[[#This Row],[hardware_type]],Helper_sheet!$D$2:$D$15,Helper_sheet!$E$2:$E$15,0,0)</f>
        <v>Chip</v>
      </c>
      <c r="M3204" t="s">
        <v>91</v>
      </c>
      <c r="N3204" s="5">
        <v>2756</v>
      </c>
      <c r="O3204" s="1">
        <v>137.85</v>
      </c>
      <c r="P3204" t="s">
        <v>93</v>
      </c>
      <c r="Q3204" t="s">
        <v>89</v>
      </c>
      <c r="R3204" t="s">
        <v>144</v>
      </c>
      <c r="S3204" t="s">
        <v>141</v>
      </c>
      <c r="T3204" t="s">
        <v>34</v>
      </c>
      <c r="U3204" t="s">
        <v>749</v>
      </c>
      <c r="V3204" t="s">
        <v>738</v>
      </c>
      <c r="W3204" t="s">
        <v>147</v>
      </c>
      <c r="X3204" t="s">
        <v>144</v>
      </c>
    </row>
    <row r="3205" spans="1:24" x14ac:dyDescent="0.4">
      <c r="A3205" t="s">
        <v>3889</v>
      </c>
      <c r="B3205" t="s">
        <v>171</v>
      </c>
      <c r="C3205" t="s">
        <v>158</v>
      </c>
      <c r="D3205" t="s">
        <v>47</v>
      </c>
      <c r="E3205" t="s">
        <v>720</v>
      </c>
      <c r="F3205" t="s">
        <v>102</v>
      </c>
      <c r="G3205" t="s">
        <v>26</v>
      </c>
      <c r="H3205" t="s">
        <v>1072</v>
      </c>
      <c r="I3205" t="s">
        <v>113</v>
      </c>
      <c r="J3205" t="s">
        <v>114</v>
      </c>
      <c r="K3205" t="s">
        <v>520</v>
      </c>
      <c r="L3205" t="str">
        <f>_xlfn.XLOOKUP(Trade_Flows[[#This Row],[hardware_type]],Helper_sheet!$D$2:$D$15,Helper_sheet!$E$2:$E$15,0,0)</f>
        <v>Chip</v>
      </c>
      <c r="M3205" t="s">
        <v>91</v>
      </c>
      <c r="N3205" s="5">
        <v>2053</v>
      </c>
      <c r="O3205" s="1">
        <v>102.67</v>
      </c>
      <c r="P3205" t="s">
        <v>93</v>
      </c>
      <c r="Q3205" t="s">
        <v>89</v>
      </c>
      <c r="R3205" t="s">
        <v>144</v>
      </c>
      <c r="S3205" t="s">
        <v>141</v>
      </c>
      <c r="T3205" t="s">
        <v>34</v>
      </c>
      <c r="U3205" t="s">
        <v>799</v>
      </c>
      <c r="V3205" t="s">
        <v>729</v>
      </c>
      <c r="W3205" t="s">
        <v>147</v>
      </c>
      <c r="X3205" t="s">
        <v>144</v>
      </c>
    </row>
    <row r="3206" spans="1:24" x14ac:dyDescent="0.4">
      <c r="A3206" t="s">
        <v>3890</v>
      </c>
      <c r="B3206" t="s">
        <v>182</v>
      </c>
      <c r="C3206" t="s">
        <v>141</v>
      </c>
      <c r="D3206" t="s">
        <v>48</v>
      </c>
      <c r="E3206" t="s">
        <v>720</v>
      </c>
      <c r="F3206" t="s">
        <v>102</v>
      </c>
      <c r="G3206" t="s">
        <v>26</v>
      </c>
      <c r="H3206" t="s">
        <v>1072</v>
      </c>
      <c r="I3206" t="s">
        <v>113</v>
      </c>
      <c r="J3206" t="s">
        <v>114</v>
      </c>
      <c r="K3206" t="s">
        <v>520</v>
      </c>
      <c r="L3206" t="str">
        <f>_xlfn.XLOOKUP(Trade_Flows[[#This Row],[hardware_type]],Helper_sheet!$D$2:$D$15,Helper_sheet!$E$2:$E$15,0,0)</f>
        <v>Chip</v>
      </c>
      <c r="M3206" t="s">
        <v>91</v>
      </c>
      <c r="N3206" s="5">
        <v>2288</v>
      </c>
      <c r="O3206" s="1">
        <v>114.42</v>
      </c>
      <c r="P3206" t="s">
        <v>521</v>
      </c>
      <c r="Q3206" t="s">
        <v>89</v>
      </c>
      <c r="R3206" t="s">
        <v>144</v>
      </c>
      <c r="S3206" t="s">
        <v>141</v>
      </c>
      <c r="T3206" t="s">
        <v>34</v>
      </c>
      <c r="U3206" t="s">
        <v>822</v>
      </c>
      <c r="V3206" t="s">
        <v>1076</v>
      </c>
      <c r="W3206" t="s">
        <v>147</v>
      </c>
      <c r="X3206" t="s">
        <v>144</v>
      </c>
    </row>
    <row r="3207" spans="1:24" x14ac:dyDescent="0.4">
      <c r="A3207" t="s">
        <v>3891</v>
      </c>
      <c r="B3207" t="s">
        <v>182</v>
      </c>
      <c r="C3207" t="s">
        <v>149</v>
      </c>
      <c r="D3207" t="s">
        <v>49</v>
      </c>
      <c r="E3207" t="s">
        <v>720</v>
      </c>
      <c r="F3207" t="s">
        <v>102</v>
      </c>
      <c r="G3207" t="s">
        <v>26</v>
      </c>
      <c r="H3207" t="s">
        <v>1072</v>
      </c>
      <c r="I3207" t="s">
        <v>113</v>
      </c>
      <c r="J3207" t="s">
        <v>114</v>
      </c>
      <c r="K3207" t="s">
        <v>520</v>
      </c>
      <c r="L3207" t="str">
        <f>_xlfn.XLOOKUP(Trade_Flows[[#This Row],[hardware_type]],Helper_sheet!$D$2:$D$15,Helper_sheet!$E$2:$E$15,0,0)</f>
        <v>Chip</v>
      </c>
      <c r="M3207" t="s">
        <v>91</v>
      </c>
      <c r="N3207" s="5">
        <v>2671</v>
      </c>
      <c r="O3207" s="1">
        <v>133.55000000000001</v>
      </c>
      <c r="P3207" t="s">
        <v>521</v>
      </c>
      <c r="Q3207" t="s">
        <v>89</v>
      </c>
      <c r="R3207" t="s">
        <v>144</v>
      </c>
      <c r="S3207" t="s">
        <v>141</v>
      </c>
      <c r="T3207" t="s">
        <v>34</v>
      </c>
      <c r="U3207" t="s">
        <v>761</v>
      </c>
      <c r="V3207" t="s">
        <v>1076</v>
      </c>
      <c r="W3207" t="s">
        <v>147</v>
      </c>
      <c r="X3207" t="s">
        <v>144</v>
      </c>
    </row>
    <row r="3208" spans="1:24" x14ac:dyDescent="0.4">
      <c r="A3208" t="s">
        <v>3892</v>
      </c>
      <c r="B3208" t="s">
        <v>182</v>
      </c>
      <c r="C3208" t="s">
        <v>154</v>
      </c>
      <c r="D3208" t="s">
        <v>50</v>
      </c>
      <c r="E3208" t="s">
        <v>720</v>
      </c>
      <c r="F3208" t="s">
        <v>102</v>
      </c>
      <c r="G3208" t="s">
        <v>26</v>
      </c>
      <c r="H3208" t="s">
        <v>1072</v>
      </c>
      <c r="I3208" t="s">
        <v>113</v>
      </c>
      <c r="J3208" t="s">
        <v>114</v>
      </c>
      <c r="K3208" t="s">
        <v>520</v>
      </c>
      <c r="L3208" t="str">
        <f>_xlfn.XLOOKUP(Trade_Flows[[#This Row],[hardware_type]],Helper_sheet!$D$2:$D$15,Helper_sheet!$E$2:$E$15,0,0)</f>
        <v>Chip</v>
      </c>
      <c r="M3208" t="s">
        <v>91</v>
      </c>
      <c r="N3208" s="5">
        <v>2526</v>
      </c>
      <c r="O3208" s="1">
        <v>126.34</v>
      </c>
      <c r="P3208" t="s">
        <v>521</v>
      </c>
      <c r="Q3208" t="s">
        <v>89</v>
      </c>
      <c r="R3208" t="s">
        <v>144</v>
      </c>
      <c r="S3208" t="s">
        <v>141</v>
      </c>
      <c r="T3208" t="s">
        <v>34</v>
      </c>
      <c r="U3208" t="s">
        <v>766</v>
      </c>
      <c r="V3208" t="s">
        <v>735</v>
      </c>
      <c r="W3208" t="s">
        <v>147</v>
      </c>
      <c r="X3208" t="s">
        <v>144</v>
      </c>
    </row>
    <row r="3209" spans="1:24" x14ac:dyDescent="0.4">
      <c r="A3209" t="s">
        <v>3893</v>
      </c>
      <c r="B3209" t="s">
        <v>182</v>
      </c>
      <c r="C3209" t="s">
        <v>158</v>
      </c>
      <c r="D3209" t="s">
        <v>51</v>
      </c>
      <c r="E3209" t="s">
        <v>720</v>
      </c>
      <c r="F3209" t="s">
        <v>102</v>
      </c>
      <c r="G3209" t="s">
        <v>26</v>
      </c>
      <c r="H3209" t="s">
        <v>1072</v>
      </c>
      <c r="I3209" t="s">
        <v>113</v>
      </c>
      <c r="J3209" t="s">
        <v>114</v>
      </c>
      <c r="K3209" t="s">
        <v>520</v>
      </c>
      <c r="L3209" t="str">
        <f>_xlfn.XLOOKUP(Trade_Flows[[#This Row],[hardware_type]],Helper_sheet!$D$2:$D$15,Helper_sheet!$E$2:$E$15,0,0)</f>
        <v>Chip</v>
      </c>
      <c r="M3209" t="s">
        <v>91</v>
      </c>
      <c r="N3209" s="5">
        <v>2371</v>
      </c>
      <c r="O3209" s="1">
        <v>118.55</v>
      </c>
      <c r="P3209" t="s">
        <v>521</v>
      </c>
      <c r="Q3209" t="s">
        <v>89</v>
      </c>
      <c r="R3209" t="s">
        <v>144</v>
      </c>
      <c r="S3209" t="s">
        <v>141</v>
      </c>
      <c r="T3209" t="s">
        <v>34</v>
      </c>
      <c r="U3209" t="s">
        <v>744</v>
      </c>
      <c r="V3209" t="s">
        <v>1206</v>
      </c>
      <c r="W3209" t="s">
        <v>147</v>
      </c>
      <c r="X3209" t="s">
        <v>144</v>
      </c>
    </row>
    <row r="3210" spans="1:24" x14ac:dyDescent="0.4">
      <c r="A3210" t="s">
        <v>3894</v>
      </c>
      <c r="B3210" t="s">
        <v>193</v>
      </c>
      <c r="C3210" t="s">
        <v>141</v>
      </c>
      <c r="D3210" t="s">
        <v>52</v>
      </c>
      <c r="E3210" t="s">
        <v>720</v>
      </c>
      <c r="F3210" t="s">
        <v>102</v>
      </c>
      <c r="G3210" t="s">
        <v>26</v>
      </c>
      <c r="H3210" t="s">
        <v>1072</v>
      </c>
      <c r="I3210" t="s">
        <v>113</v>
      </c>
      <c r="J3210" t="s">
        <v>114</v>
      </c>
      <c r="K3210" t="s">
        <v>520</v>
      </c>
      <c r="L3210" t="str">
        <f>_xlfn.XLOOKUP(Trade_Flows[[#This Row],[hardware_type]],Helper_sheet!$D$2:$D$15,Helper_sheet!$E$2:$E$15,0,0)</f>
        <v>Chip</v>
      </c>
      <c r="M3210" t="s">
        <v>91</v>
      </c>
      <c r="N3210" s="5">
        <v>2236</v>
      </c>
      <c r="O3210" s="1">
        <v>111.84</v>
      </c>
      <c r="P3210" t="s">
        <v>93</v>
      </c>
      <c r="Q3210" t="s">
        <v>89</v>
      </c>
      <c r="R3210" t="s">
        <v>144</v>
      </c>
      <c r="S3210" t="s">
        <v>141</v>
      </c>
      <c r="T3210" t="s">
        <v>34</v>
      </c>
      <c r="U3210" t="s">
        <v>729</v>
      </c>
      <c r="V3210" t="s">
        <v>776</v>
      </c>
      <c r="W3210" t="s">
        <v>147</v>
      </c>
      <c r="X3210" t="s">
        <v>144</v>
      </c>
    </row>
    <row r="3211" spans="1:24" x14ac:dyDescent="0.4">
      <c r="A3211" t="s">
        <v>3895</v>
      </c>
      <c r="B3211" t="s">
        <v>193</v>
      </c>
      <c r="C3211" t="s">
        <v>149</v>
      </c>
      <c r="D3211" t="s">
        <v>53</v>
      </c>
      <c r="E3211" t="s">
        <v>720</v>
      </c>
      <c r="F3211" t="s">
        <v>102</v>
      </c>
      <c r="G3211" t="s">
        <v>26</v>
      </c>
      <c r="H3211" t="s">
        <v>1072</v>
      </c>
      <c r="I3211" t="s">
        <v>113</v>
      </c>
      <c r="J3211" t="s">
        <v>114</v>
      </c>
      <c r="K3211" t="s">
        <v>520</v>
      </c>
      <c r="L3211" t="str">
        <f>_xlfn.XLOOKUP(Trade_Flows[[#This Row],[hardware_type]],Helper_sheet!$D$2:$D$15,Helper_sheet!$E$2:$E$15,0,0)</f>
        <v>Chip</v>
      </c>
      <c r="M3211" t="s">
        <v>91</v>
      </c>
      <c r="N3211" s="5">
        <v>2946</v>
      </c>
      <c r="O3211" s="1">
        <v>147.30000000000001</v>
      </c>
      <c r="P3211" t="s">
        <v>93</v>
      </c>
      <c r="Q3211" t="s">
        <v>89</v>
      </c>
      <c r="R3211" t="s">
        <v>144</v>
      </c>
      <c r="S3211" t="s">
        <v>141</v>
      </c>
      <c r="T3211" t="s">
        <v>34</v>
      </c>
      <c r="U3211" t="s">
        <v>733</v>
      </c>
      <c r="V3211" t="s">
        <v>840</v>
      </c>
      <c r="W3211" t="s">
        <v>147</v>
      </c>
      <c r="X3211" t="s">
        <v>144</v>
      </c>
    </row>
    <row r="3212" spans="1:24" x14ac:dyDescent="0.4">
      <c r="A3212" t="s">
        <v>3896</v>
      </c>
      <c r="B3212" t="s">
        <v>193</v>
      </c>
      <c r="C3212" t="s">
        <v>154</v>
      </c>
      <c r="D3212" t="s">
        <v>54</v>
      </c>
      <c r="E3212" t="s">
        <v>720</v>
      </c>
      <c r="F3212" t="s">
        <v>102</v>
      </c>
      <c r="G3212" t="s">
        <v>26</v>
      </c>
      <c r="H3212" t="s">
        <v>1072</v>
      </c>
      <c r="I3212" t="s">
        <v>113</v>
      </c>
      <c r="J3212" t="s">
        <v>114</v>
      </c>
      <c r="K3212" t="s">
        <v>520</v>
      </c>
      <c r="L3212" t="str">
        <f>_xlfn.XLOOKUP(Trade_Flows[[#This Row],[hardware_type]],Helper_sheet!$D$2:$D$15,Helper_sheet!$E$2:$E$15,0,0)</f>
        <v>Chip</v>
      </c>
      <c r="M3212" t="s">
        <v>91</v>
      </c>
      <c r="N3212" s="5">
        <v>2934</v>
      </c>
      <c r="O3212" s="1">
        <v>146.72999999999999</v>
      </c>
      <c r="P3212" t="s">
        <v>93</v>
      </c>
      <c r="Q3212" t="s">
        <v>89</v>
      </c>
      <c r="R3212" t="s">
        <v>144</v>
      </c>
      <c r="S3212" t="s">
        <v>141</v>
      </c>
      <c r="T3212" t="s">
        <v>34</v>
      </c>
      <c r="U3212" t="s">
        <v>747</v>
      </c>
      <c r="V3212" t="s">
        <v>822</v>
      </c>
      <c r="W3212" t="s">
        <v>147</v>
      </c>
      <c r="X3212" t="s">
        <v>144</v>
      </c>
    </row>
    <row r="3213" spans="1:24" x14ac:dyDescent="0.4">
      <c r="A3213" t="s">
        <v>3897</v>
      </c>
      <c r="B3213" t="s">
        <v>193</v>
      </c>
      <c r="C3213" t="s">
        <v>158</v>
      </c>
      <c r="D3213" t="s">
        <v>55</v>
      </c>
      <c r="E3213" t="s">
        <v>720</v>
      </c>
      <c r="F3213" t="s">
        <v>102</v>
      </c>
      <c r="G3213" t="s">
        <v>26</v>
      </c>
      <c r="H3213" t="s">
        <v>1072</v>
      </c>
      <c r="I3213" t="s">
        <v>113</v>
      </c>
      <c r="J3213" t="s">
        <v>114</v>
      </c>
      <c r="K3213" t="s">
        <v>520</v>
      </c>
      <c r="L3213" t="str">
        <f>_xlfn.XLOOKUP(Trade_Flows[[#This Row],[hardware_type]],Helper_sheet!$D$2:$D$15,Helper_sheet!$E$2:$E$15,0,0)</f>
        <v>Chip</v>
      </c>
      <c r="M3213" t="s">
        <v>91</v>
      </c>
      <c r="N3213" s="5">
        <v>2584</v>
      </c>
      <c r="O3213" s="1">
        <v>129.21</v>
      </c>
      <c r="P3213" t="s">
        <v>521</v>
      </c>
      <c r="Q3213" t="s">
        <v>89</v>
      </c>
      <c r="R3213" t="s">
        <v>144</v>
      </c>
      <c r="S3213" t="s">
        <v>141</v>
      </c>
      <c r="T3213" t="s">
        <v>34</v>
      </c>
      <c r="U3213" t="s">
        <v>729</v>
      </c>
      <c r="V3213" t="s">
        <v>1076</v>
      </c>
      <c r="W3213" t="s">
        <v>147</v>
      </c>
      <c r="X3213" t="s">
        <v>144</v>
      </c>
    </row>
    <row r="3214" spans="1:24" x14ac:dyDescent="0.4">
      <c r="A3214" t="s">
        <v>3898</v>
      </c>
      <c r="B3214" t="s">
        <v>202</v>
      </c>
      <c r="C3214" t="s">
        <v>141</v>
      </c>
      <c r="D3214" t="s">
        <v>56</v>
      </c>
      <c r="E3214" t="s">
        <v>720</v>
      </c>
      <c r="F3214" t="s">
        <v>102</v>
      </c>
      <c r="G3214" t="s">
        <v>26</v>
      </c>
      <c r="H3214" t="s">
        <v>1072</v>
      </c>
      <c r="I3214" t="s">
        <v>113</v>
      </c>
      <c r="J3214" t="s">
        <v>114</v>
      </c>
      <c r="K3214" t="s">
        <v>520</v>
      </c>
      <c r="L3214" t="str">
        <f>_xlfn.XLOOKUP(Trade_Flows[[#This Row],[hardware_type]],Helper_sheet!$D$2:$D$15,Helper_sheet!$E$2:$E$15,0,0)</f>
        <v>Chip</v>
      </c>
      <c r="M3214" t="s">
        <v>91</v>
      </c>
      <c r="N3214" s="5">
        <v>2175</v>
      </c>
      <c r="O3214" s="1">
        <v>108.79</v>
      </c>
      <c r="P3214" t="s">
        <v>521</v>
      </c>
      <c r="Q3214" t="s">
        <v>89</v>
      </c>
      <c r="R3214" t="s">
        <v>144</v>
      </c>
      <c r="S3214" t="s">
        <v>141</v>
      </c>
      <c r="T3214" t="s">
        <v>34</v>
      </c>
      <c r="U3214" t="s">
        <v>758</v>
      </c>
      <c r="V3214" t="s">
        <v>840</v>
      </c>
      <c r="W3214" t="s">
        <v>147</v>
      </c>
      <c r="X3214" t="s">
        <v>144</v>
      </c>
    </row>
    <row r="3215" spans="1:24" x14ac:dyDescent="0.4">
      <c r="A3215" t="s">
        <v>3899</v>
      </c>
      <c r="B3215" t="s">
        <v>202</v>
      </c>
      <c r="C3215" t="s">
        <v>149</v>
      </c>
      <c r="D3215" t="s">
        <v>57</v>
      </c>
      <c r="E3215" t="s">
        <v>720</v>
      </c>
      <c r="F3215" t="s">
        <v>102</v>
      </c>
      <c r="G3215" t="s">
        <v>26</v>
      </c>
      <c r="H3215" t="s">
        <v>1072</v>
      </c>
      <c r="I3215" t="s">
        <v>113</v>
      </c>
      <c r="J3215" t="s">
        <v>114</v>
      </c>
      <c r="K3215" t="s">
        <v>520</v>
      </c>
      <c r="L3215" t="str">
        <f>_xlfn.XLOOKUP(Trade_Flows[[#This Row],[hardware_type]],Helper_sheet!$D$2:$D$15,Helper_sheet!$E$2:$E$15,0,0)</f>
        <v>Chip</v>
      </c>
      <c r="M3215" t="s">
        <v>91</v>
      </c>
      <c r="N3215" s="5">
        <v>2463</v>
      </c>
      <c r="O3215" s="1">
        <v>123.19</v>
      </c>
      <c r="P3215" t="s">
        <v>521</v>
      </c>
      <c r="Q3215" t="s">
        <v>89</v>
      </c>
      <c r="R3215" t="s">
        <v>144</v>
      </c>
      <c r="S3215" t="s">
        <v>141</v>
      </c>
      <c r="T3215" t="s">
        <v>34</v>
      </c>
      <c r="U3215" t="s">
        <v>766</v>
      </c>
      <c r="V3215" t="s">
        <v>756</v>
      </c>
      <c r="W3215" t="s">
        <v>147</v>
      </c>
      <c r="X3215" t="s">
        <v>144</v>
      </c>
    </row>
    <row r="3216" spans="1:24" x14ac:dyDescent="0.4">
      <c r="A3216" t="s">
        <v>3900</v>
      </c>
      <c r="B3216" t="s">
        <v>202</v>
      </c>
      <c r="C3216" t="s">
        <v>154</v>
      </c>
      <c r="D3216" t="s">
        <v>58</v>
      </c>
      <c r="E3216" t="s">
        <v>720</v>
      </c>
      <c r="F3216" t="s">
        <v>102</v>
      </c>
      <c r="G3216" t="s">
        <v>26</v>
      </c>
      <c r="H3216" t="s">
        <v>1072</v>
      </c>
      <c r="I3216" t="s">
        <v>113</v>
      </c>
      <c r="J3216" t="s">
        <v>114</v>
      </c>
      <c r="K3216" t="s">
        <v>520</v>
      </c>
      <c r="L3216" t="str">
        <f>_xlfn.XLOOKUP(Trade_Flows[[#This Row],[hardware_type]],Helper_sheet!$D$2:$D$15,Helper_sheet!$E$2:$E$15,0,0)</f>
        <v>Chip</v>
      </c>
      <c r="M3216" t="s">
        <v>91</v>
      </c>
      <c r="N3216" s="5">
        <v>2601</v>
      </c>
      <c r="O3216" s="1">
        <v>130.08000000000001</v>
      </c>
      <c r="P3216" t="s">
        <v>521</v>
      </c>
      <c r="Q3216" t="s">
        <v>89</v>
      </c>
      <c r="R3216" t="s">
        <v>144</v>
      </c>
      <c r="S3216" t="s">
        <v>141</v>
      </c>
      <c r="T3216" t="s">
        <v>34</v>
      </c>
      <c r="U3216" t="s">
        <v>783</v>
      </c>
      <c r="V3216" t="s">
        <v>1206</v>
      </c>
      <c r="W3216" t="s">
        <v>147</v>
      </c>
      <c r="X3216" t="s">
        <v>144</v>
      </c>
    </row>
    <row r="3217" spans="1:24" x14ac:dyDescent="0.4">
      <c r="A3217" t="s">
        <v>3901</v>
      </c>
      <c r="B3217" t="s">
        <v>202</v>
      </c>
      <c r="C3217" t="s">
        <v>158</v>
      </c>
      <c r="D3217" t="s">
        <v>59</v>
      </c>
      <c r="E3217" t="s">
        <v>720</v>
      </c>
      <c r="F3217" t="s">
        <v>102</v>
      </c>
      <c r="G3217" t="s">
        <v>26</v>
      </c>
      <c r="H3217" t="s">
        <v>1072</v>
      </c>
      <c r="I3217" t="s">
        <v>113</v>
      </c>
      <c r="J3217" t="s">
        <v>114</v>
      </c>
      <c r="K3217" t="s">
        <v>520</v>
      </c>
      <c r="L3217" t="str">
        <f>_xlfn.XLOOKUP(Trade_Flows[[#This Row],[hardware_type]],Helper_sheet!$D$2:$D$15,Helper_sheet!$E$2:$E$15,0,0)</f>
        <v>Chip</v>
      </c>
      <c r="M3217" t="s">
        <v>91</v>
      </c>
      <c r="N3217" s="5">
        <v>2770</v>
      </c>
      <c r="O3217" s="1">
        <v>138.51</v>
      </c>
      <c r="P3217" t="s">
        <v>521</v>
      </c>
      <c r="Q3217" t="s">
        <v>89</v>
      </c>
      <c r="R3217" t="s">
        <v>144</v>
      </c>
      <c r="S3217" t="s">
        <v>141</v>
      </c>
      <c r="T3217" t="s">
        <v>34</v>
      </c>
      <c r="U3217" t="s">
        <v>763</v>
      </c>
      <c r="V3217" t="s">
        <v>1206</v>
      </c>
      <c r="W3217" t="s">
        <v>147</v>
      </c>
      <c r="X3217" t="s">
        <v>144</v>
      </c>
    </row>
    <row r="3218" spans="1:24" x14ac:dyDescent="0.4">
      <c r="A3218" t="s">
        <v>3902</v>
      </c>
      <c r="B3218" t="s">
        <v>212</v>
      </c>
      <c r="C3218" t="s">
        <v>141</v>
      </c>
      <c r="D3218" t="s">
        <v>60</v>
      </c>
      <c r="E3218" t="s">
        <v>720</v>
      </c>
      <c r="F3218" t="s">
        <v>102</v>
      </c>
      <c r="G3218" t="s">
        <v>26</v>
      </c>
      <c r="H3218" t="s">
        <v>1072</v>
      </c>
      <c r="I3218" t="s">
        <v>113</v>
      </c>
      <c r="J3218" t="s">
        <v>114</v>
      </c>
      <c r="K3218" t="s">
        <v>520</v>
      </c>
      <c r="L3218" t="str">
        <f>_xlfn.XLOOKUP(Trade_Flows[[#This Row],[hardware_type]],Helper_sheet!$D$2:$D$15,Helper_sheet!$E$2:$E$15,0,0)</f>
        <v>Chip</v>
      </c>
      <c r="M3218" t="s">
        <v>91</v>
      </c>
      <c r="N3218" s="5">
        <v>2403</v>
      </c>
      <c r="O3218" s="1">
        <v>120.19</v>
      </c>
      <c r="P3218" t="s">
        <v>93</v>
      </c>
      <c r="Q3218" t="s">
        <v>89</v>
      </c>
      <c r="R3218" t="s">
        <v>144</v>
      </c>
      <c r="S3218" t="s">
        <v>141</v>
      </c>
      <c r="T3218" t="s">
        <v>34</v>
      </c>
      <c r="U3218" t="s">
        <v>744</v>
      </c>
      <c r="V3218" t="s">
        <v>1128</v>
      </c>
      <c r="W3218" t="s">
        <v>147</v>
      </c>
      <c r="X3218" t="s">
        <v>144</v>
      </c>
    </row>
    <row r="3219" spans="1:24" x14ac:dyDescent="0.4">
      <c r="A3219" t="s">
        <v>3903</v>
      </c>
      <c r="B3219" t="s">
        <v>212</v>
      </c>
      <c r="C3219" t="s">
        <v>149</v>
      </c>
      <c r="D3219" t="s">
        <v>61</v>
      </c>
      <c r="E3219" t="s">
        <v>720</v>
      </c>
      <c r="F3219" t="s">
        <v>102</v>
      </c>
      <c r="G3219" t="s">
        <v>26</v>
      </c>
      <c r="H3219" t="s">
        <v>1072</v>
      </c>
      <c r="I3219" t="s">
        <v>113</v>
      </c>
      <c r="J3219" t="s">
        <v>114</v>
      </c>
      <c r="K3219" t="s">
        <v>520</v>
      </c>
      <c r="L3219" t="str">
        <f>_xlfn.XLOOKUP(Trade_Flows[[#This Row],[hardware_type]],Helper_sheet!$D$2:$D$15,Helper_sheet!$E$2:$E$15,0,0)</f>
        <v>Chip</v>
      </c>
      <c r="M3219" t="s">
        <v>91</v>
      </c>
      <c r="N3219" s="5">
        <v>3019</v>
      </c>
      <c r="O3219" s="1">
        <v>150.99</v>
      </c>
      <c r="P3219" t="s">
        <v>521</v>
      </c>
      <c r="Q3219" t="s">
        <v>89</v>
      </c>
      <c r="R3219" t="s">
        <v>144</v>
      </c>
      <c r="S3219" t="s">
        <v>141</v>
      </c>
      <c r="T3219" t="s">
        <v>34</v>
      </c>
      <c r="U3219" t="s">
        <v>735</v>
      </c>
      <c r="V3219" t="s">
        <v>747</v>
      </c>
      <c r="W3219" t="s">
        <v>147</v>
      </c>
      <c r="X3219" t="s">
        <v>144</v>
      </c>
    </row>
    <row r="3220" spans="1:24" x14ac:dyDescent="0.4">
      <c r="A3220" t="s">
        <v>3904</v>
      </c>
      <c r="B3220" t="s">
        <v>212</v>
      </c>
      <c r="C3220" t="s">
        <v>154</v>
      </c>
      <c r="D3220" t="s">
        <v>62</v>
      </c>
      <c r="E3220" t="s">
        <v>720</v>
      </c>
      <c r="F3220" t="s">
        <v>102</v>
      </c>
      <c r="G3220" t="s">
        <v>26</v>
      </c>
      <c r="H3220" t="s">
        <v>1072</v>
      </c>
      <c r="I3220" t="s">
        <v>113</v>
      </c>
      <c r="J3220" t="s">
        <v>114</v>
      </c>
      <c r="K3220" t="s">
        <v>520</v>
      </c>
      <c r="L3220" t="str">
        <f>_xlfn.XLOOKUP(Trade_Flows[[#This Row],[hardware_type]],Helper_sheet!$D$2:$D$15,Helper_sheet!$E$2:$E$15,0,0)</f>
        <v>Chip</v>
      </c>
      <c r="M3220" t="s">
        <v>91</v>
      </c>
      <c r="N3220" s="5">
        <v>3164</v>
      </c>
      <c r="O3220" s="1">
        <v>158.19999999999999</v>
      </c>
      <c r="P3220" t="s">
        <v>521</v>
      </c>
      <c r="Q3220" t="s">
        <v>89</v>
      </c>
      <c r="R3220" t="s">
        <v>144</v>
      </c>
      <c r="S3220" t="s">
        <v>141</v>
      </c>
      <c r="T3220" t="s">
        <v>34</v>
      </c>
      <c r="U3220" t="s">
        <v>733</v>
      </c>
      <c r="V3220" t="s">
        <v>758</v>
      </c>
      <c r="W3220" t="s">
        <v>147</v>
      </c>
      <c r="X3220" t="s">
        <v>144</v>
      </c>
    </row>
    <row r="3221" spans="1:24" x14ac:dyDescent="0.4">
      <c r="A3221" t="s">
        <v>3905</v>
      </c>
      <c r="B3221" t="s">
        <v>212</v>
      </c>
      <c r="C3221" t="s">
        <v>158</v>
      </c>
      <c r="D3221" t="s">
        <v>63</v>
      </c>
      <c r="E3221" t="s">
        <v>720</v>
      </c>
      <c r="F3221" t="s">
        <v>102</v>
      </c>
      <c r="G3221" t="s">
        <v>26</v>
      </c>
      <c r="H3221" t="s">
        <v>1072</v>
      </c>
      <c r="I3221" t="s">
        <v>113</v>
      </c>
      <c r="J3221" t="s">
        <v>114</v>
      </c>
      <c r="K3221" t="s">
        <v>520</v>
      </c>
      <c r="L3221" t="str">
        <f>_xlfn.XLOOKUP(Trade_Flows[[#This Row],[hardware_type]],Helper_sheet!$D$2:$D$15,Helper_sheet!$E$2:$E$15,0,0)</f>
        <v>Chip</v>
      </c>
      <c r="M3221" t="s">
        <v>91</v>
      </c>
      <c r="N3221" s="5">
        <v>2855</v>
      </c>
      <c r="O3221" s="1">
        <v>142.78</v>
      </c>
      <c r="P3221" t="s">
        <v>93</v>
      </c>
      <c r="Q3221" t="s">
        <v>89</v>
      </c>
      <c r="R3221" t="s">
        <v>144</v>
      </c>
      <c r="S3221" t="s">
        <v>141</v>
      </c>
      <c r="T3221" t="s">
        <v>34</v>
      </c>
      <c r="U3221" t="s">
        <v>724</v>
      </c>
      <c r="V3221" t="s">
        <v>758</v>
      </c>
      <c r="W3221" t="s">
        <v>147</v>
      </c>
      <c r="X3221" t="s">
        <v>144</v>
      </c>
    </row>
    <row r="3222" spans="1:24" x14ac:dyDescent="0.4">
      <c r="A3222" t="s">
        <v>3906</v>
      </c>
      <c r="B3222" t="s">
        <v>223</v>
      </c>
      <c r="C3222" t="s">
        <v>141</v>
      </c>
      <c r="D3222" t="s">
        <v>64</v>
      </c>
      <c r="E3222" t="s">
        <v>720</v>
      </c>
      <c r="F3222" t="s">
        <v>102</v>
      </c>
      <c r="G3222" t="s">
        <v>26</v>
      </c>
      <c r="H3222" t="s">
        <v>1072</v>
      </c>
      <c r="I3222" t="s">
        <v>113</v>
      </c>
      <c r="J3222" t="s">
        <v>114</v>
      </c>
      <c r="K3222" t="s">
        <v>520</v>
      </c>
      <c r="L3222" t="str">
        <f>_xlfn.XLOOKUP(Trade_Flows[[#This Row],[hardware_type]],Helper_sheet!$D$2:$D$15,Helper_sheet!$E$2:$E$15,0,0)</f>
        <v>Chip</v>
      </c>
      <c r="M3222" t="s">
        <v>91</v>
      </c>
      <c r="N3222" s="5">
        <v>2821</v>
      </c>
      <c r="O3222" s="1">
        <v>141.08000000000001</v>
      </c>
      <c r="P3222" t="s">
        <v>94</v>
      </c>
      <c r="Q3222" t="s">
        <v>89</v>
      </c>
      <c r="R3222" t="s">
        <v>144</v>
      </c>
      <c r="S3222" t="s">
        <v>141</v>
      </c>
      <c r="T3222" t="s">
        <v>34</v>
      </c>
      <c r="U3222" t="s">
        <v>1103</v>
      </c>
      <c r="V3222" t="s">
        <v>1142</v>
      </c>
      <c r="W3222" t="s">
        <v>147</v>
      </c>
      <c r="X3222" t="s">
        <v>144</v>
      </c>
    </row>
    <row r="3223" spans="1:24" x14ac:dyDescent="0.4">
      <c r="A3223" t="s">
        <v>3907</v>
      </c>
      <c r="B3223" t="s">
        <v>223</v>
      </c>
      <c r="C3223" t="s">
        <v>149</v>
      </c>
      <c r="D3223" t="s">
        <v>65</v>
      </c>
      <c r="E3223" t="s">
        <v>720</v>
      </c>
      <c r="F3223" t="s">
        <v>102</v>
      </c>
      <c r="G3223" t="s">
        <v>26</v>
      </c>
      <c r="H3223" t="s">
        <v>1072</v>
      </c>
      <c r="I3223" t="s">
        <v>113</v>
      </c>
      <c r="J3223" t="s">
        <v>114</v>
      </c>
      <c r="K3223" t="s">
        <v>520</v>
      </c>
      <c r="L3223" t="str">
        <f>_xlfn.XLOOKUP(Trade_Flows[[#This Row],[hardware_type]],Helper_sheet!$D$2:$D$15,Helper_sheet!$E$2:$E$15,0,0)</f>
        <v>Chip</v>
      </c>
      <c r="M3223" t="s">
        <v>91</v>
      </c>
      <c r="N3223" s="5">
        <v>3726</v>
      </c>
      <c r="O3223" s="1">
        <v>186.33</v>
      </c>
      <c r="P3223" t="s">
        <v>94</v>
      </c>
      <c r="Q3223" t="s">
        <v>89</v>
      </c>
      <c r="R3223" t="s">
        <v>144</v>
      </c>
      <c r="S3223" t="s">
        <v>141</v>
      </c>
      <c r="T3223" t="s">
        <v>34</v>
      </c>
      <c r="U3223" t="s">
        <v>766</v>
      </c>
      <c r="V3223" t="s">
        <v>1076</v>
      </c>
      <c r="W3223" t="s">
        <v>147</v>
      </c>
      <c r="X3223" t="s">
        <v>144</v>
      </c>
    </row>
    <row r="3224" spans="1:24" x14ac:dyDescent="0.4">
      <c r="A3224" t="s">
        <v>3908</v>
      </c>
      <c r="B3224" t="s">
        <v>223</v>
      </c>
      <c r="C3224" t="s">
        <v>154</v>
      </c>
      <c r="D3224" t="s">
        <v>66</v>
      </c>
      <c r="E3224" t="s">
        <v>720</v>
      </c>
      <c r="F3224" t="s">
        <v>102</v>
      </c>
      <c r="G3224" t="s">
        <v>26</v>
      </c>
      <c r="H3224" t="s">
        <v>1072</v>
      </c>
      <c r="I3224" t="s">
        <v>113</v>
      </c>
      <c r="J3224" t="s">
        <v>114</v>
      </c>
      <c r="K3224" t="s">
        <v>520</v>
      </c>
      <c r="L3224" t="str">
        <f>_xlfn.XLOOKUP(Trade_Flows[[#This Row],[hardware_type]],Helper_sheet!$D$2:$D$15,Helper_sheet!$E$2:$E$15,0,0)</f>
        <v>Chip</v>
      </c>
      <c r="M3224" t="s">
        <v>91</v>
      </c>
      <c r="N3224" s="5">
        <v>3446</v>
      </c>
      <c r="O3224" s="1">
        <v>172.32</v>
      </c>
      <c r="P3224" t="s">
        <v>521</v>
      </c>
      <c r="Q3224" t="s">
        <v>89</v>
      </c>
      <c r="R3224" t="s">
        <v>144</v>
      </c>
      <c r="S3224" t="s">
        <v>141</v>
      </c>
      <c r="T3224" t="s">
        <v>34</v>
      </c>
      <c r="U3224" t="s">
        <v>822</v>
      </c>
      <c r="V3224" t="s">
        <v>1096</v>
      </c>
      <c r="W3224" t="s">
        <v>147</v>
      </c>
      <c r="X3224" t="s">
        <v>144</v>
      </c>
    </row>
    <row r="3225" spans="1:24" x14ac:dyDescent="0.4">
      <c r="A3225" t="s">
        <v>3909</v>
      </c>
      <c r="B3225" t="s">
        <v>223</v>
      </c>
      <c r="C3225" t="s">
        <v>158</v>
      </c>
      <c r="D3225" t="s">
        <v>67</v>
      </c>
      <c r="E3225" t="s">
        <v>720</v>
      </c>
      <c r="F3225" t="s">
        <v>102</v>
      </c>
      <c r="G3225" t="s">
        <v>26</v>
      </c>
      <c r="H3225" t="s">
        <v>1072</v>
      </c>
      <c r="I3225" t="s">
        <v>113</v>
      </c>
      <c r="J3225" t="s">
        <v>114</v>
      </c>
      <c r="K3225" t="s">
        <v>520</v>
      </c>
      <c r="L3225" t="str">
        <f>_xlfn.XLOOKUP(Trade_Flows[[#This Row],[hardware_type]],Helper_sheet!$D$2:$D$15,Helper_sheet!$E$2:$E$15,0,0)</f>
        <v>Chip</v>
      </c>
      <c r="M3225" t="s">
        <v>91</v>
      </c>
      <c r="N3225" s="5">
        <v>2988</v>
      </c>
      <c r="O3225" s="1">
        <v>149.44</v>
      </c>
      <c r="P3225" t="s">
        <v>94</v>
      </c>
      <c r="Q3225" t="s">
        <v>89</v>
      </c>
      <c r="R3225" t="s">
        <v>144</v>
      </c>
      <c r="S3225" t="s">
        <v>141</v>
      </c>
      <c r="T3225" t="s">
        <v>34</v>
      </c>
      <c r="U3225" t="s">
        <v>727</v>
      </c>
      <c r="V3225" t="s">
        <v>1088</v>
      </c>
      <c r="W3225" t="s">
        <v>147</v>
      </c>
      <c r="X3225" t="s">
        <v>144</v>
      </c>
    </row>
    <row r="3226" spans="1:24" x14ac:dyDescent="0.4">
      <c r="A3226" t="s">
        <v>3910</v>
      </c>
      <c r="B3226" t="s">
        <v>235</v>
      </c>
      <c r="C3226" t="s">
        <v>141</v>
      </c>
      <c r="D3226" t="s">
        <v>68</v>
      </c>
      <c r="E3226" t="s">
        <v>720</v>
      </c>
      <c r="F3226" t="s">
        <v>102</v>
      </c>
      <c r="G3226" t="s">
        <v>26</v>
      </c>
      <c r="H3226" t="s">
        <v>1072</v>
      </c>
      <c r="I3226" t="s">
        <v>113</v>
      </c>
      <c r="J3226" t="s">
        <v>114</v>
      </c>
      <c r="K3226" t="s">
        <v>520</v>
      </c>
      <c r="L3226" t="str">
        <f>_xlfn.XLOOKUP(Trade_Flows[[#This Row],[hardware_type]],Helper_sheet!$D$2:$D$15,Helper_sheet!$E$2:$E$15,0,0)</f>
        <v>Chip</v>
      </c>
      <c r="M3226" t="s">
        <v>91</v>
      </c>
      <c r="N3226" s="5">
        <v>3714</v>
      </c>
      <c r="O3226" s="1">
        <v>185.71</v>
      </c>
      <c r="P3226" t="s">
        <v>94</v>
      </c>
      <c r="Q3226" t="s">
        <v>89</v>
      </c>
      <c r="R3226" t="s">
        <v>144</v>
      </c>
      <c r="S3226" t="s">
        <v>141</v>
      </c>
      <c r="T3226" t="s">
        <v>34</v>
      </c>
      <c r="U3226" t="s">
        <v>733</v>
      </c>
      <c r="V3226" t="s">
        <v>1096</v>
      </c>
      <c r="W3226" t="s">
        <v>147</v>
      </c>
      <c r="X3226" t="s">
        <v>144</v>
      </c>
    </row>
    <row r="3227" spans="1:24" x14ac:dyDescent="0.4">
      <c r="A3227" t="s">
        <v>3911</v>
      </c>
      <c r="B3227" t="s">
        <v>235</v>
      </c>
      <c r="C3227" t="s">
        <v>149</v>
      </c>
      <c r="D3227" t="s">
        <v>69</v>
      </c>
      <c r="E3227" t="s">
        <v>720</v>
      </c>
      <c r="F3227" t="s">
        <v>102</v>
      </c>
      <c r="G3227" t="s">
        <v>26</v>
      </c>
      <c r="H3227" t="s">
        <v>1072</v>
      </c>
      <c r="I3227" t="s">
        <v>113</v>
      </c>
      <c r="J3227" t="s">
        <v>114</v>
      </c>
      <c r="K3227" t="s">
        <v>520</v>
      </c>
      <c r="L3227" t="str">
        <f>_xlfn.XLOOKUP(Trade_Flows[[#This Row],[hardware_type]],Helper_sheet!$D$2:$D$15,Helper_sheet!$E$2:$E$15,0,0)</f>
        <v>Chip</v>
      </c>
      <c r="M3227" t="s">
        <v>91</v>
      </c>
      <c r="N3227" s="5">
        <v>3939</v>
      </c>
      <c r="O3227" s="1">
        <v>196.95</v>
      </c>
      <c r="P3227" t="s">
        <v>93</v>
      </c>
      <c r="Q3227" t="s">
        <v>89</v>
      </c>
      <c r="R3227" t="s">
        <v>144</v>
      </c>
      <c r="S3227" t="s">
        <v>141</v>
      </c>
      <c r="T3227" t="s">
        <v>34</v>
      </c>
      <c r="U3227" t="s">
        <v>783</v>
      </c>
      <c r="V3227" t="s">
        <v>822</v>
      </c>
      <c r="W3227" t="s">
        <v>147</v>
      </c>
      <c r="X3227" t="s">
        <v>144</v>
      </c>
    </row>
    <row r="3228" spans="1:24" x14ac:dyDescent="0.4">
      <c r="A3228" t="s">
        <v>3912</v>
      </c>
      <c r="B3228" t="s">
        <v>235</v>
      </c>
      <c r="C3228" t="s">
        <v>154</v>
      </c>
      <c r="D3228" t="s">
        <v>70</v>
      </c>
      <c r="E3228" t="s">
        <v>720</v>
      </c>
      <c r="F3228" t="s">
        <v>102</v>
      </c>
      <c r="G3228" t="s">
        <v>26</v>
      </c>
      <c r="H3228" t="s">
        <v>1072</v>
      </c>
      <c r="I3228" t="s">
        <v>113</v>
      </c>
      <c r="J3228" t="s">
        <v>114</v>
      </c>
      <c r="K3228" t="s">
        <v>520</v>
      </c>
      <c r="L3228" t="str">
        <f>_xlfn.XLOOKUP(Trade_Flows[[#This Row],[hardware_type]],Helper_sheet!$D$2:$D$15,Helper_sheet!$E$2:$E$15,0,0)</f>
        <v>Chip</v>
      </c>
      <c r="M3228" t="s">
        <v>91</v>
      </c>
      <c r="N3228" s="5">
        <v>3647</v>
      </c>
      <c r="O3228" s="1">
        <v>182.36</v>
      </c>
      <c r="P3228" t="s">
        <v>521</v>
      </c>
      <c r="Q3228" t="s">
        <v>89</v>
      </c>
      <c r="R3228" t="s">
        <v>144</v>
      </c>
      <c r="S3228" t="s">
        <v>141</v>
      </c>
      <c r="T3228" t="s">
        <v>34</v>
      </c>
      <c r="U3228" t="s">
        <v>740</v>
      </c>
      <c r="V3228" t="s">
        <v>758</v>
      </c>
      <c r="W3228" t="s">
        <v>147</v>
      </c>
      <c r="X3228" t="s">
        <v>144</v>
      </c>
    </row>
    <row r="3229" spans="1:24" x14ac:dyDescent="0.4">
      <c r="A3229" t="s">
        <v>3913</v>
      </c>
      <c r="B3229" t="s">
        <v>235</v>
      </c>
      <c r="C3229" t="s">
        <v>158</v>
      </c>
      <c r="D3229" t="s">
        <v>71</v>
      </c>
      <c r="E3229" t="s">
        <v>720</v>
      </c>
      <c r="F3229" t="s">
        <v>102</v>
      </c>
      <c r="G3229" t="s">
        <v>26</v>
      </c>
      <c r="H3229" t="s">
        <v>1072</v>
      </c>
      <c r="I3229" t="s">
        <v>113</v>
      </c>
      <c r="J3229" t="s">
        <v>114</v>
      </c>
      <c r="K3229" t="s">
        <v>520</v>
      </c>
      <c r="L3229" t="str">
        <f>_xlfn.XLOOKUP(Trade_Flows[[#This Row],[hardware_type]],Helper_sheet!$D$2:$D$15,Helper_sheet!$E$2:$E$15,0,0)</f>
        <v>Chip</v>
      </c>
      <c r="M3229" t="s">
        <v>91</v>
      </c>
      <c r="N3229" s="5">
        <v>3727</v>
      </c>
      <c r="O3229" s="1">
        <v>186.38</v>
      </c>
      <c r="P3229" t="s">
        <v>93</v>
      </c>
      <c r="Q3229" t="s">
        <v>89</v>
      </c>
      <c r="R3229" t="s">
        <v>144</v>
      </c>
      <c r="S3229" t="s">
        <v>141</v>
      </c>
      <c r="T3229" t="s">
        <v>34</v>
      </c>
      <c r="U3229" t="s">
        <v>1103</v>
      </c>
      <c r="V3229" t="s">
        <v>758</v>
      </c>
      <c r="W3229" t="s">
        <v>147</v>
      </c>
      <c r="X3229" t="s">
        <v>144</v>
      </c>
    </row>
    <row r="3230" spans="1:24" x14ac:dyDescent="0.4">
      <c r="A3230" t="s">
        <v>3914</v>
      </c>
      <c r="B3230" t="s">
        <v>248</v>
      </c>
      <c r="C3230" t="s">
        <v>141</v>
      </c>
      <c r="D3230" t="s">
        <v>72</v>
      </c>
      <c r="E3230" t="s">
        <v>720</v>
      </c>
      <c r="F3230" t="s">
        <v>102</v>
      </c>
      <c r="G3230" t="s">
        <v>26</v>
      </c>
      <c r="H3230" t="s">
        <v>1072</v>
      </c>
      <c r="I3230" t="s">
        <v>113</v>
      </c>
      <c r="J3230" t="s">
        <v>114</v>
      </c>
      <c r="K3230" t="s">
        <v>520</v>
      </c>
      <c r="L3230" t="str">
        <f>_xlfn.XLOOKUP(Trade_Flows[[#This Row],[hardware_type]],Helper_sheet!$D$2:$D$15,Helper_sheet!$E$2:$E$15,0,0)</f>
        <v>Chip</v>
      </c>
      <c r="M3230" t="s">
        <v>91</v>
      </c>
      <c r="N3230" s="5">
        <v>3646</v>
      </c>
      <c r="O3230" s="1">
        <v>182.33</v>
      </c>
      <c r="P3230" t="s">
        <v>93</v>
      </c>
      <c r="Q3230" t="s">
        <v>89</v>
      </c>
      <c r="R3230" t="s">
        <v>144</v>
      </c>
      <c r="S3230" t="s">
        <v>141</v>
      </c>
      <c r="T3230" t="s">
        <v>34</v>
      </c>
      <c r="U3230" t="s">
        <v>721</v>
      </c>
      <c r="V3230" t="s">
        <v>1103</v>
      </c>
      <c r="W3230" t="s">
        <v>147</v>
      </c>
      <c r="X3230" t="s">
        <v>141</v>
      </c>
    </row>
    <row r="3231" spans="1:24" x14ac:dyDescent="0.4">
      <c r="A3231" t="s">
        <v>3915</v>
      </c>
      <c r="B3231" t="s">
        <v>248</v>
      </c>
      <c r="C3231" t="s">
        <v>149</v>
      </c>
      <c r="D3231" t="s">
        <v>73</v>
      </c>
      <c r="E3231" t="s">
        <v>720</v>
      </c>
      <c r="F3231" t="s">
        <v>102</v>
      </c>
      <c r="G3231" t="s">
        <v>26</v>
      </c>
      <c r="H3231" t="s">
        <v>1072</v>
      </c>
      <c r="I3231" t="s">
        <v>113</v>
      </c>
      <c r="J3231" t="s">
        <v>114</v>
      </c>
      <c r="K3231" t="s">
        <v>520</v>
      </c>
      <c r="L3231" t="str">
        <f>_xlfn.XLOOKUP(Trade_Flows[[#This Row],[hardware_type]],Helper_sheet!$D$2:$D$15,Helper_sheet!$E$2:$E$15,0,0)</f>
        <v>Chip</v>
      </c>
      <c r="M3231" t="s">
        <v>91</v>
      </c>
      <c r="N3231" s="5">
        <v>4193</v>
      </c>
      <c r="O3231" s="1">
        <v>209.68</v>
      </c>
      <c r="P3231" t="s">
        <v>521</v>
      </c>
      <c r="Q3231" t="s">
        <v>89</v>
      </c>
      <c r="R3231" t="s">
        <v>144</v>
      </c>
      <c r="S3231" t="s">
        <v>141</v>
      </c>
      <c r="T3231" t="s">
        <v>34</v>
      </c>
      <c r="U3231" t="s">
        <v>763</v>
      </c>
      <c r="V3231" t="s">
        <v>1103</v>
      </c>
      <c r="W3231" t="s">
        <v>147</v>
      </c>
      <c r="X3231" t="s">
        <v>141</v>
      </c>
    </row>
    <row r="3232" spans="1:24" x14ac:dyDescent="0.4">
      <c r="A3232" t="s">
        <v>3916</v>
      </c>
      <c r="B3232" t="s">
        <v>248</v>
      </c>
      <c r="C3232" t="s">
        <v>154</v>
      </c>
      <c r="D3232" t="s">
        <v>74</v>
      </c>
      <c r="E3232" t="s">
        <v>720</v>
      </c>
      <c r="F3232" t="s">
        <v>102</v>
      </c>
      <c r="G3232" t="s">
        <v>26</v>
      </c>
      <c r="H3232" t="s">
        <v>1072</v>
      </c>
      <c r="I3232" t="s">
        <v>113</v>
      </c>
      <c r="J3232" t="s">
        <v>114</v>
      </c>
      <c r="K3232" t="s">
        <v>520</v>
      </c>
      <c r="L3232" t="str">
        <f>_xlfn.XLOOKUP(Trade_Flows[[#This Row],[hardware_type]],Helper_sheet!$D$2:$D$15,Helper_sheet!$E$2:$E$15,0,0)</f>
        <v>Chip</v>
      </c>
      <c r="M3232" t="s">
        <v>91</v>
      </c>
      <c r="N3232" s="5">
        <v>4478</v>
      </c>
      <c r="O3232" s="1">
        <v>223.95</v>
      </c>
      <c r="P3232" t="s">
        <v>93</v>
      </c>
      <c r="Q3232" t="s">
        <v>89</v>
      </c>
      <c r="R3232" t="s">
        <v>144</v>
      </c>
      <c r="S3232" t="s">
        <v>141</v>
      </c>
      <c r="T3232" t="s">
        <v>34</v>
      </c>
      <c r="U3232" t="s">
        <v>735</v>
      </c>
      <c r="V3232" t="s">
        <v>747</v>
      </c>
      <c r="W3232" t="s">
        <v>147</v>
      </c>
      <c r="X3232" t="s">
        <v>141</v>
      </c>
    </row>
    <row r="3233" spans="1:24" x14ac:dyDescent="0.4">
      <c r="A3233" t="s">
        <v>3917</v>
      </c>
      <c r="B3233" t="s">
        <v>248</v>
      </c>
      <c r="C3233" t="s">
        <v>158</v>
      </c>
      <c r="D3233" t="s">
        <v>75</v>
      </c>
      <c r="E3233" t="s">
        <v>720</v>
      </c>
      <c r="F3233" t="s">
        <v>102</v>
      </c>
      <c r="G3233" t="s">
        <v>26</v>
      </c>
      <c r="H3233" t="s">
        <v>1072</v>
      </c>
      <c r="I3233" t="s">
        <v>113</v>
      </c>
      <c r="J3233" t="s">
        <v>114</v>
      </c>
      <c r="K3233" t="s">
        <v>520</v>
      </c>
      <c r="L3233" t="str">
        <f>_xlfn.XLOOKUP(Trade_Flows[[#This Row],[hardware_type]],Helper_sheet!$D$2:$D$15,Helper_sheet!$E$2:$E$15,0,0)</f>
        <v>Chip</v>
      </c>
      <c r="M3233" t="s">
        <v>91</v>
      </c>
      <c r="N3233" s="5">
        <v>3829</v>
      </c>
      <c r="O3233" s="1">
        <v>191.46</v>
      </c>
      <c r="P3233" t="s">
        <v>521</v>
      </c>
      <c r="Q3233" t="s">
        <v>89</v>
      </c>
      <c r="R3233" t="s">
        <v>144</v>
      </c>
      <c r="S3233" t="s">
        <v>141</v>
      </c>
      <c r="T3233" t="s">
        <v>34</v>
      </c>
      <c r="U3233" t="s">
        <v>766</v>
      </c>
      <c r="V3233" t="s">
        <v>1142</v>
      </c>
      <c r="W3233" t="s">
        <v>147</v>
      </c>
      <c r="X3233" t="s">
        <v>141</v>
      </c>
    </row>
    <row r="3234" spans="1:24" x14ac:dyDescent="0.4">
      <c r="A3234" t="s">
        <v>3918</v>
      </c>
      <c r="B3234" t="s">
        <v>260</v>
      </c>
      <c r="C3234" t="s">
        <v>141</v>
      </c>
      <c r="D3234" t="s">
        <v>76</v>
      </c>
      <c r="E3234" t="s">
        <v>720</v>
      </c>
      <c r="F3234" t="s">
        <v>102</v>
      </c>
      <c r="G3234" t="s">
        <v>26</v>
      </c>
      <c r="H3234" t="s">
        <v>1072</v>
      </c>
      <c r="I3234" t="s">
        <v>113</v>
      </c>
      <c r="J3234" t="s">
        <v>114</v>
      </c>
      <c r="K3234" t="s">
        <v>520</v>
      </c>
      <c r="L3234" t="str">
        <f>_xlfn.XLOOKUP(Trade_Flows[[#This Row],[hardware_type]],Helper_sheet!$D$2:$D$15,Helper_sheet!$E$2:$E$15,0,0)</f>
        <v>Chip</v>
      </c>
      <c r="M3234" t="s">
        <v>91</v>
      </c>
      <c r="N3234" s="5">
        <v>4220</v>
      </c>
      <c r="O3234" s="1">
        <v>211.03</v>
      </c>
      <c r="P3234" t="s">
        <v>521</v>
      </c>
      <c r="Q3234" t="s">
        <v>89</v>
      </c>
      <c r="R3234" t="s">
        <v>144</v>
      </c>
      <c r="S3234" t="s">
        <v>141</v>
      </c>
      <c r="T3234" t="s">
        <v>34</v>
      </c>
      <c r="U3234" t="s">
        <v>796</v>
      </c>
      <c r="V3234" t="s">
        <v>1121</v>
      </c>
      <c r="W3234" t="s">
        <v>147</v>
      </c>
      <c r="X3234" t="s">
        <v>141</v>
      </c>
    </row>
    <row r="3235" spans="1:24" x14ac:dyDescent="0.4">
      <c r="A3235" t="s">
        <v>3919</v>
      </c>
      <c r="B3235" t="s">
        <v>260</v>
      </c>
      <c r="C3235" t="s">
        <v>149</v>
      </c>
      <c r="D3235" t="s">
        <v>77</v>
      </c>
      <c r="E3235" t="s">
        <v>720</v>
      </c>
      <c r="F3235" t="s">
        <v>102</v>
      </c>
      <c r="G3235" t="s">
        <v>26</v>
      </c>
      <c r="H3235" t="s">
        <v>1072</v>
      </c>
      <c r="I3235" t="s">
        <v>113</v>
      </c>
      <c r="J3235" t="s">
        <v>114</v>
      </c>
      <c r="K3235" t="s">
        <v>520</v>
      </c>
      <c r="L3235" t="str">
        <f>_xlfn.XLOOKUP(Trade_Flows[[#This Row],[hardware_type]],Helper_sheet!$D$2:$D$15,Helper_sheet!$E$2:$E$15,0,0)</f>
        <v>Chip</v>
      </c>
      <c r="M3235" t="s">
        <v>91</v>
      </c>
      <c r="N3235" s="5">
        <v>5550</v>
      </c>
      <c r="O3235" s="1">
        <v>277.52</v>
      </c>
      <c r="P3235" t="s">
        <v>94</v>
      </c>
      <c r="Q3235" t="s">
        <v>89</v>
      </c>
      <c r="R3235" t="s">
        <v>144</v>
      </c>
      <c r="S3235" t="s">
        <v>141</v>
      </c>
      <c r="T3235" t="s">
        <v>34</v>
      </c>
      <c r="U3235" t="s">
        <v>756</v>
      </c>
      <c r="V3235" t="s">
        <v>799</v>
      </c>
      <c r="W3235" t="s">
        <v>147</v>
      </c>
      <c r="X3235" t="s">
        <v>141</v>
      </c>
    </row>
    <row r="3236" spans="1:24" x14ac:dyDescent="0.4">
      <c r="A3236" t="s">
        <v>3920</v>
      </c>
      <c r="B3236" t="s">
        <v>260</v>
      </c>
      <c r="C3236" t="s">
        <v>154</v>
      </c>
      <c r="D3236" t="s">
        <v>78</v>
      </c>
      <c r="E3236" t="s">
        <v>720</v>
      </c>
      <c r="F3236" t="s">
        <v>102</v>
      </c>
      <c r="G3236" t="s">
        <v>26</v>
      </c>
      <c r="H3236" t="s">
        <v>1072</v>
      </c>
      <c r="I3236" t="s">
        <v>113</v>
      </c>
      <c r="J3236" t="s">
        <v>114</v>
      </c>
      <c r="K3236" t="s">
        <v>520</v>
      </c>
      <c r="L3236" t="str">
        <f>_xlfn.XLOOKUP(Trade_Flows[[#This Row],[hardware_type]],Helper_sheet!$D$2:$D$15,Helper_sheet!$E$2:$E$15,0,0)</f>
        <v>Chip</v>
      </c>
      <c r="M3236" t="s">
        <v>91</v>
      </c>
      <c r="N3236" s="5">
        <v>5289</v>
      </c>
      <c r="O3236" s="1">
        <v>264.48</v>
      </c>
      <c r="P3236" t="s">
        <v>521</v>
      </c>
      <c r="Q3236" t="s">
        <v>89</v>
      </c>
      <c r="R3236" t="s">
        <v>144</v>
      </c>
      <c r="S3236" t="s">
        <v>141</v>
      </c>
      <c r="T3236" t="s">
        <v>34</v>
      </c>
      <c r="U3236" t="s">
        <v>729</v>
      </c>
      <c r="V3236" t="s">
        <v>738</v>
      </c>
      <c r="W3236" t="s">
        <v>147</v>
      </c>
      <c r="X3236" t="s">
        <v>141</v>
      </c>
    </row>
    <row r="3237" spans="1:24" x14ac:dyDescent="0.4">
      <c r="A3237" t="s">
        <v>3921</v>
      </c>
      <c r="B3237" t="s">
        <v>260</v>
      </c>
      <c r="C3237" t="s">
        <v>158</v>
      </c>
      <c r="D3237" t="s">
        <v>79</v>
      </c>
      <c r="E3237" t="s">
        <v>720</v>
      </c>
      <c r="F3237" t="s">
        <v>102</v>
      </c>
      <c r="G3237" t="s">
        <v>26</v>
      </c>
      <c r="H3237" t="s">
        <v>1072</v>
      </c>
      <c r="I3237" t="s">
        <v>113</v>
      </c>
      <c r="J3237" t="s">
        <v>114</v>
      </c>
      <c r="K3237" t="s">
        <v>520</v>
      </c>
      <c r="L3237" t="str">
        <f>_xlfn.XLOOKUP(Trade_Flows[[#This Row],[hardware_type]],Helper_sheet!$D$2:$D$15,Helper_sheet!$E$2:$E$15,0,0)</f>
        <v>Chip</v>
      </c>
      <c r="M3237" t="s">
        <v>91</v>
      </c>
      <c r="N3237" s="5">
        <v>4692</v>
      </c>
      <c r="O3237" s="1">
        <v>234.65</v>
      </c>
      <c r="P3237" t="s">
        <v>521</v>
      </c>
      <c r="Q3237" t="s">
        <v>89</v>
      </c>
      <c r="R3237" t="s">
        <v>144</v>
      </c>
      <c r="S3237" t="s">
        <v>141</v>
      </c>
      <c r="T3237" t="s">
        <v>34</v>
      </c>
      <c r="U3237" t="s">
        <v>735</v>
      </c>
      <c r="V3237" t="s">
        <v>817</v>
      </c>
      <c r="W3237" t="s">
        <v>147</v>
      </c>
      <c r="X3237" t="s">
        <v>141</v>
      </c>
    </row>
    <row r="3238" spans="1:24" x14ac:dyDescent="0.4">
      <c r="A3238" t="s">
        <v>3922</v>
      </c>
      <c r="B3238" t="s">
        <v>140</v>
      </c>
      <c r="C3238" t="s">
        <v>141</v>
      </c>
      <c r="D3238" t="s">
        <v>23</v>
      </c>
      <c r="E3238" t="s">
        <v>720</v>
      </c>
      <c r="F3238" t="s">
        <v>102</v>
      </c>
      <c r="G3238" t="s">
        <v>26</v>
      </c>
      <c r="H3238" t="s">
        <v>1072</v>
      </c>
      <c r="I3238" t="s">
        <v>113</v>
      </c>
      <c r="J3238" t="s">
        <v>114</v>
      </c>
      <c r="K3238" t="s">
        <v>594</v>
      </c>
      <c r="L3238" t="str">
        <f>_xlfn.XLOOKUP(Trade_Flows[[#This Row],[hardware_type]],Helper_sheet!$D$2:$D$15,Helper_sheet!$E$2:$E$15,0,0)</f>
        <v>Chip</v>
      </c>
      <c r="M3238" t="s">
        <v>91</v>
      </c>
      <c r="N3238" s="5">
        <v>1748</v>
      </c>
      <c r="O3238" s="1">
        <v>87.42</v>
      </c>
      <c r="P3238" t="s">
        <v>96</v>
      </c>
      <c r="Q3238" t="s">
        <v>89</v>
      </c>
      <c r="R3238" t="s">
        <v>144</v>
      </c>
      <c r="S3238" t="s">
        <v>141</v>
      </c>
      <c r="T3238" t="s">
        <v>34</v>
      </c>
      <c r="U3238" t="s">
        <v>758</v>
      </c>
      <c r="V3238" t="s">
        <v>817</v>
      </c>
      <c r="W3238" t="s">
        <v>147</v>
      </c>
      <c r="X3238" t="s">
        <v>144</v>
      </c>
    </row>
    <row r="3239" spans="1:24" x14ac:dyDescent="0.4">
      <c r="A3239" t="s">
        <v>3923</v>
      </c>
      <c r="B3239" t="s">
        <v>140</v>
      </c>
      <c r="C3239" t="s">
        <v>149</v>
      </c>
      <c r="D3239" t="s">
        <v>35</v>
      </c>
      <c r="E3239" t="s">
        <v>720</v>
      </c>
      <c r="F3239" t="s">
        <v>102</v>
      </c>
      <c r="G3239" t="s">
        <v>26</v>
      </c>
      <c r="H3239" t="s">
        <v>1072</v>
      </c>
      <c r="I3239" t="s">
        <v>113</v>
      </c>
      <c r="J3239" t="s">
        <v>114</v>
      </c>
      <c r="K3239" t="s">
        <v>594</v>
      </c>
      <c r="L3239" t="str">
        <f>_xlfn.XLOOKUP(Trade_Flows[[#This Row],[hardware_type]],Helper_sheet!$D$2:$D$15,Helper_sheet!$E$2:$E$15,0,0)</f>
        <v>Chip</v>
      </c>
      <c r="M3239" t="s">
        <v>91</v>
      </c>
      <c r="N3239" s="5">
        <v>2024</v>
      </c>
      <c r="O3239" s="1">
        <v>101.21</v>
      </c>
      <c r="P3239" t="s">
        <v>95</v>
      </c>
      <c r="Q3239" t="s">
        <v>89</v>
      </c>
      <c r="R3239" t="s">
        <v>144</v>
      </c>
      <c r="S3239" t="s">
        <v>141</v>
      </c>
      <c r="T3239" t="s">
        <v>34</v>
      </c>
      <c r="U3239" t="s">
        <v>761</v>
      </c>
      <c r="V3239" t="s">
        <v>1128</v>
      </c>
      <c r="W3239" t="s">
        <v>147</v>
      </c>
      <c r="X3239" t="s">
        <v>144</v>
      </c>
    </row>
    <row r="3240" spans="1:24" x14ac:dyDescent="0.4">
      <c r="A3240" t="s">
        <v>3924</v>
      </c>
      <c r="B3240" t="s">
        <v>140</v>
      </c>
      <c r="C3240" t="s">
        <v>154</v>
      </c>
      <c r="D3240" t="s">
        <v>37</v>
      </c>
      <c r="E3240" t="s">
        <v>720</v>
      </c>
      <c r="F3240" t="s">
        <v>102</v>
      </c>
      <c r="G3240" t="s">
        <v>26</v>
      </c>
      <c r="H3240" t="s">
        <v>1072</v>
      </c>
      <c r="I3240" t="s">
        <v>113</v>
      </c>
      <c r="J3240" t="s">
        <v>114</v>
      </c>
      <c r="K3240" t="s">
        <v>594</v>
      </c>
      <c r="L3240" t="str">
        <f>_xlfn.XLOOKUP(Trade_Flows[[#This Row],[hardware_type]],Helper_sheet!$D$2:$D$15,Helper_sheet!$E$2:$E$15,0,0)</f>
        <v>Chip</v>
      </c>
      <c r="M3240" t="s">
        <v>91</v>
      </c>
      <c r="N3240" s="5">
        <v>1798</v>
      </c>
      <c r="O3240" s="1">
        <v>89.92</v>
      </c>
      <c r="P3240" t="s">
        <v>96</v>
      </c>
      <c r="Q3240" t="s">
        <v>89</v>
      </c>
      <c r="R3240" t="s">
        <v>144</v>
      </c>
      <c r="S3240" t="s">
        <v>141</v>
      </c>
      <c r="T3240" t="s">
        <v>34</v>
      </c>
      <c r="U3240" t="s">
        <v>751</v>
      </c>
      <c r="V3240" t="s">
        <v>763</v>
      </c>
      <c r="W3240" t="s">
        <v>147</v>
      </c>
      <c r="X3240" t="s">
        <v>144</v>
      </c>
    </row>
    <row r="3241" spans="1:24" x14ac:dyDescent="0.4">
      <c r="A3241" t="s">
        <v>3925</v>
      </c>
      <c r="B3241" t="s">
        <v>140</v>
      </c>
      <c r="C3241" t="s">
        <v>158</v>
      </c>
      <c r="D3241" t="s">
        <v>38</v>
      </c>
      <c r="E3241" t="s">
        <v>720</v>
      </c>
      <c r="F3241" t="s">
        <v>102</v>
      </c>
      <c r="G3241" t="s">
        <v>26</v>
      </c>
      <c r="H3241" t="s">
        <v>1072</v>
      </c>
      <c r="I3241" t="s">
        <v>113</v>
      </c>
      <c r="J3241" t="s">
        <v>114</v>
      </c>
      <c r="K3241" t="s">
        <v>594</v>
      </c>
      <c r="L3241" t="str">
        <f>_xlfn.XLOOKUP(Trade_Flows[[#This Row],[hardware_type]],Helper_sheet!$D$2:$D$15,Helper_sheet!$E$2:$E$15,0,0)</f>
        <v>Chip</v>
      </c>
      <c r="M3241" t="s">
        <v>91</v>
      </c>
      <c r="N3241" s="5">
        <v>1716</v>
      </c>
      <c r="O3241" s="1">
        <v>85.82</v>
      </c>
      <c r="P3241" t="s">
        <v>94</v>
      </c>
      <c r="Q3241" t="s">
        <v>89</v>
      </c>
      <c r="R3241" t="s">
        <v>144</v>
      </c>
      <c r="S3241" t="s">
        <v>141</v>
      </c>
      <c r="T3241" t="s">
        <v>34</v>
      </c>
      <c r="U3241" t="s">
        <v>733</v>
      </c>
      <c r="V3241" t="s">
        <v>756</v>
      </c>
      <c r="W3241" t="s">
        <v>147</v>
      </c>
      <c r="X3241" t="s">
        <v>144</v>
      </c>
    </row>
    <row r="3242" spans="1:24" x14ac:dyDescent="0.4">
      <c r="A3242" t="s">
        <v>3926</v>
      </c>
      <c r="B3242" t="s">
        <v>162</v>
      </c>
      <c r="C3242" t="s">
        <v>141</v>
      </c>
      <c r="D3242" t="s">
        <v>39</v>
      </c>
      <c r="E3242" t="s">
        <v>720</v>
      </c>
      <c r="F3242" t="s">
        <v>102</v>
      </c>
      <c r="G3242" t="s">
        <v>26</v>
      </c>
      <c r="H3242" t="s">
        <v>1072</v>
      </c>
      <c r="I3242" t="s">
        <v>113</v>
      </c>
      <c r="J3242" t="s">
        <v>114</v>
      </c>
      <c r="K3242" t="s">
        <v>594</v>
      </c>
      <c r="L3242" t="str">
        <f>_xlfn.XLOOKUP(Trade_Flows[[#This Row],[hardware_type]],Helper_sheet!$D$2:$D$15,Helper_sheet!$E$2:$E$15,0,0)</f>
        <v>Chip</v>
      </c>
      <c r="M3242" t="s">
        <v>91</v>
      </c>
      <c r="N3242" s="5">
        <v>1761</v>
      </c>
      <c r="O3242" s="1">
        <v>88.08</v>
      </c>
      <c r="P3242" t="s">
        <v>521</v>
      </c>
      <c r="Q3242" t="s">
        <v>89</v>
      </c>
      <c r="R3242" t="s">
        <v>144</v>
      </c>
      <c r="S3242" t="s">
        <v>141</v>
      </c>
      <c r="T3242" t="s">
        <v>34</v>
      </c>
      <c r="U3242" t="s">
        <v>1103</v>
      </c>
      <c r="V3242" t="s">
        <v>766</v>
      </c>
      <c r="W3242" t="s">
        <v>147</v>
      </c>
      <c r="X3242" t="s">
        <v>144</v>
      </c>
    </row>
    <row r="3243" spans="1:24" x14ac:dyDescent="0.4">
      <c r="A3243" t="s">
        <v>3927</v>
      </c>
      <c r="B3243" t="s">
        <v>162</v>
      </c>
      <c r="C3243" t="s">
        <v>149</v>
      </c>
      <c r="D3243" t="s">
        <v>41</v>
      </c>
      <c r="E3243" t="s">
        <v>720</v>
      </c>
      <c r="F3243" t="s">
        <v>102</v>
      </c>
      <c r="G3243" t="s">
        <v>26</v>
      </c>
      <c r="H3243" t="s">
        <v>1072</v>
      </c>
      <c r="I3243" t="s">
        <v>113</v>
      </c>
      <c r="J3243" t="s">
        <v>114</v>
      </c>
      <c r="K3243" t="s">
        <v>594</v>
      </c>
      <c r="L3243" t="str">
        <f>_xlfn.XLOOKUP(Trade_Flows[[#This Row],[hardware_type]],Helper_sheet!$D$2:$D$15,Helper_sheet!$E$2:$E$15,0,0)</f>
        <v>Chip</v>
      </c>
      <c r="M3243" t="s">
        <v>91</v>
      </c>
      <c r="N3243" s="5">
        <v>2042</v>
      </c>
      <c r="O3243" s="1">
        <v>102.12</v>
      </c>
      <c r="P3243" t="s">
        <v>95</v>
      </c>
      <c r="Q3243" t="s">
        <v>89</v>
      </c>
      <c r="R3243" t="s">
        <v>144</v>
      </c>
      <c r="S3243" t="s">
        <v>141</v>
      </c>
      <c r="T3243" t="s">
        <v>34</v>
      </c>
      <c r="U3243" t="s">
        <v>756</v>
      </c>
      <c r="V3243" t="s">
        <v>1083</v>
      </c>
      <c r="W3243" t="s">
        <v>147</v>
      </c>
      <c r="X3243" t="s">
        <v>144</v>
      </c>
    </row>
    <row r="3244" spans="1:24" x14ac:dyDescent="0.4">
      <c r="A3244" t="s">
        <v>3928</v>
      </c>
      <c r="B3244" t="s">
        <v>162</v>
      </c>
      <c r="C3244" t="s">
        <v>154</v>
      </c>
      <c r="D3244" t="s">
        <v>42</v>
      </c>
      <c r="E3244" t="s">
        <v>720</v>
      </c>
      <c r="F3244" t="s">
        <v>102</v>
      </c>
      <c r="G3244" t="s">
        <v>26</v>
      </c>
      <c r="H3244" t="s">
        <v>1072</v>
      </c>
      <c r="I3244" t="s">
        <v>113</v>
      </c>
      <c r="J3244" t="s">
        <v>114</v>
      </c>
      <c r="K3244" t="s">
        <v>594</v>
      </c>
      <c r="L3244" t="str">
        <f>_xlfn.XLOOKUP(Trade_Flows[[#This Row],[hardware_type]],Helper_sheet!$D$2:$D$15,Helper_sheet!$E$2:$E$15,0,0)</f>
        <v>Chip</v>
      </c>
      <c r="M3244" t="s">
        <v>91</v>
      </c>
      <c r="N3244" s="5">
        <v>2411</v>
      </c>
      <c r="O3244" s="1">
        <v>120.6</v>
      </c>
      <c r="P3244" t="s">
        <v>95</v>
      </c>
      <c r="Q3244" t="s">
        <v>89</v>
      </c>
      <c r="R3244" t="s">
        <v>144</v>
      </c>
      <c r="S3244" t="s">
        <v>141</v>
      </c>
      <c r="T3244" t="s">
        <v>34</v>
      </c>
      <c r="U3244" t="s">
        <v>763</v>
      </c>
      <c r="V3244" t="s">
        <v>735</v>
      </c>
      <c r="W3244" t="s">
        <v>147</v>
      </c>
      <c r="X3244" t="s">
        <v>144</v>
      </c>
    </row>
    <row r="3245" spans="1:24" x14ac:dyDescent="0.4">
      <c r="A3245" t="s">
        <v>3929</v>
      </c>
      <c r="B3245" t="s">
        <v>162</v>
      </c>
      <c r="C3245" t="s">
        <v>158</v>
      </c>
      <c r="D3245" t="s">
        <v>43</v>
      </c>
      <c r="E3245" t="s">
        <v>720</v>
      </c>
      <c r="F3245" t="s">
        <v>102</v>
      </c>
      <c r="G3245" t="s">
        <v>26</v>
      </c>
      <c r="H3245" t="s">
        <v>1072</v>
      </c>
      <c r="I3245" t="s">
        <v>113</v>
      </c>
      <c r="J3245" t="s">
        <v>114</v>
      </c>
      <c r="K3245" t="s">
        <v>594</v>
      </c>
      <c r="L3245" t="str">
        <f>_xlfn.XLOOKUP(Trade_Flows[[#This Row],[hardware_type]],Helper_sheet!$D$2:$D$15,Helper_sheet!$E$2:$E$15,0,0)</f>
        <v>Chip</v>
      </c>
      <c r="M3245" t="s">
        <v>91</v>
      </c>
      <c r="N3245" s="5">
        <v>2059</v>
      </c>
      <c r="O3245" s="1">
        <v>103</v>
      </c>
      <c r="P3245" t="s">
        <v>94</v>
      </c>
      <c r="Q3245" t="s">
        <v>89</v>
      </c>
      <c r="R3245" t="s">
        <v>144</v>
      </c>
      <c r="S3245" t="s">
        <v>141</v>
      </c>
      <c r="T3245" t="s">
        <v>34</v>
      </c>
      <c r="U3245" t="s">
        <v>799</v>
      </c>
      <c r="V3245" t="s">
        <v>724</v>
      </c>
      <c r="W3245" t="s">
        <v>147</v>
      </c>
      <c r="X3245" t="s">
        <v>144</v>
      </c>
    </row>
    <row r="3246" spans="1:24" x14ac:dyDescent="0.4">
      <c r="A3246" t="s">
        <v>3930</v>
      </c>
      <c r="B3246" t="s">
        <v>171</v>
      </c>
      <c r="C3246" t="s">
        <v>141</v>
      </c>
      <c r="D3246" t="s">
        <v>44</v>
      </c>
      <c r="E3246" t="s">
        <v>720</v>
      </c>
      <c r="F3246" t="s">
        <v>102</v>
      </c>
      <c r="G3246" t="s">
        <v>26</v>
      </c>
      <c r="H3246" t="s">
        <v>1072</v>
      </c>
      <c r="I3246" t="s">
        <v>113</v>
      </c>
      <c r="J3246" t="s">
        <v>114</v>
      </c>
      <c r="K3246" t="s">
        <v>594</v>
      </c>
      <c r="L3246" t="str">
        <f>_xlfn.XLOOKUP(Trade_Flows[[#This Row],[hardware_type]],Helper_sheet!$D$2:$D$15,Helper_sheet!$E$2:$E$15,0,0)</f>
        <v>Chip</v>
      </c>
      <c r="M3246" t="s">
        <v>91</v>
      </c>
      <c r="N3246" s="5">
        <v>2062</v>
      </c>
      <c r="O3246" s="1">
        <v>103.14</v>
      </c>
      <c r="P3246" t="s">
        <v>521</v>
      </c>
      <c r="Q3246" t="s">
        <v>89</v>
      </c>
      <c r="R3246" t="s">
        <v>144</v>
      </c>
      <c r="S3246" t="s">
        <v>141</v>
      </c>
      <c r="T3246" t="s">
        <v>34</v>
      </c>
      <c r="U3246" t="s">
        <v>724</v>
      </c>
      <c r="V3246" t="s">
        <v>1093</v>
      </c>
      <c r="W3246" t="s">
        <v>147</v>
      </c>
      <c r="X3246" t="s">
        <v>144</v>
      </c>
    </row>
    <row r="3247" spans="1:24" x14ac:dyDescent="0.4">
      <c r="A3247" t="s">
        <v>3931</v>
      </c>
      <c r="B3247" t="s">
        <v>171</v>
      </c>
      <c r="C3247" t="s">
        <v>149</v>
      </c>
      <c r="D3247" t="s">
        <v>45</v>
      </c>
      <c r="E3247" t="s">
        <v>720</v>
      </c>
      <c r="F3247" t="s">
        <v>102</v>
      </c>
      <c r="G3247" t="s">
        <v>26</v>
      </c>
      <c r="H3247" t="s">
        <v>1072</v>
      </c>
      <c r="I3247" t="s">
        <v>113</v>
      </c>
      <c r="J3247" t="s">
        <v>114</v>
      </c>
      <c r="K3247" t="s">
        <v>594</v>
      </c>
      <c r="L3247" t="str">
        <f>_xlfn.XLOOKUP(Trade_Flows[[#This Row],[hardware_type]],Helper_sheet!$D$2:$D$15,Helper_sheet!$E$2:$E$15,0,0)</f>
        <v>Chip</v>
      </c>
      <c r="M3247" t="s">
        <v>91</v>
      </c>
      <c r="N3247" s="5">
        <v>2628</v>
      </c>
      <c r="O3247" s="1">
        <v>131.44</v>
      </c>
      <c r="P3247" t="s">
        <v>96</v>
      </c>
      <c r="Q3247" t="s">
        <v>89</v>
      </c>
      <c r="R3247" t="s">
        <v>144</v>
      </c>
      <c r="S3247" t="s">
        <v>141</v>
      </c>
      <c r="T3247" t="s">
        <v>34</v>
      </c>
      <c r="U3247" t="s">
        <v>758</v>
      </c>
      <c r="V3247" t="s">
        <v>1096</v>
      </c>
      <c r="W3247" t="s">
        <v>147</v>
      </c>
      <c r="X3247" t="s">
        <v>144</v>
      </c>
    </row>
    <row r="3248" spans="1:24" x14ac:dyDescent="0.4">
      <c r="A3248" t="s">
        <v>3932</v>
      </c>
      <c r="B3248" t="s">
        <v>171</v>
      </c>
      <c r="C3248" t="s">
        <v>154</v>
      </c>
      <c r="D3248" t="s">
        <v>46</v>
      </c>
      <c r="E3248" t="s">
        <v>720</v>
      </c>
      <c r="F3248" t="s">
        <v>102</v>
      </c>
      <c r="G3248" t="s">
        <v>26</v>
      </c>
      <c r="H3248" t="s">
        <v>1072</v>
      </c>
      <c r="I3248" t="s">
        <v>113</v>
      </c>
      <c r="J3248" t="s">
        <v>114</v>
      </c>
      <c r="K3248" t="s">
        <v>594</v>
      </c>
      <c r="L3248" t="str">
        <f>_xlfn.XLOOKUP(Trade_Flows[[#This Row],[hardware_type]],Helper_sheet!$D$2:$D$15,Helper_sheet!$E$2:$E$15,0,0)</f>
        <v>Chip</v>
      </c>
      <c r="M3248" t="s">
        <v>91</v>
      </c>
      <c r="N3248" s="5">
        <v>2672</v>
      </c>
      <c r="O3248" s="1">
        <v>133.63999999999999</v>
      </c>
      <c r="P3248" t="s">
        <v>95</v>
      </c>
      <c r="Q3248" t="s">
        <v>89</v>
      </c>
      <c r="R3248" t="s">
        <v>144</v>
      </c>
      <c r="S3248" t="s">
        <v>141</v>
      </c>
      <c r="T3248" t="s">
        <v>34</v>
      </c>
      <c r="U3248" t="s">
        <v>776</v>
      </c>
      <c r="V3248" t="s">
        <v>735</v>
      </c>
      <c r="W3248" t="s">
        <v>147</v>
      </c>
      <c r="X3248" t="s">
        <v>144</v>
      </c>
    </row>
    <row r="3249" spans="1:24" x14ac:dyDescent="0.4">
      <c r="A3249" t="s">
        <v>3933</v>
      </c>
      <c r="B3249" t="s">
        <v>171</v>
      </c>
      <c r="C3249" t="s">
        <v>158</v>
      </c>
      <c r="D3249" t="s">
        <v>47</v>
      </c>
      <c r="E3249" t="s">
        <v>720</v>
      </c>
      <c r="F3249" t="s">
        <v>102</v>
      </c>
      <c r="G3249" t="s">
        <v>26</v>
      </c>
      <c r="H3249" t="s">
        <v>1072</v>
      </c>
      <c r="I3249" t="s">
        <v>113</v>
      </c>
      <c r="J3249" t="s">
        <v>114</v>
      </c>
      <c r="K3249" t="s">
        <v>594</v>
      </c>
      <c r="L3249" t="str">
        <f>_xlfn.XLOOKUP(Trade_Flows[[#This Row],[hardware_type]],Helper_sheet!$D$2:$D$15,Helper_sheet!$E$2:$E$15,0,0)</f>
        <v>Chip</v>
      </c>
      <c r="M3249" t="s">
        <v>91</v>
      </c>
      <c r="N3249" s="5">
        <v>2120</v>
      </c>
      <c r="O3249" s="1">
        <v>106.03</v>
      </c>
      <c r="P3249" t="s">
        <v>521</v>
      </c>
      <c r="Q3249" t="s">
        <v>89</v>
      </c>
      <c r="R3249" t="s">
        <v>144</v>
      </c>
      <c r="S3249" t="s">
        <v>141</v>
      </c>
      <c r="T3249" t="s">
        <v>34</v>
      </c>
      <c r="U3249" t="s">
        <v>749</v>
      </c>
      <c r="V3249" t="s">
        <v>822</v>
      </c>
      <c r="W3249" t="s">
        <v>147</v>
      </c>
      <c r="X3249" t="s">
        <v>144</v>
      </c>
    </row>
    <row r="3250" spans="1:24" x14ac:dyDescent="0.4">
      <c r="A3250" t="s">
        <v>3934</v>
      </c>
      <c r="B3250" t="s">
        <v>182</v>
      </c>
      <c r="C3250" t="s">
        <v>141</v>
      </c>
      <c r="D3250" t="s">
        <v>48</v>
      </c>
      <c r="E3250" t="s">
        <v>720</v>
      </c>
      <c r="F3250" t="s">
        <v>102</v>
      </c>
      <c r="G3250" t="s">
        <v>26</v>
      </c>
      <c r="H3250" t="s">
        <v>1072</v>
      </c>
      <c r="I3250" t="s">
        <v>113</v>
      </c>
      <c r="J3250" t="s">
        <v>114</v>
      </c>
      <c r="K3250" t="s">
        <v>594</v>
      </c>
      <c r="L3250" t="str">
        <f>_xlfn.XLOOKUP(Trade_Flows[[#This Row],[hardware_type]],Helper_sheet!$D$2:$D$15,Helper_sheet!$E$2:$E$15,0,0)</f>
        <v>Chip</v>
      </c>
      <c r="M3250" t="s">
        <v>91</v>
      </c>
      <c r="N3250" s="5">
        <v>2295</v>
      </c>
      <c r="O3250" s="1">
        <v>114.8</v>
      </c>
      <c r="P3250" t="s">
        <v>96</v>
      </c>
      <c r="Q3250" t="s">
        <v>89</v>
      </c>
      <c r="R3250" t="s">
        <v>144</v>
      </c>
      <c r="S3250" t="s">
        <v>141</v>
      </c>
      <c r="T3250" t="s">
        <v>34</v>
      </c>
      <c r="U3250" t="s">
        <v>738</v>
      </c>
      <c r="V3250" t="s">
        <v>1088</v>
      </c>
      <c r="W3250" t="s">
        <v>147</v>
      </c>
      <c r="X3250" t="s">
        <v>144</v>
      </c>
    </row>
    <row r="3251" spans="1:24" x14ac:dyDescent="0.4">
      <c r="A3251" t="s">
        <v>3935</v>
      </c>
      <c r="B3251" t="s">
        <v>182</v>
      </c>
      <c r="C3251" t="s">
        <v>149</v>
      </c>
      <c r="D3251" t="s">
        <v>49</v>
      </c>
      <c r="E3251" t="s">
        <v>720</v>
      </c>
      <c r="F3251" t="s">
        <v>102</v>
      </c>
      <c r="G3251" t="s">
        <v>26</v>
      </c>
      <c r="H3251" t="s">
        <v>1072</v>
      </c>
      <c r="I3251" t="s">
        <v>113</v>
      </c>
      <c r="J3251" t="s">
        <v>114</v>
      </c>
      <c r="K3251" t="s">
        <v>594</v>
      </c>
      <c r="L3251" t="str">
        <f>_xlfn.XLOOKUP(Trade_Flows[[#This Row],[hardware_type]],Helper_sheet!$D$2:$D$15,Helper_sheet!$E$2:$E$15,0,0)</f>
        <v>Chip</v>
      </c>
      <c r="M3251" t="s">
        <v>91</v>
      </c>
      <c r="N3251" s="5">
        <v>2879</v>
      </c>
      <c r="O3251" s="1">
        <v>143.97999999999999</v>
      </c>
      <c r="P3251" t="s">
        <v>95</v>
      </c>
      <c r="Q3251" t="s">
        <v>89</v>
      </c>
      <c r="R3251" t="s">
        <v>144</v>
      </c>
      <c r="S3251" t="s">
        <v>141</v>
      </c>
      <c r="T3251" t="s">
        <v>34</v>
      </c>
      <c r="U3251" t="s">
        <v>772</v>
      </c>
      <c r="V3251" t="s">
        <v>756</v>
      </c>
      <c r="W3251" t="s">
        <v>147</v>
      </c>
      <c r="X3251" t="s">
        <v>144</v>
      </c>
    </row>
    <row r="3252" spans="1:24" x14ac:dyDescent="0.4">
      <c r="A3252" t="s">
        <v>3936</v>
      </c>
      <c r="B3252" t="s">
        <v>182</v>
      </c>
      <c r="C3252" t="s">
        <v>154</v>
      </c>
      <c r="D3252" t="s">
        <v>50</v>
      </c>
      <c r="E3252" t="s">
        <v>720</v>
      </c>
      <c r="F3252" t="s">
        <v>102</v>
      </c>
      <c r="G3252" t="s">
        <v>26</v>
      </c>
      <c r="H3252" t="s">
        <v>1072</v>
      </c>
      <c r="I3252" t="s">
        <v>113</v>
      </c>
      <c r="J3252" t="s">
        <v>114</v>
      </c>
      <c r="K3252" t="s">
        <v>594</v>
      </c>
      <c r="L3252" t="str">
        <f>_xlfn.XLOOKUP(Trade_Flows[[#This Row],[hardware_type]],Helper_sheet!$D$2:$D$15,Helper_sheet!$E$2:$E$15,0,0)</f>
        <v>Chip</v>
      </c>
      <c r="M3252" t="s">
        <v>91</v>
      </c>
      <c r="N3252" s="5">
        <v>2696</v>
      </c>
      <c r="O3252" s="1">
        <v>134.83000000000001</v>
      </c>
      <c r="P3252" t="s">
        <v>95</v>
      </c>
      <c r="Q3252" t="s">
        <v>89</v>
      </c>
      <c r="R3252" t="s">
        <v>144</v>
      </c>
      <c r="S3252" t="s">
        <v>141</v>
      </c>
      <c r="T3252" t="s">
        <v>34</v>
      </c>
      <c r="U3252" t="s">
        <v>744</v>
      </c>
      <c r="V3252" t="s">
        <v>1142</v>
      </c>
      <c r="W3252" t="s">
        <v>147</v>
      </c>
      <c r="X3252" t="s">
        <v>144</v>
      </c>
    </row>
    <row r="3253" spans="1:24" x14ac:dyDescent="0.4">
      <c r="A3253" t="s">
        <v>3937</v>
      </c>
      <c r="B3253" t="s">
        <v>182</v>
      </c>
      <c r="C3253" t="s">
        <v>158</v>
      </c>
      <c r="D3253" t="s">
        <v>51</v>
      </c>
      <c r="E3253" t="s">
        <v>720</v>
      </c>
      <c r="F3253" t="s">
        <v>102</v>
      </c>
      <c r="G3253" t="s">
        <v>26</v>
      </c>
      <c r="H3253" t="s">
        <v>1072</v>
      </c>
      <c r="I3253" t="s">
        <v>113</v>
      </c>
      <c r="J3253" t="s">
        <v>114</v>
      </c>
      <c r="K3253" t="s">
        <v>594</v>
      </c>
      <c r="L3253" t="str">
        <f>_xlfn.XLOOKUP(Trade_Flows[[#This Row],[hardware_type]],Helper_sheet!$D$2:$D$15,Helper_sheet!$E$2:$E$15,0,0)</f>
        <v>Chip</v>
      </c>
      <c r="M3253" t="s">
        <v>91</v>
      </c>
      <c r="N3253" s="5">
        <v>2433</v>
      </c>
      <c r="O3253" s="1">
        <v>121.66</v>
      </c>
      <c r="P3253" t="s">
        <v>96</v>
      </c>
      <c r="Q3253" t="s">
        <v>89</v>
      </c>
      <c r="R3253" t="s">
        <v>144</v>
      </c>
      <c r="S3253" t="s">
        <v>141</v>
      </c>
      <c r="T3253" t="s">
        <v>34</v>
      </c>
      <c r="U3253" t="s">
        <v>729</v>
      </c>
      <c r="V3253" t="s">
        <v>1206</v>
      </c>
      <c r="W3253" t="s">
        <v>147</v>
      </c>
      <c r="X3253" t="s">
        <v>144</v>
      </c>
    </row>
    <row r="3254" spans="1:24" x14ac:dyDescent="0.4">
      <c r="A3254" t="s">
        <v>3938</v>
      </c>
      <c r="B3254" t="s">
        <v>193</v>
      </c>
      <c r="C3254" t="s">
        <v>141</v>
      </c>
      <c r="D3254" t="s">
        <v>52</v>
      </c>
      <c r="E3254" t="s">
        <v>720</v>
      </c>
      <c r="F3254" t="s">
        <v>102</v>
      </c>
      <c r="G3254" t="s">
        <v>26</v>
      </c>
      <c r="H3254" t="s">
        <v>1072</v>
      </c>
      <c r="I3254" t="s">
        <v>113</v>
      </c>
      <c r="J3254" t="s">
        <v>114</v>
      </c>
      <c r="K3254" t="s">
        <v>594</v>
      </c>
      <c r="L3254" t="str">
        <f>_xlfn.XLOOKUP(Trade_Flows[[#This Row],[hardware_type]],Helper_sheet!$D$2:$D$15,Helper_sheet!$E$2:$E$15,0,0)</f>
        <v>Chip</v>
      </c>
      <c r="M3254" t="s">
        <v>91</v>
      </c>
      <c r="N3254" s="5">
        <v>2637</v>
      </c>
      <c r="O3254" s="1">
        <v>131.87</v>
      </c>
      <c r="P3254" t="s">
        <v>94</v>
      </c>
      <c r="Q3254" t="s">
        <v>89</v>
      </c>
      <c r="R3254" t="s">
        <v>144</v>
      </c>
      <c r="S3254" t="s">
        <v>141</v>
      </c>
      <c r="T3254" t="s">
        <v>34</v>
      </c>
      <c r="U3254" t="s">
        <v>727</v>
      </c>
      <c r="V3254" t="s">
        <v>1076</v>
      </c>
      <c r="W3254" t="s">
        <v>147</v>
      </c>
      <c r="X3254" t="s">
        <v>144</v>
      </c>
    </row>
    <row r="3255" spans="1:24" x14ac:dyDescent="0.4">
      <c r="A3255" t="s">
        <v>3939</v>
      </c>
      <c r="B3255" t="s">
        <v>193</v>
      </c>
      <c r="C3255" t="s">
        <v>149</v>
      </c>
      <c r="D3255" t="s">
        <v>53</v>
      </c>
      <c r="E3255" t="s">
        <v>720</v>
      </c>
      <c r="F3255" t="s">
        <v>102</v>
      </c>
      <c r="G3255" t="s">
        <v>26</v>
      </c>
      <c r="H3255" t="s">
        <v>1072</v>
      </c>
      <c r="I3255" t="s">
        <v>113</v>
      </c>
      <c r="J3255" t="s">
        <v>114</v>
      </c>
      <c r="K3255" t="s">
        <v>594</v>
      </c>
      <c r="L3255" t="str">
        <f>_xlfn.XLOOKUP(Trade_Flows[[#This Row],[hardware_type]],Helper_sheet!$D$2:$D$15,Helper_sheet!$E$2:$E$15,0,0)</f>
        <v>Chip</v>
      </c>
      <c r="M3255" t="s">
        <v>91</v>
      </c>
      <c r="N3255" s="5">
        <v>2764</v>
      </c>
      <c r="O3255" s="1">
        <v>138.22</v>
      </c>
      <c r="P3255" t="s">
        <v>521</v>
      </c>
      <c r="Q3255" t="s">
        <v>89</v>
      </c>
      <c r="R3255" t="s">
        <v>144</v>
      </c>
      <c r="S3255" t="s">
        <v>141</v>
      </c>
      <c r="T3255" t="s">
        <v>34</v>
      </c>
      <c r="U3255" t="s">
        <v>796</v>
      </c>
      <c r="V3255" t="s">
        <v>799</v>
      </c>
      <c r="W3255" t="s">
        <v>147</v>
      </c>
      <c r="X3255" t="s">
        <v>144</v>
      </c>
    </row>
    <row r="3256" spans="1:24" x14ac:dyDescent="0.4">
      <c r="A3256" t="s">
        <v>3940</v>
      </c>
      <c r="B3256" t="s">
        <v>193</v>
      </c>
      <c r="C3256" t="s">
        <v>154</v>
      </c>
      <c r="D3256" t="s">
        <v>54</v>
      </c>
      <c r="E3256" t="s">
        <v>720</v>
      </c>
      <c r="F3256" t="s">
        <v>102</v>
      </c>
      <c r="G3256" t="s">
        <v>26</v>
      </c>
      <c r="H3256" t="s">
        <v>1072</v>
      </c>
      <c r="I3256" t="s">
        <v>113</v>
      </c>
      <c r="J3256" t="s">
        <v>114</v>
      </c>
      <c r="K3256" t="s">
        <v>594</v>
      </c>
      <c r="L3256" t="str">
        <f>_xlfn.XLOOKUP(Trade_Flows[[#This Row],[hardware_type]],Helper_sheet!$D$2:$D$15,Helper_sheet!$E$2:$E$15,0,0)</f>
        <v>Chip</v>
      </c>
      <c r="M3256" t="s">
        <v>91</v>
      </c>
      <c r="N3256" s="5">
        <v>2933</v>
      </c>
      <c r="O3256" s="1">
        <v>146.69999999999999</v>
      </c>
      <c r="P3256" t="s">
        <v>95</v>
      </c>
      <c r="Q3256" t="s">
        <v>89</v>
      </c>
      <c r="R3256" t="s">
        <v>144</v>
      </c>
      <c r="S3256" t="s">
        <v>141</v>
      </c>
      <c r="T3256" t="s">
        <v>34</v>
      </c>
      <c r="U3256" t="s">
        <v>744</v>
      </c>
      <c r="V3256" t="s">
        <v>735</v>
      </c>
      <c r="W3256" t="s">
        <v>147</v>
      </c>
      <c r="X3256" t="s">
        <v>144</v>
      </c>
    </row>
    <row r="3257" spans="1:24" x14ac:dyDescent="0.4">
      <c r="A3257" t="s">
        <v>3941</v>
      </c>
      <c r="B3257" t="s">
        <v>193</v>
      </c>
      <c r="C3257" t="s">
        <v>158</v>
      </c>
      <c r="D3257" t="s">
        <v>55</v>
      </c>
      <c r="E3257" t="s">
        <v>720</v>
      </c>
      <c r="F3257" t="s">
        <v>102</v>
      </c>
      <c r="G3257" t="s">
        <v>26</v>
      </c>
      <c r="H3257" t="s">
        <v>1072</v>
      </c>
      <c r="I3257" t="s">
        <v>113</v>
      </c>
      <c r="J3257" t="s">
        <v>114</v>
      </c>
      <c r="K3257" t="s">
        <v>594</v>
      </c>
      <c r="L3257" t="str">
        <f>_xlfn.XLOOKUP(Trade_Flows[[#This Row],[hardware_type]],Helper_sheet!$D$2:$D$15,Helper_sheet!$E$2:$E$15,0,0)</f>
        <v>Chip</v>
      </c>
      <c r="M3257" t="s">
        <v>91</v>
      </c>
      <c r="N3257" s="5">
        <v>2713</v>
      </c>
      <c r="O3257" s="1">
        <v>135.66</v>
      </c>
      <c r="P3257" t="s">
        <v>96</v>
      </c>
      <c r="Q3257" t="s">
        <v>89</v>
      </c>
      <c r="R3257" t="s">
        <v>144</v>
      </c>
      <c r="S3257" t="s">
        <v>141</v>
      </c>
      <c r="T3257" t="s">
        <v>34</v>
      </c>
      <c r="U3257" t="s">
        <v>840</v>
      </c>
      <c r="V3257" t="s">
        <v>729</v>
      </c>
      <c r="W3257" t="s">
        <v>147</v>
      </c>
      <c r="X3257" t="s">
        <v>144</v>
      </c>
    </row>
    <row r="3258" spans="1:24" x14ac:dyDescent="0.4">
      <c r="A3258" t="s">
        <v>3942</v>
      </c>
      <c r="B3258" t="s">
        <v>202</v>
      </c>
      <c r="C3258" t="s">
        <v>141</v>
      </c>
      <c r="D3258" t="s">
        <v>56</v>
      </c>
      <c r="E3258" t="s">
        <v>720</v>
      </c>
      <c r="F3258" t="s">
        <v>102</v>
      </c>
      <c r="G3258" t="s">
        <v>26</v>
      </c>
      <c r="H3258" t="s">
        <v>1072</v>
      </c>
      <c r="I3258" t="s">
        <v>113</v>
      </c>
      <c r="J3258" t="s">
        <v>114</v>
      </c>
      <c r="K3258" t="s">
        <v>594</v>
      </c>
      <c r="L3258" t="str">
        <f>_xlfn.XLOOKUP(Trade_Flows[[#This Row],[hardware_type]],Helper_sheet!$D$2:$D$15,Helper_sheet!$E$2:$E$15,0,0)</f>
        <v>Chip</v>
      </c>
      <c r="M3258" t="s">
        <v>91</v>
      </c>
      <c r="N3258" s="5">
        <v>2142</v>
      </c>
      <c r="O3258" s="1">
        <v>107.13</v>
      </c>
      <c r="P3258" t="s">
        <v>95</v>
      </c>
      <c r="Q3258" t="s">
        <v>89</v>
      </c>
      <c r="R3258" t="s">
        <v>144</v>
      </c>
      <c r="S3258" t="s">
        <v>141</v>
      </c>
      <c r="T3258" t="s">
        <v>34</v>
      </c>
      <c r="U3258" t="s">
        <v>758</v>
      </c>
      <c r="V3258" t="s">
        <v>753</v>
      </c>
      <c r="W3258" t="s">
        <v>147</v>
      </c>
      <c r="X3258" t="s">
        <v>144</v>
      </c>
    </row>
    <row r="3259" spans="1:24" x14ac:dyDescent="0.4">
      <c r="A3259" t="s">
        <v>3943</v>
      </c>
      <c r="B3259" t="s">
        <v>202</v>
      </c>
      <c r="C3259" t="s">
        <v>149</v>
      </c>
      <c r="D3259" t="s">
        <v>57</v>
      </c>
      <c r="E3259" t="s">
        <v>720</v>
      </c>
      <c r="F3259" t="s">
        <v>102</v>
      </c>
      <c r="G3259" t="s">
        <v>26</v>
      </c>
      <c r="H3259" t="s">
        <v>1072</v>
      </c>
      <c r="I3259" t="s">
        <v>113</v>
      </c>
      <c r="J3259" t="s">
        <v>114</v>
      </c>
      <c r="K3259" t="s">
        <v>594</v>
      </c>
      <c r="L3259" t="str">
        <f>_xlfn.XLOOKUP(Trade_Flows[[#This Row],[hardware_type]],Helper_sheet!$D$2:$D$15,Helper_sheet!$E$2:$E$15,0,0)</f>
        <v>Chip</v>
      </c>
      <c r="M3259" t="s">
        <v>91</v>
      </c>
      <c r="N3259" s="5">
        <v>3033</v>
      </c>
      <c r="O3259" s="1">
        <v>151.68</v>
      </c>
      <c r="P3259" t="s">
        <v>96</v>
      </c>
      <c r="Q3259" t="s">
        <v>89</v>
      </c>
      <c r="R3259" t="s">
        <v>144</v>
      </c>
      <c r="S3259" t="s">
        <v>141</v>
      </c>
      <c r="T3259" t="s">
        <v>34</v>
      </c>
      <c r="U3259" t="s">
        <v>783</v>
      </c>
      <c r="V3259" t="s">
        <v>817</v>
      </c>
      <c r="W3259" t="s">
        <v>147</v>
      </c>
      <c r="X3259" t="s">
        <v>144</v>
      </c>
    </row>
    <row r="3260" spans="1:24" x14ac:dyDescent="0.4">
      <c r="A3260" t="s">
        <v>3944</v>
      </c>
      <c r="B3260" t="s">
        <v>202</v>
      </c>
      <c r="C3260" t="s">
        <v>154</v>
      </c>
      <c r="D3260" t="s">
        <v>58</v>
      </c>
      <c r="E3260" t="s">
        <v>720</v>
      </c>
      <c r="F3260" t="s">
        <v>102</v>
      </c>
      <c r="G3260" t="s">
        <v>26</v>
      </c>
      <c r="H3260" t="s">
        <v>1072</v>
      </c>
      <c r="I3260" t="s">
        <v>113</v>
      </c>
      <c r="J3260" t="s">
        <v>114</v>
      </c>
      <c r="K3260" t="s">
        <v>594</v>
      </c>
      <c r="L3260" t="str">
        <f>_xlfn.XLOOKUP(Trade_Flows[[#This Row],[hardware_type]],Helper_sheet!$D$2:$D$15,Helper_sheet!$E$2:$E$15,0,0)</f>
        <v>Chip</v>
      </c>
      <c r="M3260" t="s">
        <v>91</v>
      </c>
      <c r="N3260" s="5">
        <v>2702</v>
      </c>
      <c r="O3260" s="1">
        <v>135.13</v>
      </c>
      <c r="P3260" t="s">
        <v>95</v>
      </c>
      <c r="Q3260" t="s">
        <v>89</v>
      </c>
      <c r="R3260" t="s">
        <v>144</v>
      </c>
      <c r="S3260" t="s">
        <v>141</v>
      </c>
      <c r="T3260" t="s">
        <v>34</v>
      </c>
      <c r="U3260" t="s">
        <v>1711</v>
      </c>
      <c r="V3260" t="s">
        <v>729</v>
      </c>
      <c r="W3260" t="s">
        <v>147</v>
      </c>
      <c r="X3260" t="s">
        <v>144</v>
      </c>
    </row>
    <row r="3261" spans="1:24" x14ac:dyDescent="0.4">
      <c r="A3261" t="s">
        <v>3945</v>
      </c>
      <c r="B3261" t="s">
        <v>202</v>
      </c>
      <c r="C3261" t="s">
        <v>158</v>
      </c>
      <c r="D3261" t="s">
        <v>59</v>
      </c>
      <c r="E3261" t="s">
        <v>720</v>
      </c>
      <c r="F3261" t="s">
        <v>102</v>
      </c>
      <c r="G3261" t="s">
        <v>26</v>
      </c>
      <c r="H3261" t="s">
        <v>1072</v>
      </c>
      <c r="I3261" t="s">
        <v>113</v>
      </c>
      <c r="J3261" t="s">
        <v>114</v>
      </c>
      <c r="K3261" t="s">
        <v>594</v>
      </c>
      <c r="L3261" t="str">
        <f>_xlfn.XLOOKUP(Trade_Flows[[#This Row],[hardware_type]],Helper_sheet!$D$2:$D$15,Helper_sheet!$E$2:$E$15,0,0)</f>
        <v>Chip</v>
      </c>
      <c r="M3261" t="s">
        <v>91</v>
      </c>
      <c r="N3261" s="5">
        <v>2314</v>
      </c>
      <c r="O3261" s="1">
        <v>115.7</v>
      </c>
      <c r="P3261" t="s">
        <v>93</v>
      </c>
      <c r="Q3261" t="s">
        <v>89</v>
      </c>
      <c r="R3261" t="s">
        <v>144</v>
      </c>
      <c r="S3261" t="s">
        <v>141</v>
      </c>
      <c r="T3261" t="s">
        <v>34</v>
      </c>
      <c r="U3261" t="s">
        <v>735</v>
      </c>
      <c r="V3261" t="s">
        <v>1103</v>
      </c>
      <c r="W3261" t="s">
        <v>147</v>
      </c>
      <c r="X3261" t="s">
        <v>144</v>
      </c>
    </row>
    <row r="3262" spans="1:24" x14ac:dyDescent="0.4">
      <c r="A3262" t="s">
        <v>3946</v>
      </c>
      <c r="B3262" t="s">
        <v>212</v>
      </c>
      <c r="C3262" t="s">
        <v>141</v>
      </c>
      <c r="D3262" t="s">
        <v>60</v>
      </c>
      <c r="E3262" t="s">
        <v>720</v>
      </c>
      <c r="F3262" t="s">
        <v>102</v>
      </c>
      <c r="G3262" t="s">
        <v>26</v>
      </c>
      <c r="H3262" t="s">
        <v>1072</v>
      </c>
      <c r="I3262" t="s">
        <v>113</v>
      </c>
      <c r="J3262" t="s">
        <v>114</v>
      </c>
      <c r="K3262" t="s">
        <v>594</v>
      </c>
      <c r="L3262" t="str">
        <f>_xlfn.XLOOKUP(Trade_Flows[[#This Row],[hardware_type]],Helper_sheet!$D$2:$D$15,Helper_sheet!$E$2:$E$15,0,0)</f>
        <v>Chip</v>
      </c>
      <c r="M3262" t="s">
        <v>91</v>
      </c>
      <c r="N3262" s="5">
        <v>2748</v>
      </c>
      <c r="O3262" s="1">
        <v>137.44</v>
      </c>
      <c r="P3262" t="s">
        <v>94</v>
      </c>
      <c r="Q3262" t="s">
        <v>89</v>
      </c>
      <c r="R3262" t="s">
        <v>144</v>
      </c>
      <c r="S3262" t="s">
        <v>141</v>
      </c>
      <c r="T3262" t="s">
        <v>34</v>
      </c>
      <c r="U3262" t="s">
        <v>735</v>
      </c>
      <c r="V3262" t="s">
        <v>783</v>
      </c>
      <c r="W3262" t="s">
        <v>147</v>
      </c>
      <c r="X3262" t="s">
        <v>144</v>
      </c>
    </row>
    <row r="3263" spans="1:24" x14ac:dyDescent="0.4">
      <c r="A3263" t="s">
        <v>3947</v>
      </c>
      <c r="B3263" t="s">
        <v>212</v>
      </c>
      <c r="C3263" t="s">
        <v>149</v>
      </c>
      <c r="D3263" t="s">
        <v>61</v>
      </c>
      <c r="E3263" t="s">
        <v>720</v>
      </c>
      <c r="F3263" t="s">
        <v>102</v>
      </c>
      <c r="G3263" t="s">
        <v>26</v>
      </c>
      <c r="H3263" t="s">
        <v>1072</v>
      </c>
      <c r="I3263" t="s">
        <v>113</v>
      </c>
      <c r="J3263" t="s">
        <v>114</v>
      </c>
      <c r="K3263" t="s">
        <v>594</v>
      </c>
      <c r="L3263" t="str">
        <f>_xlfn.XLOOKUP(Trade_Flows[[#This Row],[hardware_type]],Helper_sheet!$D$2:$D$15,Helper_sheet!$E$2:$E$15,0,0)</f>
        <v>Chip</v>
      </c>
      <c r="M3263" t="s">
        <v>91</v>
      </c>
      <c r="N3263" s="5">
        <v>2771</v>
      </c>
      <c r="O3263" s="1">
        <v>138.59</v>
      </c>
      <c r="P3263" t="s">
        <v>521</v>
      </c>
      <c r="Q3263" t="s">
        <v>89</v>
      </c>
      <c r="R3263" t="s">
        <v>144</v>
      </c>
      <c r="S3263" t="s">
        <v>141</v>
      </c>
      <c r="T3263" t="s">
        <v>34</v>
      </c>
      <c r="U3263" t="s">
        <v>749</v>
      </c>
      <c r="V3263" t="s">
        <v>744</v>
      </c>
      <c r="W3263" t="s">
        <v>147</v>
      </c>
      <c r="X3263" t="s">
        <v>144</v>
      </c>
    </row>
    <row r="3264" spans="1:24" x14ac:dyDescent="0.4">
      <c r="A3264" t="s">
        <v>3948</v>
      </c>
      <c r="B3264" t="s">
        <v>212</v>
      </c>
      <c r="C3264" t="s">
        <v>154</v>
      </c>
      <c r="D3264" t="s">
        <v>62</v>
      </c>
      <c r="E3264" t="s">
        <v>720</v>
      </c>
      <c r="F3264" t="s">
        <v>102</v>
      </c>
      <c r="G3264" t="s">
        <v>26</v>
      </c>
      <c r="H3264" t="s">
        <v>1072</v>
      </c>
      <c r="I3264" t="s">
        <v>113</v>
      </c>
      <c r="J3264" t="s">
        <v>114</v>
      </c>
      <c r="K3264" t="s">
        <v>594</v>
      </c>
      <c r="L3264" t="str">
        <f>_xlfn.XLOOKUP(Trade_Flows[[#This Row],[hardware_type]],Helper_sheet!$D$2:$D$15,Helper_sheet!$E$2:$E$15,0,0)</f>
        <v>Chip</v>
      </c>
      <c r="M3264" t="s">
        <v>91</v>
      </c>
      <c r="N3264" s="5">
        <v>3457</v>
      </c>
      <c r="O3264" s="1">
        <v>172.88</v>
      </c>
      <c r="P3264" t="s">
        <v>94</v>
      </c>
      <c r="Q3264" t="s">
        <v>89</v>
      </c>
      <c r="R3264" t="s">
        <v>144</v>
      </c>
      <c r="S3264" t="s">
        <v>141</v>
      </c>
      <c r="T3264" t="s">
        <v>34</v>
      </c>
      <c r="U3264" t="s">
        <v>753</v>
      </c>
      <c r="V3264" t="s">
        <v>1142</v>
      </c>
      <c r="W3264" t="s">
        <v>147</v>
      </c>
      <c r="X3264" t="s">
        <v>144</v>
      </c>
    </row>
    <row r="3265" spans="1:24" x14ac:dyDescent="0.4">
      <c r="A3265" t="s">
        <v>3949</v>
      </c>
      <c r="B3265" t="s">
        <v>212</v>
      </c>
      <c r="C3265" t="s">
        <v>158</v>
      </c>
      <c r="D3265" t="s">
        <v>63</v>
      </c>
      <c r="E3265" t="s">
        <v>720</v>
      </c>
      <c r="F3265" t="s">
        <v>102</v>
      </c>
      <c r="G3265" t="s">
        <v>26</v>
      </c>
      <c r="H3265" t="s">
        <v>1072</v>
      </c>
      <c r="I3265" t="s">
        <v>113</v>
      </c>
      <c r="J3265" t="s">
        <v>114</v>
      </c>
      <c r="K3265" t="s">
        <v>594</v>
      </c>
      <c r="L3265" t="str">
        <f>_xlfn.XLOOKUP(Trade_Flows[[#This Row],[hardware_type]],Helper_sheet!$D$2:$D$15,Helper_sheet!$E$2:$E$15,0,0)</f>
        <v>Chip</v>
      </c>
      <c r="M3265" t="s">
        <v>91</v>
      </c>
      <c r="N3265" s="5">
        <v>2832</v>
      </c>
      <c r="O3265" s="1">
        <v>141.63999999999999</v>
      </c>
      <c r="P3265" t="s">
        <v>94</v>
      </c>
      <c r="Q3265" t="s">
        <v>89</v>
      </c>
      <c r="R3265" t="s">
        <v>144</v>
      </c>
      <c r="S3265" t="s">
        <v>141</v>
      </c>
      <c r="T3265" t="s">
        <v>34</v>
      </c>
      <c r="U3265" t="s">
        <v>776</v>
      </c>
      <c r="V3265" t="s">
        <v>758</v>
      </c>
      <c r="W3265" t="s">
        <v>147</v>
      </c>
      <c r="X3265" t="s">
        <v>144</v>
      </c>
    </row>
    <row r="3266" spans="1:24" x14ac:dyDescent="0.4">
      <c r="A3266" t="s">
        <v>3950</v>
      </c>
      <c r="B3266" t="s">
        <v>223</v>
      </c>
      <c r="C3266" t="s">
        <v>141</v>
      </c>
      <c r="D3266" t="s">
        <v>64</v>
      </c>
      <c r="E3266" t="s">
        <v>720</v>
      </c>
      <c r="F3266" t="s">
        <v>102</v>
      </c>
      <c r="G3266" t="s">
        <v>26</v>
      </c>
      <c r="H3266" t="s">
        <v>1072</v>
      </c>
      <c r="I3266" t="s">
        <v>113</v>
      </c>
      <c r="J3266" t="s">
        <v>114</v>
      </c>
      <c r="K3266" t="s">
        <v>594</v>
      </c>
      <c r="L3266" t="str">
        <f>_xlfn.XLOOKUP(Trade_Flows[[#This Row],[hardware_type]],Helper_sheet!$D$2:$D$15,Helper_sheet!$E$2:$E$15,0,0)</f>
        <v>Chip</v>
      </c>
      <c r="M3266" t="s">
        <v>91</v>
      </c>
      <c r="N3266" s="5">
        <v>3213</v>
      </c>
      <c r="O3266" s="1">
        <v>160.69999999999999</v>
      </c>
      <c r="P3266" t="s">
        <v>521</v>
      </c>
      <c r="Q3266" t="s">
        <v>89</v>
      </c>
      <c r="R3266" t="s">
        <v>144</v>
      </c>
      <c r="S3266" t="s">
        <v>141</v>
      </c>
      <c r="T3266" t="s">
        <v>34</v>
      </c>
      <c r="U3266" t="s">
        <v>721</v>
      </c>
      <c r="V3266" t="s">
        <v>776</v>
      </c>
      <c r="W3266" t="s">
        <v>147</v>
      </c>
      <c r="X3266" t="s">
        <v>144</v>
      </c>
    </row>
    <row r="3267" spans="1:24" x14ac:dyDescent="0.4">
      <c r="A3267" t="s">
        <v>3951</v>
      </c>
      <c r="B3267" t="s">
        <v>223</v>
      </c>
      <c r="C3267" t="s">
        <v>149</v>
      </c>
      <c r="D3267" t="s">
        <v>65</v>
      </c>
      <c r="E3267" t="s">
        <v>720</v>
      </c>
      <c r="F3267" t="s">
        <v>102</v>
      </c>
      <c r="G3267" t="s">
        <v>26</v>
      </c>
      <c r="H3267" t="s">
        <v>1072</v>
      </c>
      <c r="I3267" t="s">
        <v>113</v>
      </c>
      <c r="J3267" t="s">
        <v>114</v>
      </c>
      <c r="K3267" t="s">
        <v>594</v>
      </c>
      <c r="L3267" t="str">
        <f>_xlfn.XLOOKUP(Trade_Flows[[#This Row],[hardware_type]],Helper_sheet!$D$2:$D$15,Helper_sheet!$E$2:$E$15,0,0)</f>
        <v>Chip</v>
      </c>
      <c r="M3267" t="s">
        <v>91</v>
      </c>
      <c r="N3267" s="5">
        <v>3541</v>
      </c>
      <c r="O3267" s="1">
        <v>177.07</v>
      </c>
      <c r="P3267" t="s">
        <v>94</v>
      </c>
      <c r="Q3267" t="s">
        <v>89</v>
      </c>
      <c r="R3267" t="s">
        <v>144</v>
      </c>
      <c r="S3267" t="s">
        <v>141</v>
      </c>
      <c r="T3267" t="s">
        <v>34</v>
      </c>
      <c r="U3267" t="s">
        <v>753</v>
      </c>
      <c r="V3267" t="s">
        <v>840</v>
      </c>
      <c r="W3267" t="s">
        <v>147</v>
      </c>
      <c r="X3267" t="s">
        <v>144</v>
      </c>
    </row>
    <row r="3268" spans="1:24" x14ac:dyDescent="0.4">
      <c r="A3268" t="s">
        <v>3952</v>
      </c>
      <c r="B3268" t="s">
        <v>223</v>
      </c>
      <c r="C3268" t="s">
        <v>154</v>
      </c>
      <c r="D3268" t="s">
        <v>66</v>
      </c>
      <c r="E3268" t="s">
        <v>720</v>
      </c>
      <c r="F3268" t="s">
        <v>102</v>
      </c>
      <c r="G3268" t="s">
        <v>26</v>
      </c>
      <c r="H3268" t="s">
        <v>1072</v>
      </c>
      <c r="I3268" t="s">
        <v>113</v>
      </c>
      <c r="J3268" t="s">
        <v>114</v>
      </c>
      <c r="K3268" t="s">
        <v>594</v>
      </c>
      <c r="L3268" t="str">
        <f>_xlfn.XLOOKUP(Trade_Flows[[#This Row],[hardware_type]],Helper_sheet!$D$2:$D$15,Helper_sheet!$E$2:$E$15,0,0)</f>
        <v>Chip</v>
      </c>
      <c r="M3268" t="s">
        <v>91</v>
      </c>
      <c r="N3268" s="5">
        <v>3791</v>
      </c>
      <c r="O3268" s="1">
        <v>189.58</v>
      </c>
      <c r="P3268" t="s">
        <v>93</v>
      </c>
      <c r="Q3268" t="s">
        <v>89</v>
      </c>
      <c r="R3268" t="s">
        <v>144</v>
      </c>
      <c r="S3268" t="s">
        <v>141</v>
      </c>
      <c r="T3268" t="s">
        <v>34</v>
      </c>
      <c r="U3268" t="s">
        <v>1103</v>
      </c>
      <c r="V3268" t="s">
        <v>763</v>
      </c>
      <c r="W3268" t="s">
        <v>147</v>
      </c>
      <c r="X3268" t="s">
        <v>144</v>
      </c>
    </row>
    <row r="3269" spans="1:24" x14ac:dyDescent="0.4">
      <c r="A3269" t="s">
        <v>3953</v>
      </c>
      <c r="B3269" t="s">
        <v>223</v>
      </c>
      <c r="C3269" t="s">
        <v>158</v>
      </c>
      <c r="D3269" t="s">
        <v>67</v>
      </c>
      <c r="E3269" t="s">
        <v>720</v>
      </c>
      <c r="F3269" t="s">
        <v>102</v>
      </c>
      <c r="G3269" t="s">
        <v>26</v>
      </c>
      <c r="H3269" t="s">
        <v>1072</v>
      </c>
      <c r="I3269" t="s">
        <v>113</v>
      </c>
      <c r="J3269" t="s">
        <v>114</v>
      </c>
      <c r="K3269" t="s">
        <v>594</v>
      </c>
      <c r="L3269" t="str">
        <f>_xlfn.XLOOKUP(Trade_Flows[[#This Row],[hardware_type]],Helper_sheet!$D$2:$D$15,Helper_sheet!$E$2:$E$15,0,0)</f>
        <v>Chip</v>
      </c>
      <c r="M3269" t="s">
        <v>91</v>
      </c>
      <c r="N3269" s="5">
        <v>3259</v>
      </c>
      <c r="O3269" s="1">
        <v>162.99</v>
      </c>
      <c r="P3269" t="s">
        <v>96</v>
      </c>
      <c r="Q3269" t="s">
        <v>89</v>
      </c>
      <c r="R3269" t="s">
        <v>144</v>
      </c>
      <c r="S3269" t="s">
        <v>141</v>
      </c>
      <c r="T3269" t="s">
        <v>34</v>
      </c>
      <c r="U3269" t="s">
        <v>740</v>
      </c>
      <c r="V3269" t="s">
        <v>1076</v>
      </c>
      <c r="W3269" t="s">
        <v>147</v>
      </c>
      <c r="X3269" t="s">
        <v>144</v>
      </c>
    </row>
    <row r="3270" spans="1:24" x14ac:dyDescent="0.4">
      <c r="A3270" t="s">
        <v>3954</v>
      </c>
      <c r="B3270" t="s">
        <v>235</v>
      </c>
      <c r="C3270" t="s">
        <v>141</v>
      </c>
      <c r="D3270" t="s">
        <v>68</v>
      </c>
      <c r="E3270" t="s">
        <v>720</v>
      </c>
      <c r="F3270" t="s">
        <v>102</v>
      </c>
      <c r="G3270" t="s">
        <v>26</v>
      </c>
      <c r="H3270" t="s">
        <v>1072</v>
      </c>
      <c r="I3270" t="s">
        <v>113</v>
      </c>
      <c r="J3270" t="s">
        <v>114</v>
      </c>
      <c r="K3270" t="s">
        <v>594</v>
      </c>
      <c r="L3270" t="str">
        <f>_xlfn.XLOOKUP(Trade_Flows[[#This Row],[hardware_type]],Helper_sheet!$D$2:$D$15,Helper_sheet!$E$2:$E$15,0,0)</f>
        <v>Chip</v>
      </c>
      <c r="M3270" t="s">
        <v>91</v>
      </c>
      <c r="N3270" s="5">
        <v>3440</v>
      </c>
      <c r="O3270" s="1">
        <v>172.03</v>
      </c>
      <c r="P3270" t="s">
        <v>521</v>
      </c>
      <c r="Q3270" t="s">
        <v>89</v>
      </c>
      <c r="R3270" t="s">
        <v>144</v>
      </c>
      <c r="S3270" t="s">
        <v>141</v>
      </c>
      <c r="T3270" t="s">
        <v>34</v>
      </c>
      <c r="U3270" t="s">
        <v>817</v>
      </c>
      <c r="V3270" t="s">
        <v>1206</v>
      </c>
      <c r="W3270" t="s">
        <v>147</v>
      </c>
      <c r="X3270" t="s">
        <v>144</v>
      </c>
    </row>
    <row r="3271" spans="1:24" x14ac:dyDescent="0.4">
      <c r="A3271" t="s">
        <v>3955</v>
      </c>
      <c r="B3271" t="s">
        <v>235</v>
      </c>
      <c r="C3271" t="s">
        <v>149</v>
      </c>
      <c r="D3271" t="s">
        <v>69</v>
      </c>
      <c r="E3271" t="s">
        <v>720</v>
      </c>
      <c r="F3271" t="s">
        <v>102</v>
      </c>
      <c r="G3271" t="s">
        <v>26</v>
      </c>
      <c r="H3271" t="s">
        <v>1072</v>
      </c>
      <c r="I3271" t="s">
        <v>113</v>
      </c>
      <c r="J3271" t="s">
        <v>114</v>
      </c>
      <c r="K3271" t="s">
        <v>594</v>
      </c>
      <c r="L3271" t="str">
        <f>_xlfn.XLOOKUP(Trade_Flows[[#This Row],[hardware_type]],Helper_sheet!$D$2:$D$15,Helper_sheet!$E$2:$E$15,0,0)</f>
        <v>Chip</v>
      </c>
      <c r="M3271" t="s">
        <v>91</v>
      </c>
      <c r="N3271" s="5">
        <v>3836</v>
      </c>
      <c r="O3271" s="1">
        <v>191.83</v>
      </c>
      <c r="P3271" t="s">
        <v>96</v>
      </c>
      <c r="Q3271" t="s">
        <v>89</v>
      </c>
      <c r="R3271" t="s">
        <v>144</v>
      </c>
      <c r="S3271" t="s">
        <v>141</v>
      </c>
      <c r="T3271" t="s">
        <v>34</v>
      </c>
      <c r="U3271" t="s">
        <v>799</v>
      </c>
      <c r="V3271" t="s">
        <v>1083</v>
      </c>
      <c r="W3271" t="s">
        <v>147</v>
      </c>
      <c r="X3271" t="s">
        <v>144</v>
      </c>
    </row>
    <row r="3272" spans="1:24" x14ac:dyDescent="0.4">
      <c r="A3272" t="s">
        <v>3956</v>
      </c>
      <c r="B3272" t="s">
        <v>235</v>
      </c>
      <c r="C3272" t="s">
        <v>154</v>
      </c>
      <c r="D3272" t="s">
        <v>70</v>
      </c>
      <c r="E3272" t="s">
        <v>720</v>
      </c>
      <c r="F3272" t="s">
        <v>102</v>
      </c>
      <c r="G3272" t="s">
        <v>26</v>
      </c>
      <c r="H3272" t="s">
        <v>1072</v>
      </c>
      <c r="I3272" t="s">
        <v>113</v>
      </c>
      <c r="J3272" t="s">
        <v>114</v>
      </c>
      <c r="K3272" t="s">
        <v>594</v>
      </c>
      <c r="L3272" t="str">
        <f>_xlfn.XLOOKUP(Trade_Flows[[#This Row],[hardware_type]],Helper_sheet!$D$2:$D$15,Helper_sheet!$E$2:$E$15,0,0)</f>
        <v>Chip</v>
      </c>
      <c r="M3272" t="s">
        <v>91</v>
      </c>
      <c r="N3272" s="5">
        <v>4168</v>
      </c>
      <c r="O3272" s="1">
        <v>208.42</v>
      </c>
      <c r="P3272" t="s">
        <v>95</v>
      </c>
      <c r="Q3272" t="s">
        <v>89</v>
      </c>
      <c r="R3272" t="s">
        <v>144</v>
      </c>
      <c r="S3272" t="s">
        <v>141</v>
      </c>
      <c r="T3272" t="s">
        <v>34</v>
      </c>
      <c r="U3272" t="s">
        <v>751</v>
      </c>
      <c r="V3272" t="s">
        <v>1096</v>
      </c>
      <c r="W3272" t="s">
        <v>147</v>
      </c>
      <c r="X3272" t="s">
        <v>144</v>
      </c>
    </row>
    <row r="3273" spans="1:24" x14ac:dyDescent="0.4">
      <c r="A3273" t="s">
        <v>3957</v>
      </c>
      <c r="B3273" t="s">
        <v>235</v>
      </c>
      <c r="C3273" t="s">
        <v>158</v>
      </c>
      <c r="D3273" t="s">
        <v>71</v>
      </c>
      <c r="E3273" t="s">
        <v>720</v>
      </c>
      <c r="F3273" t="s">
        <v>102</v>
      </c>
      <c r="G3273" t="s">
        <v>26</v>
      </c>
      <c r="H3273" t="s">
        <v>1072</v>
      </c>
      <c r="I3273" t="s">
        <v>113</v>
      </c>
      <c r="J3273" t="s">
        <v>114</v>
      </c>
      <c r="K3273" t="s">
        <v>594</v>
      </c>
      <c r="L3273" t="str">
        <f>_xlfn.XLOOKUP(Trade_Flows[[#This Row],[hardware_type]],Helper_sheet!$D$2:$D$15,Helper_sheet!$E$2:$E$15,0,0)</f>
        <v>Chip</v>
      </c>
      <c r="M3273" t="s">
        <v>91</v>
      </c>
      <c r="N3273" s="5">
        <v>3194</v>
      </c>
      <c r="O3273" s="1">
        <v>159.72999999999999</v>
      </c>
      <c r="P3273" t="s">
        <v>93</v>
      </c>
      <c r="Q3273" t="s">
        <v>89</v>
      </c>
      <c r="R3273" t="s">
        <v>144</v>
      </c>
      <c r="S3273" t="s">
        <v>141</v>
      </c>
      <c r="T3273" t="s">
        <v>34</v>
      </c>
      <c r="U3273" t="s">
        <v>740</v>
      </c>
      <c r="V3273" t="s">
        <v>1083</v>
      </c>
      <c r="W3273" t="s">
        <v>147</v>
      </c>
      <c r="X3273" t="s">
        <v>144</v>
      </c>
    </row>
    <row r="3274" spans="1:24" x14ac:dyDescent="0.4">
      <c r="A3274" t="s">
        <v>3958</v>
      </c>
      <c r="B3274" t="s">
        <v>248</v>
      </c>
      <c r="C3274" t="s">
        <v>141</v>
      </c>
      <c r="D3274" t="s">
        <v>72</v>
      </c>
      <c r="E3274" t="s">
        <v>720</v>
      </c>
      <c r="F3274" t="s">
        <v>102</v>
      </c>
      <c r="G3274" t="s">
        <v>26</v>
      </c>
      <c r="H3274" t="s">
        <v>1072</v>
      </c>
      <c r="I3274" t="s">
        <v>113</v>
      </c>
      <c r="J3274" t="s">
        <v>114</v>
      </c>
      <c r="K3274" t="s">
        <v>594</v>
      </c>
      <c r="L3274" t="str">
        <f>_xlfn.XLOOKUP(Trade_Flows[[#This Row],[hardware_type]],Helper_sheet!$D$2:$D$15,Helper_sheet!$E$2:$E$15,0,0)</f>
        <v>Chip</v>
      </c>
      <c r="M3274" t="s">
        <v>91</v>
      </c>
      <c r="N3274" s="5">
        <v>4388</v>
      </c>
      <c r="O3274" s="1">
        <v>219.45</v>
      </c>
      <c r="P3274" t="s">
        <v>96</v>
      </c>
      <c r="Q3274" t="s">
        <v>89</v>
      </c>
      <c r="R3274" t="s">
        <v>144</v>
      </c>
      <c r="S3274" t="s">
        <v>141</v>
      </c>
      <c r="T3274" t="s">
        <v>34</v>
      </c>
      <c r="U3274" t="s">
        <v>751</v>
      </c>
      <c r="V3274" t="s">
        <v>747</v>
      </c>
      <c r="W3274" t="s">
        <v>147</v>
      </c>
      <c r="X3274" t="s">
        <v>141</v>
      </c>
    </row>
    <row r="3275" spans="1:24" x14ac:dyDescent="0.4">
      <c r="A3275" t="s">
        <v>3959</v>
      </c>
      <c r="B3275" t="s">
        <v>248</v>
      </c>
      <c r="C3275" t="s">
        <v>149</v>
      </c>
      <c r="D3275" t="s">
        <v>73</v>
      </c>
      <c r="E3275" t="s">
        <v>720</v>
      </c>
      <c r="F3275" t="s">
        <v>102</v>
      </c>
      <c r="G3275" t="s">
        <v>26</v>
      </c>
      <c r="H3275" t="s">
        <v>1072</v>
      </c>
      <c r="I3275" t="s">
        <v>113</v>
      </c>
      <c r="J3275" t="s">
        <v>114</v>
      </c>
      <c r="K3275" t="s">
        <v>594</v>
      </c>
      <c r="L3275" t="str">
        <f>_xlfn.XLOOKUP(Trade_Flows[[#This Row],[hardware_type]],Helper_sheet!$D$2:$D$15,Helper_sheet!$E$2:$E$15,0,0)</f>
        <v>Chip</v>
      </c>
      <c r="M3275" t="s">
        <v>91</v>
      </c>
      <c r="N3275" s="5">
        <v>4445</v>
      </c>
      <c r="O3275" s="1">
        <v>222.28</v>
      </c>
      <c r="P3275" t="s">
        <v>96</v>
      </c>
      <c r="Q3275" t="s">
        <v>89</v>
      </c>
      <c r="R3275" t="s">
        <v>144</v>
      </c>
      <c r="S3275" t="s">
        <v>141</v>
      </c>
      <c r="T3275" t="s">
        <v>34</v>
      </c>
      <c r="U3275" t="s">
        <v>753</v>
      </c>
      <c r="V3275" t="s">
        <v>793</v>
      </c>
      <c r="W3275" t="s">
        <v>147</v>
      </c>
      <c r="X3275" t="s">
        <v>141</v>
      </c>
    </row>
    <row r="3276" spans="1:24" x14ac:dyDescent="0.4">
      <c r="A3276" t="s">
        <v>3960</v>
      </c>
      <c r="B3276" t="s">
        <v>248</v>
      </c>
      <c r="C3276" t="s">
        <v>154</v>
      </c>
      <c r="D3276" t="s">
        <v>74</v>
      </c>
      <c r="E3276" t="s">
        <v>720</v>
      </c>
      <c r="F3276" t="s">
        <v>102</v>
      </c>
      <c r="G3276" t="s">
        <v>26</v>
      </c>
      <c r="H3276" t="s">
        <v>1072</v>
      </c>
      <c r="I3276" t="s">
        <v>113</v>
      </c>
      <c r="J3276" t="s">
        <v>114</v>
      </c>
      <c r="K3276" t="s">
        <v>594</v>
      </c>
      <c r="L3276" t="str">
        <f>_xlfn.XLOOKUP(Trade_Flows[[#This Row],[hardware_type]],Helper_sheet!$D$2:$D$15,Helper_sheet!$E$2:$E$15,0,0)</f>
        <v>Chip</v>
      </c>
      <c r="M3276" t="s">
        <v>91</v>
      </c>
      <c r="N3276" s="5">
        <v>4812</v>
      </c>
      <c r="O3276" s="1">
        <v>240.64</v>
      </c>
      <c r="P3276" t="s">
        <v>521</v>
      </c>
      <c r="Q3276" t="s">
        <v>89</v>
      </c>
      <c r="R3276" t="s">
        <v>144</v>
      </c>
      <c r="S3276" t="s">
        <v>141</v>
      </c>
      <c r="T3276" t="s">
        <v>34</v>
      </c>
      <c r="U3276" t="s">
        <v>776</v>
      </c>
      <c r="V3276" t="s">
        <v>793</v>
      </c>
      <c r="W3276" t="s">
        <v>147</v>
      </c>
      <c r="X3276" t="s">
        <v>141</v>
      </c>
    </row>
    <row r="3277" spans="1:24" x14ac:dyDescent="0.4">
      <c r="A3277" t="s">
        <v>3961</v>
      </c>
      <c r="B3277" t="s">
        <v>248</v>
      </c>
      <c r="C3277" t="s">
        <v>158</v>
      </c>
      <c r="D3277" t="s">
        <v>75</v>
      </c>
      <c r="E3277" t="s">
        <v>720</v>
      </c>
      <c r="F3277" t="s">
        <v>102</v>
      </c>
      <c r="G3277" t="s">
        <v>26</v>
      </c>
      <c r="H3277" t="s">
        <v>1072</v>
      </c>
      <c r="I3277" t="s">
        <v>113</v>
      </c>
      <c r="J3277" t="s">
        <v>114</v>
      </c>
      <c r="K3277" t="s">
        <v>594</v>
      </c>
      <c r="L3277" t="str">
        <f>_xlfn.XLOOKUP(Trade_Flows[[#This Row],[hardware_type]],Helper_sheet!$D$2:$D$15,Helper_sheet!$E$2:$E$15,0,0)</f>
        <v>Chip</v>
      </c>
      <c r="M3277" t="s">
        <v>91</v>
      </c>
      <c r="N3277" s="5">
        <v>4288</v>
      </c>
      <c r="O3277" s="1">
        <v>214.44</v>
      </c>
      <c r="P3277" t="s">
        <v>95</v>
      </c>
      <c r="Q3277" t="s">
        <v>89</v>
      </c>
      <c r="R3277" t="s">
        <v>144</v>
      </c>
      <c r="S3277" t="s">
        <v>141</v>
      </c>
      <c r="T3277" t="s">
        <v>34</v>
      </c>
      <c r="U3277" t="s">
        <v>740</v>
      </c>
      <c r="V3277" t="s">
        <v>1083</v>
      </c>
      <c r="W3277" t="s">
        <v>147</v>
      </c>
      <c r="X3277" t="s">
        <v>141</v>
      </c>
    </row>
    <row r="3278" spans="1:24" x14ac:dyDescent="0.4">
      <c r="A3278" t="s">
        <v>3962</v>
      </c>
      <c r="B3278" t="s">
        <v>260</v>
      </c>
      <c r="C3278" t="s">
        <v>141</v>
      </c>
      <c r="D3278" t="s">
        <v>76</v>
      </c>
      <c r="E3278" t="s">
        <v>720</v>
      </c>
      <c r="F3278" t="s">
        <v>102</v>
      </c>
      <c r="G3278" t="s">
        <v>26</v>
      </c>
      <c r="H3278" t="s">
        <v>1072</v>
      </c>
      <c r="I3278" t="s">
        <v>113</v>
      </c>
      <c r="J3278" t="s">
        <v>114</v>
      </c>
      <c r="K3278" t="s">
        <v>594</v>
      </c>
      <c r="L3278" t="str">
        <f>_xlfn.XLOOKUP(Trade_Flows[[#This Row],[hardware_type]],Helper_sheet!$D$2:$D$15,Helper_sheet!$E$2:$E$15,0,0)</f>
        <v>Chip</v>
      </c>
      <c r="M3278" t="s">
        <v>91</v>
      </c>
      <c r="N3278" s="5">
        <v>4942</v>
      </c>
      <c r="O3278" s="1">
        <v>247.14</v>
      </c>
      <c r="P3278" t="s">
        <v>521</v>
      </c>
      <c r="Q3278" t="s">
        <v>89</v>
      </c>
      <c r="R3278" t="s">
        <v>144</v>
      </c>
      <c r="S3278" t="s">
        <v>141</v>
      </c>
      <c r="T3278" t="s">
        <v>34</v>
      </c>
      <c r="U3278" t="s">
        <v>799</v>
      </c>
      <c r="V3278" t="s">
        <v>1088</v>
      </c>
      <c r="W3278" t="s">
        <v>147</v>
      </c>
      <c r="X3278" t="s">
        <v>141</v>
      </c>
    </row>
    <row r="3279" spans="1:24" x14ac:dyDescent="0.4">
      <c r="A3279" t="s">
        <v>3963</v>
      </c>
      <c r="B3279" t="s">
        <v>260</v>
      </c>
      <c r="C3279" t="s">
        <v>149</v>
      </c>
      <c r="D3279" t="s">
        <v>77</v>
      </c>
      <c r="E3279" t="s">
        <v>720</v>
      </c>
      <c r="F3279" t="s">
        <v>102</v>
      </c>
      <c r="G3279" t="s">
        <v>26</v>
      </c>
      <c r="H3279" t="s">
        <v>1072</v>
      </c>
      <c r="I3279" t="s">
        <v>113</v>
      </c>
      <c r="J3279" t="s">
        <v>114</v>
      </c>
      <c r="K3279" t="s">
        <v>594</v>
      </c>
      <c r="L3279" t="str">
        <f>_xlfn.XLOOKUP(Trade_Flows[[#This Row],[hardware_type]],Helper_sheet!$D$2:$D$15,Helper_sheet!$E$2:$E$15,0,0)</f>
        <v>Chip</v>
      </c>
      <c r="M3279" t="s">
        <v>91</v>
      </c>
      <c r="N3279" s="5">
        <v>5599</v>
      </c>
      <c r="O3279" s="1">
        <v>279.97000000000003</v>
      </c>
      <c r="P3279" t="s">
        <v>95</v>
      </c>
      <c r="Q3279" t="s">
        <v>89</v>
      </c>
      <c r="R3279" t="s">
        <v>144</v>
      </c>
      <c r="S3279" t="s">
        <v>141</v>
      </c>
      <c r="T3279" t="s">
        <v>34</v>
      </c>
      <c r="U3279" t="s">
        <v>796</v>
      </c>
      <c r="V3279" t="s">
        <v>1103</v>
      </c>
      <c r="W3279" t="s">
        <v>147</v>
      </c>
      <c r="X3279" t="s">
        <v>141</v>
      </c>
    </row>
    <row r="3280" spans="1:24" x14ac:dyDescent="0.4">
      <c r="A3280" t="s">
        <v>3964</v>
      </c>
      <c r="B3280" t="s">
        <v>260</v>
      </c>
      <c r="C3280" t="s">
        <v>154</v>
      </c>
      <c r="D3280" t="s">
        <v>78</v>
      </c>
      <c r="E3280" t="s">
        <v>720</v>
      </c>
      <c r="F3280" t="s">
        <v>102</v>
      </c>
      <c r="G3280" t="s">
        <v>26</v>
      </c>
      <c r="H3280" t="s">
        <v>1072</v>
      </c>
      <c r="I3280" t="s">
        <v>113</v>
      </c>
      <c r="J3280" t="s">
        <v>114</v>
      </c>
      <c r="K3280" t="s">
        <v>594</v>
      </c>
      <c r="L3280" t="str">
        <f>_xlfn.XLOOKUP(Trade_Flows[[#This Row],[hardware_type]],Helper_sheet!$D$2:$D$15,Helper_sheet!$E$2:$E$15,0,0)</f>
        <v>Chip</v>
      </c>
      <c r="M3280" t="s">
        <v>91</v>
      </c>
      <c r="N3280" s="5">
        <v>5311</v>
      </c>
      <c r="O3280" s="1">
        <v>265.58999999999997</v>
      </c>
      <c r="P3280" t="s">
        <v>521</v>
      </c>
      <c r="Q3280" t="s">
        <v>89</v>
      </c>
      <c r="R3280" t="s">
        <v>144</v>
      </c>
      <c r="S3280" t="s">
        <v>141</v>
      </c>
      <c r="T3280" t="s">
        <v>34</v>
      </c>
      <c r="U3280" t="s">
        <v>799</v>
      </c>
      <c r="V3280" t="s">
        <v>733</v>
      </c>
      <c r="W3280" t="s">
        <v>147</v>
      </c>
      <c r="X3280" t="s">
        <v>141</v>
      </c>
    </row>
    <row r="3281" spans="1:24" x14ac:dyDescent="0.4">
      <c r="A3281" t="s">
        <v>3965</v>
      </c>
      <c r="B3281" t="s">
        <v>260</v>
      </c>
      <c r="C3281" t="s">
        <v>158</v>
      </c>
      <c r="D3281" t="s">
        <v>79</v>
      </c>
      <c r="E3281" t="s">
        <v>720</v>
      </c>
      <c r="F3281" t="s">
        <v>102</v>
      </c>
      <c r="G3281" t="s">
        <v>26</v>
      </c>
      <c r="H3281" t="s">
        <v>1072</v>
      </c>
      <c r="I3281" t="s">
        <v>113</v>
      </c>
      <c r="J3281" t="s">
        <v>114</v>
      </c>
      <c r="K3281" t="s">
        <v>594</v>
      </c>
      <c r="L3281" t="str">
        <f>_xlfn.XLOOKUP(Trade_Flows[[#This Row],[hardware_type]],Helper_sheet!$D$2:$D$15,Helper_sheet!$E$2:$E$15,0,0)</f>
        <v>Chip</v>
      </c>
      <c r="M3281" t="s">
        <v>91</v>
      </c>
      <c r="N3281" s="5">
        <v>4847</v>
      </c>
      <c r="O3281" s="1">
        <v>242.36</v>
      </c>
      <c r="P3281" t="s">
        <v>96</v>
      </c>
      <c r="Q3281" t="s">
        <v>89</v>
      </c>
      <c r="R3281" t="s">
        <v>144</v>
      </c>
      <c r="S3281" t="s">
        <v>141</v>
      </c>
      <c r="T3281" t="s">
        <v>34</v>
      </c>
      <c r="U3281" t="s">
        <v>740</v>
      </c>
      <c r="V3281" t="s">
        <v>758</v>
      </c>
      <c r="W3281" t="s">
        <v>147</v>
      </c>
      <c r="X3281" t="s">
        <v>141</v>
      </c>
    </row>
    <row r="3282" spans="1:24" x14ac:dyDescent="0.4">
      <c r="A3282" t="s">
        <v>3966</v>
      </c>
      <c r="B3282" t="s">
        <v>140</v>
      </c>
      <c r="C3282" t="s">
        <v>141</v>
      </c>
      <c r="D3282" t="s">
        <v>23</v>
      </c>
      <c r="E3282" t="s">
        <v>720</v>
      </c>
      <c r="F3282" t="s">
        <v>102</v>
      </c>
      <c r="G3282" t="s">
        <v>26</v>
      </c>
      <c r="H3282" t="s">
        <v>1072</v>
      </c>
      <c r="I3282" t="s">
        <v>113</v>
      </c>
      <c r="J3282" t="s">
        <v>114</v>
      </c>
      <c r="K3282" t="s">
        <v>97</v>
      </c>
      <c r="L3282" t="str">
        <f>_xlfn.XLOOKUP(Trade_Flows[[#This Row],[hardware_type]],Helper_sheet!$D$2:$D$15,Helper_sheet!$E$2:$E$15,0,0)</f>
        <v>Chip</v>
      </c>
      <c r="M3282" t="s">
        <v>91</v>
      </c>
      <c r="N3282" s="5">
        <v>1482</v>
      </c>
      <c r="O3282" s="1">
        <v>74.13</v>
      </c>
      <c r="P3282" t="s">
        <v>661</v>
      </c>
      <c r="Q3282" t="s">
        <v>89</v>
      </c>
      <c r="R3282" t="s">
        <v>144</v>
      </c>
      <c r="S3282" t="s">
        <v>141</v>
      </c>
      <c r="T3282" t="s">
        <v>34</v>
      </c>
      <c r="U3282" t="s">
        <v>822</v>
      </c>
      <c r="V3282" t="s">
        <v>783</v>
      </c>
      <c r="W3282" t="s">
        <v>147</v>
      </c>
      <c r="X3282" t="s">
        <v>144</v>
      </c>
    </row>
    <row r="3283" spans="1:24" x14ac:dyDescent="0.4">
      <c r="A3283" t="s">
        <v>3967</v>
      </c>
      <c r="B3283" t="s">
        <v>140</v>
      </c>
      <c r="C3283" t="s">
        <v>149</v>
      </c>
      <c r="D3283" t="s">
        <v>35</v>
      </c>
      <c r="E3283" t="s">
        <v>720</v>
      </c>
      <c r="F3283" t="s">
        <v>102</v>
      </c>
      <c r="G3283" t="s">
        <v>26</v>
      </c>
      <c r="H3283" t="s">
        <v>1072</v>
      </c>
      <c r="I3283" t="s">
        <v>113</v>
      </c>
      <c r="J3283" t="s">
        <v>114</v>
      </c>
      <c r="K3283" t="s">
        <v>97</v>
      </c>
      <c r="L3283" t="str">
        <f>_xlfn.XLOOKUP(Trade_Flows[[#This Row],[hardware_type]],Helper_sheet!$D$2:$D$15,Helper_sheet!$E$2:$E$15,0,0)</f>
        <v>Chip</v>
      </c>
      <c r="M3283" t="s">
        <v>91</v>
      </c>
      <c r="N3283" s="5">
        <v>2083</v>
      </c>
      <c r="O3283" s="1">
        <v>104.19</v>
      </c>
      <c r="P3283" t="s">
        <v>664</v>
      </c>
      <c r="Q3283" t="s">
        <v>89</v>
      </c>
      <c r="R3283" t="s">
        <v>144</v>
      </c>
      <c r="S3283" t="s">
        <v>141</v>
      </c>
      <c r="T3283" t="s">
        <v>34</v>
      </c>
      <c r="U3283" t="s">
        <v>727</v>
      </c>
      <c r="V3283" t="s">
        <v>1088</v>
      </c>
      <c r="W3283" t="s">
        <v>147</v>
      </c>
      <c r="X3283" t="s">
        <v>144</v>
      </c>
    </row>
    <row r="3284" spans="1:24" x14ac:dyDescent="0.4">
      <c r="A3284" t="s">
        <v>3968</v>
      </c>
      <c r="B3284" t="s">
        <v>140</v>
      </c>
      <c r="C3284" t="s">
        <v>154</v>
      </c>
      <c r="D3284" t="s">
        <v>37</v>
      </c>
      <c r="E3284" t="s">
        <v>720</v>
      </c>
      <c r="F3284" t="s">
        <v>102</v>
      </c>
      <c r="G3284" t="s">
        <v>26</v>
      </c>
      <c r="H3284" t="s">
        <v>1072</v>
      </c>
      <c r="I3284" t="s">
        <v>113</v>
      </c>
      <c r="J3284" t="s">
        <v>114</v>
      </c>
      <c r="K3284" t="s">
        <v>97</v>
      </c>
      <c r="L3284" t="str">
        <f>_xlfn.XLOOKUP(Trade_Flows[[#This Row],[hardware_type]],Helper_sheet!$D$2:$D$15,Helper_sheet!$E$2:$E$15,0,0)</f>
        <v>Chip</v>
      </c>
      <c r="M3284" t="s">
        <v>91</v>
      </c>
      <c r="N3284" s="5">
        <v>1769</v>
      </c>
      <c r="O3284" s="1">
        <v>88.47</v>
      </c>
      <c r="P3284" t="s">
        <v>661</v>
      </c>
      <c r="Q3284" t="s">
        <v>89</v>
      </c>
      <c r="R3284" t="s">
        <v>144</v>
      </c>
      <c r="S3284" t="s">
        <v>141</v>
      </c>
      <c r="T3284" t="s">
        <v>34</v>
      </c>
      <c r="U3284" t="s">
        <v>742</v>
      </c>
      <c r="V3284" t="s">
        <v>744</v>
      </c>
      <c r="W3284" t="s">
        <v>147</v>
      </c>
      <c r="X3284" t="s">
        <v>144</v>
      </c>
    </row>
    <row r="3285" spans="1:24" x14ac:dyDescent="0.4">
      <c r="A3285" t="s">
        <v>3969</v>
      </c>
      <c r="B3285" t="s">
        <v>140</v>
      </c>
      <c r="C3285" t="s">
        <v>158</v>
      </c>
      <c r="D3285" t="s">
        <v>38</v>
      </c>
      <c r="E3285" t="s">
        <v>720</v>
      </c>
      <c r="F3285" t="s">
        <v>102</v>
      </c>
      <c r="G3285" t="s">
        <v>26</v>
      </c>
      <c r="H3285" t="s">
        <v>1072</v>
      </c>
      <c r="I3285" t="s">
        <v>113</v>
      </c>
      <c r="J3285" t="s">
        <v>114</v>
      </c>
      <c r="K3285" t="s">
        <v>97</v>
      </c>
      <c r="L3285" t="str">
        <f>_xlfn.XLOOKUP(Trade_Flows[[#This Row],[hardware_type]],Helper_sheet!$D$2:$D$15,Helper_sheet!$E$2:$E$15,0,0)</f>
        <v>Chip</v>
      </c>
      <c r="M3285" t="s">
        <v>91</v>
      </c>
      <c r="N3285" s="5">
        <v>1813</v>
      </c>
      <c r="O3285" s="1">
        <v>90.65</v>
      </c>
      <c r="P3285" t="s">
        <v>100</v>
      </c>
      <c r="Q3285" t="s">
        <v>89</v>
      </c>
      <c r="R3285" t="s">
        <v>144</v>
      </c>
      <c r="S3285" t="s">
        <v>141</v>
      </c>
      <c r="T3285" t="s">
        <v>34</v>
      </c>
      <c r="U3285" t="s">
        <v>822</v>
      </c>
      <c r="V3285" t="s">
        <v>840</v>
      </c>
      <c r="W3285" t="s">
        <v>147</v>
      </c>
      <c r="X3285" t="s">
        <v>144</v>
      </c>
    </row>
    <row r="3286" spans="1:24" x14ac:dyDescent="0.4">
      <c r="A3286" t="s">
        <v>3970</v>
      </c>
      <c r="B3286" t="s">
        <v>162</v>
      </c>
      <c r="C3286" t="s">
        <v>141</v>
      </c>
      <c r="D3286" t="s">
        <v>39</v>
      </c>
      <c r="E3286" t="s">
        <v>720</v>
      </c>
      <c r="F3286" t="s">
        <v>102</v>
      </c>
      <c r="G3286" t="s">
        <v>26</v>
      </c>
      <c r="H3286" t="s">
        <v>1072</v>
      </c>
      <c r="I3286" t="s">
        <v>113</v>
      </c>
      <c r="J3286" t="s">
        <v>114</v>
      </c>
      <c r="K3286" t="s">
        <v>97</v>
      </c>
      <c r="L3286" t="str">
        <f>_xlfn.XLOOKUP(Trade_Flows[[#This Row],[hardware_type]],Helper_sheet!$D$2:$D$15,Helper_sheet!$E$2:$E$15,0,0)</f>
        <v>Chip</v>
      </c>
      <c r="M3286" t="s">
        <v>91</v>
      </c>
      <c r="N3286" s="5">
        <v>2047</v>
      </c>
      <c r="O3286" s="1">
        <v>102.37</v>
      </c>
      <c r="P3286" t="s">
        <v>661</v>
      </c>
      <c r="Q3286" t="s">
        <v>89</v>
      </c>
      <c r="R3286" t="s">
        <v>144</v>
      </c>
      <c r="S3286" t="s">
        <v>141</v>
      </c>
      <c r="T3286" t="s">
        <v>34</v>
      </c>
      <c r="U3286" t="s">
        <v>735</v>
      </c>
      <c r="V3286" t="s">
        <v>763</v>
      </c>
      <c r="W3286" t="s">
        <v>147</v>
      </c>
      <c r="X3286" t="s">
        <v>144</v>
      </c>
    </row>
    <row r="3287" spans="1:24" x14ac:dyDescent="0.4">
      <c r="A3287" t="s">
        <v>3971</v>
      </c>
      <c r="B3287" t="s">
        <v>162</v>
      </c>
      <c r="C3287" t="s">
        <v>149</v>
      </c>
      <c r="D3287" t="s">
        <v>41</v>
      </c>
      <c r="E3287" t="s">
        <v>720</v>
      </c>
      <c r="F3287" t="s">
        <v>102</v>
      </c>
      <c r="G3287" t="s">
        <v>26</v>
      </c>
      <c r="H3287" t="s">
        <v>1072</v>
      </c>
      <c r="I3287" t="s">
        <v>113</v>
      </c>
      <c r="J3287" t="s">
        <v>114</v>
      </c>
      <c r="K3287" t="s">
        <v>97</v>
      </c>
      <c r="L3287" t="str">
        <f>_xlfn.XLOOKUP(Trade_Flows[[#This Row],[hardware_type]],Helper_sheet!$D$2:$D$15,Helper_sheet!$E$2:$E$15,0,0)</f>
        <v>Chip</v>
      </c>
      <c r="M3287" t="s">
        <v>91</v>
      </c>
      <c r="N3287" s="5">
        <v>2297</v>
      </c>
      <c r="O3287" s="1">
        <v>114.87</v>
      </c>
      <c r="P3287" t="s">
        <v>100</v>
      </c>
      <c r="Q3287" t="s">
        <v>89</v>
      </c>
      <c r="R3287" t="s">
        <v>144</v>
      </c>
      <c r="S3287" t="s">
        <v>141</v>
      </c>
      <c r="T3287" t="s">
        <v>34</v>
      </c>
      <c r="U3287" t="s">
        <v>796</v>
      </c>
      <c r="V3287" t="s">
        <v>756</v>
      </c>
      <c r="W3287" t="s">
        <v>147</v>
      </c>
      <c r="X3287" t="s">
        <v>144</v>
      </c>
    </row>
    <row r="3288" spans="1:24" x14ac:dyDescent="0.4">
      <c r="A3288" t="s">
        <v>3972</v>
      </c>
      <c r="B3288" t="s">
        <v>162</v>
      </c>
      <c r="C3288" t="s">
        <v>154</v>
      </c>
      <c r="D3288" t="s">
        <v>42</v>
      </c>
      <c r="E3288" t="s">
        <v>720</v>
      </c>
      <c r="F3288" t="s">
        <v>102</v>
      </c>
      <c r="G3288" t="s">
        <v>26</v>
      </c>
      <c r="H3288" t="s">
        <v>1072</v>
      </c>
      <c r="I3288" t="s">
        <v>113</v>
      </c>
      <c r="J3288" t="s">
        <v>114</v>
      </c>
      <c r="K3288" t="s">
        <v>97</v>
      </c>
      <c r="L3288" t="str">
        <f>_xlfn.XLOOKUP(Trade_Flows[[#This Row],[hardware_type]],Helper_sheet!$D$2:$D$15,Helper_sheet!$E$2:$E$15,0,0)</f>
        <v>Chip</v>
      </c>
      <c r="M3288" t="s">
        <v>91</v>
      </c>
      <c r="N3288" s="5">
        <v>2440</v>
      </c>
      <c r="O3288" s="1">
        <v>122.01</v>
      </c>
      <c r="P3288" t="s">
        <v>661</v>
      </c>
      <c r="Q3288" t="s">
        <v>89</v>
      </c>
      <c r="R3288" t="s">
        <v>144</v>
      </c>
      <c r="S3288" t="s">
        <v>141</v>
      </c>
      <c r="T3288" t="s">
        <v>34</v>
      </c>
      <c r="U3288" t="s">
        <v>733</v>
      </c>
      <c r="V3288" t="s">
        <v>1088</v>
      </c>
      <c r="W3288" t="s">
        <v>147</v>
      </c>
      <c r="X3288" t="s">
        <v>144</v>
      </c>
    </row>
    <row r="3289" spans="1:24" x14ac:dyDescent="0.4">
      <c r="A3289" t="s">
        <v>3973</v>
      </c>
      <c r="B3289" t="s">
        <v>162</v>
      </c>
      <c r="C3289" t="s">
        <v>158</v>
      </c>
      <c r="D3289" t="s">
        <v>43</v>
      </c>
      <c r="E3289" t="s">
        <v>720</v>
      </c>
      <c r="F3289" t="s">
        <v>102</v>
      </c>
      <c r="G3289" t="s">
        <v>26</v>
      </c>
      <c r="H3289" t="s">
        <v>1072</v>
      </c>
      <c r="I3289" t="s">
        <v>113</v>
      </c>
      <c r="J3289" t="s">
        <v>114</v>
      </c>
      <c r="K3289" t="s">
        <v>97</v>
      </c>
      <c r="L3289" t="str">
        <f>_xlfn.XLOOKUP(Trade_Flows[[#This Row],[hardware_type]],Helper_sheet!$D$2:$D$15,Helper_sheet!$E$2:$E$15,0,0)</f>
        <v>Chip</v>
      </c>
      <c r="M3289" t="s">
        <v>91</v>
      </c>
      <c r="N3289" s="5">
        <v>2147</v>
      </c>
      <c r="O3289" s="1">
        <v>107.36</v>
      </c>
      <c r="P3289" t="s">
        <v>100</v>
      </c>
      <c r="Q3289" t="s">
        <v>89</v>
      </c>
      <c r="R3289" t="s">
        <v>144</v>
      </c>
      <c r="S3289" t="s">
        <v>141</v>
      </c>
      <c r="T3289" t="s">
        <v>34</v>
      </c>
      <c r="U3289" t="s">
        <v>727</v>
      </c>
      <c r="V3289" t="s">
        <v>1128</v>
      </c>
      <c r="W3289" t="s">
        <v>147</v>
      </c>
      <c r="X3289" t="s">
        <v>144</v>
      </c>
    </row>
    <row r="3290" spans="1:24" x14ac:dyDescent="0.4">
      <c r="A3290" t="s">
        <v>3974</v>
      </c>
      <c r="B3290" t="s">
        <v>171</v>
      </c>
      <c r="C3290" t="s">
        <v>141</v>
      </c>
      <c r="D3290" t="s">
        <v>44</v>
      </c>
      <c r="E3290" t="s">
        <v>720</v>
      </c>
      <c r="F3290" t="s">
        <v>102</v>
      </c>
      <c r="G3290" t="s">
        <v>26</v>
      </c>
      <c r="H3290" t="s">
        <v>1072</v>
      </c>
      <c r="I3290" t="s">
        <v>113</v>
      </c>
      <c r="J3290" t="s">
        <v>114</v>
      </c>
      <c r="K3290" t="s">
        <v>97</v>
      </c>
      <c r="L3290" t="str">
        <f>_xlfn.XLOOKUP(Trade_Flows[[#This Row],[hardware_type]],Helper_sheet!$D$2:$D$15,Helper_sheet!$E$2:$E$15,0,0)</f>
        <v>Chip</v>
      </c>
      <c r="M3290" t="s">
        <v>91</v>
      </c>
      <c r="N3290" s="5">
        <v>2029</v>
      </c>
      <c r="O3290" s="1">
        <v>101.5</v>
      </c>
      <c r="P3290" t="s">
        <v>100</v>
      </c>
      <c r="Q3290" t="s">
        <v>89</v>
      </c>
      <c r="R3290" t="s">
        <v>144</v>
      </c>
      <c r="S3290" t="s">
        <v>141</v>
      </c>
      <c r="T3290" t="s">
        <v>34</v>
      </c>
      <c r="U3290" t="s">
        <v>724</v>
      </c>
      <c r="V3290" t="s">
        <v>766</v>
      </c>
      <c r="W3290" t="s">
        <v>147</v>
      </c>
      <c r="X3290" t="s">
        <v>144</v>
      </c>
    </row>
    <row r="3291" spans="1:24" x14ac:dyDescent="0.4">
      <c r="A3291" t="s">
        <v>3975</v>
      </c>
      <c r="B3291" t="s">
        <v>171</v>
      </c>
      <c r="C3291" t="s">
        <v>149</v>
      </c>
      <c r="D3291" t="s">
        <v>45</v>
      </c>
      <c r="E3291" t="s">
        <v>720</v>
      </c>
      <c r="F3291" t="s">
        <v>102</v>
      </c>
      <c r="G3291" t="s">
        <v>26</v>
      </c>
      <c r="H3291" t="s">
        <v>1072</v>
      </c>
      <c r="I3291" t="s">
        <v>113</v>
      </c>
      <c r="J3291" t="s">
        <v>114</v>
      </c>
      <c r="K3291" t="s">
        <v>97</v>
      </c>
      <c r="L3291" t="str">
        <f>_xlfn.XLOOKUP(Trade_Flows[[#This Row],[hardware_type]],Helper_sheet!$D$2:$D$15,Helper_sheet!$E$2:$E$15,0,0)</f>
        <v>Chip</v>
      </c>
      <c r="M3291" t="s">
        <v>91</v>
      </c>
      <c r="N3291" s="5">
        <v>2401</v>
      </c>
      <c r="O3291" s="1">
        <v>120.09</v>
      </c>
      <c r="P3291" t="s">
        <v>661</v>
      </c>
      <c r="Q3291" t="s">
        <v>89</v>
      </c>
      <c r="R3291" t="s">
        <v>144</v>
      </c>
      <c r="S3291" t="s">
        <v>141</v>
      </c>
      <c r="T3291" t="s">
        <v>34</v>
      </c>
      <c r="U3291" t="s">
        <v>738</v>
      </c>
      <c r="V3291" t="s">
        <v>817</v>
      </c>
      <c r="W3291" t="s">
        <v>147</v>
      </c>
      <c r="X3291" t="s">
        <v>144</v>
      </c>
    </row>
    <row r="3292" spans="1:24" x14ac:dyDescent="0.4">
      <c r="A3292" t="s">
        <v>3976</v>
      </c>
      <c r="B3292" t="s">
        <v>171</v>
      </c>
      <c r="C3292" t="s">
        <v>154</v>
      </c>
      <c r="D3292" t="s">
        <v>46</v>
      </c>
      <c r="E3292" t="s">
        <v>720</v>
      </c>
      <c r="F3292" t="s">
        <v>102</v>
      </c>
      <c r="G3292" t="s">
        <v>26</v>
      </c>
      <c r="H3292" t="s">
        <v>1072</v>
      </c>
      <c r="I3292" t="s">
        <v>113</v>
      </c>
      <c r="J3292" t="s">
        <v>114</v>
      </c>
      <c r="K3292" t="s">
        <v>97</v>
      </c>
      <c r="L3292" t="str">
        <f>_xlfn.XLOOKUP(Trade_Flows[[#This Row],[hardware_type]],Helper_sheet!$D$2:$D$15,Helper_sheet!$E$2:$E$15,0,0)</f>
        <v>Chip</v>
      </c>
      <c r="M3292" t="s">
        <v>91</v>
      </c>
      <c r="N3292" s="5">
        <v>2231</v>
      </c>
      <c r="O3292" s="1">
        <v>111.59</v>
      </c>
      <c r="P3292" t="s">
        <v>100</v>
      </c>
      <c r="Q3292" t="s">
        <v>89</v>
      </c>
      <c r="R3292" t="s">
        <v>144</v>
      </c>
      <c r="S3292" t="s">
        <v>141</v>
      </c>
      <c r="T3292" t="s">
        <v>34</v>
      </c>
      <c r="U3292" t="s">
        <v>733</v>
      </c>
      <c r="V3292" t="s">
        <v>1142</v>
      </c>
      <c r="W3292" t="s">
        <v>147</v>
      </c>
      <c r="X3292" t="s">
        <v>144</v>
      </c>
    </row>
    <row r="3293" spans="1:24" x14ac:dyDescent="0.4">
      <c r="A3293" t="s">
        <v>3977</v>
      </c>
      <c r="B3293" t="s">
        <v>171</v>
      </c>
      <c r="C3293" t="s">
        <v>158</v>
      </c>
      <c r="D3293" t="s">
        <v>47</v>
      </c>
      <c r="E3293" t="s">
        <v>720</v>
      </c>
      <c r="F3293" t="s">
        <v>102</v>
      </c>
      <c r="G3293" t="s">
        <v>26</v>
      </c>
      <c r="H3293" t="s">
        <v>1072</v>
      </c>
      <c r="I3293" t="s">
        <v>113</v>
      </c>
      <c r="J3293" t="s">
        <v>114</v>
      </c>
      <c r="K3293" t="s">
        <v>97</v>
      </c>
      <c r="L3293" t="str">
        <f>_xlfn.XLOOKUP(Trade_Flows[[#This Row],[hardware_type]],Helper_sheet!$D$2:$D$15,Helper_sheet!$E$2:$E$15,0,0)</f>
        <v>Chip</v>
      </c>
      <c r="M3293" t="s">
        <v>91</v>
      </c>
      <c r="N3293" s="5">
        <v>1999</v>
      </c>
      <c r="O3293" s="1">
        <v>99.97</v>
      </c>
      <c r="P3293" t="s">
        <v>664</v>
      </c>
      <c r="Q3293" t="s">
        <v>89</v>
      </c>
      <c r="R3293" t="s">
        <v>144</v>
      </c>
      <c r="S3293" t="s">
        <v>141</v>
      </c>
      <c r="T3293" t="s">
        <v>34</v>
      </c>
      <c r="U3293" t="s">
        <v>840</v>
      </c>
      <c r="V3293" t="s">
        <v>763</v>
      </c>
      <c r="W3293" t="s">
        <v>147</v>
      </c>
      <c r="X3293" t="s">
        <v>144</v>
      </c>
    </row>
    <row r="3294" spans="1:24" x14ac:dyDescent="0.4">
      <c r="A3294" t="s">
        <v>3978</v>
      </c>
      <c r="B3294" t="s">
        <v>182</v>
      </c>
      <c r="C3294" t="s">
        <v>141</v>
      </c>
      <c r="D3294" t="s">
        <v>48</v>
      </c>
      <c r="E3294" t="s">
        <v>720</v>
      </c>
      <c r="F3294" t="s">
        <v>102</v>
      </c>
      <c r="G3294" t="s">
        <v>26</v>
      </c>
      <c r="H3294" t="s">
        <v>1072</v>
      </c>
      <c r="I3294" t="s">
        <v>113</v>
      </c>
      <c r="J3294" t="s">
        <v>114</v>
      </c>
      <c r="K3294" t="s">
        <v>97</v>
      </c>
      <c r="L3294" t="str">
        <f>_xlfn.XLOOKUP(Trade_Flows[[#This Row],[hardware_type]],Helper_sheet!$D$2:$D$15,Helper_sheet!$E$2:$E$15,0,0)</f>
        <v>Chip</v>
      </c>
      <c r="M3294" t="s">
        <v>91</v>
      </c>
      <c r="N3294" s="5">
        <v>2243</v>
      </c>
      <c r="O3294" s="1">
        <v>112.16</v>
      </c>
      <c r="P3294" t="s">
        <v>668</v>
      </c>
      <c r="Q3294" t="s">
        <v>89</v>
      </c>
      <c r="R3294" t="s">
        <v>144</v>
      </c>
      <c r="S3294" t="s">
        <v>141</v>
      </c>
      <c r="T3294" t="s">
        <v>34</v>
      </c>
      <c r="U3294" t="s">
        <v>721</v>
      </c>
      <c r="V3294" t="s">
        <v>1206</v>
      </c>
      <c r="W3294" t="s">
        <v>147</v>
      </c>
      <c r="X3294" t="s">
        <v>144</v>
      </c>
    </row>
    <row r="3295" spans="1:24" x14ac:dyDescent="0.4">
      <c r="A3295" t="s">
        <v>3979</v>
      </c>
      <c r="B3295" t="s">
        <v>182</v>
      </c>
      <c r="C3295" t="s">
        <v>149</v>
      </c>
      <c r="D3295" t="s">
        <v>49</v>
      </c>
      <c r="E3295" t="s">
        <v>720</v>
      </c>
      <c r="F3295" t="s">
        <v>102</v>
      </c>
      <c r="G3295" t="s">
        <v>26</v>
      </c>
      <c r="H3295" t="s">
        <v>1072</v>
      </c>
      <c r="I3295" t="s">
        <v>113</v>
      </c>
      <c r="J3295" t="s">
        <v>114</v>
      </c>
      <c r="K3295" t="s">
        <v>97</v>
      </c>
      <c r="L3295" t="str">
        <f>_xlfn.XLOOKUP(Trade_Flows[[#This Row],[hardware_type]],Helper_sheet!$D$2:$D$15,Helper_sheet!$E$2:$E$15,0,0)</f>
        <v>Chip</v>
      </c>
      <c r="M3295" t="s">
        <v>91</v>
      </c>
      <c r="N3295" s="5">
        <v>2746</v>
      </c>
      <c r="O3295" s="1">
        <v>137.34</v>
      </c>
      <c r="P3295" t="s">
        <v>100</v>
      </c>
      <c r="Q3295" t="s">
        <v>89</v>
      </c>
      <c r="R3295" t="s">
        <v>144</v>
      </c>
      <c r="S3295" t="s">
        <v>141</v>
      </c>
      <c r="T3295" t="s">
        <v>34</v>
      </c>
      <c r="U3295" t="s">
        <v>738</v>
      </c>
      <c r="V3295" t="s">
        <v>747</v>
      </c>
      <c r="W3295" t="s">
        <v>147</v>
      </c>
      <c r="X3295" t="s">
        <v>144</v>
      </c>
    </row>
    <row r="3296" spans="1:24" x14ac:dyDescent="0.4">
      <c r="A3296" t="s">
        <v>3980</v>
      </c>
      <c r="B3296" t="s">
        <v>182</v>
      </c>
      <c r="C3296" t="s">
        <v>154</v>
      </c>
      <c r="D3296" t="s">
        <v>50</v>
      </c>
      <c r="E3296" t="s">
        <v>720</v>
      </c>
      <c r="F3296" t="s">
        <v>102</v>
      </c>
      <c r="G3296" t="s">
        <v>26</v>
      </c>
      <c r="H3296" t="s">
        <v>1072</v>
      </c>
      <c r="I3296" t="s">
        <v>113</v>
      </c>
      <c r="J3296" t="s">
        <v>114</v>
      </c>
      <c r="K3296" t="s">
        <v>97</v>
      </c>
      <c r="L3296" t="str">
        <f>_xlfn.XLOOKUP(Trade_Flows[[#This Row],[hardware_type]],Helper_sheet!$D$2:$D$15,Helper_sheet!$E$2:$E$15,0,0)</f>
        <v>Chip</v>
      </c>
      <c r="M3296" t="s">
        <v>91</v>
      </c>
      <c r="N3296" s="5">
        <v>2477</v>
      </c>
      <c r="O3296" s="1">
        <v>123.86</v>
      </c>
      <c r="P3296" t="s">
        <v>100</v>
      </c>
      <c r="Q3296" t="s">
        <v>89</v>
      </c>
      <c r="R3296" t="s">
        <v>144</v>
      </c>
      <c r="S3296" t="s">
        <v>141</v>
      </c>
      <c r="T3296" t="s">
        <v>34</v>
      </c>
      <c r="U3296" t="s">
        <v>776</v>
      </c>
      <c r="V3296" t="s">
        <v>738</v>
      </c>
      <c r="W3296" t="s">
        <v>147</v>
      </c>
      <c r="X3296" t="s">
        <v>144</v>
      </c>
    </row>
    <row r="3297" spans="1:24" x14ac:dyDescent="0.4">
      <c r="A3297" t="s">
        <v>3981</v>
      </c>
      <c r="B3297" t="s">
        <v>182</v>
      </c>
      <c r="C3297" t="s">
        <v>158</v>
      </c>
      <c r="D3297" t="s">
        <v>51</v>
      </c>
      <c r="E3297" t="s">
        <v>720</v>
      </c>
      <c r="F3297" t="s">
        <v>102</v>
      </c>
      <c r="G3297" t="s">
        <v>26</v>
      </c>
      <c r="H3297" t="s">
        <v>1072</v>
      </c>
      <c r="I3297" t="s">
        <v>113</v>
      </c>
      <c r="J3297" t="s">
        <v>114</v>
      </c>
      <c r="K3297" t="s">
        <v>97</v>
      </c>
      <c r="L3297" t="str">
        <f>_xlfn.XLOOKUP(Trade_Flows[[#This Row],[hardware_type]],Helper_sheet!$D$2:$D$15,Helper_sheet!$E$2:$E$15,0,0)</f>
        <v>Chip</v>
      </c>
      <c r="M3297" t="s">
        <v>91</v>
      </c>
      <c r="N3297" s="5">
        <v>2249</v>
      </c>
      <c r="O3297" s="1">
        <v>112.49</v>
      </c>
      <c r="P3297" t="s">
        <v>664</v>
      </c>
      <c r="Q3297" t="s">
        <v>89</v>
      </c>
      <c r="R3297" t="s">
        <v>144</v>
      </c>
      <c r="S3297" t="s">
        <v>141</v>
      </c>
      <c r="T3297" t="s">
        <v>34</v>
      </c>
      <c r="U3297" t="s">
        <v>817</v>
      </c>
      <c r="V3297" t="s">
        <v>1096</v>
      </c>
      <c r="W3297" t="s">
        <v>147</v>
      </c>
      <c r="X3297" t="s">
        <v>144</v>
      </c>
    </row>
    <row r="3298" spans="1:24" x14ac:dyDescent="0.4">
      <c r="A3298" t="s">
        <v>3982</v>
      </c>
      <c r="B3298" t="s">
        <v>193</v>
      </c>
      <c r="C3298" t="s">
        <v>141</v>
      </c>
      <c r="D3298" t="s">
        <v>52</v>
      </c>
      <c r="E3298" t="s">
        <v>720</v>
      </c>
      <c r="F3298" t="s">
        <v>102</v>
      </c>
      <c r="G3298" t="s">
        <v>26</v>
      </c>
      <c r="H3298" t="s">
        <v>1072</v>
      </c>
      <c r="I3298" t="s">
        <v>113</v>
      </c>
      <c r="J3298" t="s">
        <v>114</v>
      </c>
      <c r="K3298" t="s">
        <v>97</v>
      </c>
      <c r="L3298" t="str">
        <f>_xlfn.XLOOKUP(Trade_Flows[[#This Row],[hardware_type]],Helper_sheet!$D$2:$D$15,Helper_sheet!$E$2:$E$15,0,0)</f>
        <v>Chip</v>
      </c>
      <c r="M3298" t="s">
        <v>91</v>
      </c>
      <c r="N3298" s="5">
        <v>2400</v>
      </c>
      <c r="O3298" s="1">
        <v>120.01</v>
      </c>
      <c r="P3298" t="s">
        <v>664</v>
      </c>
      <c r="Q3298" t="s">
        <v>89</v>
      </c>
      <c r="R3298" t="s">
        <v>144</v>
      </c>
      <c r="S3298" t="s">
        <v>141</v>
      </c>
      <c r="T3298" t="s">
        <v>34</v>
      </c>
      <c r="U3298" t="s">
        <v>731</v>
      </c>
      <c r="V3298" t="s">
        <v>763</v>
      </c>
      <c r="W3298" t="s">
        <v>147</v>
      </c>
      <c r="X3298" t="s">
        <v>144</v>
      </c>
    </row>
    <row r="3299" spans="1:24" x14ac:dyDescent="0.4">
      <c r="A3299" t="s">
        <v>3983</v>
      </c>
      <c r="B3299" t="s">
        <v>193</v>
      </c>
      <c r="C3299" t="s">
        <v>149</v>
      </c>
      <c r="D3299" t="s">
        <v>53</v>
      </c>
      <c r="E3299" t="s">
        <v>720</v>
      </c>
      <c r="F3299" t="s">
        <v>102</v>
      </c>
      <c r="G3299" t="s">
        <v>26</v>
      </c>
      <c r="H3299" t="s">
        <v>1072</v>
      </c>
      <c r="I3299" t="s">
        <v>113</v>
      </c>
      <c r="J3299" t="s">
        <v>114</v>
      </c>
      <c r="K3299" t="s">
        <v>97</v>
      </c>
      <c r="L3299" t="str">
        <f>_xlfn.XLOOKUP(Trade_Flows[[#This Row],[hardware_type]],Helper_sheet!$D$2:$D$15,Helper_sheet!$E$2:$E$15,0,0)</f>
        <v>Chip</v>
      </c>
      <c r="M3299" t="s">
        <v>91</v>
      </c>
      <c r="N3299" s="5">
        <v>3058</v>
      </c>
      <c r="O3299" s="1">
        <v>152.91</v>
      </c>
      <c r="P3299" t="s">
        <v>98</v>
      </c>
      <c r="Q3299" t="s">
        <v>89</v>
      </c>
      <c r="R3299" t="s">
        <v>144</v>
      </c>
      <c r="S3299" t="s">
        <v>141</v>
      </c>
      <c r="T3299" t="s">
        <v>34</v>
      </c>
      <c r="U3299" t="s">
        <v>740</v>
      </c>
      <c r="V3299" t="s">
        <v>1206</v>
      </c>
      <c r="W3299" t="s">
        <v>147</v>
      </c>
      <c r="X3299" t="s">
        <v>144</v>
      </c>
    </row>
    <row r="3300" spans="1:24" x14ac:dyDescent="0.4">
      <c r="A3300" t="s">
        <v>3984</v>
      </c>
      <c r="B3300" t="s">
        <v>193</v>
      </c>
      <c r="C3300" t="s">
        <v>154</v>
      </c>
      <c r="D3300" t="s">
        <v>54</v>
      </c>
      <c r="E3300" t="s">
        <v>720</v>
      </c>
      <c r="F3300" t="s">
        <v>102</v>
      </c>
      <c r="G3300" t="s">
        <v>26</v>
      </c>
      <c r="H3300" t="s">
        <v>1072</v>
      </c>
      <c r="I3300" t="s">
        <v>113</v>
      </c>
      <c r="J3300" t="s">
        <v>114</v>
      </c>
      <c r="K3300" t="s">
        <v>97</v>
      </c>
      <c r="L3300" t="str">
        <f>_xlfn.XLOOKUP(Trade_Flows[[#This Row],[hardware_type]],Helper_sheet!$D$2:$D$15,Helper_sheet!$E$2:$E$15,0,0)</f>
        <v>Chip</v>
      </c>
      <c r="M3300" t="s">
        <v>91</v>
      </c>
      <c r="N3300" s="5">
        <v>2968</v>
      </c>
      <c r="O3300" s="1">
        <v>148.44</v>
      </c>
      <c r="P3300" t="s">
        <v>668</v>
      </c>
      <c r="Q3300" t="s">
        <v>89</v>
      </c>
      <c r="R3300" t="s">
        <v>144</v>
      </c>
      <c r="S3300" t="s">
        <v>141</v>
      </c>
      <c r="T3300" t="s">
        <v>34</v>
      </c>
      <c r="U3300" t="s">
        <v>840</v>
      </c>
      <c r="V3300" t="s">
        <v>776</v>
      </c>
      <c r="W3300" t="s">
        <v>147</v>
      </c>
      <c r="X3300" t="s">
        <v>144</v>
      </c>
    </row>
    <row r="3301" spans="1:24" x14ac:dyDescent="0.4">
      <c r="A3301" t="s">
        <v>3985</v>
      </c>
      <c r="B3301" t="s">
        <v>193</v>
      </c>
      <c r="C3301" t="s">
        <v>158</v>
      </c>
      <c r="D3301" t="s">
        <v>55</v>
      </c>
      <c r="E3301" t="s">
        <v>720</v>
      </c>
      <c r="F3301" t="s">
        <v>102</v>
      </c>
      <c r="G3301" t="s">
        <v>26</v>
      </c>
      <c r="H3301" t="s">
        <v>1072</v>
      </c>
      <c r="I3301" t="s">
        <v>113</v>
      </c>
      <c r="J3301" t="s">
        <v>114</v>
      </c>
      <c r="K3301" t="s">
        <v>97</v>
      </c>
      <c r="L3301" t="str">
        <f>_xlfn.XLOOKUP(Trade_Flows[[#This Row],[hardware_type]],Helper_sheet!$D$2:$D$15,Helper_sheet!$E$2:$E$15,0,0)</f>
        <v>Chip</v>
      </c>
      <c r="M3301" t="s">
        <v>91</v>
      </c>
      <c r="N3301" s="5">
        <v>2497</v>
      </c>
      <c r="O3301" s="1">
        <v>124.88</v>
      </c>
      <c r="P3301" t="s">
        <v>98</v>
      </c>
      <c r="Q3301" t="s">
        <v>89</v>
      </c>
      <c r="R3301" t="s">
        <v>144</v>
      </c>
      <c r="S3301" t="s">
        <v>141</v>
      </c>
      <c r="T3301" t="s">
        <v>34</v>
      </c>
      <c r="U3301" t="s">
        <v>799</v>
      </c>
      <c r="V3301" t="s">
        <v>758</v>
      </c>
      <c r="W3301" t="s">
        <v>147</v>
      </c>
      <c r="X3301" t="s">
        <v>144</v>
      </c>
    </row>
    <row r="3302" spans="1:24" x14ac:dyDescent="0.4">
      <c r="A3302" t="s">
        <v>3986</v>
      </c>
      <c r="B3302" t="s">
        <v>202</v>
      </c>
      <c r="C3302" t="s">
        <v>141</v>
      </c>
      <c r="D3302" t="s">
        <v>56</v>
      </c>
      <c r="E3302" t="s">
        <v>720</v>
      </c>
      <c r="F3302" t="s">
        <v>102</v>
      </c>
      <c r="G3302" t="s">
        <v>26</v>
      </c>
      <c r="H3302" t="s">
        <v>1072</v>
      </c>
      <c r="I3302" t="s">
        <v>113</v>
      </c>
      <c r="J3302" t="s">
        <v>114</v>
      </c>
      <c r="K3302" t="s">
        <v>97</v>
      </c>
      <c r="L3302" t="str">
        <f>_xlfn.XLOOKUP(Trade_Flows[[#This Row],[hardware_type]],Helper_sheet!$D$2:$D$15,Helper_sheet!$E$2:$E$15,0,0)</f>
        <v>Chip</v>
      </c>
      <c r="M3302" t="s">
        <v>91</v>
      </c>
      <c r="N3302" s="5">
        <v>2649</v>
      </c>
      <c r="O3302" s="1">
        <v>132.49</v>
      </c>
      <c r="P3302" t="s">
        <v>100</v>
      </c>
      <c r="Q3302" t="s">
        <v>89</v>
      </c>
      <c r="R3302" t="s">
        <v>144</v>
      </c>
      <c r="S3302" t="s">
        <v>141</v>
      </c>
      <c r="T3302" t="s">
        <v>34</v>
      </c>
      <c r="U3302" t="s">
        <v>822</v>
      </c>
      <c r="V3302" t="s">
        <v>776</v>
      </c>
      <c r="W3302" t="s">
        <v>147</v>
      </c>
      <c r="X3302" t="s">
        <v>144</v>
      </c>
    </row>
    <row r="3303" spans="1:24" x14ac:dyDescent="0.4">
      <c r="A3303" t="s">
        <v>3987</v>
      </c>
      <c r="B3303" t="s">
        <v>202</v>
      </c>
      <c r="C3303" t="s">
        <v>149</v>
      </c>
      <c r="D3303" t="s">
        <v>57</v>
      </c>
      <c r="E3303" t="s">
        <v>720</v>
      </c>
      <c r="F3303" t="s">
        <v>102</v>
      </c>
      <c r="G3303" t="s">
        <v>26</v>
      </c>
      <c r="H3303" t="s">
        <v>1072</v>
      </c>
      <c r="I3303" t="s">
        <v>113</v>
      </c>
      <c r="J3303" t="s">
        <v>114</v>
      </c>
      <c r="K3303" t="s">
        <v>97</v>
      </c>
      <c r="L3303" t="str">
        <f>_xlfn.XLOOKUP(Trade_Flows[[#This Row],[hardware_type]],Helper_sheet!$D$2:$D$15,Helper_sheet!$E$2:$E$15,0,0)</f>
        <v>Chip</v>
      </c>
      <c r="M3303" t="s">
        <v>91</v>
      </c>
      <c r="N3303" s="5">
        <v>2529</v>
      </c>
      <c r="O3303" s="1">
        <v>126.5</v>
      </c>
      <c r="P3303" t="s">
        <v>664</v>
      </c>
      <c r="Q3303" t="s">
        <v>89</v>
      </c>
      <c r="R3303" t="s">
        <v>144</v>
      </c>
      <c r="S3303" t="s">
        <v>141</v>
      </c>
      <c r="T3303" t="s">
        <v>34</v>
      </c>
      <c r="U3303" t="s">
        <v>744</v>
      </c>
      <c r="V3303" t="s">
        <v>783</v>
      </c>
      <c r="W3303" t="s">
        <v>147</v>
      </c>
      <c r="X3303" t="s">
        <v>144</v>
      </c>
    </row>
    <row r="3304" spans="1:24" x14ac:dyDescent="0.4">
      <c r="A3304" t="s">
        <v>3988</v>
      </c>
      <c r="B3304" t="s">
        <v>202</v>
      </c>
      <c r="C3304" t="s">
        <v>154</v>
      </c>
      <c r="D3304" t="s">
        <v>58</v>
      </c>
      <c r="E3304" t="s">
        <v>720</v>
      </c>
      <c r="F3304" t="s">
        <v>102</v>
      </c>
      <c r="G3304" t="s">
        <v>26</v>
      </c>
      <c r="H3304" t="s">
        <v>1072</v>
      </c>
      <c r="I3304" t="s">
        <v>113</v>
      </c>
      <c r="J3304" t="s">
        <v>114</v>
      </c>
      <c r="K3304" t="s">
        <v>97</v>
      </c>
      <c r="L3304" t="str">
        <f>_xlfn.XLOOKUP(Trade_Flows[[#This Row],[hardware_type]],Helper_sheet!$D$2:$D$15,Helper_sheet!$E$2:$E$15,0,0)</f>
        <v>Chip</v>
      </c>
      <c r="M3304" t="s">
        <v>91</v>
      </c>
      <c r="N3304" s="5">
        <v>2956</v>
      </c>
      <c r="O3304" s="1">
        <v>147.84</v>
      </c>
      <c r="P3304" t="s">
        <v>100</v>
      </c>
      <c r="Q3304" t="s">
        <v>89</v>
      </c>
      <c r="R3304" t="s">
        <v>144</v>
      </c>
      <c r="S3304" t="s">
        <v>141</v>
      </c>
      <c r="T3304" t="s">
        <v>34</v>
      </c>
      <c r="U3304" t="s">
        <v>733</v>
      </c>
      <c r="V3304" t="s">
        <v>1088</v>
      </c>
      <c r="W3304" t="s">
        <v>147</v>
      </c>
      <c r="X3304" t="s">
        <v>144</v>
      </c>
    </row>
    <row r="3305" spans="1:24" x14ac:dyDescent="0.4">
      <c r="A3305" t="s">
        <v>3989</v>
      </c>
      <c r="B3305" t="s">
        <v>202</v>
      </c>
      <c r="C3305" t="s">
        <v>158</v>
      </c>
      <c r="D3305" t="s">
        <v>59</v>
      </c>
      <c r="E3305" t="s">
        <v>720</v>
      </c>
      <c r="F3305" t="s">
        <v>102</v>
      </c>
      <c r="G3305" t="s">
        <v>26</v>
      </c>
      <c r="H3305" t="s">
        <v>1072</v>
      </c>
      <c r="I3305" t="s">
        <v>113</v>
      </c>
      <c r="J3305" t="s">
        <v>114</v>
      </c>
      <c r="K3305" t="s">
        <v>97</v>
      </c>
      <c r="L3305" t="str">
        <f>_xlfn.XLOOKUP(Trade_Flows[[#This Row],[hardware_type]],Helper_sheet!$D$2:$D$15,Helper_sheet!$E$2:$E$15,0,0)</f>
        <v>Chip</v>
      </c>
      <c r="M3305" t="s">
        <v>91</v>
      </c>
      <c r="N3305" s="5">
        <v>2627</v>
      </c>
      <c r="O3305" s="1">
        <v>131.38999999999999</v>
      </c>
      <c r="P3305" t="s">
        <v>661</v>
      </c>
      <c r="Q3305" t="s">
        <v>89</v>
      </c>
      <c r="R3305" t="s">
        <v>144</v>
      </c>
      <c r="S3305" t="s">
        <v>141</v>
      </c>
      <c r="T3305" t="s">
        <v>34</v>
      </c>
      <c r="U3305" t="s">
        <v>758</v>
      </c>
      <c r="V3305" t="s">
        <v>822</v>
      </c>
      <c r="W3305" t="s">
        <v>147</v>
      </c>
      <c r="X3305" t="s">
        <v>144</v>
      </c>
    </row>
    <row r="3306" spans="1:24" x14ac:dyDescent="0.4">
      <c r="A3306" t="s">
        <v>3990</v>
      </c>
      <c r="B3306" t="s">
        <v>212</v>
      </c>
      <c r="C3306" t="s">
        <v>141</v>
      </c>
      <c r="D3306" t="s">
        <v>60</v>
      </c>
      <c r="E3306" t="s">
        <v>720</v>
      </c>
      <c r="F3306" t="s">
        <v>102</v>
      </c>
      <c r="G3306" t="s">
        <v>26</v>
      </c>
      <c r="H3306" t="s">
        <v>1072</v>
      </c>
      <c r="I3306" t="s">
        <v>113</v>
      </c>
      <c r="J3306" t="s">
        <v>114</v>
      </c>
      <c r="K3306" t="s">
        <v>97</v>
      </c>
      <c r="L3306" t="str">
        <f>_xlfn.XLOOKUP(Trade_Flows[[#This Row],[hardware_type]],Helper_sheet!$D$2:$D$15,Helper_sheet!$E$2:$E$15,0,0)</f>
        <v>Chip</v>
      </c>
      <c r="M3306" t="s">
        <v>91</v>
      </c>
      <c r="N3306" s="5">
        <v>2538</v>
      </c>
      <c r="O3306" s="1">
        <v>126.94</v>
      </c>
      <c r="P3306" t="s">
        <v>668</v>
      </c>
      <c r="Q3306" t="s">
        <v>89</v>
      </c>
      <c r="R3306" t="s">
        <v>144</v>
      </c>
      <c r="S3306" t="s">
        <v>141</v>
      </c>
      <c r="T3306" t="s">
        <v>34</v>
      </c>
      <c r="U3306" t="s">
        <v>738</v>
      </c>
      <c r="V3306" t="s">
        <v>733</v>
      </c>
      <c r="W3306" t="s">
        <v>147</v>
      </c>
      <c r="X3306" t="s">
        <v>144</v>
      </c>
    </row>
    <row r="3307" spans="1:24" x14ac:dyDescent="0.4">
      <c r="A3307" t="s">
        <v>3991</v>
      </c>
      <c r="B3307" t="s">
        <v>212</v>
      </c>
      <c r="C3307" t="s">
        <v>149</v>
      </c>
      <c r="D3307" t="s">
        <v>61</v>
      </c>
      <c r="E3307" t="s">
        <v>720</v>
      </c>
      <c r="F3307" t="s">
        <v>102</v>
      </c>
      <c r="G3307" t="s">
        <v>26</v>
      </c>
      <c r="H3307" t="s">
        <v>1072</v>
      </c>
      <c r="I3307" t="s">
        <v>113</v>
      </c>
      <c r="J3307" t="s">
        <v>114</v>
      </c>
      <c r="K3307" t="s">
        <v>97</v>
      </c>
      <c r="L3307" t="str">
        <f>_xlfn.XLOOKUP(Trade_Flows[[#This Row],[hardware_type]],Helper_sheet!$D$2:$D$15,Helper_sheet!$E$2:$E$15,0,0)</f>
        <v>Chip</v>
      </c>
      <c r="M3307" t="s">
        <v>91</v>
      </c>
      <c r="N3307" s="5">
        <v>3301</v>
      </c>
      <c r="O3307" s="1">
        <v>165.08</v>
      </c>
      <c r="P3307" t="s">
        <v>661</v>
      </c>
      <c r="Q3307" t="s">
        <v>89</v>
      </c>
      <c r="R3307" t="s">
        <v>144</v>
      </c>
      <c r="S3307" t="s">
        <v>141</v>
      </c>
      <c r="T3307" t="s">
        <v>34</v>
      </c>
      <c r="U3307" t="s">
        <v>742</v>
      </c>
      <c r="V3307" t="s">
        <v>756</v>
      </c>
      <c r="W3307" t="s">
        <v>147</v>
      </c>
      <c r="X3307" t="s">
        <v>144</v>
      </c>
    </row>
    <row r="3308" spans="1:24" x14ac:dyDescent="0.4">
      <c r="A3308" t="s">
        <v>3992</v>
      </c>
      <c r="B3308" t="s">
        <v>212</v>
      </c>
      <c r="C3308" t="s">
        <v>154</v>
      </c>
      <c r="D3308" t="s">
        <v>62</v>
      </c>
      <c r="E3308" t="s">
        <v>720</v>
      </c>
      <c r="F3308" t="s">
        <v>102</v>
      </c>
      <c r="G3308" t="s">
        <v>26</v>
      </c>
      <c r="H3308" t="s">
        <v>1072</v>
      </c>
      <c r="I3308" t="s">
        <v>113</v>
      </c>
      <c r="J3308" t="s">
        <v>114</v>
      </c>
      <c r="K3308" t="s">
        <v>97</v>
      </c>
      <c r="L3308" t="str">
        <f>_xlfn.XLOOKUP(Trade_Flows[[#This Row],[hardware_type]],Helper_sheet!$D$2:$D$15,Helper_sheet!$E$2:$E$15,0,0)</f>
        <v>Chip</v>
      </c>
      <c r="M3308" t="s">
        <v>91</v>
      </c>
      <c r="N3308" s="5">
        <v>3163</v>
      </c>
      <c r="O3308" s="1">
        <v>158.16</v>
      </c>
      <c r="P3308" t="s">
        <v>664</v>
      </c>
      <c r="Q3308" t="s">
        <v>89</v>
      </c>
      <c r="R3308" t="s">
        <v>144</v>
      </c>
      <c r="S3308" t="s">
        <v>141</v>
      </c>
      <c r="T3308" t="s">
        <v>34</v>
      </c>
      <c r="U3308" t="s">
        <v>763</v>
      </c>
      <c r="V3308" t="s">
        <v>840</v>
      </c>
      <c r="W3308" t="s">
        <v>147</v>
      </c>
      <c r="X3308" t="s">
        <v>144</v>
      </c>
    </row>
    <row r="3309" spans="1:24" x14ac:dyDescent="0.4">
      <c r="A3309" t="s">
        <v>3993</v>
      </c>
      <c r="B3309" t="s">
        <v>212</v>
      </c>
      <c r="C3309" t="s">
        <v>158</v>
      </c>
      <c r="D3309" t="s">
        <v>63</v>
      </c>
      <c r="E3309" t="s">
        <v>720</v>
      </c>
      <c r="F3309" t="s">
        <v>102</v>
      </c>
      <c r="G3309" t="s">
        <v>26</v>
      </c>
      <c r="H3309" t="s">
        <v>1072</v>
      </c>
      <c r="I3309" t="s">
        <v>113</v>
      </c>
      <c r="J3309" t="s">
        <v>114</v>
      </c>
      <c r="K3309" t="s">
        <v>97</v>
      </c>
      <c r="L3309" t="str">
        <f>_xlfn.XLOOKUP(Trade_Flows[[#This Row],[hardware_type]],Helper_sheet!$D$2:$D$15,Helper_sheet!$E$2:$E$15,0,0)</f>
        <v>Chip</v>
      </c>
      <c r="M3309" t="s">
        <v>91</v>
      </c>
      <c r="N3309" s="5">
        <v>3056</v>
      </c>
      <c r="O3309" s="1">
        <v>152.82</v>
      </c>
      <c r="P3309" t="s">
        <v>664</v>
      </c>
      <c r="Q3309" t="s">
        <v>89</v>
      </c>
      <c r="R3309" t="s">
        <v>144</v>
      </c>
      <c r="S3309" t="s">
        <v>141</v>
      </c>
      <c r="T3309" t="s">
        <v>34</v>
      </c>
      <c r="U3309" t="s">
        <v>840</v>
      </c>
      <c r="V3309" t="s">
        <v>735</v>
      </c>
      <c r="W3309" t="s">
        <v>147</v>
      </c>
      <c r="X3309" t="s">
        <v>144</v>
      </c>
    </row>
    <row r="3310" spans="1:24" x14ac:dyDescent="0.4">
      <c r="A3310" t="s">
        <v>3994</v>
      </c>
      <c r="B3310" t="s">
        <v>223</v>
      </c>
      <c r="C3310" t="s">
        <v>141</v>
      </c>
      <c r="D3310" t="s">
        <v>64</v>
      </c>
      <c r="E3310" t="s">
        <v>720</v>
      </c>
      <c r="F3310" t="s">
        <v>102</v>
      </c>
      <c r="G3310" t="s">
        <v>26</v>
      </c>
      <c r="H3310" t="s">
        <v>1072</v>
      </c>
      <c r="I3310" t="s">
        <v>113</v>
      </c>
      <c r="J3310" t="s">
        <v>114</v>
      </c>
      <c r="K3310" t="s">
        <v>97</v>
      </c>
      <c r="L3310" t="str">
        <f>_xlfn.XLOOKUP(Trade_Flows[[#This Row],[hardware_type]],Helper_sheet!$D$2:$D$15,Helper_sheet!$E$2:$E$15,0,0)</f>
        <v>Chip</v>
      </c>
      <c r="M3310" t="s">
        <v>91</v>
      </c>
      <c r="N3310" s="5">
        <v>3110</v>
      </c>
      <c r="O3310" s="1">
        <v>155.52000000000001</v>
      </c>
      <c r="P3310" t="s">
        <v>664</v>
      </c>
      <c r="Q3310" t="s">
        <v>89</v>
      </c>
      <c r="R3310" t="s">
        <v>144</v>
      </c>
      <c r="S3310" t="s">
        <v>141</v>
      </c>
      <c r="T3310" t="s">
        <v>34</v>
      </c>
      <c r="U3310" t="s">
        <v>733</v>
      </c>
      <c r="V3310" t="s">
        <v>766</v>
      </c>
      <c r="W3310" t="s">
        <v>147</v>
      </c>
      <c r="X3310" t="s">
        <v>144</v>
      </c>
    </row>
    <row r="3311" spans="1:24" x14ac:dyDescent="0.4">
      <c r="A3311" t="s">
        <v>3995</v>
      </c>
      <c r="B3311" t="s">
        <v>223</v>
      </c>
      <c r="C3311" t="s">
        <v>149</v>
      </c>
      <c r="D3311" t="s">
        <v>65</v>
      </c>
      <c r="E3311" t="s">
        <v>720</v>
      </c>
      <c r="F3311" t="s">
        <v>102</v>
      </c>
      <c r="G3311" t="s">
        <v>26</v>
      </c>
      <c r="H3311" t="s">
        <v>1072</v>
      </c>
      <c r="I3311" t="s">
        <v>113</v>
      </c>
      <c r="J3311" t="s">
        <v>114</v>
      </c>
      <c r="K3311" t="s">
        <v>97</v>
      </c>
      <c r="L3311" t="str">
        <f>_xlfn.XLOOKUP(Trade_Flows[[#This Row],[hardware_type]],Helper_sheet!$D$2:$D$15,Helper_sheet!$E$2:$E$15,0,0)</f>
        <v>Chip</v>
      </c>
      <c r="M3311" t="s">
        <v>91</v>
      </c>
      <c r="N3311" s="5">
        <v>3867</v>
      </c>
      <c r="O3311" s="1">
        <v>193.39</v>
      </c>
      <c r="P3311" t="s">
        <v>668</v>
      </c>
      <c r="Q3311" t="s">
        <v>89</v>
      </c>
      <c r="R3311" t="s">
        <v>144</v>
      </c>
      <c r="S3311" t="s">
        <v>141</v>
      </c>
      <c r="T3311" t="s">
        <v>34</v>
      </c>
      <c r="U3311" t="s">
        <v>731</v>
      </c>
      <c r="V3311" t="s">
        <v>799</v>
      </c>
      <c r="W3311" t="s">
        <v>147</v>
      </c>
      <c r="X3311" t="s">
        <v>144</v>
      </c>
    </row>
    <row r="3312" spans="1:24" x14ac:dyDescent="0.4">
      <c r="A3312" t="s">
        <v>3996</v>
      </c>
      <c r="B3312" t="s">
        <v>223</v>
      </c>
      <c r="C3312" t="s">
        <v>154</v>
      </c>
      <c r="D3312" t="s">
        <v>66</v>
      </c>
      <c r="E3312" t="s">
        <v>720</v>
      </c>
      <c r="F3312" t="s">
        <v>102</v>
      </c>
      <c r="G3312" t="s">
        <v>26</v>
      </c>
      <c r="H3312" t="s">
        <v>1072</v>
      </c>
      <c r="I3312" t="s">
        <v>113</v>
      </c>
      <c r="J3312" t="s">
        <v>114</v>
      </c>
      <c r="K3312" t="s">
        <v>97</v>
      </c>
      <c r="L3312" t="str">
        <f>_xlfn.XLOOKUP(Trade_Flows[[#This Row],[hardware_type]],Helper_sheet!$D$2:$D$15,Helper_sheet!$E$2:$E$15,0,0)</f>
        <v>Chip</v>
      </c>
      <c r="M3312" t="s">
        <v>91</v>
      </c>
      <c r="N3312" s="5">
        <v>4006</v>
      </c>
      <c r="O3312" s="1">
        <v>200.32</v>
      </c>
      <c r="P3312" t="s">
        <v>98</v>
      </c>
      <c r="Q3312" t="s">
        <v>89</v>
      </c>
      <c r="R3312" t="s">
        <v>144</v>
      </c>
      <c r="S3312" t="s">
        <v>141</v>
      </c>
      <c r="T3312" t="s">
        <v>34</v>
      </c>
      <c r="U3312" t="s">
        <v>758</v>
      </c>
      <c r="V3312" t="s">
        <v>1073</v>
      </c>
      <c r="W3312" t="s">
        <v>147</v>
      </c>
      <c r="X3312" t="s">
        <v>144</v>
      </c>
    </row>
    <row r="3313" spans="1:24" x14ac:dyDescent="0.4">
      <c r="A3313" t="s">
        <v>3997</v>
      </c>
      <c r="B3313" t="s">
        <v>223</v>
      </c>
      <c r="C3313" t="s">
        <v>158</v>
      </c>
      <c r="D3313" t="s">
        <v>67</v>
      </c>
      <c r="E3313" t="s">
        <v>720</v>
      </c>
      <c r="F3313" t="s">
        <v>102</v>
      </c>
      <c r="G3313" t="s">
        <v>26</v>
      </c>
      <c r="H3313" t="s">
        <v>1072</v>
      </c>
      <c r="I3313" t="s">
        <v>113</v>
      </c>
      <c r="J3313" t="s">
        <v>114</v>
      </c>
      <c r="K3313" t="s">
        <v>97</v>
      </c>
      <c r="L3313" t="str">
        <f>_xlfn.XLOOKUP(Trade_Flows[[#This Row],[hardware_type]],Helper_sheet!$D$2:$D$15,Helper_sheet!$E$2:$E$15,0,0)</f>
        <v>Chip</v>
      </c>
      <c r="M3313" t="s">
        <v>91</v>
      </c>
      <c r="N3313" s="5">
        <v>3364</v>
      </c>
      <c r="O3313" s="1">
        <v>168.22</v>
      </c>
      <c r="P3313" t="s">
        <v>100</v>
      </c>
      <c r="Q3313" t="s">
        <v>89</v>
      </c>
      <c r="R3313" t="s">
        <v>144</v>
      </c>
      <c r="S3313" t="s">
        <v>141</v>
      </c>
      <c r="T3313" t="s">
        <v>34</v>
      </c>
      <c r="U3313" t="s">
        <v>747</v>
      </c>
      <c r="V3313" t="s">
        <v>1128</v>
      </c>
      <c r="W3313" t="s">
        <v>147</v>
      </c>
      <c r="X3313" t="s">
        <v>144</v>
      </c>
    </row>
    <row r="3314" spans="1:24" x14ac:dyDescent="0.4">
      <c r="A3314" t="s">
        <v>3998</v>
      </c>
      <c r="B3314" t="s">
        <v>235</v>
      </c>
      <c r="C3314" t="s">
        <v>141</v>
      </c>
      <c r="D3314" t="s">
        <v>68</v>
      </c>
      <c r="E3314" t="s">
        <v>720</v>
      </c>
      <c r="F3314" t="s">
        <v>102</v>
      </c>
      <c r="G3314" t="s">
        <v>26</v>
      </c>
      <c r="H3314" t="s">
        <v>1072</v>
      </c>
      <c r="I3314" t="s">
        <v>113</v>
      </c>
      <c r="J3314" t="s">
        <v>114</v>
      </c>
      <c r="K3314" t="s">
        <v>97</v>
      </c>
      <c r="L3314" t="str">
        <f>_xlfn.XLOOKUP(Trade_Flows[[#This Row],[hardware_type]],Helper_sheet!$D$2:$D$15,Helper_sheet!$E$2:$E$15,0,0)</f>
        <v>Chip</v>
      </c>
      <c r="M3314" t="s">
        <v>91</v>
      </c>
      <c r="N3314" s="5">
        <v>3694</v>
      </c>
      <c r="O3314" s="1">
        <v>184.73</v>
      </c>
      <c r="P3314" t="s">
        <v>100</v>
      </c>
      <c r="Q3314" t="s">
        <v>89</v>
      </c>
      <c r="R3314" t="s">
        <v>144</v>
      </c>
      <c r="S3314" t="s">
        <v>141</v>
      </c>
      <c r="T3314" t="s">
        <v>34</v>
      </c>
      <c r="U3314" t="s">
        <v>729</v>
      </c>
      <c r="V3314" t="s">
        <v>756</v>
      </c>
      <c r="W3314" t="s">
        <v>147</v>
      </c>
      <c r="X3314" t="s">
        <v>144</v>
      </c>
    </row>
    <row r="3315" spans="1:24" x14ac:dyDescent="0.4">
      <c r="A3315" t="s">
        <v>3999</v>
      </c>
      <c r="B3315" t="s">
        <v>235</v>
      </c>
      <c r="C3315" t="s">
        <v>149</v>
      </c>
      <c r="D3315" t="s">
        <v>69</v>
      </c>
      <c r="E3315" t="s">
        <v>720</v>
      </c>
      <c r="F3315" t="s">
        <v>102</v>
      </c>
      <c r="G3315" t="s">
        <v>26</v>
      </c>
      <c r="H3315" t="s">
        <v>1072</v>
      </c>
      <c r="I3315" t="s">
        <v>113</v>
      </c>
      <c r="J3315" t="s">
        <v>114</v>
      </c>
      <c r="K3315" t="s">
        <v>97</v>
      </c>
      <c r="L3315" t="str">
        <f>_xlfn.XLOOKUP(Trade_Flows[[#This Row],[hardware_type]],Helper_sheet!$D$2:$D$15,Helper_sheet!$E$2:$E$15,0,0)</f>
        <v>Chip</v>
      </c>
      <c r="M3315" t="s">
        <v>91</v>
      </c>
      <c r="N3315" s="5">
        <v>4306</v>
      </c>
      <c r="O3315" s="1">
        <v>215.34</v>
      </c>
      <c r="P3315" t="s">
        <v>100</v>
      </c>
      <c r="Q3315" t="s">
        <v>89</v>
      </c>
      <c r="R3315" t="s">
        <v>144</v>
      </c>
      <c r="S3315" t="s">
        <v>141</v>
      </c>
      <c r="T3315" t="s">
        <v>34</v>
      </c>
      <c r="U3315" t="s">
        <v>793</v>
      </c>
      <c r="V3315" t="s">
        <v>822</v>
      </c>
      <c r="W3315" t="s">
        <v>147</v>
      </c>
      <c r="X3315" t="s">
        <v>144</v>
      </c>
    </row>
    <row r="3316" spans="1:24" x14ac:dyDescent="0.4">
      <c r="A3316" t="s">
        <v>4000</v>
      </c>
      <c r="B3316" t="s">
        <v>235</v>
      </c>
      <c r="C3316" t="s">
        <v>154</v>
      </c>
      <c r="D3316" t="s">
        <v>70</v>
      </c>
      <c r="E3316" t="s">
        <v>720</v>
      </c>
      <c r="F3316" t="s">
        <v>102</v>
      </c>
      <c r="G3316" t="s">
        <v>26</v>
      </c>
      <c r="H3316" t="s">
        <v>1072</v>
      </c>
      <c r="I3316" t="s">
        <v>113</v>
      </c>
      <c r="J3316" t="s">
        <v>114</v>
      </c>
      <c r="K3316" t="s">
        <v>97</v>
      </c>
      <c r="L3316" t="str">
        <f>_xlfn.XLOOKUP(Trade_Flows[[#This Row],[hardware_type]],Helper_sheet!$D$2:$D$15,Helper_sheet!$E$2:$E$15,0,0)</f>
        <v>Chip</v>
      </c>
      <c r="M3316" t="s">
        <v>91</v>
      </c>
      <c r="N3316" s="5">
        <v>4034</v>
      </c>
      <c r="O3316" s="1">
        <v>201.73</v>
      </c>
      <c r="P3316" t="s">
        <v>100</v>
      </c>
      <c r="Q3316" t="s">
        <v>89</v>
      </c>
      <c r="R3316" t="s">
        <v>144</v>
      </c>
      <c r="S3316" t="s">
        <v>141</v>
      </c>
      <c r="T3316" t="s">
        <v>34</v>
      </c>
      <c r="U3316" t="s">
        <v>729</v>
      </c>
      <c r="V3316" t="s">
        <v>766</v>
      </c>
      <c r="W3316" t="s">
        <v>147</v>
      </c>
      <c r="X3316" t="s">
        <v>144</v>
      </c>
    </row>
    <row r="3317" spans="1:24" x14ac:dyDescent="0.4">
      <c r="A3317" t="s">
        <v>4001</v>
      </c>
      <c r="B3317" t="s">
        <v>235</v>
      </c>
      <c r="C3317" t="s">
        <v>158</v>
      </c>
      <c r="D3317" t="s">
        <v>71</v>
      </c>
      <c r="E3317" t="s">
        <v>720</v>
      </c>
      <c r="F3317" t="s">
        <v>102</v>
      </c>
      <c r="G3317" t="s">
        <v>26</v>
      </c>
      <c r="H3317" t="s">
        <v>1072</v>
      </c>
      <c r="I3317" t="s">
        <v>113</v>
      </c>
      <c r="J3317" t="s">
        <v>114</v>
      </c>
      <c r="K3317" t="s">
        <v>97</v>
      </c>
      <c r="L3317" t="str">
        <f>_xlfn.XLOOKUP(Trade_Flows[[#This Row],[hardware_type]],Helper_sheet!$D$2:$D$15,Helper_sheet!$E$2:$E$15,0,0)</f>
        <v>Chip</v>
      </c>
      <c r="M3317" t="s">
        <v>91</v>
      </c>
      <c r="N3317" s="5">
        <v>3209</v>
      </c>
      <c r="O3317" s="1">
        <v>160.47</v>
      </c>
      <c r="P3317" t="s">
        <v>100</v>
      </c>
      <c r="Q3317" t="s">
        <v>89</v>
      </c>
      <c r="R3317" t="s">
        <v>144</v>
      </c>
      <c r="S3317" t="s">
        <v>141</v>
      </c>
      <c r="T3317" t="s">
        <v>34</v>
      </c>
      <c r="U3317" t="s">
        <v>822</v>
      </c>
      <c r="V3317" t="s">
        <v>840</v>
      </c>
      <c r="W3317" t="s">
        <v>147</v>
      </c>
      <c r="X3317" t="s">
        <v>144</v>
      </c>
    </row>
    <row r="3318" spans="1:24" x14ac:dyDescent="0.4">
      <c r="A3318" t="s">
        <v>4002</v>
      </c>
      <c r="B3318" t="s">
        <v>248</v>
      </c>
      <c r="C3318" t="s">
        <v>141</v>
      </c>
      <c r="D3318" t="s">
        <v>72</v>
      </c>
      <c r="E3318" t="s">
        <v>720</v>
      </c>
      <c r="F3318" t="s">
        <v>102</v>
      </c>
      <c r="G3318" t="s">
        <v>26</v>
      </c>
      <c r="H3318" t="s">
        <v>1072</v>
      </c>
      <c r="I3318" t="s">
        <v>113</v>
      </c>
      <c r="J3318" t="s">
        <v>114</v>
      </c>
      <c r="K3318" t="s">
        <v>97</v>
      </c>
      <c r="L3318" t="str">
        <f>_xlfn.XLOOKUP(Trade_Flows[[#This Row],[hardware_type]],Helper_sheet!$D$2:$D$15,Helper_sheet!$E$2:$E$15,0,0)</f>
        <v>Chip</v>
      </c>
      <c r="M3318" t="s">
        <v>91</v>
      </c>
      <c r="N3318" s="5">
        <v>4043</v>
      </c>
      <c r="O3318" s="1">
        <v>202.15</v>
      </c>
      <c r="P3318" t="s">
        <v>98</v>
      </c>
      <c r="Q3318" t="s">
        <v>89</v>
      </c>
      <c r="R3318" t="s">
        <v>144</v>
      </c>
      <c r="S3318" t="s">
        <v>141</v>
      </c>
      <c r="T3318" t="s">
        <v>34</v>
      </c>
      <c r="U3318" t="s">
        <v>727</v>
      </c>
      <c r="V3318" t="s">
        <v>753</v>
      </c>
      <c r="W3318" t="s">
        <v>147</v>
      </c>
      <c r="X3318" t="s">
        <v>141</v>
      </c>
    </row>
    <row r="3319" spans="1:24" x14ac:dyDescent="0.4">
      <c r="A3319" t="s">
        <v>4003</v>
      </c>
      <c r="B3319" t="s">
        <v>248</v>
      </c>
      <c r="C3319" t="s">
        <v>149</v>
      </c>
      <c r="D3319" t="s">
        <v>73</v>
      </c>
      <c r="E3319" t="s">
        <v>720</v>
      </c>
      <c r="F3319" t="s">
        <v>102</v>
      </c>
      <c r="G3319" t="s">
        <v>26</v>
      </c>
      <c r="H3319" t="s">
        <v>1072</v>
      </c>
      <c r="I3319" t="s">
        <v>113</v>
      </c>
      <c r="J3319" t="s">
        <v>114</v>
      </c>
      <c r="K3319" t="s">
        <v>97</v>
      </c>
      <c r="L3319" t="str">
        <f>_xlfn.XLOOKUP(Trade_Flows[[#This Row],[hardware_type]],Helper_sheet!$D$2:$D$15,Helper_sheet!$E$2:$E$15,0,0)</f>
        <v>Chip</v>
      </c>
      <c r="M3319" t="s">
        <v>91</v>
      </c>
      <c r="N3319" s="5">
        <v>4247</v>
      </c>
      <c r="O3319" s="1">
        <v>212.37</v>
      </c>
      <c r="P3319" t="s">
        <v>661</v>
      </c>
      <c r="Q3319" t="s">
        <v>89</v>
      </c>
      <c r="R3319" t="s">
        <v>144</v>
      </c>
      <c r="S3319" t="s">
        <v>141</v>
      </c>
      <c r="T3319" t="s">
        <v>34</v>
      </c>
      <c r="U3319" t="s">
        <v>756</v>
      </c>
      <c r="V3319" t="s">
        <v>793</v>
      </c>
      <c r="W3319" t="s">
        <v>147</v>
      </c>
      <c r="X3319" t="s">
        <v>141</v>
      </c>
    </row>
    <row r="3320" spans="1:24" x14ac:dyDescent="0.4">
      <c r="A3320" t="s">
        <v>4004</v>
      </c>
      <c r="B3320" t="s">
        <v>248</v>
      </c>
      <c r="C3320" t="s">
        <v>154</v>
      </c>
      <c r="D3320" t="s">
        <v>74</v>
      </c>
      <c r="E3320" t="s">
        <v>720</v>
      </c>
      <c r="F3320" t="s">
        <v>102</v>
      </c>
      <c r="G3320" t="s">
        <v>26</v>
      </c>
      <c r="H3320" t="s">
        <v>1072</v>
      </c>
      <c r="I3320" t="s">
        <v>113</v>
      </c>
      <c r="J3320" t="s">
        <v>114</v>
      </c>
      <c r="K3320" t="s">
        <v>97</v>
      </c>
      <c r="L3320" t="str">
        <f>_xlfn.XLOOKUP(Trade_Flows[[#This Row],[hardware_type]],Helper_sheet!$D$2:$D$15,Helper_sheet!$E$2:$E$15,0,0)</f>
        <v>Chip</v>
      </c>
      <c r="M3320" t="s">
        <v>91</v>
      </c>
      <c r="N3320" s="5">
        <v>5206</v>
      </c>
      <c r="O3320" s="1">
        <v>260.33999999999997</v>
      </c>
      <c r="P3320" t="s">
        <v>668</v>
      </c>
      <c r="Q3320" t="s">
        <v>89</v>
      </c>
      <c r="R3320" t="s">
        <v>144</v>
      </c>
      <c r="S3320" t="s">
        <v>141</v>
      </c>
      <c r="T3320" t="s">
        <v>34</v>
      </c>
      <c r="U3320" t="s">
        <v>731</v>
      </c>
      <c r="V3320" t="s">
        <v>738</v>
      </c>
      <c r="W3320" t="s">
        <v>147</v>
      </c>
      <c r="X3320" t="s">
        <v>141</v>
      </c>
    </row>
    <row r="3321" spans="1:24" x14ac:dyDescent="0.4">
      <c r="A3321" t="s">
        <v>4005</v>
      </c>
      <c r="B3321" t="s">
        <v>248</v>
      </c>
      <c r="C3321" t="s">
        <v>158</v>
      </c>
      <c r="D3321" t="s">
        <v>75</v>
      </c>
      <c r="E3321" t="s">
        <v>720</v>
      </c>
      <c r="F3321" t="s">
        <v>102</v>
      </c>
      <c r="G3321" t="s">
        <v>26</v>
      </c>
      <c r="H3321" t="s">
        <v>1072</v>
      </c>
      <c r="I3321" t="s">
        <v>113</v>
      </c>
      <c r="J3321" t="s">
        <v>114</v>
      </c>
      <c r="K3321" t="s">
        <v>97</v>
      </c>
      <c r="L3321" t="str">
        <f>_xlfn.XLOOKUP(Trade_Flows[[#This Row],[hardware_type]],Helper_sheet!$D$2:$D$15,Helper_sheet!$E$2:$E$15,0,0)</f>
        <v>Chip</v>
      </c>
      <c r="M3321" t="s">
        <v>91</v>
      </c>
      <c r="N3321" s="5">
        <v>3856</v>
      </c>
      <c r="O3321" s="1">
        <v>192.84</v>
      </c>
      <c r="P3321" t="s">
        <v>661</v>
      </c>
      <c r="Q3321" t="s">
        <v>89</v>
      </c>
      <c r="R3321" t="s">
        <v>144</v>
      </c>
      <c r="S3321" t="s">
        <v>141</v>
      </c>
      <c r="T3321" t="s">
        <v>34</v>
      </c>
      <c r="U3321" t="s">
        <v>1711</v>
      </c>
      <c r="V3321" t="s">
        <v>1083</v>
      </c>
      <c r="W3321" t="s">
        <v>147</v>
      </c>
      <c r="X3321" t="s">
        <v>141</v>
      </c>
    </row>
    <row r="3322" spans="1:24" x14ac:dyDescent="0.4">
      <c r="A3322" t="s">
        <v>4006</v>
      </c>
      <c r="B3322" t="s">
        <v>260</v>
      </c>
      <c r="C3322" t="s">
        <v>141</v>
      </c>
      <c r="D3322" t="s">
        <v>76</v>
      </c>
      <c r="E3322" t="s">
        <v>720</v>
      </c>
      <c r="F3322" t="s">
        <v>102</v>
      </c>
      <c r="G3322" t="s">
        <v>26</v>
      </c>
      <c r="H3322" t="s">
        <v>1072</v>
      </c>
      <c r="I3322" t="s">
        <v>113</v>
      </c>
      <c r="J3322" t="s">
        <v>114</v>
      </c>
      <c r="K3322" t="s">
        <v>97</v>
      </c>
      <c r="L3322" t="str">
        <f>_xlfn.XLOOKUP(Trade_Flows[[#This Row],[hardware_type]],Helper_sheet!$D$2:$D$15,Helper_sheet!$E$2:$E$15,0,0)</f>
        <v>Chip</v>
      </c>
      <c r="M3322" t="s">
        <v>91</v>
      </c>
      <c r="N3322" s="5">
        <v>4909</v>
      </c>
      <c r="O3322" s="1">
        <v>245.5</v>
      </c>
      <c r="P3322" t="s">
        <v>661</v>
      </c>
      <c r="Q3322" t="s">
        <v>89</v>
      </c>
      <c r="R3322" t="s">
        <v>144</v>
      </c>
      <c r="S3322" t="s">
        <v>141</v>
      </c>
      <c r="T3322" t="s">
        <v>34</v>
      </c>
      <c r="U3322" t="s">
        <v>735</v>
      </c>
      <c r="V3322" t="s">
        <v>738</v>
      </c>
      <c r="W3322" t="s">
        <v>147</v>
      </c>
      <c r="X3322" t="s">
        <v>141</v>
      </c>
    </row>
    <row r="3323" spans="1:24" x14ac:dyDescent="0.4">
      <c r="A3323" t="s">
        <v>4007</v>
      </c>
      <c r="B3323" t="s">
        <v>260</v>
      </c>
      <c r="C3323" t="s">
        <v>149</v>
      </c>
      <c r="D3323" t="s">
        <v>77</v>
      </c>
      <c r="E3323" t="s">
        <v>720</v>
      </c>
      <c r="F3323" t="s">
        <v>102</v>
      </c>
      <c r="G3323" t="s">
        <v>26</v>
      </c>
      <c r="H3323" t="s">
        <v>1072</v>
      </c>
      <c r="I3323" t="s">
        <v>113</v>
      </c>
      <c r="J3323" t="s">
        <v>114</v>
      </c>
      <c r="K3323" t="s">
        <v>97</v>
      </c>
      <c r="L3323" t="str">
        <f>_xlfn.XLOOKUP(Trade_Flows[[#This Row],[hardware_type]],Helper_sheet!$D$2:$D$15,Helper_sheet!$E$2:$E$15,0,0)</f>
        <v>Chip</v>
      </c>
      <c r="M3323" t="s">
        <v>91</v>
      </c>
      <c r="N3323" s="5">
        <v>4882</v>
      </c>
      <c r="O3323" s="1">
        <v>244.14</v>
      </c>
      <c r="P3323" t="s">
        <v>100</v>
      </c>
      <c r="Q3323" t="s">
        <v>89</v>
      </c>
      <c r="R3323" t="s">
        <v>144</v>
      </c>
      <c r="S3323" t="s">
        <v>141</v>
      </c>
      <c r="T3323" t="s">
        <v>34</v>
      </c>
      <c r="U3323" t="s">
        <v>776</v>
      </c>
      <c r="V3323" t="s">
        <v>1088</v>
      </c>
      <c r="W3323" t="s">
        <v>147</v>
      </c>
      <c r="X3323" t="s">
        <v>141</v>
      </c>
    </row>
    <row r="3324" spans="1:24" x14ac:dyDescent="0.4">
      <c r="A3324" t="s">
        <v>4008</v>
      </c>
      <c r="B3324" t="s">
        <v>260</v>
      </c>
      <c r="C3324" t="s">
        <v>154</v>
      </c>
      <c r="D3324" t="s">
        <v>78</v>
      </c>
      <c r="E3324" t="s">
        <v>720</v>
      </c>
      <c r="F3324" t="s">
        <v>102</v>
      </c>
      <c r="G3324" t="s">
        <v>26</v>
      </c>
      <c r="H3324" t="s">
        <v>1072</v>
      </c>
      <c r="I3324" t="s">
        <v>113</v>
      </c>
      <c r="J3324" t="s">
        <v>114</v>
      </c>
      <c r="K3324" t="s">
        <v>97</v>
      </c>
      <c r="L3324" t="str">
        <f>_xlfn.XLOOKUP(Trade_Flows[[#This Row],[hardware_type]],Helper_sheet!$D$2:$D$15,Helper_sheet!$E$2:$E$15,0,0)</f>
        <v>Chip</v>
      </c>
      <c r="M3324" t="s">
        <v>91</v>
      </c>
      <c r="N3324" s="5">
        <v>5068</v>
      </c>
      <c r="O3324" s="1">
        <v>253.42</v>
      </c>
      <c r="P3324" t="s">
        <v>100</v>
      </c>
      <c r="Q3324" t="s">
        <v>89</v>
      </c>
      <c r="R3324" t="s">
        <v>144</v>
      </c>
      <c r="S3324" t="s">
        <v>141</v>
      </c>
      <c r="T3324" t="s">
        <v>34</v>
      </c>
      <c r="U3324" t="s">
        <v>740</v>
      </c>
      <c r="V3324" t="s">
        <v>840</v>
      </c>
      <c r="W3324" t="s">
        <v>147</v>
      </c>
      <c r="X3324" t="s">
        <v>141</v>
      </c>
    </row>
    <row r="3325" spans="1:24" x14ac:dyDescent="0.4">
      <c r="A3325" t="s">
        <v>4009</v>
      </c>
      <c r="B3325" t="s">
        <v>260</v>
      </c>
      <c r="C3325" t="s">
        <v>158</v>
      </c>
      <c r="D3325" t="s">
        <v>79</v>
      </c>
      <c r="E3325" t="s">
        <v>720</v>
      </c>
      <c r="F3325" t="s">
        <v>102</v>
      </c>
      <c r="G3325" t="s">
        <v>26</v>
      </c>
      <c r="H3325" t="s">
        <v>1072</v>
      </c>
      <c r="I3325" t="s">
        <v>113</v>
      </c>
      <c r="J3325" t="s">
        <v>114</v>
      </c>
      <c r="K3325" t="s">
        <v>97</v>
      </c>
      <c r="L3325" t="str">
        <f>_xlfn.XLOOKUP(Trade_Flows[[#This Row],[hardware_type]],Helper_sheet!$D$2:$D$15,Helper_sheet!$E$2:$E$15,0,0)</f>
        <v>Chip</v>
      </c>
      <c r="M3325" t="s">
        <v>91</v>
      </c>
      <c r="N3325" s="5">
        <v>4521</v>
      </c>
      <c r="O3325" s="1">
        <v>226.07</v>
      </c>
      <c r="P3325" t="s">
        <v>98</v>
      </c>
      <c r="Q3325" t="s">
        <v>89</v>
      </c>
      <c r="R3325" t="s">
        <v>144</v>
      </c>
      <c r="S3325" t="s">
        <v>141</v>
      </c>
      <c r="T3325" t="s">
        <v>34</v>
      </c>
      <c r="U3325" t="s">
        <v>776</v>
      </c>
      <c r="V3325" t="s">
        <v>799</v>
      </c>
      <c r="W3325" t="s">
        <v>147</v>
      </c>
      <c r="X3325" t="s">
        <v>141</v>
      </c>
    </row>
    <row r="3326" spans="1:24" x14ac:dyDescent="0.4">
      <c r="A3326" t="s">
        <v>4010</v>
      </c>
      <c r="B3326" t="s">
        <v>140</v>
      </c>
      <c r="C3326" t="s">
        <v>141</v>
      </c>
      <c r="D3326" t="s">
        <v>23</v>
      </c>
      <c r="E3326" t="s">
        <v>720</v>
      </c>
      <c r="F3326" t="s">
        <v>102</v>
      </c>
      <c r="G3326" t="s">
        <v>26</v>
      </c>
      <c r="H3326" t="s">
        <v>1222</v>
      </c>
      <c r="I3326" t="s">
        <v>116</v>
      </c>
      <c r="J3326" t="s">
        <v>117</v>
      </c>
      <c r="K3326" t="s">
        <v>520</v>
      </c>
      <c r="L3326" t="str">
        <f>_xlfn.XLOOKUP(Trade_Flows[[#This Row],[hardware_type]],Helper_sheet!$D$2:$D$15,Helper_sheet!$E$2:$E$15,0,0)</f>
        <v>Chip</v>
      </c>
      <c r="M3326" t="s">
        <v>91</v>
      </c>
      <c r="N3326" s="5">
        <v>1170</v>
      </c>
      <c r="O3326" s="1">
        <v>58.51</v>
      </c>
      <c r="P3326" t="s">
        <v>521</v>
      </c>
      <c r="Q3326" t="s">
        <v>118</v>
      </c>
      <c r="R3326" t="s">
        <v>144</v>
      </c>
      <c r="S3326" t="s">
        <v>141</v>
      </c>
      <c r="T3326" t="s">
        <v>119</v>
      </c>
      <c r="U3326" t="s">
        <v>742</v>
      </c>
      <c r="V3326" t="s">
        <v>1252</v>
      </c>
      <c r="W3326" t="s">
        <v>147</v>
      </c>
      <c r="X3326" t="s">
        <v>144</v>
      </c>
    </row>
    <row r="3327" spans="1:24" x14ac:dyDescent="0.4">
      <c r="A3327" t="s">
        <v>4011</v>
      </c>
      <c r="B3327" t="s">
        <v>140</v>
      </c>
      <c r="C3327" t="s">
        <v>149</v>
      </c>
      <c r="D3327" t="s">
        <v>35</v>
      </c>
      <c r="E3327" t="s">
        <v>720</v>
      </c>
      <c r="F3327" t="s">
        <v>102</v>
      </c>
      <c r="G3327" t="s">
        <v>26</v>
      </c>
      <c r="H3327" t="s">
        <v>1222</v>
      </c>
      <c r="I3327" t="s">
        <v>116</v>
      </c>
      <c r="J3327" t="s">
        <v>117</v>
      </c>
      <c r="K3327" t="s">
        <v>520</v>
      </c>
      <c r="L3327" t="str">
        <f>_xlfn.XLOOKUP(Trade_Flows[[#This Row],[hardware_type]],Helper_sheet!$D$2:$D$15,Helper_sheet!$E$2:$E$15,0,0)</f>
        <v>Chip</v>
      </c>
      <c r="M3327" t="s">
        <v>91</v>
      </c>
      <c r="N3327" s="5">
        <v>1118</v>
      </c>
      <c r="O3327" s="1">
        <v>55.94</v>
      </c>
      <c r="P3327" t="s">
        <v>93</v>
      </c>
      <c r="Q3327" t="s">
        <v>118</v>
      </c>
      <c r="R3327" t="s">
        <v>144</v>
      </c>
      <c r="S3327" t="s">
        <v>141</v>
      </c>
      <c r="T3327" t="s">
        <v>119</v>
      </c>
      <c r="U3327" t="s">
        <v>763</v>
      </c>
      <c r="V3327" t="s">
        <v>1238</v>
      </c>
      <c r="W3327" t="s">
        <v>147</v>
      </c>
      <c r="X3327" t="s">
        <v>144</v>
      </c>
    </row>
    <row r="3328" spans="1:24" x14ac:dyDescent="0.4">
      <c r="A3328" t="s">
        <v>4012</v>
      </c>
      <c r="B3328" t="s">
        <v>140</v>
      </c>
      <c r="C3328" t="s">
        <v>154</v>
      </c>
      <c r="D3328" t="s">
        <v>37</v>
      </c>
      <c r="E3328" t="s">
        <v>720</v>
      </c>
      <c r="F3328" t="s">
        <v>102</v>
      </c>
      <c r="G3328" t="s">
        <v>26</v>
      </c>
      <c r="H3328" t="s">
        <v>1222</v>
      </c>
      <c r="I3328" t="s">
        <v>116</v>
      </c>
      <c r="J3328" t="s">
        <v>117</v>
      </c>
      <c r="K3328" t="s">
        <v>520</v>
      </c>
      <c r="L3328" t="str">
        <f>_xlfn.XLOOKUP(Trade_Flows[[#This Row],[hardware_type]],Helper_sheet!$D$2:$D$15,Helper_sheet!$E$2:$E$15,0,0)</f>
        <v>Chip</v>
      </c>
      <c r="M3328" t="s">
        <v>91</v>
      </c>
      <c r="N3328" s="5">
        <v>1428</v>
      </c>
      <c r="O3328" s="1">
        <v>71.41</v>
      </c>
      <c r="P3328" t="s">
        <v>521</v>
      </c>
      <c r="Q3328" t="s">
        <v>118</v>
      </c>
      <c r="R3328" t="s">
        <v>144</v>
      </c>
      <c r="S3328" t="s">
        <v>141</v>
      </c>
      <c r="T3328" t="s">
        <v>119</v>
      </c>
      <c r="U3328" t="s">
        <v>766</v>
      </c>
      <c r="V3328" t="s">
        <v>1255</v>
      </c>
      <c r="W3328" t="s">
        <v>147</v>
      </c>
      <c r="X3328" t="s">
        <v>144</v>
      </c>
    </row>
    <row r="3329" spans="1:24" x14ac:dyDescent="0.4">
      <c r="A3329" t="s">
        <v>4013</v>
      </c>
      <c r="B3329" t="s">
        <v>140</v>
      </c>
      <c r="C3329" t="s">
        <v>158</v>
      </c>
      <c r="D3329" t="s">
        <v>38</v>
      </c>
      <c r="E3329" t="s">
        <v>720</v>
      </c>
      <c r="F3329" t="s">
        <v>102</v>
      </c>
      <c r="G3329" t="s">
        <v>26</v>
      </c>
      <c r="H3329" t="s">
        <v>1222</v>
      </c>
      <c r="I3329" t="s">
        <v>116</v>
      </c>
      <c r="J3329" t="s">
        <v>117</v>
      </c>
      <c r="K3329" t="s">
        <v>520</v>
      </c>
      <c r="L3329" t="str">
        <f>_xlfn.XLOOKUP(Trade_Flows[[#This Row],[hardware_type]],Helper_sheet!$D$2:$D$15,Helper_sheet!$E$2:$E$15,0,0)</f>
        <v>Chip</v>
      </c>
      <c r="M3329" t="s">
        <v>91</v>
      </c>
      <c r="N3329" s="5">
        <v>1145</v>
      </c>
      <c r="O3329" s="1">
        <v>57.29</v>
      </c>
      <c r="P3329" t="s">
        <v>93</v>
      </c>
      <c r="Q3329" t="s">
        <v>118</v>
      </c>
      <c r="R3329" t="s">
        <v>144</v>
      </c>
      <c r="S3329" t="s">
        <v>141</v>
      </c>
      <c r="T3329" t="s">
        <v>119</v>
      </c>
      <c r="U3329" t="s">
        <v>740</v>
      </c>
      <c r="V3329" t="s">
        <v>1244</v>
      </c>
      <c r="W3329" t="s">
        <v>147</v>
      </c>
      <c r="X3329" t="s">
        <v>144</v>
      </c>
    </row>
    <row r="3330" spans="1:24" x14ac:dyDescent="0.4">
      <c r="A3330" t="s">
        <v>4014</v>
      </c>
      <c r="B3330" t="s">
        <v>162</v>
      </c>
      <c r="C3330" t="s">
        <v>141</v>
      </c>
      <c r="D3330" t="s">
        <v>39</v>
      </c>
      <c r="E3330" t="s">
        <v>720</v>
      </c>
      <c r="F3330" t="s">
        <v>102</v>
      </c>
      <c r="G3330" t="s">
        <v>26</v>
      </c>
      <c r="H3330" t="s">
        <v>1222</v>
      </c>
      <c r="I3330" t="s">
        <v>116</v>
      </c>
      <c r="J3330" t="s">
        <v>117</v>
      </c>
      <c r="K3330" t="s">
        <v>520</v>
      </c>
      <c r="L3330" t="str">
        <f>_xlfn.XLOOKUP(Trade_Flows[[#This Row],[hardware_type]],Helper_sheet!$D$2:$D$15,Helper_sheet!$E$2:$E$15,0,0)</f>
        <v>Chip</v>
      </c>
      <c r="M3330" t="s">
        <v>91</v>
      </c>
      <c r="N3330" s="5">
        <v>1143</v>
      </c>
      <c r="O3330" s="1">
        <v>57.19</v>
      </c>
      <c r="P3330" t="s">
        <v>521</v>
      </c>
      <c r="Q3330" t="s">
        <v>118</v>
      </c>
      <c r="R3330" t="s">
        <v>144</v>
      </c>
      <c r="S3330" t="s">
        <v>141</v>
      </c>
      <c r="T3330" t="s">
        <v>119</v>
      </c>
      <c r="U3330" t="s">
        <v>793</v>
      </c>
      <c r="V3330" t="s">
        <v>2552</v>
      </c>
      <c r="W3330" t="s">
        <v>147</v>
      </c>
      <c r="X3330" t="s">
        <v>144</v>
      </c>
    </row>
    <row r="3331" spans="1:24" x14ac:dyDescent="0.4">
      <c r="A3331" t="s">
        <v>4015</v>
      </c>
      <c r="B3331" t="s">
        <v>162</v>
      </c>
      <c r="C3331" t="s">
        <v>149</v>
      </c>
      <c r="D3331" t="s">
        <v>41</v>
      </c>
      <c r="E3331" t="s">
        <v>720</v>
      </c>
      <c r="F3331" t="s">
        <v>102</v>
      </c>
      <c r="G3331" t="s">
        <v>26</v>
      </c>
      <c r="H3331" t="s">
        <v>1222</v>
      </c>
      <c r="I3331" t="s">
        <v>116</v>
      </c>
      <c r="J3331" t="s">
        <v>117</v>
      </c>
      <c r="K3331" t="s">
        <v>520</v>
      </c>
      <c r="L3331" t="str">
        <f>_xlfn.XLOOKUP(Trade_Flows[[#This Row],[hardware_type]],Helper_sheet!$D$2:$D$15,Helper_sheet!$E$2:$E$15,0,0)</f>
        <v>Chip</v>
      </c>
      <c r="M3331" t="s">
        <v>91</v>
      </c>
      <c r="N3331" s="5">
        <v>1578</v>
      </c>
      <c r="O3331" s="1">
        <v>78.900000000000006</v>
      </c>
      <c r="P3331" t="s">
        <v>521</v>
      </c>
      <c r="Q3331" t="s">
        <v>118</v>
      </c>
      <c r="R3331" t="s">
        <v>144</v>
      </c>
      <c r="S3331" t="s">
        <v>141</v>
      </c>
      <c r="T3331" t="s">
        <v>119</v>
      </c>
      <c r="U3331" t="s">
        <v>761</v>
      </c>
      <c r="V3331" t="s">
        <v>1225</v>
      </c>
      <c r="W3331" t="s">
        <v>147</v>
      </c>
      <c r="X3331" t="s">
        <v>144</v>
      </c>
    </row>
    <row r="3332" spans="1:24" x14ac:dyDescent="0.4">
      <c r="A3332" t="s">
        <v>4016</v>
      </c>
      <c r="B3332" t="s">
        <v>162</v>
      </c>
      <c r="C3332" t="s">
        <v>154</v>
      </c>
      <c r="D3332" t="s">
        <v>42</v>
      </c>
      <c r="E3332" t="s">
        <v>720</v>
      </c>
      <c r="F3332" t="s">
        <v>102</v>
      </c>
      <c r="G3332" t="s">
        <v>26</v>
      </c>
      <c r="H3332" t="s">
        <v>1222</v>
      </c>
      <c r="I3332" t="s">
        <v>116</v>
      </c>
      <c r="J3332" t="s">
        <v>117</v>
      </c>
      <c r="K3332" t="s">
        <v>520</v>
      </c>
      <c r="L3332" t="str">
        <f>_xlfn.XLOOKUP(Trade_Flows[[#This Row],[hardware_type]],Helper_sheet!$D$2:$D$15,Helper_sheet!$E$2:$E$15,0,0)</f>
        <v>Chip</v>
      </c>
      <c r="M3332" t="s">
        <v>91</v>
      </c>
      <c r="N3332" s="5">
        <v>1527</v>
      </c>
      <c r="O3332" s="1">
        <v>76.37</v>
      </c>
      <c r="P3332" t="s">
        <v>93</v>
      </c>
      <c r="Q3332" t="s">
        <v>118</v>
      </c>
      <c r="R3332" t="s">
        <v>144</v>
      </c>
      <c r="S3332" t="s">
        <v>141</v>
      </c>
      <c r="T3332" t="s">
        <v>119</v>
      </c>
      <c r="U3332" t="s">
        <v>738</v>
      </c>
      <c r="V3332" t="s">
        <v>1223</v>
      </c>
      <c r="W3332" t="s">
        <v>147</v>
      </c>
      <c r="X3332" t="s">
        <v>144</v>
      </c>
    </row>
    <row r="3333" spans="1:24" x14ac:dyDescent="0.4">
      <c r="A3333" t="s">
        <v>4017</v>
      </c>
      <c r="B3333" t="s">
        <v>162</v>
      </c>
      <c r="C3333" t="s">
        <v>158</v>
      </c>
      <c r="D3333" t="s">
        <v>43</v>
      </c>
      <c r="E3333" t="s">
        <v>720</v>
      </c>
      <c r="F3333" t="s">
        <v>102</v>
      </c>
      <c r="G3333" t="s">
        <v>26</v>
      </c>
      <c r="H3333" t="s">
        <v>1222</v>
      </c>
      <c r="I3333" t="s">
        <v>116</v>
      </c>
      <c r="J3333" t="s">
        <v>117</v>
      </c>
      <c r="K3333" t="s">
        <v>520</v>
      </c>
      <c r="L3333" t="str">
        <f>_xlfn.XLOOKUP(Trade_Flows[[#This Row],[hardware_type]],Helper_sheet!$D$2:$D$15,Helper_sheet!$E$2:$E$15,0,0)</f>
        <v>Chip</v>
      </c>
      <c r="M3333" t="s">
        <v>91</v>
      </c>
      <c r="N3333" s="5">
        <v>1185</v>
      </c>
      <c r="O3333" s="1">
        <v>59.27</v>
      </c>
      <c r="P3333" t="s">
        <v>93</v>
      </c>
      <c r="Q3333" t="s">
        <v>118</v>
      </c>
      <c r="R3333" t="s">
        <v>144</v>
      </c>
      <c r="S3333" t="s">
        <v>141</v>
      </c>
      <c r="T3333" t="s">
        <v>119</v>
      </c>
      <c r="U3333" t="s">
        <v>729</v>
      </c>
      <c r="V3333" t="s">
        <v>1263</v>
      </c>
      <c r="W3333" t="s">
        <v>147</v>
      </c>
      <c r="X3333" t="s">
        <v>144</v>
      </c>
    </row>
    <row r="3334" spans="1:24" x14ac:dyDescent="0.4">
      <c r="A3334" t="s">
        <v>4018</v>
      </c>
      <c r="B3334" t="s">
        <v>171</v>
      </c>
      <c r="C3334" t="s">
        <v>141</v>
      </c>
      <c r="D3334" t="s">
        <v>44</v>
      </c>
      <c r="E3334" t="s">
        <v>720</v>
      </c>
      <c r="F3334" t="s">
        <v>102</v>
      </c>
      <c r="G3334" t="s">
        <v>26</v>
      </c>
      <c r="H3334" t="s">
        <v>1222</v>
      </c>
      <c r="I3334" t="s">
        <v>116</v>
      </c>
      <c r="J3334" t="s">
        <v>117</v>
      </c>
      <c r="K3334" t="s">
        <v>520</v>
      </c>
      <c r="L3334" t="str">
        <f>_xlfn.XLOOKUP(Trade_Flows[[#This Row],[hardware_type]],Helper_sheet!$D$2:$D$15,Helper_sheet!$E$2:$E$15,0,0)</f>
        <v>Chip</v>
      </c>
      <c r="M3334" t="s">
        <v>91</v>
      </c>
      <c r="N3334" s="5">
        <v>1529</v>
      </c>
      <c r="O3334" s="1">
        <v>76.47</v>
      </c>
      <c r="P3334" t="s">
        <v>94</v>
      </c>
      <c r="Q3334" t="s">
        <v>118</v>
      </c>
      <c r="R3334" t="s">
        <v>144</v>
      </c>
      <c r="S3334" t="s">
        <v>141</v>
      </c>
      <c r="T3334" t="s">
        <v>119</v>
      </c>
      <c r="U3334" t="s">
        <v>840</v>
      </c>
      <c r="V3334" t="s">
        <v>1255</v>
      </c>
      <c r="W3334" t="s">
        <v>147</v>
      </c>
      <c r="X3334" t="s">
        <v>144</v>
      </c>
    </row>
    <row r="3335" spans="1:24" x14ac:dyDescent="0.4">
      <c r="A3335" t="s">
        <v>4019</v>
      </c>
      <c r="B3335" t="s">
        <v>171</v>
      </c>
      <c r="C3335" t="s">
        <v>149</v>
      </c>
      <c r="D3335" t="s">
        <v>45</v>
      </c>
      <c r="E3335" t="s">
        <v>720</v>
      </c>
      <c r="F3335" t="s">
        <v>102</v>
      </c>
      <c r="G3335" t="s">
        <v>26</v>
      </c>
      <c r="H3335" t="s">
        <v>1222</v>
      </c>
      <c r="I3335" t="s">
        <v>116</v>
      </c>
      <c r="J3335" t="s">
        <v>117</v>
      </c>
      <c r="K3335" t="s">
        <v>520</v>
      </c>
      <c r="L3335" t="str">
        <f>_xlfn.XLOOKUP(Trade_Flows[[#This Row],[hardware_type]],Helper_sheet!$D$2:$D$15,Helper_sheet!$E$2:$E$15,0,0)</f>
        <v>Chip</v>
      </c>
      <c r="M3335" t="s">
        <v>91</v>
      </c>
      <c r="N3335" s="5">
        <v>1405</v>
      </c>
      <c r="O3335" s="1">
        <v>70.27</v>
      </c>
      <c r="P3335" t="s">
        <v>93</v>
      </c>
      <c r="Q3335" t="s">
        <v>118</v>
      </c>
      <c r="R3335" t="s">
        <v>144</v>
      </c>
      <c r="S3335" t="s">
        <v>141</v>
      </c>
      <c r="T3335" t="s">
        <v>119</v>
      </c>
      <c r="U3335" t="s">
        <v>796</v>
      </c>
      <c r="V3335" t="s">
        <v>1238</v>
      </c>
      <c r="W3335" t="s">
        <v>147</v>
      </c>
      <c r="X3335" t="s">
        <v>144</v>
      </c>
    </row>
    <row r="3336" spans="1:24" x14ac:dyDescent="0.4">
      <c r="A3336" t="s">
        <v>4020</v>
      </c>
      <c r="B3336" t="s">
        <v>171</v>
      </c>
      <c r="C3336" t="s">
        <v>154</v>
      </c>
      <c r="D3336" t="s">
        <v>46</v>
      </c>
      <c r="E3336" t="s">
        <v>720</v>
      </c>
      <c r="F3336" t="s">
        <v>102</v>
      </c>
      <c r="G3336" t="s">
        <v>26</v>
      </c>
      <c r="H3336" t="s">
        <v>1222</v>
      </c>
      <c r="I3336" t="s">
        <v>116</v>
      </c>
      <c r="J3336" t="s">
        <v>117</v>
      </c>
      <c r="K3336" t="s">
        <v>520</v>
      </c>
      <c r="L3336" t="str">
        <f>_xlfn.XLOOKUP(Trade_Flows[[#This Row],[hardware_type]],Helper_sheet!$D$2:$D$15,Helper_sheet!$E$2:$E$15,0,0)</f>
        <v>Chip</v>
      </c>
      <c r="M3336" t="s">
        <v>91</v>
      </c>
      <c r="N3336" s="5">
        <v>1462</v>
      </c>
      <c r="O3336" s="1">
        <v>73.12</v>
      </c>
      <c r="P3336" t="s">
        <v>521</v>
      </c>
      <c r="Q3336" t="s">
        <v>118</v>
      </c>
      <c r="R3336" t="s">
        <v>144</v>
      </c>
      <c r="S3336" t="s">
        <v>141</v>
      </c>
      <c r="T3336" t="s">
        <v>119</v>
      </c>
      <c r="U3336" t="s">
        <v>742</v>
      </c>
      <c r="V3336" t="s">
        <v>1223</v>
      </c>
      <c r="W3336" t="s">
        <v>147</v>
      </c>
      <c r="X3336" t="s">
        <v>144</v>
      </c>
    </row>
    <row r="3337" spans="1:24" x14ac:dyDescent="0.4">
      <c r="A3337" t="s">
        <v>4021</v>
      </c>
      <c r="B3337" t="s">
        <v>171</v>
      </c>
      <c r="C3337" t="s">
        <v>158</v>
      </c>
      <c r="D3337" t="s">
        <v>47</v>
      </c>
      <c r="E3337" t="s">
        <v>720</v>
      </c>
      <c r="F3337" t="s">
        <v>102</v>
      </c>
      <c r="G3337" t="s">
        <v>26</v>
      </c>
      <c r="H3337" t="s">
        <v>1222</v>
      </c>
      <c r="I3337" t="s">
        <v>116</v>
      </c>
      <c r="J3337" t="s">
        <v>117</v>
      </c>
      <c r="K3337" t="s">
        <v>520</v>
      </c>
      <c r="L3337" t="str">
        <f>_xlfn.XLOOKUP(Trade_Flows[[#This Row],[hardware_type]],Helper_sheet!$D$2:$D$15,Helper_sheet!$E$2:$E$15,0,0)</f>
        <v>Chip</v>
      </c>
      <c r="M3337" t="s">
        <v>91</v>
      </c>
      <c r="N3337" s="5">
        <v>1365</v>
      </c>
      <c r="O3337" s="1">
        <v>68.25</v>
      </c>
      <c r="P3337" t="s">
        <v>521</v>
      </c>
      <c r="Q3337" t="s">
        <v>118</v>
      </c>
      <c r="R3337" t="s">
        <v>144</v>
      </c>
      <c r="S3337" t="s">
        <v>141</v>
      </c>
      <c r="T3337" t="s">
        <v>119</v>
      </c>
      <c r="U3337" t="s">
        <v>1103</v>
      </c>
      <c r="V3337" t="s">
        <v>1236</v>
      </c>
      <c r="W3337" t="s">
        <v>147</v>
      </c>
      <c r="X3337" t="s">
        <v>144</v>
      </c>
    </row>
    <row r="3338" spans="1:24" x14ac:dyDescent="0.4">
      <c r="A3338" t="s">
        <v>4022</v>
      </c>
      <c r="B3338" t="s">
        <v>182</v>
      </c>
      <c r="C3338" t="s">
        <v>141</v>
      </c>
      <c r="D3338" t="s">
        <v>48</v>
      </c>
      <c r="E3338" t="s">
        <v>720</v>
      </c>
      <c r="F3338" t="s">
        <v>102</v>
      </c>
      <c r="G3338" t="s">
        <v>26</v>
      </c>
      <c r="H3338" t="s">
        <v>1222</v>
      </c>
      <c r="I3338" t="s">
        <v>116</v>
      </c>
      <c r="J3338" t="s">
        <v>117</v>
      </c>
      <c r="K3338" t="s">
        <v>520</v>
      </c>
      <c r="L3338" t="str">
        <f>_xlfn.XLOOKUP(Trade_Flows[[#This Row],[hardware_type]],Helper_sheet!$D$2:$D$15,Helper_sheet!$E$2:$E$15,0,0)</f>
        <v>Chip</v>
      </c>
      <c r="M3338" t="s">
        <v>91</v>
      </c>
      <c r="N3338" s="5">
        <v>1599</v>
      </c>
      <c r="O3338" s="1">
        <v>79.989999999999995</v>
      </c>
      <c r="P3338" t="s">
        <v>521</v>
      </c>
      <c r="Q3338" t="s">
        <v>118</v>
      </c>
      <c r="R3338" t="s">
        <v>144</v>
      </c>
      <c r="S3338" t="s">
        <v>141</v>
      </c>
      <c r="T3338" t="s">
        <v>119</v>
      </c>
      <c r="U3338" t="s">
        <v>799</v>
      </c>
      <c r="V3338" t="s">
        <v>1244</v>
      </c>
      <c r="W3338" t="s">
        <v>147</v>
      </c>
      <c r="X3338" t="s">
        <v>144</v>
      </c>
    </row>
    <row r="3339" spans="1:24" x14ac:dyDescent="0.4">
      <c r="A3339" t="s">
        <v>4023</v>
      </c>
      <c r="B3339" t="s">
        <v>182</v>
      </c>
      <c r="C3339" t="s">
        <v>149</v>
      </c>
      <c r="D3339" t="s">
        <v>49</v>
      </c>
      <c r="E3339" t="s">
        <v>720</v>
      </c>
      <c r="F3339" t="s">
        <v>102</v>
      </c>
      <c r="G3339" t="s">
        <v>26</v>
      </c>
      <c r="H3339" t="s">
        <v>1222</v>
      </c>
      <c r="I3339" t="s">
        <v>116</v>
      </c>
      <c r="J3339" t="s">
        <v>117</v>
      </c>
      <c r="K3339" t="s">
        <v>520</v>
      </c>
      <c r="L3339" t="str">
        <f>_xlfn.XLOOKUP(Trade_Flows[[#This Row],[hardware_type]],Helper_sheet!$D$2:$D$15,Helper_sheet!$E$2:$E$15,0,0)</f>
        <v>Chip</v>
      </c>
      <c r="M3339" t="s">
        <v>91</v>
      </c>
      <c r="N3339" s="5">
        <v>1728</v>
      </c>
      <c r="O3339" s="1">
        <v>86.43</v>
      </c>
      <c r="P3339" t="s">
        <v>521</v>
      </c>
      <c r="Q3339" t="s">
        <v>118</v>
      </c>
      <c r="R3339" t="s">
        <v>144</v>
      </c>
      <c r="S3339" t="s">
        <v>141</v>
      </c>
      <c r="T3339" t="s">
        <v>119</v>
      </c>
      <c r="U3339" t="s">
        <v>772</v>
      </c>
      <c r="V3339" t="s">
        <v>1231</v>
      </c>
      <c r="W3339" t="s">
        <v>147</v>
      </c>
      <c r="X3339" t="s">
        <v>144</v>
      </c>
    </row>
    <row r="3340" spans="1:24" x14ac:dyDescent="0.4">
      <c r="A3340" t="s">
        <v>4024</v>
      </c>
      <c r="B3340" t="s">
        <v>182</v>
      </c>
      <c r="C3340" t="s">
        <v>154</v>
      </c>
      <c r="D3340" t="s">
        <v>50</v>
      </c>
      <c r="E3340" t="s">
        <v>720</v>
      </c>
      <c r="F3340" t="s">
        <v>102</v>
      </c>
      <c r="G3340" t="s">
        <v>26</v>
      </c>
      <c r="H3340" t="s">
        <v>1222</v>
      </c>
      <c r="I3340" t="s">
        <v>116</v>
      </c>
      <c r="J3340" t="s">
        <v>117</v>
      </c>
      <c r="K3340" t="s">
        <v>520</v>
      </c>
      <c r="L3340" t="str">
        <f>_xlfn.XLOOKUP(Trade_Flows[[#This Row],[hardware_type]],Helper_sheet!$D$2:$D$15,Helper_sheet!$E$2:$E$15,0,0)</f>
        <v>Chip</v>
      </c>
      <c r="M3340" t="s">
        <v>91</v>
      </c>
      <c r="N3340" s="5">
        <v>1771</v>
      </c>
      <c r="O3340" s="1">
        <v>88.57</v>
      </c>
      <c r="P3340" t="s">
        <v>93</v>
      </c>
      <c r="Q3340" t="s">
        <v>118</v>
      </c>
      <c r="R3340" t="s">
        <v>144</v>
      </c>
      <c r="S3340" t="s">
        <v>141</v>
      </c>
      <c r="T3340" t="s">
        <v>119</v>
      </c>
      <c r="U3340" t="s">
        <v>822</v>
      </c>
      <c r="V3340" t="s">
        <v>1276</v>
      </c>
      <c r="W3340" t="s">
        <v>147</v>
      </c>
      <c r="X3340" t="s">
        <v>144</v>
      </c>
    </row>
    <row r="3341" spans="1:24" x14ac:dyDescent="0.4">
      <c r="A3341" t="s">
        <v>4025</v>
      </c>
      <c r="B3341" t="s">
        <v>182</v>
      </c>
      <c r="C3341" t="s">
        <v>158</v>
      </c>
      <c r="D3341" t="s">
        <v>51</v>
      </c>
      <c r="E3341" t="s">
        <v>720</v>
      </c>
      <c r="F3341" t="s">
        <v>102</v>
      </c>
      <c r="G3341" t="s">
        <v>26</v>
      </c>
      <c r="H3341" t="s">
        <v>1222</v>
      </c>
      <c r="I3341" t="s">
        <v>116</v>
      </c>
      <c r="J3341" t="s">
        <v>117</v>
      </c>
      <c r="K3341" t="s">
        <v>520</v>
      </c>
      <c r="L3341" t="str">
        <f>_xlfn.XLOOKUP(Trade_Flows[[#This Row],[hardware_type]],Helper_sheet!$D$2:$D$15,Helper_sheet!$E$2:$E$15,0,0)</f>
        <v>Chip</v>
      </c>
      <c r="M3341" t="s">
        <v>91</v>
      </c>
      <c r="N3341" s="5">
        <v>1655</v>
      </c>
      <c r="O3341" s="1">
        <v>82.78</v>
      </c>
      <c r="P3341" t="s">
        <v>94</v>
      </c>
      <c r="Q3341" t="s">
        <v>118</v>
      </c>
      <c r="R3341" t="s">
        <v>144</v>
      </c>
      <c r="S3341" t="s">
        <v>141</v>
      </c>
      <c r="T3341" t="s">
        <v>119</v>
      </c>
      <c r="U3341" t="s">
        <v>744</v>
      </c>
      <c r="V3341" t="s">
        <v>1238</v>
      </c>
      <c r="W3341" t="s">
        <v>147</v>
      </c>
      <c r="X3341" t="s">
        <v>144</v>
      </c>
    </row>
    <row r="3342" spans="1:24" x14ac:dyDescent="0.4">
      <c r="A3342" t="s">
        <v>4026</v>
      </c>
      <c r="B3342" t="s">
        <v>193</v>
      </c>
      <c r="C3342" t="s">
        <v>141</v>
      </c>
      <c r="D3342" t="s">
        <v>52</v>
      </c>
      <c r="E3342" t="s">
        <v>720</v>
      </c>
      <c r="F3342" t="s">
        <v>102</v>
      </c>
      <c r="G3342" t="s">
        <v>26</v>
      </c>
      <c r="H3342" t="s">
        <v>1222</v>
      </c>
      <c r="I3342" t="s">
        <v>116</v>
      </c>
      <c r="J3342" t="s">
        <v>117</v>
      </c>
      <c r="K3342" t="s">
        <v>520</v>
      </c>
      <c r="L3342" t="str">
        <f>_xlfn.XLOOKUP(Trade_Flows[[#This Row],[hardware_type]],Helper_sheet!$D$2:$D$15,Helper_sheet!$E$2:$E$15,0,0)</f>
        <v>Chip</v>
      </c>
      <c r="M3342" t="s">
        <v>91</v>
      </c>
      <c r="N3342" s="5">
        <v>1746</v>
      </c>
      <c r="O3342" s="1">
        <v>87.33</v>
      </c>
      <c r="P3342" t="s">
        <v>521</v>
      </c>
      <c r="Q3342" t="s">
        <v>118</v>
      </c>
      <c r="R3342" t="s">
        <v>144</v>
      </c>
      <c r="S3342" t="s">
        <v>141</v>
      </c>
      <c r="T3342" t="s">
        <v>119</v>
      </c>
      <c r="U3342" t="s">
        <v>1103</v>
      </c>
      <c r="V3342" t="s">
        <v>1260</v>
      </c>
      <c r="W3342" t="s">
        <v>147</v>
      </c>
      <c r="X3342" t="s">
        <v>144</v>
      </c>
    </row>
    <row r="3343" spans="1:24" x14ac:dyDescent="0.4">
      <c r="A3343" t="s">
        <v>4027</v>
      </c>
      <c r="B3343" t="s">
        <v>193</v>
      </c>
      <c r="C3343" t="s">
        <v>149</v>
      </c>
      <c r="D3343" t="s">
        <v>53</v>
      </c>
      <c r="E3343" t="s">
        <v>720</v>
      </c>
      <c r="F3343" t="s">
        <v>102</v>
      </c>
      <c r="G3343" t="s">
        <v>26</v>
      </c>
      <c r="H3343" t="s">
        <v>1222</v>
      </c>
      <c r="I3343" t="s">
        <v>116</v>
      </c>
      <c r="J3343" t="s">
        <v>117</v>
      </c>
      <c r="K3343" t="s">
        <v>520</v>
      </c>
      <c r="L3343" t="str">
        <f>_xlfn.XLOOKUP(Trade_Flows[[#This Row],[hardware_type]],Helper_sheet!$D$2:$D$15,Helper_sheet!$E$2:$E$15,0,0)</f>
        <v>Chip</v>
      </c>
      <c r="M3343" t="s">
        <v>91</v>
      </c>
      <c r="N3343" s="5">
        <v>1735</v>
      </c>
      <c r="O3343" s="1">
        <v>86.75</v>
      </c>
      <c r="P3343" t="s">
        <v>521</v>
      </c>
      <c r="Q3343" t="s">
        <v>118</v>
      </c>
      <c r="R3343" t="s">
        <v>144</v>
      </c>
      <c r="S3343" t="s">
        <v>141</v>
      </c>
      <c r="T3343" t="s">
        <v>119</v>
      </c>
      <c r="U3343" t="s">
        <v>772</v>
      </c>
      <c r="V3343" t="s">
        <v>1276</v>
      </c>
      <c r="W3343" t="s">
        <v>147</v>
      </c>
      <c r="X3343" t="s">
        <v>144</v>
      </c>
    </row>
    <row r="3344" spans="1:24" x14ac:dyDescent="0.4">
      <c r="A3344" t="s">
        <v>4028</v>
      </c>
      <c r="B3344" t="s">
        <v>193</v>
      </c>
      <c r="C3344" t="s">
        <v>154</v>
      </c>
      <c r="D3344" t="s">
        <v>54</v>
      </c>
      <c r="E3344" t="s">
        <v>720</v>
      </c>
      <c r="F3344" t="s">
        <v>102</v>
      </c>
      <c r="G3344" t="s">
        <v>26</v>
      </c>
      <c r="H3344" t="s">
        <v>1222</v>
      </c>
      <c r="I3344" t="s">
        <v>116</v>
      </c>
      <c r="J3344" t="s">
        <v>117</v>
      </c>
      <c r="K3344" t="s">
        <v>520</v>
      </c>
      <c r="L3344" t="str">
        <f>_xlfn.XLOOKUP(Trade_Flows[[#This Row],[hardware_type]],Helper_sheet!$D$2:$D$15,Helper_sheet!$E$2:$E$15,0,0)</f>
        <v>Chip</v>
      </c>
      <c r="M3344" t="s">
        <v>91</v>
      </c>
      <c r="N3344" s="5">
        <v>1834</v>
      </c>
      <c r="O3344" s="1">
        <v>91.72</v>
      </c>
      <c r="P3344" t="s">
        <v>521</v>
      </c>
      <c r="Q3344" t="s">
        <v>118</v>
      </c>
      <c r="R3344" t="s">
        <v>144</v>
      </c>
      <c r="S3344" t="s">
        <v>141</v>
      </c>
      <c r="T3344" t="s">
        <v>119</v>
      </c>
      <c r="U3344" t="s">
        <v>738</v>
      </c>
      <c r="V3344" t="s">
        <v>1242</v>
      </c>
      <c r="W3344" t="s">
        <v>147</v>
      </c>
      <c r="X3344" t="s">
        <v>144</v>
      </c>
    </row>
    <row r="3345" spans="1:24" x14ac:dyDescent="0.4">
      <c r="A3345" t="s">
        <v>4029</v>
      </c>
      <c r="B3345" t="s">
        <v>193</v>
      </c>
      <c r="C3345" t="s">
        <v>158</v>
      </c>
      <c r="D3345" t="s">
        <v>55</v>
      </c>
      <c r="E3345" t="s">
        <v>720</v>
      </c>
      <c r="F3345" t="s">
        <v>102</v>
      </c>
      <c r="G3345" t="s">
        <v>26</v>
      </c>
      <c r="H3345" t="s">
        <v>1222</v>
      </c>
      <c r="I3345" t="s">
        <v>116</v>
      </c>
      <c r="J3345" t="s">
        <v>117</v>
      </c>
      <c r="K3345" t="s">
        <v>520</v>
      </c>
      <c r="L3345" t="str">
        <f>_xlfn.XLOOKUP(Trade_Flows[[#This Row],[hardware_type]],Helper_sheet!$D$2:$D$15,Helper_sheet!$E$2:$E$15,0,0)</f>
        <v>Chip</v>
      </c>
      <c r="M3345" t="s">
        <v>91</v>
      </c>
      <c r="N3345" s="5">
        <v>1761</v>
      </c>
      <c r="O3345" s="1">
        <v>88.05</v>
      </c>
      <c r="P3345" t="s">
        <v>93</v>
      </c>
      <c r="Q3345" t="s">
        <v>118</v>
      </c>
      <c r="R3345" t="s">
        <v>144</v>
      </c>
      <c r="S3345" t="s">
        <v>141</v>
      </c>
      <c r="T3345" t="s">
        <v>119</v>
      </c>
      <c r="U3345" t="s">
        <v>822</v>
      </c>
      <c r="V3345" t="s">
        <v>1266</v>
      </c>
      <c r="W3345" t="s">
        <v>147</v>
      </c>
      <c r="X3345" t="s">
        <v>144</v>
      </c>
    </row>
    <row r="3346" spans="1:24" x14ac:dyDescent="0.4">
      <c r="A3346" t="s">
        <v>4030</v>
      </c>
      <c r="B3346" t="s">
        <v>202</v>
      </c>
      <c r="C3346" t="s">
        <v>141</v>
      </c>
      <c r="D3346" t="s">
        <v>56</v>
      </c>
      <c r="E3346" t="s">
        <v>720</v>
      </c>
      <c r="F3346" t="s">
        <v>102</v>
      </c>
      <c r="G3346" t="s">
        <v>26</v>
      </c>
      <c r="H3346" t="s">
        <v>1222</v>
      </c>
      <c r="I3346" t="s">
        <v>116</v>
      </c>
      <c r="J3346" t="s">
        <v>117</v>
      </c>
      <c r="K3346" t="s">
        <v>520</v>
      </c>
      <c r="L3346" t="str">
        <f>_xlfn.XLOOKUP(Trade_Flows[[#This Row],[hardware_type]],Helper_sheet!$D$2:$D$15,Helper_sheet!$E$2:$E$15,0,0)</f>
        <v>Chip</v>
      </c>
      <c r="M3346" t="s">
        <v>91</v>
      </c>
      <c r="N3346" s="5">
        <v>1582</v>
      </c>
      <c r="O3346" s="1">
        <v>79.14</v>
      </c>
      <c r="P3346" t="s">
        <v>521</v>
      </c>
      <c r="Q3346" t="s">
        <v>118</v>
      </c>
      <c r="R3346" t="s">
        <v>144</v>
      </c>
      <c r="S3346" t="s">
        <v>141</v>
      </c>
      <c r="T3346" t="s">
        <v>119</v>
      </c>
      <c r="U3346" t="s">
        <v>1711</v>
      </c>
      <c r="V3346" t="s">
        <v>1229</v>
      </c>
      <c r="W3346" t="s">
        <v>147</v>
      </c>
      <c r="X3346" t="s">
        <v>144</v>
      </c>
    </row>
    <row r="3347" spans="1:24" x14ac:dyDescent="0.4">
      <c r="A3347" t="s">
        <v>4031</v>
      </c>
      <c r="B3347" t="s">
        <v>202</v>
      </c>
      <c r="C3347" t="s">
        <v>149</v>
      </c>
      <c r="D3347" t="s">
        <v>57</v>
      </c>
      <c r="E3347" t="s">
        <v>720</v>
      </c>
      <c r="F3347" t="s">
        <v>102</v>
      </c>
      <c r="G3347" t="s">
        <v>26</v>
      </c>
      <c r="H3347" t="s">
        <v>1222</v>
      </c>
      <c r="I3347" t="s">
        <v>116</v>
      </c>
      <c r="J3347" t="s">
        <v>117</v>
      </c>
      <c r="K3347" t="s">
        <v>520</v>
      </c>
      <c r="L3347" t="str">
        <f>_xlfn.XLOOKUP(Trade_Flows[[#This Row],[hardware_type]],Helper_sheet!$D$2:$D$15,Helper_sheet!$E$2:$E$15,0,0)</f>
        <v>Chip</v>
      </c>
      <c r="M3347" t="s">
        <v>91</v>
      </c>
      <c r="N3347" s="5">
        <v>1877</v>
      </c>
      <c r="O3347" s="1">
        <v>93.85</v>
      </c>
      <c r="P3347" t="s">
        <v>94</v>
      </c>
      <c r="Q3347" t="s">
        <v>118</v>
      </c>
      <c r="R3347" t="s">
        <v>144</v>
      </c>
      <c r="S3347" t="s">
        <v>141</v>
      </c>
      <c r="T3347" t="s">
        <v>119</v>
      </c>
      <c r="U3347" t="s">
        <v>729</v>
      </c>
      <c r="V3347" t="s">
        <v>1223</v>
      </c>
      <c r="W3347" t="s">
        <v>147</v>
      </c>
      <c r="X3347" t="s">
        <v>144</v>
      </c>
    </row>
    <row r="3348" spans="1:24" x14ac:dyDescent="0.4">
      <c r="A3348" t="s">
        <v>4032</v>
      </c>
      <c r="B3348" t="s">
        <v>202</v>
      </c>
      <c r="C3348" t="s">
        <v>154</v>
      </c>
      <c r="D3348" t="s">
        <v>58</v>
      </c>
      <c r="E3348" t="s">
        <v>720</v>
      </c>
      <c r="F3348" t="s">
        <v>102</v>
      </c>
      <c r="G3348" t="s">
        <v>26</v>
      </c>
      <c r="H3348" t="s">
        <v>1222</v>
      </c>
      <c r="I3348" t="s">
        <v>116</v>
      </c>
      <c r="J3348" t="s">
        <v>117</v>
      </c>
      <c r="K3348" t="s">
        <v>520</v>
      </c>
      <c r="L3348" t="str">
        <f>_xlfn.XLOOKUP(Trade_Flows[[#This Row],[hardware_type]],Helper_sheet!$D$2:$D$15,Helper_sheet!$E$2:$E$15,0,0)</f>
        <v>Chip</v>
      </c>
      <c r="M3348" t="s">
        <v>91</v>
      </c>
      <c r="N3348" s="5">
        <v>1759</v>
      </c>
      <c r="O3348" s="1">
        <v>87.96</v>
      </c>
      <c r="P3348" t="s">
        <v>94</v>
      </c>
      <c r="Q3348" t="s">
        <v>118</v>
      </c>
      <c r="R3348" t="s">
        <v>144</v>
      </c>
      <c r="S3348" t="s">
        <v>141</v>
      </c>
      <c r="T3348" t="s">
        <v>119</v>
      </c>
      <c r="U3348" t="s">
        <v>783</v>
      </c>
      <c r="V3348" t="s">
        <v>2552</v>
      </c>
      <c r="W3348" t="s">
        <v>147</v>
      </c>
      <c r="X3348" t="s">
        <v>144</v>
      </c>
    </row>
    <row r="3349" spans="1:24" x14ac:dyDescent="0.4">
      <c r="A3349" t="s">
        <v>4033</v>
      </c>
      <c r="B3349" t="s">
        <v>202</v>
      </c>
      <c r="C3349" t="s">
        <v>158</v>
      </c>
      <c r="D3349" t="s">
        <v>59</v>
      </c>
      <c r="E3349" t="s">
        <v>720</v>
      </c>
      <c r="F3349" t="s">
        <v>102</v>
      </c>
      <c r="G3349" t="s">
        <v>26</v>
      </c>
      <c r="H3349" t="s">
        <v>1222</v>
      </c>
      <c r="I3349" t="s">
        <v>116</v>
      </c>
      <c r="J3349" t="s">
        <v>117</v>
      </c>
      <c r="K3349" t="s">
        <v>520</v>
      </c>
      <c r="L3349" t="str">
        <f>_xlfn.XLOOKUP(Trade_Flows[[#This Row],[hardware_type]],Helper_sheet!$D$2:$D$15,Helper_sheet!$E$2:$E$15,0,0)</f>
        <v>Chip</v>
      </c>
      <c r="M3349" t="s">
        <v>91</v>
      </c>
      <c r="N3349" s="5">
        <v>1791</v>
      </c>
      <c r="O3349" s="1">
        <v>89.56</v>
      </c>
      <c r="P3349" t="s">
        <v>521</v>
      </c>
      <c r="Q3349" t="s">
        <v>118</v>
      </c>
      <c r="R3349" t="s">
        <v>144</v>
      </c>
      <c r="S3349" t="s">
        <v>141</v>
      </c>
      <c r="T3349" t="s">
        <v>119</v>
      </c>
      <c r="U3349" t="s">
        <v>753</v>
      </c>
      <c r="V3349" t="s">
        <v>1299</v>
      </c>
      <c r="W3349" t="s">
        <v>147</v>
      </c>
      <c r="X3349" t="s">
        <v>144</v>
      </c>
    </row>
    <row r="3350" spans="1:24" x14ac:dyDescent="0.4">
      <c r="A3350" t="s">
        <v>4034</v>
      </c>
      <c r="B3350" t="s">
        <v>212</v>
      </c>
      <c r="C3350" t="s">
        <v>141</v>
      </c>
      <c r="D3350" t="s">
        <v>60</v>
      </c>
      <c r="E3350" t="s">
        <v>720</v>
      </c>
      <c r="F3350" t="s">
        <v>102</v>
      </c>
      <c r="G3350" t="s">
        <v>26</v>
      </c>
      <c r="H3350" t="s">
        <v>1222</v>
      </c>
      <c r="I3350" t="s">
        <v>116</v>
      </c>
      <c r="J3350" t="s">
        <v>117</v>
      </c>
      <c r="K3350" t="s">
        <v>520</v>
      </c>
      <c r="L3350" t="str">
        <f>_xlfn.XLOOKUP(Trade_Flows[[#This Row],[hardware_type]],Helper_sheet!$D$2:$D$15,Helper_sheet!$E$2:$E$15,0,0)</f>
        <v>Chip</v>
      </c>
      <c r="M3350" t="s">
        <v>91</v>
      </c>
      <c r="N3350" s="5">
        <v>1622</v>
      </c>
      <c r="O3350" s="1">
        <v>81.13</v>
      </c>
      <c r="P3350" t="s">
        <v>521</v>
      </c>
      <c r="Q3350" t="s">
        <v>118</v>
      </c>
      <c r="R3350" t="s">
        <v>144</v>
      </c>
      <c r="S3350" t="s">
        <v>141</v>
      </c>
      <c r="T3350" t="s">
        <v>119</v>
      </c>
      <c r="U3350" t="s">
        <v>799</v>
      </c>
      <c r="V3350" t="s">
        <v>1299</v>
      </c>
      <c r="W3350" t="s">
        <v>147</v>
      </c>
      <c r="X3350" t="s">
        <v>144</v>
      </c>
    </row>
    <row r="3351" spans="1:24" x14ac:dyDescent="0.4">
      <c r="A3351" t="s">
        <v>4035</v>
      </c>
      <c r="B3351" t="s">
        <v>212</v>
      </c>
      <c r="C3351" t="s">
        <v>149</v>
      </c>
      <c r="D3351" t="s">
        <v>61</v>
      </c>
      <c r="E3351" t="s">
        <v>720</v>
      </c>
      <c r="F3351" t="s">
        <v>102</v>
      </c>
      <c r="G3351" t="s">
        <v>26</v>
      </c>
      <c r="H3351" t="s">
        <v>1222</v>
      </c>
      <c r="I3351" t="s">
        <v>116</v>
      </c>
      <c r="J3351" t="s">
        <v>117</v>
      </c>
      <c r="K3351" t="s">
        <v>520</v>
      </c>
      <c r="L3351" t="str">
        <f>_xlfn.XLOOKUP(Trade_Flows[[#This Row],[hardware_type]],Helper_sheet!$D$2:$D$15,Helper_sheet!$E$2:$E$15,0,0)</f>
        <v>Chip</v>
      </c>
      <c r="M3351" t="s">
        <v>91</v>
      </c>
      <c r="N3351" s="5">
        <v>1943</v>
      </c>
      <c r="O3351" s="1">
        <v>97.18</v>
      </c>
      <c r="P3351" t="s">
        <v>93</v>
      </c>
      <c r="Q3351" t="s">
        <v>118</v>
      </c>
      <c r="R3351" t="s">
        <v>144</v>
      </c>
      <c r="S3351" t="s">
        <v>141</v>
      </c>
      <c r="T3351" t="s">
        <v>119</v>
      </c>
      <c r="U3351" t="s">
        <v>766</v>
      </c>
      <c r="V3351" t="s">
        <v>1231</v>
      </c>
      <c r="W3351" t="s">
        <v>147</v>
      </c>
      <c r="X3351" t="s">
        <v>144</v>
      </c>
    </row>
    <row r="3352" spans="1:24" x14ac:dyDescent="0.4">
      <c r="A3352" t="s">
        <v>4036</v>
      </c>
      <c r="B3352" t="s">
        <v>212</v>
      </c>
      <c r="C3352" t="s">
        <v>154</v>
      </c>
      <c r="D3352" t="s">
        <v>62</v>
      </c>
      <c r="E3352" t="s">
        <v>720</v>
      </c>
      <c r="F3352" t="s">
        <v>102</v>
      </c>
      <c r="G3352" t="s">
        <v>26</v>
      </c>
      <c r="H3352" t="s">
        <v>1222</v>
      </c>
      <c r="I3352" t="s">
        <v>116</v>
      </c>
      <c r="J3352" t="s">
        <v>117</v>
      </c>
      <c r="K3352" t="s">
        <v>520</v>
      </c>
      <c r="L3352" t="str">
        <f>_xlfn.XLOOKUP(Trade_Flows[[#This Row],[hardware_type]],Helper_sheet!$D$2:$D$15,Helper_sheet!$E$2:$E$15,0,0)</f>
        <v>Chip</v>
      </c>
      <c r="M3352" t="s">
        <v>91</v>
      </c>
      <c r="N3352" s="5">
        <v>2225</v>
      </c>
      <c r="O3352" s="1">
        <v>111.29</v>
      </c>
      <c r="P3352" t="s">
        <v>521</v>
      </c>
      <c r="Q3352" t="s">
        <v>118</v>
      </c>
      <c r="R3352" t="s">
        <v>144</v>
      </c>
      <c r="S3352" t="s">
        <v>141</v>
      </c>
      <c r="T3352" t="s">
        <v>119</v>
      </c>
      <c r="U3352" t="s">
        <v>744</v>
      </c>
      <c r="V3352" t="s">
        <v>1242</v>
      </c>
      <c r="W3352" t="s">
        <v>147</v>
      </c>
      <c r="X3352" t="s">
        <v>144</v>
      </c>
    </row>
    <row r="3353" spans="1:24" x14ac:dyDescent="0.4">
      <c r="A3353" t="s">
        <v>4037</v>
      </c>
      <c r="B3353" t="s">
        <v>212</v>
      </c>
      <c r="C3353" t="s">
        <v>158</v>
      </c>
      <c r="D3353" t="s">
        <v>63</v>
      </c>
      <c r="E3353" t="s">
        <v>720</v>
      </c>
      <c r="F3353" t="s">
        <v>102</v>
      </c>
      <c r="G3353" t="s">
        <v>26</v>
      </c>
      <c r="H3353" t="s">
        <v>1222</v>
      </c>
      <c r="I3353" t="s">
        <v>116</v>
      </c>
      <c r="J3353" t="s">
        <v>117</v>
      </c>
      <c r="K3353" t="s">
        <v>520</v>
      </c>
      <c r="L3353" t="str">
        <f>_xlfn.XLOOKUP(Trade_Flows[[#This Row],[hardware_type]],Helper_sheet!$D$2:$D$15,Helper_sheet!$E$2:$E$15,0,0)</f>
        <v>Chip</v>
      </c>
      <c r="M3353" t="s">
        <v>91</v>
      </c>
      <c r="N3353" s="5">
        <v>1964</v>
      </c>
      <c r="O3353" s="1">
        <v>98.24</v>
      </c>
      <c r="P3353" t="s">
        <v>93</v>
      </c>
      <c r="Q3353" t="s">
        <v>118</v>
      </c>
      <c r="R3353" t="s">
        <v>144</v>
      </c>
      <c r="S3353" t="s">
        <v>141</v>
      </c>
      <c r="T3353" t="s">
        <v>119</v>
      </c>
      <c r="U3353" t="s">
        <v>776</v>
      </c>
      <c r="V3353" t="s">
        <v>1299</v>
      </c>
      <c r="W3353" t="s">
        <v>147</v>
      </c>
      <c r="X3353" t="s">
        <v>144</v>
      </c>
    </row>
    <row r="3354" spans="1:24" x14ac:dyDescent="0.4">
      <c r="A3354" t="s">
        <v>4038</v>
      </c>
      <c r="B3354" t="s">
        <v>223</v>
      </c>
      <c r="C3354" t="s">
        <v>141</v>
      </c>
      <c r="D3354" t="s">
        <v>64</v>
      </c>
      <c r="E3354" t="s">
        <v>720</v>
      </c>
      <c r="F3354" t="s">
        <v>102</v>
      </c>
      <c r="G3354" t="s">
        <v>26</v>
      </c>
      <c r="H3354" t="s">
        <v>1222</v>
      </c>
      <c r="I3354" t="s">
        <v>116</v>
      </c>
      <c r="J3354" t="s">
        <v>117</v>
      </c>
      <c r="K3354" t="s">
        <v>520</v>
      </c>
      <c r="L3354" t="str">
        <f>_xlfn.XLOOKUP(Trade_Flows[[#This Row],[hardware_type]],Helper_sheet!$D$2:$D$15,Helper_sheet!$E$2:$E$15,0,0)</f>
        <v>Chip</v>
      </c>
      <c r="M3354" t="s">
        <v>91</v>
      </c>
      <c r="N3354" s="5">
        <v>2005</v>
      </c>
      <c r="O3354" s="1">
        <v>100.3</v>
      </c>
      <c r="P3354" t="s">
        <v>94</v>
      </c>
      <c r="Q3354" t="s">
        <v>118</v>
      </c>
      <c r="R3354" t="s">
        <v>144</v>
      </c>
      <c r="S3354" t="s">
        <v>141</v>
      </c>
      <c r="T3354" t="s">
        <v>119</v>
      </c>
      <c r="U3354" t="s">
        <v>731</v>
      </c>
      <c r="V3354" t="s">
        <v>1238</v>
      </c>
      <c r="W3354" t="s">
        <v>147</v>
      </c>
      <c r="X3354" t="s">
        <v>144</v>
      </c>
    </row>
    <row r="3355" spans="1:24" x14ac:dyDescent="0.4">
      <c r="A3355" t="s">
        <v>4039</v>
      </c>
      <c r="B3355" t="s">
        <v>223</v>
      </c>
      <c r="C3355" t="s">
        <v>149</v>
      </c>
      <c r="D3355" t="s">
        <v>65</v>
      </c>
      <c r="E3355" t="s">
        <v>720</v>
      </c>
      <c r="F3355" t="s">
        <v>102</v>
      </c>
      <c r="G3355" t="s">
        <v>26</v>
      </c>
      <c r="H3355" t="s">
        <v>1222</v>
      </c>
      <c r="I3355" t="s">
        <v>116</v>
      </c>
      <c r="J3355" t="s">
        <v>117</v>
      </c>
      <c r="K3355" t="s">
        <v>520</v>
      </c>
      <c r="L3355" t="str">
        <f>_xlfn.XLOOKUP(Trade_Flows[[#This Row],[hardware_type]],Helper_sheet!$D$2:$D$15,Helper_sheet!$E$2:$E$15,0,0)</f>
        <v>Chip</v>
      </c>
      <c r="M3355" t="s">
        <v>91</v>
      </c>
      <c r="N3355" s="5">
        <v>2053</v>
      </c>
      <c r="O3355" s="1">
        <v>102.66</v>
      </c>
      <c r="P3355" t="s">
        <v>93</v>
      </c>
      <c r="Q3355" t="s">
        <v>118</v>
      </c>
      <c r="R3355" t="s">
        <v>144</v>
      </c>
      <c r="S3355" t="s">
        <v>141</v>
      </c>
      <c r="T3355" t="s">
        <v>119</v>
      </c>
      <c r="U3355" t="s">
        <v>796</v>
      </c>
      <c r="V3355" t="s">
        <v>1252</v>
      </c>
      <c r="W3355" t="s">
        <v>147</v>
      </c>
      <c r="X3355" t="s">
        <v>144</v>
      </c>
    </row>
    <row r="3356" spans="1:24" x14ac:dyDescent="0.4">
      <c r="A3356" t="s">
        <v>4040</v>
      </c>
      <c r="B3356" t="s">
        <v>223</v>
      </c>
      <c r="C3356" t="s">
        <v>154</v>
      </c>
      <c r="D3356" t="s">
        <v>66</v>
      </c>
      <c r="E3356" t="s">
        <v>720</v>
      </c>
      <c r="F3356" t="s">
        <v>102</v>
      </c>
      <c r="G3356" t="s">
        <v>26</v>
      </c>
      <c r="H3356" t="s">
        <v>1222</v>
      </c>
      <c r="I3356" t="s">
        <v>116</v>
      </c>
      <c r="J3356" t="s">
        <v>117</v>
      </c>
      <c r="K3356" t="s">
        <v>520</v>
      </c>
      <c r="L3356" t="str">
        <f>_xlfn.XLOOKUP(Trade_Flows[[#This Row],[hardware_type]],Helper_sheet!$D$2:$D$15,Helper_sheet!$E$2:$E$15,0,0)</f>
        <v>Chip</v>
      </c>
      <c r="M3356" t="s">
        <v>91</v>
      </c>
      <c r="N3356" s="5">
        <v>2613</v>
      </c>
      <c r="O3356" s="1">
        <v>130.69999999999999</v>
      </c>
      <c r="P3356" t="s">
        <v>93</v>
      </c>
      <c r="Q3356" t="s">
        <v>118</v>
      </c>
      <c r="R3356" t="s">
        <v>144</v>
      </c>
      <c r="S3356" t="s">
        <v>141</v>
      </c>
      <c r="T3356" t="s">
        <v>119</v>
      </c>
      <c r="U3356" t="s">
        <v>731</v>
      </c>
      <c r="V3356" t="s">
        <v>1255</v>
      </c>
      <c r="W3356" t="s">
        <v>147</v>
      </c>
      <c r="X3356" t="s">
        <v>144</v>
      </c>
    </row>
    <row r="3357" spans="1:24" x14ac:dyDescent="0.4">
      <c r="A3357" t="s">
        <v>4041</v>
      </c>
      <c r="B3357" t="s">
        <v>223</v>
      </c>
      <c r="C3357" t="s">
        <v>158</v>
      </c>
      <c r="D3357" t="s">
        <v>67</v>
      </c>
      <c r="E3357" t="s">
        <v>720</v>
      </c>
      <c r="F3357" t="s">
        <v>102</v>
      </c>
      <c r="G3357" t="s">
        <v>26</v>
      </c>
      <c r="H3357" t="s">
        <v>1222</v>
      </c>
      <c r="I3357" t="s">
        <v>116</v>
      </c>
      <c r="J3357" t="s">
        <v>117</v>
      </c>
      <c r="K3357" t="s">
        <v>520</v>
      </c>
      <c r="L3357" t="str">
        <f>_xlfn.XLOOKUP(Trade_Flows[[#This Row],[hardware_type]],Helper_sheet!$D$2:$D$15,Helper_sheet!$E$2:$E$15,0,0)</f>
        <v>Chip</v>
      </c>
      <c r="M3357" t="s">
        <v>91</v>
      </c>
      <c r="N3357" s="5">
        <v>2151</v>
      </c>
      <c r="O3357" s="1">
        <v>107.58</v>
      </c>
      <c r="P3357" t="s">
        <v>521</v>
      </c>
      <c r="Q3357" t="s">
        <v>118</v>
      </c>
      <c r="R3357" t="s">
        <v>144</v>
      </c>
      <c r="S3357" t="s">
        <v>141</v>
      </c>
      <c r="T3357" t="s">
        <v>119</v>
      </c>
      <c r="U3357" t="s">
        <v>747</v>
      </c>
      <c r="V3357" t="s">
        <v>1299</v>
      </c>
      <c r="W3357" t="s">
        <v>147</v>
      </c>
      <c r="X3357" t="s">
        <v>144</v>
      </c>
    </row>
    <row r="3358" spans="1:24" x14ac:dyDescent="0.4">
      <c r="A3358" t="s">
        <v>4042</v>
      </c>
      <c r="B3358" t="s">
        <v>235</v>
      </c>
      <c r="C3358" t="s">
        <v>141</v>
      </c>
      <c r="D3358" t="s">
        <v>68</v>
      </c>
      <c r="E3358" t="s">
        <v>720</v>
      </c>
      <c r="F3358" t="s">
        <v>102</v>
      </c>
      <c r="G3358" t="s">
        <v>26</v>
      </c>
      <c r="H3358" t="s">
        <v>1222</v>
      </c>
      <c r="I3358" t="s">
        <v>116</v>
      </c>
      <c r="J3358" t="s">
        <v>117</v>
      </c>
      <c r="K3358" t="s">
        <v>520</v>
      </c>
      <c r="L3358" t="str">
        <f>_xlfn.XLOOKUP(Trade_Flows[[#This Row],[hardware_type]],Helper_sheet!$D$2:$D$15,Helper_sheet!$E$2:$E$15,0,0)</f>
        <v>Chip</v>
      </c>
      <c r="M3358" t="s">
        <v>91</v>
      </c>
      <c r="N3358" s="5">
        <v>2396</v>
      </c>
      <c r="O3358" s="1">
        <v>119.82</v>
      </c>
      <c r="P3358" t="s">
        <v>94</v>
      </c>
      <c r="Q3358" t="s">
        <v>118</v>
      </c>
      <c r="R3358" t="s">
        <v>144</v>
      </c>
      <c r="S3358" t="s">
        <v>141</v>
      </c>
      <c r="T3358" t="s">
        <v>119</v>
      </c>
      <c r="U3358" t="s">
        <v>761</v>
      </c>
      <c r="V3358" t="s">
        <v>1260</v>
      </c>
      <c r="W3358" t="s">
        <v>147</v>
      </c>
      <c r="X3358" t="s">
        <v>144</v>
      </c>
    </row>
    <row r="3359" spans="1:24" x14ac:dyDescent="0.4">
      <c r="A3359" t="s">
        <v>4043</v>
      </c>
      <c r="B3359" t="s">
        <v>235</v>
      </c>
      <c r="C3359" t="s">
        <v>149</v>
      </c>
      <c r="D3359" t="s">
        <v>69</v>
      </c>
      <c r="E3359" t="s">
        <v>720</v>
      </c>
      <c r="F3359" t="s">
        <v>102</v>
      </c>
      <c r="G3359" t="s">
        <v>26</v>
      </c>
      <c r="H3359" t="s">
        <v>1222</v>
      </c>
      <c r="I3359" t="s">
        <v>116</v>
      </c>
      <c r="J3359" t="s">
        <v>117</v>
      </c>
      <c r="K3359" t="s">
        <v>520</v>
      </c>
      <c r="L3359" t="str">
        <f>_xlfn.XLOOKUP(Trade_Flows[[#This Row],[hardware_type]],Helper_sheet!$D$2:$D$15,Helper_sheet!$E$2:$E$15,0,0)</f>
        <v>Chip</v>
      </c>
      <c r="M3359" t="s">
        <v>91</v>
      </c>
      <c r="N3359" s="5">
        <v>2293</v>
      </c>
      <c r="O3359" s="1">
        <v>114.68</v>
      </c>
      <c r="P3359" t="s">
        <v>93</v>
      </c>
      <c r="Q3359" t="s">
        <v>118</v>
      </c>
      <c r="R3359" t="s">
        <v>144</v>
      </c>
      <c r="S3359" t="s">
        <v>141</v>
      </c>
      <c r="T3359" t="s">
        <v>119</v>
      </c>
      <c r="U3359" t="s">
        <v>756</v>
      </c>
      <c r="V3359" t="s">
        <v>1246</v>
      </c>
      <c r="W3359" t="s">
        <v>147</v>
      </c>
      <c r="X3359" t="s">
        <v>144</v>
      </c>
    </row>
    <row r="3360" spans="1:24" x14ac:dyDescent="0.4">
      <c r="A3360" t="s">
        <v>4044</v>
      </c>
      <c r="B3360" t="s">
        <v>235</v>
      </c>
      <c r="C3360" t="s">
        <v>154</v>
      </c>
      <c r="D3360" t="s">
        <v>70</v>
      </c>
      <c r="E3360" t="s">
        <v>720</v>
      </c>
      <c r="F3360" t="s">
        <v>102</v>
      </c>
      <c r="G3360" t="s">
        <v>26</v>
      </c>
      <c r="H3360" t="s">
        <v>1222</v>
      </c>
      <c r="I3360" t="s">
        <v>116</v>
      </c>
      <c r="J3360" t="s">
        <v>117</v>
      </c>
      <c r="K3360" t="s">
        <v>520</v>
      </c>
      <c r="L3360" t="str">
        <f>_xlfn.XLOOKUP(Trade_Flows[[#This Row],[hardware_type]],Helper_sheet!$D$2:$D$15,Helper_sheet!$E$2:$E$15,0,0)</f>
        <v>Chip</v>
      </c>
      <c r="M3360" t="s">
        <v>91</v>
      </c>
      <c r="N3360" s="5">
        <v>2912</v>
      </c>
      <c r="O3360" s="1">
        <v>145.62</v>
      </c>
      <c r="P3360" t="s">
        <v>94</v>
      </c>
      <c r="Q3360" t="s">
        <v>118</v>
      </c>
      <c r="R3360" t="s">
        <v>144</v>
      </c>
      <c r="S3360" t="s">
        <v>141</v>
      </c>
      <c r="T3360" t="s">
        <v>119</v>
      </c>
      <c r="U3360" t="s">
        <v>753</v>
      </c>
      <c r="V3360" t="s">
        <v>1248</v>
      </c>
      <c r="W3360" t="s">
        <v>147</v>
      </c>
      <c r="X3360" t="s">
        <v>144</v>
      </c>
    </row>
    <row r="3361" spans="1:24" x14ac:dyDescent="0.4">
      <c r="A3361" t="s">
        <v>4045</v>
      </c>
      <c r="B3361" t="s">
        <v>235</v>
      </c>
      <c r="C3361" t="s">
        <v>158</v>
      </c>
      <c r="D3361" t="s">
        <v>71</v>
      </c>
      <c r="E3361" t="s">
        <v>720</v>
      </c>
      <c r="F3361" t="s">
        <v>102</v>
      </c>
      <c r="G3361" t="s">
        <v>26</v>
      </c>
      <c r="H3361" t="s">
        <v>1222</v>
      </c>
      <c r="I3361" t="s">
        <v>116</v>
      </c>
      <c r="J3361" t="s">
        <v>117</v>
      </c>
      <c r="K3361" t="s">
        <v>520</v>
      </c>
      <c r="L3361" t="str">
        <f>_xlfn.XLOOKUP(Trade_Flows[[#This Row],[hardware_type]],Helper_sheet!$D$2:$D$15,Helper_sheet!$E$2:$E$15,0,0)</f>
        <v>Chip</v>
      </c>
      <c r="M3361" t="s">
        <v>91</v>
      </c>
      <c r="N3361" s="5">
        <v>2187</v>
      </c>
      <c r="O3361" s="1">
        <v>109.36</v>
      </c>
      <c r="P3361" t="s">
        <v>93</v>
      </c>
      <c r="Q3361" t="s">
        <v>118</v>
      </c>
      <c r="R3361" t="s">
        <v>144</v>
      </c>
      <c r="S3361" t="s">
        <v>141</v>
      </c>
      <c r="T3361" t="s">
        <v>119</v>
      </c>
      <c r="U3361" t="s">
        <v>772</v>
      </c>
      <c r="V3361" t="s">
        <v>1246</v>
      </c>
      <c r="W3361" t="s">
        <v>147</v>
      </c>
      <c r="X3361" t="s">
        <v>144</v>
      </c>
    </row>
    <row r="3362" spans="1:24" x14ac:dyDescent="0.4">
      <c r="A3362" t="s">
        <v>4046</v>
      </c>
      <c r="B3362" t="s">
        <v>248</v>
      </c>
      <c r="C3362" t="s">
        <v>141</v>
      </c>
      <c r="D3362" t="s">
        <v>72</v>
      </c>
      <c r="E3362" t="s">
        <v>720</v>
      </c>
      <c r="F3362" t="s">
        <v>102</v>
      </c>
      <c r="G3362" t="s">
        <v>26</v>
      </c>
      <c r="H3362" t="s">
        <v>1222</v>
      </c>
      <c r="I3362" t="s">
        <v>116</v>
      </c>
      <c r="J3362" t="s">
        <v>117</v>
      </c>
      <c r="K3362" t="s">
        <v>520</v>
      </c>
      <c r="L3362" t="str">
        <f>_xlfn.XLOOKUP(Trade_Flows[[#This Row],[hardware_type]],Helper_sheet!$D$2:$D$15,Helper_sheet!$E$2:$E$15,0,0)</f>
        <v>Chip</v>
      </c>
      <c r="M3362" t="s">
        <v>91</v>
      </c>
      <c r="N3362" s="5">
        <v>2581</v>
      </c>
      <c r="O3362" s="1">
        <v>129.05000000000001</v>
      </c>
      <c r="P3362" t="s">
        <v>94</v>
      </c>
      <c r="Q3362" t="s">
        <v>118</v>
      </c>
      <c r="R3362" t="s">
        <v>144</v>
      </c>
      <c r="S3362" t="s">
        <v>141</v>
      </c>
      <c r="T3362" t="s">
        <v>119</v>
      </c>
      <c r="U3362" t="s">
        <v>753</v>
      </c>
      <c r="V3362" t="s">
        <v>1276</v>
      </c>
      <c r="W3362" t="s">
        <v>147</v>
      </c>
      <c r="X3362" t="s">
        <v>141</v>
      </c>
    </row>
    <row r="3363" spans="1:24" x14ac:dyDescent="0.4">
      <c r="A3363" t="s">
        <v>4047</v>
      </c>
      <c r="B3363" t="s">
        <v>248</v>
      </c>
      <c r="C3363" t="s">
        <v>149</v>
      </c>
      <c r="D3363" t="s">
        <v>73</v>
      </c>
      <c r="E3363" t="s">
        <v>720</v>
      </c>
      <c r="F3363" t="s">
        <v>102</v>
      </c>
      <c r="G3363" t="s">
        <v>26</v>
      </c>
      <c r="H3363" t="s">
        <v>1222</v>
      </c>
      <c r="I3363" t="s">
        <v>116</v>
      </c>
      <c r="J3363" t="s">
        <v>117</v>
      </c>
      <c r="K3363" t="s">
        <v>520</v>
      </c>
      <c r="L3363" t="str">
        <f>_xlfn.XLOOKUP(Trade_Flows[[#This Row],[hardware_type]],Helper_sheet!$D$2:$D$15,Helper_sheet!$E$2:$E$15,0,0)</f>
        <v>Chip</v>
      </c>
      <c r="M3363" t="s">
        <v>91</v>
      </c>
      <c r="N3363" s="5">
        <v>2724</v>
      </c>
      <c r="O3363" s="1">
        <v>136.21</v>
      </c>
      <c r="P3363" t="s">
        <v>93</v>
      </c>
      <c r="Q3363" t="s">
        <v>118</v>
      </c>
      <c r="R3363" t="s">
        <v>144</v>
      </c>
      <c r="S3363" t="s">
        <v>141</v>
      </c>
      <c r="T3363" t="s">
        <v>119</v>
      </c>
      <c r="U3363" t="s">
        <v>744</v>
      </c>
      <c r="V3363" t="s">
        <v>1248</v>
      </c>
      <c r="W3363" t="s">
        <v>147</v>
      </c>
      <c r="X3363" t="s">
        <v>141</v>
      </c>
    </row>
    <row r="3364" spans="1:24" x14ac:dyDescent="0.4">
      <c r="A3364" t="s">
        <v>4048</v>
      </c>
      <c r="B3364" t="s">
        <v>248</v>
      </c>
      <c r="C3364" t="s">
        <v>154</v>
      </c>
      <c r="D3364" t="s">
        <v>74</v>
      </c>
      <c r="E3364" t="s">
        <v>720</v>
      </c>
      <c r="F3364" t="s">
        <v>102</v>
      </c>
      <c r="G3364" t="s">
        <v>26</v>
      </c>
      <c r="H3364" t="s">
        <v>1222</v>
      </c>
      <c r="I3364" t="s">
        <v>116</v>
      </c>
      <c r="J3364" t="s">
        <v>117</v>
      </c>
      <c r="K3364" t="s">
        <v>520</v>
      </c>
      <c r="L3364" t="str">
        <f>_xlfn.XLOOKUP(Trade_Flows[[#This Row],[hardware_type]],Helper_sheet!$D$2:$D$15,Helper_sheet!$E$2:$E$15,0,0)</f>
        <v>Chip</v>
      </c>
      <c r="M3364" t="s">
        <v>91</v>
      </c>
      <c r="N3364" s="5">
        <v>2832</v>
      </c>
      <c r="O3364" s="1">
        <v>141.62</v>
      </c>
      <c r="P3364" t="s">
        <v>94</v>
      </c>
      <c r="Q3364" t="s">
        <v>118</v>
      </c>
      <c r="R3364" t="s">
        <v>144</v>
      </c>
      <c r="S3364" t="s">
        <v>141</v>
      </c>
      <c r="T3364" t="s">
        <v>119</v>
      </c>
      <c r="U3364" t="s">
        <v>747</v>
      </c>
      <c r="V3364" t="s">
        <v>1290</v>
      </c>
      <c r="W3364" t="s">
        <v>147</v>
      </c>
      <c r="X3364" t="s">
        <v>141</v>
      </c>
    </row>
    <row r="3365" spans="1:24" x14ac:dyDescent="0.4">
      <c r="A3365" t="s">
        <v>4049</v>
      </c>
      <c r="B3365" t="s">
        <v>248</v>
      </c>
      <c r="C3365" t="s">
        <v>158</v>
      </c>
      <c r="D3365" t="s">
        <v>75</v>
      </c>
      <c r="E3365" t="s">
        <v>720</v>
      </c>
      <c r="F3365" t="s">
        <v>102</v>
      </c>
      <c r="G3365" t="s">
        <v>26</v>
      </c>
      <c r="H3365" t="s">
        <v>1222</v>
      </c>
      <c r="I3365" t="s">
        <v>116</v>
      </c>
      <c r="J3365" t="s">
        <v>117</v>
      </c>
      <c r="K3365" t="s">
        <v>520</v>
      </c>
      <c r="L3365" t="str">
        <f>_xlfn.XLOOKUP(Trade_Flows[[#This Row],[hardware_type]],Helper_sheet!$D$2:$D$15,Helper_sheet!$E$2:$E$15,0,0)</f>
        <v>Chip</v>
      </c>
      <c r="M3365" t="s">
        <v>91</v>
      </c>
      <c r="N3365" s="5">
        <v>2509</v>
      </c>
      <c r="O3365" s="1">
        <v>125.45</v>
      </c>
      <c r="P3365" t="s">
        <v>93</v>
      </c>
      <c r="Q3365" t="s">
        <v>118</v>
      </c>
      <c r="R3365" t="s">
        <v>144</v>
      </c>
      <c r="S3365" t="s">
        <v>141</v>
      </c>
      <c r="T3365" t="s">
        <v>119</v>
      </c>
      <c r="U3365" t="s">
        <v>796</v>
      </c>
      <c r="V3365" t="s">
        <v>1244</v>
      </c>
      <c r="W3365" t="s">
        <v>147</v>
      </c>
      <c r="X3365" t="s">
        <v>141</v>
      </c>
    </row>
    <row r="3366" spans="1:24" x14ac:dyDescent="0.4">
      <c r="A3366" t="s">
        <v>4050</v>
      </c>
      <c r="B3366" t="s">
        <v>260</v>
      </c>
      <c r="C3366" t="s">
        <v>141</v>
      </c>
      <c r="D3366" t="s">
        <v>76</v>
      </c>
      <c r="E3366" t="s">
        <v>720</v>
      </c>
      <c r="F3366" t="s">
        <v>102</v>
      </c>
      <c r="G3366" t="s">
        <v>26</v>
      </c>
      <c r="H3366" t="s">
        <v>1222</v>
      </c>
      <c r="I3366" t="s">
        <v>116</v>
      </c>
      <c r="J3366" t="s">
        <v>117</v>
      </c>
      <c r="K3366" t="s">
        <v>520</v>
      </c>
      <c r="L3366" t="str">
        <f>_xlfn.XLOOKUP(Trade_Flows[[#This Row],[hardware_type]],Helper_sheet!$D$2:$D$15,Helper_sheet!$E$2:$E$15,0,0)</f>
        <v>Chip</v>
      </c>
      <c r="M3366" t="s">
        <v>91</v>
      </c>
      <c r="N3366" s="5">
        <v>3202</v>
      </c>
      <c r="O3366" s="1">
        <v>160.11000000000001</v>
      </c>
      <c r="P3366" t="s">
        <v>94</v>
      </c>
      <c r="Q3366" t="s">
        <v>118</v>
      </c>
      <c r="R3366" t="s">
        <v>144</v>
      </c>
      <c r="S3366" t="s">
        <v>141</v>
      </c>
      <c r="T3366" t="s">
        <v>119</v>
      </c>
      <c r="U3366" t="s">
        <v>735</v>
      </c>
      <c r="V3366" t="s">
        <v>1231</v>
      </c>
      <c r="W3366" t="s">
        <v>147</v>
      </c>
      <c r="X3366" t="s">
        <v>141</v>
      </c>
    </row>
    <row r="3367" spans="1:24" x14ac:dyDescent="0.4">
      <c r="A3367" t="s">
        <v>4051</v>
      </c>
      <c r="B3367" t="s">
        <v>260</v>
      </c>
      <c r="C3367" t="s">
        <v>149</v>
      </c>
      <c r="D3367" t="s">
        <v>77</v>
      </c>
      <c r="E3367" t="s">
        <v>720</v>
      </c>
      <c r="F3367" t="s">
        <v>102</v>
      </c>
      <c r="G3367" t="s">
        <v>26</v>
      </c>
      <c r="H3367" t="s">
        <v>1222</v>
      </c>
      <c r="I3367" t="s">
        <v>116</v>
      </c>
      <c r="J3367" t="s">
        <v>117</v>
      </c>
      <c r="K3367" t="s">
        <v>520</v>
      </c>
      <c r="L3367" t="str">
        <f>_xlfn.XLOOKUP(Trade_Flows[[#This Row],[hardware_type]],Helper_sheet!$D$2:$D$15,Helper_sheet!$E$2:$E$15,0,0)</f>
        <v>Chip</v>
      </c>
      <c r="M3367" t="s">
        <v>91</v>
      </c>
      <c r="N3367" s="5">
        <v>3644</v>
      </c>
      <c r="O3367" s="1">
        <v>182.21</v>
      </c>
      <c r="P3367" t="s">
        <v>93</v>
      </c>
      <c r="Q3367" t="s">
        <v>118</v>
      </c>
      <c r="R3367" t="s">
        <v>144</v>
      </c>
      <c r="S3367" t="s">
        <v>141</v>
      </c>
      <c r="T3367" t="s">
        <v>119</v>
      </c>
      <c r="U3367" t="s">
        <v>727</v>
      </c>
      <c r="V3367" t="s">
        <v>1248</v>
      </c>
      <c r="W3367" t="s">
        <v>147</v>
      </c>
      <c r="X3367" t="s">
        <v>141</v>
      </c>
    </row>
    <row r="3368" spans="1:24" x14ac:dyDescent="0.4">
      <c r="A3368" t="s">
        <v>4052</v>
      </c>
      <c r="B3368" t="s">
        <v>260</v>
      </c>
      <c r="C3368" t="s">
        <v>154</v>
      </c>
      <c r="D3368" t="s">
        <v>78</v>
      </c>
      <c r="E3368" t="s">
        <v>720</v>
      </c>
      <c r="F3368" t="s">
        <v>102</v>
      </c>
      <c r="G3368" t="s">
        <v>26</v>
      </c>
      <c r="H3368" t="s">
        <v>1222</v>
      </c>
      <c r="I3368" t="s">
        <v>116</v>
      </c>
      <c r="J3368" t="s">
        <v>117</v>
      </c>
      <c r="K3368" t="s">
        <v>520</v>
      </c>
      <c r="L3368" t="str">
        <f>_xlfn.XLOOKUP(Trade_Flows[[#This Row],[hardware_type]],Helper_sheet!$D$2:$D$15,Helper_sheet!$E$2:$E$15,0,0)</f>
        <v>Chip</v>
      </c>
      <c r="M3368" t="s">
        <v>91</v>
      </c>
      <c r="N3368" s="5">
        <v>3774</v>
      </c>
      <c r="O3368" s="1">
        <v>188.73</v>
      </c>
      <c r="P3368" t="s">
        <v>521</v>
      </c>
      <c r="Q3368" t="s">
        <v>118</v>
      </c>
      <c r="R3368" t="s">
        <v>144</v>
      </c>
      <c r="S3368" t="s">
        <v>141</v>
      </c>
      <c r="T3368" t="s">
        <v>119</v>
      </c>
      <c r="U3368" t="s">
        <v>729</v>
      </c>
      <c r="V3368" t="s">
        <v>1236</v>
      </c>
      <c r="W3368" t="s">
        <v>147</v>
      </c>
      <c r="X3368" t="s">
        <v>141</v>
      </c>
    </row>
    <row r="3369" spans="1:24" x14ac:dyDescent="0.4">
      <c r="A3369" t="s">
        <v>4053</v>
      </c>
      <c r="B3369" t="s">
        <v>260</v>
      </c>
      <c r="C3369" t="s">
        <v>158</v>
      </c>
      <c r="D3369" t="s">
        <v>79</v>
      </c>
      <c r="E3369" t="s">
        <v>720</v>
      </c>
      <c r="F3369" t="s">
        <v>102</v>
      </c>
      <c r="G3369" t="s">
        <v>26</v>
      </c>
      <c r="H3369" t="s">
        <v>1222</v>
      </c>
      <c r="I3369" t="s">
        <v>116</v>
      </c>
      <c r="J3369" t="s">
        <v>117</v>
      </c>
      <c r="K3369" t="s">
        <v>520</v>
      </c>
      <c r="L3369" t="str">
        <f>_xlfn.XLOOKUP(Trade_Flows[[#This Row],[hardware_type]],Helper_sheet!$D$2:$D$15,Helper_sheet!$E$2:$E$15,0,0)</f>
        <v>Chip</v>
      </c>
      <c r="M3369" t="s">
        <v>91</v>
      </c>
      <c r="N3369" s="5">
        <v>3320</v>
      </c>
      <c r="O3369" s="1">
        <v>166.01</v>
      </c>
      <c r="P3369" t="s">
        <v>94</v>
      </c>
      <c r="Q3369" t="s">
        <v>118</v>
      </c>
      <c r="R3369" t="s">
        <v>144</v>
      </c>
      <c r="S3369" t="s">
        <v>141</v>
      </c>
      <c r="T3369" t="s">
        <v>119</v>
      </c>
      <c r="U3369" t="s">
        <v>731</v>
      </c>
      <c r="V3369" t="s">
        <v>1229</v>
      </c>
      <c r="W3369" t="s">
        <v>147</v>
      </c>
      <c r="X3369" t="s">
        <v>141</v>
      </c>
    </row>
    <row r="3370" spans="1:24" x14ac:dyDescent="0.4">
      <c r="A3370" t="s">
        <v>4054</v>
      </c>
      <c r="B3370" t="s">
        <v>140</v>
      </c>
      <c r="C3370" t="s">
        <v>141</v>
      </c>
      <c r="D3370" t="s">
        <v>23</v>
      </c>
      <c r="E3370" t="s">
        <v>720</v>
      </c>
      <c r="F3370" t="s">
        <v>102</v>
      </c>
      <c r="G3370" t="s">
        <v>26</v>
      </c>
      <c r="H3370" t="s">
        <v>1222</v>
      </c>
      <c r="I3370" t="s">
        <v>116</v>
      </c>
      <c r="J3370" t="s">
        <v>117</v>
      </c>
      <c r="K3370" t="s">
        <v>97</v>
      </c>
      <c r="L3370" t="str">
        <f>_xlfn.XLOOKUP(Trade_Flows[[#This Row],[hardware_type]],Helper_sheet!$D$2:$D$15,Helper_sheet!$E$2:$E$15,0,0)</f>
        <v>Chip</v>
      </c>
      <c r="M3370" t="s">
        <v>91</v>
      </c>
      <c r="N3370" s="5">
        <v>1090</v>
      </c>
      <c r="O3370" s="1">
        <v>54.52</v>
      </c>
      <c r="P3370" t="s">
        <v>661</v>
      </c>
      <c r="Q3370" t="s">
        <v>118</v>
      </c>
      <c r="R3370" t="s">
        <v>144</v>
      </c>
      <c r="S3370" t="s">
        <v>141</v>
      </c>
      <c r="T3370" t="s">
        <v>119</v>
      </c>
      <c r="U3370" t="s">
        <v>751</v>
      </c>
      <c r="V3370" t="s">
        <v>1255</v>
      </c>
      <c r="W3370" t="s">
        <v>147</v>
      </c>
      <c r="X3370" t="s">
        <v>144</v>
      </c>
    </row>
    <row r="3371" spans="1:24" x14ac:dyDescent="0.4">
      <c r="A3371" t="s">
        <v>4055</v>
      </c>
      <c r="B3371" t="s">
        <v>140</v>
      </c>
      <c r="C3371" t="s">
        <v>149</v>
      </c>
      <c r="D3371" t="s">
        <v>35</v>
      </c>
      <c r="E3371" t="s">
        <v>720</v>
      </c>
      <c r="F3371" t="s">
        <v>102</v>
      </c>
      <c r="G3371" t="s">
        <v>26</v>
      </c>
      <c r="H3371" t="s">
        <v>1222</v>
      </c>
      <c r="I3371" t="s">
        <v>116</v>
      </c>
      <c r="J3371" t="s">
        <v>117</v>
      </c>
      <c r="K3371" t="s">
        <v>97</v>
      </c>
      <c r="L3371" t="str">
        <f>_xlfn.XLOOKUP(Trade_Flows[[#This Row],[hardware_type]],Helper_sheet!$D$2:$D$15,Helper_sheet!$E$2:$E$15,0,0)</f>
        <v>Chip</v>
      </c>
      <c r="M3371" t="s">
        <v>91</v>
      </c>
      <c r="N3371" s="5">
        <v>1136</v>
      </c>
      <c r="O3371" s="1">
        <v>56.84</v>
      </c>
      <c r="P3371" t="s">
        <v>661</v>
      </c>
      <c r="Q3371" t="s">
        <v>118</v>
      </c>
      <c r="R3371" t="s">
        <v>144</v>
      </c>
      <c r="S3371" t="s">
        <v>141</v>
      </c>
      <c r="T3371" t="s">
        <v>119</v>
      </c>
      <c r="U3371" t="s">
        <v>756</v>
      </c>
      <c r="V3371" t="s">
        <v>1317</v>
      </c>
      <c r="W3371" t="s">
        <v>147</v>
      </c>
      <c r="X3371" t="s">
        <v>144</v>
      </c>
    </row>
    <row r="3372" spans="1:24" x14ac:dyDescent="0.4">
      <c r="A3372" t="s">
        <v>4056</v>
      </c>
      <c r="B3372" t="s">
        <v>140</v>
      </c>
      <c r="C3372" t="s">
        <v>154</v>
      </c>
      <c r="D3372" t="s">
        <v>37</v>
      </c>
      <c r="E3372" t="s">
        <v>720</v>
      </c>
      <c r="F3372" t="s">
        <v>102</v>
      </c>
      <c r="G3372" t="s">
        <v>26</v>
      </c>
      <c r="H3372" t="s">
        <v>1222</v>
      </c>
      <c r="I3372" t="s">
        <v>116</v>
      </c>
      <c r="J3372" t="s">
        <v>117</v>
      </c>
      <c r="K3372" t="s">
        <v>97</v>
      </c>
      <c r="L3372" t="str">
        <f>_xlfn.XLOOKUP(Trade_Flows[[#This Row],[hardware_type]],Helper_sheet!$D$2:$D$15,Helper_sheet!$E$2:$E$15,0,0)</f>
        <v>Chip</v>
      </c>
      <c r="M3372" t="s">
        <v>91</v>
      </c>
      <c r="N3372" s="5">
        <v>1159</v>
      </c>
      <c r="O3372" s="1">
        <v>57.95</v>
      </c>
      <c r="P3372" t="s">
        <v>98</v>
      </c>
      <c r="Q3372" t="s">
        <v>118</v>
      </c>
      <c r="R3372" t="s">
        <v>144</v>
      </c>
      <c r="S3372" t="s">
        <v>141</v>
      </c>
      <c r="T3372" t="s">
        <v>119</v>
      </c>
      <c r="U3372" t="s">
        <v>747</v>
      </c>
      <c r="V3372" t="s">
        <v>1266</v>
      </c>
      <c r="W3372" t="s">
        <v>147</v>
      </c>
      <c r="X3372" t="s">
        <v>144</v>
      </c>
    </row>
    <row r="3373" spans="1:24" x14ac:dyDescent="0.4">
      <c r="A3373" t="s">
        <v>4057</v>
      </c>
      <c r="B3373" t="s">
        <v>140</v>
      </c>
      <c r="C3373" t="s">
        <v>158</v>
      </c>
      <c r="D3373" t="s">
        <v>38</v>
      </c>
      <c r="E3373" t="s">
        <v>720</v>
      </c>
      <c r="F3373" t="s">
        <v>102</v>
      </c>
      <c r="G3373" t="s">
        <v>26</v>
      </c>
      <c r="H3373" t="s">
        <v>1222</v>
      </c>
      <c r="I3373" t="s">
        <v>116</v>
      </c>
      <c r="J3373" t="s">
        <v>117</v>
      </c>
      <c r="K3373" t="s">
        <v>97</v>
      </c>
      <c r="L3373" t="str">
        <f>_xlfn.XLOOKUP(Trade_Flows[[#This Row],[hardware_type]],Helper_sheet!$D$2:$D$15,Helper_sheet!$E$2:$E$15,0,0)</f>
        <v>Chip</v>
      </c>
      <c r="M3373" t="s">
        <v>91</v>
      </c>
      <c r="N3373" s="5">
        <v>1158</v>
      </c>
      <c r="O3373" s="1">
        <v>57.94</v>
      </c>
      <c r="P3373" t="s">
        <v>661</v>
      </c>
      <c r="Q3373" t="s">
        <v>118</v>
      </c>
      <c r="R3373" t="s">
        <v>144</v>
      </c>
      <c r="S3373" t="s">
        <v>141</v>
      </c>
      <c r="T3373" t="s">
        <v>119</v>
      </c>
      <c r="U3373" t="s">
        <v>742</v>
      </c>
      <c r="V3373" t="s">
        <v>1250</v>
      </c>
      <c r="W3373" t="s">
        <v>147</v>
      </c>
      <c r="X3373" t="s">
        <v>144</v>
      </c>
    </row>
    <row r="3374" spans="1:24" x14ac:dyDescent="0.4">
      <c r="A3374" t="s">
        <v>4058</v>
      </c>
      <c r="B3374" t="s">
        <v>162</v>
      </c>
      <c r="C3374" t="s">
        <v>141</v>
      </c>
      <c r="D3374" t="s">
        <v>39</v>
      </c>
      <c r="E3374" t="s">
        <v>720</v>
      </c>
      <c r="F3374" t="s">
        <v>102</v>
      </c>
      <c r="G3374" t="s">
        <v>26</v>
      </c>
      <c r="H3374" t="s">
        <v>1222</v>
      </c>
      <c r="I3374" t="s">
        <v>116</v>
      </c>
      <c r="J3374" t="s">
        <v>117</v>
      </c>
      <c r="K3374" t="s">
        <v>97</v>
      </c>
      <c r="L3374" t="str">
        <f>_xlfn.XLOOKUP(Trade_Flows[[#This Row],[hardware_type]],Helper_sheet!$D$2:$D$15,Helper_sheet!$E$2:$E$15,0,0)</f>
        <v>Chip</v>
      </c>
      <c r="M3374" t="s">
        <v>91</v>
      </c>
      <c r="N3374" s="5">
        <v>1197</v>
      </c>
      <c r="O3374" s="1">
        <v>59.85</v>
      </c>
      <c r="P3374" t="s">
        <v>98</v>
      </c>
      <c r="Q3374" t="s">
        <v>118</v>
      </c>
      <c r="R3374" t="s">
        <v>144</v>
      </c>
      <c r="S3374" t="s">
        <v>141</v>
      </c>
      <c r="T3374" t="s">
        <v>119</v>
      </c>
      <c r="U3374" t="s">
        <v>721</v>
      </c>
      <c r="V3374" t="s">
        <v>1317</v>
      </c>
      <c r="W3374" t="s">
        <v>147</v>
      </c>
      <c r="X3374" t="s">
        <v>144</v>
      </c>
    </row>
    <row r="3375" spans="1:24" x14ac:dyDescent="0.4">
      <c r="A3375" t="s">
        <v>4059</v>
      </c>
      <c r="B3375" t="s">
        <v>162</v>
      </c>
      <c r="C3375" t="s">
        <v>149</v>
      </c>
      <c r="D3375" t="s">
        <v>41</v>
      </c>
      <c r="E3375" t="s">
        <v>720</v>
      </c>
      <c r="F3375" t="s">
        <v>102</v>
      </c>
      <c r="G3375" t="s">
        <v>26</v>
      </c>
      <c r="H3375" t="s">
        <v>1222</v>
      </c>
      <c r="I3375" t="s">
        <v>116</v>
      </c>
      <c r="J3375" t="s">
        <v>117</v>
      </c>
      <c r="K3375" t="s">
        <v>97</v>
      </c>
      <c r="L3375" t="str">
        <f>_xlfn.XLOOKUP(Trade_Flows[[#This Row],[hardware_type]],Helper_sheet!$D$2:$D$15,Helper_sheet!$E$2:$E$15,0,0)</f>
        <v>Chip</v>
      </c>
      <c r="M3375" t="s">
        <v>91</v>
      </c>
      <c r="N3375" s="5">
        <v>1572</v>
      </c>
      <c r="O3375" s="1">
        <v>78.64</v>
      </c>
      <c r="P3375" t="s">
        <v>98</v>
      </c>
      <c r="Q3375" t="s">
        <v>118</v>
      </c>
      <c r="R3375" t="s">
        <v>144</v>
      </c>
      <c r="S3375" t="s">
        <v>141</v>
      </c>
      <c r="T3375" t="s">
        <v>119</v>
      </c>
      <c r="U3375" t="s">
        <v>729</v>
      </c>
      <c r="V3375" t="s">
        <v>1236</v>
      </c>
      <c r="W3375" t="s">
        <v>147</v>
      </c>
      <c r="X3375" t="s">
        <v>144</v>
      </c>
    </row>
    <row r="3376" spans="1:24" x14ac:dyDescent="0.4">
      <c r="A3376" t="s">
        <v>4060</v>
      </c>
      <c r="B3376" t="s">
        <v>162</v>
      </c>
      <c r="C3376" t="s">
        <v>154</v>
      </c>
      <c r="D3376" t="s">
        <v>42</v>
      </c>
      <c r="E3376" t="s">
        <v>720</v>
      </c>
      <c r="F3376" t="s">
        <v>102</v>
      </c>
      <c r="G3376" t="s">
        <v>26</v>
      </c>
      <c r="H3376" t="s">
        <v>1222</v>
      </c>
      <c r="I3376" t="s">
        <v>116</v>
      </c>
      <c r="J3376" t="s">
        <v>117</v>
      </c>
      <c r="K3376" t="s">
        <v>97</v>
      </c>
      <c r="L3376" t="str">
        <f>_xlfn.XLOOKUP(Trade_Flows[[#This Row],[hardware_type]],Helper_sheet!$D$2:$D$15,Helper_sheet!$E$2:$E$15,0,0)</f>
        <v>Chip</v>
      </c>
      <c r="M3376" t="s">
        <v>91</v>
      </c>
      <c r="N3376" s="5">
        <v>1536</v>
      </c>
      <c r="O3376" s="1">
        <v>76.8</v>
      </c>
      <c r="P3376" t="s">
        <v>661</v>
      </c>
      <c r="Q3376" t="s">
        <v>118</v>
      </c>
      <c r="R3376" t="s">
        <v>144</v>
      </c>
      <c r="S3376" t="s">
        <v>141</v>
      </c>
      <c r="T3376" t="s">
        <v>119</v>
      </c>
      <c r="U3376" t="s">
        <v>776</v>
      </c>
      <c r="V3376" t="s">
        <v>1266</v>
      </c>
      <c r="W3376" t="s">
        <v>147</v>
      </c>
      <c r="X3376" t="s">
        <v>144</v>
      </c>
    </row>
    <row r="3377" spans="1:24" x14ac:dyDescent="0.4">
      <c r="A3377" t="s">
        <v>4061</v>
      </c>
      <c r="B3377" t="s">
        <v>162</v>
      </c>
      <c r="C3377" t="s">
        <v>158</v>
      </c>
      <c r="D3377" t="s">
        <v>43</v>
      </c>
      <c r="E3377" t="s">
        <v>720</v>
      </c>
      <c r="F3377" t="s">
        <v>102</v>
      </c>
      <c r="G3377" t="s">
        <v>26</v>
      </c>
      <c r="H3377" t="s">
        <v>1222</v>
      </c>
      <c r="I3377" t="s">
        <v>116</v>
      </c>
      <c r="J3377" t="s">
        <v>117</v>
      </c>
      <c r="K3377" t="s">
        <v>97</v>
      </c>
      <c r="L3377" t="str">
        <f>_xlfn.XLOOKUP(Trade_Flows[[#This Row],[hardware_type]],Helper_sheet!$D$2:$D$15,Helper_sheet!$E$2:$E$15,0,0)</f>
        <v>Chip</v>
      </c>
      <c r="M3377" t="s">
        <v>91</v>
      </c>
      <c r="N3377" s="5">
        <v>1296</v>
      </c>
      <c r="O3377" s="1">
        <v>64.83</v>
      </c>
      <c r="P3377" t="s">
        <v>661</v>
      </c>
      <c r="Q3377" t="s">
        <v>118</v>
      </c>
      <c r="R3377" t="s">
        <v>144</v>
      </c>
      <c r="S3377" t="s">
        <v>141</v>
      </c>
      <c r="T3377" t="s">
        <v>119</v>
      </c>
      <c r="U3377" t="s">
        <v>822</v>
      </c>
      <c r="V3377" t="s">
        <v>1263</v>
      </c>
      <c r="W3377" t="s">
        <v>147</v>
      </c>
      <c r="X3377" t="s">
        <v>144</v>
      </c>
    </row>
    <row r="3378" spans="1:24" x14ac:dyDescent="0.4">
      <c r="A3378" t="s">
        <v>4062</v>
      </c>
      <c r="B3378" t="s">
        <v>171</v>
      </c>
      <c r="C3378" t="s">
        <v>141</v>
      </c>
      <c r="D3378" t="s">
        <v>44</v>
      </c>
      <c r="E3378" t="s">
        <v>720</v>
      </c>
      <c r="F3378" t="s">
        <v>102</v>
      </c>
      <c r="G3378" t="s">
        <v>26</v>
      </c>
      <c r="H3378" t="s">
        <v>1222</v>
      </c>
      <c r="I3378" t="s">
        <v>116</v>
      </c>
      <c r="J3378" t="s">
        <v>117</v>
      </c>
      <c r="K3378" t="s">
        <v>97</v>
      </c>
      <c r="L3378" t="str">
        <f>_xlfn.XLOOKUP(Trade_Flows[[#This Row],[hardware_type]],Helper_sheet!$D$2:$D$15,Helper_sheet!$E$2:$E$15,0,0)</f>
        <v>Chip</v>
      </c>
      <c r="M3378" t="s">
        <v>91</v>
      </c>
      <c r="N3378" s="5">
        <v>1259</v>
      </c>
      <c r="O3378" s="1">
        <v>63</v>
      </c>
      <c r="P3378" t="s">
        <v>664</v>
      </c>
      <c r="Q3378" t="s">
        <v>118</v>
      </c>
      <c r="R3378" t="s">
        <v>144</v>
      </c>
      <c r="S3378" t="s">
        <v>141</v>
      </c>
      <c r="T3378" t="s">
        <v>119</v>
      </c>
      <c r="U3378" t="s">
        <v>822</v>
      </c>
      <c r="V3378" t="s">
        <v>1225</v>
      </c>
      <c r="W3378" t="s">
        <v>147</v>
      </c>
      <c r="X3378" t="s">
        <v>144</v>
      </c>
    </row>
    <row r="3379" spans="1:24" x14ac:dyDescent="0.4">
      <c r="A3379" t="s">
        <v>4063</v>
      </c>
      <c r="B3379" t="s">
        <v>171</v>
      </c>
      <c r="C3379" t="s">
        <v>149</v>
      </c>
      <c r="D3379" t="s">
        <v>45</v>
      </c>
      <c r="E3379" t="s">
        <v>720</v>
      </c>
      <c r="F3379" t="s">
        <v>102</v>
      </c>
      <c r="G3379" t="s">
        <v>26</v>
      </c>
      <c r="H3379" t="s">
        <v>1222</v>
      </c>
      <c r="I3379" t="s">
        <v>116</v>
      </c>
      <c r="J3379" t="s">
        <v>117</v>
      </c>
      <c r="K3379" t="s">
        <v>97</v>
      </c>
      <c r="L3379" t="str">
        <f>_xlfn.XLOOKUP(Trade_Flows[[#This Row],[hardware_type]],Helper_sheet!$D$2:$D$15,Helper_sheet!$E$2:$E$15,0,0)</f>
        <v>Chip</v>
      </c>
      <c r="M3379" t="s">
        <v>91</v>
      </c>
      <c r="N3379" s="5">
        <v>1728</v>
      </c>
      <c r="O3379" s="1">
        <v>86.42</v>
      </c>
      <c r="P3379" t="s">
        <v>100</v>
      </c>
      <c r="Q3379" t="s">
        <v>118</v>
      </c>
      <c r="R3379" t="s">
        <v>144</v>
      </c>
      <c r="S3379" t="s">
        <v>141</v>
      </c>
      <c r="T3379" t="s">
        <v>119</v>
      </c>
      <c r="U3379" t="s">
        <v>747</v>
      </c>
      <c r="V3379" t="s">
        <v>1258</v>
      </c>
      <c r="W3379" t="s">
        <v>147</v>
      </c>
      <c r="X3379" t="s">
        <v>144</v>
      </c>
    </row>
    <row r="3380" spans="1:24" x14ac:dyDescent="0.4">
      <c r="A3380" t="s">
        <v>4064</v>
      </c>
      <c r="B3380" t="s">
        <v>171</v>
      </c>
      <c r="C3380" t="s">
        <v>154</v>
      </c>
      <c r="D3380" t="s">
        <v>46</v>
      </c>
      <c r="E3380" t="s">
        <v>720</v>
      </c>
      <c r="F3380" t="s">
        <v>102</v>
      </c>
      <c r="G3380" t="s">
        <v>26</v>
      </c>
      <c r="H3380" t="s">
        <v>1222</v>
      </c>
      <c r="I3380" t="s">
        <v>116</v>
      </c>
      <c r="J3380" t="s">
        <v>117</v>
      </c>
      <c r="K3380" t="s">
        <v>97</v>
      </c>
      <c r="L3380" t="str">
        <f>_xlfn.XLOOKUP(Trade_Flows[[#This Row],[hardware_type]],Helper_sheet!$D$2:$D$15,Helper_sheet!$E$2:$E$15,0,0)</f>
        <v>Chip</v>
      </c>
      <c r="M3380" t="s">
        <v>91</v>
      </c>
      <c r="N3380" s="5">
        <v>1657</v>
      </c>
      <c r="O3380" s="1">
        <v>82.86</v>
      </c>
      <c r="P3380" t="s">
        <v>98</v>
      </c>
      <c r="Q3380" t="s">
        <v>118</v>
      </c>
      <c r="R3380" t="s">
        <v>144</v>
      </c>
      <c r="S3380" t="s">
        <v>141</v>
      </c>
      <c r="T3380" t="s">
        <v>119</v>
      </c>
      <c r="U3380" t="s">
        <v>744</v>
      </c>
      <c r="V3380" t="s">
        <v>1231</v>
      </c>
      <c r="W3380" t="s">
        <v>147</v>
      </c>
      <c r="X3380" t="s">
        <v>144</v>
      </c>
    </row>
    <row r="3381" spans="1:24" x14ac:dyDescent="0.4">
      <c r="A3381" t="s">
        <v>4065</v>
      </c>
      <c r="B3381" t="s">
        <v>171</v>
      </c>
      <c r="C3381" t="s">
        <v>158</v>
      </c>
      <c r="D3381" t="s">
        <v>47</v>
      </c>
      <c r="E3381" t="s">
        <v>720</v>
      </c>
      <c r="F3381" t="s">
        <v>102</v>
      </c>
      <c r="G3381" t="s">
        <v>26</v>
      </c>
      <c r="H3381" t="s">
        <v>1222</v>
      </c>
      <c r="I3381" t="s">
        <v>116</v>
      </c>
      <c r="J3381" t="s">
        <v>117</v>
      </c>
      <c r="K3381" t="s">
        <v>97</v>
      </c>
      <c r="L3381" t="str">
        <f>_xlfn.XLOOKUP(Trade_Flows[[#This Row],[hardware_type]],Helper_sheet!$D$2:$D$15,Helper_sheet!$E$2:$E$15,0,0)</f>
        <v>Chip</v>
      </c>
      <c r="M3381" t="s">
        <v>91</v>
      </c>
      <c r="N3381" s="5">
        <v>1562</v>
      </c>
      <c r="O3381" s="1">
        <v>78.099999999999994</v>
      </c>
      <c r="P3381" t="s">
        <v>661</v>
      </c>
      <c r="Q3381" t="s">
        <v>118</v>
      </c>
      <c r="R3381" t="s">
        <v>144</v>
      </c>
      <c r="S3381" t="s">
        <v>141</v>
      </c>
      <c r="T3381" t="s">
        <v>119</v>
      </c>
      <c r="U3381" t="s">
        <v>721</v>
      </c>
      <c r="V3381" t="s">
        <v>1234</v>
      </c>
      <c r="W3381" t="s">
        <v>147</v>
      </c>
      <c r="X3381" t="s">
        <v>144</v>
      </c>
    </row>
    <row r="3382" spans="1:24" x14ac:dyDescent="0.4">
      <c r="A3382" t="s">
        <v>4066</v>
      </c>
      <c r="B3382" t="s">
        <v>182</v>
      </c>
      <c r="C3382" t="s">
        <v>141</v>
      </c>
      <c r="D3382" t="s">
        <v>48</v>
      </c>
      <c r="E3382" t="s">
        <v>720</v>
      </c>
      <c r="F3382" t="s">
        <v>102</v>
      </c>
      <c r="G3382" t="s">
        <v>26</v>
      </c>
      <c r="H3382" t="s">
        <v>1222</v>
      </c>
      <c r="I3382" t="s">
        <v>116</v>
      </c>
      <c r="J3382" t="s">
        <v>117</v>
      </c>
      <c r="K3382" t="s">
        <v>97</v>
      </c>
      <c r="L3382" t="str">
        <f>_xlfn.XLOOKUP(Trade_Flows[[#This Row],[hardware_type]],Helper_sheet!$D$2:$D$15,Helper_sheet!$E$2:$E$15,0,0)</f>
        <v>Chip</v>
      </c>
      <c r="M3382" t="s">
        <v>91</v>
      </c>
      <c r="N3382" s="5">
        <v>1605</v>
      </c>
      <c r="O3382" s="1">
        <v>80.27</v>
      </c>
      <c r="P3382" t="s">
        <v>100</v>
      </c>
      <c r="Q3382" t="s">
        <v>118</v>
      </c>
      <c r="R3382" t="s">
        <v>144</v>
      </c>
      <c r="S3382" t="s">
        <v>141</v>
      </c>
      <c r="T3382" t="s">
        <v>119</v>
      </c>
      <c r="U3382" t="s">
        <v>727</v>
      </c>
      <c r="V3382" t="s">
        <v>1227</v>
      </c>
      <c r="W3382" t="s">
        <v>147</v>
      </c>
      <c r="X3382" t="s">
        <v>144</v>
      </c>
    </row>
    <row r="3383" spans="1:24" x14ac:dyDescent="0.4">
      <c r="A3383" t="s">
        <v>4067</v>
      </c>
      <c r="B3383" t="s">
        <v>182</v>
      </c>
      <c r="C3383" t="s">
        <v>149</v>
      </c>
      <c r="D3383" t="s">
        <v>49</v>
      </c>
      <c r="E3383" t="s">
        <v>720</v>
      </c>
      <c r="F3383" t="s">
        <v>102</v>
      </c>
      <c r="G3383" t="s">
        <v>26</v>
      </c>
      <c r="H3383" t="s">
        <v>1222</v>
      </c>
      <c r="I3383" t="s">
        <v>116</v>
      </c>
      <c r="J3383" t="s">
        <v>117</v>
      </c>
      <c r="K3383" t="s">
        <v>97</v>
      </c>
      <c r="L3383" t="str">
        <f>_xlfn.XLOOKUP(Trade_Flows[[#This Row],[hardware_type]],Helper_sheet!$D$2:$D$15,Helper_sheet!$E$2:$E$15,0,0)</f>
        <v>Chip</v>
      </c>
      <c r="M3383" t="s">
        <v>91</v>
      </c>
      <c r="N3383" s="5">
        <v>1791</v>
      </c>
      <c r="O3383" s="1">
        <v>89.58</v>
      </c>
      <c r="P3383" t="s">
        <v>661</v>
      </c>
      <c r="Q3383" t="s">
        <v>118</v>
      </c>
      <c r="R3383" t="s">
        <v>144</v>
      </c>
      <c r="S3383" t="s">
        <v>141</v>
      </c>
      <c r="T3383" t="s">
        <v>119</v>
      </c>
      <c r="U3383" t="s">
        <v>747</v>
      </c>
      <c r="V3383" t="s">
        <v>1246</v>
      </c>
      <c r="W3383" t="s">
        <v>147</v>
      </c>
      <c r="X3383" t="s">
        <v>144</v>
      </c>
    </row>
    <row r="3384" spans="1:24" x14ac:dyDescent="0.4">
      <c r="A3384" t="s">
        <v>4068</v>
      </c>
      <c r="B3384" t="s">
        <v>182</v>
      </c>
      <c r="C3384" t="s">
        <v>154</v>
      </c>
      <c r="D3384" t="s">
        <v>50</v>
      </c>
      <c r="E3384" t="s">
        <v>720</v>
      </c>
      <c r="F3384" t="s">
        <v>102</v>
      </c>
      <c r="G3384" t="s">
        <v>26</v>
      </c>
      <c r="H3384" t="s">
        <v>1222</v>
      </c>
      <c r="I3384" t="s">
        <v>116</v>
      </c>
      <c r="J3384" t="s">
        <v>117</v>
      </c>
      <c r="K3384" t="s">
        <v>97</v>
      </c>
      <c r="L3384" t="str">
        <f>_xlfn.XLOOKUP(Trade_Flows[[#This Row],[hardware_type]],Helper_sheet!$D$2:$D$15,Helper_sheet!$E$2:$E$15,0,0)</f>
        <v>Chip</v>
      </c>
      <c r="M3384" t="s">
        <v>91</v>
      </c>
      <c r="N3384" s="5">
        <v>1658</v>
      </c>
      <c r="O3384" s="1">
        <v>82.95</v>
      </c>
      <c r="P3384" t="s">
        <v>661</v>
      </c>
      <c r="Q3384" t="s">
        <v>118</v>
      </c>
      <c r="R3384" t="s">
        <v>144</v>
      </c>
      <c r="S3384" t="s">
        <v>141</v>
      </c>
      <c r="T3384" t="s">
        <v>119</v>
      </c>
      <c r="U3384" t="s">
        <v>1103</v>
      </c>
      <c r="V3384" t="s">
        <v>1272</v>
      </c>
      <c r="W3384" t="s">
        <v>147</v>
      </c>
      <c r="X3384" t="s">
        <v>144</v>
      </c>
    </row>
    <row r="3385" spans="1:24" x14ac:dyDescent="0.4">
      <c r="A3385" t="s">
        <v>4069</v>
      </c>
      <c r="B3385" t="s">
        <v>182</v>
      </c>
      <c r="C3385" t="s">
        <v>158</v>
      </c>
      <c r="D3385" t="s">
        <v>51</v>
      </c>
      <c r="E3385" t="s">
        <v>720</v>
      </c>
      <c r="F3385" t="s">
        <v>102</v>
      </c>
      <c r="G3385" t="s">
        <v>26</v>
      </c>
      <c r="H3385" t="s">
        <v>1222</v>
      </c>
      <c r="I3385" t="s">
        <v>116</v>
      </c>
      <c r="J3385" t="s">
        <v>117</v>
      </c>
      <c r="K3385" t="s">
        <v>97</v>
      </c>
      <c r="L3385" t="str">
        <f>_xlfn.XLOOKUP(Trade_Flows[[#This Row],[hardware_type]],Helper_sheet!$D$2:$D$15,Helper_sheet!$E$2:$E$15,0,0)</f>
        <v>Chip</v>
      </c>
      <c r="M3385" t="s">
        <v>91</v>
      </c>
      <c r="N3385" s="5">
        <v>1794</v>
      </c>
      <c r="O3385" s="1">
        <v>89.73</v>
      </c>
      <c r="P3385" t="s">
        <v>664</v>
      </c>
      <c r="Q3385" t="s">
        <v>118</v>
      </c>
      <c r="R3385" t="s">
        <v>144</v>
      </c>
      <c r="S3385" t="s">
        <v>141</v>
      </c>
      <c r="T3385" t="s">
        <v>119</v>
      </c>
      <c r="U3385" t="s">
        <v>749</v>
      </c>
      <c r="V3385" t="s">
        <v>1276</v>
      </c>
      <c r="W3385" t="s">
        <v>147</v>
      </c>
      <c r="X3385" t="s">
        <v>144</v>
      </c>
    </row>
    <row r="3386" spans="1:24" x14ac:dyDescent="0.4">
      <c r="A3386" t="s">
        <v>4070</v>
      </c>
      <c r="B3386" t="s">
        <v>193</v>
      </c>
      <c r="C3386" t="s">
        <v>141</v>
      </c>
      <c r="D3386" t="s">
        <v>52</v>
      </c>
      <c r="E3386" t="s">
        <v>720</v>
      </c>
      <c r="F3386" t="s">
        <v>102</v>
      </c>
      <c r="G3386" t="s">
        <v>26</v>
      </c>
      <c r="H3386" t="s">
        <v>1222</v>
      </c>
      <c r="I3386" t="s">
        <v>116</v>
      </c>
      <c r="J3386" t="s">
        <v>117</v>
      </c>
      <c r="K3386" t="s">
        <v>97</v>
      </c>
      <c r="L3386" t="str">
        <f>_xlfn.XLOOKUP(Trade_Flows[[#This Row],[hardware_type]],Helper_sheet!$D$2:$D$15,Helper_sheet!$E$2:$E$15,0,0)</f>
        <v>Chip</v>
      </c>
      <c r="M3386" t="s">
        <v>91</v>
      </c>
      <c r="N3386" s="5">
        <v>1647</v>
      </c>
      <c r="O3386" s="1">
        <v>82.39</v>
      </c>
      <c r="P3386" t="s">
        <v>98</v>
      </c>
      <c r="Q3386" t="s">
        <v>118</v>
      </c>
      <c r="R3386" t="s">
        <v>144</v>
      </c>
      <c r="S3386" t="s">
        <v>141</v>
      </c>
      <c r="T3386" t="s">
        <v>119</v>
      </c>
      <c r="U3386" t="s">
        <v>744</v>
      </c>
      <c r="V3386" t="s">
        <v>1258</v>
      </c>
      <c r="W3386" t="s">
        <v>147</v>
      </c>
      <c r="X3386" t="s">
        <v>144</v>
      </c>
    </row>
    <row r="3387" spans="1:24" x14ac:dyDescent="0.4">
      <c r="A3387" t="s">
        <v>4071</v>
      </c>
      <c r="B3387" t="s">
        <v>193</v>
      </c>
      <c r="C3387" t="s">
        <v>149</v>
      </c>
      <c r="D3387" t="s">
        <v>53</v>
      </c>
      <c r="E3387" t="s">
        <v>720</v>
      </c>
      <c r="F3387" t="s">
        <v>102</v>
      </c>
      <c r="G3387" t="s">
        <v>26</v>
      </c>
      <c r="H3387" t="s">
        <v>1222</v>
      </c>
      <c r="I3387" t="s">
        <v>116</v>
      </c>
      <c r="J3387" t="s">
        <v>117</v>
      </c>
      <c r="K3387" t="s">
        <v>97</v>
      </c>
      <c r="L3387" t="str">
        <f>_xlfn.XLOOKUP(Trade_Flows[[#This Row],[hardware_type]],Helper_sheet!$D$2:$D$15,Helper_sheet!$E$2:$E$15,0,0)</f>
        <v>Chip</v>
      </c>
      <c r="M3387" t="s">
        <v>91</v>
      </c>
      <c r="N3387" s="5">
        <v>1926</v>
      </c>
      <c r="O3387" s="1">
        <v>96.34</v>
      </c>
      <c r="P3387" t="s">
        <v>98</v>
      </c>
      <c r="Q3387" t="s">
        <v>118</v>
      </c>
      <c r="R3387" t="s">
        <v>144</v>
      </c>
      <c r="S3387" t="s">
        <v>141</v>
      </c>
      <c r="T3387" t="s">
        <v>119</v>
      </c>
      <c r="U3387" t="s">
        <v>735</v>
      </c>
      <c r="V3387" t="s">
        <v>1306</v>
      </c>
      <c r="W3387" t="s">
        <v>147</v>
      </c>
      <c r="X3387" t="s">
        <v>144</v>
      </c>
    </row>
    <row r="3388" spans="1:24" x14ac:dyDescent="0.4">
      <c r="A3388" t="s">
        <v>4072</v>
      </c>
      <c r="B3388" t="s">
        <v>193</v>
      </c>
      <c r="C3388" t="s">
        <v>154</v>
      </c>
      <c r="D3388" t="s">
        <v>54</v>
      </c>
      <c r="E3388" t="s">
        <v>720</v>
      </c>
      <c r="F3388" t="s">
        <v>102</v>
      </c>
      <c r="G3388" t="s">
        <v>26</v>
      </c>
      <c r="H3388" t="s">
        <v>1222</v>
      </c>
      <c r="I3388" t="s">
        <v>116</v>
      </c>
      <c r="J3388" t="s">
        <v>117</v>
      </c>
      <c r="K3388" t="s">
        <v>97</v>
      </c>
      <c r="L3388" t="str">
        <f>_xlfn.XLOOKUP(Trade_Flows[[#This Row],[hardware_type]],Helper_sheet!$D$2:$D$15,Helper_sheet!$E$2:$E$15,0,0)</f>
        <v>Chip</v>
      </c>
      <c r="M3388" t="s">
        <v>91</v>
      </c>
      <c r="N3388" s="5">
        <v>2155</v>
      </c>
      <c r="O3388" s="1">
        <v>107.76</v>
      </c>
      <c r="P3388" t="s">
        <v>668</v>
      </c>
      <c r="Q3388" t="s">
        <v>118</v>
      </c>
      <c r="R3388" t="s">
        <v>144</v>
      </c>
      <c r="S3388" t="s">
        <v>141</v>
      </c>
      <c r="T3388" t="s">
        <v>119</v>
      </c>
      <c r="U3388" t="s">
        <v>796</v>
      </c>
      <c r="V3388" t="s">
        <v>1229</v>
      </c>
      <c r="W3388" t="s">
        <v>147</v>
      </c>
      <c r="X3388" t="s">
        <v>144</v>
      </c>
    </row>
    <row r="3389" spans="1:24" x14ac:dyDescent="0.4">
      <c r="A3389" t="s">
        <v>4073</v>
      </c>
      <c r="B3389" t="s">
        <v>193</v>
      </c>
      <c r="C3389" t="s">
        <v>158</v>
      </c>
      <c r="D3389" t="s">
        <v>55</v>
      </c>
      <c r="E3389" t="s">
        <v>720</v>
      </c>
      <c r="F3389" t="s">
        <v>102</v>
      </c>
      <c r="G3389" t="s">
        <v>26</v>
      </c>
      <c r="H3389" t="s">
        <v>1222</v>
      </c>
      <c r="I3389" t="s">
        <v>116</v>
      </c>
      <c r="J3389" t="s">
        <v>117</v>
      </c>
      <c r="K3389" t="s">
        <v>97</v>
      </c>
      <c r="L3389" t="str">
        <f>_xlfn.XLOOKUP(Trade_Flows[[#This Row],[hardware_type]],Helper_sheet!$D$2:$D$15,Helper_sheet!$E$2:$E$15,0,0)</f>
        <v>Chip</v>
      </c>
      <c r="M3389" t="s">
        <v>91</v>
      </c>
      <c r="N3389" s="5">
        <v>1746</v>
      </c>
      <c r="O3389" s="1">
        <v>87.31</v>
      </c>
      <c r="P3389" t="s">
        <v>664</v>
      </c>
      <c r="Q3389" t="s">
        <v>118</v>
      </c>
      <c r="R3389" t="s">
        <v>144</v>
      </c>
      <c r="S3389" t="s">
        <v>141</v>
      </c>
      <c r="T3389" t="s">
        <v>119</v>
      </c>
      <c r="U3389" t="s">
        <v>761</v>
      </c>
      <c r="V3389" t="s">
        <v>2546</v>
      </c>
      <c r="W3389" t="s">
        <v>147</v>
      </c>
      <c r="X3389" t="s">
        <v>144</v>
      </c>
    </row>
    <row r="3390" spans="1:24" x14ac:dyDescent="0.4">
      <c r="A3390" t="s">
        <v>4074</v>
      </c>
      <c r="B3390" t="s">
        <v>202</v>
      </c>
      <c r="C3390" t="s">
        <v>141</v>
      </c>
      <c r="D3390" t="s">
        <v>56</v>
      </c>
      <c r="E3390" t="s">
        <v>720</v>
      </c>
      <c r="F3390" t="s">
        <v>102</v>
      </c>
      <c r="G3390" t="s">
        <v>26</v>
      </c>
      <c r="H3390" t="s">
        <v>1222</v>
      </c>
      <c r="I3390" t="s">
        <v>116</v>
      </c>
      <c r="J3390" t="s">
        <v>117</v>
      </c>
      <c r="K3390" t="s">
        <v>97</v>
      </c>
      <c r="L3390" t="str">
        <f>_xlfn.XLOOKUP(Trade_Flows[[#This Row],[hardware_type]],Helper_sheet!$D$2:$D$15,Helper_sheet!$E$2:$E$15,0,0)</f>
        <v>Chip</v>
      </c>
      <c r="M3390" t="s">
        <v>91</v>
      </c>
      <c r="N3390" s="5">
        <v>1553</v>
      </c>
      <c r="O3390" s="1">
        <v>77.67</v>
      </c>
      <c r="P3390" t="s">
        <v>100</v>
      </c>
      <c r="Q3390" t="s">
        <v>118</v>
      </c>
      <c r="R3390" t="s">
        <v>144</v>
      </c>
      <c r="S3390" t="s">
        <v>141</v>
      </c>
      <c r="T3390" t="s">
        <v>119</v>
      </c>
      <c r="U3390" t="s">
        <v>751</v>
      </c>
      <c r="V3390" t="s">
        <v>2584</v>
      </c>
      <c r="W3390" t="s">
        <v>147</v>
      </c>
      <c r="X3390" t="s">
        <v>144</v>
      </c>
    </row>
    <row r="3391" spans="1:24" x14ac:dyDescent="0.4">
      <c r="A3391" t="s">
        <v>4075</v>
      </c>
      <c r="B3391" t="s">
        <v>202</v>
      </c>
      <c r="C3391" t="s">
        <v>149</v>
      </c>
      <c r="D3391" t="s">
        <v>57</v>
      </c>
      <c r="E3391" t="s">
        <v>720</v>
      </c>
      <c r="F3391" t="s">
        <v>102</v>
      </c>
      <c r="G3391" t="s">
        <v>26</v>
      </c>
      <c r="H3391" t="s">
        <v>1222</v>
      </c>
      <c r="I3391" t="s">
        <v>116</v>
      </c>
      <c r="J3391" t="s">
        <v>117</v>
      </c>
      <c r="K3391" t="s">
        <v>97</v>
      </c>
      <c r="L3391" t="str">
        <f>_xlfn.XLOOKUP(Trade_Flows[[#This Row],[hardware_type]],Helper_sheet!$D$2:$D$15,Helper_sheet!$E$2:$E$15,0,0)</f>
        <v>Chip</v>
      </c>
      <c r="M3391" t="s">
        <v>91</v>
      </c>
      <c r="N3391" s="5">
        <v>1874</v>
      </c>
      <c r="O3391" s="1">
        <v>93.72</v>
      </c>
      <c r="P3391" t="s">
        <v>664</v>
      </c>
      <c r="Q3391" t="s">
        <v>118</v>
      </c>
      <c r="R3391" t="s">
        <v>144</v>
      </c>
      <c r="S3391" t="s">
        <v>141</v>
      </c>
      <c r="T3391" t="s">
        <v>119</v>
      </c>
      <c r="U3391" t="s">
        <v>1103</v>
      </c>
      <c r="V3391" t="s">
        <v>1299</v>
      </c>
      <c r="W3391" t="s">
        <v>147</v>
      </c>
      <c r="X3391" t="s">
        <v>144</v>
      </c>
    </row>
    <row r="3392" spans="1:24" x14ac:dyDescent="0.4">
      <c r="A3392" t="s">
        <v>4076</v>
      </c>
      <c r="B3392" t="s">
        <v>202</v>
      </c>
      <c r="C3392" t="s">
        <v>154</v>
      </c>
      <c r="D3392" t="s">
        <v>58</v>
      </c>
      <c r="E3392" t="s">
        <v>720</v>
      </c>
      <c r="F3392" t="s">
        <v>102</v>
      </c>
      <c r="G3392" t="s">
        <v>26</v>
      </c>
      <c r="H3392" t="s">
        <v>1222</v>
      </c>
      <c r="I3392" t="s">
        <v>116</v>
      </c>
      <c r="J3392" t="s">
        <v>117</v>
      </c>
      <c r="K3392" t="s">
        <v>97</v>
      </c>
      <c r="L3392" t="str">
        <f>_xlfn.XLOOKUP(Trade_Flows[[#This Row],[hardware_type]],Helper_sheet!$D$2:$D$15,Helper_sheet!$E$2:$E$15,0,0)</f>
        <v>Chip</v>
      </c>
      <c r="M3392" t="s">
        <v>91</v>
      </c>
      <c r="N3392" s="5">
        <v>1713</v>
      </c>
      <c r="O3392" s="1">
        <v>85.69</v>
      </c>
      <c r="P3392" t="s">
        <v>100</v>
      </c>
      <c r="Q3392" t="s">
        <v>118</v>
      </c>
      <c r="R3392" t="s">
        <v>144</v>
      </c>
      <c r="S3392" t="s">
        <v>141</v>
      </c>
      <c r="T3392" t="s">
        <v>119</v>
      </c>
      <c r="U3392" t="s">
        <v>796</v>
      </c>
      <c r="V3392" t="s">
        <v>1248</v>
      </c>
      <c r="W3392" t="s">
        <v>147</v>
      </c>
      <c r="X3392" t="s">
        <v>144</v>
      </c>
    </row>
    <row r="3393" spans="1:24" x14ac:dyDescent="0.4">
      <c r="A3393" t="s">
        <v>4077</v>
      </c>
      <c r="B3393" t="s">
        <v>202</v>
      </c>
      <c r="C3393" t="s">
        <v>158</v>
      </c>
      <c r="D3393" t="s">
        <v>59</v>
      </c>
      <c r="E3393" t="s">
        <v>720</v>
      </c>
      <c r="F3393" t="s">
        <v>102</v>
      </c>
      <c r="G3393" t="s">
        <v>26</v>
      </c>
      <c r="H3393" t="s">
        <v>1222</v>
      </c>
      <c r="I3393" t="s">
        <v>116</v>
      </c>
      <c r="J3393" t="s">
        <v>117</v>
      </c>
      <c r="K3393" t="s">
        <v>97</v>
      </c>
      <c r="L3393" t="str">
        <f>_xlfn.XLOOKUP(Trade_Flows[[#This Row],[hardware_type]],Helper_sheet!$D$2:$D$15,Helper_sheet!$E$2:$E$15,0,0)</f>
        <v>Chip</v>
      </c>
      <c r="M3393" t="s">
        <v>91</v>
      </c>
      <c r="N3393" s="5">
        <v>1519</v>
      </c>
      <c r="O3393" s="1">
        <v>75.959999999999994</v>
      </c>
      <c r="P3393" t="s">
        <v>98</v>
      </c>
      <c r="Q3393" t="s">
        <v>118</v>
      </c>
      <c r="R3393" t="s">
        <v>144</v>
      </c>
      <c r="S3393" t="s">
        <v>141</v>
      </c>
      <c r="T3393" t="s">
        <v>119</v>
      </c>
      <c r="U3393" t="s">
        <v>822</v>
      </c>
      <c r="V3393" t="s">
        <v>1272</v>
      </c>
      <c r="W3393" t="s">
        <v>147</v>
      </c>
      <c r="X3393" t="s">
        <v>144</v>
      </c>
    </row>
    <row r="3394" spans="1:24" x14ac:dyDescent="0.4">
      <c r="A3394" t="s">
        <v>4078</v>
      </c>
      <c r="B3394" t="s">
        <v>212</v>
      </c>
      <c r="C3394" t="s">
        <v>141</v>
      </c>
      <c r="D3394" t="s">
        <v>60</v>
      </c>
      <c r="E3394" t="s">
        <v>720</v>
      </c>
      <c r="F3394" t="s">
        <v>102</v>
      </c>
      <c r="G3394" t="s">
        <v>26</v>
      </c>
      <c r="H3394" t="s">
        <v>1222</v>
      </c>
      <c r="I3394" t="s">
        <v>116</v>
      </c>
      <c r="J3394" t="s">
        <v>117</v>
      </c>
      <c r="K3394" t="s">
        <v>97</v>
      </c>
      <c r="L3394" t="str">
        <f>_xlfn.XLOOKUP(Trade_Flows[[#This Row],[hardware_type]],Helper_sheet!$D$2:$D$15,Helper_sheet!$E$2:$E$15,0,0)</f>
        <v>Chip</v>
      </c>
      <c r="M3394" t="s">
        <v>91</v>
      </c>
      <c r="N3394" s="5">
        <v>1966</v>
      </c>
      <c r="O3394" s="1">
        <v>98.3</v>
      </c>
      <c r="P3394" t="s">
        <v>668</v>
      </c>
      <c r="Q3394" t="s">
        <v>118</v>
      </c>
      <c r="R3394" t="s">
        <v>144</v>
      </c>
      <c r="S3394" t="s">
        <v>141</v>
      </c>
      <c r="T3394" t="s">
        <v>119</v>
      </c>
      <c r="U3394" t="s">
        <v>744</v>
      </c>
      <c r="V3394" t="s">
        <v>1225</v>
      </c>
      <c r="W3394" t="s">
        <v>147</v>
      </c>
      <c r="X3394" t="s">
        <v>144</v>
      </c>
    </row>
    <row r="3395" spans="1:24" x14ac:dyDescent="0.4">
      <c r="A3395" t="s">
        <v>4079</v>
      </c>
      <c r="B3395" t="s">
        <v>212</v>
      </c>
      <c r="C3395" t="s">
        <v>149</v>
      </c>
      <c r="D3395" t="s">
        <v>61</v>
      </c>
      <c r="E3395" t="s">
        <v>720</v>
      </c>
      <c r="F3395" t="s">
        <v>102</v>
      </c>
      <c r="G3395" t="s">
        <v>26</v>
      </c>
      <c r="H3395" t="s">
        <v>1222</v>
      </c>
      <c r="I3395" t="s">
        <v>116</v>
      </c>
      <c r="J3395" t="s">
        <v>117</v>
      </c>
      <c r="K3395" t="s">
        <v>97</v>
      </c>
      <c r="L3395" t="str">
        <f>_xlfn.XLOOKUP(Trade_Flows[[#This Row],[hardware_type]],Helper_sheet!$D$2:$D$15,Helper_sheet!$E$2:$E$15,0,0)</f>
        <v>Chip</v>
      </c>
      <c r="M3395" t="s">
        <v>91</v>
      </c>
      <c r="N3395" s="5">
        <v>1906</v>
      </c>
      <c r="O3395" s="1">
        <v>95.34</v>
      </c>
      <c r="P3395" t="s">
        <v>668</v>
      </c>
      <c r="Q3395" t="s">
        <v>118</v>
      </c>
      <c r="R3395" t="s">
        <v>144</v>
      </c>
      <c r="S3395" t="s">
        <v>141</v>
      </c>
      <c r="T3395" t="s">
        <v>119</v>
      </c>
      <c r="U3395" t="s">
        <v>751</v>
      </c>
      <c r="V3395" t="s">
        <v>1238</v>
      </c>
      <c r="W3395" t="s">
        <v>147</v>
      </c>
      <c r="X3395" t="s">
        <v>144</v>
      </c>
    </row>
    <row r="3396" spans="1:24" x14ac:dyDescent="0.4">
      <c r="A3396" t="s">
        <v>4080</v>
      </c>
      <c r="B3396" t="s">
        <v>212</v>
      </c>
      <c r="C3396" t="s">
        <v>154</v>
      </c>
      <c r="D3396" t="s">
        <v>62</v>
      </c>
      <c r="E3396" t="s">
        <v>720</v>
      </c>
      <c r="F3396" t="s">
        <v>102</v>
      </c>
      <c r="G3396" t="s">
        <v>26</v>
      </c>
      <c r="H3396" t="s">
        <v>1222</v>
      </c>
      <c r="I3396" t="s">
        <v>116</v>
      </c>
      <c r="J3396" t="s">
        <v>117</v>
      </c>
      <c r="K3396" t="s">
        <v>97</v>
      </c>
      <c r="L3396" t="str">
        <f>_xlfn.XLOOKUP(Trade_Flows[[#This Row],[hardware_type]],Helper_sheet!$D$2:$D$15,Helper_sheet!$E$2:$E$15,0,0)</f>
        <v>Chip</v>
      </c>
      <c r="M3396" t="s">
        <v>91</v>
      </c>
      <c r="N3396" s="5">
        <v>1985</v>
      </c>
      <c r="O3396" s="1">
        <v>99.26</v>
      </c>
      <c r="P3396" t="s">
        <v>98</v>
      </c>
      <c r="Q3396" t="s">
        <v>118</v>
      </c>
      <c r="R3396" t="s">
        <v>144</v>
      </c>
      <c r="S3396" t="s">
        <v>141</v>
      </c>
      <c r="T3396" t="s">
        <v>119</v>
      </c>
      <c r="U3396" t="s">
        <v>796</v>
      </c>
      <c r="V3396" t="s">
        <v>1317</v>
      </c>
      <c r="W3396" t="s">
        <v>147</v>
      </c>
      <c r="X3396" t="s">
        <v>144</v>
      </c>
    </row>
    <row r="3397" spans="1:24" x14ac:dyDescent="0.4">
      <c r="A3397" t="s">
        <v>4081</v>
      </c>
      <c r="B3397" t="s">
        <v>212</v>
      </c>
      <c r="C3397" t="s">
        <v>158</v>
      </c>
      <c r="D3397" t="s">
        <v>63</v>
      </c>
      <c r="E3397" t="s">
        <v>720</v>
      </c>
      <c r="F3397" t="s">
        <v>102</v>
      </c>
      <c r="G3397" t="s">
        <v>26</v>
      </c>
      <c r="H3397" t="s">
        <v>1222</v>
      </c>
      <c r="I3397" t="s">
        <v>116</v>
      </c>
      <c r="J3397" t="s">
        <v>117</v>
      </c>
      <c r="K3397" t="s">
        <v>97</v>
      </c>
      <c r="L3397" t="str">
        <f>_xlfn.XLOOKUP(Trade_Flows[[#This Row],[hardware_type]],Helper_sheet!$D$2:$D$15,Helper_sheet!$E$2:$E$15,0,0)</f>
        <v>Chip</v>
      </c>
      <c r="M3397" t="s">
        <v>91</v>
      </c>
      <c r="N3397" s="5">
        <v>1960</v>
      </c>
      <c r="O3397" s="1">
        <v>98.05</v>
      </c>
      <c r="P3397" t="s">
        <v>661</v>
      </c>
      <c r="Q3397" t="s">
        <v>118</v>
      </c>
      <c r="R3397" t="s">
        <v>144</v>
      </c>
      <c r="S3397" t="s">
        <v>141</v>
      </c>
      <c r="T3397" t="s">
        <v>119</v>
      </c>
      <c r="U3397" t="s">
        <v>766</v>
      </c>
      <c r="V3397" t="s">
        <v>1223</v>
      </c>
      <c r="W3397" t="s">
        <v>147</v>
      </c>
      <c r="X3397" t="s">
        <v>144</v>
      </c>
    </row>
    <row r="3398" spans="1:24" x14ac:dyDescent="0.4">
      <c r="A3398" t="s">
        <v>4082</v>
      </c>
      <c r="B3398" t="s">
        <v>223</v>
      </c>
      <c r="C3398" t="s">
        <v>141</v>
      </c>
      <c r="D3398" t="s">
        <v>64</v>
      </c>
      <c r="E3398" t="s">
        <v>720</v>
      </c>
      <c r="F3398" t="s">
        <v>102</v>
      </c>
      <c r="G3398" t="s">
        <v>26</v>
      </c>
      <c r="H3398" t="s">
        <v>1222</v>
      </c>
      <c r="I3398" t="s">
        <v>116</v>
      </c>
      <c r="J3398" t="s">
        <v>117</v>
      </c>
      <c r="K3398" t="s">
        <v>97</v>
      </c>
      <c r="L3398" t="str">
        <f>_xlfn.XLOOKUP(Trade_Flows[[#This Row],[hardware_type]],Helper_sheet!$D$2:$D$15,Helper_sheet!$E$2:$E$15,0,0)</f>
        <v>Chip</v>
      </c>
      <c r="M3398" t="s">
        <v>91</v>
      </c>
      <c r="N3398" s="5">
        <v>2091</v>
      </c>
      <c r="O3398" s="1">
        <v>104.58</v>
      </c>
      <c r="P3398" t="s">
        <v>664</v>
      </c>
      <c r="Q3398" t="s">
        <v>118</v>
      </c>
      <c r="R3398" t="s">
        <v>144</v>
      </c>
      <c r="S3398" t="s">
        <v>141</v>
      </c>
      <c r="T3398" t="s">
        <v>119</v>
      </c>
      <c r="U3398" t="s">
        <v>799</v>
      </c>
      <c r="V3398" t="s">
        <v>1242</v>
      </c>
      <c r="W3398" t="s">
        <v>147</v>
      </c>
      <c r="X3398" t="s">
        <v>144</v>
      </c>
    </row>
    <row r="3399" spans="1:24" x14ac:dyDescent="0.4">
      <c r="A3399" t="s">
        <v>4083</v>
      </c>
      <c r="B3399" t="s">
        <v>223</v>
      </c>
      <c r="C3399" t="s">
        <v>149</v>
      </c>
      <c r="D3399" t="s">
        <v>65</v>
      </c>
      <c r="E3399" t="s">
        <v>720</v>
      </c>
      <c r="F3399" t="s">
        <v>102</v>
      </c>
      <c r="G3399" t="s">
        <v>26</v>
      </c>
      <c r="H3399" t="s">
        <v>1222</v>
      </c>
      <c r="I3399" t="s">
        <v>116</v>
      </c>
      <c r="J3399" t="s">
        <v>117</v>
      </c>
      <c r="K3399" t="s">
        <v>97</v>
      </c>
      <c r="L3399" t="str">
        <f>_xlfn.XLOOKUP(Trade_Flows[[#This Row],[hardware_type]],Helper_sheet!$D$2:$D$15,Helper_sheet!$E$2:$E$15,0,0)</f>
        <v>Chip</v>
      </c>
      <c r="M3399" t="s">
        <v>91</v>
      </c>
      <c r="N3399" s="5">
        <v>2281</v>
      </c>
      <c r="O3399" s="1">
        <v>114.09</v>
      </c>
      <c r="P3399" t="s">
        <v>668</v>
      </c>
      <c r="Q3399" t="s">
        <v>118</v>
      </c>
      <c r="R3399" t="s">
        <v>144</v>
      </c>
      <c r="S3399" t="s">
        <v>141</v>
      </c>
      <c r="T3399" t="s">
        <v>119</v>
      </c>
      <c r="U3399" t="s">
        <v>758</v>
      </c>
      <c r="V3399" t="s">
        <v>1260</v>
      </c>
      <c r="W3399" t="s">
        <v>147</v>
      </c>
      <c r="X3399" t="s">
        <v>144</v>
      </c>
    </row>
    <row r="3400" spans="1:24" x14ac:dyDescent="0.4">
      <c r="A3400" t="s">
        <v>4084</v>
      </c>
      <c r="B3400" t="s">
        <v>223</v>
      </c>
      <c r="C3400" t="s">
        <v>154</v>
      </c>
      <c r="D3400" t="s">
        <v>66</v>
      </c>
      <c r="E3400" t="s">
        <v>720</v>
      </c>
      <c r="F3400" t="s">
        <v>102</v>
      </c>
      <c r="G3400" t="s">
        <v>26</v>
      </c>
      <c r="H3400" t="s">
        <v>1222</v>
      </c>
      <c r="I3400" t="s">
        <v>116</v>
      </c>
      <c r="J3400" t="s">
        <v>117</v>
      </c>
      <c r="K3400" t="s">
        <v>97</v>
      </c>
      <c r="L3400" t="str">
        <f>_xlfn.XLOOKUP(Trade_Flows[[#This Row],[hardware_type]],Helper_sheet!$D$2:$D$15,Helper_sheet!$E$2:$E$15,0,0)</f>
        <v>Chip</v>
      </c>
      <c r="M3400" t="s">
        <v>91</v>
      </c>
      <c r="N3400" s="5">
        <v>2151</v>
      </c>
      <c r="O3400" s="1">
        <v>107.6</v>
      </c>
      <c r="P3400" t="s">
        <v>661</v>
      </c>
      <c r="Q3400" t="s">
        <v>118</v>
      </c>
      <c r="R3400" t="s">
        <v>144</v>
      </c>
      <c r="S3400" t="s">
        <v>141</v>
      </c>
      <c r="T3400" t="s">
        <v>119</v>
      </c>
      <c r="U3400" t="s">
        <v>817</v>
      </c>
      <c r="V3400" t="s">
        <v>1238</v>
      </c>
      <c r="W3400" t="s">
        <v>147</v>
      </c>
      <c r="X3400" t="s">
        <v>144</v>
      </c>
    </row>
    <row r="3401" spans="1:24" x14ac:dyDescent="0.4">
      <c r="A3401" t="s">
        <v>4085</v>
      </c>
      <c r="B3401" t="s">
        <v>223</v>
      </c>
      <c r="C3401" t="s">
        <v>158</v>
      </c>
      <c r="D3401" t="s">
        <v>67</v>
      </c>
      <c r="E3401" t="s">
        <v>720</v>
      </c>
      <c r="F3401" t="s">
        <v>102</v>
      </c>
      <c r="G3401" t="s">
        <v>26</v>
      </c>
      <c r="H3401" t="s">
        <v>1222</v>
      </c>
      <c r="I3401" t="s">
        <v>116</v>
      </c>
      <c r="J3401" t="s">
        <v>117</v>
      </c>
      <c r="K3401" t="s">
        <v>97</v>
      </c>
      <c r="L3401" t="str">
        <f>_xlfn.XLOOKUP(Trade_Flows[[#This Row],[hardware_type]],Helper_sheet!$D$2:$D$15,Helper_sheet!$E$2:$E$15,0,0)</f>
        <v>Chip</v>
      </c>
      <c r="M3401" t="s">
        <v>91</v>
      </c>
      <c r="N3401" s="5">
        <v>2351</v>
      </c>
      <c r="O3401" s="1">
        <v>117.59</v>
      </c>
      <c r="P3401" t="s">
        <v>100</v>
      </c>
      <c r="Q3401" t="s">
        <v>118</v>
      </c>
      <c r="R3401" t="s">
        <v>144</v>
      </c>
      <c r="S3401" t="s">
        <v>141</v>
      </c>
      <c r="T3401" t="s">
        <v>119</v>
      </c>
      <c r="U3401" t="s">
        <v>822</v>
      </c>
      <c r="V3401" t="s">
        <v>1258</v>
      </c>
      <c r="W3401" t="s">
        <v>147</v>
      </c>
      <c r="X3401" t="s">
        <v>144</v>
      </c>
    </row>
    <row r="3402" spans="1:24" x14ac:dyDescent="0.4">
      <c r="A3402" t="s">
        <v>4086</v>
      </c>
      <c r="B3402" t="s">
        <v>235</v>
      </c>
      <c r="C3402" t="s">
        <v>141</v>
      </c>
      <c r="D3402" t="s">
        <v>68</v>
      </c>
      <c r="E3402" t="s">
        <v>720</v>
      </c>
      <c r="F3402" t="s">
        <v>102</v>
      </c>
      <c r="G3402" t="s">
        <v>26</v>
      </c>
      <c r="H3402" t="s">
        <v>1222</v>
      </c>
      <c r="I3402" t="s">
        <v>116</v>
      </c>
      <c r="J3402" t="s">
        <v>117</v>
      </c>
      <c r="K3402" t="s">
        <v>97</v>
      </c>
      <c r="L3402" t="str">
        <f>_xlfn.XLOOKUP(Trade_Flows[[#This Row],[hardware_type]],Helper_sheet!$D$2:$D$15,Helper_sheet!$E$2:$E$15,0,0)</f>
        <v>Chip</v>
      </c>
      <c r="M3402" t="s">
        <v>91</v>
      </c>
      <c r="N3402" s="5">
        <v>2060</v>
      </c>
      <c r="O3402" s="1">
        <v>103</v>
      </c>
      <c r="P3402" t="s">
        <v>668</v>
      </c>
      <c r="Q3402" t="s">
        <v>118</v>
      </c>
      <c r="R3402" t="s">
        <v>144</v>
      </c>
      <c r="S3402" t="s">
        <v>141</v>
      </c>
      <c r="T3402" t="s">
        <v>119</v>
      </c>
      <c r="U3402" t="s">
        <v>1103</v>
      </c>
      <c r="V3402" t="s">
        <v>1225</v>
      </c>
      <c r="W3402" t="s">
        <v>147</v>
      </c>
      <c r="X3402" t="s">
        <v>144</v>
      </c>
    </row>
    <row r="3403" spans="1:24" x14ac:dyDescent="0.4">
      <c r="A3403" t="s">
        <v>4087</v>
      </c>
      <c r="B3403" t="s">
        <v>235</v>
      </c>
      <c r="C3403" t="s">
        <v>149</v>
      </c>
      <c r="D3403" t="s">
        <v>69</v>
      </c>
      <c r="E3403" t="s">
        <v>720</v>
      </c>
      <c r="F3403" t="s">
        <v>102</v>
      </c>
      <c r="G3403" t="s">
        <v>26</v>
      </c>
      <c r="H3403" t="s">
        <v>1222</v>
      </c>
      <c r="I3403" t="s">
        <v>116</v>
      </c>
      <c r="J3403" t="s">
        <v>117</v>
      </c>
      <c r="K3403" t="s">
        <v>97</v>
      </c>
      <c r="L3403" t="str">
        <f>_xlfn.XLOOKUP(Trade_Flows[[#This Row],[hardware_type]],Helper_sheet!$D$2:$D$15,Helper_sheet!$E$2:$E$15,0,0)</f>
        <v>Chip</v>
      </c>
      <c r="M3403" t="s">
        <v>91</v>
      </c>
      <c r="N3403" s="5">
        <v>2459</v>
      </c>
      <c r="O3403" s="1">
        <v>122.98</v>
      </c>
      <c r="P3403" t="s">
        <v>100</v>
      </c>
      <c r="Q3403" t="s">
        <v>118</v>
      </c>
      <c r="R3403" t="s">
        <v>144</v>
      </c>
      <c r="S3403" t="s">
        <v>141</v>
      </c>
      <c r="T3403" t="s">
        <v>119</v>
      </c>
      <c r="U3403" t="s">
        <v>740</v>
      </c>
      <c r="V3403" t="s">
        <v>1225</v>
      </c>
      <c r="W3403" t="s">
        <v>147</v>
      </c>
      <c r="X3403" t="s">
        <v>144</v>
      </c>
    </row>
    <row r="3404" spans="1:24" x14ac:dyDescent="0.4">
      <c r="A3404" t="s">
        <v>4088</v>
      </c>
      <c r="B3404" t="s">
        <v>235</v>
      </c>
      <c r="C3404" t="s">
        <v>154</v>
      </c>
      <c r="D3404" t="s">
        <v>70</v>
      </c>
      <c r="E3404" t="s">
        <v>720</v>
      </c>
      <c r="F3404" t="s">
        <v>102</v>
      </c>
      <c r="G3404" t="s">
        <v>26</v>
      </c>
      <c r="H3404" t="s">
        <v>1222</v>
      </c>
      <c r="I3404" t="s">
        <v>116</v>
      </c>
      <c r="J3404" t="s">
        <v>117</v>
      </c>
      <c r="K3404" t="s">
        <v>97</v>
      </c>
      <c r="L3404" t="str">
        <f>_xlfn.XLOOKUP(Trade_Flows[[#This Row],[hardware_type]],Helper_sheet!$D$2:$D$15,Helper_sheet!$E$2:$E$15,0,0)</f>
        <v>Chip</v>
      </c>
      <c r="M3404" t="s">
        <v>91</v>
      </c>
      <c r="N3404" s="5">
        <v>2610</v>
      </c>
      <c r="O3404" s="1">
        <v>130.52000000000001</v>
      </c>
      <c r="P3404" t="s">
        <v>661</v>
      </c>
      <c r="Q3404" t="s">
        <v>118</v>
      </c>
      <c r="R3404" t="s">
        <v>144</v>
      </c>
      <c r="S3404" t="s">
        <v>141</v>
      </c>
      <c r="T3404" t="s">
        <v>119</v>
      </c>
      <c r="U3404" t="s">
        <v>749</v>
      </c>
      <c r="V3404" t="s">
        <v>1276</v>
      </c>
      <c r="W3404" t="s">
        <v>147</v>
      </c>
      <c r="X3404" t="s">
        <v>144</v>
      </c>
    </row>
    <row r="3405" spans="1:24" x14ac:dyDescent="0.4">
      <c r="A3405" t="s">
        <v>4089</v>
      </c>
      <c r="B3405" t="s">
        <v>235</v>
      </c>
      <c r="C3405" t="s">
        <v>158</v>
      </c>
      <c r="D3405" t="s">
        <v>71</v>
      </c>
      <c r="E3405" t="s">
        <v>720</v>
      </c>
      <c r="F3405" t="s">
        <v>102</v>
      </c>
      <c r="G3405" t="s">
        <v>26</v>
      </c>
      <c r="H3405" t="s">
        <v>1222</v>
      </c>
      <c r="I3405" t="s">
        <v>116</v>
      </c>
      <c r="J3405" t="s">
        <v>117</v>
      </c>
      <c r="K3405" t="s">
        <v>97</v>
      </c>
      <c r="L3405" t="str">
        <f>_xlfn.XLOOKUP(Trade_Flows[[#This Row],[hardware_type]],Helper_sheet!$D$2:$D$15,Helper_sheet!$E$2:$E$15,0,0)</f>
        <v>Chip</v>
      </c>
      <c r="M3405" t="s">
        <v>91</v>
      </c>
      <c r="N3405" s="5">
        <v>2235</v>
      </c>
      <c r="O3405" s="1">
        <v>111.78</v>
      </c>
      <c r="P3405" t="s">
        <v>100</v>
      </c>
      <c r="Q3405" t="s">
        <v>118</v>
      </c>
      <c r="R3405" t="s">
        <v>144</v>
      </c>
      <c r="S3405" t="s">
        <v>141</v>
      </c>
      <c r="T3405" t="s">
        <v>119</v>
      </c>
      <c r="U3405" t="s">
        <v>758</v>
      </c>
      <c r="V3405" t="s">
        <v>1229</v>
      </c>
      <c r="W3405" t="s">
        <v>147</v>
      </c>
      <c r="X3405" t="s">
        <v>144</v>
      </c>
    </row>
    <row r="3406" spans="1:24" x14ac:dyDescent="0.4">
      <c r="A3406" t="s">
        <v>4090</v>
      </c>
      <c r="B3406" t="s">
        <v>248</v>
      </c>
      <c r="C3406" t="s">
        <v>141</v>
      </c>
      <c r="D3406" t="s">
        <v>72</v>
      </c>
      <c r="E3406" t="s">
        <v>720</v>
      </c>
      <c r="F3406" t="s">
        <v>102</v>
      </c>
      <c r="G3406" t="s">
        <v>26</v>
      </c>
      <c r="H3406" t="s">
        <v>1222</v>
      </c>
      <c r="I3406" t="s">
        <v>116</v>
      </c>
      <c r="J3406" t="s">
        <v>117</v>
      </c>
      <c r="K3406" t="s">
        <v>97</v>
      </c>
      <c r="L3406" t="str">
        <f>_xlfn.XLOOKUP(Trade_Flows[[#This Row],[hardware_type]],Helper_sheet!$D$2:$D$15,Helper_sheet!$E$2:$E$15,0,0)</f>
        <v>Chip</v>
      </c>
      <c r="M3406" t="s">
        <v>91</v>
      </c>
      <c r="N3406" s="5">
        <v>2687</v>
      </c>
      <c r="O3406" s="1">
        <v>134.38999999999999</v>
      </c>
      <c r="P3406" t="s">
        <v>661</v>
      </c>
      <c r="Q3406" t="s">
        <v>118</v>
      </c>
      <c r="R3406" t="s">
        <v>144</v>
      </c>
      <c r="S3406" t="s">
        <v>141</v>
      </c>
      <c r="T3406" t="s">
        <v>119</v>
      </c>
      <c r="U3406" t="s">
        <v>822</v>
      </c>
      <c r="V3406" t="s">
        <v>1266</v>
      </c>
      <c r="W3406" t="s">
        <v>147</v>
      </c>
      <c r="X3406" t="s">
        <v>141</v>
      </c>
    </row>
    <row r="3407" spans="1:24" x14ac:dyDescent="0.4">
      <c r="A3407" t="s">
        <v>4091</v>
      </c>
      <c r="B3407" t="s">
        <v>248</v>
      </c>
      <c r="C3407" t="s">
        <v>149</v>
      </c>
      <c r="D3407" t="s">
        <v>73</v>
      </c>
      <c r="E3407" t="s">
        <v>720</v>
      </c>
      <c r="F3407" t="s">
        <v>102</v>
      </c>
      <c r="G3407" t="s">
        <v>26</v>
      </c>
      <c r="H3407" t="s">
        <v>1222</v>
      </c>
      <c r="I3407" t="s">
        <v>116</v>
      </c>
      <c r="J3407" t="s">
        <v>117</v>
      </c>
      <c r="K3407" t="s">
        <v>97</v>
      </c>
      <c r="L3407" t="str">
        <f>_xlfn.XLOOKUP(Trade_Flows[[#This Row],[hardware_type]],Helper_sheet!$D$2:$D$15,Helper_sheet!$E$2:$E$15,0,0)</f>
        <v>Chip</v>
      </c>
      <c r="M3407" t="s">
        <v>91</v>
      </c>
      <c r="N3407" s="5">
        <v>2923</v>
      </c>
      <c r="O3407" s="1">
        <v>146.15</v>
      </c>
      <c r="P3407" t="s">
        <v>100</v>
      </c>
      <c r="Q3407" t="s">
        <v>118</v>
      </c>
      <c r="R3407" t="s">
        <v>144</v>
      </c>
      <c r="S3407" t="s">
        <v>141</v>
      </c>
      <c r="T3407" t="s">
        <v>119</v>
      </c>
      <c r="U3407" t="s">
        <v>731</v>
      </c>
      <c r="V3407" t="s">
        <v>1276</v>
      </c>
      <c r="W3407" t="s">
        <v>147</v>
      </c>
      <c r="X3407" t="s">
        <v>141</v>
      </c>
    </row>
    <row r="3408" spans="1:24" x14ac:dyDescent="0.4">
      <c r="A3408" t="s">
        <v>4092</v>
      </c>
      <c r="B3408" t="s">
        <v>248</v>
      </c>
      <c r="C3408" t="s">
        <v>154</v>
      </c>
      <c r="D3408" t="s">
        <v>74</v>
      </c>
      <c r="E3408" t="s">
        <v>720</v>
      </c>
      <c r="F3408" t="s">
        <v>102</v>
      </c>
      <c r="G3408" t="s">
        <v>26</v>
      </c>
      <c r="H3408" t="s">
        <v>1222</v>
      </c>
      <c r="I3408" t="s">
        <v>116</v>
      </c>
      <c r="J3408" t="s">
        <v>117</v>
      </c>
      <c r="K3408" t="s">
        <v>97</v>
      </c>
      <c r="L3408" t="str">
        <f>_xlfn.XLOOKUP(Trade_Flows[[#This Row],[hardware_type]],Helper_sheet!$D$2:$D$15,Helper_sheet!$E$2:$E$15,0,0)</f>
        <v>Chip</v>
      </c>
      <c r="M3408" t="s">
        <v>91</v>
      </c>
      <c r="N3408" s="5">
        <v>3110</v>
      </c>
      <c r="O3408" s="1">
        <v>155.51</v>
      </c>
      <c r="P3408" t="s">
        <v>664</v>
      </c>
      <c r="Q3408" t="s">
        <v>118</v>
      </c>
      <c r="R3408" t="s">
        <v>144</v>
      </c>
      <c r="S3408" t="s">
        <v>141</v>
      </c>
      <c r="T3408" t="s">
        <v>119</v>
      </c>
      <c r="U3408" t="s">
        <v>731</v>
      </c>
      <c r="V3408" t="s">
        <v>1236</v>
      </c>
      <c r="W3408" t="s">
        <v>147</v>
      </c>
      <c r="X3408" t="s">
        <v>141</v>
      </c>
    </row>
    <row r="3409" spans="1:24" x14ac:dyDescent="0.4">
      <c r="A3409" t="s">
        <v>4093</v>
      </c>
      <c r="B3409" t="s">
        <v>248</v>
      </c>
      <c r="C3409" t="s">
        <v>158</v>
      </c>
      <c r="D3409" t="s">
        <v>75</v>
      </c>
      <c r="E3409" t="s">
        <v>720</v>
      </c>
      <c r="F3409" t="s">
        <v>102</v>
      </c>
      <c r="G3409" t="s">
        <v>26</v>
      </c>
      <c r="H3409" t="s">
        <v>1222</v>
      </c>
      <c r="I3409" t="s">
        <v>116</v>
      </c>
      <c r="J3409" t="s">
        <v>117</v>
      </c>
      <c r="K3409" t="s">
        <v>97</v>
      </c>
      <c r="L3409" t="str">
        <f>_xlfn.XLOOKUP(Trade_Flows[[#This Row],[hardware_type]],Helper_sheet!$D$2:$D$15,Helper_sheet!$E$2:$E$15,0,0)</f>
        <v>Chip</v>
      </c>
      <c r="M3409" t="s">
        <v>91</v>
      </c>
      <c r="N3409" s="5">
        <v>2582</v>
      </c>
      <c r="O3409" s="1">
        <v>129.11000000000001</v>
      </c>
      <c r="P3409" t="s">
        <v>668</v>
      </c>
      <c r="Q3409" t="s">
        <v>118</v>
      </c>
      <c r="R3409" t="s">
        <v>144</v>
      </c>
      <c r="S3409" t="s">
        <v>141</v>
      </c>
      <c r="T3409" t="s">
        <v>119</v>
      </c>
      <c r="U3409" t="s">
        <v>749</v>
      </c>
      <c r="V3409" t="s">
        <v>1284</v>
      </c>
      <c r="W3409" t="s">
        <v>147</v>
      </c>
      <c r="X3409" t="s">
        <v>141</v>
      </c>
    </row>
    <row r="3410" spans="1:24" x14ac:dyDescent="0.4">
      <c r="A3410" t="s">
        <v>4094</v>
      </c>
      <c r="B3410" t="s">
        <v>260</v>
      </c>
      <c r="C3410" t="s">
        <v>141</v>
      </c>
      <c r="D3410" t="s">
        <v>76</v>
      </c>
      <c r="E3410" t="s">
        <v>720</v>
      </c>
      <c r="F3410" t="s">
        <v>102</v>
      </c>
      <c r="G3410" t="s">
        <v>26</v>
      </c>
      <c r="H3410" t="s">
        <v>1222</v>
      </c>
      <c r="I3410" t="s">
        <v>116</v>
      </c>
      <c r="J3410" t="s">
        <v>117</v>
      </c>
      <c r="K3410" t="s">
        <v>97</v>
      </c>
      <c r="L3410" t="str">
        <f>_xlfn.XLOOKUP(Trade_Flows[[#This Row],[hardware_type]],Helper_sheet!$D$2:$D$15,Helper_sheet!$E$2:$E$15,0,0)</f>
        <v>Chip</v>
      </c>
      <c r="M3410" t="s">
        <v>91</v>
      </c>
      <c r="N3410" s="5">
        <v>3091</v>
      </c>
      <c r="O3410" s="1">
        <v>154.56</v>
      </c>
      <c r="P3410" t="s">
        <v>668</v>
      </c>
      <c r="Q3410" t="s">
        <v>118</v>
      </c>
      <c r="R3410" t="s">
        <v>144</v>
      </c>
      <c r="S3410" t="s">
        <v>141</v>
      </c>
      <c r="T3410" t="s">
        <v>119</v>
      </c>
      <c r="U3410" t="s">
        <v>817</v>
      </c>
      <c r="V3410" t="s">
        <v>1263</v>
      </c>
      <c r="W3410" t="s">
        <v>147</v>
      </c>
      <c r="X3410" t="s">
        <v>141</v>
      </c>
    </row>
    <row r="3411" spans="1:24" x14ac:dyDescent="0.4">
      <c r="A3411" t="s">
        <v>4095</v>
      </c>
      <c r="B3411" t="s">
        <v>260</v>
      </c>
      <c r="C3411" t="s">
        <v>149</v>
      </c>
      <c r="D3411" t="s">
        <v>77</v>
      </c>
      <c r="E3411" t="s">
        <v>720</v>
      </c>
      <c r="F3411" t="s">
        <v>102</v>
      </c>
      <c r="G3411" t="s">
        <v>26</v>
      </c>
      <c r="H3411" t="s">
        <v>1222</v>
      </c>
      <c r="I3411" t="s">
        <v>116</v>
      </c>
      <c r="J3411" t="s">
        <v>117</v>
      </c>
      <c r="K3411" t="s">
        <v>97</v>
      </c>
      <c r="L3411" t="str">
        <f>_xlfn.XLOOKUP(Trade_Flows[[#This Row],[hardware_type]],Helper_sheet!$D$2:$D$15,Helper_sheet!$E$2:$E$15,0,0)</f>
        <v>Chip</v>
      </c>
      <c r="M3411" t="s">
        <v>91</v>
      </c>
      <c r="N3411" s="5">
        <v>3283</v>
      </c>
      <c r="O3411" s="1">
        <v>164.19</v>
      </c>
      <c r="P3411" t="s">
        <v>661</v>
      </c>
      <c r="Q3411" t="s">
        <v>118</v>
      </c>
      <c r="R3411" t="s">
        <v>144</v>
      </c>
      <c r="S3411" t="s">
        <v>141</v>
      </c>
      <c r="T3411" t="s">
        <v>119</v>
      </c>
      <c r="U3411" t="s">
        <v>753</v>
      </c>
      <c r="V3411" t="s">
        <v>1223</v>
      </c>
      <c r="W3411" t="s">
        <v>147</v>
      </c>
      <c r="X3411" t="s">
        <v>141</v>
      </c>
    </row>
    <row r="3412" spans="1:24" x14ac:dyDescent="0.4">
      <c r="A3412" t="s">
        <v>4096</v>
      </c>
      <c r="B3412" t="s">
        <v>260</v>
      </c>
      <c r="C3412" t="s">
        <v>154</v>
      </c>
      <c r="D3412" t="s">
        <v>78</v>
      </c>
      <c r="E3412" t="s">
        <v>720</v>
      </c>
      <c r="F3412" t="s">
        <v>102</v>
      </c>
      <c r="G3412" t="s">
        <v>26</v>
      </c>
      <c r="H3412" t="s">
        <v>1222</v>
      </c>
      <c r="I3412" t="s">
        <v>116</v>
      </c>
      <c r="J3412" t="s">
        <v>117</v>
      </c>
      <c r="K3412" t="s">
        <v>97</v>
      </c>
      <c r="L3412" t="str">
        <f>_xlfn.XLOOKUP(Trade_Flows[[#This Row],[hardware_type]],Helper_sheet!$D$2:$D$15,Helper_sheet!$E$2:$E$15,0,0)</f>
        <v>Chip</v>
      </c>
      <c r="M3412" t="s">
        <v>91</v>
      </c>
      <c r="N3412" s="5">
        <v>3215</v>
      </c>
      <c r="O3412" s="1">
        <v>160.78</v>
      </c>
      <c r="P3412" t="s">
        <v>100</v>
      </c>
      <c r="Q3412" t="s">
        <v>118</v>
      </c>
      <c r="R3412" t="s">
        <v>144</v>
      </c>
      <c r="S3412" t="s">
        <v>141</v>
      </c>
      <c r="T3412" t="s">
        <v>119</v>
      </c>
      <c r="U3412" t="s">
        <v>747</v>
      </c>
      <c r="V3412" t="s">
        <v>1260</v>
      </c>
      <c r="W3412" t="s">
        <v>147</v>
      </c>
      <c r="X3412" t="s">
        <v>141</v>
      </c>
    </row>
    <row r="3413" spans="1:24" x14ac:dyDescent="0.4">
      <c r="A3413" t="s">
        <v>4097</v>
      </c>
      <c r="B3413" t="s">
        <v>260</v>
      </c>
      <c r="C3413" t="s">
        <v>158</v>
      </c>
      <c r="D3413" t="s">
        <v>79</v>
      </c>
      <c r="E3413" t="s">
        <v>720</v>
      </c>
      <c r="F3413" t="s">
        <v>102</v>
      </c>
      <c r="G3413" t="s">
        <v>26</v>
      </c>
      <c r="H3413" t="s">
        <v>1222</v>
      </c>
      <c r="I3413" t="s">
        <v>116</v>
      </c>
      <c r="J3413" t="s">
        <v>117</v>
      </c>
      <c r="K3413" t="s">
        <v>97</v>
      </c>
      <c r="L3413" t="str">
        <f>_xlfn.XLOOKUP(Trade_Flows[[#This Row],[hardware_type]],Helper_sheet!$D$2:$D$15,Helper_sheet!$E$2:$E$15,0,0)</f>
        <v>Chip</v>
      </c>
      <c r="M3413" t="s">
        <v>91</v>
      </c>
      <c r="N3413" s="5">
        <v>3547</v>
      </c>
      <c r="O3413" s="1">
        <v>177.4</v>
      </c>
      <c r="P3413" t="s">
        <v>98</v>
      </c>
      <c r="Q3413" t="s">
        <v>118</v>
      </c>
      <c r="R3413" t="s">
        <v>144</v>
      </c>
      <c r="S3413" t="s">
        <v>141</v>
      </c>
      <c r="T3413" t="s">
        <v>119</v>
      </c>
      <c r="U3413" t="s">
        <v>772</v>
      </c>
      <c r="V3413" t="s">
        <v>1276</v>
      </c>
      <c r="W3413" t="s">
        <v>147</v>
      </c>
      <c r="X3413" t="s">
        <v>141</v>
      </c>
    </row>
    <row r="3414" spans="1:24" x14ac:dyDescent="0.4">
      <c r="A3414" t="s">
        <v>4098</v>
      </c>
      <c r="B3414" t="s">
        <v>140</v>
      </c>
      <c r="C3414" t="s">
        <v>141</v>
      </c>
      <c r="D3414" t="s">
        <v>23</v>
      </c>
      <c r="E3414" t="s">
        <v>720</v>
      </c>
      <c r="F3414" t="s">
        <v>102</v>
      </c>
      <c r="G3414" t="s">
        <v>26</v>
      </c>
      <c r="H3414" t="s">
        <v>953</v>
      </c>
      <c r="I3414" t="s">
        <v>110</v>
      </c>
      <c r="J3414" t="s">
        <v>111</v>
      </c>
      <c r="K3414" t="s">
        <v>520</v>
      </c>
      <c r="L3414" t="str">
        <f>_xlfn.XLOOKUP(Trade_Flows[[#This Row],[hardware_type]],Helper_sheet!$D$2:$D$15,Helper_sheet!$E$2:$E$15,0,0)</f>
        <v>Chip</v>
      </c>
      <c r="M3414" t="s">
        <v>91</v>
      </c>
      <c r="N3414" s="5">
        <v>1189</v>
      </c>
      <c r="O3414" s="1">
        <v>63.72</v>
      </c>
      <c r="P3414" t="s">
        <v>94</v>
      </c>
      <c r="Q3414" t="s">
        <v>33</v>
      </c>
      <c r="R3414" t="s">
        <v>144</v>
      </c>
      <c r="S3414" t="s">
        <v>141</v>
      </c>
      <c r="T3414" t="s">
        <v>34</v>
      </c>
      <c r="U3414" t="s">
        <v>751</v>
      </c>
      <c r="V3414" t="s">
        <v>965</v>
      </c>
      <c r="W3414" t="s">
        <v>147</v>
      </c>
      <c r="X3414" t="s">
        <v>144</v>
      </c>
    </row>
    <row r="3415" spans="1:24" x14ac:dyDescent="0.4">
      <c r="A3415" t="s">
        <v>4099</v>
      </c>
      <c r="B3415" t="s">
        <v>140</v>
      </c>
      <c r="C3415" t="s">
        <v>149</v>
      </c>
      <c r="D3415" t="s">
        <v>35</v>
      </c>
      <c r="E3415" t="s">
        <v>720</v>
      </c>
      <c r="F3415" t="s">
        <v>102</v>
      </c>
      <c r="G3415" t="s">
        <v>26</v>
      </c>
      <c r="H3415" t="s">
        <v>953</v>
      </c>
      <c r="I3415" t="s">
        <v>110</v>
      </c>
      <c r="J3415" t="s">
        <v>111</v>
      </c>
      <c r="K3415" t="s">
        <v>520</v>
      </c>
      <c r="L3415" t="str">
        <f>_xlfn.XLOOKUP(Trade_Flows[[#This Row],[hardware_type]],Helper_sheet!$D$2:$D$15,Helper_sheet!$E$2:$E$15,0,0)</f>
        <v>Chip</v>
      </c>
      <c r="M3415" t="s">
        <v>91</v>
      </c>
      <c r="N3415" s="5">
        <v>1581</v>
      </c>
      <c r="O3415" s="1">
        <v>84.72</v>
      </c>
      <c r="P3415" t="s">
        <v>94</v>
      </c>
      <c r="Q3415" t="s">
        <v>33</v>
      </c>
      <c r="R3415" t="s">
        <v>144</v>
      </c>
      <c r="S3415" t="s">
        <v>141</v>
      </c>
      <c r="T3415" t="s">
        <v>34</v>
      </c>
      <c r="U3415" t="s">
        <v>799</v>
      </c>
      <c r="V3415" t="s">
        <v>974</v>
      </c>
      <c r="W3415" t="s">
        <v>147</v>
      </c>
      <c r="X3415" t="s">
        <v>144</v>
      </c>
    </row>
    <row r="3416" spans="1:24" x14ac:dyDescent="0.4">
      <c r="A3416" t="s">
        <v>4100</v>
      </c>
      <c r="B3416" t="s">
        <v>140</v>
      </c>
      <c r="C3416" t="s">
        <v>154</v>
      </c>
      <c r="D3416" t="s">
        <v>37</v>
      </c>
      <c r="E3416" t="s">
        <v>720</v>
      </c>
      <c r="F3416" t="s">
        <v>102</v>
      </c>
      <c r="G3416" t="s">
        <v>26</v>
      </c>
      <c r="H3416" t="s">
        <v>953</v>
      </c>
      <c r="I3416" t="s">
        <v>110</v>
      </c>
      <c r="J3416" t="s">
        <v>111</v>
      </c>
      <c r="K3416" t="s">
        <v>520</v>
      </c>
      <c r="L3416" t="str">
        <f>_xlfn.XLOOKUP(Trade_Flows[[#This Row],[hardware_type]],Helper_sheet!$D$2:$D$15,Helper_sheet!$E$2:$E$15,0,0)</f>
        <v>Chip</v>
      </c>
      <c r="M3416" t="s">
        <v>91</v>
      </c>
      <c r="N3416" s="5">
        <v>1546</v>
      </c>
      <c r="O3416" s="1">
        <v>82.87</v>
      </c>
      <c r="P3416" t="s">
        <v>521</v>
      </c>
      <c r="Q3416" t="s">
        <v>33</v>
      </c>
      <c r="R3416" t="s">
        <v>144</v>
      </c>
      <c r="S3416" t="s">
        <v>141</v>
      </c>
      <c r="T3416" t="s">
        <v>34</v>
      </c>
      <c r="U3416" t="s">
        <v>822</v>
      </c>
      <c r="V3416" t="s">
        <v>996</v>
      </c>
      <c r="W3416" t="s">
        <v>147</v>
      </c>
      <c r="X3416" t="s">
        <v>144</v>
      </c>
    </row>
    <row r="3417" spans="1:24" x14ac:dyDescent="0.4">
      <c r="A3417" t="s">
        <v>4101</v>
      </c>
      <c r="B3417" t="s">
        <v>140</v>
      </c>
      <c r="C3417" t="s">
        <v>158</v>
      </c>
      <c r="D3417" t="s">
        <v>38</v>
      </c>
      <c r="E3417" t="s">
        <v>720</v>
      </c>
      <c r="F3417" t="s">
        <v>102</v>
      </c>
      <c r="G3417" t="s">
        <v>26</v>
      </c>
      <c r="H3417" t="s">
        <v>953</v>
      </c>
      <c r="I3417" t="s">
        <v>110</v>
      </c>
      <c r="J3417" t="s">
        <v>111</v>
      </c>
      <c r="K3417" t="s">
        <v>520</v>
      </c>
      <c r="L3417" t="str">
        <f>_xlfn.XLOOKUP(Trade_Flows[[#This Row],[hardware_type]],Helper_sheet!$D$2:$D$15,Helper_sheet!$E$2:$E$15,0,0)</f>
        <v>Chip</v>
      </c>
      <c r="M3417" t="s">
        <v>91</v>
      </c>
      <c r="N3417" s="5">
        <v>1351</v>
      </c>
      <c r="O3417" s="1">
        <v>72.41</v>
      </c>
      <c r="P3417" t="s">
        <v>94</v>
      </c>
      <c r="Q3417" t="s">
        <v>33</v>
      </c>
      <c r="R3417" t="s">
        <v>144</v>
      </c>
      <c r="S3417" t="s">
        <v>141</v>
      </c>
      <c r="T3417" t="s">
        <v>34</v>
      </c>
      <c r="U3417" t="s">
        <v>1103</v>
      </c>
      <c r="V3417" t="s">
        <v>1054</v>
      </c>
      <c r="W3417" t="s">
        <v>147</v>
      </c>
      <c r="X3417" t="s">
        <v>144</v>
      </c>
    </row>
    <row r="3418" spans="1:24" x14ac:dyDescent="0.4">
      <c r="A3418" t="s">
        <v>4102</v>
      </c>
      <c r="B3418" t="s">
        <v>162</v>
      </c>
      <c r="C3418" t="s">
        <v>141</v>
      </c>
      <c r="D3418" t="s">
        <v>39</v>
      </c>
      <c r="E3418" t="s">
        <v>720</v>
      </c>
      <c r="F3418" t="s">
        <v>102</v>
      </c>
      <c r="G3418" t="s">
        <v>26</v>
      </c>
      <c r="H3418" t="s">
        <v>953</v>
      </c>
      <c r="I3418" t="s">
        <v>110</v>
      </c>
      <c r="J3418" t="s">
        <v>111</v>
      </c>
      <c r="K3418" t="s">
        <v>520</v>
      </c>
      <c r="L3418" t="str">
        <f>_xlfn.XLOOKUP(Trade_Flows[[#This Row],[hardware_type]],Helper_sheet!$D$2:$D$15,Helper_sheet!$E$2:$E$15,0,0)</f>
        <v>Chip</v>
      </c>
      <c r="M3418" t="s">
        <v>91</v>
      </c>
      <c r="N3418" s="5">
        <v>1579</v>
      </c>
      <c r="O3418" s="1">
        <v>84.62</v>
      </c>
      <c r="P3418" t="s">
        <v>94</v>
      </c>
      <c r="Q3418" t="s">
        <v>33</v>
      </c>
      <c r="R3418" t="s">
        <v>144</v>
      </c>
      <c r="S3418" t="s">
        <v>141</v>
      </c>
      <c r="T3418" t="s">
        <v>34</v>
      </c>
      <c r="U3418" t="s">
        <v>772</v>
      </c>
      <c r="V3418" t="s">
        <v>970</v>
      </c>
      <c r="W3418" t="s">
        <v>147</v>
      </c>
      <c r="X3418" t="s">
        <v>144</v>
      </c>
    </row>
    <row r="3419" spans="1:24" x14ac:dyDescent="0.4">
      <c r="A3419" t="s">
        <v>4103</v>
      </c>
      <c r="B3419" t="s">
        <v>162</v>
      </c>
      <c r="C3419" t="s">
        <v>149</v>
      </c>
      <c r="D3419" t="s">
        <v>41</v>
      </c>
      <c r="E3419" t="s">
        <v>720</v>
      </c>
      <c r="F3419" t="s">
        <v>102</v>
      </c>
      <c r="G3419" t="s">
        <v>26</v>
      </c>
      <c r="H3419" t="s">
        <v>953</v>
      </c>
      <c r="I3419" t="s">
        <v>110</v>
      </c>
      <c r="J3419" t="s">
        <v>111</v>
      </c>
      <c r="K3419" t="s">
        <v>520</v>
      </c>
      <c r="L3419" t="str">
        <f>_xlfn.XLOOKUP(Trade_Flows[[#This Row],[hardware_type]],Helper_sheet!$D$2:$D$15,Helper_sheet!$E$2:$E$15,0,0)</f>
        <v>Chip</v>
      </c>
      <c r="M3419" t="s">
        <v>91</v>
      </c>
      <c r="N3419" s="5">
        <v>1680</v>
      </c>
      <c r="O3419" s="1">
        <v>90.03</v>
      </c>
      <c r="P3419" t="s">
        <v>93</v>
      </c>
      <c r="Q3419" t="s">
        <v>33</v>
      </c>
      <c r="R3419" t="s">
        <v>144</v>
      </c>
      <c r="S3419" t="s">
        <v>141</v>
      </c>
      <c r="T3419" t="s">
        <v>34</v>
      </c>
      <c r="U3419" t="s">
        <v>817</v>
      </c>
      <c r="V3419" t="s">
        <v>989</v>
      </c>
      <c r="W3419" t="s">
        <v>147</v>
      </c>
      <c r="X3419" t="s">
        <v>144</v>
      </c>
    </row>
    <row r="3420" spans="1:24" x14ac:dyDescent="0.4">
      <c r="A3420" t="s">
        <v>4104</v>
      </c>
      <c r="B3420" t="s">
        <v>162</v>
      </c>
      <c r="C3420" t="s">
        <v>154</v>
      </c>
      <c r="D3420" t="s">
        <v>42</v>
      </c>
      <c r="E3420" t="s">
        <v>720</v>
      </c>
      <c r="F3420" t="s">
        <v>102</v>
      </c>
      <c r="G3420" t="s">
        <v>26</v>
      </c>
      <c r="H3420" t="s">
        <v>953</v>
      </c>
      <c r="I3420" t="s">
        <v>110</v>
      </c>
      <c r="J3420" t="s">
        <v>111</v>
      </c>
      <c r="K3420" t="s">
        <v>520</v>
      </c>
      <c r="L3420" t="str">
        <f>_xlfn.XLOOKUP(Trade_Flows[[#This Row],[hardware_type]],Helper_sheet!$D$2:$D$15,Helper_sheet!$E$2:$E$15,0,0)</f>
        <v>Chip</v>
      </c>
      <c r="M3420" t="s">
        <v>91</v>
      </c>
      <c r="N3420" s="5">
        <v>1684</v>
      </c>
      <c r="O3420" s="1">
        <v>90.22</v>
      </c>
      <c r="P3420" t="s">
        <v>94</v>
      </c>
      <c r="Q3420" t="s">
        <v>33</v>
      </c>
      <c r="R3420" t="s">
        <v>144</v>
      </c>
      <c r="S3420" t="s">
        <v>141</v>
      </c>
      <c r="T3420" t="s">
        <v>34</v>
      </c>
      <c r="U3420" t="s">
        <v>747</v>
      </c>
      <c r="V3420" t="s">
        <v>976</v>
      </c>
      <c r="W3420" t="s">
        <v>147</v>
      </c>
      <c r="X3420" t="s">
        <v>144</v>
      </c>
    </row>
    <row r="3421" spans="1:24" x14ac:dyDescent="0.4">
      <c r="A3421" t="s">
        <v>4105</v>
      </c>
      <c r="B3421" t="s">
        <v>162</v>
      </c>
      <c r="C3421" t="s">
        <v>158</v>
      </c>
      <c r="D3421" t="s">
        <v>43</v>
      </c>
      <c r="E3421" t="s">
        <v>720</v>
      </c>
      <c r="F3421" t="s">
        <v>102</v>
      </c>
      <c r="G3421" t="s">
        <v>26</v>
      </c>
      <c r="H3421" t="s">
        <v>953</v>
      </c>
      <c r="I3421" t="s">
        <v>110</v>
      </c>
      <c r="J3421" t="s">
        <v>111</v>
      </c>
      <c r="K3421" t="s">
        <v>520</v>
      </c>
      <c r="L3421" t="str">
        <f>_xlfn.XLOOKUP(Trade_Flows[[#This Row],[hardware_type]],Helper_sheet!$D$2:$D$15,Helper_sheet!$E$2:$E$15,0,0)</f>
        <v>Chip</v>
      </c>
      <c r="M3421" t="s">
        <v>91</v>
      </c>
      <c r="N3421" s="5">
        <v>1584</v>
      </c>
      <c r="O3421" s="1">
        <v>84.9</v>
      </c>
      <c r="P3421" t="s">
        <v>93</v>
      </c>
      <c r="Q3421" t="s">
        <v>33</v>
      </c>
      <c r="R3421" t="s">
        <v>144</v>
      </c>
      <c r="S3421" t="s">
        <v>141</v>
      </c>
      <c r="T3421" t="s">
        <v>34</v>
      </c>
      <c r="U3421" t="s">
        <v>740</v>
      </c>
      <c r="V3421" t="s">
        <v>1014</v>
      </c>
      <c r="W3421" t="s">
        <v>147</v>
      </c>
      <c r="X3421" t="s">
        <v>144</v>
      </c>
    </row>
    <row r="3422" spans="1:24" x14ac:dyDescent="0.4">
      <c r="A3422" t="s">
        <v>4106</v>
      </c>
      <c r="B3422" t="s">
        <v>171</v>
      </c>
      <c r="C3422" t="s">
        <v>141</v>
      </c>
      <c r="D3422" t="s">
        <v>44</v>
      </c>
      <c r="E3422" t="s">
        <v>720</v>
      </c>
      <c r="F3422" t="s">
        <v>102</v>
      </c>
      <c r="G3422" t="s">
        <v>26</v>
      </c>
      <c r="H3422" t="s">
        <v>953</v>
      </c>
      <c r="I3422" t="s">
        <v>110</v>
      </c>
      <c r="J3422" t="s">
        <v>111</v>
      </c>
      <c r="K3422" t="s">
        <v>520</v>
      </c>
      <c r="L3422" t="str">
        <f>_xlfn.XLOOKUP(Trade_Flows[[#This Row],[hardware_type]],Helper_sheet!$D$2:$D$15,Helper_sheet!$E$2:$E$15,0,0)</f>
        <v>Chip</v>
      </c>
      <c r="M3422" t="s">
        <v>91</v>
      </c>
      <c r="N3422" s="5">
        <v>1783</v>
      </c>
      <c r="O3422" s="1">
        <v>95.53</v>
      </c>
      <c r="P3422" t="s">
        <v>521</v>
      </c>
      <c r="Q3422" t="s">
        <v>33</v>
      </c>
      <c r="R3422" t="s">
        <v>144</v>
      </c>
      <c r="S3422" t="s">
        <v>141</v>
      </c>
      <c r="T3422" t="s">
        <v>34</v>
      </c>
      <c r="U3422" t="s">
        <v>740</v>
      </c>
      <c r="V3422" t="s">
        <v>2110</v>
      </c>
      <c r="W3422" t="s">
        <v>147</v>
      </c>
      <c r="X3422" t="s">
        <v>144</v>
      </c>
    </row>
    <row r="3423" spans="1:24" x14ac:dyDescent="0.4">
      <c r="A3423" t="s">
        <v>4107</v>
      </c>
      <c r="B3423" t="s">
        <v>171</v>
      </c>
      <c r="C3423" t="s">
        <v>149</v>
      </c>
      <c r="D3423" t="s">
        <v>45</v>
      </c>
      <c r="E3423" t="s">
        <v>720</v>
      </c>
      <c r="F3423" t="s">
        <v>102</v>
      </c>
      <c r="G3423" t="s">
        <v>26</v>
      </c>
      <c r="H3423" t="s">
        <v>953</v>
      </c>
      <c r="I3423" t="s">
        <v>110</v>
      </c>
      <c r="J3423" t="s">
        <v>111</v>
      </c>
      <c r="K3423" t="s">
        <v>520</v>
      </c>
      <c r="L3423" t="str">
        <f>_xlfn.XLOOKUP(Trade_Flows[[#This Row],[hardware_type]],Helper_sheet!$D$2:$D$15,Helper_sheet!$E$2:$E$15,0,0)</f>
        <v>Chip</v>
      </c>
      <c r="M3423" t="s">
        <v>91</v>
      </c>
      <c r="N3423" s="5">
        <v>1874</v>
      </c>
      <c r="O3423" s="1">
        <v>100.44</v>
      </c>
      <c r="P3423" t="s">
        <v>93</v>
      </c>
      <c r="Q3423" t="s">
        <v>33</v>
      </c>
      <c r="R3423" t="s">
        <v>144</v>
      </c>
      <c r="S3423" t="s">
        <v>141</v>
      </c>
      <c r="T3423" t="s">
        <v>34</v>
      </c>
      <c r="U3423" t="s">
        <v>756</v>
      </c>
      <c r="V3423" t="s">
        <v>985</v>
      </c>
      <c r="W3423" t="s">
        <v>147</v>
      </c>
      <c r="X3423" t="s">
        <v>144</v>
      </c>
    </row>
    <row r="3424" spans="1:24" x14ac:dyDescent="0.4">
      <c r="A3424" t="s">
        <v>4108</v>
      </c>
      <c r="B3424" t="s">
        <v>171</v>
      </c>
      <c r="C3424" t="s">
        <v>154</v>
      </c>
      <c r="D3424" t="s">
        <v>46</v>
      </c>
      <c r="E3424" t="s">
        <v>720</v>
      </c>
      <c r="F3424" t="s">
        <v>102</v>
      </c>
      <c r="G3424" t="s">
        <v>26</v>
      </c>
      <c r="H3424" t="s">
        <v>953</v>
      </c>
      <c r="I3424" t="s">
        <v>110</v>
      </c>
      <c r="J3424" t="s">
        <v>111</v>
      </c>
      <c r="K3424" t="s">
        <v>520</v>
      </c>
      <c r="L3424" t="str">
        <f>_xlfn.XLOOKUP(Trade_Flows[[#This Row],[hardware_type]],Helper_sheet!$D$2:$D$15,Helper_sheet!$E$2:$E$15,0,0)</f>
        <v>Chip</v>
      </c>
      <c r="M3424" t="s">
        <v>91</v>
      </c>
      <c r="N3424" s="5">
        <v>2108</v>
      </c>
      <c r="O3424" s="1">
        <v>112.96</v>
      </c>
      <c r="P3424" t="s">
        <v>93</v>
      </c>
      <c r="Q3424" t="s">
        <v>33</v>
      </c>
      <c r="R3424" t="s">
        <v>144</v>
      </c>
      <c r="S3424" t="s">
        <v>141</v>
      </c>
      <c r="T3424" t="s">
        <v>34</v>
      </c>
      <c r="U3424" t="s">
        <v>744</v>
      </c>
      <c r="V3424" t="s">
        <v>996</v>
      </c>
      <c r="W3424" t="s">
        <v>147</v>
      </c>
      <c r="X3424" t="s">
        <v>144</v>
      </c>
    </row>
    <row r="3425" spans="1:24" x14ac:dyDescent="0.4">
      <c r="A3425" t="s">
        <v>4109</v>
      </c>
      <c r="B3425" t="s">
        <v>171</v>
      </c>
      <c r="C3425" t="s">
        <v>158</v>
      </c>
      <c r="D3425" t="s">
        <v>47</v>
      </c>
      <c r="E3425" t="s">
        <v>720</v>
      </c>
      <c r="F3425" t="s">
        <v>102</v>
      </c>
      <c r="G3425" t="s">
        <v>26</v>
      </c>
      <c r="H3425" t="s">
        <v>953</v>
      </c>
      <c r="I3425" t="s">
        <v>110</v>
      </c>
      <c r="J3425" t="s">
        <v>111</v>
      </c>
      <c r="K3425" t="s">
        <v>520</v>
      </c>
      <c r="L3425" t="str">
        <f>_xlfn.XLOOKUP(Trade_Flows[[#This Row],[hardware_type]],Helper_sheet!$D$2:$D$15,Helper_sheet!$E$2:$E$15,0,0)</f>
        <v>Chip</v>
      </c>
      <c r="M3425" t="s">
        <v>91</v>
      </c>
      <c r="N3425" s="5">
        <v>1585</v>
      </c>
      <c r="O3425" s="1">
        <v>84.94</v>
      </c>
      <c r="P3425" t="s">
        <v>521</v>
      </c>
      <c r="Q3425" t="s">
        <v>33</v>
      </c>
      <c r="R3425" t="s">
        <v>144</v>
      </c>
      <c r="S3425" t="s">
        <v>141</v>
      </c>
      <c r="T3425" t="s">
        <v>34</v>
      </c>
      <c r="U3425" t="s">
        <v>749</v>
      </c>
      <c r="V3425" t="s">
        <v>954</v>
      </c>
      <c r="W3425" t="s">
        <v>147</v>
      </c>
      <c r="X3425" t="s">
        <v>144</v>
      </c>
    </row>
    <row r="3426" spans="1:24" x14ac:dyDescent="0.4">
      <c r="A3426" t="s">
        <v>4110</v>
      </c>
      <c r="B3426" t="s">
        <v>182</v>
      </c>
      <c r="C3426" t="s">
        <v>141</v>
      </c>
      <c r="D3426" t="s">
        <v>48</v>
      </c>
      <c r="E3426" t="s">
        <v>720</v>
      </c>
      <c r="F3426" t="s">
        <v>102</v>
      </c>
      <c r="G3426" t="s">
        <v>26</v>
      </c>
      <c r="H3426" t="s">
        <v>953</v>
      </c>
      <c r="I3426" t="s">
        <v>110</v>
      </c>
      <c r="J3426" t="s">
        <v>111</v>
      </c>
      <c r="K3426" t="s">
        <v>520</v>
      </c>
      <c r="L3426" t="str">
        <f>_xlfn.XLOOKUP(Trade_Flows[[#This Row],[hardware_type]],Helper_sheet!$D$2:$D$15,Helper_sheet!$E$2:$E$15,0,0)</f>
        <v>Chip</v>
      </c>
      <c r="M3426" t="s">
        <v>91</v>
      </c>
      <c r="N3426" s="5">
        <v>1942</v>
      </c>
      <c r="O3426" s="1">
        <v>104.04</v>
      </c>
      <c r="P3426" t="s">
        <v>93</v>
      </c>
      <c r="Q3426" t="s">
        <v>33</v>
      </c>
      <c r="R3426" t="s">
        <v>144</v>
      </c>
      <c r="S3426" t="s">
        <v>141</v>
      </c>
      <c r="T3426" t="s">
        <v>34</v>
      </c>
      <c r="U3426" t="s">
        <v>817</v>
      </c>
      <c r="V3426" t="s">
        <v>956</v>
      </c>
      <c r="W3426" t="s">
        <v>147</v>
      </c>
      <c r="X3426" t="s">
        <v>144</v>
      </c>
    </row>
    <row r="3427" spans="1:24" x14ac:dyDescent="0.4">
      <c r="A3427" t="s">
        <v>4111</v>
      </c>
      <c r="B3427" t="s">
        <v>182</v>
      </c>
      <c r="C3427" t="s">
        <v>149</v>
      </c>
      <c r="D3427" t="s">
        <v>49</v>
      </c>
      <c r="E3427" t="s">
        <v>720</v>
      </c>
      <c r="F3427" t="s">
        <v>102</v>
      </c>
      <c r="G3427" t="s">
        <v>26</v>
      </c>
      <c r="H3427" t="s">
        <v>953</v>
      </c>
      <c r="I3427" t="s">
        <v>110</v>
      </c>
      <c r="J3427" t="s">
        <v>111</v>
      </c>
      <c r="K3427" t="s">
        <v>520</v>
      </c>
      <c r="L3427" t="str">
        <f>_xlfn.XLOOKUP(Trade_Flows[[#This Row],[hardware_type]],Helper_sheet!$D$2:$D$15,Helper_sheet!$E$2:$E$15,0,0)</f>
        <v>Chip</v>
      </c>
      <c r="M3427" t="s">
        <v>91</v>
      </c>
      <c r="N3427" s="5">
        <v>2094</v>
      </c>
      <c r="O3427" s="1">
        <v>112.2</v>
      </c>
      <c r="P3427" t="s">
        <v>93</v>
      </c>
      <c r="Q3427" t="s">
        <v>33</v>
      </c>
      <c r="R3427" t="s">
        <v>144</v>
      </c>
      <c r="S3427" t="s">
        <v>141</v>
      </c>
      <c r="T3427" t="s">
        <v>34</v>
      </c>
      <c r="U3427" t="s">
        <v>758</v>
      </c>
      <c r="V3427" t="s">
        <v>2110</v>
      </c>
      <c r="W3427" t="s">
        <v>147</v>
      </c>
      <c r="X3427" t="s">
        <v>144</v>
      </c>
    </row>
    <row r="3428" spans="1:24" x14ac:dyDescent="0.4">
      <c r="A3428" t="s">
        <v>4112</v>
      </c>
      <c r="B3428" t="s">
        <v>182</v>
      </c>
      <c r="C3428" t="s">
        <v>154</v>
      </c>
      <c r="D3428" t="s">
        <v>50</v>
      </c>
      <c r="E3428" t="s">
        <v>720</v>
      </c>
      <c r="F3428" t="s">
        <v>102</v>
      </c>
      <c r="G3428" t="s">
        <v>26</v>
      </c>
      <c r="H3428" t="s">
        <v>953</v>
      </c>
      <c r="I3428" t="s">
        <v>110</v>
      </c>
      <c r="J3428" t="s">
        <v>111</v>
      </c>
      <c r="K3428" t="s">
        <v>520</v>
      </c>
      <c r="L3428" t="str">
        <f>_xlfn.XLOOKUP(Trade_Flows[[#This Row],[hardware_type]],Helper_sheet!$D$2:$D$15,Helper_sheet!$E$2:$E$15,0,0)</f>
        <v>Chip</v>
      </c>
      <c r="M3428" t="s">
        <v>91</v>
      </c>
      <c r="N3428" s="5">
        <v>2326</v>
      </c>
      <c r="O3428" s="1">
        <v>124.62</v>
      </c>
      <c r="P3428" t="s">
        <v>521</v>
      </c>
      <c r="Q3428" t="s">
        <v>33</v>
      </c>
      <c r="R3428" t="s">
        <v>144</v>
      </c>
      <c r="S3428" t="s">
        <v>141</v>
      </c>
      <c r="T3428" t="s">
        <v>34</v>
      </c>
      <c r="U3428" t="s">
        <v>744</v>
      </c>
      <c r="V3428" t="s">
        <v>1040</v>
      </c>
      <c r="W3428" t="s">
        <v>147</v>
      </c>
      <c r="X3428" t="s">
        <v>144</v>
      </c>
    </row>
    <row r="3429" spans="1:24" x14ac:dyDescent="0.4">
      <c r="A3429" t="s">
        <v>4113</v>
      </c>
      <c r="B3429" t="s">
        <v>182</v>
      </c>
      <c r="C3429" t="s">
        <v>158</v>
      </c>
      <c r="D3429" t="s">
        <v>51</v>
      </c>
      <c r="E3429" t="s">
        <v>720</v>
      </c>
      <c r="F3429" t="s">
        <v>102</v>
      </c>
      <c r="G3429" t="s">
        <v>26</v>
      </c>
      <c r="H3429" t="s">
        <v>953</v>
      </c>
      <c r="I3429" t="s">
        <v>110</v>
      </c>
      <c r="J3429" t="s">
        <v>111</v>
      </c>
      <c r="K3429" t="s">
        <v>520</v>
      </c>
      <c r="L3429" t="str">
        <f>_xlfn.XLOOKUP(Trade_Flows[[#This Row],[hardware_type]],Helper_sheet!$D$2:$D$15,Helper_sheet!$E$2:$E$15,0,0)</f>
        <v>Chip</v>
      </c>
      <c r="M3429" t="s">
        <v>91</v>
      </c>
      <c r="N3429" s="5">
        <v>1971</v>
      </c>
      <c r="O3429" s="1">
        <v>105.61</v>
      </c>
      <c r="P3429" t="s">
        <v>94</v>
      </c>
      <c r="Q3429" t="s">
        <v>33</v>
      </c>
      <c r="R3429" t="s">
        <v>144</v>
      </c>
      <c r="S3429" t="s">
        <v>141</v>
      </c>
      <c r="T3429" t="s">
        <v>34</v>
      </c>
      <c r="U3429" t="s">
        <v>721</v>
      </c>
      <c r="V3429" t="s">
        <v>1007</v>
      </c>
      <c r="W3429" t="s">
        <v>147</v>
      </c>
      <c r="X3429" t="s">
        <v>144</v>
      </c>
    </row>
    <row r="3430" spans="1:24" x14ac:dyDescent="0.4">
      <c r="A3430" t="s">
        <v>4114</v>
      </c>
      <c r="B3430" t="s">
        <v>193</v>
      </c>
      <c r="C3430" t="s">
        <v>141</v>
      </c>
      <c r="D3430" t="s">
        <v>52</v>
      </c>
      <c r="E3430" t="s">
        <v>720</v>
      </c>
      <c r="F3430" t="s">
        <v>102</v>
      </c>
      <c r="G3430" t="s">
        <v>26</v>
      </c>
      <c r="H3430" t="s">
        <v>953</v>
      </c>
      <c r="I3430" t="s">
        <v>110</v>
      </c>
      <c r="J3430" t="s">
        <v>111</v>
      </c>
      <c r="K3430" t="s">
        <v>520</v>
      </c>
      <c r="L3430" t="str">
        <f>_xlfn.XLOOKUP(Trade_Flows[[#This Row],[hardware_type]],Helper_sheet!$D$2:$D$15,Helper_sheet!$E$2:$E$15,0,0)</f>
        <v>Chip</v>
      </c>
      <c r="M3430" t="s">
        <v>91</v>
      </c>
      <c r="N3430" s="5">
        <v>1926</v>
      </c>
      <c r="O3430" s="1">
        <v>103.19</v>
      </c>
      <c r="P3430" t="s">
        <v>93</v>
      </c>
      <c r="Q3430" t="s">
        <v>33</v>
      </c>
      <c r="R3430" t="s">
        <v>144</v>
      </c>
      <c r="S3430" t="s">
        <v>141</v>
      </c>
      <c r="T3430" t="s">
        <v>34</v>
      </c>
      <c r="U3430" t="s">
        <v>727</v>
      </c>
      <c r="V3430" t="s">
        <v>985</v>
      </c>
      <c r="W3430" t="s">
        <v>147</v>
      </c>
      <c r="X3430" t="s">
        <v>144</v>
      </c>
    </row>
    <row r="3431" spans="1:24" x14ac:dyDescent="0.4">
      <c r="A3431" t="s">
        <v>4115</v>
      </c>
      <c r="B3431" t="s">
        <v>193</v>
      </c>
      <c r="C3431" t="s">
        <v>149</v>
      </c>
      <c r="D3431" t="s">
        <v>53</v>
      </c>
      <c r="E3431" t="s">
        <v>720</v>
      </c>
      <c r="F3431" t="s">
        <v>102</v>
      </c>
      <c r="G3431" t="s">
        <v>26</v>
      </c>
      <c r="H3431" t="s">
        <v>953</v>
      </c>
      <c r="I3431" t="s">
        <v>110</v>
      </c>
      <c r="J3431" t="s">
        <v>111</v>
      </c>
      <c r="K3431" t="s">
        <v>520</v>
      </c>
      <c r="L3431" t="str">
        <f>_xlfn.XLOOKUP(Trade_Flows[[#This Row],[hardware_type]],Helper_sheet!$D$2:$D$15,Helper_sheet!$E$2:$E$15,0,0)</f>
        <v>Chip</v>
      </c>
      <c r="M3431" t="s">
        <v>91</v>
      </c>
      <c r="N3431" s="5">
        <v>2086</v>
      </c>
      <c r="O3431" s="1">
        <v>111.8</v>
      </c>
      <c r="P3431" t="s">
        <v>94</v>
      </c>
      <c r="Q3431" t="s">
        <v>33</v>
      </c>
      <c r="R3431" t="s">
        <v>144</v>
      </c>
      <c r="S3431" t="s">
        <v>141</v>
      </c>
      <c r="T3431" t="s">
        <v>34</v>
      </c>
      <c r="U3431" t="s">
        <v>751</v>
      </c>
      <c r="V3431" t="s">
        <v>1040</v>
      </c>
      <c r="W3431" t="s">
        <v>147</v>
      </c>
      <c r="X3431" t="s">
        <v>144</v>
      </c>
    </row>
    <row r="3432" spans="1:24" x14ac:dyDescent="0.4">
      <c r="A3432" t="s">
        <v>4116</v>
      </c>
      <c r="B3432" t="s">
        <v>193</v>
      </c>
      <c r="C3432" t="s">
        <v>154</v>
      </c>
      <c r="D3432" t="s">
        <v>54</v>
      </c>
      <c r="E3432" t="s">
        <v>720</v>
      </c>
      <c r="F3432" t="s">
        <v>102</v>
      </c>
      <c r="G3432" t="s">
        <v>26</v>
      </c>
      <c r="H3432" t="s">
        <v>953</v>
      </c>
      <c r="I3432" t="s">
        <v>110</v>
      </c>
      <c r="J3432" t="s">
        <v>111</v>
      </c>
      <c r="K3432" t="s">
        <v>520</v>
      </c>
      <c r="L3432" t="str">
        <f>_xlfn.XLOOKUP(Trade_Flows[[#This Row],[hardware_type]],Helper_sheet!$D$2:$D$15,Helper_sheet!$E$2:$E$15,0,0)</f>
        <v>Chip</v>
      </c>
      <c r="M3432" t="s">
        <v>91</v>
      </c>
      <c r="N3432" s="5">
        <v>2366</v>
      </c>
      <c r="O3432" s="1">
        <v>126.79</v>
      </c>
      <c r="P3432" t="s">
        <v>521</v>
      </c>
      <c r="Q3432" t="s">
        <v>33</v>
      </c>
      <c r="R3432" t="s">
        <v>144</v>
      </c>
      <c r="S3432" t="s">
        <v>141</v>
      </c>
      <c r="T3432" t="s">
        <v>34</v>
      </c>
      <c r="U3432" t="s">
        <v>822</v>
      </c>
      <c r="V3432" t="s">
        <v>956</v>
      </c>
      <c r="W3432" t="s">
        <v>147</v>
      </c>
      <c r="X3432" t="s">
        <v>144</v>
      </c>
    </row>
    <row r="3433" spans="1:24" x14ac:dyDescent="0.4">
      <c r="A3433" t="s">
        <v>4117</v>
      </c>
      <c r="B3433" t="s">
        <v>193</v>
      </c>
      <c r="C3433" t="s">
        <v>158</v>
      </c>
      <c r="D3433" t="s">
        <v>55</v>
      </c>
      <c r="E3433" t="s">
        <v>720</v>
      </c>
      <c r="F3433" t="s">
        <v>102</v>
      </c>
      <c r="G3433" t="s">
        <v>26</v>
      </c>
      <c r="H3433" t="s">
        <v>953</v>
      </c>
      <c r="I3433" t="s">
        <v>110</v>
      </c>
      <c r="J3433" t="s">
        <v>111</v>
      </c>
      <c r="K3433" t="s">
        <v>520</v>
      </c>
      <c r="L3433" t="str">
        <f>_xlfn.XLOOKUP(Trade_Flows[[#This Row],[hardware_type]],Helper_sheet!$D$2:$D$15,Helper_sheet!$E$2:$E$15,0,0)</f>
        <v>Chip</v>
      </c>
      <c r="M3433" t="s">
        <v>91</v>
      </c>
      <c r="N3433" s="5">
        <v>1946</v>
      </c>
      <c r="O3433" s="1">
        <v>104.29</v>
      </c>
      <c r="P3433" t="s">
        <v>521</v>
      </c>
      <c r="Q3433" t="s">
        <v>33</v>
      </c>
      <c r="R3433" t="s">
        <v>144</v>
      </c>
      <c r="S3433" t="s">
        <v>141</v>
      </c>
      <c r="T3433" t="s">
        <v>34</v>
      </c>
      <c r="U3433" t="s">
        <v>1103</v>
      </c>
      <c r="V3433" t="s">
        <v>956</v>
      </c>
      <c r="W3433" t="s">
        <v>147</v>
      </c>
      <c r="X3433" t="s">
        <v>144</v>
      </c>
    </row>
    <row r="3434" spans="1:24" x14ac:dyDescent="0.4">
      <c r="A3434" t="s">
        <v>4118</v>
      </c>
      <c r="B3434" t="s">
        <v>202</v>
      </c>
      <c r="C3434" t="s">
        <v>141</v>
      </c>
      <c r="D3434" t="s">
        <v>56</v>
      </c>
      <c r="E3434" t="s">
        <v>720</v>
      </c>
      <c r="F3434" t="s">
        <v>102</v>
      </c>
      <c r="G3434" t="s">
        <v>26</v>
      </c>
      <c r="H3434" t="s">
        <v>953</v>
      </c>
      <c r="I3434" t="s">
        <v>110</v>
      </c>
      <c r="J3434" t="s">
        <v>111</v>
      </c>
      <c r="K3434" t="s">
        <v>520</v>
      </c>
      <c r="L3434" t="str">
        <f>_xlfn.XLOOKUP(Trade_Flows[[#This Row],[hardware_type]],Helper_sheet!$D$2:$D$15,Helper_sheet!$E$2:$E$15,0,0)</f>
        <v>Chip</v>
      </c>
      <c r="M3434" t="s">
        <v>91</v>
      </c>
      <c r="N3434" s="5">
        <v>2074</v>
      </c>
      <c r="O3434" s="1">
        <v>111.16</v>
      </c>
      <c r="P3434" t="s">
        <v>94</v>
      </c>
      <c r="Q3434" t="s">
        <v>33</v>
      </c>
      <c r="R3434" t="s">
        <v>144</v>
      </c>
      <c r="S3434" t="s">
        <v>141</v>
      </c>
      <c r="T3434" t="s">
        <v>34</v>
      </c>
      <c r="U3434" t="s">
        <v>721</v>
      </c>
      <c r="V3434" t="s">
        <v>965</v>
      </c>
      <c r="W3434" t="s">
        <v>147</v>
      </c>
      <c r="X3434" t="s">
        <v>144</v>
      </c>
    </row>
    <row r="3435" spans="1:24" x14ac:dyDescent="0.4">
      <c r="A3435" t="s">
        <v>4119</v>
      </c>
      <c r="B3435" t="s">
        <v>202</v>
      </c>
      <c r="C3435" t="s">
        <v>149</v>
      </c>
      <c r="D3435" t="s">
        <v>57</v>
      </c>
      <c r="E3435" t="s">
        <v>720</v>
      </c>
      <c r="F3435" t="s">
        <v>102</v>
      </c>
      <c r="G3435" t="s">
        <v>26</v>
      </c>
      <c r="H3435" t="s">
        <v>953</v>
      </c>
      <c r="I3435" t="s">
        <v>110</v>
      </c>
      <c r="J3435" t="s">
        <v>111</v>
      </c>
      <c r="K3435" t="s">
        <v>520</v>
      </c>
      <c r="L3435" t="str">
        <f>_xlfn.XLOOKUP(Trade_Flows[[#This Row],[hardware_type]],Helper_sheet!$D$2:$D$15,Helper_sheet!$E$2:$E$15,0,0)</f>
        <v>Chip</v>
      </c>
      <c r="M3435" t="s">
        <v>91</v>
      </c>
      <c r="N3435" s="5">
        <v>2352</v>
      </c>
      <c r="O3435" s="1">
        <v>126.04</v>
      </c>
      <c r="P3435" t="s">
        <v>93</v>
      </c>
      <c r="Q3435" t="s">
        <v>33</v>
      </c>
      <c r="R3435" t="s">
        <v>144</v>
      </c>
      <c r="S3435" t="s">
        <v>141</v>
      </c>
      <c r="T3435" t="s">
        <v>34</v>
      </c>
      <c r="U3435" t="s">
        <v>817</v>
      </c>
      <c r="V3435" t="s">
        <v>1040</v>
      </c>
      <c r="W3435" t="s">
        <v>147</v>
      </c>
      <c r="X3435" t="s">
        <v>144</v>
      </c>
    </row>
    <row r="3436" spans="1:24" x14ac:dyDescent="0.4">
      <c r="A3436" t="s">
        <v>4120</v>
      </c>
      <c r="B3436" t="s">
        <v>202</v>
      </c>
      <c r="C3436" t="s">
        <v>154</v>
      </c>
      <c r="D3436" t="s">
        <v>58</v>
      </c>
      <c r="E3436" t="s">
        <v>720</v>
      </c>
      <c r="F3436" t="s">
        <v>102</v>
      </c>
      <c r="G3436" t="s">
        <v>26</v>
      </c>
      <c r="H3436" t="s">
        <v>953</v>
      </c>
      <c r="I3436" t="s">
        <v>110</v>
      </c>
      <c r="J3436" t="s">
        <v>111</v>
      </c>
      <c r="K3436" t="s">
        <v>520</v>
      </c>
      <c r="L3436" t="str">
        <f>_xlfn.XLOOKUP(Trade_Flows[[#This Row],[hardware_type]],Helper_sheet!$D$2:$D$15,Helper_sheet!$E$2:$E$15,0,0)</f>
        <v>Chip</v>
      </c>
      <c r="M3436" t="s">
        <v>91</v>
      </c>
      <c r="N3436" s="5">
        <v>2183</v>
      </c>
      <c r="O3436" s="1">
        <v>116.96</v>
      </c>
      <c r="P3436" t="s">
        <v>94</v>
      </c>
      <c r="Q3436" t="s">
        <v>33</v>
      </c>
      <c r="R3436" t="s">
        <v>144</v>
      </c>
      <c r="S3436" t="s">
        <v>141</v>
      </c>
      <c r="T3436" t="s">
        <v>34</v>
      </c>
      <c r="U3436" t="s">
        <v>763</v>
      </c>
      <c r="V3436" t="s">
        <v>974</v>
      </c>
      <c r="W3436" t="s">
        <v>147</v>
      </c>
      <c r="X3436" t="s">
        <v>144</v>
      </c>
    </row>
    <row r="3437" spans="1:24" x14ac:dyDescent="0.4">
      <c r="A3437" t="s">
        <v>4121</v>
      </c>
      <c r="B3437" t="s">
        <v>202</v>
      </c>
      <c r="C3437" t="s">
        <v>158</v>
      </c>
      <c r="D3437" t="s">
        <v>59</v>
      </c>
      <c r="E3437" t="s">
        <v>720</v>
      </c>
      <c r="F3437" t="s">
        <v>102</v>
      </c>
      <c r="G3437" t="s">
        <v>26</v>
      </c>
      <c r="H3437" t="s">
        <v>953</v>
      </c>
      <c r="I3437" t="s">
        <v>110</v>
      </c>
      <c r="J3437" t="s">
        <v>111</v>
      </c>
      <c r="K3437" t="s">
        <v>520</v>
      </c>
      <c r="L3437" t="str">
        <f>_xlfn.XLOOKUP(Trade_Flows[[#This Row],[hardware_type]],Helper_sheet!$D$2:$D$15,Helper_sheet!$E$2:$E$15,0,0)</f>
        <v>Chip</v>
      </c>
      <c r="M3437" t="s">
        <v>91</v>
      </c>
      <c r="N3437" s="5">
        <v>1754</v>
      </c>
      <c r="O3437" s="1">
        <v>93.99</v>
      </c>
      <c r="P3437" t="s">
        <v>521</v>
      </c>
      <c r="Q3437" t="s">
        <v>33</v>
      </c>
      <c r="R3437" t="s">
        <v>144</v>
      </c>
      <c r="S3437" t="s">
        <v>141</v>
      </c>
      <c r="T3437" t="s">
        <v>34</v>
      </c>
      <c r="U3437" t="s">
        <v>733</v>
      </c>
      <c r="V3437" t="s">
        <v>1021</v>
      </c>
      <c r="W3437" t="s">
        <v>147</v>
      </c>
      <c r="X3437" t="s">
        <v>144</v>
      </c>
    </row>
    <row r="3438" spans="1:24" x14ac:dyDescent="0.4">
      <c r="A3438" t="s">
        <v>4122</v>
      </c>
      <c r="B3438" t="s">
        <v>212</v>
      </c>
      <c r="C3438" t="s">
        <v>141</v>
      </c>
      <c r="D3438" t="s">
        <v>60</v>
      </c>
      <c r="E3438" t="s">
        <v>720</v>
      </c>
      <c r="F3438" t="s">
        <v>102</v>
      </c>
      <c r="G3438" t="s">
        <v>26</v>
      </c>
      <c r="H3438" t="s">
        <v>953</v>
      </c>
      <c r="I3438" t="s">
        <v>110</v>
      </c>
      <c r="J3438" t="s">
        <v>111</v>
      </c>
      <c r="K3438" t="s">
        <v>520</v>
      </c>
      <c r="L3438" t="str">
        <f>_xlfn.XLOOKUP(Trade_Flows[[#This Row],[hardware_type]],Helper_sheet!$D$2:$D$15,Helper_sheet!$E$2:$E$15,0,0)</f>
        <v>Chip</v>
      </c>
      <c r="M3438" t="s">
        <v>91</v>
      </c>
      <c r="N3438" s="5">
        <v>2103</v>
      </c>
      <c r="O3438" s="1">
        <v>112.67</v>
      </c>
      <c r="P3438" t="s">
        <v>521</v>
      </c>
      <c r="Q3438" t="s">
        <v>33</v>
      </c>
      <c r="R3438" t="s">
        <v>144</v>
      </c>
      <c r="S3438" t="s">
        <v>141</v>
      </c>
      <c r="T3438" t="s">
        <v>34</v>
      </c>
      <c r="U3438" t="s">
        <v>729</v>
      </c>
      <c r="V3438" t="s">
        <v>970</v>
      </c>
      <c r="W3438" t="s">
        <v>147</v>
      </c>
      <c r="X3438" t="s">
        <v>144</v>
      </c>
    </row>
    <row r="3439" spans="1:24" x14ac:dyDescent="0.4">
      <c r="A3439" t="s">
        <v>4123</v>
      </c>
      <c r="B3439" t="s">
        <v>212</v>
      </c>
      <c r="C3439" t="s">
        <v>149</v>
      </c>
      <c r="D3439" t="s">
        <v>61</v>
      </c>
      <c r="E3439" t="s">
        <v>720</v>
      </c>
      <c r="F3439" t="s">
        <v>102</v>
      </c>
      <c r="G3439" t="s">
        <v>26</v>
      </c>
      <c r="H3439" t="s">
        <v>953</v>
      </c>
      <c r="I3439" t="s">
        <v>110</v>
      </c>
      <c r="J3439" t="s">
        <v>111</v>
      </c>
      <c r="K3439" t="s">
        <v>520</v>
      </c>
      <c r="L3439" t="str">
        <f>_xlfn.XLOOKUP(Trade_Flows[[#This Row],[hardware_type]],Helper_sheet!$D$2:$D$15,Helper_sheet!$E$2:$E$15,0,0)</f>
        <v>Chip</v>
      </c>
      <c r="M3439" t="s">
        <v>91</v>
      </c>
      <c r="N3439" s="5">
        <v>2408</v>
      </c>
      <c r="O3439" s="1">
        <v>129.04</v>
      </c>
      <c r="P3439" t="s">
        <v>93</v>
      </c>
      <c r="Q3439" t="s">
        <v>33</v>
      </c>
      <c r="R3439" t="s">
        <v>144</v>
      </c>
      <c r="S3439" t="s">
        <v>141</v>
      </c>
      <c r="T3439" t="s">
        <v>34</v>
      </c>
      <c r="U3439" t="s">
        <v>758</v>
      </c>
      <c r="V3439" t="s">
        <v>2973</v>
      </c>
      <c r="W3439" t="s">
        <v>147</v>
      </c>
      <c r="X3439" t="s">
        <v>144</v>
      </c>
    </row>
    <row r="3440" spans="1:24" x14ac:dyDescent="0.4">
      <c r="A3440" t="s">
        <v>4124</v>
      </c>
      <c r="B3440" t="s">
        <v>212</v>
      </c>
      <c r="C3440" t="s">
        <v>154</v>
      </c>
      <c r="D3440" t="s">
        <v>62</v>
      </c>
      <c r="E3440" t="s">
        <v>720</v>
      </c>
      <c r="F3440" t="s">
        <v>102</v>
      </c>
      <c r="G3440" t="s">
        <v>26</v>
      </c>
      <c r="H3440" t="s">
        <v>953</v>
      </c>
      <c r="I3440" t="s">
        <v>110</v>
      </c>
      <c r="J3440" t="s">
        <v>111</v>
      </c>
      <c r="K3440" t="s">
        <v>520</v>
      </c>
      <c r="L3440" t="str">
        <f>_xlfn.XLOOKUP(Trade_Flows[[#This Row],[hardware_type]],Helper_sheet!$D$2:$D$15,Helper_sheet!$E$2:$E$15,0,0)</f>
        <v>Chip</v>
      </c>
      <c r="M3440" t="s">
        <v>91</v>
      </c>
      <c r="N3440" s="5">
        <v>2404</v>
      </c>
      <c r="O3440" s="1">
        <v>128.82</v>
      </c>
      <c r="P3440" t="s">
        <v>521</v>
      </c>
      <c r="Q3440" t="s">
        <v>33</v>
      </c>
      <c r="R3440" t="s">
        <v>144</v>
      </c>
      <c r="S3440" t="s">
        <v>141</v>
      </c>
      <c r="T3440" t="s">
        <v>34</v>
      </c>
      <c r="U3440" t="s">
        <v>1711</v>
      </c>
      <c r="V3440" t="s">
        <v>958</v>
      </c>
      <c r="W3440" t="s">
        <v>147</v>
      </c>
      <c r="X3440" t="s">
        <v>144</v>
      </c>
    </row>
    <row r="3441" spans="1:24" x14ac:dyDescent="0.4">
      <c r="A3441" t="s">
        <v>4125</v>
      </c>
      <c r="B3441" t="s">
        <v>212</v>
      </c>
      <c r="C3441" t="s">
        <v>158</v>
      </c>
      <c r="D3441" t="s">
        <v>63</v>
      </c>
      <c r="E3441" t="s">
        <v>720</v>
      </c>
      <c r="F3441" t="s">
        <v>102</v>
      </c>
      <c r="G3441" t="s">
        <v>26</v>
      </c>
      <c r="H3441" t="s">
        <v>953</v>
      </c>
      <c r="I3441" t="s">
        <v>110</v>
      </c>
      <c r="J3441" t="s">
        <v>111</v>
      </c>
      <c r="K3441" t="s">
        <v>520</v>
      </c>
      <c r="L3441" t="str">
        <f>_xlfn.XLOOKUP(Trade_Flows[[#This Row],[hardware_type]],Helper_sheet!$D$2:$D$15,Helper_sheet!$E$2:$E$15,0,0)</f>
        <v>Chip</v>
      </c>
      <c r="M3441" t="s">
        <v>91</v>
      </c>
      <c r="N3441" s="5">
        <v>2362</v>
      </c>
      <c r="O3441" s="1">
        <v>126.58</v>
      </c>
      <c r="P3441" t="s">
        <v>94</v>
      </c>
      <c r="Q3441" t="s">
        <v>33</v>
      </c>
      <c r="R3441" t="s">
        <v>144</v>
      </c>
      <c r="S3441" t="s">
        <v>141</v>
      </c>
      <c r="T3441" t="s">
        <v>34</v>
      </c>
      <c r="U3441" t="s">
        <v>766</v>
      </c>
      <c r="V3441" t="s">
        <v>1040</v>
      </c>
      <c r="W3441" t="s">
        <v>147</v>
      </c>
      <c r="X3441" t="s">
        <v>144</v>
      </c>
    </row>
    <row r="3442" spans="1:24" x14ac:dyDescent="0.4">
      <c r="A3442" t="s">
        <v>4126</v>
      </c>
      <c r="B3442" t="s">
        <v>223</v>
      </c>
      <c r="C3442" t="s">
        <v>141</v>
      </c>
      <c r="D3442" t="s">
        <v>64</v>
      </c>
      <c r="E3442" t="s">
        <v>720</v>
      </c>
      <c r="F3442" t="s">
        <v>102</v>
      </c>
      <c r="G3442" t="s">
        <v>26</v>
      </c>
      <c r="H3442" t="s">
        <v>953</v>
      </c>
      <c r="I3442" t="s">
        <v>110</v>
      </c>
      <c r="J3442" t="s">
        <v>111</v>
      </c>
      <c r="K3442" t="s">
        <v>520</v>
      </c>
      <c r="L3442" t="str">
        <f>_xlfn.XLOOKUP(Trade_Flows[[#This Row],[hardware_type]],Helper_sheet!$D$2:$D$15,Helper_sheet!$E$2:$E$15,0,0)</f>
        <v>Chip</v>
      </c>
      <c r="M3442" t="s">
        <v>91</v>
      </c>
      <c r="N3442" s="5">
        <v>2440</v>
      </c>
      <c r="O3442" s="1">
        <v>130.72</v>
      </c>
      <c r="P3442" t="s">
        <v>94</v>
      </c>
      <c r="Q3442" t="s">
        <v>33</v>
      </c>
      <c r="R3442" t="s">
        <v>144</v>
      </c>
      <c r="S3442" t="s">
        <v>141</v>
      </c>
      <c r="T3442" t="s">
        <v>34</v>
      </c>
      <c r="U3442" t="s">
        <v>721</v>
      </c>
      <c r="V3442" t="s">
        <v>1040</v>
      </c>
      <c r="W3442" t="s">
        <v>147</v>
      </c>
      <c r="X3442" t="s">
        <v>144</v>
      </c>
    </row>
    <row r="3443" spans="1:24" x14ac:dyDescent="0.4">
      <c r="A3443" t="s">
        <v>4127</v>
      </c>
      <c r="B3443" t="s">
        <v>223</v>
      </c>
      <c r="C3443" t="s">
        <v>149</v>
      </c>
      <c r="D3443" t="s">
        <v>65</v>
      </c>
      <c r="E3443" t="s">
        <v>720</v>
      </c>
      <c r="F3443" t="s">
        <v>102</v>
      </c>
      <c r="G3443" t="s">
        <v>26</v>
      </c>
      <c r="H3443" t="s">
        <v>953</v>
      </c>
      <c r="I3443" t="s">
        <v>110</v>
      </c>
      <c r="J3443" t="s">
        <v>111</v>
      </c>
      <c r="K3443" t="s">
        <v>520</v>
      </c>
      <c r="L3443" t="str">
        <f>_xlfn.XLOOKUP(Trade_Flows[[#This Row],[hardware_type]],Helper_sheet!$D$2:$D$15,Helper_sheet!$E$2:$E$15,0,0)</f>
        <v>Chip</v>
      </c>
      <c r="M3443" t="s">
        <v>91</v>
      </c>
      <c r="N3443" s="5">
        <v>2897</v>
      </c>
      <c r="O3443" s="1">
        <v>155.22</v>
      </c>
      <c r="P3443" t="s">
        <v>94</v>
      </c>
      <c r="Q3443" t="s">
        <v>33</v>
      </c>
      <c r="R3443" t="s">
        <v>144</v>
      </c>
      <c r="S3443" t="s">
        <v>141</v>
      </c>
      <c r="T3443" t="s">
        <v>34</v>
      </c>
      <c r="U3443" t="s">
        <v>729</v>
      </c>
      <c r="V3443" t="s">
        <v>974</v>
      </c>
      <c r="W3443" t="s">
        <v>147</v>
      </c>
      <c r="X3443" t="s">
        <v>144</v>
      </c>
    </row>
    <row r="3444" spans="1:24" x14ac:dyDescent="0.4">
      <c r="A3444" t="s">
        <v>4128</v>
      </c>
      <c r="B3444" t="s">
        <v>223</v>
      </c>
      <c r="C3444" t="s">
        <v>154</v>
      </c>
      <c r="D3444" t="s">
        <v>66</v>
      </c>
      <c r="E3444" t="s">
        <v>720</v>
      </c>
      <c r="F3444" t="s">
        <v>102</v>
      </c>
      <c r="G3444" t="s">
        <v>26</v>
      </c>
      <c r="H3444" t="s">
        <v>953</v>
      </c>
      <c r="I3444" t="s">
        <v>110</v>
      </c>
      <c r="J3444" t="s">
        <v>111</v>
      </c>
      <c r="K3444" t="s">
        <v>520</v>
      </c>
      <c r="L3444" t="str">
        <f>_xlfn.XLOOKUP(Trade_Flows[[#This Row],[hardware_type]],Helper_sheet!$D$2:$D$15,Helper_sheet!$E$2:$E$15,0,0)</f>
        <v>Chip</v>
      </c>
      <c r="M3444" t="s">
        <v>91</v>
      </c>
      <c r="N3444" s="5">
        <v>3138</v>
      </c>
      <c r="O3444" s="1">
        <v>168.14</v>
      </c>
      <c r="P3444" t="s">
        <v>94</v>
      </c>
      <c r="Q3444" t="s">
        <v>33</v>
      </c>
      <c r="R3444" t="s">
        <v>144</v>
      </c>
      <c r="S3444" t="s">
        <v>141</v>
      </c>
      <c r="T3444" t="s">
        <v>34</v>
      </c>
      <c r="U3444" t="s">
        <v>756</v>
      </c>
      <c r="V3444" t="s">
        <v>1054</v>
      </c>
      <c r="W3444" t="s">
        <v>147</v>
      </c>
      <c r="X3444" t="s">
        <v>144</v>
      </c>
    </row>
    <row r="3445" spans="1:24" x14ac:dyDescent="0.4">
      <c r="A3445" t="s">
        <v>4129</v>
      </c>
      <c r="B3445" t="s">
        <v>223</v>
      </c>
      <c r="C3445" t="s">
        <v>158</v>
      </c>
      <c r="D3445" t="s">
        <v>67</v>
      </c>
      <c r="E3445" t="s">
        <v>720</v>
      </c>
      <c r="F3445" t="s">
        <v>102</v>
      </c>
      <c r="G3445" t="s">
        <v>26</v>
      </c>
      <c r="H3445" t="s">
        <v>953</v>
      </c>
      <c r="I3445" t="s">
        <v>110</v>
      </c>
      <c r="J3445" t="s">
        <v>111</v>
      </c>
      <c r="K3445" t="s">
        <v>520</v>
      </c>
      <c r="L3445" t="str">
        <f>_xlfn.XLOOKUP(Trade_Flows[[#This Row],[hardware_type]],Helper_sheet!$D$2:$D$15,Helper_sheet!$E$2:$E$15,0,0)</f>
        <v>Chip</v>
      </c>
      <c r="M3445" t="s">
        <v>91</v>
      </c>
      <c r="N3445" s="5">
        <v>2637</v>
      </c>
      <c r="O3445" s="1">
        <v>141.27000000000001</v>
      </c>
      <c r="P3445" t="s">
        <v>93</v>
      </c>
      <c r="Q3445" t="s">
        <v>33</v>
      </c>
      <c r="R3445" t="s">
        <v>144</v>
      </c>
      <c r="S3445" t="s">
        <v>141</v>
      </c>
      <c r="T3445" t="s">
        <v>34</v>
      </c>
      <c r="U3445" t="s">
        <v>749</v>
      </c>
      <c r="V3445" t="s">
        <v>958</v>
      </c>
      <c r="W3445" t="s">
        <v>147</v>
      </c>
      <c r="X3445" t="s">
        <v>144</v>
      </c>
    </row>
    <row r="3446" spans="1:24" x14ac:dyDescent="0.4">
      <c r="A3446" t="s">
        <v>4130</v>
      </c>
      <c r="B3446" t="s">
        <v>235</v>
      </c>
      <c r="C3446" t="s">
        <v>141</v>
      </c>
      <c r="D3446" t="s">
        <v>68</v>
      </c>
      <c r="E3446" t="s">
        <v>720</v>
      </c>
      <c r="F3446" t="s">
        <v>102</v>
      </c>
      <c r="G3446" t="s">
        <v>26</v>
      </c>
      <c r="H3446" t="s">
        <v>953</v>
      </c>
      <c r="I3446" t="s">
        <v>110</v>
      </c>
      <c r="J3446" t="s">
        <v>111</v>
      </c>
      <c r="K3446" t="s">
        <v>520</v>
      </c>
      <c r="L3446" t="str">
        <f>_xlfn.XLOOKUP(Trade_Flows[[#This Row],[hardware_type]],Helper_sheet!$D$2:$D$15,Helper_sheet!$E$2:$E$15,0,0)</f>
        <v>Chip</v>
      </c>
      <c r="M3446" t="s">
        <v>91</v>
      </c>
      <c r="N3446" s="5">
        <v>2594</v>
      </c>
      <c r="O3446" s="1">
        <v>138.99</v>
      </c>
      <c r="P3446" t="s">
        <v>94</v>
      </c>
      <c r="Q3446" t="s">
        <v>33</v>
      </c>
      <c r="R3446" t="s">
        <v>144</v>
      </c>
      <c r="S3446" t="s">
        <v>141</v>
      </c>
      <c r="T3446" t="s">
        <v>34</v>
      </c>
      <c r="U3446" t="s">
        <v>772</v>
      </c>
      <c r="V3446" t="s">
        <v>954</v>
      </c>
      <c r="W3446" t="s">
        <v>147</v>
      </c>
      <c r="X3446" t="s">
        <v>144</v>
      </c>
    </row>
    <row r="3447" spans="1:24" x14ac:dyDescent="0.4">
      <c r="A3447" t="s">
        <v>4131</v>
      </c>
      <c r="B3447" t="s">
        <v>235</v>
      </c>
      <c r="C3447" t="s">
        <v>149</v>
      </c>
      <c r="D3447" t="s">
        <v>69</v>
      </c>
      <c r="E3447" t="s">
        <v>720</v>
      </c>
      <c r="F3447" t="s">
        <v>102</v>
      </c>
      <c r="G3447" t="s">
        <v>26</v>
      </c>
      <c r="H3447" t="s">
        <v>953</v>
      </c>
      <c r="I3447" t="s">
        <v>110</v>
      </c>
      <c r="J3447" t="s">
        <v>111</v>
      </c>
      <c r="K3447" t="s">
        <v>520</v>
      </c>
      <c r="L3447" t="str">
        <f>_xlfn.XLOOKUP(Trade_Flows[[#This Row],[hardware_type]],Helper_sheet!$D$2:$D$15,Helper_sheet!$E$2:$E$15,0,0)</f>
        <v>Chip</v>
      </c>
      <c r="M3447" t="s">
        <v>91</v>
      </c>
      <c r="N3447" s="5">
        <v>2766</v>
      </c>
      <c r="O3447" s="1">
        <v>148.19999999999999</v>
      </c>
      <c r="P3447" t="s">
        <v>93</v>
      </c>
      <c r="Q3447" t="s">
        <v>33</v>
      </c>
      <c r="R3447" t="s">
        <v>144</v>
      </c>
      <c r="S3447" t="s">
        <v>141</v>
      </c>
      <c r="T3447" t="s">
        <v>34</v>
      </c>
      <c r="U3447" t="s">
        <v>817</v>
      </c>
      <c r="V3447" t="s">
        <v>968</v>
      </c>
      <c r="W3447" t="s">
        <v>147</v>
      </c>
      <c r="X3447" t="s">
        <v>144</v>
      </c>
    </row>
    <row r="3448" spans="1:24" x14ac:dyDescent="0.4">
      <c r="A3448" t="s">
        <v>4132</v>
      </c>
      <c r="B3448" t="s">
        <v>235</v>
      </c>
      <c r="C3448" t="s">
        <v>154</v>
      </c>
      <c r="D3448" t="s">
        <v>70</v>
      </c>
      <c r="E3448" t="s">
        <v>720</v>
      </c>
      <c r="F3448" t="s">
        <v>102</v>
      </c>
      <c r="G3448" t="s">
        <v>26</v>
      </c>
      <c r="H3448" t="s">
        <v>953</v>
      </c>
      <c r="I3448" t="s">
        <v>110</v>
      </c>
      <c r="J3448" t="s">
        <v>111</v>
      </c>
      <c r="K3448" t="s">
        <v>520</v>
      </c>
      <c r="L3448" t="str">
        <f>_xlfn.XLOOKUP(Trade_Flows[[#This Row],[hardware_type]],Helper_sheet!$D$2:$D$15,Helper_sheet!$E$2:$E$15,0,0)</f>
        <v>Chip</v>
      </c>
      <c r="M3448" t="s">
        <v>91</v>
      </c>
      <c r="N3448" s="5">
        <v>3551</v>
      </c>
      <c r="O3448" s="1">
        <v>190.27</v>
      </c>
      <c r="P3448" t="s">
        <v>521</v>
      </c>
      <c r="Q3448" t="s">
        <v>33</v>
      </c>
      <c r="R3448" t="s">
        <v>144</v>
      </c>
      <c r="S3448" t="s">
        <v>141</v>
      </c>
      <c r="T3448" t="s">
        <v>34</v>
      </c>
      <c r="U3448" t="s">
        <v>753</v>
      </c>
      <c r="V3448" t="s">
        <v>985</v>
      </c>
      <c r="W3448" t="s">
        <v>147</v>
      </c>
      <c r="X3448" t="s">
        <v>144</v>
      </c>
    </row>
    <row r="3449" spans="1:24" x14ac:dyDescent="0.4">
      <c r="A3449" t="s">
        <v>4133</v>
      </c>
      <c r="B3449" t="s">
        <v>235</v>
      </c>
      <c r="C3449" t="s">
        <v>158</v>
      </c>
      <c r="D3449" t="s">
        <v>71</v>
      </c>
      <c r="E3449" t="s">
        <v>720</v>
      </c>
      <c r="F3449" t="s">
        <v>102</v>
      </c>
      <c r="G3449" t="s">
        <v>26</v>
      </c>
      <c r="H3449" t="s">
        <v>953</v>
      </c>
      <c r="I3449" t="s">
        <v>110</v>
      </c>
      <c r="J3449" t="s">
        <v>111</v>
      </c>
      <c r="K3449" t="s">
        <v>520</v>
      </c>
      <c r="L3449" t="str">
        <f>_xlfn.XLOOKUP(Trade_Flows[[#This Row],[hardware_type]],Helper_sheet!$D$2:$D$15,Helper_sheet!$E$2:$E$15,0,0)</f>
        <v>Chip</v>
      </c>
      <c r="M3449" t="s">
        <v>91</v>
      </c>
      <c r="N3449" s="5">
        <v>3093</v>
      </c>
      <c r="O3449" s="1">
        <v>165.74</v>
      </c>
      <c r="P3449" t="s">
        <v>521</v>
      </c>
      <c r="Q3449" t="s">
        <v>33</v>
      </c>
      <c r="R3449" t="s">
        <v>144</v>
      </c>
      <c r="S3449" t="s">
        <v>141</v>
      </c>
      <c r="T3449" t="s">
        <v>34</v>
      </c>
      <c r="U3449" t="s">
        <v>772</v>
      </c>
      <c r="V3449" t="s">
        <v>987</v>
      </c>
      <c r="W3449" t="s">
        <v>147</v>
      </c>
      <c r="X3449" t="s">
        <v>144</v>
      </c>
    </row>
    <row r="3450" spans="1:24" x14ac:dyDescent="0.4">
      <c r="A3450" t="s">
        <v>4134</v>
      </c>
      <c r="B3450" t="s">
        <v>248</v>
      </c>
      <c r="C3450" t="s">
        <v>141</v>
      </c>
      <c r="D3450" t="s">
        <v>72</v>
      </c>
      <c r="E3450" t="s">
        <v>720</v>
      </c>
      <c r="F3450" t="s">
        <v>102</v>
      </c>
      <c r="G3450" t="s">
        <v>26</v>
      </c>
      <c r="H3450" t="s">
        <v>953</v>
      </c>
      <c r="I3450" t="s">
        <v>110</v>
      </c>
      <c r="J3450" t="s">
        <v>111</v>
      </c>
      <c r="K3450" t="s">
        <v>520</v>
      </c>
      <c r="L3450" t="str">
        <f>_xlfn.XLOOKUP(Trade_Flows[[#This Row],[hardware_type]],Helper_sheet!$D$2:$D$15,Helper_sheet!$E$2:$E$15,0,0)</f>
        <v>Chip</v>
      </c>
      <c r="M3450" t="s">
        <v>91</v>
      </c>
      <c r="N3450" s="5">
        <v>3267</v>
      </c>
      <c r="O3450" s="1">
        <v>175.03</v>
      </c>
      <c r="P3450" t="s">
        <v>93</v>
      </c>
      <c r="Q3450" t="s">
        <v>33</v>
      </c>
      <c r="R3450" t="s">
        <v>144</v>
      </c>
      <c r="S3450" t="s">
        <v>141</v>
      </c>
      <c r="T3450" t="s">
        <v>34</v>
      </c>
      <c r="U3450" t="s">
        <v>761</v>
      </c>
      <c r="V3450" t="s">
        <v>965</v>
      </c>
      <c r="W3450" t="s">
        <v>147</v>
      </c>
      <c r="X3450" t="s">
        <v>141</v>
      </c>
    </row>
    <row r="3451" spans="1:24" x14ac:dyDescent="0.4">
      <c r="A3451" t="s">
        <v>4135</v>
      </c>
      <c r="B3451" t="s">
        <v>248</v>
      </c>
      <c r="C3451" t="s">
        <v>149</v>
      </c>
      <c r="D3451" t="s">
        <v>73</v>
      </c>
      <c r="E3451" t="s">
        <v>720</v>
      </c>
      <c r="F3451" t="s">
        <v>102</v>
      </c>
      <c r="G3451" t="s">
        <v>26</v>
      </c>
      <c r="H3451" t="s">
        <v>953</v>
      </c>
      <c r="I3451" t="s">
        <v>110</v>
      </c>
      <c r="J3451" t="s">
        <v>111</v>
      </c>
      <c r="K3451" t="s">
        <v>520</v>
      </c>
      <c r="L3451" t="str">
        <f>_xlfn.XLOOKUP(Trade_Flows[[#This Row],[hardware_type]],Helper_sheet!$D$2:$D$15,Helper_sheet!$E$2:$E$15,0,0)</f>
        <v>Chip</v>
      </c>
      <c r="M3451" t="s">
        <v>91</v>
      </c>
      <c r="N3451" s="5">
        <v>3783</v>
      </c>
      <c r="O3451" s="1">
        <v>202.66</v>
      </c>
      <c r="P3451" t="s">
        <v>93</v>
      </c>
      <c r="Q3451" t="s">
        <v>33</v>
      </c>
      <c r="R3451" t="s">
        <v>144</v>
      </c>
      <c r="S3451" t="s">
        <v>141</v>
      </c>
      <c r="T3451" t="s">
        <v>34</v>
      </c>
      <c r="U3451" t="s">
        <v>749</v>
      </c>
      <c r="V3451" t="s">
        <v>994</v>
      </c>
      <c r="W3451" t="s">
        <v>147</v>
      </c>
      <c r="X3451" t="s">
        <v>141</v>
      </c>
    </row>
    <row r="3452" spans="1:24" x14ac:dyDescent="0.4">
      <c r="A3452" t="s">
        <v>4136</v>
      </c>
      <c r="B3452" t="s">
        <v>248</v>
      </c>
      <c r="C3452" t="s">
        <v>154</v>
      </c>
      <c r="D3452" t="s">
        <v>74</v>
      </c>
      <c r="E3452" t="s">
        <v>720</v>
      </c>
      <c r="F3452" t="s">
        <v>102</v>
      </c>
      <c r="G3452" t="s">
        <v>26</v>
      </c>
      <c r="H3452" t="s">
        <v>953</v>
      </c>
      <c r="I3452" t="s">
        <v>110</v>
      </c>
      <c r="J3452" t="s">
        <v>111</v>
      </c>
      <c r="K3452" t="s">
        <v>520</v>
      </c>
      <c r="L3452" t="str">
        <f>_xlfn.XLOOKUP(Trade_Flows[[#This Row],[hardware_type]],Helper_sheet!$D$2:$D$15,Helper_sheet!$E$2:$E$15,0,0)</f>
        <v>Chip</v>
      </c>
      <c r="M3452" t="s">
        <v>91</v>
      </c>
      <c r="N3452" s="5">
        <v>3288</v>
      </c>
      <c r="O3452" s="1">
        <v>176.18</v>
      </c>
      <c r="P3452" t="s">
        <v>521</v>
      </c>
      <c r="Q3452" t="s">
        <v>33</v>
      </c>
      <c r="R3452" t="s">
        <v>144</v>
      </c>
      <c r="S3452" t="s">
        <v>141</v>
      </c>
      <c r="T3452" t="s">
        <v>34</v>
      </c>
      <c r="U3452" t="s">
        <v>753</v>
      </c>
      <c r="V3452" t="s">
        <v>1021</v>
      </c>
      <c r="W3452" t="s">
        <v>147</v>
      </c>
      <c r="X3452" t="s">
        <v>141</v>
      </c>
    </row>
    <row r="3453" spans="1:24" x14ac:dyDescent="0.4">
      <c r="A3453" t="s">
        <v>4137</v>
      </c>
      <c r="B3453" t="s">
        <v>248</v>
      </c>
      <c r="C3453" t="s">
        <v>158</v>
      </c>
      <c r="D3453" t="s">
        <v>75</v>
      </c>
      <c r="E3453" t="s">
        <v>720</v>
      </c>
      <c r="F3453" t="s">
        <v>102</v>
      </c>
      <c r="G3453" t="s">
        <v>26</v>
      </c>
      <c r="H3453" t="s">
        <v>953</v>
      </c>
      <c r="I3453" t="s">
        <v>110</v>
      </c>
      <c r="J3453" t="s">
        <v>111</v>
      </c>
      <c r="K3453" t="s">
        <v>520</v>
      </c>
      <c r="L3453" t="str">
        <f>_xlfn.XLOOKUP(Trade_Flows[[#This Row],[hardware_type]],Helper_sheet!$D$2:$D$15,Helper_sheet!$E$2:$E$15,0,0)</f>
        <v>Chip</v>
      </c>
      <c r="M3453" t="s">
        <v>91</v>
      </c>
      <c r="N3453" s="5">
        <v>3273</v>
      </c>
      <c r="O3453" s="1">
        <v>175.35</v>
      </c>
      <c r="P3453" t="s">
        <v>521</v>
      </c>
      <c r="Q3453" t="s">
        <v>33</v>
      </c>
      <c r="R3453" t="s">
        <v>144</v>
      </c>
      <c r="S3453" t="s">
        <v>141</v>
      </c>
      <c r="T3453" t="s">
        <v>34</v>
      </c>
      <c r="U3453" t="s">
        <v>721</v>
      </c>
      <c r="V3453" t="s">
        <v>991</v>
      </c>
      <c r="W3453" t="s">
        <v>147</v>
      </c>
      <c r="X3453" t="s">
        <v>141</v>
      </c>
    </row>
    <row r="3454" spans="1:24" x14ac:dyDescent="0.4">
      <c r="A3454" t="s">
        <v>4138</v>
      </c>
      <c r="B3454" t="s">
        <v>260</v>
      </c>
      <c r="C3454" t="s">
        <v>141</v>
      </c>
      <c r="D3454" t="s">
        <v>76</v>
      </c>
      <c r="E3454" t="s">
        <v>720</v>
      </c>
      <c r="F3454" t="s">
        <v>102</v>
      </c>
      <c r="G3454" t="s">
        <v>26</v>
      </c>
      <c r="H3454" t="s">
        <v>953</v>
      </c>
      <c r="I3454" t="s">
        <v>110</v>
      </c>
      <c r="J3454" t="s">
        <v>111</v>
      </c>
      <c r="K3454" t="s">
        <v>520</v>
      </c>
      <c r="L3454" t="str">
        <f>_xlfn.XLOOKUP(Trade_Flows[[#This Row],[hardware_type]],Helper_sheet!$D$2:$D$15,Helper_sheet!$E$2:$E$15,0,0)</f>
        <v>Chip</v>
      </c>
      <c r="M3454" t="s">
        <v>91</v>
      </c>
      <c r="N3454" s="5">
        <v>3392</v>
      </c>
      <c r="O3454" s="1">
        <v>181.75</v>
      </c>
      <c r="P3454" t="s">
        <v>94</v>
      </c>
      <c r="Q3454" t="s">
        <v>33</v>
      </c>
      <c r="R3454" t="s">
        <v>144</v>
      </c>
      <c r="S3454" t="s">
        <v>141</v>
      </c>
      <c r="T3454" t="s">
        <v>34</v>
      </c>
      <c r="U3454" t="s">
        <v>749</v>
      </c>
      <c r="V3454" t="s">
        <v>996</v>
      </c>
      <c r="W3454" t="s">
        <v>147</v>
      </c>
      <c r="X3454" t="s">
        <v>141</v>
      </c>
    </row>
    <row r="3455" spans="1:24" x14ac:dyDescent="0.4">
      <c r="A3455" t="s">
        <v>4139</v>
      </c>
      <c r="B3455" t="s">
        <v>260</v>
      </c>
      <c r="C3455" t="s">
        <v>149</v>
      </c>
      <c r="D3455" t="s">
        <v>77</v>
      </c>
      <c r="E3455" t="s">
        <v>720</v>
      </c>
      <c r="F3455" t="s">
        <v>102</v>
      </c>
      <c r="G3455" t="s">
        <v>26</v>
      </c>
      <c r="H3455" t="s">
        <v>953</v>
      </c>
      <c r="I3455" t="s">
        <v>110</v>
      </c>
      <c r="J3455" t="s">
        <v>111</v>
      </c>
      <c r="K3455" t="s">
        <v>520</v>
      </c>
      <c r="L3455" t="str">
        <f>_xlfn.XLOOKUP(Trade_Flows[[#This Row],[hardware_type]],Helper_sheet!$D$2:$D$15,Helper_sheet!$E$2:$E$15,0,0)</f>
        <v>Chip</v>
      </c>
      <c r="M3455" t="s">
        <v>91</v>
      </c>
      <c r="N3455" s="5">
        <v>4033</v>
      </c>
      <c r="O3455" s="1">
        <v>216.1</v>
      </c>
      <c r="P3455" t="s">
        <v>93</v>
      </c>
      <c r="Q3455" t="s">
        <v>33</v>
      </c>
      <c r="R3455" t="s">
        <v>144</v>
      </c>
      <c r="S3455" t="s">
        <v>141</v>
      </c>
      <c r="T3455" t="s">
        <v>34</v>
      </c>
      <c r="U3455" t="s">
        <v>799</v>
      </c>
      <c r="V3455" t="s">
        <v>1047</v>
      </c>
      <c r="W3455" t="s">
        <v>147</v>
      </c>
      <c r="X3455" t="s">
        <v>141</v>
      </c>
    </row>
    <row r="3456" spans="1:24" x14ac:dyDescent="0.4">
      <c r="A3456" t="s">
        <v>4140</v>
      </c>
      <c r="B3456" t="s">
        <v>260</v>
      </c>
      <c r="C3456" t="s">
        <v>154</v>
      </c>
      <c r="D3456" t="s">
        <v>78</v>
      </c>
      <c r="E3456" t="s">
        <v>720</v>
      </c>
      <c r="F3456" t="s">
        <v>102</v>
      </c>
      <c r="G3456" t="s">
        <v>26</v>
      </c>
      <c r="H3456" t="s">
        <v>953</v>
      </c>
      <c r="I3456" t="s">
        <v>110</v>
      </c>
      <c r="J3456" t="s">
        <v>111</v>
      </c>
      <c r="K3456" t="s">
        <v>520</v>
      </c>
      <c r="L3456" t="str">
        <f>_xlfn.XLOOKUP(Trade_Flows[[#This Row],[hardware_type]],Helper_sheet!$D$2:$D$15,Helper_sheet!$E$2:$E$15,0,0)</f>
        <v>Chip</v>
      </c>
      <c r="M3456" t="s">
        <v>91</v>
      </c>
      <c r="N3456" s="5">
        <v>3825</v>
      </c>
      <c r="O3456" s="1">
        <v>204.92</v>
      </c>
      <c r="P3456" t="s">
        <v>521</v>
      </c>
      <c r="Q3456" t="s">
        <v>33</v>
      </c>
      <c r="R3456" t="s">
        <v>144</v>
      </c>
      <c r="S3456" t="s">
        <v>141</v>
      </c>
      <c r="T3456" t="s">
        <v>34</v>
      </c>
      <c r="U3456" t="s">
        <v>758</v>
      </c>
      <c r="V3456" t="s">
        <v>1033</v>
      </c>
      <c r="W3456" t="s">
        <v>147</v>
      </c>
      <c r="X3456" t="s">
        <v>141</v>
      </c>
    </row>
    <row r="3457" spans="1:24" x14ac:dyDescent="0.4">
      <c r="A3457" t="s">
        <v>4141</v>
      </c>
      <c r="B3457" t="s">
        <v>260</v>
      </c>
      <c r="C3457" t="s">
        <v>158</v>
      </c>
      <c r="D3457" t="s">
        <v>79</v>
      </c>
      <c r="E3457" t="s">
        <v>720</v>
      </c>
      <c r="F3457" t="s">
        <v>102</v>
      </c>
      <c r="G3457" t="s">
        <v>26</v>
      </c>
      <c r="H3457" t="s">
        <v>953</v>
      </c>
      <c r="I3457" t="s">
        <v>110</v>
      </c>
      <c r="J3457" t="s">
        <v>111</v>
      </c>
      <c r="K3457" t="s">
        <v>520</v>
      </c>
      <c r="L3457" t="str">
        <f>_xlfn.XLOOKUP(Trade_Flows[[#This Row],[hardware_type]],Helper_sheet!$D$2:$D$15,Helper_sheet!$E$2:$E$15,0,0)</f>
        <v>Chip</v>
      </c>
      <c r="M3457" t="s">
        <v>91</v>
      </c>
      <c r="N3457" s="5">
        <v>3544</v>
      </c>
      <c r="O3457" s="1">
        <v>189.9</v>
      </c>
      <c r="P3457" t="s">
        <v>93</v>
      </c>
      <c r="Q3457" t="s">
        <v>33</v>
      </c>
      <c r="R3457" t="s">
        <v>144</v>
      </c>
      <c r="S3457" t="s">
        <v>141</v>
      </c>
      <c r="T3457" t="s">
        <v>34</v>
      </c>
      <c r="U3457" t="s">
        <v>744</v>
      </c>
      <c r="V3457" t="s">
        <v>980</v>
      </c>
      <c r="W3457" t="s">
        <v>147</v>
      </c>
      <c r="X3457" t="s">
        <v>141</v>
      </c>
    </row>
    <row r="3458" spans="1:24" x14ac:dyDescent="0.4">
      <c r="A3458" t="s">
        <v>4142</v>
      </c>
      <c r="B3458" t="s">
        <v>140</v>
      </c>
      <c r="C3458" t="s">
        <v>141</v>
      </c>
      <c r="D3458" t="s">
        <v>23</v>
      </c>
      <c r="E3458" t="s">
        <v>720</v>
      </c>
      <c r="F3458" t="s">
        <v>102</v>
      </c>
      <c r="G3458" t="s">
        <v>26</v>
      </c>
      <c r="H3458" t="s">
        <v>953</v>
      </c>
      <c r="I3458" t="s">
        <v>110</v>
      </c>
      <c r="J3458" t="s">
        <v>111</v>
      </c>
      <c r="K3458" t="s">
        <v>1844</v>
      </c>
      <c r="L3458" t="str">
        <f>_xlfn.XLOOKUP(Trade_Flows[[#This Row],[hardware_type]],Helper_sheet!$D$2:$D$15,Helper_sheet!$E$2:$E$15,0,0)</f>
        <v>Chip</v>
      </c>
      <c r="M3458" t="s">
        <v>31</v>
      </c>
      <c r="N3458" s="5">
        <v>1340</v>
      </c>
      <c r="O3458" s="1">
        <v>71.83</v>
      </c>
      <c r="P3458" t="s">
        <v>93</v>
      </c>
      <c r="Q3458" t="s">
        <v>33</v>
      </c>
      <c r="R3458" t="s">
        <v>144</v>
      </c>
      <c r="S3458" t="s">
        <v>141</v>
      </c>
      <c r="T3458" t="s">
        <v>34</v>
      </c>
      <c r="U3458" t="s">
        <v>799</v>
      </c>
      <c r="V3458" t="s">
        <v>991</v>
      </c>
      <c r="W3458" t="s">
        <v>147</v>
      </c>
      <c r="X3458" t="s">
        <v>144</v>
      </c>
    </row>
    <row r="3459" spans="1:24" x14ac:dyDescent="0.4">
      <c r="A3459" t="s">
        <v>4143</v>
      </c>
      <c r="B3459" t="s">
        <v>140</v>
      </c>
      <c r="C3459" t="s">
        <v>149</v>
      </c>
      <c r="D3459" t="s">
        <v>35</v>
      </c>
      <c r="E3459" t="s">
        <v>720</v>
      </c>
      <c r="F3459" t="s">
        <v>102</v>
      </c>
      <c r="G3459" t="s">
        <v>26</v>
      </c>
      <c r="H3459" t="s">
        <v>953</v>
      </c>
      <c r="I3459" t="s">
        <v>110</v>
      </c>
      <c r="J3459" t="s">
        <v>111</v>
      </c>
      <c r="K3459" t="s">
        <v>1844</v>
      </c>
      <c r="L3459" t="str">
        <f>_xlfn.XLOOKUP(Trade_Flows[[#This Row],[hardware_type]],Helper_sheet!$D$2:$D$15,Helper_sheet!$E$2:$E$15,0,0)</f>
        <v>Chip</v>
      </c>
      <c r="M3459" t="s">
        <v>31</v>
      </c>
      <c r="N3459" s="5">
        <v>1476</v>
      </c>
      <c r="O3459" s="1">
        <v>79.12</v>
      </c>
      <c r="P3459" t="s">
        <v>521</v>
      </c>
      <c r="Q3459" t="s">
        <v>33</v>
      </c>
      <c r="R3459" t="s">
        <v>144</v>
      </c>
      <c r="S3459" t="s">
        <v>141</v>
      </c>
      <c r="T3459" t="s">
        <v>34</v>
      </c>
      <c r="U3459" t="s">
        <v>776</v>
      </c>
      <c r="V3459" t="s">
        <v>980</v>
      </c>
      <c r="W3459" t="s">
        <v>147</v>
      </c>
      <c r="X3459" t="s">
        <v>144</v>
      </c>
    </row>
    <row r="3460" spans="1:24" x14ac:dyDescent="0.4">
      <c r="A3460" t="s">
        <v>4144</v>
      </c>
      <c r="B3460" t="s">
        <v>140</v>
      </c>
      <c r="C3460" t="s">
        <v>154</v>
      </c>
      <c r="D3460" t="s">
        <v>37</v>
      </c>
      <c r="E3460" t="s">
        <v>720</v>
      </c>
      <c r="F3460" t="s">
        <v>102</v>
      </c>
      <c r="G3460" t="s">
        <v>26</v>
      </c>
      <c r="H3460" t="s">
        <v>953</v>
      </c>
      <c r="I3460" t="s">
        <v>110</v>
      </c>
      <c r="J3460" t="s">
        <v>111</v>
      </c>
      <c r="K3460" t="s">
        <v>1844</v>
      </c>
      <c r="L3460" t="str">
        <f>_xlfn.XLOOKUP(Trade_Flows[[#This Row],[hardware_type]],Helper_sheet!$D$2:$D$15,Helper_sheet!$E$2:$E$15,0,0)</f>
        <v>Chip</v>
      </c>
      <c r="M3460" t="s">
        <v>31</v>
      </c>
      <c r="N3460" s="5">
        <v>1691</v>
      </c>
      <c r="O3460" s="1">
        <v>90.63</v>
      </c>
      <c r="P3460" t="s">
        <v>521</v>
      </c>
      <c r="Q3460" t="s">
        <v>33</v>
      </c>
      <c r="R3460" t="s">
        <v>144</v>
      </c>
      <c r="S3460" t="s">
        <v>141</v>
      </c>
      <c r="T3460" t="s">
        <v>34</v>
      </c>
      <c r="U3460" t="s">
        <v>766</v>
      </c>
      <c r="V3460" t="s">
        <v>954</v>
      </c>
      <c r="W3460" t="s">
        <v>147</v>
      </c>
      <c r="X3460" t="s">
        <v>144</v>
      </c>
    </row>
    <row r="3461" spans="1:24" x14ac:dyDescent="0.4">
      <c r="A3461" t="s">
        <v>4145</v>
      </c>
      <c r="B3461" t="s">
        <v>140</v>
      </c>
      <c r="C3461" t="s">
        <v>158</v>
      </c>
      <c r="D3461" t="s">
        <v>38</v>
      </c>
      <c r="E3461" t="s">
        <v>720</v>
      </c>
      <c r="F3461" t="s">
        <v>102</v>
      </c>
      <c r="G3461" t="s">
        <v>26</v>
      </c>
      <c r="H3461" t="s">
        <v>953</v>
      </c>
      <c r="I3461" t="s">
        <v>110</v>
      </c>
      <c r="J3461" t="s">
        <v>111</v>
      </c>
      <c r="K3461" t="s">
        <v>1844</v>
      </c>
      <c r="L3461" t="str">
        <f>_xlfn.XLOOKUP(Trade_Flows[[#This Row],[hardware_type]],Helper_sheet!$D$2:$D$15,Helper_sheet!$E$2:$E$15,0,0)</f>
        <v>Chip</v>
      </c>
      <c r="M3461" t="s">
        <v>31</v>
      </c>
      <c r="N3461" s="5">
        <v>1289</v>
      </c>
      <c r="O3461" s="1">
        <v>69.099999999999994</v>
      </c>
      <c r="P3461" t="s">
        <v>93</v>
      </c>
      <c r="Q3461" t="s">
        <v>33</v>
      </c>
      <c r="R3461" t="s">
        <v>144</v>
      </c>
      <c r="S3461" t="s">
        <v>141</v>
      </c>
      <c r="T3461" t="s">
        <v>34</v>
      </c>
      <c r="U3461" t="s">
        <v>776</v>
      </c>
      <c r="V3461" t="s">
        <v>996</v>
      </c>
      <c r="W3461" t="s">
        <v>147</v>
      </c>
      <c r="X3461" t="s">
        <v>144</v>
      </c>
    </row>
    <row r="3462" spans="1:24" x14ac:dyDescent="0.4">
      <c r="A3462" t="s">
        <v>4146</v>
      </c>
      <c r="B3462" t="s">
        <v>162</v>
      </c>
      <c r="C3462" t="s">
        <v>141</v>
      </c>
      <c r="D3462" t="s">
        <v>39</v>
      </c>
      <c r="E3462" t="s">
        <v>720</v>
      </c>
      <c r="F3462" t="s">
        <v>102</v>
      </c>
      <c r="G3462" t="s">
        <v>26</v>
      </c>
      <c r="H3462" t="s">
        <v>953</v>
      </c>
      <c r="I3462" t="s">
        <v>110</v>
      </c>
      <c r="J3462" t="s">
        <v>111</v>
      </c>
      <c r="K3462" t="s">
        <v>1844</v>
      </c>
      <c r="L3462" t="str">
        <f>_xlfn.XLOOKUP(Trade_Flows[[#This Row],[hardware_type]],Helper_sheet!$D$2:$D$15,Helper_sheet!$E$2:$E$15,0,0)</f>
        <v>Chip</v>
      </c>
      <c r="M3462" t="s">
        <v>31</v>
      </c>
      <c r="N3462" s="5">
        <v>1513</v>
      </c>
      <c r="O3462" s="1">
        <v>81.069999999999993</v>
      </c>
      <c r="P3462" t="s">
        <v>94</v>
      </c>
      <c r="Q3462" t="s">
        <v>33</v>
      </c>
      <c r="R3462" t="s">
        <v>144</v>
      </c>
      <c r="S3462" t="s">
        <v>141</v>
      </c>
      <c r="T3462" t="s">
        <v>34</v>
      </c>
      <c r="U3462" t="s">
        <v>758</v>
      </c>
      <c r="V3462" t="s">
        <v>987</v>
      </c>
      <c r="W3462" t="s">
        <v>147</v>
      </c>
      <c r="X3462" t="s">
        <v>144</v>
      </c>
    </row>
    <row r="3463" spans="1:24" x14ac:dyDescent="0.4">
      <c r="A3463" t="s">
        <v>4147</v>
      </c>
      <c r="B3463" t="s">
        <v>162</v>
      </c>
      <c r="C3463" t="s">
        <v>149</v>
      </c>
      <c r="D3463" t="s">
        <v>41</v>
      </c>
      <c r="E3463" t="s">
        <v>720</v>
      </c>
      <c r="F3463" t="s">
        <v>102</v>
      </c>
      <c r="G3463" t="s">
        <v>26</v>
      </c>
      <c r="H3463" t="s">
        <v>953</v>
      </c>
      <c r="I3463" t="s">
        <v>110</v>
      </c>
      <c r="J3463" t="s">
        <v>111</v>
      </c>
      <c r="K3463" t="s">
        <v>1844</v>
      </c>
      <c r="L3463" t="str">
        <f>_xlfn.XLOOKUP(Trade_Flows[[#This Row],[hardware_type]],Helper_sheet!$D$2:$D$15,Helper_sheet!$E$2:$E$15,0,0)</f>
        <v>Chip</v>
      </c>
      <c r="M3463" t="s">
        <v>31</v>
      </c>
      <c r="N3463" s="5">
        <v>1843</v>
      </c>
      <c r="O3463" s="1">
        <v>98.78</v>
      </c>
      <c r="P3463" t="s">
        <v>94</v>
      </c>
      <c r="Q3463" t="s">
        <v>33</v>
      </c>
      <c r="R3463" t="s">
        <v>144</v>
      </c>
      <c r="S3463" t="s">
        <v>141</v>
      </c>
      <c r="T3463" t="s">
        <v>34</v>
      </c>
      <c r="U3463" t="s">
        <v>721</v>
      </c>
      <c r="V3463" t="s">
        <v>965</v>
      </c>
      <c r="W3463" t="s">
        <v>147</v>
      </c>
      <c r="X3463" t="s">
        <v>144</v>
      </c>
    </row>
    <row r="3464" spans="1:24" x14ac:dyDescent="0.4">
      <c r="A3464" t="s">
        <v>4148</v>
      </c>
      <c r="B3464" t="s">
        <v>162</v>
      </c>
      <c r="C3464" t="s">
        <v>154</v>
      </c>
      <c r="D3464" t="s">
        <v>42</v>
      </c>
      <c r="E3464" t="s">
        <v>720</v>
      </c>
      <c r="F3464" t="s">
        <v>102</v>
      </c>
      <c r="G3464" t="s">
        <v>26</v>
      </c>
      <c r="H3464" t="s">
        <v>953</v>
      </c>
      <c r="I3464" t="s">
        <v>110</v>
      </c>
      <c r="J3464" t="s">
        <v>111</v>
      </c>
      <c r="K3464" t="s">
        <v>1844</v>
      </c>
      <c r="L3464" t="str">
        <f>_xlfn.XLOOKUP(Trade_Flows[[#This Row],[hardware_type]],Helper_sheet!$D$2:$D$15,Helper_sheet!$E$2:$E$15,0,0)</f>
        <v>Chip</v>
      </c>
      <c r="M3464" t="s">
        <v>31</v>
      </c>
      <c r="N3464" s="5">
        <v>1840</v>
      </c>
      <c r="O3464" s="1">
        <v>98.58</v>
      </c>
      <c r="P3464" t="s">
        <v>94</v>
      </c>
      <c r="Q3464" t="s">
        <v>33</v>
      </c>
      <c r="R3464" t="s">
        <v>144</v>
      </c>
      <c r="S3464" t="s">
        <v>141</v>
      </c>
      <c r="T3464" t="s">
        <v>34</v>
      </c>
      <c r="U3464" t="s">
        <v>744</v>
      </c>
      <c r="V3464" t="s">
        <v>987</v>
      </c>
      <c r="W3464" t="s">
        <v>147</v>
      </c>
      <c r="X3464" t="s">
        <v>144</v>
      </c>
    </row>
    <row r="3465" spans="1:24" x14ac:dyDescent="0.4">
      <c r="A3465" t="s">
        <v>4149</v>
      </c>
      <c r="B3465" t="s">
        <v>162</v>
      </c>
      <c r="C3465" t="s">
        <v>158</v>
      </c>
      <c r="D3465" t="s">
        <v>43</v>
      </c>
      <c r="E3465" t="s">
        <v>720</v>
      </c>
      <c r="F3465" t="s">
        <v>102</v>
      </c>
      <c r="G3465" t="s">
        <v>26</v>
      </c>
      <c r="H3465" t="s">
        <v>953</v>
      </c>
      <c r="I3465" t="s">
        <v>110</v>
      </c>
      <c r="J3465" t="s">
        <v>111</v>
      </c>
      <c r="K3465" t="s">
        <v>1844</v>
      </c>
      <c r="L3465" t="str">
        <f>_xlfn.XLOOKUP(Trade_Flows[[#This Row],[hardware_type]],Helper_sheet!$D$2:$D$15,Helper_sheet!$E$2:$E$15,0,0)</f>
        <v>Chip</v>
      </c>
      <c r="M3465" t="s">
        <v>31</v>
      </c>
      <c r="N3465" s="5">
        <v>1378</v>
      </c>
      <c r="O3465" s="1">
        <v>73.849999999999994</v>
      </c>
      <c r="P3465" t="s">
        <v>93</v>
      </c>
      <c r="Q3465" t="s">
        <v>33</v>
      </c>
      <c r="R3465" t="s">
        <v>144</v>
      </c>
      <c r="S3465" t="s">
        <v>141</v>
      </c>
      <c r="T3465" t="s">
        <v>34</v>
      </c>
      <c r="U3465" t="s">
        <v>766</v>
      </c>
      <c r="V3465" t="s">
        <v>998</v>
      </c>
      <c r="W3465" t="s">
        <v>147</v>
      </c>
      <c r="X3465" t="s">
        <v>144</v>
      </c>
    </row>
    <row r="3466" spans="1:24" x14ac:dyDescent="0.4">
      <c r="A3466" t="s">
        <v>4150</v>
      </c>
      <c r="B3466" t="s">
        <v>171</v>
      </c>
      <c r="C3466" t="s">
        <v>141</v>
      </c>
      <c r="D3466" t="s">
        <v>44</v>
      </c>
      <c r="E3466" t="s">
        <v>720</v>
      </c>
      <c r="F3466" t="s">
        <v>102</v>
      </c>
      <c r="G3466" t="s">
        <v>26</v>
      </c>
      <c r="H3466" t="s">
        <v>953</v>
      </c>
      <c r="I3466" t="s">
        <v>110</v>
      </c>
      <c r="J3466" t="s">
        <v>111</v>
      </c>
      <c r="K3466" t="s">
        <v>1844</v>
      </c>
      <c r="L3466" t="str">
        <f>_xlfn.XLOOKUP(Trade_Flows[[#This Row],[hardware_type]],Helper_sheet!$D$2:$D$15,Helper_sheet!$E$2:$E$15,0,0)</f>
        <v>Chip</v>
      </c>
      <c r="M3466" t="s">
        <v>31</v>
      </c>
      <c r="N3466" s="5">
        <v>1533</v>
      </c>
      <c r="O3466" s="1">
        <v>82.14</v>
      </c>
      <c r="P3466" t="s">
        <v>93</v>
      </c>
      <c r="Q3466" t="s">
        <v>33</v>
      </c>
      <c r="R3466" t="s">
        <v>144</v>
      </c>
      <c r="S3466" t="s">
        <v>141</v>
      </c>
      <c r="T3466" t="s">
        <v>34</v>
      </c>
      <c r="U3466" t="s">
        <v>817</v>
      </c>
      <c r="V3466" t="s">
        <v>980</v>
      </c>
      <c r="W3466" t="s">
        <v>147</v>
      </c>
      <c r="X3466" t="s">
        <v>144</v>
      </c>
    </row>
    <row r="3467" spans="1:24" x14ac:dyDescent="0.4">
      <c r="A3467" t="s">
        <v>4151</v>
      </c>
      <c r="B3467" t="s">
        <v>171</v>
      </c>
      <c r="C3467" t="s">
        <v>149</v>
      </c>
      <c r="D3467" t="s">
        <v>45</v>
      </c>
      <c r="E3467" t="s">
        <v>720</v>
      </c>
      <c r="F3467" t="s">
        <v>102</v>
      </c>
      <c r="G3467" t="s">
        <v>26</v>
      </c>
      <c r="H3467" t="s">
        <v>953</v>
      </c>
      <c r="I3467" t="s">
        <v>110</v>
      </c>
      <c r="J3467" t="s">
        <v>111</v>
      </c>
      <c r="K3467" t="s">
        <v>1844</v>
      </c>
      <c r="L3467" t="str">
        <f>_xlfn.XLOOKUP(Trade_Flows[[#This Row],[hardware_type]],Helper_sheet!$D$2:$D$15,Helper_sheet!$E$2:$E$15,0,0)</f>
        <v>Chip</v>
      </c>
      <c r="M3467" t="s">
        <v>31</v>
      </c>
      <c r="N3467" s="5">
        <v>1715</v>
      </c>
      <c r="O3467" s="1">
        <v>91.91</v>
      </c>
      <c r="P3467" t="s">
        <v>94</v>
      </c>
      <c r="Q3467" t="s">
        <v>33</v>
      </c>
      <c r="R3467" t="s">
        <v>144</v>
      </c>
      <c r="S3467" t="s">
        <v>141</v>
      </c>
      <c r="T3467" t="s">
        <v>34</v>
      </c>
      <c r="U3467" t="s">
        <v>749</v>
      </c>
      <c r="V3467" t="s">
        <v>1014</v>
      </c>
      <c r="W3467" t="s">
        <v>147</v>
      </c>
      <c r="X3467" t="s">
        <v>144</v>
      </c>
    </row>
    <row r="3468" spans="1:24" x14ac:dyDescent="0.4">
      <c r="A3468" t="s">
        <v>4152</v>
      </c>
      <c r="B3468" t="s">
        <v>171</v>
      </c>
      <c r="C3468" t="s">
        <v>154</v>
      </c>
      <c r="D3468" t="s">
        <v>46</v>
      </c>
      <c r="E3468" t="s">
        <v>720</v>
      </c>
      <c r="F3468" t="s">
        <v>102</v>
      </c>
      <c r="G3468" t="s">
        <v>26</v>
      </c>
      <c r="H3468" t="s">
        <v>953</v>
      </c>
      <c r="I3468" t="s">
        <v>110</v>
      </c>
      <c r="J3468" t="s">
        <v>111</v>
      </c>
      <c r="K3468" t="s">
        <v>1844</v>
      </c>
      <c r="L3468" t="str">
        <f>_xlfn.XLOOKUP(Trade_Flows[[#This Row],[hardware_type]],Helper_sheet!$D$2:$D$15,Helper_sheet!$E$2:$E$15,0,0)</f>
        <v>Chip</v>
      </c>
      <c r="M3468" t="s">
        <v>31</v>
      </c>
      <c r="N3468" s="5">
        <v>1965</v>
      </c>
      <c r="O3468" s="1">
        <v>105.28</v>
      </c>
      <c r="P3468" t="s">
        <v>93</v>
      </c>
      <c r="Q3468" t="s">
        <v>33</v>
      </c>
      <c r="R3468" t="s">
        <v>144</v>
      </c>
      <c r="S3468" t="s">
        <v>141</v>
      </c>
      <c r="T3468" t="s">
        <v>34</v>
      </c>
      <c r="U3468" t="s">
        <v>822</v>
      </c>
      <c r="V3468" t="s">
        <v>1040</v>
      </c>
      <c r="W3468" t="s">
        <v>147</v>
      </c>
      <c r="X3468" t="s">
        <v>144</v>
      </c>
    </row>
    <row r="3469" spans="1:24" x14ac:dyDescent="0.4">
      <c r="A3469" t="s">
        <v>4153</v>
      </c>
      <c r="B3469" t="s">
        <v>171</v>
      </c>
      <c r="C3469" t="s">
        <v>158</v>
      </c>
      <c r="D3469" t="s">
        <v>47</v>
      </c>
      <c r="E3469" t="s">
        <v>720</v>
      </c>
      <c r="F3469" t="s">
        <v>102</v>
      </c>
      <c r="G3469" t="s">
        <v>26</v>
      </c>
      <c r="H3469" t="s">
        <v>953</v>
      </c>
      <c r="I3469" t="s">
        <v>110</v>
      </c>
      <c r="J3469" t="s">
        <v>111</v>
      </c>
      <c r="K3469" t="s">
        <v>1844</v>
      </c>
      <c r="L3469" t="str">
        <f>_xlfn.XLOOKUP(Trade_Flows[[#This Row],[hardware_type]],Helper_sheet!$D$2:$D$15,Helper_sheet!$E$2:$E$15,0,0)</f>
        <v>Chip</v>
      </c>
      <c r="M3469" t="s">
        <v>31</v>
      </c>
      <c r="N3469" s="5">
        <v>1714</v>
      </c>
      <c r="O3469" s="1">
        <v>91.83</v>
      </c>
      <c r="P3469" t="s">
        <v>93</v>
      </c>
      <c r="Q3469" t="s">
        <v>33</v>
      </c>
      <c r="R3469" t="s">
        <v>144</v>
      </c>
      <c r="S3469" t="s">
        <v>141</v>
      </c>
      <c r="T3469" t="s">
        <v>34</v>
      </c>
      <c r="U3469" t="s">
        <v>840</v>
      </c>
      <c r="V3469" t="s">
        <v>1014</v>
      </c>
      <c r="W3469" t="s">
        <v>147</v>
      </c>
      <c r="X3469" t="s">
        <v>144</v>
      </c>
    </row>
    <row r="3470" spans="1:24" x14ac:dyDescent="0.4">
      <c r="A3470" t="s">
        <v>4154</v>
      </c>
      <c r="B3470" t="s">
        <v>182</v>
      </c>
      <c r="C3470" t="s">
        <v>141</v>
      </c>
      <c r="D3470" t="s">
        <v>48</v>
      </c>
      <c r="E3470" t="s">
        <v>720</v>
      </c>
      <c r="F3470" t="s">
        <v>102</v>
      </c>
      <c r="G3470" t="s">
        <v>26</v>
      </c>
      <c r="H3470" t="s">
        <v>953</v>
      </c>
      <c r="I3470" t="s">
        <v>110</v>
      </c>
      <c r="J3470" t="s">
        <v>111</v>
      </c>
      <c r="K3470" t="s">
        <v>1844</v>
      </c>
      <c r="L3470" t="str">
        <f>_xlfn.XLOOKUP(Trade_Flows[[#This Row],[hardware_type]],Helper_sheet!$D$2:$D$15,Helper_sheet!$E$2:$E$15,0,0)</f>
        <v>Chip</v>
      </c>
      <c r="M3470" t="s">
        <v>31</v>
      </c>
      <c r="N3470" s="5">
        <v>1888</v>
      </c>
      <c r="O3470" s="1">
        <v>101.19</v>
      </c>
      <c r="P3470" t="s">
        <v>94</v>
      </c>
      <c r="Q3470" t="s">
        <v>33</v>
      </c>
      <c r="R3470" t="s">
        <v>144</v>
      </c>
      <c r="S3470" t="s">
        <v>141</v>
      </c>
      <c r="T3470" t="s">
        <v>34</v>
      </c>
      <c r="U3470" t="s">
        <v>731</v>
      </c>
      <c r="V3470" t="s">
        <v>1054</v>
      </c>
      <c r="W3470" t="s">
        <v>147</v>
      </c>
      <c r="X3470" t="s">
        <v>144</v>
      </c>
    </row>
    <row r="3471" spans="1:24" x14ac:dyDescent="0.4">
      <c r="A3471" t="s">
        <v>4155</v>
      </c>
      <c r="B3471" t="s">
        <v>182</v>
      </c>
      <c r="C3471" t="s">
        <v>149</v>
      </c>
      <c r="D3471" t="s">
        <v>49</v>
      </c>
      <c r="E3471" t="s">
        <v>720</v>
      </c>
      <c r="F3471" t="s">
        <v>102</v>
      </c>
      <c r="G3471" t="s">
        <v>26</v>
      </c>
      <c r="H3471" t="s">
        <v>953</v>
      </c>
      <c r="I3471" t="s">
        <v>110</v>
      </c>
      <c r="J3471" t="s">
        <v>111</v>
      </c>
      <c r="K3471" t="s">
        <v>1844</v>
      </c>
      <c r="L3471" t="str">
        <f>_xlfn.XLOOKUP(Trade_Flows[[#This Row],[hardware_type]],Helper_sheet!$D$2:$D$15,Helper_sheet!$E$2:$E$15,0,0)</f>
        <v>Chip</v>
      </c>
      <c r="M3471" t="s">
        <v>31</v>
      </c>
      <c r="N3471" s="5">
        <v>2104</v>
      </c>
      <c r="O3471" s="1">
        <v>112.72</v>
      </c>
      <c r="P3471" t="s">
        <v>93</v>
      </c>
      <c r="Q3471" t="s">
        <v>33</v>
      </c>
      <c r="R3471" t="s">
        <v>144</v>
      </c>
      <c r="S3471" t="s">
        <v>141</v>
      </c>
      <c r="T3471" t="s">
        <v>34</v>
      </c>
      <c r="U3471" t="s">
        <v>749</v>
      </c>
      <c r="V3471" t="s">
        <v>987</v>
      </c>
      <c r="W3471" t="s">
        <v>147</v>
      </c>
      <c r="X3471" t="s">
        <v>144</v>
      </c>
    </row>
    <row r="3472" spans="1:24" x14ac:dyDescent="0.4">
      <c r="A3472" t="s">
        <v>4156</v>
      </c>
      <c r="B3472" t="s">
        <v>182</v>
      </c>
      <c r="C3472" t="s">
        <v>154</v>
      </c>
      <c r="D3472" t="s">
        <v>50</v>
      </c>
      <c r="E3472" t="s">
        <v>720</v>
      </c>
      <c r="F3472" t="s">
        <v>102</v>
      </c>
      <c r="G3472" t="s">
        <v>26</v>
      </c>
      <c r="H3472" t="s">
        <v>953</v>
      </c>
      <c r="I3472" t="s">
        <v>110</v>
      </c>
      <c r="J3472" t="s">
        <v>111</v>
      </c>
      <c r="K3472" t="s">
        <v>1844</v>
      </c>
      <c r="L3472" t="str">
        <f>_xlfn.XLOOKUP(Trade_Flows[[#This Row],[hardware_type]],Helper_sheet!$D$2:$D$15,Helper_sheet!$E$2:$E$15,0,0)</f>
        <v>Chip</v>
      </c>
      <c r="M3472" t="s">
        <v>31</v>
      </c>
      <c r="N3472" s="5">
        <v>2308</v>
      </c>
      <c r="O3472" s="1">
        <v>123.67</v>
      </c>
      <c r="P3472" t="s">
        <v>93</v>
      </c>
      <c r="Q3472" t="s">
        <v>33</v>
      </c>
      <c r="R3472" t="s">
        <v>144</v>
      </c>
      <c r="S3472" t="s">
        <v>141</v>
      </c>
      <c r="T3472" t="s">
        <v>34</v>
      </c>
      <c r="U3472" t="s">
        <v>799</v>
      </c>
      <c r="V3472" t="s">
        <v>1014</v>
      </c>
      <c r="W3472" t="s">
        <v>147</v>
      </c>
      <c r="X3472" t="s">
        <v>144</v>
      </c>
    </row>
    <row r="3473" spans="1:24" x14ac:dyDescent="0.4">
      <c r="A3473" t="s">
        <v>4157</v>
      </c>
      <c r="B3473" t="s">
        <v>182</v>
      </c>
      <c r="C3473" t="s">
        <v>158</v>
      </c>
      <c r="D3473" t="s">
        <v>51</v>
      </c>
      <c r="E3473" t="s">
        <v>720</v>
      </c>
      <c r="F3473" t="s">
        <v>102</v>
      </c>
      <c r="G3473" t="s">
        <v>26</v>
      </c>
      <c r="H3473" t="s">
        <v>953</v>
      </c>
      <c r="I3473" t="s">
        <v>110</v>
      </c>
      <c r="J3473" t="s">
        <v>111</v>
      </c>
      <c r="K3473" t="s">
        <v>1844</v>
      </c>
      <c r="L3473" t="str">
        <f>_xlfn.XLOOKUP(Trade_Flows[[#This Row],[hardware_type]],Helper_sheet!$D$2:$D$15,Helper_sheet!$E$2:$E$15,0,0)</f>
        <v>Chip</v>
      </c>
      <c r="M3473" t="s">
        <v>31</v>
      </c>
      <c r="N3473" s="5">
        <v>2040</v>
      </c>
      <c r="O3473" s="1">
        <v>109.3</v>
      </c>
      <c r="P3473" t="s">
        <v>521</v>
      </c>
      <c r="Q3473" t="s">
        <v>33</v>
      </c>
      <c r="R3473" t="s">
        <v>144</v>
      </c>
      <c r="S3473" t="s">
        <v>141</v>
      </c>
      <c r="T3473" t="s">
        <v>34</v>
      </c>
      <c r="U3473" t="s">
        <v>840</v>
      </c>
      <c r="V3473" t="s">
        <v>996</v>
      </c>
      <c r="W3473" t="s">
        <v>147</v>
      </c>
      <c r="X3473" t="s">
        <v>144</v>
      </c>
    </row>
    <row r="3474" spans="1:24" x14ac:dyDescent="0.4">
      <c r="A3474" t="s">
        <v>4158</v>
      </c>
      <c r="B3474" t="s">
        <v>193</v>
      </c>
      <c r="C3474" t="s">
        <v>141</v>
      </c>
      <c r="D3474" t="s">
        <v>52</v>
      </c>
      <c r="E3474" t="s">
        <v>720</v>
      </c>
      <c r="F3474" t="s">
        <v>102</v>
      </c>
      <c r="G3474" t="s">
        <v>26</v>
      </c>
      <c r="H3474" t="s">
        <v>953</v>
      </c>
      <c r="I3474" t="s">
        <v>110</v>
      </c>
      <c r="J3474" t="s">
        <v>111</v>
      </c>
      <c r="K3474" t="s">
        <v>1844</v>
      </c>
      <c r="L3474" t="str">
        <f>_xlfn.XLOOKUP(Trade_Flows[[#This Row],[hardware_type]],Helper_sheet!$D$2:$D$15,Helper_sheet!$E$2:$E$15,0,0)</f>
        <v>Chip</v>
      </c>
      <c r="M3474" t="s">
        <v>31</v>
      </c>
      <c r="N3474" s="5">
        <v>1830</v>
      </c>
      <c r="O3474" s="1">
        <v>98.05</v>
      </c>
      <c r="P3474" t="s">
        <v>521</v>
      </c>
      <c r="Q3474" t="s">
        <v>33</v>
      </c>
      <c r="R3474" t="s">
        <v>144</v>
      </c>
      <c r="S3474" t="s">
        <v>141</v>
      </c>
      <c r="T3474" t="s">
        <v>34</v>
      </c>
      <c r="U3474" t="s">
        <v>817</v>
      </c>
      <c r="V3474" t="s">
        <v>1007</v>
      </c>
      <c r="W3474" t="s">
        <v>147</v>
      </c>
      <c r="X3474" t="s">
        <v>144</v>
      </c>
    </row>
    <row r="3475" spans="1:24" x14ac:dyDescent="0.4">
      <c r="A3475" t="s">
        <v>4159</v>
      </c>
      <c r="B3475" t="s">
        <v>193</v>
      </c>
      <c r="C3475" t="s">
        <v>149</v>
      </c>
      <c r="D3475" t="s">
        <v>53</v>
      </c>
      <c r="E3475" t="s">
        <v>720</v>
      </c>
      <c r="F3475" t="s">
        <v>102</v>
      </c>
      <c r="G3475" t="s">
        <v>26</v>
      </c>
      <c r="H3475" t="s">
        <v>953</v>
      </c>
      <c r="I3475" t="s">
        <v>110</v>
      </c>
      <c r="J3475" t="s">
        <v>111</v>
      </c>
      <c r="K3475" t="s">
        <v>1844</v>
      </c>
      <c r="L3475" t="str">
        <f>_xlfn.XLOOKUP(Trade_Flows[[#This Row],[hardware_type]],Helper_sheet!$D$2:$D$15,Helper_sheet!$E$2:$E$15,0,0)</f>
        <v>Chip</v>
      </c>
      <c r="M3475" t="s">
        <v>31</v>
      </c>
      <c r="N3475" s="5">
        <v>2006</v>
      </c>
      <c r="O3475" s="1">
        <v>107.52</v>
      </c>
      <c r="P3475" t="s">
        <v>94</v>
      </c>
      <c r="Q3475" t="s">
        <v>33</v>
      </c>
      <c r="R3475" t="s">
        <v>144</v>
      </c>
      <c r="S3475" t="s">
        <v>141</v>
      </c>
      <c r="T3475" t="s">
        <v>34</v>
      </c>
      <c r="U3475" t="s">
        <v>796</v>
      </c>
      <c r="V3475" t="s">
        <v>991</v>
      </c>
      <c r="W3475" t="s">
        <v>147</v>
      </c>
      <c r="X3475" t="s">
        <v>144</v>
      </c>
    </row>
    <row r="3476" spans="1:24" x14ac:dyDescent="0.4">
      <c r="A3476" t="s">
        <v>4160</v>
      </c>
      <c r="B3476" t="s">
        <v>193</v>
      </c>
      <c r="C3476" t="s">
        <v>154</v>
      </c>
      <c r="D3476" t="s">
        <v>54</v>
      </c>
      <c r="E3476" t="s">
        <v>720</v>
      </c>
      <c r="F3476" t="s">
        <v>102</v>
      </c>
      <c r="G3476" t="s">
        <v>26</v>
      </c>
      <c r="H3476" t="s">
        <v>953</v>
      </c>
      <c r="I3476" t="s">
        <v>110</v>
      </c>
      <c r="J3476" t="s">
        <v>111</v>
      </c>
      <c r="K3476" t="s">
        <v>1844</v>
      </c>
      <c r="L3476" t="str">
        <f>_xlfn.XLOOKUP(Trade_Flows[[#This Row],[hardware_type]],Helper_sheet!$D$2:$D$15,Helper_sheet!$E$2:$E$15,0,0)</f>
        <v>Chip</v>
      </c>
      <c r="M3476" t="s">
        <v>31</v>
      </c>
      <c r="N3476" s="5">
        <v>2392</v>
      </c>
      <c r="O3476" s="1">
        <v>128.16</v>
      </c>
      <c r="P3476" t="s">
        <v>521</v>
      </c>
      <c r="Q3476" t="s">
        <v>33</v>
      </c>
      <c r="R3476" t="s">
        <v>144</v>
      </c>
      <c r="S3476" t="s">
        <v>141</v>
      </c>
      <c r="T3476" t="s">
        <v>34</v>
      </c>
      <c r="U3476" t="s">
        <v>724</v>
      </c>
      <c r="V3476" t="s">
        <v>963</v>
      </c>
      <c r="W3476" t="s">
        <v>147</v>
      </c>
      <c r="X3476" t="s">
        <v>144</v>
      </c>
    </row>
    <row r="3477" spans="1:24" x14ac:dyDescent="0.4">
      <c r="A3477" t="s">
        <v>4161</v>
      </c>
      <c r="B3477" t="s">
        <v>193</v>
      </c>
      <c r="C3477" t="s">
        <v>158</v>
      </c>
      <c r="D3477" t="s">
        <v>55</v>
      </c>
      <c r="E3477" t="s">
        <v>720</v>
      </c>
      <c r="F3477" t="s">
        <v>102</v>
      </c>
      <c r="G3477" t="s">
        <v>26</v>
      </c>
      <c r="H3477" t="s">
        <v>953</v>
      </c>
      <c r="I3477" t="s">
        <v>110</v>
      </c>
      <c r="J3477" t="s">
        <v>111</v>
      </c>
      <c r="K3477" t="s">
        <v>1844</v>
      </c>
      <c r="L3477" t="str">
        <f>_xlfn.XLOOKUP(Trade_Flows[[#This Row],[hardware_type]],Helper_sheet!$D$2:$D$15,Helper_sheet!$E$2:$E$15,0,0)</f>
        <v>Chip</v>
      </c>
      <c r="M3477" t="s">
        <v>31</v>
      </c>
      <c r="N3477" s="5">
        <v>2229</v>
      </c>
      <c r="O3477" s="1">
        <v>119.46</v>
      </c>
      <c r="P3477" t="s">
        <v>521</v>
      </c>
      <c r="Q3477" t="s">
        <v>33</v>
      </c>
      <c r="R3477" t="s">
        <v>144</v>
      </c>
      <c r="S3477" t="s">
        <v>141</v>
      </c>
      <c r="T3477" t="s">
        <v>34</v>
      </c>
      <c r="U3477" t="s">
        <v>731</v>
      </c>
      <c r="V3477" t="s">
        <v>963</v>
      </c>
      <c r="W3477" t="s">
        <v>147</v>
      </c>
      <c r="X3477" t="s">
        <v>144</v>
      </c>
    </row>
    <row r="3478" spans="1:24" x14ac:dyDescent="0.4">
      <c r="A3478" t="s">
        <v>4162</v>
      </c>
      <c r="B3478" t="s">
        <v>202</v>
      </c>
      <c r="C3478" t="s">
        <v>141</v>
      </c>
      <c r="D3478" t="s">
        <v>56</v>
      </c>
      <c r="E3478" t="s">
        <v>720</v>
      </c>
      <c r="F3478" t="s">
        <v>102</v>
      </c>
      <c r="G3478" t="s">
        <v>26</v>
      </c>
      <c r="H3478" t="s">
        <v>953</v>
      </c>
      <c r="I3478" t="s">
        <v>110</v>
      </c>
      <c r="J3478" t="s">
        <v>111</v>
      </c>
      <c r="K3478" t="s">
        <v>1844</v>
      </c>
      <c r="L3478" t="str">
        <f>_xlfn.XLOOKUP(Trade_Flows[[#This Row],[hardware_type]],Helper_sheet!$D$2:$D$15,Helper_sheet!$E$2:$E$15,0,0)</f>
        <v>Chip</v>
      </c>
      <c r="M3478" t="s">
        <v>31</v>
      </c>
      <c r="N3478" s="5">
        <v>1653</v>
      </c>
      <c r="O3478" s="1">
        <v>88.57</v>
      </c>
      <c r="P3478" t="s">
        <v>93</v>
      </c>
      <c r="Q3478" t="s">
        <v>33</v>
      </c>
      <c r="R3478" t="s">
        <v>144</v>
      </c>
      <c r="S3478" t="s">
        <v>141</v>
      </c>
      <c r="T3478" t="s">
        <v>34</v>
      </c>
      <c r="U3478" t="s">
        <v>817</v>
      </c>
      <c r="V3478" t="s">
        <v>2110</v>
      </c>
      <c r="W3478" t="s">
        <v>147</v>
      </c>
      <c r="X3478" t="s">
        <v>144</v>
      </c>
    </row>
    <row r="3479" spans="1:24" x14ac:dyDescent="0.4">
      <c r="A3479" t="s">
        <v>4163</v>
      </c>
      <c r="B3479" t="s">
        <v>202</v>
      </c>
      <c r="C3479" t="s">
        <v>149</v>
      </c>
      <c r="D3479" t="s">
        <v>57</v>
      </c>
      <c r="E3479" t="s">
        <v>720</v>
      </c>
      <c r="F3479" t="s">
        <v>102</v>
      </c>
      <c r="G3479" t="s">
        <v>26</v>
      </c>
      <c r="H3479" t="s">
        <v>953</v>
      </c>
      <c r="I3479" t="s">
        <v>110</v>
      </c>
      <c r="J3479" t="s">
        <v>111</v>
      </c>
      <c r="K3479" t="s">
        <v>1844</v>
      </c>
      <c r="L3479" t="str">
        <f>_xlfn.XLOOKUP(Trade_Flows[[#This Row],[hardware_type]],Helper_sheet!$D$2:$D$15,Helper_sheet!$E$2:$E$15,0,0)</f>
        <v>Chip</v>
      </c>
      <c r="M3479" t="s">
        <v>31</v>
      </c>
      <c r="N3479" s="5">
        <v>2056</v>
      </c>
      <c r="O3479" s="1">
        <v>110.19</v>
      </c>
      <c r="P3479" t="s">
        <v>521</v>
      </c>
      <c r="Q3479" t="s">
        <v>33</v>
      </c>
      <c r="R3479" t="s">
        <v>144</v>
      </c>
      <c r="S3479" t="s">
        <v>141</v>
      </c>
      <c r="T3479" t="s">
        <v>34</v>
      </c>
      <c r="U3479" t="s">
        <v>822</v>
      </c>
      <c r="V3479" t="s">
        <v>965</v>
      </c>
      <c r="W3479" t="s">
        <v>147</v>
      </c>
      <c r="X3479" t="s">
        <v>144</v>
      </c>
    </row>
    <row r="3480" spans="1:24" x14ac:dyDescent="0.4">
      <c r="A3480" t="s">
        <v>4164</v>
      </c>
      <c r="B3480" t="s">
        <v>202</v>
      </c>
      <c r="C3480" t="s">
        <v>154</v>
      </c>
      <c r="D3480" t="s">
        <v>58</v>
      </c>
      <c r="E3480" t="s">
        <v>720</v>
      </c>
      <c r="F3480" t="s">
        <v>102</v>
      </c>
      <c r="G3480" t="s">
        <v>26</v>
      </c>
      <c r="H3480" t="s">
        <v>953</v>
      </c>
      <c r="I3480" t="s">
        <v>110</v>
      </c>
      <c r="J3480" t="s">
        <v>111</v>
      </c>
      <c r="K3480" t="s">
        <v>1844</v>
      </c>
      <c r="L3480" t="str">
        <f>_xlfn.XLOOKUP(Trade_Flows[[#This Row],[hardware_type]],Helper_sheet!$D$2:$D$15,Helper_sheet!$E$2:$E$15,0,0)</f>
        <v>Chip</v>
      </c>
      <c r="M3480" t="s">
        <v>31</v>
      </c>
      <c r="N3480" s="5">
        <v>1981</v>
      </c>
      <c r="O3480" s="1">
        <v>106.15</v>
      </c>
      <c r="P3480" t="s">
        <v>93</v>
      </c>
      <c r="Q3480" t="s">
        <v>33</v>
      </c>
      <c r="R3480" t="s">
        <v>144</v>
      </c>
      <c r="S3480" t="s">
        <v>141</v>
      </c>
      <c r="T3480" t="s">
        <v>34</v>
      </c>
      <c r="U3480" t="s">
        <v>735</v>
      </c>
      <c r="V3480" t="s">
        <v>1054</v>
      </c>
      <c r="W3480" t="s">
        <v>147</v>
      </c>
      <c r="X3480" t="s">
        <v>144</v>
      </c>
    </row>
    <row r="3481" spans="1:24" x14ac:dyDescent="0.4">
      <c r="A3481" t="s">
        <v>4165</v>
      </c>
      <c r="B3481" t="s">
        <v>202</v>
      </c>
      <c r="C3481" t="s">
        <v>158</v>
      </c>
      <c r="D3481" t="s">
        <v>59</v>
      </c>
      <c r="E3481" t="s">
        <v>720</v>
      </c>
      <c r="F3481" t="s">
        <v>102</v>
      </c>
      <c r="G3481" t="s">
        <v>26</v>
      </c>
      <c r="H3481" t="s">
        <v>953</v>
      </c>
      <c r="I3481" t="s">
        <v>110</v>
      </c>
      <c r="J3481" t="s">
        <v>111</v>
      </c>
      <c r="K3481" t="s">
        <v>1844</v>
      </c>
      <c r="L3481" t="str">
        <f>_xlfn.XLOOKUP(Trade_Flows[[#This Row],[hardware_type]],Helper_sheet!$D$2:$D$15,Helper_sheet!$E$2:$E$15,0,0)</f>
        <v>Chip</v>
      </c>
      <c r="M3481" t="s">
        <v>31</v>
      </c>
      <c r="N3481" s="5">
        <v>1931</v>
      </c>
      <c r="O3481" s="1">
        <v>103.46</v>
      </c>
      <c r="P3481" t="s">
        <v>521</v>
      </c>
      <c r="Q3481" t="s">
        <v>33</v>
      </c>
      <c r="R3481" t="s">
        <v>144</v>
      </c>
      <c r="S3481" t="s">
        <v>141</v>
      </c>
      <c r="T3481" t="s">
        <v>34</v>
      </c>
      <c r="U3481" t="s">
        <v>758</v>
      </c>
      <c r="V3481" t="s">
        <v>996</v>
      </c>
      <c r="W3481" t="s">
        <v>147</v>
      </c>
      <c r="X3481" t="s">
        <v>144</v>
      </c>
    </row>
    <row r="3482" spans="1:24" x14ac:dyDescent="0.4">
      <c r="A3482" t="s">
        <v>4166</v>
      </c>
      <c r="B3482" t="s">
        <v>212</v>
      </c>
      <c r="C3482" t="s">
        <v>141</v>
      </c>
      <c r="D3482" t="s">
        <v>60</v>
      </c>
      <c r="E3482" t="s">
        <v>720</v>
      </c>
      <c r="F3482" t="s">
        <v>102</v>
      </c>
      <c r="G3482" t="s">
        <v>26</v>
      </c>
      <c r="H3482" t="s">
        <v>953</v>
      </c>
      <c r="I3482" t="s">
        <v>110</v>
      </c>
      <c r="J3482" t="s">
        <v>111</v>
      </c>
      <c r="K3482" t="s">
        <v>1844</v>
      </c>
      <c r="L3482" t="str">
        <f>_xlfn.XLOOKUP(Trade_Flows[[#This Row],[hardware_type]],Helper_sheet!$D$2:$D$15,Helper_sheet!$E$2:$E$15,0,0)</f>
        <v>Chip</v>
      </c>
      <c r="M3482" t="s">
        <v>31</v>
      </c>
      <c r="N3482" s="5">
        <v>3758</v>
      </c>
      <c r="O3482" s="1">
        <v>201.35</v>
      </c>
      <c r="P3482" t="s">
        <v>94</v>
      </c>
      <c r="Q3482" t="s">
        <v>33</v>
      </c>
      <c r="R3482" t="s">
        <v>144</v>
      </c>
      <c r="S3482" t="s">
        <v>141</v>
      </c>
      <c r="T3482" t="s">
        <v>34</v>
      </c>
      <c r="U3482" t="s">
        <v>772</v>
      </c>
      <c r="V3482" t="s">
        <v>956</v>
      </c>
      <c r="W3482" t="s">
        <v>147</v>
      </c>
      <c r="X3482" t="s">
        <v>144</v>
      </c>
    </row>
    <row r="3483" spans="1:24" x14ac:dyDescent="0.4">
      <c r="A3483" t="s">
        <v>4167</v>
      </c>
      <c r="B3483" t="s">
        <v>212</v>
      </c>
      <c r="C3483" t="s">
        <v>149</v>
      </c>
      <c r="D3483" t="s">
        <v>61</v>
      </c>
      <c r="E3483" t="s">
        <v>720</v>
      </c>
      <c r="F3483" t="s">
        <v>102</v>
      </c>
      <c r="G3483" t="s">
        <v>26</v>
      </c>
      <c r="H3483" t="s">
        <v>953</v>
      </c>
      <c r="I3483" t="s">
        <v>110</v>
      </c>
      <c r="J3483" t="s">
        <v>111</v>
      </c>
      <c r="K3483" t="s">
        <v>1844</v>
      </c>
      <c r="L3483" t="str">
        <f>_xlfn.XLOOKUP(Trade_Flows[[#This Row],[hardware_type]],Helper_sheet!$D$2:$D$15,Helper_sheet!$E$2:$E$15,0,0)</f>
        <v>Chip</v>
      </c>
      <c r="M3483" t="s">
        <v>31</v>
      </c>
      <c r="N3483" s="5">
        <v>4043</v>
      </c>
      <c r="O3483" s="1">
        <v>216.59</v>
      </c>
      <c r="P3483" t="s">
        <v>93</v>
      </c>
      <c r="Q3483" t="s">
        <v>33</v>
      </c>
      <c r="R3483" t="s">
        <v>144</v>
      </c>
      <c r="S3483" t="s">
        <v>141</v>
      </c>
      <c r="T3483" t="s">
        <v>34</v>
      </c>
      <c r="U3483" t="s">
        <v>721</v>
      </c>
      <c r="V3483" t="s">
        <v>972</v>
      </c>
      <c r="W3483" t="s">
        <v>147</v>
      </c>
      <c r="X3483" t="s">
        <v>144</v>
      </c>
    </row>
    <row r="3484" spans="1:24" x14ac:dyDescent="0.4">
      <c r="A3484" t="s">
        <v>4168</v>
      </c>
      <c r="B3484" t="s">
        <v>212</v>
      </c>
      <c r="C3484" t="s">
        <v>154</v>
      </c>
      <c r="D3484" t="s">
        <v>62</v>
      </c>
      <c r="E3484" t="s">
        <v>720</v>
      </c>
      <c r="F3484" t="s">
        <v>102</v>
      </c>
      <c r="G3484" t="s">
        <v>26</v>
      </c>
      <c r="H3484" t="s">
        <v>953</v>
      </c>
      <c r="I3484" t="s">
        <v>110</v>
      </c>
      <c r="J3484" t="s">
        <v>111</v>
      </c>
      <c r="K3484" t="s">
        <v>1844</v>
      </c>
      <c r="L3484" t="str">
        <f>_xlfn.XLOOKUP(Trade_Flows[[#This Row],[hardware_type]],Helper_sheet!$D$2:$D$15,Helper_sheet!$E$2:$E$15,0,0)</f>
        <v>Chip</v>
      </c>
      <c r="M3484" t="s">
        <v>31</v>
      </c>
      <c r="N3484" s="5">
        <v>4396</v>
      </c>
      <c r="O3484" s="1">
        <v>235.52</v>
      </c>
      <c r="P3484" t="s">
        <v>521</v>
      </c>
      <c r="Q3484" t="s">
        <v>33</v>
      </c>
      <c r="R3484" t="s">
        <v>144</v>
      </c>
      <c r="S3484" t="s">
        <v>141</v>
      </c>
      <c r="T3484" t="s">
        <v>34</v>
      </c>
      <c r="U3484" t="s">
        <v>840</v>
      </c>
      <c r="V3484" t="s">
        <v>972</v>
      </c>
      <c r="W3484" t="s">
        <v>147</v>
      </c>
      <c r="X3484" t="s">
        <v>144</v>
      </c>
    </row>
    <row r="3485" spans="1:24" x14ac:dyDescent="0.4">
      <c r="A3485" t="s">
        <v>4169</v>
      </c>
      <c r="B3485" t="s">
        <v>212</v>
      </c>
      <c r="C3485" t="s">
        <v>158</v>
      </c>
      <c r="D3485" t="s">
        <v>63</v>
      </c>
      <c r="E3485" t="s">
        <v>720</v>
      </c>
      <c r="F3485" t="s">
        <v>102</v>
      </c>
      <c r="G3485" t="s">
        <v>26</v>
      </c>
      <c r="H3485" t="s">
        <v>953</v>
      </c>
      <c r="I3485" t="s">
        <v>110</v>
      </c>
      <c r="J3485" t="s">
        <v>111</v>
      </c>
      <c r="K3485" t="s">
        <v>1844</v>
      </c>
      <c r="L3485" t="str">
        <f>_xlfn.XLOOKUP(Trade_Flows[[#This Row],[hardware_type]],Helper_sheet!$D$2:$D$15,Helper_sheet!$E$2:$E$15,0,0)</f>
        <v>Chip</v>
      </c>
      <c r="M3485" t="s">
        <v>31</v>
      </c>
      <c r="N3485" s="5">
        <v>3613</v>
      </c>
      <c r="O3485" s="1">
        <v>193.56</v>
      </c>
      <c r="P3485" t="s">
        <v>93</v>
      </c>
      <c r="Q3485" t="s">
        <v>33</v>
      </c>
      <c r="R3485" t="s">
        <v>144</v>
      </c>
      <c r="S3485" t="s">
        <v>141</v>
      </c>
      <c r="T3485" t="s">
        <v>34</v>
      </c>
      <c r="U3485" t="s">
        <v>751</v>
      </c>
      <c r="V3485" t="s">
        <v>989</v>
      </c>
      <c r="W3485" t="s">
        <v>147</v>
      </c>
      <c r="X3485" t="s">
        <v>144</v>
      </c>
    </row>
    <row r="3486" spans="1:24" x14ac:dyDescent="0.4">
      <c r="A3486" t="s">
        <v>4170</v>
      </c>
      <c r="B3486" t="s">
        <v>223</v>
      </c>
      <c r="C3486" t="s">
        <v>141</v>
      </c>
      <c r="D3486" t="s">
        <v>64</v>
      </c>
      <c r="E3486" t="s">
        <v>720</v>
      </c>
      <c r="F3486" t="s">
        <v>102</v>
      </c>
      <c r="G3486" t="s">
        <v>26</v>
      </c>
      <c r="H3486" t="s">
        <v>953</v>
      </c>
      <c r="I3486" t="s">
        <v>110</v>
      </c>
      <c r="J3486" t="s">
        <v>111</v>
      </c>
      <c r="K3486" t="s">
        <v>1844</v>
      </c>
      <c r="L3486" t="str">
        <f>_xlfn.XLOOKUP(Trade_Flows[[#This Row],[hardware_type]],Helper_sheet!$D$2:$D$15,Helper_sheet!$E$2:$E$15,0,0)</f>
        <v>Chip</v>
      </c>
      <c r="M3486" t="s">
        <v>31</v>
      </c>
      <c r="N3486" s="5">
        <v>3792</v>
      </c>
      <c r="O3486" s="1">
        <v>203.15</v>
      </c>
      <c r="P3486" t="s">
        <v>94</v>
      </c>
      <c r="Q3486" t="s">
        <v>33</v>
      </c>
      <c r="R3486" t="s">
        <v>144</v>
      </c>
      <c r="S3486" t="s">
        <v>141</v>
      </c>
      <c r="T3486" t="s">
        <v>34</v>
      </c>
      <c r="U3486" t="s">
        <v>761</v>
      </c>
      <c r="V3486" t="s">
        <v>2050</v>
      </c>
      <c r="W3486" t="s">
        <v>147</v>
      </c>
      <c r="X3486" t="s">
        <v>144</v>
      </c>
    </row>
    <row r="3487" spans="1:24" x14ac:dyDescent="0.4">
      <c r="A3487" t="s">
        <v>4171</v>
      </c>
      <c r="B3487" t="s">
        <v>223</v>
      </c>
      <c r="C3487" t="s">
        <v>149</v>
      </c>
      <c r="D3487" t="s">
        <v>65</v>
      </c>
      <c r="E3487" t="s">
        <v>720</v>
      </c>
      <c r="F3487" t="s">
        <v>102</v>
      </c>
      <c r="G3487" t="s">
        <v>26</v>
      </c>
      <c r="H3487" t="s">
        <v>953</v>
      </c>
      <c r="I3487" t="s">
        <v>110</v>
      </c>
      <c r="J3487" t="s">
        <v>111</v>
      </c>
      <c r="K3487" t="s">
        <v>1844</v>
      </c>
      <c r="L3487" t="str">
        <f>_xlfn.XLOOKUP(Trade_Flows[[#This Row],[hardware_type]],Helper_sheet!$D$2:$D$15,Helper_sheet!$E$2:$E$15,0,0)</f>
        <v>Chip</v>
      </c>
      <c r="M3487" t="s">
        <v>31</v>
      </c>
      <c r="N3487" s="5">
        <v>4576</v>
      </c>
      <c r="O3487" s="1">
        <v>245.15</v>
      </c>
      <c r="P3487" t="s">
        <v>94</v>
      </c>
      <c r="Q3487" t="s">
        <v>33</v>
      </c>
      <c r="R3487" t="s">
        <v>144</v>
      </c>
      <c r="S3487" t="s">
        <v>141</v>
      </c>
      <c r="T3487" t="s">
        <v>34</v>
      </c>
      <c r="U3487" t="s">
        <v>747</v>
      </c>
      <c r="V3487" t="s">
        <v>974</v>
      </c>
      <c r="W3487" t="s">
        <v>147</v>
      </c>
      <c r="X3487" t="s">
        <v>144</v>
      </c>
    </row>
    <row r="3488" spans="1:24" x14ac:dyDescent="0.4">
      <c r="A3488" t="s">
        <v>4172</v>
      </c>
      <c r="B3488" t="s">
        <v>223</v>
      </c>
      <c r="C3488" t="s">
        <v>154</v>
      </c>
      <c r="D3488" t="s">
        <v>66</v>
      </c>
      <c r="E3488" t="s">
        <v>720</v>
      </c>
      <c r="F3488" t="s">
        <v>102</v>
      </c>
      <c r="G3488" t="s">
        <v>26</v>
      </c>
      <c r="H3488" t="s">
        <v>953</v>
      </c>
      <c r="I3488" t="s">
        <v>110</v>
      </c>
      <c r="J3488" t="s">
        <v>111</v>
      </c>
      <c r="K3488" t="s">
        <v>1844</v>
      </c>
      <c r="L3488" t="str">
        <f>_xlfn.XLOOKUP(Trade_Flows[[#This Row],[hardware_type]],Helper_sheet!$D$2:$D$15,Helper_sheet!$E$2:$E$15,0,0)</f>
        <v>Chip</v>
      </c>
      <c r="M3488" t="s">
        <v>31</v>
      </c>
      <c r="N3488" s="5">
        <v>5039</v>
      </c>
      <c r="O3488" s="1">
        <v>269.97000000000003</v>
      </c>
      <c r="P3488" t="s">
        <v>93</v>
      </c>
      <c r="Q3488" t="s">
        <v>33</v>
      </c>
      <c r="R3488" t="s">
        <v>144</v>
      </c>
      <c r="S3488" t="s">
        <v>141</v>
      </c>
      <c r="T3488" t="s">
        <v>34</v>
      </c>
      <c r="U3488" t="s">
        <v>729</v>
      </c>
      <c r="V3488" t="s">
        <v>985</v>
      </c>
      <c r="W3488" t="s">
        <v>147</v>
      </c>
      <c r="X3488" t="s">
        <v>144</v>
      </c>
    </row>
    <row r="3489" spans="1:24" x14ac:dyDescent="0.4">
      <c r="A3489" t="s">
        <v>4173</v>
      </c>
      <c r="B3489" t="s">
        <v>223</v>
      </c>
      <c r="C3489" t="s">
        <v>158</v>
      </c>
      <c r="D3489" t="s">
        <v>67</v>
      </c>
      <c r="E3489" t="s">
        <v>720</v>
      </c>
      <c r="F3489" t="s">
        <v>102</v>
      </c>
      <c r="G3489" t="s">
        <v>26</v>
      </c>
      <c r="H3489" t="s">
        <v>953</v>
      </c>
      <c r="I3489" t="s">
        <v>110</v>
      </c>
      <c r="J3489" t="s">
        <v>111</v>
      </c>
      <c r="K3489" t="s">
        <v>1844</v>
      </c>
      <c r="L3489" t="str">
        <f>_xlfn.XLOOKUP(Trade_Flows[[#This Row],[hardware_type]],Helper_sheet!$D$2:$D$15,Helper_sheet!$E$2:$E$15,0,0)</f>
        <v>Chip</v>
      </c>
      <c r="M3489" t="s">
        <v>31</v>
      </c>
      <c r="N3489" s="5">
        <v>4473</v>
      </c>
      <c r="O3489" s="1">
        <v>239.66</v>
      </c>
      <c r="P3489" t="s">
        <v>94</v>
      </c>
      <c r="Q3489" t="s">
        <v>33</v>
      </c>
      <c r="R3489" t="s">
        <v>144</v>
      </c>
      <c r="S3489" t="s">
        <v>141</v>
      </c>
      <c r="T3489" t="s">
        <v>34</v>
      </c>
      <c r="U3489" t="s">
        <v>783</v>
      </c>
      <c r="V3489" t="s">
        <v>954</v>
      </c>
      <c r="W3489" t="s">
        <v>147</v>
      </c>
      <c r="X3489" t="s">
        <v>144</v>
      </c>
    </row>
    <row r="3490" spans="1:24" x14ac:dyDescent="0.4">
      <c r="A3490" t="s">
        <v>4174</v>
      </c>
      <c r="B3490" t="s">
        <v>235</v>
      </c>
      <c r="C3490" t="s">
        <v>141</v>
      </c>
      <c r="D3490" t="s">
        <v>68</v>
      </c>
      <c r="E3490" t="s">
        <v>720</v>
      </c>
      <c r="F3490" t="s">
        <v>102</v>
      </c>
      <c r="G3490" t="s">
        <v>26</v>
      </c>
      <c r="H3490" t="s">
        <v>953</v>
      </c>
      <c r="I3490" t="s">
        <v>110</v>
      </c>
      <c r="J3490" t="s">
        <v>111</v>
      </c>
      <c r="K3490" t="s">
        <v>1844</v>
      </c>
      <c r="L3490" t="str">
        <f>_xlfn.XLOOKUP(Trade_Flows[[#This Row],[hardware_type]],Helper_sheet!$D$2:$D$15,Helper_sheet!$E$2:$E$15,0,0)</f>
        <v>Chip</v>
      </c>
      <c r="M3490" t="s">
        <v>31</v>
      </c>
      <c r="N3490" s="5">
        <v>7830</v>
      </c>
      <c r="O3490" s="1">
        <v>419.51</v>
      </c>
      <c r="P3490" t="s">
        <v>94</v>
      </c>
      <c r="Q3490" t="s">
        <v>33</v>
      </c>
      <c r="R3490" t="s">
        <v>144</v>
      </c>
      <c r="S3490" t="s">
        <v>141</v>
      </c>
      <c r="T3490" t="s">
        <v>34</v>
      </c>
      <c r="U3490" t="s">
        <v>733</v>
      </c>
      <c r="V3490" t="s">
        <v>968</v>
      </c>
      <c r="W3490" t="s">
        <v>147</v>
      </c>
      <c r="X3490" t="s">
        <v>144</v>
      </c>
    </row>
    <row r="3491" spans="1:24" x14ac:dyDescent="0.4">
      <c r="A3491" t="s">
        <v>4175</v>
      </c>
      <c r="B3491" t="s">
        <v>235</v>
      </c>
      <c r="C3491" t="s">
        <v>149</v>
      </c>
      <c r="D3491" t="s">
        <v>69</v>
      </c>
      <c r="E3491" t="s">
        <v>720</v>
      </c>
      <c r="F3491" t="s">
        <v>102</v>
      </c>
      <c r="G3491" t="s">
        <v>26</v>
      </c>
      <c r="H3491" t="s">
        <v>953</v>
      </c>
      <c r="I3491" t="s">
        <v>110</v>
      </c>
      <c r="J3491" t="s">
        <v>111</v>
      </c>
      <c r="K3491" t="s">
        <v>1844</v>
      </c>
      <c r="L3491" t="str">
        <f>_xlfn.XLOOKUP(Trade_Flows[[#This Row],[hardware_type]],Helper_sheet!$D$2:$D$15,Helper_sheet!$E$2:$E$15,0,0)</f>
        <v>Chip</v>
      </c>
      <c r="M3491" t="s">
        <v>31</v>
      </c>
      <c r="N3491" s="5">
        <v>8664</v>
      </c>
      <c r="O3491" s="1">
        <v>464.15</v>
      </c>
      <c r="P3491" t="s">
        <v>521</v>
      </c>
      <c r="Q3491" t="s">
        <v>33</v>
      </c>
      <c r="R3491" t="s">
        <v>144</v>
      </c>
      <c r="S3491" t="s">
        <v>141</v>
      </c>
      <c r="T3491" t="s">
        <v>34</v>
      </c>
      <c r="U3491" t="s">
        <v>817</v>
      </c>
      <c r="V3491" t="s">
        <v>1033</v>
      </c>
      <c r="W3491" t="s">
        <v>147</v>
      </c>
      <c r="X3491" t="s">
        <v>144</v>
      </c>
    </row>
    <row r="3492" spans="1:24" x14ac:dyDescent="0.4">
      <c r="A3492" t="s">
        <v>4176</v>
      </c>
      <c r="B3492" t="s">
        <v>235</v>
      </c>
      <c r="C3492" t="s">
        <v>154</v>
      </c>
      <c r="D3492" t="s">
        <v>70</v>
      </c>
      <c r="E3492" t="s">
        <v>720</v>
      </c>
      <c r="F3492" t="s">
        <v>102</v>
      </c>
      <c r="G3492" t="s">
        <v>26</v>
      </c>
      <c r="H3492" t="s">
        <v>953</v>
      </c>
      <c r="I3492" t="s">
        <v>110</v>
      </c>
      <c r="J3492" t="s">
        <v>111</v>
      </c>
      <c r="K3492" t="s">
        <v>1844</v>
      </c>
      <c r="L3492" t="str">
        <f>_xlfn.XLOOKUP(Trade_Flows[[#This Row],[hardware_type]],Helper_sheet!$D$2:$D$15,Helper_sheet!$E$2:$E$15,0,0)</f>
        <v>Chip</v>
      </c>
      <c r="M3492" t="s">
        <v>31</v>
      </c>
      <c r="N3492" s="5">
        <v>8027</v>
      </c>
      <c r="O3492" s="1">
        <v>430.03</v>
      </c>
      <c r="P3492" t="s">
        <v>94</v>
      </c>
      <c r="Q3492" t="s">
        <v>33</v>
      </c>
      <c r="R3492" t="s">
        <v>144</v>
      </c>
      <c r="S3492" t="s">
        <v>141</v>
      </c>
      <c r="T3492" t="s">
        <v>34</v>
      </c>
      <c r="U3492" t="s">
        <v>817</v>
      </c>
      <c r="V3492" t="s">
        <v>996</v>
      </c>
      <c r="W3492" t="s">
        <v>147</v>
      </c>
      <c r="X3492" t="s">
        <v>144</v>
      </c>
    </row>
    <row r="3493" spans="1:24" x14ac:dyDescent="0.4">
      <c r="A3493" t="s">
        <v>4177</v>
      </c>
      <c r="B3493" t="s">
        <v>235</v>
      </c>
      <c r="C3493" t="s">
        <v>158</v>
      </c>
      <c r="D3493" t="s">
        <v>71</v>
      </c>
      <c r="E3493" t="s">
        <v>720</v>
      </c>
      <c r="F3493" t="s">
        <v>102</v>
      </c>
      <c r="G3493" t="s">
        <v>26</v>
      </c>
      <c r="H3493" t="s">
        <v>953</v>
      </c>
      <c r="I3493" t="s">
        <v>110</v>
      </c>
      <c r="J3493" t="s">
        <v>111</v>
      </c>
      <c r="K3493" t="s">
        <v>1844</v>
      </c>
      <c r="L3493" t="str">
        <f>_xlfn.XLOOKUP(Trade_Flows[[#This Row],[hardware_type]],Helper_sheet!$D$2:$D$15,Helper_sheet!$E$2:$E$15,0,0)</f>
        <v>Chip</v>
      </c>
      <c r="M3493" t="s">
        <v>31</v>
      </c>
      <c r="N3493" s="5">
        <v>8103</v>
      </c>
      <c r="O3493" s="1">
        <v>434.12</v>
      </c>
      <c r="P3493" t="s">
        <v>521</v>
      </c>
      <c r="Q3493" t="s">
        <v>33</v>
      </c>
      <c r="R3493" t="s">
        <v>144</v>
      </c>
      <c r="S3493" t="s">
        <v>141</v>
      </c>
      <c r="T3493" t="s">
        <v>34</v>
      </c>
      <c r="U3493" t="s">
        <v>735</v>
      </c>
      <c r="V3493" t="s">
        <v>1003</v>
      </c>
      <c r="W3493" t="s">
        <v>147</v>
      </c>
      <c r="X3493" t="s">
        <v>144</v>
      </c>
    </row>
    <row r="3494" spans="1:24" x14ac:dyDescent="0.4">
      <c r="A3494" t="s">
        <v>4178</v>
      </c>
      <c r="B3494" t="s">
        <v>248</v>
      </c>
      <c r="C3494" t="s">
        <v>141</v>
      </c>
      <c r="D3494" t="s">
        <v>72</v>
      </c>
      <c r="E3494" t="s">
        <v>720</v>
      </c>
      <c r="F3494" t="s">
        <v>102</v>
      </c>
      <c r="G3494" t="s">
        <v>26</v>
      </c>
      <c r="H3494" t="s">
        <v>953</v>
      </c>
      <c r="I3494" t="s">
        <v>110</v>
      </c>
      <c r="J3494" t="s">
        <v>111</v>
      </c>
      <c r="K3494" t="s">
        <v>1844</v>
      </c>
      <c r="L3494" t="str">
        <f>_xlfn.XLOOKUP(Trade_Flows[[#This Row],[hardware_type]],Helper_sheet!$D$2:$D$15,Helper_sheet!$E$2:$E$15,0,0)</f>
        <v>Chip</v>
      </c>
      <c r="M3494" t="s">
        <v>31</v>
      </c>
      <c r="N3494" s="5">
        <v>8013</v>
      </c>
      <c r="O3494" s="1">
        <v>429.32</v>
      </c>
      <c r="P3494" t="s">
        <v>93</v>
      </c>
      <c r="Q3494" t="s">
        <v>33</v>
      </c>
      <c r="R3494" t="s">
        <v>144</v>
      </c>
      <c r="S3494" t="s">
        <v>141</v>
      </c>
      <c r="T3494" t="s">
        <v>34</v>
      </c>
      <c r="U3494" t="s">
        <v>783</v>
      </c>
      <c r="V3494" t="s">
        <v>970</v>
      </c>
      <c r="W3494" t="s">
        <v>147</v>
      </c>
      <c r="X3494" t="s">
        <v>141</v>
      </c>
    </row>
    <row r="3495" spans="1:24" x14ac:dyDescent="0.4">
      <c r="A3495" t="s">
        <v>4179</v>
      </c>
      <c r="B3495" t="s">
        <v>248</v>
      </c>
      <c r="C3495" t="s">
        <v>149</v>
      </c>
      <c r="D3495" t="s">
        <v>73</v>
      </c>
      <c r="E3495" t="s">
        <v>720</v>
      </c>
      <c r="F3495" t="s">
        <v>102</v>
      </c>
      <c r="G3495" t="s">
        <v>26</v>
      </c>
      <c r="H3495" t="s">
        <v>953</v>
      </c>
      <c r="I3495" t="s">
        <v>110</v>
      </c>
      <c r="J3495" t="s">
        <v>111</v>
      </c>
      <c r="K3495" t="s">
        <v>1844</v>
      </c>
      <c r="L3495" t="str">
        <f>_xlfn.XLOOKUP(Trade_Flows[[#This Row],[hardware_type]],Helper_sheet!$D$2:$D$15,Helper_sheet!$E$2:$E$15,0,0)</f>
        <v>Chip</v>
      </c>
      <c r="M3495" t="s">
        <v>31</v>
      </c>
      <c r="N3495" s="5">
        <v>9297</v>
      </c>
      <c r="O3495" s="1">
        <v>498.05</v>
      </c>
      <c r="P3495" t="s">
        <v>94</v>
      </c>
      <c r="Q3495" t="s">
        <v>33</v>
      </c>
      <c r="R3495" t="s">
        <v>144</v>
      </c>
      <c r="S3495" t="s">
        <v>141</v>
      </c>
      <c r="T3495" t="s">
        <v>34</v>
      </c>
      <c r="U3495" t="s">
        <v>758</v>
      </c>
      <c r="V3495" t="s">
        <v>972</v>
      </c>
      <c r="W3495" t="s">
        <v>147</v>
      </c>
      <c r="X3495" t="s">
        <v>141</v>
      </c>
    </row>
    <row r="3496" spans="1:24" x14ac:dyDescent="0.4">
      <c r="A3496" t="s">
        <v>4180</v>
      </c>
      <c r="B3496" t="s">
        <v>248</v>
      </c>
      <c r="C3496" t="s">
        <v>154</v>
      </c>
      <c r="D3496" t="s">
        <v>74</v>
      </c>
      <c r="E3496" t="s">
        <v>720</v>
      </c>
      <c r="F3496" t="s">
        <v>102</v>
      </c>
      <c r="G3496" t="s">
        <v>26</v>
      </c>
      <c r="H3496" t="s">
        <v>953</v>
      </c>
      <c r="I3496" t="s">
        <v>110</v>
      </c>
      <c r="J3496" t="s">
        <v>111</v>
      </c>
      <c r="K3496" t="s">
        <v>1844</v>
      </c>
      <c r="L3496" t="str">
        <f>_xlfn.XLOOKUP(Trade_Flows[[#This Row],[hardware_type]],Helper_sheet!$D$2:$D$15,Helper_sheet!$E$2:$E$15,0,0)</f>
        <v>Chip</v>
      </c>
      <c r="M3496" t="s">
        <v>31</v>
      </c>
      <c r="N3496" s="5">
        <v>10296</v>
      </c>
      <c r="O3496" s="1">
        <v>551.59</v>
      </c>
      <c r="P3496" t="s">
        <v>93</v>
      </c>
      <c r="Q3496" t="s">
        <v>33</v>
      </c>
      <c r="R3496" t="s">
        <v>144</v>
      </c>
      <c r="S3496" t="s">
        <v>141</v>
      </c>
      <c r="T3496" t="s">
        <v>34</v>
      </c>
      <c r="U3496" t="s">
        <v>747</v>
      </c>
      <c r="V3496" t="s">
        <v>976</v>
      </c>
      <c r="W3496" t="s">
        <v>147</v>
      </c>
      <c r="X3496" t="s">
        <v>141</v>
      </c>
    </row>
    <row r="3497" spans="1:24" x14ac:dyDescent="0.4">
      <c r="A3497" t="s">
        <v>4181</v>
      </c>
      <c r="B3497" t="s">
        <v>248</v>
      </c>
      <c r="C3497" t="s">
        <v>158</v>
      </c>
      <c r="D3497" t="s">
        <v>75</v>
      </c>
      <c r="E3497" t="s">
        <v>720</v>
      </c>
      <c r="F3497" t="s">
        <v>102</v>
      </c>
      <c r="G3497" t="s">
        <v>26</v>
      </c>
      <c r="H3497" t="s">
        <v>953</v>
      </c>
      <c r="I3497" t="s">
        <v>110</v>
      </c>
      <c r="J3497" t="s">
        <v>111</v>
      </c>
      <c r="K3497" t="s">
        <v>1844</v>
      </c>
      <c r="L3497" t="str">
        <f>_xlfn.XLOOKUP(Trade_Flows[[#This Row],[hardware_type]],Helper_sheet!$D$2:$D$15,Helper_sheet!$E$2:$E$15,0,0)</f>
        <v>Chip</v>
      </c>
      <c r="M3497" t="s">
        <v>31</v>
      </c>
      <c r="N3497" s="5">
        <v>8853</v>
      </c>
      <c r="O3497" s="1">
        <v>474.29</v>
      </c>
      <c r="P3497" t="s">
        <v>94</v>
      </c>
      <c r="Q3497" t="s">
        <v>33</v>
      </c>
      <c r="R3497" t="s">
        <v>144</v>
      </c>
      <c r="S3497" t="s">
        <v>141</v>
      </c>
      <c r="T3497" t="s">
        <v>34</v>
      </c>
      <c r="U3497" t="s">
        <v>735</v>
      </c>
      <c r="V3497" t="s">
        <v>963</v>
      </c>
      <c r="W3497" t="s">
        <v>147</v>
      </c>
      <c r="X3497" t="s">
        <v>141</v>
      </c>
    </row>
    <row r="3498" spans="1:24" x14ac:dyDescent="0.4">
      <c r="A3498" t="s">
        <v>4182</v>
      </c>
      <c r="B3498" t="s">
        <v>260</v>
      </c>
      <c r="C3498" t="s">
        <v>141</v>
      </c>
      <c r="D3498" t="s">
        <v>76</v>
      </c>
      <c r="E3498" t="s">
        <v>720</v>
      </c>
      <c r="F3498" t="s">
        <v>102</v>
      </c>
      <c r="G3498" t="s">
        <v>26</v>
      </c>
      <c r="H3498" t="s">
        <v>953</v>
      </c>
      <c r="I3498" t="s">
        <v>110</v>
      </c>
      <c r="J3498" t="s">
        <v>111</v>
      </c>
      <c r="K3498" t="s">
        <v>1844</v>
      </c>
      <c r="L3498" t="str">
        <f>_xlfn.XLOOKUP(Trade_Flows[[#This Row],[hardware_type]],Helper_sheet!$D$2:$D$15,Helper_sheet!$E$2:$E$15,0,0)</f>
        <v>Chip</v>
      </c>
      <c r="M3498" t="s">
        <v>31</v>
      </c>
      <c r="N3498" s="5">
        <v>10755</v>
      </c>
      <c r="O3498" s="1">
        <v>576.17999999999995</v>
      </c>
      <c r="P3498" t="s">
        <v>521</v>
      </c>
      <c r="Q3498" t="s">
        <v>33</v>
      </c>
      <c r="R3498" t="s">
        <v>144</v>
      </c>
      <c r="S3498" t="s">
        <v>141</v>
      </c>
      <c r="T3498" t="s">
        <v>34</v>
      </c>
      <c r="U3498" t="s">
        <v>733</v>
      </c>
      <c r="V3498" t="s">
        <v>963</v>
      </c>
      <c r="W3498" t="s">
        <v>147</v>
      </c>
      <c r="X3498" t="s">
        <v>141</v>
      </c>
    </row>
    <row r="3499" spans="1:24" x14ac:dyDescent="0.4">
      <c r="A3499" t="s">
        <v>4183</v>
      </c>
      <c r="B3499" t="s">
        <v>260</v>
      </c>
      <c r="C3499" t="s">
        <v>149</v>
      </c>
      <c r="D3499" t="s">
        <v>77</v>
      </c>
      <c r="E3499" t="s">
        <v>720</v>
      </c>
      <c r="F3499" t="s">
        <v>102</v>
      </c>
      <c r="G3499" t="s">
        <v>26</v>
      </c>
      <c r="H3499" t="s">
        <v>953</v>
      </c>
      <c r="I3499" t="s">
        <v>110</v>
      </c>
      <c r="J3499" t="s">
        <v>111</v>
      </c>
      <c r="K3499" t="s">
        <v>1844</v>
      </c>
      <c r="L3499" t="str">
        <f>_xlfn.XLOOKUP(Trade_Flows[[#This Row],[hardware_type]],Helper_sheet!$D$2:$D$15,Helper_sheet!$E$2:$E$15,0,0)</f>
        <v>Chip</v>
      </c>
      <c r="M3499" t="s">
        <v>31</v>
      </c>
      <c r="N3499" s="5">
        <v>10480</v>
      </c>
      <c r="O3499" s="1">
        <v>561.44000000000005</v>
      </c>
      <c r="P3499" t="s">
        <v>94</v>
      </c>
      <c r="Q3499" t="s">
        <v>33</v>
      </c>
      <c r="R3499" t="s">
        <v>144</v>
      </c>
      <c r="S3499" t="s">
        <v>141</v>
      </c>
      <c r="T3499" t="s">
        <v>34</v>
      </c>
      <c r="U3499" t="s">
        <v>749</v>
      </c>
      <c r="V3499" t="s">
        <v>958</v>
      </c>
      <c r="W3499" t="s">
        <v>147</v>
      </c>
      <c r="X3499" t="s">
        <v>141</v>
      </c>
    </row>
    <row r="3500" spans="1:24" x14ac:dyDescent="0.4">
      <c r="A3500" t="s">
        <v>4184</v>
      </c>
      <c r="B3500" t="s">
        <v>260</v>
      </c>
      <c r="C3500" t="s">
        <v>154</v>
      </c>
      <c r="D3500" t="s">
        <v>78</v>
      </c>
      <c r="E3500" t="s">
        <v>720</v>
      </c>
      <c r="F3500" t="s">
        <v>102</v>
      </c>
      <c r="G3500" t="s">
        <v>26</v>
      </c>
      <c r="H3500" t="s">
        <v>953</v>
      </c>
      <c r="I3500" t="s">
        <v>110</v>
      </c>
      <c r="J3500" t="s">
        <v>111</v>
      </c>
      <c r="K3500" t="s">
        <v>1844</v>
      </c>
      <c r="L3500" t="str">
        <f>_xlfn.XLOOKUP(Trade_Flows[[#This Row],[hardware_type]],Helper_sheet!$D$2:$D$15,Helper_sheet!$E$2:$E$15,0,0)</f>
        <v>Chip</v>
      </c>
      <c r="M3500" t="s">
        <v>31</v>
      </c>
      <c r="N3500" s="5">
        <v>10739</v>
      </c>
      <c r="O3500" s="1">
        <v>575.32000000000005</v>
      </c>
      <c r="P3500" t="s">
        <v>93</v>
      </c>
      <c r="Q3500" t="s">
        <v>33</v>
      </c>
      <c r="R3500" t="s">
        <v>144</v>
      </c>
      <c r="S3500" t="s">
        <v>141</v>
      </c>
      <c r="T3500" t="s">
        <v>34</v>
      </c>
      <c r="U3500" t="s">
        <v>756</v>
      </c>
      <c r="V3500" t="s">
        <v>956</v>
      </c>
      <c r="W3500" t="s">
        <v>147</v>
      </c>
      <c r="X3500" t="s">
        <v>141</v>
      </c>
    </row>
    <row r="3501" spans="1:24" x14ac:dyDescent="0.4">
      <c r="A3501" t="s">
        <v>4185</v>
      </c>
      <c r="B3501" t="s">
        <v>260</v>
      </c>
      <c r="C3501" t="s">
        <v>158</v>
      </c>
      <c r="D3501" t="s">
        <v>79</v>
      </c>
      <c r="E3501" t="s">
        <v>720</v>
      </c>
      <c r="F3501" t="s">
        <v>102</v>
      </c>
      <c r="G3501" t="s">
        <v>26</v>
      </c>
      <c r="H3501" t="s">
        <v>953</v>
      </c>
      <c r="I3501" t="s">
        <v>110</v>
      </c>
      <c r="J3501" t="s">
        <v>111</v>
      </c>
      <c r="K3501" t="s">
        <v>1844</v>
      </c>
      <c r="L3501" t="str">
        <f>_xlfn.XLOOKUP(Trade_Flows[[#This Row],[hardware_type]],Helper_sheet!$D$2:$D$15,Helper_sheet!$E$2:$E$15,0,0)</f>
        <v>Chip</v>
      </c>
      <c r="M3501" t="s">
        <v>31</v>
      </c>
      <c r="N3501" s="5">
        <v>9216</v>
      </c>
      <c r="O3501" s="1">
        <v>493.72</v>
      </c>
      <c r="P3501" t="s">
        <v>94</v>
      </c>
      <c r="Q3501" t="s">
        <v>33</v>
      </c>
      <c r="R3501" t="s">
        <v>144</v>
      </c>
      <c r="S3501" t="s">
        <v>141</v>
      </c>
      <c r="T3501" t="s">
        <v>34</v>
      </c>
      <c r="U3501" t="s">
        <v>758</v>
      </c>
      <c r="V3501" t="s">
        <v>976</v>
      </c>
      <c r="W3501" t="s">
        <v>147</v>
      </c>
      <c r="X3501" t="s">
        <v>141</v>
      </c>
    </row>
    <row r="3502" spans="1:24" x14ac:dyDescent="0.4">
      <c r="A3502" t="s">
        <v>4186</v>
      </c>
      <c r="B3502" t="s">
        <v>140</v>
      </c>
      <c r="C3502" t="s">
        <v>141</v>
      </c>
      <c r="D3502" t="s">
        <v>23</v>
      </c>
      <c r="E3502" t="s">
        <v>720</v>
      </c>
      <c r="F3502" t="s">
        <v>102</v>
      </c>
      <c r="G3502" t="s">
        <v>26</v>
      </c>
      <c r="H3502" t="s">
        <v>953</v>
      </c>
      <c r="I3502" t="s">
        <v>110</v>
      </c>
      <c r="J3502" t="s">
        <v>111</v>
      </c>
      <c r="K3502" t="s">
        <v>30</v>
      </c>
      <c r="L3502" t="str">
        <f>_xlfn.XLOOKUP(Trade_Flows[[#This Row],[hardware_type]],Helper_sheet!$D$2:$D$15,Helper_sheet!$E$2:$E$15,0,0)</f>
        <v>Chip</v>
      </c>
      <c r="M3502" t="s">
        <v>31</v>
      </c>
      <c r="N3502" s="5">
        <v>1253</v>
      </c>
      <c r="O3502" s="1">
        <v>67.14</v>
      </c>
      <c r="P3502" t="s">
        <v>150</v>
      </c>
      <c r="Q3502" t="s">
        <v>33</v>
      </c>
      <c r="R3502" t="s">
        <v>144</v>
      </c>
      <c r="S3502" t="s">
        <v>141</v>
      </c>
      <c r="T3502" t="s">
        <v>34</v>
      </c>
      <c r="U3502" t="s">
        <v>817</v>
      </c>
      <c r="V3502" t="s">
        <v>1014</v>
      </c>
      <c r="W3502" t="s">
        <v>147</v>
      </c>
      <c r="X3502" t="s">
        <v>144</v>
      </c>
    </row>
    <row r="3503" spans="1:24" x14ac:dyDescent="0.4">
      <c r="A3503" t="s">
        <v>4187</v>
      </c>
      <c r="B3503" t="s">
        <v>140</v>
      </c>
      <c r="C3503" t="s">
        <v>149</v>
      </c>
      <c r="D3503" t="s">
        <v>35</v>
      </c>
      <c r="E3503" t="s">
        <v>720</v>
      </c>
      <c r="F3503" t="s">
        <v>102</v>
      </c>
      <c r="G3503" t="s">
        <v>26</v>
      </c>
      <c r="H3503" t="s">
        <v>953</v>
      </c>
      <c r="I3503" t="s">
        <v>110</v>
      </c>
      <c r="J3503" t="s">
        <v>111</v>
      </c>
      <c r="K3503" t="s">
        <v>30</v>
      </c>
      <c r="L3503" t="str">
        <f>_xlfn.XLOOKUP(Trade_Flows[[#This Row],[hardware_type]],Helper_sheet!$D$2:$D$15,Helper_sheet!$E$2:$E$15,0,0)</f>
        <v>Chip</v>
      </c>
      <c r="M3503" t="s">
        <v>31</v>
      </c>
      <c r="N3503" s="5">
        <v>1435</v>
      </c>
      <c r="O3503" s="1">
        <v>76.900000000000006</v>
      </c>
      <c r="P3503" t="s">
        <v>40</v>
      </c>
      <c r="Q3503" t="s">
        <v>33</v>
      </c>
      <c r="R3503" t="s">
        <v>144</v>
      </c>
      <c r="S3503" t="s">
        <v>141</v>
      </c>
      <c r="T3503" t="s">
        <v>34</v>
      </c>
      <c r="U3503" t="s">
        <v>751</v>
      </c>
      <c r="V3503" t="s">
        <v>958</v>
      </c>
      <c r="W3503" t="s">
        <v>147</v>
      </c>
      <c r="X3503" t="s">
        <v>144</v>
      </c>
    </row>
    <row r="3504" spans="1:24" x14ac:dyDescent="0.4">
      <c r="A3504" t="s">
        <v>4188</v>
      </c>
      <c r="B3504" t="s">
        <v>140</v>
      </c>
      <c r="C3504" t="s">
        <v>154</v>
      </c>
      <c r="D3504" t="s">
        <v>37</v>
      </c>
      <c r="E3504" t="s">
        <v>720</v>
      </c>
      <c r="F3504" t="s">
        <v>102</v>
      </c>
      <c r="G3504" t="s">
        <v>26</v>
      </c>
      <c r="H3504" t="s">
        <v>953</v>
      </c>
      <c r="I3504" t="s">
        <v>110</v>
      </c>
      <c r="J3504" t="s">
        <v>111</v>
      </c>
      <c r="K3504" t="s">
        <v>30</v>
      </c>
      <c r="L3504" t="str">
        <f>_xlfn.XLOOKUP(Trade_Flows[[#This Row],[hardware_type]],Helper_sheet!$D$2:$D$15,Helper_sheet!$E$2:$E$15,0,0)</f>
        <v>Chip</v>
      </c>
      <c r="M3504" t="s">
        <v>31</v>
      </c>
      <c r="N3504" s="5">
        <v>1622</v>
      </c>
      <c r="O3504" s="1">
        <v>86.95</v>
      </c>
      <c r="P3504" t="s">
        <v>150</v>
      </c>
      <c r="Q3504" t="s">
        <v>33</v>
      </c>
      <c r="R3504" t="s">
        <v>144</v>
      </c>
      <c r="S3504" t="s">
        <v>141</v>
      </c>
      <c r="T3504" t="s">
        <v>34</v>
      </c>
      <c r="U3504" t="s">
        <v>733</v>
      </c>
      <c r="V3504" t="s">
        <v>958</v>
      </c>
      <c r="W3504" t="s">
        <v>147</v>
      </c>
      <c r="X3504" t="s">
        <v>144</v>
      </c>
    </row>
    <row r="3505" spans="1:24" x14ac:dyDescent="0.4">
      <c r="A3505" t="s">
        <v>4189</v>
      </c>
      <c r="B3505" t="s">
        <v>140</v>
      </c>
      <c r="C3505" t="s">
        <v>158</v>
      </c>
      <c r="D3505" t="s">
        <v>38</v>
      </c>
      <c r="E3505" t="s">
        <v>720</v>
      </c>
      <c r="F3505" t="s">
        <v>102</v>
      </c>
      <c r="G3505" t="s">
        <v>26</v>
      </c>
      <c r="H3505" t="s">
        <v>953</v>
      </c>
      <c r="I3505" t="s">
        <v>110</v>
      </c>
      <c r="J3505" t="s">
        <v>111</v>
      </c>
      <c r="K3505" t="s">
        <v>30</v>
      </c>
      <c r="L3505" t="str">
        <f>_xlfn.XLOOKUP(Trade_Flows[[#This Row],[hardware_type]],Helper_sheet!$D$2:$D$15,Helper_sheet!$E$2:$E$15,0,0)</f>
        <v>Chip</v>
      </c>
      <c r="M3505" t="s">
        <v>31</v>
      </c>
      <c r="N3505" s="5">
        <v>1319</v>
      </c>
      <c r="O3505" s="1">
        <v>70.680000000000007</v>
      </c>
      <c r="P3505" t="s">
        <v>32</v>
      </c>
      <c r="Q3505" t="s">
        <v>33</v>
      </c>
      <c r="R3505" t="s">
        <v>144</v>
      </c>
      <c r="S3505" t="s">
        <v>141</v>
      </c>
      <c r="T3505" t="s">
        <v>34</v>
      </c>
      <c r="U3505" t="s">
        <v>756</v>
      </c>
      <c r="V3505" t="s">
        <v>1040</v>
      </c>
      <c r="W3505" t="s">
        <v>147</v>
      </c>
      <c r="X3505" t="s">
        <v>144</v>
      </c>
    </row>
    <row r="3506" spans="1:24" x14ac:dyDescent="0.4">
      <c r="A3506" t="s">
        <v>4190</v>
      </c>
      <c r="B3506" t="s">
        <v>162</v>
      </c>
      <c r="C3506" t="s">
        <v>141</v>
      </c>
      <c r="D3506" t="s">
        <v>39</v>
      </c>
      <c r="E3506" t="s">
        <v>720</v>
      </c>
      <c r="F3506" t="s">
        <v>102</v>
      </c>
      <c r="G3506" t="s">
        <v>26</v>
      </c>
      <c r="H3506" t="s">
        <v>953</v>
      </c>
      <c r="I3506" t="s">
        <v>110</v>
      </c>
      <c r="J3506" t="s">
        <v>111</v>
      </c>
      <c r="K3506" t="s">
        <v>30</v>
      </c>
      <c r="L3506" t="str">
        <f>_xlfn.XLOOKUP(Trade_Flows[[#This Row],[hardware_type]],Helper_sheet!$D$2:$D$15,Helper_sheet!$E$2:$E$15,0,0)</f>
        <v>Chip</v>
      </c>
      <c r="M3506" t="s">
        <v>31</v>
      </c>
      <c r="N3506" s="5">
        <v>1363</v>
      </c>
      <c r="O3506" s="1">
        <v>73.03</v>
      </c>
      <c r="P3506" t="s">
        <v>32</v>
      </c>
      <c r="Q3506" t="s">
        <v>33</v>
      </c>
      <c r="R3506" t="s">
        <v>144</v>
      </c>
      <c r="S3506" t="s">
        <v>141</v>
      </c>
      <c r="T3506" t="s">
        <v>34</v>
      </c>
      <c r="U3506" t="s">
        <v>793</v>
      </c>
      <c r="V3506" t="s">
        <v>968</v>
      </c>
      <c r="W3506" t="s">
        <v>147</v>
      </c>
      <c r="X3506" t="s">
        <v>144</v>
      </c>
    </row>
    <row r="3507" spans="1:24" x14ac:dyDescent="0.4">
      <c r="A3507" t="s">
        <v>4191</v>
      </c>
      <c r="B3507" t="s">
        <v>162</v>
      </c>
      <c r="C3507" t="s">
        <v>149</v>
      </c>
      <c r="D3507" t="s">
        <v>41</v>
      </c>
      <c r="E3507" t="s">
        <v>720</v>
      </c>
      <c r="F3507" t="s">
        <v>102</v>
      </c>
      <c r="G3507" t="s">
        <v>26</v>
      </c>
      <c r="H3507" t="s">
        <v>953</v>
      </c>
      <c r="I3507" t="s">
        <v>110</v>
      </c>
      <c r="J3507" t="s">
        <v>111</v>
      </c>
      <c r="K3507" t="s">
        <v>30</v>
      </c>
      <c r="L3507" t="str">
        <f>_xlfn.XLOOKUP(Trade_Flows[[#This Row],[hardware_type]],Helper_sheet!$D$2:$D$15,Helper_sheet!$E$2:$E$15,0,0)</f>
        <v>Chip</v>
      </c>
      <c r="M3507" t="s">
        <v>31</v>
      </c>
      <c r="N3507" s="5">
        <v>1693</v>
      </c>
      <c r="O3507" s="1">
        <v>90.73</v>
      </c>
      <c r="P3507" t="s">
        <v>150</v>
      </c>
      <c r="Q3507" t="s">
        <v>33</v>
      </c>
      <c r="R3507" t="s">
        <v>144</v>
      </c>
      <c r="S3507" t="s">
        <v>141</v>
      </c>
      <c r="T3507" t="s">
        <v>34</v>
      </c>
      <c r="U3507" t="s">
        <v>761</v>
      </c>
      <c r="V3507" t="s">
        <v>980</v>
      </c>
      <c r="W3507" t="s">
        <v>147</v>
      </c>
      <c r="X3507" t="s">
        <v>144</v>
      </c>
    </row>
    <row r="3508" spans="1:24" x14ac:dyDescent="0.4">
      <c r="A3508" t="s">
        <v>4192</v>
      </c>
      <c r="B3508" t="s">
        <v>162</v>
      </c>
      <c r="C3508" t="s">
        <v>154</v>
      </c>
      <c r="D3508" t="s">
        <v>42</v>
      </c>
      <c r="E3508" t="s">
        <v>720</v>
      </c>
      <c r="F3508" t="s">
        <v>102</v>
      </c>
      <c r="G3508" t="s">
        <v>26</v>
      </c>
      <c r="H3508" t="s">
        <v>953</v>
      </c>
      <c r="I3508" t="s">
        <v>110</v>
      </c>
      <c r="J3508" t="s">
        <v>111</v>
      </c>
      <c r="K3508" t="s">
        <v>30</v>
      </c>
      <c r="L3508" t="str">
        <f>_xlfn.XLOOKUP(Trade_Flows[[#This Row],[hardware_type]],Helper_sheet!$D$2:$D$15,Helper_sheet!$E$2:$E$15,0,0)</f>
        <v>Chip</v>
      </c>
      <c r="M3508" t="s">
        <v>31</v>
      </c>
      <c r="N3508" s="5">
        <v>1599</v>
      </c>
      <c r="O3508" s="1">
        <v>85.68</v>
      </c>
      <c r="P3508" t="s">
        <v>40</v>
      </c>
      <c r="Q3508" t="s">
        <v>33</v>
      </c>
      <c r="R3508" t="s">
        <v>144</v>
      </c>
      <c r="S3508" t="s">
        <v>141</v>
      </c>
      <c r="T3508" t="s">
        <v>34</v>
      </c>
      <c r="U3508" t="s">
        <v>1103</v>
      </c>
      <c r="V3508" t="s">
        <v>998</v>
      </c>
      <c r="W3508" t="s">
        <v>147</v>
      </c>
      <c r="X3508" t="s">
        <v>144</v>
      </c>
    </row>
    <row r="3509" spans="1:24" x14ac:dyDescent="0.4">
      <c r="A3509" t="s">
        <v>4193</v>
      </c>
      <c r="B3509" t="s">
        <v>162</v>
      </c>
      <c r="C3509" t="s">
        <v>158</v>
      </c>
      <c r="D3509" t="s">
        <v>43</v>
      </c>
      <c r="E3509" t="s">
        <v>720</v>
      </c>
      <c r="F3509" t="s">
        <v>102</v>
      </c>
      <c r="G3509" t="s">
        <v>26</v>
      </c>
      <c r="H3509" t="s">
        <v>953</v>
      </c>
      <c r="I3509" t="s">
        <v>110</v>
      </c>
      <c r="J3509" t="s">
        <v>111</v>
      </c>
      <c r="K3509" t="s">
        <v>30</v>
      </c>
      <c r="L3509" t="str">
        <f>_xlfn.XLOOKUP(Trade_Flows[[#This Row],[hardware_type]],Helper_sheet!$D$2:$D$15,Helper_sheet!$E$2:$E$15,0,0)</f>
        <v>Chip</v>
      </c>
      <c r="M3509" t="s">
        <v>31</v>
      </c>
      <c r="N3509" s="5">
        <v>1660</v>
      </c>
      <c r="O3509" s="1">
        <v>88.97</v>
      </c>
      <c r="P3509" t="s">
        <v>150</v>
      </c>
      <c r="Q3509" t="s">
        <v>33</v>
      </c>
      <c r="R3509" t="s">
        <v>144</v>
      </c>
      <c r="S3509" t="s">
        <v>141</v>
      </c>
      <c r="T3509" t="s">
        <v>34</v>
      </c>
      <c r="U3509" t="s">
        <v>776</v>
      </c>
      <c r="V3509" t="s">
        <v>1047</v>
      </c>
      <c r="W3509" t="s">
        <v>147</v>
      </c>
      <c r="X3509" t="s">
        <v>144</v>
      </c>
    </row>
    <row r="3510" spans="1:24" x14ac:dyDescent="0.4">
      <c r="A3510" t="s">
        <v>4194</v>
      </c>
      <c r="B3510" t="s">
        <v>171</v>
      </c>
      <c r="C3510" t="s">
        <v>141</v>
      </c>
      <c r="D3510" t="s">
        <v>44</v>
      </c>
      <c r="E3510" t="s">
        <v>720</v>
      </c>
      <c r="F3510" t="s">
        <v>102</v>
      </c>
      <c r="G3510" t="s">
        <v>26</v>
      </c>
      <c r="H3510" t="s">
        <v>953</v>
      </c>
      <c r="I3510" t="s">
        <v>110</v>
      </c>
      <c r="J3510" t="s">
        <v>111</v>
      </c>
      <c r="K3510" t="s">
        <v>30</v>
      </c>
      <c r="L3510" t="str">
        <f>_xlfn.XLOOKUP(Trade_Flows[[#This Row],[hardware_type]],Helper_sheet!$D$2:$D$15,Helper_sheet!$E$2:$E$15,0,0)</f>
        <v>Chip</v>
      </c>
      <c r="M3510" t="s">
        <v>31</v>
      </c>
      <c r="N3510" s="5">
        <v>1509</v>
      </c>
      <c r="O3510" s="1">
        <v>80.87</v>
      </c>
      <c r="P3510" t="s">
        <v>40</v>
      </c>
      <c r="Q3510" t="s">
        <v>33</v>
      </c>
      <c r="R3510" t="s">
        <v>144</v>
      </c>
      <c r="S3510" t="s">
        <v>141</v>
      </c>
      <c r="T3510" t="s">
        <v>34</v>
      </c>
      <c r="U3510" t="s">
        <v>822</v>
      </c>
      <c r="V3510" t="s">
        <v>1003</v>
      </c>
      <c r="W3510" t="s">
        <v>147</v>
      </c>
      <c r="X3510" t="s">
        <v>144</v>
      </c>
    </row>
    <row r="3511" spans="1:24" x14ac:dyDescent="0.4">
      <c r="A3511" t="s">
        <v>4195</v>
      </c>
      <c r="B3511" t="s">
        <v>171</v>
      </c>
      <c r="C3511" t="s">
        <v>149</v>
      </c>
      <c r="D3511" t="s">
        <v>45</v>
      </c>
      <c r="E3511" t="s">
        <v>720</v>
      </c>
      <c r="F3511" t="s">
        <v>102</v>
      </c>
      <c r="G3511" t="s">
        <v>26</v>
      </c>
      <c r="H3511" t="s">
        <v>953</v>
      </c>
      <c r="I3511" t="s">
        <v>110</v>
      </c>
      <c r="J3511" t="s">
        <v>111</v>
      </c>
      <c r="K3511" t="s">
        <v>30</v>
      </c>
      <c r="L3511" t="str">
        <f>_xlfn.XLOOKUP(Trade_Flows[[#This Row],[hardware_type]],Helper_sheet!$D$2:$D$15,Helper_sheet!$E$2:$E$15,0,0)</f>
        <v>Chip</v>
      </c>
      <c r="M3511" t="s">
        <v>31</v>
      </c>
      <c r="N3511" s="5">
        <v>1811</v>
      </c>
      <c r="O3511" s="1">
        <v>97.04</v>
      </c>
      <c r="P3511" t="s">
        <v>40</v>
      </c>
      <c r="Q3511" t="s">
        <v>33</v>
      </c>
      <c r="R3511" t="s">
        <v>144</v>
      </c>
      <c r="S3511" t="s">
        <v>141</v>
      </c>
      <c r="T3511" t="s">
        <v>34</v>
      </c>
      <c r="U3511" t="s">
        <v>731</v>
      </c>
      <c r="V3511" t="s">
        <v>963</v>
      </c>
      <c r="W3511" t="s">
        <v>147</v>
      </c>
      <c r="X3511" t="s">
        <v>144</v>
      </c>
    </row>
    <row r="3512" spans="1:24" x14ac:dyDescent="0.4">
      <c r="A3512" t="s">
        <v>4196</v>
      </c>
      <c r="B3512" t="s">
        <v>171</v>
      </c>
      <c r="C3512" t="s">
        <v>154</v>
      </c>
      <c r="D3512" t="s">
        <v>46</v>
      </c>
      <c r="E3512" t="s">
        <v>720</v>
      </c>
      <c r="F3512" t="s">
        <v>102</v>
      </c>
      <c r="G3512" t="s">
        <v>26</v>
      </c>
      <c r="H3512" t="s">
        <v>953</v>
      </c>
      <c r="I3512" t="s">
        <v>110</v>
      </c>
      <c r="J3512" t="s">
        <v>111</v>
      </c>
      <c r="K3512" t="s">
        <v>30</v>
      </c>
      <c r="L3512" t="str">
        <f>_xlfn.XLOOKUP(Trade_Flows[[#This Row],[hardware_type]],Helper_sheet!$D$2:$D$15,Helper_sheet!$E$2:$E$15,0,0)</f>
        <v>Chip</v>
      </c>
      <c r="M3512" t="s">
        <v>31</v>
      </c>
      <c r="N3512" s="5">
        <v>1921</v>
      </c>
      <c r="O3512" s="1">
        <v>102.91</v>
      </c>
      <c r="P3512" t="s">
        <v>40</v>
      </c>
      <c r="Q3512" t="s">
        <v>33</v>
      </c>
      <c r="R3512" t="s">
        <v>144</v>
      </c>
      <c r="S3512" t="s">
        <v>141</v>
      </c>
      <c r="T3512" t="s">
        <v>34</v>
      </c>
      <c r="U3512" t="s">
        <v>744</v>
      </c>
      <c r="V3512" t="s">
        <v>1054</v>
      </c>
      <c r="W3512" t="s">
        <v>147</v>
      </c>
      <c r="X3512" t="s">
        <v>144</v>
      </c>
    </row>
    <row r="3513" spans="1:24" x14ac:dyDescent="0.4">
      <c r="A3513" t="s">
        <v>4197</v>
      </c>
      <c r="B3513" t="s">
        <v>171</v>
      </c>
      <c r="C3513" t="s">
        <v>158</v>
      </c>
      <c r="D3513" t="s">
        <v>47</v>
      </c>
      <c r="E3513" t="s">
        <v>720</v>
      </c>
      <c r="F3513" t="s">
        <v>102</v>
      </c>
      <c r="G3513" t="s">
        <v>26</v>
      </c>
      <c r="H3513" t="s">
        <v>953</v>
      </c>
      <c r="I3513" t="s">
        <v>110</v>
      </c>
      <c r="J3513" t="s">
        <v>111</v>
      </c>
      <c r="K3513" t="s">
        <v>30</v>
      </c>
      <c r="L3513" t="str">
        <f>_xlfn.XLOOKUP(Trade_Flows[[#This Row],[hardware_type]],Helper_sheet!$D$2:$D$15,Helper_sheet!$E$2:$E$15,0,0)</f>
        <v>Chip</v>
      </c>
      <c r="M3513" t="s">
        <v>31</v>
      </c>
      <c r="N3513" s="5">
        <v>1846</v>
      </c>
      <c r="O3513" s="1">
        <v>98.91</v>
      </c>
      <c r="P3513" t="s">
        <v>150</v>
      </c>
      <c r="Q3513" t="s">
        <v>33</v>
      </c>
      <c r="R3513" t="s">
        <v>144</v>
      </c>
      <c r="S3513" t="s">
        <v>141</v>
      </c>
      <c r="T3513" t="s">
        <v>34</v>
      </c>
      <c r="U3513" t="s">
        <v>729</v>
      </c>
      <c r="V3513" t="s">
        <v>987</v>
      </c>
      <c r="W3513" t="s">
        <v>147</v>
      </c>
      <c r="X3513" t="s">
        <v>144</v>
      </c>
    </row>
    <row r="3514" spans="1:24" x14ac:dyDescent="0.4">
      <c r="A3514" t="s">
        <v>4198</v>
      </c>
      <c r="B3514" t="s">
        <v>182</v>
      </c>
      <c r="C3514" t="s">
        <v>141</v>
      </c>
      <c r="D3514" t="s">
        <v>48</v>
      </c>
      <c r="E3514" t="s">
        <v>720</v>
      </c>
      <c r="F3514" t="s">
        <v>102</v>
      </c>
      <c r="G3514" t="s">
        <v>26</v>
      </c>
      <c r="H3514" t="s">
        <v>953</v>
      </c>
      <c r="I3514" t="s">
        <v>110</v>
      </c>
      <c r="J3514" t="s">
        <v>111</v>
      </c>
      <c r="K3514" t="s">
        <v>30</v>
      </c>
      <c r="L3514" t="str">
        <f>_xlfn.XLOOKUP(Trade_Flows[[#This Row],[hardware_type]],Helper_sheet!$D$2:$D$15,Helper_sheet!$E$2:$E$15,0,0)</f>
        <v>Chip</v>
      </c>
      <c r="M3514" t="s">
        <v>31</v>
      </c>
      <c r="N3514" s="5">
        <v>1953</v>
      </c>
      <c r="O3514" s="1">
        <v>104.65</v>
      </c>
      <c r="P3514" t="s">
        <v>40</v>
      </c>
      <c r="Q3514" t="s">
        <v>33</v>
      </c>
      <c r="R3514" t="s">
        <v>144</v>
      </c>
      <c r="S3514" t="s">
        <v>141</v>
      </c>
      <c r="T3514" t="s">
        <v>34</v>
      </c>
      <c r="U3514" t="s">
        <v>733</v>
      </c>
      <c r="V3514" t="s">
        <v>972</v>
      </c>
      <c r="W3514" t="s">
        <v>147</v>
      </c>
      <c r="X3514" t="s">
        <v>144</v>
      </c>
    </row>
    <row r="3515" spans="1:24" x14ac:dyDescent="0.4">
      <c r="A3515" t="s">
        <v>4199</v>
      </c>
      <c r="B3515" t="s">
        <v>182</v>
      </c>
      <c r="C3515" t="s">
        <v>149</v>
      </c>
      <c r="D3515" t="s">
        <v>49</v>
      </c>
      <c r="E3515" t="s">
        <v>720</v>
      </c>
      <c r="F3515" t="s">
        <v>102</v>
      </c>
      <c r="G3515" t="s">
        <v>26</v>
      </c>
      <c r="H3515" t="s">
        <v>953</v>
      </c>
      <c r="I3515" t="s">
        <v>110</v>
      </c>
      <c r="J3515" t="s">
        <v>111</v>
      </c>
      <c r="K3515" t="s">
        <v>30</v>
      </c>
      <c r="L3515" t="str">
        <f>_xlfn.XLOOKUP(Trade_Flows[[#This Row],[hardware_type]],Helper_sheet!$D$2:$D$15,Helper_sheet!$E$2:$E$15,0,0)</f>
        <v>Chip</v>
      </c>
      <c r="M3515" t="s">
        <v>31</v>
      </c>
      <c r="N3515" s="5">
        <v>2259</v>
      </c>
      <c r="O3515" s="1">
        <v>121.06</v>
      </c>
      <c r="P3515" t="s">
        <v>150</v>
      </c>
      <c r="Q3515" t="s">
        <v>33</v>
      </c>
      <c r="R3515" t="s">
        <v>144</v>
      </c>
      <c r="S3515" t="s">
        <v>141</v>
      </c>
      <c r="T3515" t="s">
        <v>34</v>
      </c>
      <c r="U3515" t="s">
        <v>749</v>
      </c>
      <c r="V3515" t="s">
        <v>1054</v>
      </c>
      <c r="W3515" t="s">
        <v>147</v>
      </c>
      <c r="X3515" t="s">
        <v>144</v>
      </c>
    </row>
    <row r="3516" spans="1:24" x14ac:dyDescent="0.4">
      <c r="A3516" t="s">
        <v>4200</v>
      </c>
      <c r="B3516" t="s">
        <v>182</v>
      </c>
      <c r="C3516" t="s">
        <v>154</v>
      </c>
      <c r="D3516" t="s">
        <v>50</v>
      </c>
      <c r="E3516" t="s">
        <v>720</v>
      </c>
      <c r="F3516" t="s">
        <v>102</v>
      </c>
      <c r="G3516" t="s">
        <v>26</v>
      </c>
      <c r="H3516" t="s">
        <v>953</v>
      </c>
      <c r="I3516" t="s">
        <v>110</v>
      </c>
      <c r="J3516" t="s">
        <v>111</v>
      </c>
      <c r="K3516" t="s">
        <v>30</v>
      </c>
      <c r="L3516" t="str">
        <f>_xlfn.XLOOKUP(Trade_Flows[[#This Row],[hardware_type]],Helper_sheet!$D$2:$D$15,Helper_sheet!$E$2:$E$15,0,0)</f>
        <v>Chip</v>
      </c>
      <c r="M3516" t="s">
        <v>31</v>
      </c>
      <c r="N3516" s="5">
        <v>2339</v>
      </c>
      <c r="O3516" s="1">
        <v>125.32</v>
      </c>
      <c r="P3516" t="s">
        <v>150</v>
      </c>
      <c r="Q3516" t="s">
        <v>33</v>
      </c>
      <c r="R3516" t="s">
        <v>144</v>
      </c>
      <c r="S3516" t="s">
        <v>141</v>
      </c>
      <c r="T3516" t="s">
        <v>34</v>
      </c>
      <c r="U3516" t="s">
        <v>721</v>
      </c>
      <c r="V3516" t="s">
        <v>1047</v>
      </c>
      <c r="W3516" t="s">
        <v>147</v>
      </c>
      <c r="X3516" t="s">
        <v>144</v>
      </c>
    </row>
    <row r="3517" spans="1:24" x14ac:dyDescent="0.4">
      <c r="A3517" t="s">
        <v>4201</v>
      </c>
      <c r="B3517" t="s">
        <v>182</v>
      </c>
      <c r="C3517" t="s">
        <v>158</v>
      </c>
      <c r="D3517" t="s">
        <v>51</v>
      </c>
      <c r="E3517" t="s">
        <v>720</v>
      </c>
      <c r="F3517" t="s">
        <v>102</v>
      </c>
      <c r="G3517" t="s">
        <v>26</v>
      </c>
      <c r="H3517" t="s">
        <v>953</v>
      </c>
      <c r="I3517" t="s">
        <v>110</v>
      </c>
      <c r="J3517" t="s">
        <v>111</v>
      </c>
      <c r="K3517" t="s">
        <v>30</v>
      </c>
      <c r="L3517" t="str">
        <f>_xlfn.XLOOKUP(Trade_Flows[[#This Row],[hardware_type]],Helper_sheet!$D$2:$D$15,Helper_sheet!$E$2:$E$15,0,0)</f>
        <v>Chip</v>
      </c>
      <c r="M3517" t="s">
        <v>31</v>
      </c>
      <c r="N3517" s="5">
        <v>1792</v>
      </c>
      <c r="O3517" s="1">
        <v>96.03</v>
      </c>
      <c r="P3517" t="s">
        <v>150</v>
      </c>
      <c r="Q3517" t="s">
        <v>33</v>
      </c>
      <c r="R3517" t="s">
        <v>144</v>
      </c>
      <c r="S3517" t="s">
        <v>141</v>
      </c>
      <c r="T3517" t="s">
        <v>34</v>
      </c>
      <c r="U3517" t="s">
        <v>735</v>
      </c>
      <c r="V3517" t="s">
        <v>1014</v>
      </c>
      <c r="W3517" t="s">
        <v>147</v>
      </c>
      <c r="X3517" t="s">
        <v>144</v>
      </c>
    </row>
    <row r="3518" spans="1:24" x14ac:dyDescent="0.4">
      <c r="A3518" t="s">
        <v>4202</v>
      </c>
      <c r="B3518" t="s">
        <v>193</v>
      </c>
      <c r="C3518" t="s">
        <v>141</v>
      </c>
      <c r="D3518" t="s">
        <v>52</v>
      </c>
      <c r="E3518" t="s">
        <v>720</v>
      </c>
      <c r="F3518" t="s">
        <v>102</v>
      </c>
      <c r="G3518" t="s">
        <v>26</v>
      </c>
      <c r="H3518" t="s">
        <v>953</v>
      </c>
      <c r="I3518" t="s">
        <v>110</v>
      </c>
      <c r="J3518" t="s">
        <v>111</v>
      </c>
      <c r="K3518" t="s">
        <v>30</v>
      </c>
      <c r="L3518" t="str">
        <f>_xlfn.XLOOKUP(Trade_Flows[[#This Row],[hardware_type]],Helper_sheet!$D$2:$D$15,Helper_sheet!$E$2:$E$15,0,0)</f>
        <v>Chip</v>
      </c>
      <c r="M3518" t="s">
        <v>31</v>
      </c>
      <c r="N3518" s="5">
        <v>2014</v>
      </c>
      <c r="O3518" s="1">
        <v>107.95</v>
      </c>
      <c r="P3518" t="s">
        <v>32</v>
      </c>
      <c r="Q3518" t="s">
        <v>33</v>
      </c>
      <c r="R3518" t="s">
        <v>144</v>
      </c>
      <c r="S3518" t="s">
        <v>141</v>
      </c>
      <c r="T3518" t="s">
        <v>34</v>
      </c>
      <c r="U3518" t="s">
        <v>733</v>
      </c>
      <c r="V3518" t="s">
        <v>956</v>
      </c>
      <c r="W3518" t="s">
        <v>147</v>
      </c>
      <c r="X3518" t="s">
        <v>144</v>
      </c>
    </row>
    <row r="3519" spans="1:24" x14ac:dyDescent="0.4">
      <c r="A3519" t="s">
        <v>4203</v>
      </c>
      <c r="B3519" t="s">
        <v>193</v>
      </c>
      <c r="C3519" t="s">
        <v>149</v>
      </c>
      <c r="D3519" t="s">
        <v>53</v>
      </c>
      <c r="E3519" t="s">
        <v>720</v>
      </c>
      <c r="F3519" t="s">
        <v>102</v>
      </c>
      <c r="G3519" t="s">
        <v>26</v>
      </c>
      <c r="H3519" t="s">
        <v>953</v>
      </c>
      <c r="I3519" t="s">
        <v>110</v>
      </c>
      <c r="J3519" t="s">
        <v>111</v>
      </c>
      <c r="K3519" t="s">
        <v>30</v>
      </c>
      <c r="L3519" t="str">
        <f>_xlfn.XLOOKUP(Trade_Flows[[#This Row],[hardware_type]],Helper_sheet!$D$2:$D$15,Helper_sheet!$E$2:$E$15,0,0)</f>
        <v>Chip</v>
      </c>
      <c r="M3519" t="s">
        <v>31</v>
      </c>
      <c r="N3519" s="5">
        <v>2029</v>
      </c>
      <c r="O3519" s="1">
        <v>108.7</v>
      </c>
      <c r="P3519" t="s">
        <v>32</v>
      </c>
      <c r="Q3519" t="s">
        <v>33</v>
      </c>
      <c r="R3519" t="s">
        <v>144</v>
      </c>
      <c r="S3519" t="s">
        <v>141</v>
      </c>
      <c r="T3519" t="s">
        <v>34</v>
      </c>
      <c r="U3519" t="s">
        <v>747</v>
      </c>
      <c r="V3519" t="s">
        <v>1047</v>
      </c>
      <c r="W3519" t="s">
        <v>147</v>
      </c>
      <c r="X3519" t="s">
        <v>144</v>
      </c>
    </row>
    <row r="3520" spans="1:24" x14ac:dyDescent="0.4">
      <c r="A3520" t="s">
        <v>4204</v>
      </c>
      <c r="B3520" t="s">
        <v>193</v>
      </c>
      <c r="C3520" t="s">
        <v>154</v>
      </c>
      <c r="D3520" t="s">
        <v>54</v>
      </c>
      <c r="E3520" t="s">
        <v>720</v>
      </c>
      <c r="F3520" t="s">
        <v>102</v>
      </c>
      <c r="G3520" t="s">
        <v>26</v>
      </c>
      <c r="H3520" t="s">
        <v>953</v>
      </c>
      <c r="I3520" t="s">
        <v>110</v>
      </c>
      <c r="J3520" t="s">
        <v>111</v>
      </c>
      <c r="K3520" t="s">
        <v>30</v>
      </c>
      <c r="L3520" t="str">
        <f>_xlfn.XLOOKUP(Trade_Flows[[#This Row],[hardware_type]],Helper_sheet!$D$2:$D$15,Helper_sheet!$E$2:$E$15,0,0)</f>
        <v>Chip</v>
      </c>
      <c r="M3520" t="s">
        <v>31</v>
      </c>
      <c r="N3520" s="5">
        <v>2096</v>
      </c>
      <c r="O3520" s="1">
        <v>112.32</v>
      </c>
      <c r="P3520" t="s">
        <v>32</v>
      </c>
      <c r="Q3520" t="s">
        <v>33</v>
      </c>
      <c r="R3520" t="s">
        <v>144</v>
      </c>
      <c r="S3520" t="s">
        <v>141</v>
      </c>
      <c r="T3520" t="s">
        <v>34</v>
      </c>
      <c r="U3520" t="s">
        <v>761</v>
      </c>
      <c r="V3520" t="s">
        <v>1007</v>
      </c>
      <c r="W3520" t="s">
        <v>147</v>
      </c>
      <c r="X3520" t="s">
        <v>144</v>
      </c>
    </row>
    <row r="3521" spans="1:24" x14ac:dyDescent="0.4">
      <c r="A3521" t="s">
        <v>4205</v>
      </c>
      <c r="B3521" t="s">
        <v>193</v>
      </c>
      <c r="C3521" t="s">
        <v>158</v>
      </c>
      <c r="D3521" t="s">
        <v>55</v>
      </c>
      <c r="E3521" t="s">
        <v>720</v>
      </c>
      <c r="F3521" t="s">
        <v>102</v>
      </c>
      <c r="G3521" t="s">
        <v>26</v>
      </c>
      <c r="H3521" t="s">
        <v>953</v>
      </c>
      <c r="I3521" t="s">
        <v>110</v>
      </c>
      <c r="J3521" t="s">
        <v>111</v>
      </c>
      <c r="K3521" t="s">
        <v>30</v>
      </c>
      <c r="L3521" t="str">
        <f>_xlfn.XLOOKUP(Trade_Flows[[#This Row],[hardware_type]],Helper_sheet!$D$2:$D$15,Helper_sheet!$E$2:$E$15,0,0)</f>
        <v>Chip</v>
      </c>
      <c r="M3521" t="s">
        <v>31</v>
      </c>
      <c r="N3521" s="5">
        <v>1829</v>
      </c>
      <c r="O3521" s="1">
        <v>97.99</v>
      </c>
      <c r="P3521" t="s">
        <v>40</v>
      </c>
      <c r="Q3521" t="s">
        <v>33</v>
      </c>
      <c r="R3521" t="s">
        <v>144</v>
      </c>
      <c r="S3521" t="s">
        <v>141</v>
      </c>
      <c r="T3521" t="s">
        <v>34</v>
      </c>
      <c r="U3521" t="s">
        <v>727</v>
      </c>
      <c r="V3521" t="s">
        <v>996</v>
      </c>
      <c r="W3521" t="s">
        <v>147</v>
      </c>
      <c r="X3521" t="s">
        <v>144</v>
      </c>
    </row>
    <row r="3522" spans="1:24" x14ac:dyDescent="0.4">
      <c r="A3522" t="s">
        <v>4206</v>
      </c>
      <c r="B3522" t="s">
        <v>202</v>
      </c>
      <c r="C3522" t="s">
        <v>141</v>
      </c>
      <c r="D3522" t="s">
        <v>56</v>
      </c>
      <c r="E3522" t="s">
        <v>720</v>
      </c>
      <c r="F3522" t="s">
        <v>102</v>
      </c>
      <c r="G3522" t="s">
        <v>26</v>
      </c>
      <c r="H3522" t="s">
        <v>953</v>
      </c>
      <c r="I3522" t="s">
        <v>110</v>
      </c>
      <c r="J3522" t="s">
        <v>111</v>
      </c>
      <c r="K3522" t="s">
        <v>30</v>
      </c>
      <c r="L3522" t="str">
        <f>_xlfn.XLOOKUP(Trade_Flows[[#This Row],[hardware_type]],Helper_sheet!$D$2:$D$15,Helper_sheet!$E$2:$E$15,0,0)</f>
        <v>Chip</v>
      </c>
      <c r="M3522" t="s">
        <v>31</v>
      </c>
      <c r="N3522" s="5">
        <v>1770</v>
      </c>
      <c r="O3522" s="1">
        <v>94.85</v>
      </c>
      <c r="P3522" t="s">
        <v>32</v>
      </c>
      <c r="Q3522" t="s">
        <v>33</v>
      </c>
      <c r="R3522" t="s">
        <v>144</v>
      </c>
      <c r="S3522" t="s">
        <v>141</v>
      </c>
      <c r="T3522" t="s">
        <v>34</v>
      </c>
      <c r="U3522" t="s">
        <v>735</v>
      </c>
      <c r="V3522" t="s">
        <v>2050</v>
      </c>
      <c r="W3522" t="s">
        <v>147</v>
      </c>
      <c r="X3522" t="s">
        <v>144</v>
      </c>
    </row>
    <row r="3523" spans="1:24" x14ac:dyDescent="0.4">
      <c r="A3523" t="s">
        <v>4207</v>
      </c>
      <c r="B3523" t="s">
        <v>202</v>
      </c>
      <c r="C3523" t="s">
        <v>149</v>
      </c>
      <c r="D3523" t="s">
        <v>57</v>
      </c>
      <c r="E3523" t="s">
        <v>720</v>
      </c>
      <c r="F3523" t="s">
        <v>102</v>
      </c>
      <c r="G3523" t="s">
        <v>26</v>
      </c>
      <c r="H3523" t="s">
        <v>953</v>
      </c>
      <c r="I3523" t="s">
        <v>110</v>
      </c>
      <c r="J3523" t="s">
        <v>111</v>
      </c>
      <c r="K3523" t="s">
        <v>30</v>
      </c>
      <c r="L3523" t="str">
        <f>_xlfn.XLOOKUP(Trade_Flows[[#This Row],[hardware_type]],Helper_sheet!$D$2:$D$15,Helper_sheet!$E$2:$E$15,0,0)</f>
        <v>Chip</v>
      </c>
      <c r="M3523" t="s">
        <v>31</v>
      </c>
      <c r="N3523" s="5">
        <v>2269</v>
      </c>
      <c r="O3523" s="1">
        <v>121.58</v>
      </c>
      <c r="P3523" t="s">
        <v>32</v>
      </c>
      <c r="Q3523" t="s">
        <v>33</v>
      </c>
      <c r="R3523" t="s">
        <v>144</v>
      </c>
      <c r="S3523" t="s">
        <v>141</v>
      </c>
      <c r="T3523" t="s">
        <v>34</v>
      </c>
      <c r="U3523" t="s">
        <v>721</v>
      </c>
      <c r="V3523" t="s">
        <v>976</v>
      </c>
      <c r="W3523" t="s">
        <v>147</v>
      </c>
      <c r="X3523" t="s">
        <v>144</v>
      </c>
    </row>
    <row r="3524" spans="1:24" x14ac:dyDescent="0.4">
      <c r="A3524" t="s">
        <v>4208</v>
      </c>
      <c r="B3524" t="s">
        <v>202</v>
      </c>
      <c r="C3524" t="s">
        <v>154</v>
      </c>
      <c r="D3524" t="s">
        <v>58</v>
      </c>
      <c r="E3524" t="s">
        <v>720</v>
      </c>
      <c r="F3524" t="s">
        <v>102</v>
      </c>
      <c r="G3524" t="s">
        <v>26</v>
      </c>
      <c r="H3524" t="s">
        <v>953</v>
      </c>
      <c r="I3524" t="s">
        <v>110</v>
      </c>
      <c r="J3524" t="s">
        <v>111</v>
      </c>
      <c r="K3524" t="s">
        <v>30</v>
      </c>
      <c r="L3524" t="str">
        <f>_xlfn.XLOOKUP(Trade_Flows[[#This Row],[hardware_type]],Helper_sheet!$D$2:$D$15,Helper_sheet!$E$2:$E$15,0,0)</f>
        <v>Chip</v>
      </c>
      <c r="M3524" t="s">
        <v>31</v>
      </c>
      <c r="N3524" s="5">
        <v>2488</v>
      </c>
      <c r="O3524" s="1">
        <v>133.30000000000001</v>
      </c>
      <c r="P3524" t="s">
        <v>32</v>
      </c>
      <c r="Q3524" t="s">
        <v>33</v>
      </c>
      <c r="R3524" t="s">
        <v>144</v>
      </c>
      <c r="S3524" t="s">
        <v>141</v>
      </c>
      <c r="T3524" t="s">
        <v>34</v>
      </c>
      <c r="U3524" t="s">
        <v>1711</v>
      </c>
      <c r="V3524" t="s">
        <v>965</v>
      </c>
      <c r="W3524" t="s">
        <v>147</v>
      </c>
      <c r="X3524" t="s">
        <v>144</v>
      </c>
    </row>
    <row r="3525" spans="1:24" x14ac:dyDescent="0.4">
      <c r="A3525" t="s">
        <v>4209</v>
      </c>
      <c r="B3525" t="s">
        <v>202</v>
      </c>
      <c r="C3525" t="s">
        <v>158</v>
      </c>
      <c r="D3525" t="s">
        <v>59</v>
      </c>
      <c r="E3525" t="s">
        <v>720</v>
      </c>
      <c r="F3525" t="s">
        <v>102</v>
      </c>
      <c r="G3525" t="s">
        <v>26</v>
      </c>
      <c r="H3525" t="s">
        <v>953</v>
      </c>
      <c r="I3525" t="s">
        <v>110</v>
      </c>
      <c r="J3525" t="s">
        <v>111</v>
      </c>
      <c r="K3525" t="s">
        <v>30</v>
      </c>
      <c r="L3525" t="str">
        <f>_xlfn.XLOOKUP(Trade_Flows[[#This Row],[hardware_type]],Helper_sheet!$D$2:$D$15,Helper_sheet!$E$2:$E$15,0,0)</f>
        <v>Chip</v>
      </c>
      <c r="M3525" t="s">
        <v>31</v>
      </c>
      <c r="N3525" s="5">
        <v>1829</v>
      </c>
      <c r="O3525" s="1">
        <v>97.99</v>
      </c>
      <c r="P3525" t="s">
        <v>40</v>
      </c>
      <c r="Q3525" t="s">
        <v>33</v>
      </c>
      <c r="R3525" t="s">
        <v>144</v>
      </c>
      <c r="S3525" t="s">
        <v>141</v>
      </c>
      <c r="T3525" t="s">
        <v>34</v>
      </c>
      <c r="U3525" t="s">
        <v>747</v>
      </c>
      <c r="V3525" t="s">
        <v>972</v>
      </c>
      <c r="W3525" t="s">
        <v>147</v>
      </c>
      <c r="X3525" t="s">
        <v>144</v>
      </c>
    </row>
    <row r="3526" spans="1:24" x14ac:dyDescent="0.4">
      <c r="A3526" t="s">
        <v>4210</v>
      </c>
      <c r="B3526" t="s">
        <v>212</v>
      </c>
      <c r="C3526" t="s">
        <v>141</v>
      </c>
      <c r="D3526" t="s">
        <v>60</v>
      </c>
      <c r="E3526" t="s">
        <v>720</v>
      </c>
      <c r="F3526" t="s">
        <v>102</v>
      </c>
      <c r="G3526" t="s">
        <v>26</v>
      </c>
      <c r="H3526" t="s">
        <v>953</v>
      </c>
      <c r="I3526" t="s">
        <v>110</v>
      </c>
      <c r="J3526" t="s">
        <v>111</v>
      </c>
      <c r="K3526" t="s">
        <v>30</v>
      </c>
      <c r="L3526" t="str">
        <f>_xlfn.XLOOKUP(Trade_Flows[[#This Row],[hardware_type]],Helper_sheet!$D$2:$D$15,Helper_sheet!$E$2:$E$15,0,0)</f>
        <v>Chip</v>
      </c>
      <c r="M3526" t="s">
        <v>31</v>
      </c>
      <c r="N3526" s="5">
        <v>2092</v>
      </c>
      <c r="O3526" s="1">
        <v>112.12</v>
      </c>
      <c r="P3526" t="s">
        <v>150</v>
      </c>
      <c r="Q3526" t="s">
        <v>33</v>
      </c>
      <c r="R3526" t="s">
        <v>144</v>
      </c>
      <c r="S3526" t="s">
        <v>141</v>
      </c>
      <c r="T3526" t="s">
        <v>34</v>
      </c>
      <c r="U3526" t="s">
        <v>756</v>
      </c>
      <c r="V3526" t="s">
        <v>985</v>
      </c>
      <c r="W3526" t="s">
        <v>147</v>
      </c>
      <c r="X3526" t="s">
        <v>144</v>
      </c>
    </row>
    <row r="3527" spans="1:24" x14ac:dyDescent="0.4">
      <c r="A3527" t="s">
        <v>4211</v>
      </c>
      <c r="B3527" t="s">
        <v>212</v>
      </c>
      <c r="C3527" t="s">
        <v>149</v>
      </c>
      <c r="D3527" t="s">
        <v>61</v>
      </c>
      <c r="E3527" t="s">
        <v>720</v>
      </c>
      <c r="F3527" t="s">
        <v>102</v>
      </c>
      <c r="G3527" t="s">
        <v>26</v>
      </c>
      <c r="H3527" t="s">
        <v>953</v>
      </c>
      <c r="I3527" t="s">
        <v>110</v>
      </c>
      <c r="J3527" t="s">
        <v>111</v>
      </c>
      <c r="K3527" t="s">
        <v>30</v>
      </c>
      <c r="L3527" t="str">
        <f>_xlfn.XLOOKUP(Trade_Flows[[#This Row],[hardware_type]],Helper_sheet!$D$2:$D$15,Helper_sheet!$E$2:$E$15,0,0)</f>
        <v>Chip</v>
      </c>
      <c r="M3527" t="s">
        <v>31</v>
      </c>
      <c r="N3527" s="5">
        <v>2320</v>
      </c>
      <c r="O3527" s="1">
        <v>124.32</v>
      </c>
      <c r="P3527" t="s">
        <v>32</v>
      </c>
      <c r="Q3527" t="s">
        <v>33</v>
      </c>
      <c r="R3527" t="s">
        <v>144</v>
      </c>
      <c r="S3527" t="s">
        <v>141</v>
      </c>
      <c r="T3527" t="s">
        <v>34</v>
      </c>
      <c r="U3527" t="s">
        <v>729</v>
      </c>
      <c r="V3527" t="s">
        <v>987</v>
      </c>
      <c r="W3527" t="s">
        <v>147</v>
      </c>
      <c r="X3527" t="s">
        <v>144</v>
      </c>
    </row>
    <row r="3528" spans="1:24" x14ac:dyDescent="0.4">
      <c r="A3528" t="s">
        <v>4212</v>
      </c>
      <c r="B3528" t="s">
        <v>212</v>
      </c>
      <c r="C3528" t="s">
        <v>154</v>
      </c>
      <c r="D3528" t="s">
        <v>62</v>
      </c>
      <c r="E3528" t="s">
        <v>720</v>
      </c>
      <c r="F3528" t="s">
        <v>102</v>
      </c>
      <c r="G3528" t="s">
        <v>26</v>
      </c>
      <c r="H3528" t="s">
        <v>953</v>
      </c>
      <c r="I3528" t="s">
        <v>110</v>
      </c>
      <c r="J3528" t="s">
        <v>111</v>
      </c>
      <c r="K3528" t="s">
        <v>30</v>
      </c>
      <c r="L3528" t="str">
        <f>_xlfn.XLOOKUP(Trade_Flows[[#This Row],[hardware_type]],Helper_sheet!$D$2:$D$15,Helper_sheet!$E$2:$E$15,0,0)</f>
        <v>Chip</v>
      </c>
      <c r="M3528" t="s">
        <v>31</v>
      </c>
      <c r="N3528" s="5">
        <v>2263</v>
      </c>
      <c r="O3528" s="1">
        <v>121.28</v>
      </c>
      <c r="P3528" t="s">
        <v>150</v>
      </c>
      <c r="Q3528" t="s">
        <v>33</v>
      </c>
      <c r="R3528" t="s">
        <v>144</v>
      </c>
      <c r="S3528" t="s">
        <v>141</v>
      </c>
      <c r="T3528" t="s">
        <v>34</v>
      </c>
      <c r="U3528" t="s">
        <v>1711</v>
      </c>
      <c r="V3528" t="s">
        <v>2110</v>
      </c>
      <c r="W3528" t="s">
        <v>147</v>
      </c>
      <c r="X3528" t="s">
        <v>144</v>
      </c>
    </row>
    <row r="3529" spans="1:24" x14ac:dyDescent="0.4">
      <c r="A3529" t="s">
        <v>4213</v>
      </c>
      <c r="B3529" t="s">
        <v>212</v>
      </c>
      <c r="C3529" t="s">
        <v>158</v>
      </c>
      <c r="D3529" t="s">
        <v>63</v>
      </c>
      <c r="E3529" t="s">
        <v>720</v>
      </c>
      <c r="F3529" t="s">
        <v>102</v>
      </c>
      <c r="G3529" t="s">
        <v>26</v>
      </c>
      <c r="H3529" t="s">
        <v>953</v>
      </c>
      <c r="I3529" t="s">
        <v>110</v>
      </c>
      <c r="J3529" t="s">
        <v>111</v>
      </c>
      <c r="K3529" t="s">
        <v>30</v>
      </c>
      <c r="L3529" t="str">
        <f>_xlfn.XLOOKUP(Trade_Flows[[#This Row],[hardware_type]],Helper_sheet!$D$2:$D$15,Helper_sheet!$E$2:$E$15,0,0)</f>
        <v>Chip</v>
      </c>
      <c r="M3529" t="s">
        <v>31</v>
      </c>
      <c r="N3529" s="5">
        <v>2042</v>
      </c>
      <c r="O3529" s="1">
        <v>109.4</v>
      </c>
      <c r="P3529" t="s">
        <v>150</v>
      </c>
      <c r="Q3529" t="s">
        <v>33</v>
      </c>
      <c r="R3529" t="s">
        <v>144</v>
      </c>
      <c r="S3529" t="s">
        <v>141</v>
      </c>
      <c r="T3529" t="s">
        <v>34</v>
      </c>
      <c r="U3529" t="s">
        <v>817</v>
      </c>
      <c r="V3529" t="s">
        <v>989</v>
      </c>
      <c r="W3529" t="s">
        <v>147</v>
      </c>
      <c r="X3529" t="s">
        <v>144</v>
      </c>
    </row>
    <row r="3530" spans="1:24" x14ac:dyDescent="0.4">
      <c r="A3530" t="s">
        <v>4214</v>
      </c>
      <c r="B3530" t="s">
        <v>223</v>
      </c>
      <c r="C3530" t="s">
        <v>141</v>
      </c>
      <c r="D3530" t="s">
        <v>64</v>
      </c>
      <c r="E3530" t="s">
        <v>720</v>
      </c>
      <c r="F3530" t="s">
        <v>102</v>
      </c>
      <c r="G3530" t="s">
        <v>26</v>
      </c>
      <c r="H3530" t="s">
        <v>953</v>
      </c>
      <c r="I3530" t="s">
        <v>110</v>
      </c>
      <c r="J3530" t="s">
        <v>111</v>
      </c>
      <c r="K3530" t="s">
        <v>30</v>
      </c>
      <c r="L3530" t="str">
        <f>_xlfn.XLOOKUP(Trade_Flows[[#This Row],[hardware_type]],Helper_sheet!$D$2:$D$15,Helper_sheet!$E$2:$E$15,0,0)</f>
        <v>Chip</v>
      </c>
      <c r="M3530" t="s">
        <v>31</v>
      </c>
      <c r="N3530" s="5">
        <v>2339</v>
      </c>
      <c r="O3530" s="1">
        <v>125.35</v>
      </c>
      <c r="P3530" t="s">
        <v>150</v>
      </c>
      <c r="Q3530" t="s">
        <v>33</v>
      </c>
      <c r="R3530" t="s">
        <v>144</v>
      </c>
      <c r="S3530" t="s">
        <v>141</v>
      </c>
      <c r="T3530" t="s">
        <v>34</v>
      </c>
      <c r="U3530" t="s">
        <v>731</v>
      </c>
      <c r="V3530" t="s">
        <v>998</v>
      </c>
      <c r="W3530" t="s">
        <v>147</v>
      </c>
      <c r="X3530" t="s">
        <v>144</v>
      </c>
    </row>
    <row r="3531" spans="1:24" x14ac:dyDescent="0.4">
      <c r="A3531" t="s">
        <v>4215</v>
      </c>
      <c r="B3531" t="s">
        <v>223</v>
      </c>
      <c r="C3531" t="s">
        <v>149</v>
      </c>
      <c r="D3531" t="s">
        <v>65</v>
      </c>
      <c r="E3531" t="s">
        <v>720</v>
      </c>
      <c r="F3531" t="s">
        <v>102</v>
      </c>
      <c r="G3531" t="s">
        <v>26</v>
      </c>
      <c r="H3531" t="s">
        <v>953</v>
      </c>
      <c r="I3531" t="s">
        <v>110</v>
      </c>
      <c r="J3531" t="s">
        <v>111</v>
      </c>
      <c r="K3531" t="s">
        <v>30</v>
      </c>
      <c r="L3531" t="str">
        <f>_xlfn.XLOOKUP(Trade_Flows[[#This Row],[hardware_type]],Helper_sheet!$D$2:$D$15,Helper_sheet!$E$2:$E$15,0,0)</f>
        <v>Chip</v>
      </c>
      <c r="M3531" t="s">
        <v>31</v>
      </c>
      <c r="N3531" s="5">
        <v>2467</v>
      </c>
      <c r="O3531" s="1">
        <v>132.18</v>
      </c>
      <c r="P3531" t="s">
        <v>150</v>
      </c>
      <c r="Q3531" t="s">
        <v>33</v>
      </c>
      <c r="R3531" t="s">
        <v>144</v>
      </c>
      <c r="S3531" t="s">
        <v>141</v>
      </c>
      <c r="T3531" t="s">
        <v>34</v>
      </c>
      <c r="U3531" t="s">
        <v>749</v>
      </c>
      <c r="V3531" t="s">
        <v>978</v>
      </c>
      <c r="W3531" t="s">
        <v>147</v>
      </c>
      <c r="X3531" t="s">
        <v>144</v>
      </c>
    </row>
    <row r="3532" spans="1:24" x14ac:dyDescent="0.4">
      <c r="A3532" t="s">
        <v>4216</v>
      </c>
      <c r="B3532" t="s">
        <v>223</v>
      </c>
      <c r="C3532" t="s">
        <v>154</v>
      </c>
      <c r="D3532" t="s">
        <v>66</v>
      </c>
      <c r="E3532" t="s">
        <v>720</v>
      </c>
      <c r="F3532" t="s">
        <v>102</v>
      </c>
      <c r="G3532" t="s">
        <v>26</v>
      </c>
      <c r="H3532" t="s">
        <v>953</v>
      </c>
      <c r="I3532" t="s">
        <v>110</v>
      </c>
      <c r="J3532" t="s">
        <v>111</v>
      </c>
      <c r="K3532" t="s">
        <v>30</v>
      </c>
      <c r="L3532" t="str">
        <f>_xlfn.XLOOKUP(Trade_Flows[[#This Row],[hardware_type]],Helper_sheet!$D$2:$D$15,Helper_sheet!$E$2:$E$15,0,0)</f>
        <v>Chip</v>
      </c>
      <c r="M3532" t="s">
        <v>31</v>
      </c>
      <c r="N3532" s="5">
        <v>3159</v>
      </c>
      <c r="O3532" s="1">
        <v>169.24</v>
      </c>
      <c r="P3532" t="s">
        <v>32</v>
      </c>
      <c r="Q3532" t="s">
        <v>33</v>
      </c>
      <c r="R3532" t="s">
        <v>144</v>
      </c>
      <c r="S3532" t="s">
        <v>141</v>
      </c>
      <c r="T3532" t="s">
        <v>34</v>
      </c>
      <c r="U3532" t="s">
        <v>727</v>
      </c>
      <c r="V3532" t="s">
        <v>974</v>
      </c>
      <c r="W3532" t="s">
        <v>147</v>
      </c>
      <c r="X3532" t="s">
        <v>144</v>
      </c>
    </row>
    <row r="3533" spans="1:24" x14ac:dyDescent="0.4">
      <c r="A3533" t="s">
        <v>4217</v>
      </c>
      <c r="B3533" t="s">
        <v>223</v>
      </c>
      <c r="C3533" t="s">
        <v>158</v>
      </c>
      <c r="D3533" t="s">
        <v>67</v>
      </c>
      <c r="E3533" t="s">
        <v>720</v>
      </c>
      <c r="F3533" t="s">
        <v>102</v>
      </c>
      <c r="G3533" t="s">
        <v>26</v>
      </c>
      <c r="H3533" t="s">
        <v>953</v>
      </c>
      <c r="I3533" t="s">
        <v>110</v>
      </c>
      <c r="J3533" t="s">
        <v>111</v>
      </c>
      <c r="K3533" t="s">
        <v>30</v>
      </c>
      <c r="L3533" t="str">
        <f>_xlfn.XLOOKUP(Trade_Flows[[#This Row],[hardware_type]],Helper_sheet!$D$2:$D$15,Helper_sheet!$E$2:$E$15,0,0)</f>
        <v>Chip</v>
      </c>
      <c r="M3533" t="s">
        <v>31</v>
      </c>
      <c r="N3533" s="5">
        <v>2248</v>
      </c>
      <c r="O3533" s="1">
        <v>120.46</v>
      </c>
      <c r="P3533" t="s">
        <v>40</v>
      </c>
      <c r="Q3533" t="s">
        <v>33</v>
      </c>
      <c r="R3533" t="s">
        <v>144</v>
      </c>
      <c r="S3533" t="s">
        <v>141</v>
      </c>
      <c r="T3533" t="s">
        <v>34</v>
      </c>
      <c r="U3533" t="s">
        <v>761</v>
      </c>
      <c r="V3533" t="s">
        <v>1021</v>
      </c>
      <c r="W3533" t="s">
        <v>147</v>
      </c>
      <c r="X3533" t="s">
        <v>144</v>
      </c>
    </row>
    <row r="3534" spans="1:24" x14ac:dyDescent="0.4">
      <c r="A3534" t="s">
        <v>4218</v>
      </c>
      <c r="B3534" t="s">
        <v>235</v>
      </c>
      <c r="C3534" t="s">
        <v>141</v>
      </c>
      <c r="D3534" t="s">
        <v>68</v>
      </c>
      <c r="E3534" t="s">
        <v>720</v>
      </c>
      <c r="F3534" t="s">
        <v>102</v>
      </c>
      <c r="G3534" t="s">
        <v>26</v>
      </c>
      <c r="H3534" t="s">
        <v>953</v>
      </c>
      <c r="I3534" t="s">
        <v>110</v>
      </c>
      <c r="J3534" t="s">
        <v>111</v>
      </c>
      <c r="K3534" t="s">
        <v>30</v>
      </c>
      <c r="L3534" t="str">
        <f>_xlfn.XLOOKUP(Trade_Flows[[#This Row],[hardware_type]],Helper_sheet!$D$2:$D$15,Helper_sheet!$E$2:$E$15,0,0)</f>
        <v>Chip</v>
      </c>
      <c r="M3534" t="s">
        <v>31</v>
      </c>
      <c r="N3534" s="5">
        <v>2631</v>
      </c>
      <c r="O3534" s="1">
        <v>140.99</v>
      </c>
      <c r="P3534" t="s">
        <v>32</v>
      </c>
      <c r="Q3534" t="s">
        <v>33</v>
      </c>
      <c r="R3534" t="s">
        <v>144</v>
      </c>
      <c r="S3534" t="s">
        <v>141</v>
      </c>
      <c r="T3534" t="s">
        <v>34</v>
      </c>
      <c r="U3534" t="s">
        <v>763</v>
      </c>
      <c r="V3534" t="s">
        <v>1040</v>
      </c>
      <c r="W3534" t="s">
        <v>147</v>
      </c>
      <c r="X3534" t="s">
        <v>144</v>
      </c>
    </row>
    <row r="3535" spans="1:24" x14ac:dyDescent="0.4">
      <c r="A3535" t="s">
        <v>4219</v>
      </c>
      <c r="B3535" t="s">
        <v>235</v>
      </c>
      <c r="C3535" t="s">
        <v>149</v>
      </c>
      <c r="D3535" t="s">
        <v>69</v>
      </c>
      <c r="E3535" t="s">
        <v>720</v>
      </c>
      <c r="F3535" t="s">
        <v>102</v>
      </c>
      <c r="G3535" t="s">
        <v>26</v>
      </c>
      <c r="H3535" t="s">
        <v>953</v>
      </c>
      <c r="I3535" t="s">
        <v>110</v>
      </c>
      <c r="J3535" t="s">
        <v>111</v>
      </c>
      <c r="K3535" t="s">
        <v>30</v>
      </c>
      <c r="L3535" t="str">
        <f>_xlfn.XLOOKUP(Trade_Flows[[#This Row],[hardware_type]],Helper_sheet!$D$2:$D$15,Helper_sheet!$E$2:$E$15,0,0)</f>
        <v>Chip</v>
      </c>
      <c r="M3535" t="s">
        <v>31</v>
      </c>
      <c r="N3535" s="5">
        <v>3236</v>
      </c>
      <c r="O3535" s="1">
        <v>173.4</v>
      </c>
      <c r="P3535" t="s">
        <v>40</v>
      </c>
      <c r="Q3535" t="s">
        <v>33</v>
      </c>
      <c r="R3535" t="s">
        <v>144</v>
      </c>
      <c r="S3535" t="s">
        <v>141</v>
      </c>
      <c r="T3535" t="s">
        <v>34</v>
      </c>
      <c r="U3535" t="s">
        <v>735</v>
      </c>
      <c r="V3535" t="s">
        <v>2110</v>
      </c>
      <c r="W3535" t="s">
        <v>147</v>
      </c>
      <c r="X3535" t="s">
        <v>144</v>
      </c>
    </row>
    <row r="3536" spans="1:24" x14ac:dyDescent="0.4">
      <c r="A3536" t="s">
        <v>4220</v>
      </c>
      <c r="B3536" t="s">
        <v>235</v>
      </c>
      <c r="C3536" t="s">
        <v>154</v>
      </c>
      <c r="D3536" t="s">
        <v>70</v>
      </c>
      <c r="E3536" t="s">
        <v>720</v>
      </c>
      <c r="F3536" t="s">
        <v>102</v>
      </c>
      <c r="G3536" t="s">
        <v>26</v>
      </c>
      <c r="H3536" t="s">
        <v>953</v>
      </c>
      <c r="I3536" t="s">
        <v>110</v>
      </c>
      <c r="J3536" t="s">
        <v>111</v>
      </c>
      <c r="K3536" t="s">
        <v>30</v>
      </c>
      <c r="L3536" t="str">
        <f>_xlfn.XLOOKUP(Trade_Flows[[#This Row],[hardware_type]],Helper_sheet!$D$2:$D$15,Helper_sheet!$E$2:$E$15,0,0)</f>
        <v>Chip</v>
      </c>
      <c r="M3536" t="s">
        <v>31</v>
      </c>
      <c r="N3536" s="5">
        <v>3069</v>
      </c>
      <c r="O3536" s="1">
        <v>164.43</v>
      </c>
      <c r="P3536" t="s">
        <v>32</v>
      </c>
      <c r="Q3536" t="s">
        <v>33</v>
      </c>
      <c r="R3536" t="s">
        <v>144</v>
      </c>
      <c r="S3536" t="s">
        <v>141</v>
      </c>
      <c r="T3536" t="s">
        <v>34</v>
      </c>
      <c r="U3536" t="s">
        <v>747</v>
      </c>
      <c r="V3536" t="s">
        <v>985</v>
      </c>
      <c r="W3536" t="s">
        <v>147</v>
      </c>
      <c r="X3536" t="s">
        <v>144</v>
      </c>
    </row>
    <row r="3537" spans="1:24" x14ac:dyDescent="0.4">
      <c r="A3537" t="s">
        <v>4221</v>
      </c>
      <c r="B3537" t="s">
        <v>235</v>
      </c>
      <c r="C3537" t="s">
        <v>158</v>
      </c>
      <c r="D3537" t="s">
        <v>71</v>
      </c>
      <c r="E3537" t="s">
        <v>720</v>
      </c>
      <c r="F3537" t="s">
        <v>102</v>
      </c>
      <c r="G3537" t="s">
        <v>26</v>
      </c>
      <c r="H3537" t="s">
        <v>953</v>
      </c>
      <c r="I3537" t="s">
        <v>110</v>
      </c>
      <c r="J3537" t="s">
        <v>111</v>
      </c>
      <c r="K3537" t="s">
        <v>30</v>
      </c>
      <c r="L3537" t="str">
        <f>_xlfn.XLOOKUP(Trade_Flows[[#This Row],[hardware_type]],Helper_sheet!$D$2:$D$15,Helper_sheet!$E$2:$E$15,0,0)</f>
        <v>Chip</v>
      </c>
      <c r="M3537" t="s">
        <v>31</v>
      </c>
      <c r="N3537" s="5">
        <v>2853</v>
      </c>
      <c r="O3537" s="1">
        <v>152.85</v>
      </c>
      <c r="P3537" t="s">
        <v>32</v>
      </c>
      <c r="Q3537" t="s">
        <v>33</v>
      </c>
      <c r="R3537" t="s">
        <v>144</v>
      </c>
      <c r="S3537" t="s">
        <v>141</v>
      </c>
      <c r="T3537" t="s">
        <v>34</v>
      </c>
      <c r="U3537" t="s">
        <v>742</v>
      </c>
      <c r="V3537" t="s">
        <v>954</v>
      </c>
      <c r="W3537" t="s">
        <v>147</v>
      </c>
      <c r="X3537" t="s">
        <v>144</v>
      </c>
    </row>
    <row r="3538" spans="1:24" x14ac:dyDescent="0.4">
      <c r="A3538" t="s">
        <v>4222</v>
      </c>
      <c r="B3538" t="s">
        <v>248</v>
      </c>
      <c r="C3538" t="s">
        <v>141</v>
      </c>
      <c r="D3538" t="s">
        <v>72</v>
      </c>
      <c r="E3538" t="s">
        <v>720</v>
      </c>
      <c r="F3538" t="s">
        <v>102</v>
      </c>
      <c r="G3538" t="s">
        <v>26</v>
      </c>
      <c r="H3538" t="s">
        <v>953</v>
      </c>
      <c r="I3538" t="s">
        <v>110</v>
      </c>
      <c r="J3538" t="s">
        <v>111</v>
      </c>
      <c r="K3538" t="s">
        <v>30</v>
      </c>
      <c r="L3538" t="str">
        <f>_xlfn.XLOOKUP(Trade_Flows[[#This Row],[hardware_type]],Helper_sheet!$D$2:$D$15,Helper_sheet!$E$2:$E$15,0,0)</f>
        <v>Chip</v>
      </c>
      <c r="M3538" t="s">
        <v>31</v>
      </c>
      <c r="N3538" s="5">
        <v>3407</v>
      </c>
      <c r="O3538" s="1">
        <v>182.56</v>
      </c>
      <c r="P3538" t="s">
        <v>150</v>
      </c>
      <c r="Q3538" t="s">
        <v>33</v>
      </c>
      <c r="R3538" t="s">
        <v>144</v>
      </c>
      <c r="S3538" t="s">
        <v>141</v>
      </c>
      <c r="T3538" t="s">
        <v>34</v>
      </c>
      <c r="U3538" t="s">
        <v>796</v>
      </c>
      <c r="V3538" t="s">
        <v>1014</v>
      </c>
      <c r="W3538" t="s">
        <v>147</v>
      </c>
      <c r="X3538" t="s">
        <v>141</v>
      </c>
    </row>
    <row r="3539" spans="1:24" x14ac:dyDescent="0.4">
      <c r="A3539" t="s">
        <v>4223</v>
      </c>
      <c r="B3539" t="s">
        <v>248</v>
      </c>
      <c r="C3539" t="s">
        <v>149</v>
      </c>
      <c r="D3539" t="s">
        <v>73</v>
      </c>
      <c r="E3539" t="s">
        <v>720</v>
      </c>
      <c r="F3539" t="s">
        <v>102</v>
      </c>
      <c r="G3539" t="s">
        <v>26</v>
      </c>
      <c r="H3539" t="s">
        <v>953</v>
      </c>
      <c r="I3539" t="s">
        <v>110</v>
      </c>
      <c r="J3539" t="s">
        <v>111</v>
      </c>
      <c r="K3539" t="s">
        <v>30</v>
      </c>
      <c r="L3539" t="str">
        <f>_xlfn.XLOOKUP(Trade_Flows[[#This Row],[hardware_type]],Helper_sheet!$D$2:$D$15,Helper_sheet!$E$2:$E$15,0,0)</f>
        <v>Chip</v>
      </c>
      <c r="M3539" t="s">
        <v>31</v>
      </c>
      <c r="N3539" s="5">
        <v>3193</v>
      </c>
      <c r="O3539" s="1">
        <v>171.07</v>
      </c>
      <c r="P3539" t="s">
        <v>40</v>
      </c>
      <c r="Q3539" t="s">
        <v>33</v>
      </c>
      <c r="R3539" t="s">
        <v>144</v>
      </c>
      <c r="S3539" t="s">
        <v>141</v>
      </c>
      <c r="T3539" t="s">
        <v>34</v>
      </c>
      <c r="U3539" t="s">
        <v>758</v>
      </c>
      <c r="V3539" t="s">
        <v>954</v>
      </c>
      <c r="W3539" t="s">
        <v>147</v>
      </c>
      <c r="X3539" t="s">
        <v>141</v>
      </c>
    </row>
    <row r="3540" spans="1:24" x14ac:dyDescent="0.4">
      <c r="A3540" t="s">
        <v>4224</v>
      </c>
      <c r="B3540" t="s">
        <v>248</v>
      </c>
      <c r="C3540" t="s">
        <v>154</v>
      </c>
      <c r="D3540" t="s">
        <v>74</v>
      </c>
      <c r="E3540" t="s">
        <v>720</v>
      </c>
      <c r="F3540" t="s">
        <v>102</v>
      </c>
      <c r="G3540" t="s">
        <v>26</v>
      </c>
      <c r="H3540" t="s">
        <v>953</v>
      </c>
      <c r="I3540" t="s">
        <v>110</v>
      </c>
      <c r="J3540" t="s">
        <v>111</v>
      </c>
      <c r="K3540" t="s">
        <v>30</v>
      </c>
      <c r="L3540" t="str">
        <f>_xlfn.XLOOKUP(Trade_Flows[[#This Row],[hardware_type]],Helper_sheet!$D$2:$D$15,Helper_sheet!$E$2:$E$15,0,0)</f>
        <v>Chip</v>
      </c>
      <c r="M3540" t="s">
        <v>31</v>
      </c>
      <c r="N3540" s="5">
        <v>3983</v>
      </c>
      <c r="O3540" s="1">
        <v>213.4</v>
      </c>
      <c r="P3540" t="s">
        <v>32</v>
      </c>
      <c r="Q3540" t="s">
        <v>33</v>
      </c>
      <c r="R3540" t="s">
        <v>144</v>
      </c>
      <c r="S3540" t="s">
        <v>141</v>
      </c>
      <c r="T3540" t="s">
        <v>34</v>
      </c>
      <c r="U3540" t="s">
        <v>727</v>
      </c>
      <c r="V3540" t="s">
        <v>991</v>
      </c>
      <c r="W3540" t="s">
        <v>147</v>
      </c>
      <c r="X3540" t="s">
        <v>141</v>
      </c>
    </row>
    <row r="3541" spans="1:24" x14ac:dyDescent="0.4">
      <c r="A3541" t="s">
        <v>4225</v>
      </c>
      <c r="B3541" t="s">
        <v>248</v>
      </c>
      <c r="C3541" t="s">
        <v>158</v>
      </c>
      <c r="D3541" t="s">
        <v>75</v>
      </c>
      <c r="E3541" t="s">
        <v>720</v>
      </c>
      <c r="F3541" t="s">
        <v>102</v>
      </c>
      <c r="G3541" t="s">
        <v>26</v>
      </c>
      <c r="H3541" t="s">
        <v>953</v>
      </c>
      <c r="I3541" t="s">
        <v>110</v>
      </c>
      <c r="J3541" t="s">
        <v>111</v>
      </c>
      <c r="K3541" t="s">
        <v>30</v>
      </c>
      <c r="L3541" t="str">
        <f>_xlfn.XLOOKUP(Trade_Flows[[#This Row],[hardware_type]],Helper_sheet!$D$2:$D$15,Helper_sheet!$E$2:$E$15,0,0)</f>
        <v>Chip</v>
      </c>
      <c r="M3541" t="s">
        <v>31</v>
      </c>
      <c r="N3541" s="5">
        <v>3427</v>
      </c>
      <c r="O3541" s="1">
        <v>183.6</v>
      </c>
      <c r="P3541" t="s">
        <v>40</v>
      </c>
      <c r="Q3541" t="s">
        <v>33</v>
      </c>
      <c r="R3541" t="s">
        <v>144</v>
      </c>
      <c r="S3541" t="s">
        <v>141</v>
      </c>
      <c r="T3541" t="s">
        <v>34</v>
      </c>
      <c r="U3541" t="s">
        <v>772</v>
      </c>
      <c r="V3541" t="s">
        <v>1007</v>
      </c>
      <c r="W3541" t="s">
        <v>147</v>
      </c>
      <c r="X3541" t="s">
        <v>141</v>
      </c>
    </row>
    <row r="3542" spans="1:24" x14ac:dyDescent="0.4">
      <c r="A3542" t="s">
        <v>4226</v>
      </c>
      <c r="B3542" t="s">
        <v>260</v>
      </c>
      <c r="C3542" t="s">
        <v>141</v>
      </c>
      <c r="D3542" t="s">
        <v>76</v>
      </c>
      <c r="E3542" t="s">
        <v>720</v>
      </c>
      <c r="F3542" t="s">
        <v>102</v>
      </c>
      <c r="G3542" t="s">
        <v>26</v>
      </c>
      <c r="H3542" t="s">
        <v>953</v>
      </c>
      <c r="I3542" t="s">
        <v>110</v>
      </c>
      <c r="J3542" t="s">
        <v>111</v>
      </c>
      <c r="K3542" t="s">
        <v>30</v>
      </c>
      <c r="L3542" t="str">
        <f>_xlfn.XLOOKUP(Trade_Flows[[#This Row],[hardware_type]],Helper_sheet!$D$2:$D$15,Helper_sheet!$E$2:$E$15,0,0)</f>
        <v>Chip</v>
      </c>
      <c r="M3542" t="s">
        <v>31</v>
      </c>
      <c r="N3542" s="5">
        <v>3345</v>
      </c>
      <c r="O3542" s="1">
        <v>179.25</v>
      </c>
      <c r="P3542" t="s">
        <v>40</v>
      </c>
      <c r="Q3542" t="s">
        <v>33</v>
      </c>
      <c r="R3542" t="s">
        <v>144</v>
      </c>
      <c r="S3542" t="s">
        <v>141</v>
      </c>
      <c r="T3542" t="s">
        <v>34</v>
      </c>
      <c r="U3542" t="s">
        <v>772</v>
      </c>
      <c r="V3542" t="s">
        <v>965</v>
      </c>
      <c r="W3542" t="s">
        <v>147</v>
      </c>
      <c r="X3542" t="s">
        <v>141</v>
      </c>
    </row>
    <row r="3543" spans="1:24" x14ac:dyDescent="0.4">
      <c r="A3543" t="s">
        <v>4227</v>
      </c>
      <c r="B3543" t="s">
        <v>260</v>
      </c>
      <c r="C3543" t="s">
        <v>149</v>
      </c>
      <c r="D3543" t="s">
        <v>77</v>
      </c>
      <c r="E3543" t="s">
        <v>720</v>
      </c>
      <c r="F3543" t="s">
        <v>102</v>
      </c>
      <c r="G3543" t="s">
        <v>26</v>
      </c>
      <c r="H3543" t="s">
        <v>953</v>
      </c>
      <c r="I3543" t="s">
        <v>110</v>
      </c>
      <c r="J3543" t="s">
        <v>111</v>
      </c>
      <c r="K3543" t="s">
        <v>30</v>
      </c>
      <c r="L3543" t="str">
        <f>_xlfn.XLOOKUP(Trade_Flows[[#This Row],[hardware_type]],Helper_sheet!$D$2:$D$15,Helper_sheet!$E$2:$E$15,0,0)</f>
        <v>Chip</v>
      </c>
      <c r="M3543" t="s">
        <v>31</v>
      </c>
      <c r="N3543" s="5">
        <v>3911</v>
      </c>
      <c r="O3543" s="1">
        <v>209.53</v>
      </c>
      <c r="P3543" t="s">
        <v>32</v>
      </c>
      <c r="Q3543" t="s">
        <v>33</v>
      </c>
      <c r="R3543" t="s">
        <v>144</v>
      </c>
      <c r="S3543" t="s">
        <v>141</v>
      </c>
      <c r="T3543" t="s">
        <v>34</v>
      </c>
      <c r="U3543" t="s">
        <v>799</v>
      </c>
      <c r="V3543" t="s">
        <v>1003</v>
      </c>
      <c r="W3543" t="s">
        <v>147</v>
      </c>
      <c r="X3543" t="s">
        <v>141</v>
      </c>
    </row>
    <row r="3544" spans="1:24" x14ac:dyDescent="0.4">
      <c r="A3544" t="s">
        <v>4228</v>
      </c>
      <c r="B3544" t="s">
        <v>260</v>
      </c>
      <c r="C3544" t="s">
        <v>154</v>
      </c>
      <c r="D3544" t="s">
        <v>78</v>
      </c>
      <c r="E3544" t="s">
        <v>720</v>
      </c>
      <c r="F3544" t="s">
        <v>102</v>
      </c>
      <c r="G3544" t="s">
        <v>26</v>
      </c>
      <c r="H3544" t="s">
        <v>953</v>
      </c>
      <c r="I3544" t="s">
        <v>110</v>
      </c>
      <c r="J3544" t="s">
        <v>111</v>
      </c>
      <c r="K3544" t="s">
        <v>30</v>
      </c>
      <c r="L3544" t="str">
        <f>_xlfn.XLOOKUP(Trade_Flows[[#This Row],[hardware_type]],Helper_sheet!$D$2:$D$15,Helper_sheet!$E$2:$E$15,0,0)</f>
        <v>Chip</v>
      </c>
      <c r="M3544" t="s">
        <v>31</v>
      </c>
      <c r="N3544" s="5">
        <v>4078</v>
      </c>
      <c r="O3544" s="1">
        <v>218.5</v>
      </c>
      <c r="P3544" t="s">
        <v>40</v>
      </c>
      <c r="Q3544" t="s">
        <v>33</v>
      </c>
      <c r="R3544" t="s">
        <v>144</v>
      </c>
      <c r="S3544" t="s">
        <v>141</v>
      </c>
      <c r="T3544" t="s">
        <v>34</v>
      </c>
      <c r="U3544" t="s">
        <v>822</v>
      </c>
      <c r="V3544" t="s">
        <v>1054</v>
      </c>
      <c r="W3544" t="s">
        <v>147</v>
      </c>
      <c r="X3544" t="s">
        <v>141</v>
      </c>
    </row>
    <row r="3545" spans="1:24" x14ac:dyDescent="0.4">
      <c r="A3545" t="s">
        <v>4229</v>
      </c>
      <c r="B3545" t="s">
        <v>260</v>
      </c>
      <c r="C3545" t="s">
        <v>158</v>
      </c>
      <c r="D3545" t="s">
        <v>79</v>
      </c>
      <c r="E3545" t="s">
        <v>720</v>
      </c>
      <c r="F3545" t="s">
        <v>102</v>
      </c>
      <c r="G3545" t="s">
        <v>26</v>
      </c>
      <c r="H3545" t="s">
        <v>953</v>
      </c>
      <c r="I3545" t="s">
        <v>110</v>
      </c>
      <c r="J3545" t="s">
        <v>111</v>
      </c>
      <c r="K3545" t="s">
        <v>30</v>
      </c>
      <c r="L3545" t="str">
        <f>_xlfn.XLOOKUP(Trade_Flows[[#This Row],[hardware_type]],Helper_sheet!$D$2:$D$15,Helper_sheet!$E$2:$E$15,0,0)</f>
        <v>Chip</v>
      </c>
      <c r="M3545" t="s">
        <v>31</v>
      </c>
      <c r="N3545" s="5">
        <v>4096</v>
      </c>
      <c r="O3545" s="1">
        <v>219.46</v>
      </c>
      <c r="P3545" t="s">
        <v>32</v>
      </c>
      <c r="Q3545" t="s">
        <v>33</v>
      </c>
      <c r="R3545" t="s">
        <v>144</v>
      </c>
      <c r="S3545" t="s">
        <v>141</v>
      </c>
      <c r="T3545" t="s">
        <v>34</v>
      </c>
      <c r="U3545" t="s">
        <v>747</v>
      </c>
      <c r="V3545" t="s">
        <v>970</v>
      </c>
      <c r="W3545" t="s">
        <v>147</v>
      </c>
      <c r="X3545" t="s">
        <v>141</v>
      </c>
    </row>
    <row r="3546" spans="1:24" x14ac:dyDescent="0.4">
      <c r="A3546" t="s">
        <v>4230</v>
      </c>
      <c r="B3546" t="s">
        <v>140</v>
      </c>
      <c r="C3546" t="s">
        <v>141</v>
      </c>
      <c r="D3546" t="s">
        <v>23</v>
      </c>
      <c r="E3546" t="s">
        <v>847</v>
      </c>
      <c r="F3546" t="s">
        <v>109</v>
      </c>
      <c r="G3546" t="s">
        <v>26</v>
      </c>
      <c r="H3546" t="s">
        <v>142</v>
      </c>
      <c r="I3546" t="s">
        <v>25</v>
      </c>
      <c r="J3546" t="s">
        <v>26</v>
      </c>
      <c r="K3546" t="s">
        <v>103</v>
      </c>
      <c r="L3546" t="str">
        <f>_xlfn.XLOOKUP(Trade_Flows[[#This Row],[hardware_type]],Helper_sheet!$D$2:$D$15,Helper_sheet!$E$2:$E$15,0,0)</f>
        <v>Equipment</v>
      </c>
      <c r="M3546" t="s">
        <v>91</v>
      </c>
      <c r="N3546" s="5">
        <v>251</v>
      </c>
      <c r="O3546" s="1">
        <v>125.93</v>
      </c>
      <c r="P3546" t="s">
        <v>105</v>
      </c>
      <c r="Q3546" t="s">
        <v>89</v>
      </c>
      <c r="R3546" t="s">
        <v>144</v>
      </c>
      <c r="S3546" t="s">
        <v>141</v>
      </c>
      <c r="T3546" t="s">
        <v>90</v>
      </c>
      <c r="U3546" t="s">
        <v>166</v>
      </c>
      <c r="V3546" t="s">
        <v>384</v>
      </c>
      <c r="W3546" t="s">
        <v>147</v>
      </c>
      <c r="X3546" t="s">
        <v>144</v>
      </c>
    </row>
    <row r="3547" spans="1:24" x14ac:dyDescent="0.4">
      <c r="A3547" t="s">
        <v>4231</v>
      </c>
      <c r="B3547" t="s">
        <v>140</v>
      </c>
      <c r="C3547" t="s">
        <v>149</v>
      </c>
      <c r="D3547" t="s">
        <v>35</v>
      </c>
      <c r="E3547" t="s">
        <v>847</v>
      </c>
      <c r="F3547" t="s">
        <v>109</v>
      </c>
      <c r="G3547" t="s">
        <v>26</v>
      </c>
      <c r="H3547" t="s">
        <v>142</v>
      </c>
      <c r="I3547" t="s">
        <v>25</v>
      </c>
      <c r="J3547" t="s">
        <v>26</v>
      </c>
      <c r="K3547" t="s">
        <v>103</v>
      </c>
      <c r="L3547" t="str">
        <f>_xlfn.XLOOKUP(Trade_Flows[[#This Row],[hardware_type]],Helper_sheet!$D$2:$D$15,Helper_sheet!$E$2:$E$15,0,0)</f>
        <v>Equipment</v>
      </c>
      <c r="M3547" t="s">
        <v>91</v>
      </c>
      <c r="N3547" s="5">
        <v>274</v>
      </c>
      <c r="O3547" s="1">
        <v>137.44</v>
      </c>
      <c r="P3547" t="s">
        <v>107</v>
      </c>
      <c r="Q3547" t="s">
        <v>89</v>
      </c>
      <c r="R3547" t="s">
        <v>144</v>
      </c>
      <c r="S3547" t="s">
        <v>141</v>
      </c>
      <c r="T3547" t="s">
        <v>90</v>
      </c>
      <c r="U3547" t="s">
        <v>857</v>
      </c>
      <c r="V3547" t="s">
        <v>175</v>
      </c>
      <c r="W3547" t="s">
        <v>147</v>
      </c>
      <c r="X3547" t="s">
        <v>144</v>
      </c>
    </row>
    <row r="3548" spans="1:24" x14ac:dyDescent="0.4">
      <c r="A3548" t="s">
        <v>4232</v>
      </c>
      <c r="B3548" t="s">
        <v>140</v>
      </c>
      <c r="C3548" t="s">
        <v>154</v>
      </c>
      <c r="D3548" t="s">
        <v>37</v>
      </c>
      <c r="E3548" t="s">
        <v>847</v>
      </c>
      <c r="F3548" t="s">
        <v>109</v>
      </c>
      <c r="G3548" t="s">
        <v>26</v>
      </c>
      <c r="H3548" t="s">
        <v>142</v>
      </c>
      <c r="I3548" t="s">
        <v>25</v>
      </c>
      <c r="J3548" t="s">
        <v>26</v>
      </c>
      <c r="K3548" t="s">
        <v>103</v>
      </c>
      <c r="L3548" t="str">
        <f>_xlfn.XLOOKUP(Trade_Flows[[#This Row],[hardware_type]],Helper_sheet!$D$2:$D$15,Helper_sheet!$E$2:$E$15,0,0)</f>
        <v>Equipment</v>
      </c>
      <c r="M3548" t="s">
        <v>91</v>
      </c>
      <c r="N3548" s="5">
        <v>350</v>
      </c>
      <c r="O3548" s="1">
        <v>175.24</v>
      </c>
      <c r="P3548" t="s">
        <v>106</v>
      </c>
      <c r="Q3548" t="s">
        <v>89</v>
      </c>
      <c r="R3548" t="s">
        <v>144</v>
      </c>
      <c r="S3548" t="s">
        <v>141</v>
      </c>
      <c r="T3548" t="s">
        <v>90</v>
      </c>
      <c r="U3548" t="s">
        <v>852</v>
      </c>
      <c r="V3548" t="s">
        <v>183</v>
      </c>
      <c r="W3548" t="s">
        <v>147</v>
      </c>
      <c r="X3548" t="s">
        <v>144</v>
      </c>
    </row>
    <row r="3549" spans="1:24" x14ac:dyDescent="0.4">
      <c r="A3549" t="s">
        <v>4233</v>
      </c>
      <c r="B3549" t="s">
        <v>140</v>
      </c>
      <c r="C3549" t="s">
        <v>158</v>
      </c>
      <c r="D3549" t="s">
        <v>38</v>
      </c>
      <c r="E3549" t="s">
        <v>847</v>
      </c>
      <c r="F3549" t="s">
        <v>109</v>
      </c>
      <c r="G3549" t="s">
        <v>26</v>
      </c>
      <c r="H3549" t="s">
        <v>142</v>
      </c>
      <c r="I3549" t="s">
        <v>25</v>
      </c>
      <c r="J3549" t="s">
        <v>26</v>
      </c>
      <c r="K3549" t="s">
        <v>103</v>
      </c>
      <c r="L3549" t="str">
        <f>_xlfn.XLOOKUP(Trade_Flows[[#This Row],[hardware_type]],Helper_sheet!$D$2:$D$15,Helper_sheet!$E$2:$E$15,0,0)</f>
        <v>Equipment</v>
      </c>
      <c r="M3549" t="s">
        <v>91</v>
      </c>
      <c r="N3549" s="5">
        <v>317</v>
      </c>
      <c r="O3549" s="1">
        <v>158.59</v>
      </c>
      <c r="P3549" t="s">
        <v>105</v>
      </c>
      <c r="Q3549" t="s">
        <v>89</v>
      </c>
      <c r="R3549" t="s">
        <v>144</v>
      </c>
      <c r="S3549" t="s">
        <v>141</v>
      </c>
      <c r="T3549" t="s">
        <v>90</v>
      </c>
      <c r="U3549" t="s">
        <v>393</v>
      </c>
      <c r="V3549" t="s">
        <v>175</v>
      </c>
      <c r="W3549" t="s">
        <v>147</v>
      </c>
      <c r="X3549" t="s">
        <v>144</v>
      </c>
    </row>
    <row r="3550" spans="1:24" x14ac:dyDescent="0.4">
      <c r="A3550" t="s">
        <v>4234</v>
      </c>
      <c r="B3550" t="s">
        <v>162</v>
      </c>
      <c r="C3550" t="s">
        <v>141</v>
      </c>
      <c r="D3550" t="s">
        <v>39</v>
      </c>
      <c r="E3550" t="s">
        <v>847</v>
      </c>
      <c r="F3550" t="s">
        <v>109</v>
      </c>
      <c r="G3550" t="s">
        <v>26</v>
      </c>
      <c r="H3550" t="s">
        <v>142</v>
      </c>
      <c r="I3550" t="s">
        <v>25</v>
      </c>
      <c r="J3550" t="s">
        <v>26</v>
      </c>
      <c r="K3550" t="s">
        <v>103</v>
      </c>
      <c r="L3550" t="str">
        <f>_xlfn.XLOOKUP(Trade_Flows[[#This Row],[hardware_type]],Helper_sheet!$D$2:$D$15,Helper_sheet!$E$2:$E$15,0,0)</f>
        <v>Equipment</v>
      </c>
      <c r="M3550" t="s">
        <v>91</v>
      </c>
      <c r="N3550" s="5">
        <v>329</v>
      </c>
      <c r="O3550" s="1">
        <v>164.69</v>
      </c>
      <c r="P3550" t="s">
        <v>802</v>
      </c>
      <c r="Q3550" t="s">
        <v>89</v>
      </c>
      <c r="R3550" t="s">
        <v>144</v>
      </c>
      <c r="S3550" t="s">
        <v>141</v>
      </c>
      <c r="T3550" t="s">
        <v>90</v>
      </c>
      <c r="U3550" t="s">
        <v>294</v>
      </c>
      <c r="V3550" t="s">
        <v>210</v>
      </c>
      <c r="W3550" t="s">
        <v>147</v>
      </c>
      <c r="X3550" t="s">
        <v>144</v>
      </c>
    </row>
    <row r="3551" spans="1:24" x14ac:dyDescent="0.4">
      <c r="A3551" t="s">
        <v>4235</v>
      </c>
      <c r="B3551" t="s">
        <v>162</v>
      </c>
      <c r="C3551" t="s">
        <v>149</v>
      </c>
      <c r="D3551" t="s">
        <v>41</v>
      </c>
      <c r="E3551" t="s">
        <v>847</v>
      </c>
      <c r="F3551" t="s">
        <v>109</v>
      </c>
      <c r="G3551" t="s">
        <v>26</v>
      </c>
      <c r="H3551" t="s">
        <v>142</v>
      </c>
      <c r="I3551" t="s">
        <v>25</v>
      </c>
      <c r="J3551" t="s">
        <v>26</v>
      </c>
      <c r="K3551" t="s">
        <v>103</v>
      </c>
      <c r="L3551" t="str">
        <f>_xlfn.XLOOKUP(Trade_Flows[[#This Row],[hardware_type]],Helper_sheet!$D$2:$D$15,Helper_sheet!$E$2:$E$15,0,0)</f>
        <v>Equipment</v>
      </c>
      <c r="M3551" t="s">
        <v>91</v>
      </c>
      <c r="N3551" s="5">
        <v>342</v>
      </c>
      <c r="O3551" s="1">
        <v>171.36</v>
      </c>
      <c r="P3551" t="s">
        <v>107</v>
      </c>
      <c r="Q3551" t="s">
        <v>89</v>
      </c>
      <c r="R3551" t="s">
        <v>144</v>
      </c>
      <c r="S3551" t="s">
        <v>141</v>
      </c>
      <c r="T3551" t="s">
        <v>90</v>
      </c>
      <c r="U3551" t="s">
        <v>930</v>
      </c>
      <c r="V3551" t="s">
        <v>310</v>
      </c>
      <c r="W3551" t="s">
        <v>147</v>
      </c>
      <c r="X3551" t="s">
        <v>144</v>
      </c>
    </row>
    <row r="3552" spans="1:24" x14ac:dyDescent="0.4">
      <c r="A3552" t="s">
        <v>4236</v>
      </c>
      <c r="B3552" t="s">
        <v>162</v>
      </c>
      <c r="C3552" t="s">
        <v>154</v>
      </c>
      <c r="D3552" t="s">
        <v>42</v>
      </c>
      <c r="E3552" t="s">
        <v>847</v>
      </c>
      <c r="F3552" t="s">
        <v>109</v>
      </c>
      <c r="G3552" t="s">
        <v>26</v>
      </c>
      <c r="H3552" t="s">
        <v>142</v>
      </c>
      <c r="I3552" t="s">
        <v>25</v>
      </c>
      <c r="J3552" t="s">
        <v>26</v>
      </c>
      <c r="K3552" t="s">
        <v>103</v>
      </c>
      <c r="L3552" t="str">
        <f>_xlfn.XLOOKUP(Trade_Flows[[#This Row],[hardware_type]],Helper_sheet!$D$2:$D$15,Helper_sheet!$E$2:$E$15,0,0)</f>
        <v>Equipment</v>
      </c>
      <c r="M3552" t="s">
        <v>91</v>
      </c>
      <c r="N3552" s="5">
        <v>363</v>
      </c>
      <c r="O3552" s="1">
        <v>181.73</v>
      </c>
      <c r="P3552" t="s">
        <v>107</v>
      </c>
      <c r="Q3552" t="s">
        <v>89</v>
      </c>
      <c r="R3552" t="s">
        <v>144</v>
      </c>
      <c r="S3552" t="s">
        <v>141</v>
      </c>
      <c r="T3552" t="s">
        <v>90</v>
      </c>
      <c r="U3552" t="s">
        <v>292</v>
      </c>
      <c r="V3552" t="s">
        <v>273</v>
      </c>
      <c r="W3552" t="s">
        <v>147</v>
      </c>
      <c r="X3552" t="s">
        <v>144</v>
      </c>
    </row>
    <row r="3553" spans="1:24" x14ac:dyDescent="0.4">
      <c r="A3553" t="s">
        <v>4237</v>
      </c>
      <c r="B3553" t="s">
        <v>162</v>
      </c>
      <c r="C3553" t="s">
        <v>158</v>
      </c>
      <c r="D3553" t="s">
        <v>43</v>
      </c>
      <c r="E3553" t="s">
        <v>847</v>
      </c>
      <c r="F3553" t="s">
        <v>109</v>
      </c>
      <c r="G3553" t="s">
        <v>26</v>
      </c>
      <c r="H3553" t="s">
        <v>142</v>
      </c>
      <c r="I3553" t="s">
        <v>25</v>
      </c>
      <c r="J3553" t="s">
        <v>26</v>
      </c>
      <c r="K3553" t="s">
        <v>103</v>
      </c>
      <c r="L3553" t="str">
        <f>_xlfn.XLOOKUP(Trade_Flows[[#This Row],[hardware_type]],Helper_sheet!$D$2:$D$15,Helper_sheet!$E$2:$E$15,0,0)</f>
        <v>Equipment</v>
      </c>
      <c r="M3553" t="s">
        <v>91</v>
      </c>
      <c r="N3553" s="5">
        <v>359</v>
      </c>
      <c r="O3553" s="1">
        <v>179.72</v>
      </c>
      <c r="P3553" t="s">
        <v>107</v>
      </c>
      <c r="Q3553" t="s">
        <v>89</v>
      </c>
      <c r="R3553" t="s">
        <v>144</v>
      </c>
      <c r="S3553" t="s">
        <v>141</v>
      </c>
      <c r="T3553" t="s">
        <v>90</v>
      </c>
      <c r="U3553" t="s">
        <v>156</v>
      </c>
      <c r="V3553" t="s">
        <v>284</v>
      </c>
      <c r="W3553" t="s">
        <v>147</v>
      </c>
      <c r="X3553" t="s">
        <v>144</v>
      </c>
    </row>
    <row r="3554" spans="1:24" x14ac:dyDescent="0.4">
      <c r="A3554" t="s">
        <v>4238</v>
      </c>
      <c r="B3554" t="s">
        <v>171</v>
      </c>
      <c r="C3554" t="s">
        <v>141</v>
      </c>
      <c r="D3554" t="s">
        <v>44</v>
      </c>
      <c r="E3554" t="s">
        <v>847</v>
      </c>
      <c r="F3554" t="s">
        <v>109</v>
      </c>
      <c r="G3554" t="s">
        <v>26</v>
      </c>
      <c r="H3554" t="s">
        <v>142</v>
      </c>
      <c r="I3554" t="s">
        <v>25</v>
      </c>
      <c r="J3554" t="s">
        <v>26</v>
      </c>
      <c r="K3554" t="s">
        <v>103</v>
      </c>
      <c r="L3554" t="str">
        <f>_xlfn.XLOOKUP(Trade_Flows[[#This Row],[hardware_type]],Helper_sheet!$D$2:$D$15,Helper_sheet!$E$2:$E$15,0,0)</f>
        <v>Equipment</v>
      </c>
      <c r="M3554" t="s">
        <v>91</v>
      </c>
      <c r="N3554" s="5">
        <v>370</v>
      </c>
      <c r="O3554" s="1">
        <v>185.27</v>
      </c>
      <c r="P3554" t="s">
        <v>107</v>
      </c>
      <c r="Q3554" t="s">
        <v>89</v>
      </c>
      <c r="R3554" t="s">
        <v>144</v>
      </c>
      <c r="S3554" t="s">
        <v>141</v>
      </c>
      <c r="T3554" t="s">
        <v>90</v>
      </c>
      <c r="U3554" t="s">
        <v>294</v>
      </c>
      <c r="V3554" t="s">
        <v>196</v>
      </c>
      <c r="W3554" t="s">
        <v>147</v>
      </c>
      <c r="X3554" t="s">
        <v>144</v>
      </c>
    </row>
    <row r="3555" spans="1:24" x14ac:dyDescent="0.4">
      <c r="A3555" t="s">
        <v>4239</v>
      </c>
      <c r="B3555" t="s">
        <v>171</v>
      </c>
      <c r="C3555" t="s">
        <v>149</v>
      </c>
      <c r="D3555" t="s">
        <v>45</v>
      </c>
      <c r="E3555" t="s">
        <v>847</v>
      </c>
      <c r="F3555" t="s">
        <v>109</v>
      </c>
      <c r="G3555" t="s">
        <v>26</v>
      </c>
      <c r="H3555" t="s">
        <v>142</v>
      </c>
      <c r="I3555" t="s">
        <v>25</v>
      </c>
      <c r="J3555" t="s">
        <v>26</v>
      </c>
      <c r="K3555" t="s">
        <v>103</v>
      </c>
      <c r="L3555" t="str">
        <f>_xlfn.XLOOKUP(Trade_Flows[[#This Row],[hardware_type]],Helper_sheet!$D$2:$D$15,Helper_sheet!$E$2:$E$15,0,0)</f>
        <v>Equipment</v>
      </c>
      <c r="M3555" t="s">
        <v>91</v>
      </c>
      <c r="N3555" s="5">
        <v>390</v>
      </c>
      <c r="O3555" s="1">
        <v>195.23</v>
      </c>
      <c r="P3555" t="s">
        <v>802</v>
      </c>
      <c r="Q3555" t="s">
        <v>89</v>
      </c>
      <c r="R3555" t="s">
        <v>144</v>
      </c>
      <c r="S3555" t="s">
        <v>141</v>
      </c>
      <c r="T3555" t="s">
        <v>90</v>
      </c>
      <c r="U3555" t="s">
        <v>391</v>
      </c>
      <c r="V3555" t="s">
        <v>371</v>
      </c>
      <c r="W3555" t="s">
        <v>147</v>
      </c>
      <c r="X3555" t="s">
        <v>144</v>
      </c>
    </row>
    <row r="3556" spans="1:24" x14ac:dyDescent="0.4">
      <c r="A3556" t="s">
        <v>4240</v>
      </c>
      <c r="B3556" t="s">
        <v>171</v>
      </c>
      <c r="C3556" t="s">
        <v>154</v>
      </c>
      <c r="D3556" t="s">
        <v>46</v>
      </c>
      <c r="E3556" t="s">
        <v>847</v>
      </c>
      <c r="F3556" t="s">
        <v>109</v>
      </c>
      <c r="G3556" t="s">
        <v>26</v>
      </c>
      <c r="H3556" t="s">
        <v>142</v>
      </c>
      <c r="I3556" t="s">
        <v>25</v>
      </c>
      <c r="J3556" t="s">
        <v>26</v>
      </c>
      <c r="K3556" t="s">
        <v>103</v>
      </c>
      <c r="L3556" t="str">
        <f>_xlfn.XLOOKUP(Trade_Flows[[#This Row],[hardware_type]],Helper_sheet!$D$2:$D$15,Helper_sheet!$E$2:$E$15,0,0)</f>
        <v>Equipment</v>
      </c>
      <c r="M3556" t="s">
        <v>91</v>
      </c>
      <c r="N3556" s="5">
        <v>387</v>
      </c>
      <c r="O3556" s="1">
        <v>193.57</v>
      </c>
      <c r="P3556" t="s">
        <v>107</v>
      </c>
      <c r="Q3556" t="s">
        <v>89</v>
      </c>
      <c r="R3556" t="s">
        <v>144</v>
      </c>
      <c r="S3556" t="s">
        <v>141</v>
      </c>
      <c r="T3556" t="s">
        <v>90</v>
      </c>
      <c r="U3556" t="s">
        <v>866</v>
      </c>
      <c r="V3556" t="s">
        <v>381</v>
      </c>
      <c r="W3556" t="s">
        <v>147</v>
      </c>
      <c r="X3556" t="s">
        <v>144</v>
      </c>
    </row>
    <row r="3557" spans="1:24" x14ac:dyDescent="0.4">
      <c r="A3557" t="s">
        <v>4241</v>
      </c>
      <c r="B3557" t="s">
        <v>171</v>
      </c>
      <c r="C3557" t="s">
        <v>158</v>
      </c>
      <c r="D3557" t="s">
        <v>47</v>
      </c>
      <c r="E3557" t="s">
        <v>847</v>
      </c>
      <c r="F3557" t="s">
        <v>109</v>
      </c>
      <c r="G3557" t="s">
        <v>26</v>
      </c>
      <c r="H3557" t="s">
        <v>142</v>
      </c>
      <c r="I3557" t="s">
        <v>25</v>
      </c>
      <c r="J3557" t="s">
        <v>26</v>
      </c>
      <c r="K3557" t="s">
        <v>103</v>
      </c>
      <c r="L3557" t="str">
        <f>_xlfn.XLOOKUP(Trade_Flows[[#This Row],[hardware_type]],Helper_sheet!$D$2:$D$15,Helper_sheet!$E$2:$E$15,0,0)</f>
        <v>Equipment</v>
      </c>
      <c r="M3557" t="s">
        <v>91</v>
      </c>
      <c r="N3557" s="5">
        <v>387</v>
      </c>
      <c r="O3557" s="1">
        <v>193.58</v>
      </c>
      <c r="P3557" t="s">
        <v>106</v>
      </c>
      <c r="Q3557" t="s">
        <v>89</v>
      </c>
      <c r="R3557" t="s">
        <v>144</v>
      </c>
      <c r="S3557" t="s">
        <v>141</v>
      </c>
      <c r="T3557" t="s">
        <v>90</v>
      </c>
      <c r="U3557" t="s">
        <v>190</v>
      </c>
      <c r="V3557" t="s">
        <v>490</v>
      </c>
      <c r="W3557" t="s">
        <v>147</v>
      </c>
      <c r="X3557" t="s">
        <v>144</v>
      </c>
    </row>
    <row r="3558" spans="1:24" x14ac:dyDescent="0.4">
      <c r="A3558" t="s">
        <v>4242</v>
      </c>
      <c r="B3558" t="s">
        <v>182</v>
      </c>
      <c r="C3558" t="s">
        <v>141</v>
      </c>
      <c r="D3558" t="s">
        <v>48</v>
      </c>
      <c r="E3558" t="s">
        <v>847</v>
      </c>
      <c r="F3558" t="s">
        <v>109</v>
      </c>
      <c r="G3558" t="s">
        <v>26</v>
      </c>
      <c r="H3558" t="s">
        <v>142</v>
      </c>
      <c r="I3558" t="s">
        <v>25</v>
      </c>
      <c r="J3558" t="s">
        <v>26</v>
      </c>
      <c r="K3558" t="s">
        <v>103</v>
      </c>
      <c r="L3558" t="str">
        <f>_xlfn.XLOOKUP(Trade_Flows[[#This Row],[hardware_type]],Helper_sheet!$D$2:$D$15,Helper_sheet!$E$2:$E$15,0,0)</f>
        <v>Equipment</v>
      </c>
      <c r="M3558" t="s">
        <v>91</v>
      </c>
      <c r="N3558" s="5">
        <v>362</v>
      </c>
      <c r="O3558" s="1">
        <v>181.12</v>
      </c>
      <c r="P3558" t="s">
        <v>106</v>
      </c>
      <c r="Q3558" t="s">
        <v>89</v>
      </c>
      <c r="R3558" t="s">
        <v>144</v>
      </c>
      <c r="S3558" t="s">
        <v>141</v>
      </c>
      <c r="T3558" t="s">
        <v>90</v>
      </c>
      <c r="U3558" t="s">
        <v>285</v>
      </c>
      <c r="V3558" t="s">
        <v>159</v>
      </c>
      <c r="W3558" t="s">
        <v>147</v>
      </c>
      <c r="X3558" t="s">
        <v>144</v>
      </c>
    </row>
    <row r="3559" spans="1:24" x14ac:dyDescent="0.4">
      <c r="A3559" t="s">
        <v>4243</v>
      </c>
      <c r="B3559" t="s">
        <v>182</v>
      </c>
      <c r="C3559" t="s">
        <v>149</v>
      </c>
      <c r="D3559" t="s">
        <v>49</v>
      </c>
      <c r="E3559" t="s">
        <v>847</v>
      </c>
      <c r="F3559" t="s">
        <v>109</v>
      </c>
      <c r="G3559" t="s">
        <v>26</v>
      </c>
      <c r="H3559" t="s">
        <v>142</v>
      </c>
      <c r="I3559" t="s">
        <v>25</v>
      </c>
      <c r="J3559" t="s">
        <v>26</v>
      </c>
      <c r="K3559" t="s">
        <v>103</v>
      </c>
      <c r="L3559" t="str">
        <f>_xlfn.XLOOKUP(Trade_Flows[[#This Row],[hardware_type]],Helper_sheet!$D$2:$D$15,Helper_sheet!$E$2:$E$15,0,0)</f>
        <v>Equipment</v>
      </c>
      <c r="M3559" t="s">
        <v>91</v>
      </c>
      <c r="N3559" s="5">
        <v>470</v>
      </c>
      <c r="O3559" s="1">
        <v>235.04</v>
      </c>
      <c r="P3559" t="s">
        <v>107</v>
      </c>
      <c r="Q3559" t="s">
        <v>89</v>
      </c>
      <c r="R3559" t="s">
        <v>144</v>
      </c>
      <c r="S3559" t="s">
        <v>141</v>
      </c>
      <c r="T3559" t="s">
        <v>90</v>
      </c>
      <c r="U3559" t="s">
        <v>217</v>
      </c>
      <c r="V3559" t="s">
        <v>384</v>
      </c>
      <c r="W3559" t="s">
        <v>147</v>
      </c>
      <c r="X3559" t="s">
        <v>144</v>
      </c>
    </row>
    <row r="3560" spans="1:24" x14ac:dyDescent="0.4">
      <c r="A3560" t="s">
        <v>4244</v>
      </c>
      <c r="B3560" t="s">
        <v>182</v>
      </c>
      <c r="C3560" t="s">
        <v>154</v>
      </c>
      <c r="D3560" t="s">
        <v>50</v>
      </c>
      <c r="E3560" t="s">
        <v>847</v>
      </c>
      <c r="F3560" t="s">
        <v>109</v>
      </c>
      <c r="G3560" t="s">
        <v>26</v>
      </c>
      <c r="H3560" t="s">
        <v>142</v>
      </c>
      <c r="I3560" t="s">
        <v>25</v>
      </c>
      <c r="J3560" t="s">
        <v>26</v>
      </c>
      <c r="K3560" t="s">
        <v>103</v>
      </c>
      <c r="L3560" t="str">
        <f>_xlfn.XLOOKUP(Trade_Flows[[#This Row],[hardware_type]],Helper_sheet!$D$2:$D$15,Helper_sheet!$E$2:$E$15,0,0)</f>
        <v>Equipment</v>
      </c>
      <c r="M3560" t="s">
        <v>91</v>
      </c>
      <c r="N3560" s="5">
        <v>404</v>
      </c>
      <c r="O3560" s="1">
        <v>202.03</v>
      </c>
      <c r="P3560" t="s">
        <v>790</v>
      </c>
      <c r="Q3560" t="s">
        <v>89</v>
      </c>
      <c r="R3560" t="s">
        <v>144</v>
      </c>
      <c r="S3560" t="s">
        <v>141</v>
      </c>
      <c r="T3560" t="s">
        <v>90</v>
      </c>
      <c r="U3560" t="s">
        <v>154</v>
      </c>
      <c r="V3560" t="s">
        <v>387</v>
      </c>
      <c r="W3560" t="s">
        <v>147</v>
      </c>
      <c r="X3560" t="s">
        <v>144</v>
      </c>
    </row>
    <row r="3561" spans="1:24" x14ac:dyDescent="0.4">
      <c r="A3561" t="s">
        <v>4245</v>
      </c>
      <c r="B3561" t="s">
        <v>182</v>
      </c>
      <c r="C3561" t="s">
        <v>158</v>
      </c>
      <c r="D3561" t="s">
        <v>51</v>
      </c>
      <c r="E3561" t="s">
        <v>847</v>
      </c>
      <c r="F3561" t="s">
        <v>109</v>
      </c>
      <c r="G3561" t="s">
        <v>26</v>
      </c>
      <c r="H3561" t="s">
        <v>142</v>
      </c>
      <c r="I3561" t="s">
        <v>25</v>
      </c>
      <c r="J3561" t="s">
        <v>26</v>
      </c>
      <c r="K3561" t="s">
        <v>103</v>
      </c>
      <c r="L3561" t="str">
        <f>_xlfn.XLOOKUP(Trade_Flows[[#This Row],[hardware_type]],Helper_sheet!$D$2:$D$15,Helper_sheet!$E$2:$E$15,0,0)</f>
        <v>Equipment</v>
      </c>
      <c r="M3561" t="s">
        <v>91</v>
      </c>
      <c r="N3561" s="5">
        <v>414</v>
      </c>
      <c r="O3561" s="1">
        <v>207.02</v>
      </c>
      <c r="P3561" t="s">
        <v>802</v>
      </c>
      <c r="Q3561" t="s">
        <v>89</v>
      </c>
      <c r="R3561" t="s">
        <v>144</v>
      </c>
      <c r="S3561" t="s">
        <v>141</v>
      </c>
      <c r="T3561" t="s">
        <v>90</v>
      </c>
      <c r="U3561" t="s">
        <v>208</v>
      </c>
      <c r="V3561" t="s">
        <v>203</v>
      </c>
      <c r="W3561" t="s">
        <v>147</v>
      </c>
      <c r="X3561" t="s">
        <v>144</v>
      </c>
    </row>
    <row r="3562" spans="1:24" x14ac:dyDescent="0.4">
      <c r="A3562" t="s">
        <v>4246</v>
      </c>
      <c r="B3562" t="s">
        <v>193</v>
      </c>
      <c r="C3562" t="s">
        <v>141</v>
      </c>
      <c r="D3562" t="s">
        <v>52</v>
      </c>
      <c r="E3562" t="s">
        <v>847</v>
      </c>
      <c r="F3562" t="s">
        <v>109</v>
      </c>
      <c r="G3562" t="s">
        <v>26</v>
      </c>
      <c r="H3562" t="s">
        <v>142</v>
      </c>
      <c r="I3562" t="s">
        <v>25</v>
      </c>
      <c r="J3562" t="s">
        <v>26</v>
      </c>
      <c r="K3562" t="s">
        <v>103</v>
      </c>
      <c r="L3562" t="str">
        <f>_xlfn.XLOOKUP(Trade_Flows[[#This Row],[hardware_type]],Helper_sheet!$D$2:$D$15,Helper_sheet!$E$2:$E$15,0,0)</f>
        <v>Equipment</v>
      </c>
      <c r="M3562" t="s">
        <v>91</v>
      </c>
      <c r="N3562" s="5">
        <v>435</v>
      </c>
      <c r="O3562" s="1">
        <v>217.7</v>
      </c>
      <c r="P3562" t="s">
        <v>106</v>
      </c>
      <c r="Q3562" t="s">
        <v>89</v>
      </c>
      <c r="R3562" t="s">
        <v>144</v>
      </c>
      <c r="S3562" t="s">
        <v>141</v>
      </c>
      <c r="T3562" t="s">
        <v>90</v>
      </c>
      <c r="U3562" t="s">
        <v>169</v>
      </c>
      <c r="V3562" t="s">
        <v>273</v>
      </c>
      <c r="W3562" t="s">
        <v>147</v>
      </c>
      <c r="X3562" t="s">
        <v>144</v>
      </c>
    </row>
    <row r="3563" spans="1:24" x14ac:dyDescent="0.4">
      <c r="A3563" t="s">
        <v>4247</v>
      </c>
      <c r="B3563" t="s">
        <v>193</v>
      </c>
      <c r="C3563" t="s">
        <v>149</v>
      </c>
      <c r="D3563" t="s">
        <v>53</v>
      </c>
      <c r="E3563" t="s">
        <v>847</v>
      </c>
      <c r="F3563" t="s">
        <v>109</v>
      </c>
      <c r="G3563" t="s">
        <v>26</v>
      </c>
      <c r="H3563" t="s">
        <v>142</v>
      </c>
      <c r="I3563" t="s">
        <v>25</v>
      </c>
      <c r="J3563" t="s">
        <v>26</v>
      </c>
      <c r="K3563" t="s">
        <v>103</v>
      </c>
      <c r="L3563" t="str">
        <f>_xlfn.XLOOKUP(Trade_Flows[[#This Row],[hardware_type]],Helper_sheet!$D$2:$D$15,Helper_sheet!$E$2:$E$15,0,0)</f>
        <v>Equipment</v>
      </c>
      <c r="M3563" t="s">
        <v>91</v>
      </c>
      <c r="N3563" s="5">
        <v>473</v>
      </c>
      <c r="O3563" s="1">
        <v>236.55</v>
      </c>
      <c r="P3563" t="s">
        <v>106</v>
      </c>
      <c r="Q3563" t="s">
        <v>89</v>
      </c>
      <c r="R3563" t="s">
        <v>144</v>
      </c>
      <c r="S3563" t="s">
        <v>141</v>
      </c>
      <c r="T3563" t="s">
        <v>90</v>
      </c>
      <c r="U3563" t="s">
        <v>852</v>
      </c>
      <c r="V3563" t="s">
        <v>371</v>
      </c>
      <c r="W3563" t="s">
        <v>147</v>
      </c>
      <c r="X3563" t="s">
        <v>144</v>
      </c>
    </row>
    <row r="3564" spans="1:24" x14ac:dyDescent="0.4">
      <c r="A3564" t="s">
        <v>4248</v>
      </c>
      <c r="B3564" t="s">
        <v>193</v>
      </c>
      <c r="C3564" t="s">
        <v>154</v>
      </c>
      <c r="D3564" t="s">
        <v>54</v>
      </c>
      <c r="E3564" t="s">
        <v>847</v>
      </c>
      <c r="F3564" t="s">
        <v>109</v>
      </c>
      <c r="G3564" t="s">
        <v>26</v>
      </c>
      <c r="H3564" t="s">
        <v>142</v>
      </c>
      <c r="I3564" t="s">
        <v>25</v>
      </c>
      <c r="J3564" t="s">
        <v>26</v>
      </c>
      <c r="K3564" t="s">
        <v>103</v>
      </c>
      <c r="L3564" t="str">
        <f>_xlfn.XLOOKUP(Trade_Flows[[#This Row],[hardware_type]],Helper_sheet!$D$2:$D$15,Helper_sheet!$E$2:$E$15,0,0)</f>
        <v>Equipment</v>
      </c>
      <c r="M3564" t="s">
        <v>91</v>
      </c>
      <c r="N3564" s="5">
        <v>535</v>
      </c>
      <c r="O3564" s="1">
        <v>267.69</v>
      </c>
      <c r="P3564" t="s">
        <v>106</v>
      </c>
      <c r="Q3564" t="s">
        <v>89</v>
      </c>
      <c r="R3564" t="s">
        <v>144</v>
      </c>
      <c r="S3564" t="s">
        <v>141</v>
      </c>
      <c r="T3564" t="s">
        <v>90</v>
      </c>
      <c r="U3564" t="s">
        <v>294</v>
      </c>
      <c r="V3564" t="s">
        <v>314</v>
      </c>
      <c r="W3564" t="s">
        <v>147</v>
      </c>
      <c r="X3564" t="s">
        <v>144</v>
      </c>
    </row>
    <row r="3565" spans="1:24" x14ac:dyDescent="0.4">
      <c r="A3565" t="s">
        <v>4249</v>
      </c>
      <c r="B3565" t="s">
        <v>193</v>
      </c>
      <c r="C3565" t="s">
        <v>158</v>
      </c>
      <c r="D3565" t="s">
        <v>55</v>
      </c>
      <c r="E3565" t="s">
        <v>847</v>
      </c>
      <c r="F3565" t="s">
        <v>109</v>
      </c>
      <c r="G3565" t="s">
        <v>26</v>
      </c>
      <c r="H3565" t="s">
        <v>142</v>
      </c>
      <c r="I3565" t="s">
        <v>25</v>
      </c>
      <c r="J3565" t="s">
        <v>26</v>
      </c>
      <c r="K3565" t="s">
        <v>103</v>
      </c>
      <c r="L3565" t="str">
        <f>_xlfn.XLOOKUP(Trade_Flows[[#This Row],[hardware_type]],Helper_sheet!$D$2:$D$15,Helper_sheet!$E$2:$E$15,0,0)</f>
        <v>Equipment</v>
      </c>
      <c r="M3565" t="s">
        <v>91</v>
      </c>
      <c r="N3565" s="5">
        <v>441</v>
      </c>
      <c r="O3565" s="1">
        <v>220.68</v>
      </c>
      <c r="P3565" t="s">
        <v>105</v>
      </c>
      <c r="Q3565" t="s">
        <v>89</v>
      </c>
      <c r="R3565" t="s">
        <v>144</v>
      </c>
      <c r="S3565" t="s">
        <v>141</v>
      </c>
      <c r="T3565" t="s">
        <v>90</v>
      </c>
      <c r="U3565" t="s">
        <v>866</v>
      </c>
      <c r="V3565" t="s">
        <v>305</v>
      </c>
      <c r="W3565" t="s">
        <v>147</v>
      </c>
      <c r="X3565" t="s">
        <v>144</v>
      </c>
    </row>
    <row r="3566" spans="1:24" x14ac:dyDescent="0.4">
      <c r="A3566" t="s">
        <v>4250</v>
      </c>
      <c r="B3566" t="s">
        <v>202</v>
      </c>
      <c r="C3566" t="s">
        <v>141</v>
      </c>
      <c r="D3566" t="s">
        <v>56</v>
      </c>
      <c r="E3566" t="s">
        <v>847</v>
      </c>
      <c r="F3566" t="s">
        <v>109</v>
      </c>
      <c r="G3566" t="s">
        <v>26</v>
      </c>
      <c r="H3566" t="s">
        <v>142</v>
      </c>
      <c r="I3566" t="s">
        <v>25</v>
      </c>
      <c r="J3566" t="s">
        <v>26</v>
      </c>
      <c r="K3566" t="s">
        <v>103</v>
      </c>
      <c r="L3566" t="str">
        <f>_xlfn.XLOOKUP(Trade_Flows[[#This Row],[hardware_type]],Helper_sheet!$D$2:$D$15,Helper_sheet!$E$2:$E$15,0,0)</f>
        <v>Equipment</v>
      </c>
      <c r="M3566" t="s">
        <v>91</v>
      </c>
      <c r="N3566" s="5">
        <v>400</v>
      </c>
      <c r="O3566" s="1">
        <v>200.49</v>
      </c>
      <c r="P3566" t="s">
        <v>105</v>
      </c>
      <c r="Q3566" t="s">
        <v>89</v>
      </c>
      <c r="R3566" t="s">
        <v>144</v>
      </c>
      <c r="S3566" t="s">
        <v>141</v>
      </c>
      <c r="T3566" t="s">
        <v>90</v>
      </c>
      <c r="U3566" t="s">
        <v>178</v>
      </c>
      <c r="V3566" t="s">
        <v>186</v>
      </c>
      <c r="W3566" t="s">
        <v>147</v>
      </c>
      <c r="X3566" t="s">
        <v>144</v>
      </c>
    </row>
    <row r="3567" spans="1:24" x14ac:dyDescent="0.4">
      <c r="A3567" t="s">
        <v>4251</v>
      </c>
      <c r="B3567" t="s">
        <v>202</v>
      </c>
      <c r="C3567" t="s">
        <v>149</v>
      </c>
      <c r="D3567" t="s">
        <v>57</v>
      </c>
      <c r="E3567" t="s">
        <v>847</v>
      </c>
      <c r="F3567" t="s">
        <v>109</v>
      </c>
      <c r="G3567" t="s">
        <v>26</v>
      </c>
      <c r="H3567" t="s">
        <v>142</v>
      </c>
      <c r="I3567" t="s">
        <v>25</v>
      </c>
      <c r="J3567" t="s">
        <v>26</v>
      </c>
      <c r="K3567" t="s">
        <v>103</v>
      </c>
      <c r="L3567" t="str">
        <f>_xlfn.XLOOKUP(Trade_Flows[[#This Row],[hardware_type]],Helper_sheet!$D$2:$D$15,Helper_sheet!$E$2:$E$15,0,0)</f>
        <v>Equipment</v>
      </c>
      <c r="M3567" t="s">
        <v>91</v>
      </c>
      <c r="N3567" s="5">
        <v>448</v>
      </c>
      <c r="O3567" s="1">
        <v>224.23</v>
      </c>
      <c r="P3567" t="s">
        <v>106</v>
      </c>
      <c r="Q3567" t="s">
        <v>89</v>
      </c>
      <c r="R3567" t="s">
        <v>144</v>
      </c>
      <c r="S3567" t="s">
        <v>141</v>
      </c>
      <c r="T3567" t="s">
        <v>90</v>
      </c>
      <c r="U3567" t="s">
        <v>848</v>
      </c>
      <c r="V3567" t="s">
        <v>183</v>
      </c>
      <c r="W3567" t="s">
        <v>147</v>
      </c>
      <c r="X3567" t="s">
        <v>144</v>
      </c>
    </row>
    <row r="3568" spans="1:24" x14ac:dyDescent="0.4">
      <c r="A3568" t="s">
        <v>4252</v>
      </c>
      <c r="B3568" t="s">
        <v>202</v>
      </c>
      <c r="C3568" t="s">
        <v>154</v>
      </c>
      <c r="D3568" t="s">
        <v>58</v>
      </c>
      <c r="E3568" t="s">
        <v>847</v>
      </c>
      <c r="F3568" t="s">
        <v>109</v>
      </c>
      <c r="G3568" t="s">
        <v>26</v>
      </c>
      <c r="H3568" t="s">
        <v>142</v>
      </c>
      <c r="I3568" t="s">
        <v>25</v>
      </c>
      <c r="J3568" t="s">
        <v>26</v>
      </c>
      <c r="K3568" t="s">
        <v>103</v>
      </c>
      <c r="L3568" t="str">
        <f>_xlfn.XLOOKUP(Trade_Flows[[#This Row],[hardware_type]],Helper_sheet!$D$2:$D$15,Helper_sheet!$E$2:$E$15,0,0)</f>
        <v>Equipment</v>
      </c>
      <c r="M3568" t="s">
        <v>91</v>
      </c>
      <c r="N3568" s="5">
        <v>469</v>
      </c>
      <c r="O3568" s="1">
        <v>234.96</v>
      </c>
      <c r="P3568" t="s">
        <v>790</v>
      </c>
      <c r="Q3568" t="s">
        <v>89</v>
      </c>
      <c r="R3568" t="s">
        <v>144</v>
      </c>
      <c r="S3568" t="s">
        <v>141</v>
      </c>
      <c r="T3568" t="s">
        <v>90</v>
      </c>
      <c r="U3568" t="s">
        <v>877</v>
      </c>
      <c r="V3568" t="s">
        <v>196</v>
      </c>
      <c r="W3568" t="s">
        <v>147</v>
      </c>
      <c r="X3568" t="s">
        <v>144</v>
      </c>
    </row>
    <row r="3569" spans="1:24" x14ac:dyDescent="0.4">
      <c r="A3569" t="s">
        <v>4253</v>
      </c>
      <c r="B3569" t="s">
        <v>202</v>
      </c>
      <c r="C3569" t="s">
        <v>158</v>
      </c>
      <c r="D3569" t="s">
        <v>59</v>
      </c>
      <c r="E3569" t="s">
        <v>847</v>
      </c>
      <c r="F3569" t="s">
        <v>109</v>
      </c>
      <c r="G3569" t="s">
        <v>26</v>
      </c>
      <c r="H3569" t="s">
        <v>142</v>
      </c>
      <c r="I3569" t="s">
        <v>25</v>
      </c>
      <c r="J3569" t="s">
        <v>26</v>
      </c>
      <c r="K3569" t="s">
        <v>103</v>
      </c>
      <c r="L3569" t="str">
        <f>_xlfn.XLOOKUP(Trade_Flows[[#This Row],[hardware_type]],Helper_sheet!$D$2:$D$15,Helper_sheet!$E$2:$E$15,0,0)</f>
        <v>Equipment</v>
      </c>
      <c r="M3569" t="s">
        <v>91</v>
      </c>
      <c r="N3569" s="5">
        <v>409</v>
      </c>
      <c r="O3569" s="1">
        <v>204.9</v>
      </c>
      <c r="P3569" t="s">
        <v>802</v>
      </c>
      <c r="Q3569" t="s">
        <v>89</v>
      </c>
      <c r="R3569" t="s">
        <v>144</v>
      </c>
      <c r="S3569" t="s">
        <v>141</v>
      </c>
      <c r="T3569" t="s">
        <v>90</v>
      </c>
      <c r="U3569" t="s">
        <v>393</v>
      </c>
      <c r="V3569" t="s">
        <v>275</v>
      </c>
      <c r="W3569" t="s">
        <v>147</v>
      </c>
      <c r="X3569" t="s">
        <v>144</v>
      </c>
    </row>
    <row r="3570" spans="1:24" x14ac:dyDescent="0.4">
      <c r="A3570" t="s">
        <v>4254</v>
      </c>
      <c r="B3570" t="s">
        <v>212</v>
      </c>
      <c r="C3570" t="s">
        <v>141</v>
      </c>
      <c r="D3570" t="s">
        <v>60</v>
      </c>
      <c r="E3570" t="s">
        <v>847</v>
      </c>
      <c r="F3570" t="s">
        <v>109</v>
      </c>
      <c r="G3570" t="s">
        <v>26</v>
      </c>
      <c r="H3570" t="s">
        <v>142</v>
      </c>
      <c r="I3570" t="s">
        <v>25</v>
      </c>
      <c r="J3570" t="s">
        <v>26</v>
      </c>
      <c r="K3570" t="s">
        <v>103</v>
      </c>
      <c r="L3570" t="str">
        <f>_xlfn.XLOOKUP(Trade_Flows[[#This Row],[hardware_type]],Helper_sheet!$D$2:$D$15,Helper_sheet!$E$2:$E$15,0,0)</f>
        <v>Equipment</v>
      </c>
      <c r="M3570" t="s">
        <v>91</v>
      </c>
      <c r="N3570" s="5">
        <v>477</v>
      </c>
      <c r="O3570" s="1">
        <v>238.64</v>
      </c>
      <c r="P3570" t="s">
        <v>802</v>
      </c>
      <c r="Q3570" t="s">
        <v>89</v>
      </c>
      <c r="R3570" t="s">
        <v>144</v>
      </c>
      <c r="S3570" t="s">
        <v>141</v>
      </c>
      <c r="T3570" t="s">
        <v>90</v>
      </c>
      <c r="U3570" t="s">
        <v>857</v>
      </c>
      <c r="V3570" t="s">
        <v>700</v>
      </c>
      <c r="W3570" t="s">
        <v>147</v>
      </c>
      <c r="X3570" t="s">
        <v>144</v>
      </c>
    </row>
    <row r="3571" spans="1:24" x14ac:dyDescent="0.4">
      <c r="A3571" t="s">
        <v>4255</v>
      </c>
      <c r="B3571" t="s">
        <v>212</v>
      </c>
      <c r="C3571" t="s">
        <v>149</v>
      </c>
      <c r="D3571" t="s">
        <v>61</v>
      </c>
      <c r="E3571" t="s">
        <v>847</v>
      </c>
      <c r="F3571" t="s">
        <v>109</v>
      </c>
      <c r="G3571" t="s">
        <v>26</v>
      </c>
      <c r="H3571" t="s">
        <v>142</v>
      </c>
      <c r="I3571" t="s">
        <v>25</v>
      </c>
      <c r="J3571" t="s">
        <v>26</v>
      </c>
      <c r="K3571" t="s">
        <v>103</v>
      </c>
      <c r="L3571" t="str">
        <f>_xlfn.XLOOKUP(Trade_Flows[[#This Row],[hardware_type]],Helper_sheet!$D$2:$D$15,Helper_sheet!$E$2:$E$15,0,0)</f>
        <v>Equipment</v>
      </c>
      <c r="M3571" t="s">
        <v>91</v>
      </c>
      <c r="N3571" s="5">
        <v>523</v>
      </c>
      <c r="O3571" s="1">
        <v>261.88</v>
      </c>
      <c r="P3571" t="s">
        <v>106</v>
      </c>
      <c r="Q3571" t="s">
        <v>89</v>
      </c>
      <c r="R3571" t="s">
        <v>144</v>
      </c>
      <c r="S3571" t="s">
        <v>141</v>
      </c>
      <c r="T3571" t="s">
        <v>90</v>
      </c>
      <c r="U3571" t="s">
        <v>187</v>
      </c>
      <c r="V3571" t="s">
        <v>563</v>
      </c>
      <c r="W3571" t="s">
        <v>147</v>
      </c>
      <c r="X3571" t="s">
        <v>144</v>
      </c>
    </row>
    <row r="3572" spans="1:24" x14ac:dyDescent="0.4">
      <c r="A3572" t="s">
        <v>4256</v>
      </c>
      <c r="B3572" t="s">
        <v>212</v>
      </c>
      <c r="C3572" t="s">
        <v>154</v>
      </c>
      <c r="D3572" t="s">
        <v>62</v>
      </c>
      <c r="E3572" t="s">
        <v>847</v>
      </c>
      <c r="F3572" t="s">
        <v>109</v>
      </c>
      <c r="G3572" t="s">
        <v>26</v>
      </c>
      <c r="H3572" t="s">
        <v>142</v>
      </c>
      <c r="I3572" t="s">
        <v>25</v>
      </c>
      <c r="J3572" t="s">
        <v>26</v>
      </c>
      <c r="K3572" t="s">
        <v>103</v>
      </c>
      <c r="L3572" t="str">
        <f>_xlfn.XLOOKUP(Trade_Flows[[#This Row],[hardware_type]],Helper_sheet!$D$2:$D$15,Helper_sheet!$E$2:$E$15,0,0)</f>
        <v>Equipment</v>
      </c>
      <c r="M3572" t="s">
        <v>91</v>
      </c>
      <c r="N3572" s="5">
        <v>492</v>
      </c>
      <c r="O3572" s="1">
        <v>246.35</v>
      </c>
      <c r="P3572" t="s">
        <v>106</v>
      </c>
      <c r="Q3572" t="s">
        <v>89</v>
      </c>
      <c r="R3572" t="s">
        <v>144</v>
      </c>
      <c r="S3572" t="s">
        <v>141</v>
      </c>
      <c r="T3572" t="s">
        <v>90</v>
      </c>
      <c r="U3572" t="s">
        <v>367</v>
      </c>
      <c r="V3572" t="s">
        <v>314</v>
      </c>
      <c r="W3572" t="s">
        <v>147</v>
      </c>
      <c r="X3572" t="s">
        <v>144</v>
      </c>
    </row>
    <row r="3573" spans="1:24" x14ac:dyDescent="0.4">
      <c r="A3573" t="s">
        <v>4257</v>
      </c>
      <c r="B3573" t="s">
        <v>212</v>
      </c>
      <c r="C3573" t="s">
        <v>158</v>
      </c>
      <c r="D3573" t="s">
        <v>63</v>
      </c>
      <c r="E3573" t="s">
        <v>847</v>
      </c>
      <c r="F3573" t="s">
        <v>109</v>
      </c>
      <c r="G3573" t="s">
        <v>26</v>
      </c>
      <c r="H3573" t="s">
        <v>142</v>
      </c>
      <c r="I3573" t="s">
        <v>25</v>
      </c>
      <c r="J3573" t="s">
        <v>26</v>
      </c>
      <c r="K3573" t="s">
        <v>103</v>
      </c>
      <c r="L3573" t="str">
        <f>_xlfn.XLOOKUP(Trade_Flows[[#This Row],[hardware_type]],Helper_sheet!$D$2:$D$15,Helper_sheet!$E$2:$E$15,0,0)</f>
        <v>Equipment</v>
      </c>
      <c r="M3573" t="s">
        <v>91</v>
      </c>
      <c r="N3573" s="5">
        <v>477</v>
      </c>
      <c r="O3573" s="1">
        <v>238.58</v>
      </c>
      <c r="P3573" t="s">
        <v>802</v>
      </c>
      <c r="Q3573" t="s">
        <v>89</v>
      </c>
      <c r="R3573" t="s">
        <v>144</v>
      </c>
      <c r="S3573" t="s">
        <v>141</v>
      </c>
      <c r="T3573" t="s">
        <v>90</v>
      </c>
      <c r="U3573" t="s">
        <v>866</v>
      </c>
      <c r="V3573" t="s">
        <v>401</v>
      </c>
      <c r="W3573" t="s">
        <v>147</v>
      </c>
      <c r="X3573" t="s">
        <v>144</v>
      </c>
    </row>
    <row r="3574" spans="1:24" x14ac:dyDescent="0.4">
      <c r="A3574" t="s">
        <v>4258</v>
      </c>
      <c r="B3574" t="s">
        <v>223</v>
      </c>
      <c r="C3574" t="s">
        <v>141</v>
      </c>
      <c r="D3574" t="s">
        <v>64</v>
      </c>
      <c r="E3574" t="s">
        <v>847</v>
      </c>
      <c r="F3574" t="s">
        <v>109</v>
      </c>
      <c r="G3574" t="s">
        <v>26</v>
      </c>
      <c r="H3574" t="s">
        <v>142</v>
      </c>
      <c r="I3574" t="s">
        <v>25</v>
      </c>
      <c r="J3574" t="s">
        <v>26</v>
      </c>
      <c r="K3574" t="s">
        <v>103</v>
      </c>
      <c r="L3574" t="str">
        <f>_xlfn.XLOOKUP(Trade_Flows[[#This Row],[hardware_type]],Helper_sheet!$D$2:$D$15,Helper_sheet!$E$2:$E$15,0,0)</f>
        <v>Equipment</v>
      </c>
      <c r="M3574" t="s">
        <v>91</v>
      </c>
      <c r="N3574" s="5">
        <v>568</v>
      </c>
      <c r="O3574" s="1">
        <v>284.12</v>
      </c>
      <c r="P3574" t="s">
        <v>790</v>
      </c>
      <c r="Q3574" t="s">
        <v>89</v>
      </c>
      <c r="R3574" t="s">
        <v>144</v>
      </c>
      <c r="S3574" t="s">
        <v>141</v>
      </c>
      <c r="T3574" t="s">
        <v>90</v>
      </c>
      <c r="U3574" t="s">
        <v>285</v>
      </c>
      <c r="V3574" t="s">
        <v>708</v>
      </c>
      <c r="W3574" t="s">
        <v>147</v>
      </c>
      <c r="X3574" t="s">
        <v>144</v>
      </c>
    </row>
    <row r="3575" spans="1:24" x14ac:dyDescent="0.4">
      <c r="A3575" t="s">
        <v>4259</v>
      </c>
      <c r="B3575" t="s">
        <v>223</v>
      </c>
      <c r="C3575" t="s">
        <v>149</v>
      </c>
      <c r="D3575" t="s">
        <v>65</v>
      </c>
      <c r="E3575" t="s">
        <v>847</v>
      </c>
      <c r="F3575" t="s">
        <v>109</v>
      </c>
      <c r="G3575" t="s">
        <v>26</v>
      </c>
      <c r="H3575" t="s">
        <v>142</v>
      </c>
      <c r="I3575" t="s">
        <v>25</v>
      </c>
      <c r="J3575" t="s">
        <v>26</v>
      </c>
      <c r="K3575" t="s">
        <v>103</v>
      </c>
      <c r="L3575" t="str">
        <f>_xlfn.XLOOKUP(Trade_Flows[[#This Row],[hardware_type]],Helper_sheet!$D$2:$D$15,Helper_sheet!$E$2:$E$15,0,0)</f>
        <v>Equipment</v>
      </c>
      <c r="M3575" t="s">
        <v>91</v>
      </c>
      <c r="N3575" s="5">
        <v>583</v>
      </c>
      <c r="O3575" s="1">
        <v>291.74</v>
      </c>
      <c r="P3575" t="s">
        <v>105</v>
      </c>
      <c r="Q3575" t="s">
        <v>89</v>
      </c>
      <c r="R3575" t="s">
        <v>144</v>
      </c>
      <c r="S3575" t="s">
        <v>141</v>
      </c>
      <c r="T3575" t="s">
        <v>90</v>
      </c>
      <c r="U3575" t="s">
        <v>152</v>
      </c>
      <c r="V3575" t="s">
        <v>407</v>
      </c>
      <c r="W3575" t="s">
        <v>147</v>
      </c>
      <c r="X3575" t="s">
        <v>144</v>
      </c>
    </row>
    <row r="3576" spans="1:24" x14ac:dyDescent="0.4">
      <c r="A3576" t="s">
        <v>4260</v>
      </c>
      <c r="B3576" t="s">
        <v>223</v>
      </c>
      <c r="C3576" t="s">
        <v>154</v>
      </c>
      <c r="D3576" t="s">
        <v>66</v>
      </c>
      <c r="E3576" t="s">
        <v>847</v>
      </c>
      <c r="F3576" t="s">
        <v>109</v>
      </c>
      <c r="G3576" t="s">
        <v>26</v>
      </c>
      <c r="H3576" t="s">
        <v>142</v>
      </c>
      <c r="I3576" t="s">
        <v>25</v>
      </c>
      <c r="J3576" t="s">
        <v>26</v>
      </c>
      <c r="K3576" t="s">
        <v>103</v>
      </c>
      <c r="L3576" t="str">
        <f>_xlfn.XLOOKUP(Trade_Flows[[#This Row],[hardware_type]],Helper_sheet!$D$2:$D$15,Helper_sheet!$E$2:$E$15,0,0)</f>
        <v>Equipment</v>
      </c>
      <c r="M3576" t="s">
        <v>91</v>
      </c>
      <c r="N3576" s="5">
        <v>667</v>
      </c>
      <c r="O3576" s="1">
        <v>333.76</v>
      </c>
      <c r="P3576" t="s">
        <v>105</v>
      </c>
      <c r="Q3576" t="s">
        <v>89</v>
      </c>
      <c r="R3576" t="s">
        <v>144</v>
      </c>
      <c r="S3576" t="s">
        <v>141</v>
      </c>
      <c r="T3576" t="s">
        <v>90</v>
      </c>
      <c r="U3576" t="s">
        <v>208</v>
      </c>
      <c r="V3576" t="s">
        <v>1057</v>
      </c>
      <c r="W3576" t="s">
        <v>147</v>
      </c>
      <c r="X3576" t="s">
        <v>144</v>
      </c>
    </row>
    <row r="3577" spans="1:24" x14ac:dyDescent="0.4">
      <c r="A3577" t="s">
        <v>4261</v>
      </c>
      <c r="B3577" t="s">
        <v>223</v>
      </c>
      <c r="C3577" t="s">
        <v>158</v>
      </c>
      <c r="D3577" t="s">
        <v>67</v>
      </c>
      <c r="E3577" t="s">
        <v>847</v>
      </c>
      <c r="F3577" t="s">
        <v>109</v>
      </c>
      <c r="G3577" t="s">
        <v>26</v>
      </c>
      <c r="H3577" t="s">
        <v>142</v>
      </c>
      <c r="I3577" t="s">
        <v>25</v>
      </c>
      <c r="J3577" t="s">
        <v>26</v>
      </c>
      <c r="K3577" t="s">
        <v>103</v>
      </c>
      <c r="L3577" t="str">
        <f>_xlfn.XLOOKUP(Trade_Flows[[#This Row],[hardware_type]],Helper_sheet!$D$2:$D$15,Helper_sheet!$E$2:$E$15,0,0)</f>
        <v>Equipment</v>
      </c>
      <c r="M3577" t="s">
        <v>91</v>
      </c>
      <c r="N3577" s="5">
        <v>543</v>
      </c>
      <c r="O3577" s="1">
        <v>271.7</v>
      </c>
      <c r="P3577" t="s">
        <v>106</v>
      </c>
      <c r="Q3577" t="s">
        <v>89</v>
      </c>
      <c r="R3577" t="s">
        <v>144</v>
      </c>
      <c r="S3577" t="s">
        <v>141</v>
      </c>
      <c r="T3577" t="s">
        <v>90</v>
      </c>
      <c r="U3577" t="s">
        <v>930</v>
      </c>
      <c r="V3577" t="s">
        <v>592</v>
      </c>
      <c r="W3577" t="s">
        <v>147</v>
      </c>
      <c r="X3577" t="s">
        <v>144</v>
      </c>
    </row>
    <row r="3578" spans="1:24" x14ac:dyDescent="0.4">
      <c r="A3578" t="s">
        <v>4262</v>
      </c>
      <c r="B3578" t="s">
        <v>235</v>
      </c>
      <c r="C3578" t="s">
        <v>141</v>
      </c>
      <c r="D3578" t="s">
        <v>68</v>
      </c>
      <c r="E3578" t="s">
        <v>847</v>
      </c>
      <c r="F3578" t="s">
        <v>109</v>
      </c>
      <c r="G3578" t="s">
        <v>26</v>
      </c>
      <c r="H3578" t="s">
        <v>142</v>
      </c>
      <c r="I3578" t="s">
        <v>25</v>
      </c>
      <c r="J3578" t="s">
        <v>26</v>
      </c>
      <c r="K3578" t="s">
        <v>103</v>
      </c>
      <c r="L3578" t="str">
        <f>_xlfn.XLOOKUP(Trade_Flows[[#This Row],[hardware_type]],Helper_sheet!$D$2:$D$15,Helper_sheet!$E$2:$E$15,0,0)</f>
        <v>Equipment</v>
      </c>
      <c r="M3578" t="s">
        <v>91</v>
      </c>
      <c r="N3578" s="5">
        <v>566</v>
      </c>
      <c r="O3578" s="1">
        <v>283.3</v>
      </c>
      <c r="P3578" t="s">
        <v>802</v>
      </c>
      <c r="Q3578" t="s">
        <v>89</v>
      </c>
      <c r="R3578" t="s">
        <v>144</v>
      </c>
      <c r="S3578" t="s">
        <v>141</v>
      </c>
      <c r="T3578" t="s">
        <v>90</v>
      </c>
      <c r="U3578" t="s">
        <v>187</v>
      </c>
      <c r="V3578" t="s">
        <v>249</v>
      </c>
      <c r="W3578" t="s">
        <v>147</v>
      </c>
      <c r="X3578" t="s">
        <v>144</v>
      </c>
    </row>
    <row r="3579" spans="1:24" x14ac:dyDescent="0.4">
      <c r="A3579" t="s">
        <v>4263</v>
      </c>
      <c r="B3579" t="s">
        <v>235</v>
      </c>
      <c r="C3579" t="s">
        <v>149</v>
      </c>
      <c r="D3579" t="s">
        <v>69</v>
      </c>
      <c r="E3579" t="s">
        <v>847</v>
      </c>
      <c r="F3579" t="s">
        <v>109</v>
      </c>
      <c r="G3579" t="s">
        <v>26</v>
      </c>
      <c r="H3579" t="s">
        <v>142</v>
      </c>
      <c r="I3579" t="s">
        <v>25</v>
      </c>
      <c r="J3579" t="s">
        <v>26</v>
      </c>
      <c r="K3579" t="s">
        <v>103</v>
      </c>
      <c r="L3579" t="str">
        <f>_xlfn.XLOOKUP(Trade_Flows[[#This Row],[hardware_type]],Helper_sheet!$D$2:$D$15,Helper_sheet!$E$2:$E$15,0,0)</f>
        <v>Equipment</v>
      </c>
      <c r="M3579" t="s">
        <v>91</v>
      </c>
      <c r="N3579" s="5">
        <v>636</v>
      </c>
      <c r="O3579" s="1">
        <v>318.33999999999997</v>
      </c>
      <c r="P3579" t="s">
        <v>105</v>
      </c>
      <c r="Q3579" t="s">
        <v>89</v>
      </c>
      <c r="R3579" t="s">
        <v>144</v>
      </c>
      <c r="S3579" t="s">
        <v>141</v>
      </c>
      <c r="T3579" t="s">
        <v>90</v>
      </c>
      <c r="U3579" t="s">
        <v>854</v>
      </c>
      <c r="V3579" t="s">
        <v>511</v>
      </c>
      <c r="W3579" t="s">
        <v>147</v>
      </c>
      <c r="X3579" t="s">
        <v>144</v>
      </c>
    </row>
    <row r="3580" spans="1:24" x14ac:dyDescent="0.4">
      <c r="A3580" t="s">
        <v>4264</v>
      </c>
      <c r="B3580" t="s">
        <v>235</v>
      </c>
      <c r="C3580" t="s">
        <v>154</v>
      </c>
      <c r="D3580" t="s">
        <v>70</v>
      </c>
      <c r="E3580" t="s">
        <v>847</v>
      </c>
      <c r="F3580" t="s">
        <v>109</v>
      </c>
      <c r="G3580" t="s">
        <v>26</v>
      </c>
      <c r="H3580" t="s">
        <v>142</v>
      </c>
      <c r="I3580" t="s">
        <v>25</v>
      </c>
      <c r="J3580" t="s">
        <v>26</v>
      </c>
      <c r="K3580" t="s">
        <v>103</v>
      </c>
      <c r="L3580" t="str">
        <f>_xlfn.XLOOKUP(Trade_Flows[[#This Row],[hardware_type]],Helper_sheet!$D$2:$D$15,Helper_sheet!$E$2:$E$15,0,0)</f>
        <v>Equipment</v>
      </c>
      <c r="M3580" t="s">
        <v>91</v>
      </c>
      <c r="N3580" s="5">
        <v>627</v>
      </c>
      <c r="O3580" s="1">
        <v>314</v>
      </c>
      <c r="P3580" t="s">
        <v>790</v>
      </c>
      <c r="Q3580" t="s">
        <v>89</v>
      </c>
      <c r="R3580" t="s">
        <v>144</v>
      </c>
      <c r="S3580" t="s">
        <v>141</v>
      </c>
      <c r="T3580" t="s">
        <v>90</v>
      </c>
      <c r="U3580" t="s">
        <v>199</v>
      </c>
      <c r="V3580" t="s">
        <v>239</v>
      </c>
      <c r="W3580" t="s">
        <v>147</v>
      </c>
      <c r="X3580" t="s">
        <v>144</v>
      </c>
    </row>
    <row r="3581" spans="1:24" x14ac:dyDescent="0.4">
      <c r="A3581" t="s">
        <v>4265</v>
      </c>
      <c r="B3581" t="s">
        <v>235</v>
      </c>
      <c r="C3581" t="s">
        <v>158</v>
      </c>
      <c r="D3581" t="s">
        <v>71</v>
      </c>
      <c r="E3581" t="s">
        <v>847</v>
      </c>
      <c r="F3581" t="s">
        <v>109</v>
      </c>
      <c r="G3581" t="s">
        <v>26</v>
      </c>
      <c r="H3581" t="s">
        <v>142</v>
      </c>
      <c r="I3581" t="s">
        <v>25</v>
      </c>
      <c r="J3581" t="s">
        <v>26</v>
      </c>
      <c r="K3581" t="s">
        <v>103</v>
      </c>
      <c r="L3581" t="str">
        <f>_xlfn.XLOOKUP(Trade_Flows[[#This Row],[hardware_type]],Helper_sheet!$D$2:$D$15,Helper_sheet!$E$2:$E$15,0,0)</f>
        <v>Equipment</v>
      </c>
      <c r="M3581" t="s">
        <v>91</v>
      </c>
      <c r="N3581" s="5">
        <v>585</v>
      </c>
      <c r="O3581" s="1">
        <v>292.76</v>
      </c>
      <c r="P3581" t="s">
        <v>106</v>
      </c>
      <c r="Q3581" t="s">
        <v>89</v>
      </c>
      <c r="R3581" t="s">
        <v>144</v>
      </c>
      <c r="S3581" t="s">
        <v>141</v>
      </c>
      <c r="T3581" t="s">
        <v>90</v>
      </c>
      <c r="U3581" t="s">
        <v>217</v>
      </c>
      <c r="V3581" t="s">
        <v>407</v>
      </c>
      <c r="W3581" t="s">
        <v>147</v>
      </c>
      <c r="X3581" t="s">
        <v>144</v>
      </c>
    </row>
    <row r="3582" spans="1:24" x14ac:dyDescent="0.4">
      <c r="A3582" t="s">
        <v>4266</v>
      </c>
      <c r="B3582" t="s">
        <v>248</v>
      </c>
      <c r="C3582" t="s">
        <v>141</v>
      </c>
      <c r="D3582" t="s">
        <v>72</v>
      </c>
      <c r="E3582" t="s">
        <v>847</v>
      </c>
      <c r="F3582" t="s">
        <v>109</v>
      </c>
      <c r="G3582" t="s">
        <v>26</v>
      </c>
      <c r="H3582" t="s">
        <v>142</v>
      </c>
      <c r="I3582" t="s">
        <v>25</v>
      </c>
      <c r="J3582" t="s">
        <v>26</v>
      </c>
      <c r="K3582" t="s">
        <v>103</v>
      </c>
      <c r="L3582" t="str">
        <f>_xlfn.XLOOKUP(Trade_Flows[[#This Row],[hardware_type]],Helper_sheet!$D$2:$D$15,Helper_sheet!$E$2:$E$15,0,0)</f>
        <v>Equipment</v>
      </c>
      <c r="M3582" t="s">
        <v>91</v>
      </c>
      <c r="N3582" s="5">
        <v>647</v>
      </c>
      <c r="O3582" s="1">
        <v>323.83</v>
      </c>
      <c r="P3582" t="s">
        <v>107</v>
      </c>
      <c r="Q3582" t="s">
        <v>89</v>
      </c>
      <c r="R3582" t="s">
        <v>144</v>
      </c>
      <c r="S3582" t="s">
        <v>141</v>
      </c>
      <c r="T3582" t="s">
        <v>90</v>
      </c>
      <c r="U3582" t="s">
        <v>877</v>
      </c>
      <c r="V3582" t="s">
        <v>257</v>
      </c>
      <c r="W3582" t="s">
        <v>147</v>
      </c>
      <c r="X3582" t="s">
        <v>141</v>
      </c>
    </row>
    <row r="3583" spans="1:24" x14ac:dyDescent="0.4">
      <c r="A3583" t="s">
        <v>4267</v>
      </c>
      <c r="B3583" t="s">
        <v>248</v>
      </c>
      <c r="C3583" t="s">
        <v>149</v>
      </c>
      <c r="D3583" t="s">
        <v>73</v>
      </c>
      <c r="E3583" t="s">
        <v>847</v>
      </c>
      <c r="F3583" t="s">
        <v>109</v>
      </c>
      <c r="G3583" t="s">
        <v>26</v>
      </c>
      <c r="H3583" t="s">
        <v>142</v>
      </c>
      <c r="I3583" t="s">
        <v>25</v>
      </c>
      <c r="J3583" t="s">
        <v>26</v>
      </c>
      <c r="K3583" t="s">
        <v>103</v>
      </c>
      <c r="L3583" t="str">
        <f>_xlfn.XLOOKUP(Trade_Flows[[#This Row],[hardware_type]],Helper_sheet!$D$2:$D$15,Helper_sheet!$E$2:$E$15,0,0)</f>
        <v>Equipment</v>
      </c>
      <c r="M3583" t="s">
        <v>91</v>
      </c>
      <c r="N3583" s="5">
        <v>820</v>
      </c>
      <c r="O3583" s="1">
        <v>410.42</v>
      </c>
      <c r="P3583" t="s">
        <v>106</v>
      </c>
      <c r="Q3583" t="s">
        <v>89</v>
      </c>
      <c r="R3583" t="s">
        <v>144</v>
      </c>
      <c r="S3583" t="s">
        <v>141</v>
      </c>
      <c r="T3583" t="s">
        <v>90</v>
      </c>
      <c r="U3583" t="s">
        <v>930</v>
      </c>
      <c r="V3583" t="s">
        <v>249</v>
      </c>
      <c r="W3583" t="s">
        <v>147</v>
      </c>
      <c r="X3583" t="s">
        <v>141</v>
      </c>
    </row>
    <row r="3584" spans="1:24" x14ac:dyDescent="0.4">
      <c r="A3584" t="s">
        <v>4268</v>
      </c>
      <c r="B3584" t="s">
        <v>248</v>
      </c>
      <c r="C3584" t="s">
        <v>154</v>
      </c>
      <c r="D3584" t="s">
        <v>74</v>
      </c>
      <c r="E3584" t="s">
        <v>847</v>
      </c>
      <c r="F3584" t="s">
        <v>109</v>
      </c>
      <c r="G3584" t="s">
        <v>26</v>
      </c>
      <c r="H3584" t="s">
        <v>142</v>
      </c>
      <c r="I3584" t="s">
        <v>25</v>
      </c>
      <c r="J3584" t="s">
        <v>26</v>
      </c>
      <c r="K3584" t="s">
        <v>103</v>
      </c>
      <c r="L3584" t="str">
        <f>_xlfn.XLOOKUP(Trade_Flows[[#This Row],[hardware_type]],Helper_sheet!$D$2:$D$15,Helper_sheet!$E$2:$E$15,0,0)</f>
        <v>Equipment</v>
      </c>
      <c r="M3584" t="s">
        <v>91</v>
      </c>
      <c r="N3584" s="5">
        <v>814</v>
      </c>
      <c r="O3584" s="1">
        <v>407.18</v>
      </c>
      <c r="P3584" t="s">
        <v>107</v>
      </c>
      <c r="Q3584" t="s">
        <v>89</v>
      </c>
      <c r="R3584" t="s">
        <v>144</v>
      </c>
      <c r="S3584" t="s">
        <v>141</v>
      </c>
      <c r="T3584" t="s">
        <v>90</v>
      </c>
      <c r="U3584" t="s">
        <v>905</v>
      </c>
      <c r="V3584" t="s">
        <v>414</v>
      </c>
      <c r="W3584" t="s">
        <v>147</v>
      </c>
      <c r="X3584" t="s">
        <v>141</v>
      </c>
    </row>
    <row r="3585" spans="1:24" x14ac:dyDescent="0.4">
      <c r="A3585" t="s">
        <v>4269</v>
      </c>
      <c r="B3585" t="s">
        <v>248</v>
      </c>
      <c r="C3585" t="s">
        <v>158</v>
      </c>
      <c r="D3585" t="s">
        <v>75</v>
      </c>
      <c r="E3585" t="s">
        <v>847</v>
      </c>
      <c r="F3585" t="s">
        <v>109</v>
      </c>
      <c r="G3585" t="s">
        <v>26</v>
      </c>
      <c r="H3585" t="s">
        <v>142</v>
      </c>
      <c r="I3585" t="s">
        <v>25</v>
      </c>
      <c r="J3585" t="s">
        <v>26</v>
      </c>
      <c r="K3585" t="s">
        <v>103</v>
      </c>
      <c r="L3585" t="str">
        <f>_xlfn.XLOOKUP(Trade_Flows[[#This Row],[hardware_type]],Helper_sheet!$D$2:$D$15,Helper_sheet!$E$2:$E$15,0,0)</f>
        <v>Equipment</v>
      </c>
      <c r="M3585" t="s">
        <v>91</v>
      </c>
      <c r="N3585" s="5">
        <v>617</v>
      </c>
      <c r="O3585" s="1">
        <v>308.92</v>
      </c>
      <c r="P3585" t="s">
        <v>106</v>
      </c>
      <c r="Q3585" t="s">
        <v>89</v>
      </c>
      <c r="R3585" t="s">
        <v>144</v>
      </c>
      <c r="S3585" t="s">
        <v>141</v>
      </c>
      <c r="T3585" t="s">
        <v>90</v>
      </c>
      <c r="U3585" t="s">
        <v>852</v>
      </c>
      <c r="V3585" t="s">
        <v>898</v>
      </c>
      <c r="W3585" t="s">
        <v>147</v>
      </c>
      <c r="X3585" t="s">
        <v>141</v>
      </c>
    </row>
    <row r="3586" spans="1:24" x14ac:dyDescent="0.4">
      <c r="A3586" t="s">
        <v>4270</v>
      </c>
      <c r="B3586" t="s">
        <v>260</v>
      </c>
      <c r="C3586" t="s">
        <v>141</v>
      </c>
      <c r="D3586" t="s">
        <v>76</v>
      </c>
      <c r="E3586" t="s">
        <v>847</v>
      </c>
      <c r="F3586" t="s">
        <v>109</v>
      </c>
      <c r="G3586" t="s">
        <v>26</v>
      </c>
      <c r="H3586" t="s">
        <v>142</v>
      </c>
      <c r="I3586" t="s">
        <v>25</v>
      </c>
      <c r="J3586" t="s">
        <v>26</v>
      </c>
      <c r="K3586" t="s">
        <v>103</v>
      </c>
      <c r="L3586" t="str">
        <f>_xlfn.XLOOKUP(Trade_Flows[[#This Row],[hardware_type]],Helper_sheet!$D$2:$D$15,Helper_sheet!$E$2:$E$15,0,0)</f>
        <v>Equipment</v>
      </c>
      <c r="M3586" t="s">
        <v>91</v>
      </c>
      <c r="N3586" s="5">
        <v>698</v>
      </c>
      <c r="O3586" s="1">
        <v>349.46</v>
      </c>
      <c r="P3586" t="s">
        <v>802</v>
      </c>
      <c r="Q3586" t="s">
        <v>89</v>
      </c>
      <c r="R3586" t="s">
        <v>144</v>
      </c>
      <c r="S3586" t="s">
        <v>141</v>
      </c>
      <c r="T3586" t="s">
        <v>90</v>
      </c>
      <c r="U3586" t="s">
        <v>166</v>
      </c>
      <c r="V3586" t="s">
        <v>257</v>
      </c>
      <c r="W3586" t="s">
        <v>147</v>
      </c>
      <c r="X3586" t="s">
        <v>141</v>
      </c>
    </row>
    <row r="3587" spans="1:24" x14ac:dyDescent="0.4">
      <c r="A3587" t="s">
        <v>4271</v>
      </c>
      <c r="B3587" t="s">
        <v>260</v>
      </c>
      <c r="C3587" t="s">
        <v>149</v>
      </c>
      <c r="D3587" t="s">
        <v>77</v>
      </c>
      <c r="E3587" t="s">
        <v>847</v>
      </c>
      <c r="F3587" t="s">
        <v>109</v>
      </c>
      <c r="G3587" t="s">
        <v>26</v>
      </c>
      <c r="H3587" t="s">
        <v>142</v>
      </c>
      <c r="I3587" t="s">
        <v>25</v>
      </c>
      <c r="J3587" t="s">
        <v>26</v>
      </c>
      <c r="K3587" t="s">
        <v>103</v>
      </c>
      <c r="L3587" t="str">
        <f>_xlfn.XLOOKUP(Trade_Flows[[#This Row],[hardware_type]],Helper_sheet!$D$2:$D$15,Helper_sheet!$E$2:$E$15,0,0)</f>
        <v>Equipment</v>
      </c>
      <c r="M3587" t="s">
        <v>91</v>
      </c>
      <c r="N3587" s="5">
        <v>799</v>
      </c>
      <c r="O3587" s="1">
        <v>399.71</v>
      </c>
      <c r="P3587" t="s">
        <v>802</v>
      </c>
      <c r="Q3587" t="s">
        <v>89</v>
      </c>
      <c r="R3587" t="s">
        <v>144</v>
      </c>
      <c r="S3587" t="s">
        <v>141</v>
      </c>
      <c r="T3587" t="s">
        <v>90</v>
      </c>
      <c r="U3587" t="s">
        <v>217</v>
      </c>
      <c r="V3587" t="s">
        <v>269</v>
      </c>
      <c r="W3587" t="s">
        <v>147</v>
      </c>
      <c r="X3587" t="s">
        <v>141</v>
      </c>
    </row>
    <row r="3588" spans="1:24" x14ac:dyDescent="0.4">
      <c r="A3588" t="s">
        <v>4272</v>
      </c>
      <c r="B3588" t="s">
        <v>260</v>
      </c>
      <c r="C3588" t="s">
        <v>154</v>
      </c>
      <c r="D3588" t="s">
        <v>78</v>
      </c>
      <c r="E3588" t="s">
        <v>847</v>
      </c>
      <c r="F3588" t="s">
        <v>109</v>
      </c>
      <c r="G3588" t="s">
        <v>26</v>
      </c>
      <c r="H3588" t="s">
        <v>142</v>
      </c>
      <c r="I3588" t="s">
        <v>25</v>
      </c>
      <c r="J3588" t="s">
        <v>26</v>
      </c>
      <c r="K3588" t="s">
        <v>103</v>
      </c>
      <c r="L3588" t="str">
        <f>_xlfn.XLOOKUP(Trade_Flows[[#This Row],[hardware_type]],Helper_sheet!$D$2:$D$15,Helper_sheet!$E$2:$E$15,0,0)</f>
        <v>Equipment</v>
      </c>
      <c r="M3588" t="s">
        <v>91</v>
      </c>
      <c r="N3588" s="5">
        <v>943</v>
      </c>
      <c r="O3588" s="1">
        <v>471.53</v>
      </c>
      <c r="P3588" t="s">
        <v>802</v>
      </c>
      <c r="Q3588" t="s">
        <v>89</v>
      </c>
      <c r="R3588" t="s">
        <v>144</v>
      </c>
      <c r="S3588" t="s">
        <v>141</v>
      </c>
      <c r="T3588" t="s">
        <v>90</v>
      </c>
      <c r="U3588" t="s">
        <v>154</v>
      </c>
      <c r="V3588" t="s">
        <v>514</v>
      </c>
      <c r="W3588" t="s">
        <v>147</v>
      </c>
      <c r="X3588" t="s">
        <v>141</v>
      </c>
    </row>
    <row r="3589" spans="1:24" x14ac:dyDescent="0.4">
      <c r="A3589" t="s">
        <v>4273</v>
      </c>
      <c r="B3589" t="s">
        <v>260</v>
      </c>
      <c r="C3589" t="s">
        <v>158</v>
      </c>
      <c r="D3589" t="s">
        <v>79</v>
      </c>
      <c r="E3589" t="s">
        <v>847</v>
      </c>
      <c r="F3589" t="s">
        <v>109</v>
      </c>
      <c r="G3589" t="s">
        <v>26</v>
      </c>
      <c r="H3589" t="s">
        <v>142</v>
      </c>
      <c r="I3589" t="s">
        <v>25</v>
      </c>
      <c r="J3589" t="s">
        <v>26</v>
      </c>
      <c r="K3589" t="s">
        <v>103</v>
      </c>
      <c r="L3589" t="str">
        <f>_xlfn.XLOOKUP(Trade_Flows[[#This Row],[hardware_type]],Helper_sheet!$D$2:$D$15,Helper_sheet!$E$2:$E$15,0,0)</f>
        <v>Equipment</v>
      </c>
      <c r="M3589" t="s">
        <v>91</v>
      </c>
      <c r="N3589" s="5">
        <v>834</v>
      </c>
      <c r="O3589" s="1">
        <v>417.49</v>
      </c>
      <c r="P3589" t="s">
        <v>802</v>
      </c>
      <c r="Q3589" t="s">
        <v>89</v>
      </c>
      <c r="R3589" t="s">
        <v>144</v>
      </c>
      <c r="S3589" t="s">
        <v>141</v>
      </c>
      <c r="T3589" t="s">
        <v>90</v>
      </c>
      <c r="U3589" t="s">
        <v>877</v>
      </c>
      <c r="V3589" t="s">
        <v>517</v>
      </c>
      <c r="W3589" t="s">
        <v>147</v>
      </c>
      <c r="X3589" t="s">
        <v>141</v>
      </c>
    </row>
    <row r="3590" spans="1:24" x14ac:dyDescent="0.4">
      <c r="A3590" t="s">
        <v>4274</v>
      </c>
      <c r="B3590" t="s">
        <v>140</v>
      </c>
      <c r="C3590" t="s">
        <v>141</v>
      </c>
      <c r="D3590" t="s">
        <v>23</v>
      </c>
      <c r="E3590" t="s">
        <v>847</v>
      </c>
      <c r="F3590" t="s">
        <v>109</v>
      </c>
      <c r="G3590" t="s">
        <v>26</v>
      </c>
      <c r="H3590" t="s">
        <v>142</v>
      </c>
      <c r="I3590" t="s">
        <v>25</v>
      </c>
      <c r="J3590" t="s">
        <v>26</v>
      </c>
      <c r="K3590" t="s">
        <v>2940</v>
      </c>
      <c r="L3590" t="str">
        <f>_xlfn.XLOOKUP(Trade_Flows[[#This Row],[hardware_type]],Helper_sheet!$D$2:$D$15,Helper_sheet!$E$2:$E$15,0,0)</f>
        <v>Equipment</v>
      </c>
      <c r="M3590" t="s">
        <v>91</v>
      </c>
      <c r="N3590" s="5">
        <v>37</v>
      </c>
      <c r="O3590" s="1">
        <v>1977.37</v>
      </c>
      <c r="P3590" t="s">
        <v>128</v>
      </c>
      <c r="Q3590" t="s">
        <v>89</v>
      </c>
      <c r="R3590" t="s">
        <v>144</v>
      </c>
      <c r="S3590" t="s">
        <v>141</v>
      </c>
      <c r="T3590" t="s">
        <v>90</v>
      </c>
      <c r="U3590" t="s">
        <v>288</v>
      </c>
      <c r="V3590" t="s">
        <v>151</v>
      </c>
      <c r="W3590" t="s">
        <v>147</v>
      </c>
      <c r="X3590" t="s">
        <v>144</v>
      </c>
    </row>
    <row r="3591" spans="1:24" x14ac:dyDescent="0.4">
      <c r="A3591" t="s">
        <v>4275</v>
      </c>
      <c r="B3591" t="s">
        <v>140</v>
      </c>
      <c r="C3591" t="s">
        <v>149</v>
      </c>
      <c r="D3591" t="s">
        <v>35</v>
      </c>
      <c r="E3591" t="s">
        <v>847</v>
      </c>
      <c r="F3591" t="s">
        <v>109</v>
      </c>
      <c r="G3591" t="s">
        <v>26</v>
      </c>
      <c r="H3591" t="s">
        <v>142</v>
      </c>
      <c r="I3591" t="s">
        <v>25</v>
      </c>
      <c r="J3591" t="s">
        <v>26</v>
      </c>
      <c r="K3591" t="s">
        <v>2940</v>
      </c>
      <c r="L3591" t="str">
        <f>_xlfn.XLOOKUP(Trade_Flows[[#This Row],[hardware_type]],Helper_sheet!$D$2:$D$15,Helper_sheet!$E$2:$E$15,0,0)</f>
        <v>Equipment</v>
      </c>
      <c r="M3591" t="s">
        <v>91</v>
      </c>
      <c r="N3591" s="5">
        <v>34</v>
      </c>
      <c r="O3591" s="1">
        <v>1762.51</v>
      </c>
      <c r="P3591" t="s">
        <v>128</v>
      </c>
      <c r="Q3591" t="s">
        <v>89</v>
      </c>
      <c r="R3591" t="s">
        <v>144</v>
      </c>
      <c r="S3591" t="s">
        <v>141</v>
      </c>
      <c r="T3591" t="s">
        <v>90</v>
      </c>
      <c r="U3591" t="s">
        <v>393</v>
      </c>
      <c r="V3591" t="s">
        <v>371</v>
      </c>
      <c r="W3591" t="s">
        <v>147</v>
      </c>
      <c r="X3591" t="s">
        <v>144</v>
      </c>
    </row>
    <row r="3592" spans="1:24" x14ac:dyDescent="0.4">
      <c r="A3592" t="s">
        <v>4276</v>
      </c>
      <c r="B3592" t="s">
        <v>140</v>
      </c>
      <c r="C3592" t="s">
        <v>154</v>
      </c>
      <c r="D3592" t="s">
        <v>37</v>
      </c>
      <c r="E3592" t="s">
        <v>847</v>
      </c>
      <c r="F3592" t="s">
        <v>109</v>
      </c>
      <c r="G3592" t="s">
        <v>26</v>
      </c>
      <c r="H3592" t="s">
        <v>142</v>
      </c>
      <c r="I3592" t="s">
        <v>25</v>
      </c>
      <c r="J3592" t="s">
        <v>26</v>
      </c>
      <c r="K3592" t="s">
        <v>2940</v>
      </c>
      <c r="L3592" t="str">
        <f>_xlfn.XLOOKUP(Trade_Flows[[#This Row],[hardware_type]],Helper_sheet!$D$2:$D$15,Helper_sheet!$E$2:$E$15,0,0)</f>
        <v>Equipment</v>
      </c>
      <c r="M3592" t="s">
        <v>91</v>
      </c>
      <c r="N3592" s="5">
        <v>31</v>
      </c>
      <c r="O3592" s="1">
        <v>1928.87</v>
      </c>
      <c r="P3592" t="s">
        <v>790</v>
      </c>
      <c r="Q3592" t="s">
        <v>89</v>
      </c>
      <c r="R3592" t="s">
        <v>144</v>
      </c>
      <c r="S3592" t="s">
        <v>141</v>
      </c>
      <c r="T3592" t="s">
        <v>90</v>
      </c>
      <c r="U3592" t="s">
        <v>208</v>
      </c>
      <c r="V3592" t="s">
        <v>275</v>
      </c>
      <c r="W3592" t="s">
        <v>147</v>
      </c>
      <c r="X3592" t="s">
        <v>144</v>
      </c>
    </row>
    <row r="3593" spans="1:24" x14ac:dyDescent="0.4">
      <c r="A3593" t="s">
        <v>4277</v>
      </c>
      <c r="B3593" t="s">
        <v>140</v>
      </c>
      <c r="C3593" t="s">
        <v>158</v>
      </c>
      <c r="D3593" t="s">
        <v>38</v>
      </c>
      <c r="E3593" t="s">
        <v>847</v>
      </c>
      <c r="F3593" t="s">
        <v>109</v>
      </c>
      <c r="G3593" t="s">
        <v>26</v>
      </c>
      <c r="H3593" t="s">
        <v>142</v>
      </c>
      <c r="I3593" t="s">
        <v>25</v>
      </c>
      <c r="J3593" t="s">
        <v>26</v>
      </c>
      <c r="K3593" t="s">
        <v>2940</v>
      </c>
      <c r="L3593" t="str">
        <f>_xlfn.XLOOKUP(Trade_Flows[[#This Row],[hardware_type]],Helper_sheet!$D$2:$D$15,Helper_sheet!$E$2:$E$15,0,0)</f>
        <v>Equipment</v>
      </c>
      <c r="M3593" t="s">
        <v>91</v>
      </c>
      <c r="N3593" s="5">
        <v>18</v>
      </c>
      <c r="O3593" s="1">
        <v>890.25</v>
      </c>
      <c r="P3593" t="s">
        <v>128</v>
      </c>
      <c r="Q3593" t="s">
        <v>89</v>
      </c>
      <c r="R3593" t="s">
        <v>144</v>
      </c>
      <c r="S3593" t="s">
        <v>141</v>
      </c>
      <c r="T3593" t="s">
        <v>90</v>
      </c>
      <c r="U3593" t="s">
        <v>857</v>
      </c>
      <c r="V3593" t="s">
        <v>287</v>
      </c>
      <c r="W3593" t="s">
        <v>147</v>
      </c>
      <c r="X3593" t="s">
        <v>144</v>
      </c>
    </row>
    <row r="3594" spans="1:24" x14ac:dyDescent="0.4">
      <c r="A3594" t="s">
        <v>4278</v>
      </c>
      <c r="B3594" t="s">
        <v>162</v>
      </c>
      <c r="C3594" t="s">
        <v>141</v>
      </c>
      <c r="D3594" t="s">
        <v>39</v>
      </c>
      <c r="E3594" t="s">
        <v>847</v>
      </c>
      <c r="F3594" t="s">
        <v>109</v>
      </c>
      <c r="G3594" t="s">
        <v>26</v>
      </c>
      <c r="H3594" t="s">
        <v>142</v>
      </c>
      <c r="I3594" t="s">
        <v>25</v>
      </c>
      <c r="J3594" t="s">
        <v>26</v>
      </c>
      <c r="K3594" t="s">
        <v>2940</v>
      </c>
      <c r="L3594" t="str">
        <f>_xlfn.XLOOKUP(Trade_Flows[[#This Row],[hardware_type]],Helper_sheet!$D$2:$D$15,Helper_sheet!$E$2:$E$15,0,0)</f>
        <v>Equipment</v>
      </c>
      <c r="M3594" t="s">
        <v>91</v>
      </c>
      <c r="N3594" s="5">
        <v>74</v>
      </c>
      <c r="O3594" s="1">
        <v>3986.22</v>
      </c>
      <c r="P3594" t="s">
        <v>129</v>
      </c>
      <c r="Q3594" t="s">
        <v>89</v>
      </c>
      <c r="R3594" t="s">
        <v>144</v>
      </c>
      <c r="S3594" t="s">
        <v>141</v>
      </c>
      <c r="T3594" t="s">
        <v>90</v>
      </c>
      <c r="U3594" t="s">
        <v>905</v>
      </c>
      <c r="V3594" t="s">
        <v>275</v>
      </c>
      <c r="W3594" t="s">
        <v>147</v>
      </c>
      <c r="X3594" t="s">
        <v>144</v>
      </c>
    </row>
    <row r="3595" spans="1:24" x14ac:dyDescent="0.4">
      <c r="A3595" t="s">
        <v>4279</v>
      </c>
      <c r="B3595" t="s">
        <v>162</v>
      </c>
      <c r="C3595" t="s">
        <v>149</v>
      </c>
      <c r="D3595" t="s">
        <v>41</v>
      </c>
      <c r="E3595" t="s">
        <v>847</v>
      </c>
      <c r="F3595" t="s">
        <v>109</v>
      </c>
      <c r="G3595" t="s">
        <v>26</v>
      </c>
      <c r="H3595" t="s">
        <v>142</v>
      </c>
      <c r="I3595" t="s">
        <v>25</v>
      </c>
      <c r="J3595" t="s">
        <v>26</v>
      </c>
      <c r="K3595" t="s">
        <v>2940</v>
      </c>
      <c r="L3595" t="str">
        <f>_xlfn.XLOOKUP(Trade_Flows[[#This Row],[hardware_type]],Helper_sheet!$D$2:$D$15,Helper_sheet!$E$2:$E$15,0,0)</f>
        <v>Equipment</v>
      </c>
      <c r="M3595" t="s">
        <v>91</v>
      </c>
      <c r="N3595" s="5">
        <v>74</v>
      </c>
      <c r="O3595" s="1">
        <v>3447.85</v>
      </c>
      <c r="P3595" t="s">
        <v>129</v>
      </c>
      <c r="Q3595" t="s">
        <v>89</v>
      </c>
      <c r="R3595" t="s">
        <v>144</v>
      </c>
      <c r="S3595" t="s">
        <v>141</v>
      </c>
      <c r="T3595" t="s">
        <v>90</v>
      </c>
      <c r="U3595" t="s">
        <v>905</v>
      </c>
      <c r="V3595" t="s">
        <v>273</v>
      </c>
      <c r="W3595" t="s">
        <v>147</v>
      </c>
      <c r="X3595" t="s">
        <v>144</v>
      </c>
    </row>
    <row r="3596" spans="1:24" x14ac:dyDescent="0.4">
      <c r="A3596" t="s">
        <v>4280</v>
      </c>
      <c r="B3596" t="s">
        <v>162</v>
      </c>
      <c r="C3596" t="s">
        <v>154</v>
      </c>
      <c r="D3596" t="s">
        <v>42</v>
      </c>
      <c r="E3596" t="s">
        <v>847</v>
      </c>
      <c r="F3596" t="s">
        <v>109</v>
      </c>
      <c r="G3596" t="s">
        <v>26</v>
      </c>
      <c r="H3596" t="s">
        <v>142</v>
      </c>
      <c r="I3596" t="s">
        <v>25</v>
      </c>
      <c r="J3596" t="s">
        <v>26</v>
      </c>
      <c r="K3596" t="s">
        <v>2940</v>
      </c>
      <c r="L3596" t="str">
        <f>_xlfn.XLOOKUP(Trade_Flows[[#This Row],[hardware_type]],Helper_sheet!$D$2:$D$15,Helper_sheet!$E$2:$E$15,0,0)</f>
        <v>Equipment</v>
      </c>
      <c r="M3596" t="s">
        <v>91</v>
      </c>
      <c r="N3596" s="5">
        <v>55</v>
      </c>
      <c r="O3596" s="1">
        <v>3692.19</v>
      </c>
      <c r="P3596" t="s">
        <v>128</v>
      </c>
      <c r="Q3596" t="s">
        <v>89</v>
      </c>
      <c r="R3596" t="s">
        <v>144</v>
      </c>
      <c r="S3596" t="s">
        <v>141</v>
      </c>
      <c r="T3596" t="s">
        <v>90</v>
      </c>
      <c r="U3596" t="s">
        <v>176</v>
      </c>
      <c r="V3596" t="s">
        <v>310</v>
      </c>
      <c r="W3596" t="s">
        <v>147</v>
      </c>
      <c r="X3596" t="s">
        <v>144</v>
      </c>
    </row>
    <row r="3597" spans="1:24" x14ac:dyDescent="0.4">
      <c r="A3597" t="s">
        <v>4281</v>
      </c>
      <c r="B3597" t="s">
        <v>162</v>
      </c>
      <c r="C3597" t="s">
        <v>158</v>
      </c>
      <c r="D3597" t="s">
        <v>43</v>
      </c>
      <c r="E3597" t="s">
        <v>847</v>
      </c>
      <c r="F3597" t="s">
        <v>109</v>
      </c>
      <c r="G3597" t="s">
        <v>26</v>
      </c>
      <c r="H3597" t="s">
        <v>142</v>
      </c>
      <c r="I3597" t="s">
        <v>25</v>
      </c>
      <c r="J3597" t="s">
        <v>26</v>
      </c>
      <c r="K3597" t="s">
        <v>2940</v>
      </c>
      <c r="L3597" t="str">
        <f>_xlfn.XLOOKUP(Trade_Flows[[#This Row],[hardware_type]],Helper_sheet!$D$2:$D$15,Helper_sheet!$E$2:$E$15,0,0)</f>
        <v>Equipment</v>
      </c>
      <c r="M3597" t="s">
        <v>91</v>
      </c>
      <c r="N3597" s="5">
        <v>41</v>
      </c>
      <c r="O3597" s="1">
        <v>1648.71</v>
      </c>
      <c r="P3597" t="s">
        <v>790</v>
      </c>
      <c r="Q3597" t="s">
        <v>89</v>
      </c>
      <c r="R3597" t="s">
        <v>144</v>
      </c>
      <c r="S3597" t="s">
        <v>141</v>
      </c>
      <c r="T3597" t="s">
        <v>90</v>
      </c>
      <c r="U3597" t="s">
        <v>169</v>
      </c>
      <c r="V3597" t="s">
        <v>155</v>
      </c>
      <c r="W3597" t="s">
        <v>147</v>
      </c>
      <c r="X3597" t="s">
        <v>144</v>
      </c>
    </row>
    <row r="3598" spans="1:24" x14ac:dyDescent="0.4">
      <c r="A3598" t="s">
        <v>4282</v>
      </c>
      <c r="B3598" t="s">
        <v>171</v>
      </c>
      <c r="C3598" t="s">
        <v>141</v>
      </c>
      <c r="D3598" t="s">
        <v>44</v>
      </c>
      <c r="E3598" t="s">
        <v>847</v>
      </c>
      <c r="F3598" t="s">
        <v>109</v>
      </c>
      <c r="G3598" t="s">
        <v>26</v>
      </c>
      <c r="H3598" t="s">
        <v>142</v>
      </c>
      <c r="I3598" t="s">
        <v>25</v>
      </c>
      <c r="J3598" t="s">
        <v>26</v>
      </c>
      <c r="K3598" t="s">
        <v>2940</v>
      </c>
      <c r="L3598" t="str">
        <f>_xlfn.XLOOKUP(Trade_Flows[[#This Row],[hardware_type]],Helper_sheet!$D$2:$D$15,Helper_sheet!$E$2:$E$15,0,0)</f>
        <v>Equipment</v>
      </c>
      <c r="M3598" t="s">
        <v>91</v>
      </c>
      <c r="N3598" s="5">
        <v>20</v>
      </c>
      <c r="O3598" s="1">
        <v>829.85</v>
      </c>
      <c r="P3598" t="s">
        <v>790</v>
      </c>
      <c r="Q3598" t="s">
        <v>89</v>
      </c>
      <c r="R3598" t="s">
        <v>144</v>
      </c>
      <c r="S3598" t="s">
        <v>141</v>
      </c>
      <c r="T3598" t="s">
        <v>90</v>
      </c>
      <c r="U3598" t="s">
        <v>848</v>
      </c>
      <c r="V3598" t="s">
        <v>305</v>
      </c>
      <c r="W3598" t="s">
        <v>147</v>
      </c>
      <c r="X3598" t="s">
        <v>144</v>
      </c>
    </row>
    <row r="3599" spans="1:24" x14ac:dyDescent="0.4">
      <c r="A3599" t="s">
        <v>4283</v>
      </c>
      <c r="B3599" t="s">
        <v>171</v>
      </c>
      <c r="C3599" t="s">
        <v>149</v>
      </c>
      <c r="D3599" t="s">
        <v>45</v>
      </c>
      <c r="E3599" t="s">
        <v>847</v>
      </c>
      <c r="F3599" t="s">
        <v>109</v>
      </c>
      <c r="G3599" t="s">
        <v>26</v>
      </c>
      <c r="H3599" t="s">
        <v>142</v>
      </c>
      <c r="I3599" t="s">
        <v>25</v>
      </c>
      <c r="J3599" t="s">
        <v>26</v>
      </c>
      <c r="K3599" t="s">
        <v>2940</v>
      </c>
      <c r="L3599" t="str">
        <f>_xlfn.XLOOKUP(Trade_Flows[[#This Row],[hardware_type]],Helper_sheet!$D$2:$D$15,Helper_sheet!$E$2:$E$15,0,0)</f>
        <v>Equipment</v>
      </c>
      <c r="M3599" t="s">
        <v>91</v>
      </c>
      <c r="N3599" s="5">
        <v>26</v>
      </c>
      <c r="O3599" s="1">
        <v>1967.22</v>
      </c>
      <c r="P3599" t="s">
        <v>790</v>
      </c>
      <c r="Q3599" t="s">
        <v>89</v>
      </c>
      <c r="R3599" t="s">
        <v>144</v>
      </c>
      <c r="S3599" t="s">
        <v>141</v>
      </c>
      <c r="T3599" t="s">
        <v>90</v>
      </c>
      <c r="U3599" t="s">
        <v>288</v>
      </c>
      <c r="V3599" t="s">
        <v>490</v>
      </c>
      <c r="W3599" t="s">
        <v>147</v>
      </c>
      <c r="X3599" t="s">
        <v>144</v>
      </c>
    </row>
    <row r="3600" spans="1:24" x14ac:dyDescent="0.4">
      <c r="A3600" t="s">
        <v>4284</v>
      </c>
      <c r="B3600" t="s">
        <v>171</v>
      </c>
      <c r="C3600" t="s">
        <v>154</v>
      </c>
      <c r="D3600" t="s">
        <v>46</v>
      </c>
      <c r="E3600" t="s">
        <v>847</v>
      </c>
      <c r="F3600" t="s">
        <v>109</v>
      </c>
      <c r="G3600" t="s">
        <v>26</v>
      </c>
      <c r="H3600" t="s">
        <v>142</v>
      </c>
      <c r="I3600" t="s">
        <v>25</v>
      </c>
      <c r="J3600" t="s">
        <v>26</v>
      </c>
      <c r="K3600" t="s">
        <v>2940</v>
      </c>
      <c r="L3600" t="str">
        <f>_xlfn.XLOOKUP(Trade_Flows[[#This Row],[hardware_type]],Helper_sheet!$D$2:$D$15,Helper_sheet!$E$2:$E$15,0,0)</f>
        <v>Equipment</v>
      </c>
      <c r="M3600" t="s">
        <v>91</v>
      </c>
      <c r="N3600" s="5">
        <v>25</v>
      </c>
      <c r="O3600" s="1">
        <v>2155.13</v>
      </c>
      <c r="P3600" t="s">
        <v>128</v>
      </c>
      <c r="Q3600" t="s">
        <v>89</v>
      </c>
      <c r="R3600" t="s">
        <v>144</v>
      </c>
      <c r="S3600" t="s">
        <v>141</v>
      </c>
      <c r="T3600" t="s">
        <v>90</v>
      </c>
      <c r="U3600" t="s">
        <v>852</v>
      </c>
      <c r="V3600" t="s">
        <v>384</v>
      </c>
      <c r="W3600" t="s">
        <v>147</v>
      </c>
      <c r="X3600" t="s">
        <v>144</v>
      </c>
    </row>
    <row r="3601" spans="1:24" x14ac:dyDescent="0.4">
      <c r="A3601" t="s">
        <v>4285</v>
      </c>
      <c r="B3601" t="s">
        <v>171</v>
      </c>
      <c r="C3601" t="s">
        <v>158</v>
      </c>
      <c r="D3601" t="s">
        <v>47</v>
      </c>
      <c r="E3601" t="s">
        <v>847</v>
      </c>
      <c r="F3601" t="s">
        <v>109</v>
      </c>
      <c r="G3601" t="s">
        <v>26</v>
      </c>
      <c r="H3601" t="s">
        <v>142</v>
      </c>
      <c r="I3601" t="s">
        <v>25</v>
      </c>
      <c r="J3601" t="s">
        <v>26</v>
      </c>
      <c r="K3601" t="s">
        <v>2940</v>
      </c>
      <c r="L3601" t="str">
        <f>_xlfn.XLOOKUP(Trade_Flows[[#This Row],[hardware_type]],Helper_sheet!$D$2:$D$15,Helper_sheet!$E$2:$E$15,0,0)</f>
        <v>Equipment</v>
      </c>
      <c r="M3601" t="s">
        <v>91</v>
      </c>
      <c r="N3601" s="5">
        <v>84</v>
      </c>
      <c r="O3601" s="1">
        <v>4831.57</v>
      </c>
      <c r="P3601" t="s">
        <v>129</v>
      </c>
      <c r="Q3601" t="s">
        <v>89</v>
      </c>
      <c r="R3601" t="s">
        <v>144</v>
      </c>
      <c r="S3601" t="s">
        <v>141</v>
      </c>
      <c r="T3601" t="s">
        <v>90</v>
      </c>
      <c r="U3601" t="s">
        <v>190</v>
      </c>
      <c r="V3601" t="s">
        <v>490</v>
      </c>
      <c r="W3601" t="s">
        <v>147</v>
      </c>
      <c r="X3601" t="s">
        <v>144</v>
      </c>
    </row>
    <row r="3602" spans="1:24" x14ac:dyDescent="0.4">
      <c r="A3602" t="s">
        <v>4286</v>
      </c>
      <c r="B3602" t="s">
        <v>182</v>
      </c>
      <c r="C3602" t="s">
        <v>141</v>
      </c>
      <c r="D3602" t="s">
        <v>48</v>
      </c>
      <c r="E3602" t="s">
        <v>847</v>
      </c>
      <c r="F3602" t="s">
        <v>109</v>
      </c>
      <c r="G3602" t="s">
        <v>26</v>
      </c>
      <c r="H3602" t="s">
        <v>142</v>
      </c>
      <c r="I3602" t="s">
        <v>25</v>
      </c>
      <c r="J3602" t="s">
        <v>26</v>
      </c>
      <c r="K3602" t="s">
        <v>2940</v>
      </c>
      <c r="L3602" t="str">
        <f>_xlfn.XLOOKUP(Trade_Flows[[#This Row],[hardware_type]],Helper_sheet!$D$2:$D$15,Helper_sheet!$E$2:$E$15,0,0)</f>
        <v>Equipment</v>
      </c>
      <c r="M3602" t="s">
        <v>91</v>
      </c>
      <c r="N3602" s="5">
        <v>30</v>
      </c>
      <c r="O3602" s="1">
        <v>1987.05</v>
      </c>
      <c r="P3602" t="s">
        <v>790</v>
      </c>
      <c r="Q3602" t="s">
        <v>89</v>
      </c>
      <c r="R3602" t="s">
        <v>144</v>
      </c>
      <c r="S3602" t="s">
        <v>141</v>
      </c>
      <c r="T3602" t="s">
        <v>90</v>
      </c>
      <c r="U3602" t="s">
        <v>285</v>
      </c>
      <c r="V3602" t="s">
        <v>371</v>
      </c>
      <c r="W3602" t="s">
        <v>147</v>
      </c>
      <c r="X3602" t="s">
        <v>144</v>
      </c>
    </row>
    <row r="3603" spans="1:24" x14ac:dyDescent="0.4">
      <c r="A3603" t="s">
        <v>4287</v>
      </c>
      <c r="B3603" t="s">
        <v>182</v>
      </c>
      <c r="C3603" t="s">
        <v>149</v>
      </c>
      <c r="D3603" t="s">
        <v>49</v>
      </c>
      <c r="E3603" t="s">
        <v>847</v>
      </c>
      <c r="F3603" t="s">
        <v>109</v>
      </c>
      <c r="G3603" t="s">
        <v>26</v>
      </c>
      <c r="H3603" t="s">
        <v>142</v>
      </c>
      <c r="I3603" t="s">
        <v>25</v>
      </c>
      <c r="J3603" t="s">
        <v>26</v>
      </c>
      <c r="K3603" t="s">
        <v>2940</v>
      </c>
      <c r="L3603" t="str">
        <f>_xlfn.XLOOKUP(Trade_Flows[[#This Row],[hardware_type]],Helper_sheet!$D$2:$D$15,Helper_sheet!$E$2:$E$15,0,0)</f>
        <v>Equipment</v>
      </c>
      <c r="M3603" t="s">
        <v>91</v>
      </c>
      <c r="N3603" s="5">
        <v>61</v>
      </c>
      <c r="O3603" s="1">
        <v>4534.21</v>
      </c>
      <c r="P3603" t="s">
        <v>790</v>
      </c>
      <c r="Q3603" t="s">
        <v>89</v>
      </c>
      <c r="R3603" t="s">
        <v>144</v>
      </c>
      <c r="S3603" t="s">
        <v>141</v>
      </c>
      <c r="T3603" t="s">
        <v>90</v>
      </c>
      <c r="U3603" t="s">
        <v>173</v>
      </c>
      <c r="V3603" t="s">
        <v>145</v>
      </c>
      <c r="W3603" t="s">
        <v>147</v>
      </c>
      <c r="X3603" t="s">
        <v>144</v>
      </c>
    </row>
    <row r="3604" spans="1:24" x14ac:dyDescent="0.4">
      <c r="A3604" t="s">
        <v>4288</v>
      </c>
      <c r="B3604" t="s">
        <v>182</v>
      </c>
      <c r="C3604" t="s">
        <v>154</v>
      </c>
      <c r="D3604" t="s">
        <v>50</v>
      </c>
      <c r="E3604" t="s">
        <v>847</v>
      </c>
      <c r="F3604" t="s">
        <v>109</v>
      </c>
      <c r="G3604" t="s">
        <v>26</v>
      </c>
      <c r="H3604" t="s">
        <v>142</v>
      </c>
      <c r="I3604" t="s">
        <v>25</v>
      </c>
      <c r="J3604" t="s">
        <v>26</v>
      </c>
      <c r="K3604" t="s">
        <v>2940</v>
      </c>
      <c r="L3604" t="str">
        <f>_xlfn.XLOOKUP(Trade_Flows[[#This Row],[hardware_type]],Helper_sheet!$D$2:$D$15,Helper_sheet!$E$2:$E$15,0,0)</f>
        <v>Equipment</v>
      </c>
      <c r="M3604" t="s">
        <v>91</v>
      </c>
      <c r="N3604" s="5">
        <v>78</v>
      </c>
      <c r="O3604" s="1">
        <v>5297.69</v>
      </c>
      <c r="P3604" t="s">
        <v>790</v>
      </c>
      <c r="Q3604" t="s">
        <v>89</v>
      </c>
      <c r="R3604" t="s">
        <v>144</v>
      </c>
      <c r="S3604" t="s">
        <v>141</v>
      </c>
      <c r="T3604" t="s">
        <v>90</v>
      </c>
      <c r="U3604" t="s">
        <v>367</v>
      </c>
      <c r="V3604" t="s">
        <v>175</v>
      </c>
      <c r="W3604" t="s">
        <v>147</v>
      </c>
      <c r="X3604" t="s">
        <v>144</v>
      </c>
    </row>
    <row r="3605" spans="1:24" x14ac:dyDescent="0.4">
      <c r="A3605" t="s">
        <v>4289</v>
      </c>
      <c r="B3605" t="s">
        <v>182</v>
      </c>
      <c r="C3605" t="s">
        <v>158</v>
      </c>
      <c r="D3605" t="s">
        <v>51</v>
      </c>
      <c r="E3605" t="s">
        <v>847</v>
      </c>
      <c r="F3605" t="s">
        <v>109</v>
      </c>
      <c r="G3605" t="s">
        <v>26</v>
      </c>
      <c r="H3605" t="s">
        <v>142</v>
      </c>
      <c r="I3605" t="s">
        <v>25</v>
      </c>
      <c r="J3605" t="s">
        <v>26</v>
      </c>
      <c r="K3605" t="s">
        <v>2940</v>
      </c>
      <c r="L3605" t="str">
        <f>_xlfn.XLOOKUP(Trade_Flows[[#This Row],[hardware_type]],Helper_sheet!$D$2:$D$15,Helper_sheet!$E$2:$E$15,0,0)</f>
        <v>Equipment</v>
      </c>
      <c r="M3605" t="s">
        <v>91</v>
      </c>
      <c r="N3605" s="5">
        <v>89</v>
      </c>
      <c r="O3605" s="1">
        <v>5888.65</v>
      </c>
      <c r="P3605" t="s">
        <v>129</v>
      </c>
      <c r="Q3605" t="s">
        <v>89</v>
      </c>
      <c r="R3605" t="s">
        <v>144</v>
      </c>
      <c r="S3605" t="s">
        <v>141</v>
      </c>
      <c r="T3605" t="s">
        <v>90</v>
      </c>
      <c r="U3605" t="s">
        <v>852</v>
      </c>
      <c r="V3605" t="s">
        <v>314</v>
      </c>
      <c r="W3605" t="s">
        <v>147</v>
      </c>
      <c r="X3605" t="s">
        <v>144</v>
      </c>
    </row>
    <row r="3606" spans="1:24" x14ac:dyDescent="0.4">
      <c r="A3606" t="s">
        <v>4290</v>
      </c>
      <c r="B3606" t="s">
        <v>193</v>
      </c>
      <c r="C3606" t="s">
        <v>141</v>
      </c>
      <c r="D3606" t="s">
        <v>52</v>
      </c>
      <c r="E3606" t="s">
        <v>847</v>
      </c>
      <c r="F3606" t="s">
        <v>109</v>
      </c>
      <c r="G3606" t="s">
        <v>26</v>
      </c>
      <c r="H3606" t="s">
        <v>142</v>
      </c>
      <c r="I3606" t="s">
        <v>25</v>
      </c>
      <c r="J3606" t="s">
        <v>26</v>
      </c>
      <c r="K3606" t="s">
        <v>2940</v>
      </c>
      <c r="L3606" t="str">
        <f>_xlfn.XLOOKUP(Trade_Flows[[#This Row],[hardware_type]],Helper_sheet!$D$2:$D$15,Helper_sheet!$E$2:$E$15,0,0)</f>
        <v>Equipment</v>
      </c>
      <c r="M3606" t="s">
        <v>91</v>
      </c>
      <c r="N3606" s="5">
        <v>44</v>
      </c>
      <c r="O3606" s="1">
        <v>2736.79</v>
      </c>
      <c r="P3606" t="s">
        <v>129</v>
      </c>
      <c r="Q3606" t="s">
        <v>89</v>
      </c>
      <c r="R3606" t="s">
        <v>144</v>
      </c>
      <c r="S3606" t="s">
        <v>141</v>
      </c>
      <c r="T3606" t="s">
        <v>90</v>
      </c>
      <c r="U3606" t="s">
        <v>294</v>
      </c>
      <c r="V3606" t="s">
        <v>172</v>
      </c>
      <c r="W3606" t="s">
        <v>147</v>
      </c>
      <c r="X3606" t="s">
        <v>144</v>
      </c>
    </row>
    <row r="3607" spans="1:24" x14ac:dyDescent="0.4">
      <c r="A3607" t="s">
        <v>4291</v>
      </c>
      <c r="B3607" t="s">
        <v>193</v>
      </c>
      <c r="C3607" t="s">
        <v>149</v>
      </c>
      <c r="D3607" t="s">
        <v>53</v>
      </c>
      <c r="E3607" t="s">
        <v>847</v>
      </c>
      <c r="F3607" t="s">
        <v>109</v>
      </c>
      <c r="G3607" t="s">
        <v>26</v>
      </c>
      <c r="H3607" t="s">
        <v>142</v>
      </c>
      <c r="I3607" t="s">
        <v>25</v>
      </c>
      <c r="J3607" t="s">
        <v>26</v>
      </c>
      <c r="K3607" t="s">
        <v>2940</v>
      </c>
      <c r="L3607" t="str">
        <f>_xlfn.XLOOKUP(Trade_Flows[[#This Row],[hardware_type]],Helper_sheet!$D$2:$D$15,Helper_sheet!$E$2:$E$15,0,0)</f>
        <v>Equipment</v>
      </c>
      <c r="M3607" t="s">
        <v>91</v>
      </c>
      <c r="N3607" s="5">
        <v>22</v>
      </c>
      <c r="O3607" s="1">
        <v>1183.02</v>
      </c>
      <c r="P3607" t="s">
        <v>790</v>
      </c>
      <c r="Q3607" t="s">
        <v>89</v>
      </c>
      <c r="R3607" t="s">
        <v>144</v>
      </c>
      <c r="S3607" t="s">
        <v>141</v>
      </c>
      <c r="T3607" t="s">
        <v>90</v>
      </c>
      <c r="U3607" t="s">
        <v>888</v>
      </c>
      <c r="V3607" t="s">
        <v>210</v>
      </c>
      <c r="W3607" t="s">
        <v>147</v>
      </c>
      <c r="X3607" t="s">
        <v>144</v>
      </c>
    </row>
    <row r="3608" spans="1:24" x14ac:dyDescent="0.4">
      <c r="A3608" t="s">
        <v>4292</v>
      </c>
      <c r="B3608" t="s">
        <v>193</v>
      </c>
      <c r="C3608" t="s">
        <v>154</v>
      </c>
      <c r="D3608" t="s">
        <v>54</v>
      </c>
      <c r="E3608" t="s">
        <v>847</v>
      </c>
      <c r="F3608" t="s">
        <v>109</v>
      </c>
      <c r="G3608" t="s">
        <v>26</v>
      </c>
      <c r="H3608" t="s">
        <v>142</v>
      </c>
      <c r="I3608" t="s">
        <v>25</v>
      </c>
      <c r="J3608" t="s">
        <v>26</v>
      </c>
      <c r="K3608" t="s">
        <v>2940</v>
      </c>
      <c r="L3608" t="str">
        <f>_xlfn.XLOOKUP(Trade_Flows[[#This Row],[hardware_type]],Helper_sheet!$D$2:$D$15,Helper_sheet!$E$2:$E$15,0,0)</f>
        <v>Equipment</v>
      </c>
      <c r="M3608" t="s">
        <v>91</v>
      </c>
      <c r="N3608" s="5">
        <v>60</v>
      </c>
      <c r="O3608" s="1">
        <v>2381.4299999999998</v>
      </c>
      <c r="P3608" t="s">
        <v>129</v>
      </c>
      <c r="Q3608" t="s">
        <v>89</v>
      </c>
      <c r="R3608" t="s">
        <v>144</v>
      </c>
      <c r="S3608" t="s">
        <v>141</v>
      </c>
      <c r="T3608" t="s">
        <v>90</v>
      </c>
      <c r="U3608" t="s">
        <v>877</v>
      </c>
      <c r="V3608" t="s">
        <v>210</v>
      </c>
      <c r="W3608" t="s">
        <v>147</v>
      </c>
      <c r="X3608" t="s">
        <v>144</v>
      </c>
    </row>
    <row r="3609" spans="1:24" x14ac:dyDescent="0.4">
      <c r="A3609" t="s">
        <v>4293</v>
      </c>
      <c r="B3609" t="s">
        <v>193</v>
      </c>
      <c r="C3609" t="s">
        <v>158</v>
      </c>
      <c r="D3609" t="s">
        <v>55</v>
      </c>
      <c r="E3609" t="s">
        <v>847</v>
      </c>
      <c r="F3609" t="s">
        <v>109</v>
      </c>
      <c r="G3609" t="s">
        <v>26</v>
      </c>
      <c r="H3609" t="s">
        <v>142</v>
      </c>
      <c r="I3609" t="s">
        <v>25</v>
      </c>
      <c r="J3609" t="s">
        <v>26</v>
      </c>
      <c r="K3609" t="s">
        <v>2940</v>
      </c>
      <c r="L3609" t="str">
        <f>_xlfn.XLOOKUP(Trade_Flows[[#This Row],[hardware_type]],Helper_sheet!$D$2:$D$15,Helper_sheet!$E$2:$E$15,0,0)</f>
        <v>Equipment</v>
      </c>
      <c r="M3609" t="s">
        <v>91</v>
      </c>
      <c r="N3609" s="5">
        <v>77</v>
      </c>
      <c r="O3609" s="1">
        <v>4856.68</v>
      </c>
      <c r="P3609" t="s">
        <v>790</v>
      </c>
      <c r="Q3609" t="s">
        <v>89</v>
      </c>
      <c r="R3609" t="s">
        <v>144</v>
      </c>
      <c r="S3609" t="s">
        <v>141</v>
      </c>
      <c r="T3609" t="s">
        <v>90</v>
      </c>
      <c r="U3609" t="s">
        <v>367</v>
      </c>
      <c r="V3609" t="s">
        <v>172</v>
      </c>
      <c r="W3609" t="s">
        <v>147</v>
      </c>
      <c r="X3609" t="s">
        <v>144</v>
      </c>
    </row>
    <row r="3610" spans="1:24" x14ac:dyDescent="0.4">
      <c r="A3610" t="s">
        <v>4294</v>
      </c>
      <c r="B3610" t="s">
        <v>202</v>
      </c>
      <c r="C3610" t="s">
        <v>141</v>
      </c>
      <c r="D3610" t="s">
        <v>56</v>
      </c>
      <c r="E3610" t="s">
        <v>847</v>
      </c>
      <c r="F3610" t="s">
        <v>109</v>
      </c>
      <c r="G3610" t="s">
        <v>26</v>
      </c>
      <c r="H3610" t="s">
        <v>142</v>
      </c>
      <c r="I3610" t="s">
        <v>25</v>
      </c>
      <c r="J3610" t="s">
        <v>26</v>
      </c>
      <c r="K3610" t="s">
        <v>2940</v>
      </c>
      <c r="L3610" t="str">
        <f>_xlfn.XLOOKUP(Trade_Flows[[#This Row],[hardware_type]],Helper_sheet!$D$2:$D$15,Helper_sheet!$E$2:$E$15,0,0)</f>
        <v>Equipment</v>
      </c>
      <c r="M3610" t="s">
        <v>91</v>
      </c>
      <c r="N3610" s="5">
        <v>42</v>
      </c>
      <c r="O3610" s="1">
        <v>2451.39</v>
      </c>
      <c r="P3610" t="s">
        <v>128</v>
      </c>
      <c r="Q3610" t="s">
        <v>89</v>
      </c>
      <c r="R3610" t="s">
        <v>144</v>
      </c>
      <c r="S3610" t="s">
        <v>141</v>
      </c>
      <c r="T3610" t="s">
        <v>90</v>
      </c>
      <c r="U3610" t="s">
        <v>169</v>
      </c>
      <c r="V3610" t="s">
        <v>308</v>
      </c>
      <c r="W3610" t="s">
        <v>147</v>
      </c>
      <c r="X3610" t="s">
        <v>144</v>
      </c>
    </row>
    <row r="3611" spans="1:24" x14ac:dyDescent="0.4">
      <c r="A3611" t="s">
        <v>4295</v>
      </c>
      <c r="B3611" t="s">
        <v>202</v>
      </c>
      <c r="C3611" t="s">
        <v>149</v>
      </c>
      <c r="D3611" t="s">
        <v>57</v>
      </c>
      <c r="E3611" t="s">
        <v>847</v>
      </c>
      <c r="F3611" t="s">
        <v>109</v>
      </c>
      <c r="G3611" t="s">
        <v>26</v>
      </c>
      <c r="H3611" t="s">
        <v>142</v>
      </c>
      <c r="I3611" t="s">
        <v>25</v>
      </c>
      <c r="J3611" t="s">
        <v>26</v>
      </c>
      <c r="K3611" t="s">
        <v>2940</v>
      </c>
      <c r="L3611" t="str">
        <f>_xlfn.XLOOKUP(Trade_Flows[[#This Row],[hardware_type]],Helper_sheet!$D$2:$D$15,Helper_sheet!$E$2:$E$15,0,0)</f>
        <v>Equipment</v>
      </c>
      <c r="M3611" t="s">
        <v>91</v>
      </c>
      <c r="N3611" s="5">
        <v>56</v>
      </c>
      <c r="O3611" s="1">
        <v>2226.4</v>
      </c>
      <c r="P3611" t="s">
        <v>790</v>
      </c>
      <c r="Q3611" t="s">
        <v>89</v>
      </c>
      <c r="R3611" t="s">
        <v>144</v>
      </c>
      <c r="S3611" t="s">
        <v>141</v>
      </c>
      <c r="T3611" t="s">
        <v>90</v>
      </c>
      <c r="U3611" t="s">
        <v>208</v>
      </c>
      <c r="V3611" t="s">
        <v>387</v>
      </c>
      <c r="W3611" t="s">
        <v>147</v>
      </c>
      <c r="X3611" t="s">
        <v>144</v>
      </c>
    </row>
    <row r="3612" spans="1:24" x14ac:dyDescent="0.4">
      <c r="A3612" t="s">
        <v>4296</v>
      </c>
      <c r="B3612" t="s">
        <v>202</v>
      </c>
      <c r="C3612" t="s">
        <v>154</v>
      </c>
      <c r="D3612" t="s">
        <v>58</v>
      </c>
      <c r="E3612" t="s">
        <v>847</v>
      </c>
      <c r="F3612" t="s">
        <v>109</v>
      </c>
      <c r="G3612" t="s">
        <v>26</v>
      </c>
      <c r="H3612" t="s">
        <v>142</v>
      </c>
      <c r="I3612" t="s">
        <v>25</v>
      </c>
      <c r="J3612" t="s">
        <v>26</v>
      </c>
      <c r="K3612" t="s">
        <v>2940</v>
      </c>
      <c r="L3612" t="str">
        <f>_xlfn.XLOOKUP(Trade_Flows[[#This Row],[hardware_type]],Helper_sheet!$D$2:$D$15,Helper_sheet!$E$2:$E$15,0,0)</f>
        <v>Equipment</v>
      </c>
      <c r="M3612" t="s">
        <v>91</v>
      </c>
      <c r="N3612" s="5">
        <v>97</v>
      </c>
      <c r="O3612" s="1">
        <v>5088.8</v>
      </c>
      <c r="P3612" t="s">
        <v>128</v>
      </c>
      <c r="Q3612" t="s">
        <v>89</v>
      </c>
      <c r="R3612" t="s">
        <v>144</v>
      </c>
      <c r="S3612" t="s">
        <v>141</v>
      </c>
      <c r="T3612" t="s">
        <v>90</v>
      </c>
      <c r="U3612" t="s">
        <v>877</v>
      </c>
      <c r="V3612" t="s">
        <v>155</v>
      </c>
      <c r="W3612" t="s">
        <v>147</v>
      </c>
      <c r="X3612" t="s">
        <v>144</v>
      </c>
    </row>
    <row r="3613" spans="1:24" x14ac:dyDescent="0.4">
      <c r="A3613" t="s">
        <v>4297</v>
      </c>
      <c r="B3613" t="s">
        <v>202</v>
      </c>
      <c r="C3613" t="s">
        <v>158</v>
      </c>
      <c r="D3613" t="s">
        <v>59</v>
      </c>
      <c r="E3613" t="s">
        <v>847</v>
      </c>
      <c r="F3613" t="s">
        <v>109</v>
      </c>
      <c r="G3613" t="s">
        <v>26</v>
      </c>
      <c r="H3613" t="s">
        <v>142</v>
      </c>
      <c r="I3613" t="s">
        <v>25</v>
      </c>
      <c r="J3613" t="s">
        <v>26</v>
      </c>
      <c r="K3613" t="s">
        <v>2940</v>
      </c>
      <c r="L3613" t="str">
        <f>_xlfn.XLOOKUP(Trade_Flows[[#This Row],[hardware_type]],Helper_sheet!$D$2:$D$15,Helper_sheet!$E$2:$E$15,0,0)</f>
        <v>Equipment</v>
      </c>
      <c r="M3613" t="s">
        <v>91</v>
      </c>
      <c r="N3613" s="5">
        <v>65</v>
      </c>
      <c r="O3613" s="1">
        <v>2689.24</v>
      </c>
      <c r="P3613" t="s">
        <v>129</v>
      </c>
      <c r="Q3613" t="s">
        <v>89</v>
      </c>
      <c r="R3613" t="s">
        <v>144</v>
      </c>
      <c r="S3613" t="s">
        <v>141</v>
      </c>
      <c r="T3613" t="s">
        <v>90</v>
      </c>
      <c r="U3613" t="s">
        <v>866</v>
      </c>
      <c r="V3613" t="s">
        <v>387</v>
      </c>
      <c r="W3613" t="s">
        <v>147</v>
      </c>
      <c r="X3613" t="s">
        <v>144</v>
      </c>
    </row>
    <row r="3614" spans="1:24" x14ac:dyDescent="0.4">
      <c r="A3614" t="s">
        <v>4298</v>
      </c>
      <c r="B3614" t="s">
        <v>212</v>
      </c>
      <c r="C3614" t="s">
        <v>141</v>
      </c>
      <c r="D3614" t="s">
        <v>60</v>
      </c>
      <c r="E3614" t="s">
        <v>847</v>
      </c>
      <c r="F3614" t="s">
        <v>109</v>
      </c>
      <c r="G3614" t="s">
        <v>26</v>
      </c>
      <c r="H3614" t="s">
        <v>142</v>
      </c>
      <c r="I3614" t="s">
        <v>25</v>
      </c>
      <c r="J3614" t="s">
        <v>26</v>
      </c>
      <c r="K3614" t="s">
        <v>2940</v>
      </c>
      <c r="L3614" t="str">
        <f>_xlfn.XLOOKUP(Trade_Flows[[#This Row],[hardware_type]],Helper_sheet!$D$2:$D$15,Helper_sheet!$E$2:$E$15,0,0)</f>
        <v>Equipment</v>
      </c>
      <c r="M3614" t="s">
        <v>91</v>
      </c>
      <c r="N3614" s="5">
        <v>104</v>
      </c>
      <c r="O3614" s="1">
        <v>6717.94</v>
      </c>
      <c r="P3614" t="s">
        <v>790</v>
      </c>
      <c r="Q3614" t="s">
        <v>89</v>
      </c>
      <c r="R3614" t="s">
        <v>144</v>
      </c>
      <c r="S3614" t="s">
        <v>141</v>
      </c>
      <c r="T3614" t="s">
        <v>90</v>
      </c>
      <c r="U3614" t="s">
        <v>208</v>
      </c>
      <c r="V3614" t="s">
        <v>563</v>
      </c>
      <c r="W3614" t="s">
        <v>147</v>
      </c>
      <c r="X3614" t="s">
        <v>144</v>
      </c>
    </row>
    <row r="3615" spans="1:24" x14ac:dyDescent="0.4">
      <c r="A3615" t="s">
        <v>4299</v>
      </c>
      <c r="B3615" t="s">
        <v>212</v>
      </c>
      <c r="C3615" t="s">
        <v>149</v>
      </c>
      <c r="D3615" t="s">
        <v>61</v>
      </c>
      <c r="E3615" t="s">
        <v>847</v>
      </c>
      <c r="F3615" t="s">
        <v>109</v>
      </c>
      <c r="G3615" t="s">
        <v>26</v>
      </c>
      <c r="H3615" t="s">
        <v>142</v>
      </c>
      <c r="I3615" t="s">
        <v>25</v>
      </c>
      <c r="J3615" t="s">
        <v>26</v>
      </c>
      <c r="K3615" t="s">
        <v>2940</v>
      </c>
      <c r="L3615" t="str">
        <f>_xlfn.XLOOKUP(Trade_Flows[[#This Row],[hardware_type]],Helper_sheet!$D$2:$D$15,Helper_sheet!$E$2:$E$15,0,0)</f>
        <v>Equipment</v>
      </c>
      <c r="M3615" t="s">
        <v>91</v>
      </c>
      <c r="N3615" s="5">
        <v>58</v>
      </c>
      <c r="O3615" s="1">
        <v>2688.59</v>
      </c>
      <c r="P3615" t="s">
        <v>129</v>
      </c>
      <c r="Q3615" t="s">
        <v>89</v>
      </c>
      <c r="R3615" t="s">
        <v>144</v>
      </c>
      <c r="S3615" t="s">
        <v>141</v>
      </c>
      <c r="T3615" t="s">
        <v>90</v>
      </c>
      <c r="U3615" t="s">
        <v>854</v>
      </c>
      <c r="V3615" t="s">
        <v>633</v>
      </c>
      <c r="W3615" t="s">
        <v>147</v>
      </c>
      <c r="X3615" t="s">
        <v>144</v>
      </c>
    </row>
    <row r="3616" spans="1:24" x14ac:dyDescent="0.4">
      <c r="A3616" t="s">
        <v>4300</v>
      </c>
      <c r="B3616" t="s">
        <v>212</v>
      </c>
      <c r="C3616" t="s">
        <v>154</v>
      </c>
      <c r="D3616" t="s">
        <v>62</v>
      </c>
      <c r="E3616" t="s">
        <v>847</v>
      </c>
      <c r="F3616" t="s">
        <v>109</v>
      </c>
      <c r="G3616" t="s">
        <v>26</v>
      </c>
      <c r="H3616" t="s">
        <v>142</v>
      </c>
      <c r="I3616" t="s">
        <v>25</v>
      </c>
      <c r="J3616" t="s">
        <v>26</v>
      </c>
      <c r="K3616" t="s">
        <v>2940</v>
      </c>
      <c r="L3616" t="str">
        <f>_xlfn.XLOOKUP(Trade_Flows[[#This Row],[hardware_type]],Helper_sheet!$D$2:$D$15,Helper_sheet!$E$2:$E$15,0,0)</f>
        <v>Equipment</v>
      </c>
      <c r="M3616" t="s">
        <v>91</v>
      </c>
      <c r="N3616" s="5">
        <v>47</v>
      </c>
      <c r="O3616" s="1">
        <v>2430.89</v>
      </c>
      <c r="P3616" t="s">
        <v>790</v>
      </c>
      <c r="Q3616" t="s">
        <v>89</v>
      </c>
      <c r="R3616" t="s">
        <v>144</v>
      </c>
      <c r="S3616" t="s">
        <v>141</v>
      </c>
      <c r="T3616" t="s">
        <v>90</v>
      </c>
      <c r="U3616" t="s">
        <v>292</v>
      </c>
      <c r="V3616" t="s">
        <v>155</v>
      </c>
      <c r="W3616" t="s">
        <v>147</v>
      </c>
      <c r="X3616" t="s">
        <v>144</v>
      </c>
    </row>
    <row r="3617" spans="1:24" x14ac:dyDescent="0.4">
      <c r="A3617" t="s">
        <v>4301</v>
      </c>
      <c r="B3617" t="s">
        <v>212</v>
      </c>
      <c r="C3617" t="s">
        <v>158</v>
      </c>
      <c r="D3617" t="s">
        <v>63</v>
      </c>
      <c r="E3617" t="s">
        <v>847</v>
      </c>
      <c r="F3617" t="s">
        <v>109</v>
      </c>
      <c r="G3617" t="s">
        <v>26</v>
      </c>
      <c r="H3617" t="s">
        <v>142</v>
      </c>
      <c r="I3617" t="s">
        <v>25</v>
      </c>
      <c r="J3617" t="s">
        <v>26</v>
      </c>
      <c r="K3617" t="s">
        <v>2940</v>
      </c>
      <c r="L3617" t="str">
        <f>_xlfn.XLOOKUP(Trade_Flows[[#This Row],[hardware_type]],Helper_sheet!$D$2:$D$15,Helper_sheet!$E$2:$E$15,0,0)</f>
        <v>Equipment</v>
      </c>
      <c r="M3617" t="s">
        <v>91</v>
      </c>
      <c r="N3617" s="5">
        <v>55</v>
      </c>
      <c r="O3617" s="1">
        <v>2059.36</v>
      </c>
      <c r="P3617" t="s">
        <v>128</v>
      </c>
      <c r="Q3617" t="s">
        <v>89</v>
      </c>
      <c r="R3617" t="s">
        <v>144</v>
      </c>
      <c r="S3617" t="s">
        <v>141</v>
      </c>
      <c r="T3617" t="s">
        <v>90</v>
      </c>
      <c r="U3617" t="s">
        <v>156</v>
      </c>
      <c r="V3617" t="s">
        <v>145</v>
      </c>
      <c r="W3617" t="s">
        <v>147</v>
      </c>
      <c r="X3617" t="s">
        <v>144</v>
      </c>
    </row>
    <row r="3618" spans="1:24" x14ac:dyDescent="0.4">
      <c r="A3618" t="s">
        <v>4302</v>
      </c>
      <c r="B3618" t="s">
        <v>223</v>
      </c>
      <c r="C3618" t="s">
        <v>141</v>
      </c>
      <c r="D3618" t="s">
        <v>64</v>
      </c>
      <c r="E3618" t="s">
        <v>847</v>
      </c>
      <c r="F3618" t="s">
        <v>109</v>
      </c>
      <c r="G3618" t="s">
        <v>26</v>
      </c>
      <c r="H3618" t="s">
        <v>142</v>
      </c>
      <c r="I3618" t="s">
        <v>25</v>
      </c>
      <c r="J3618" t="s">
        <v>26</v>
      </c>
      <c r="K3618" t="s">
        <v>2940</v>
      </c>
      <c r="L3618" t="str">
        <f>_xlfn.XLOOKUP(Trade_Flows[[#This Row],[hardware_type]],Helper_sheet!$D$2:$D$15,Helper_sheet!$E$2:$E$15,0,0)</f>
        <v>Equipment</v>
      </c>
      <c r="M3618" t="s">
        <v>91</v>
      </c>
      <c r="N3618" s="5">
        <v>57</v>
      </c>
      <c r="O3618" s="1">
        <v>1974.95</v>
      </c>
      <c r="P3618" t="s">
        <v>129</v>
      </c>
      <c r="Q3618" t="s">
        <v>89</v>
      </c>
      <c r="R3618" t="s">
        <v>144</v>
      </c>
      <c r="S3618" t="s">
        <v>141</v>
      </c>
      <c r="T3618" t="s">
        <v>90</v>
      </c>
      <c r="U3618" t="s">
        <v>854</v>
      </c>
      <c r="V3618" t="s">
        <v>700</v>
      </c>
      <c r="W3618" t="s">
        <v>147</v>
      </c>
      <c r="X3618" t="s">
        <v>144</v>
      </c>
    </row>
    <row r="3619" spans="1:24" x14ac:dyDescent="0.4">
      <c r="A3619" t="s">
        <v>4303</v>
      </c>
      <c r="B3619" t="s">
        <v>223</v>
      </c>
      <c r="C3619" t="s">
        <v>149</v>
      </c>
      <c r="D3619" t="s">
        <v>65</v>
      </c>
      <c r="E3619" t="s">
        <v>847</v>
      </c>
      <c r="F3619" t="s">
        <v>109</v>
      </c>
      <c r="G3619" t="s">
        <v>26</v>
      </c>
      <c r="H3619" t="s">
        <v>142</v>
      </c>
      <c r="I3619" t="s">
        <v>25</v>
      </c>
      <c r="J3619" t="s">
        <v>26</v>
      </c>
      <c r="K3619" t="s">
        <v>2940</v>
      </c>
      <c r="L3619" t="str">
        <f>_xlfn.XLOOKUP(Trade_Flows[[#This Row],[hardware_type]],Helper_sheet!$D$2:$D$15,Helper_sheet!$E$2:$E$15,0,0)</f>
        <v>Equipment</v>
      </c>
      <c r="M3619" t="s">
        <v>91</v>
      </c>
      <c r="N3619" s="5">
        <v>108</v>
      </c>
      <c r="O3619" s="1">
        <v>5483.92</v>
      </c>
      <c r="P3619" t="s">
        <v>129</v>
      </c>
      <c r="Q3619" t="s">
        <v>89</v>
      </c>
      <c r="R3619" t="s">
        <v>144</v>
      </c>
      <c r="S3619" t="s">
        <v>141</v>
      </c>
      <c r="T3619" t="s">
        <v>90</v>
      </c>
      <c r="U3619" t="s">
        <v>905</v>
      </c>
      <c r="V3619" t="s">
        <v>592</v>
      </c>
      <c r="W3619" t="s">
        <v>147</v>
      </c>
      <c r="X3619" t="s">
        <v>144</v>
      </c>
    </row>
    <row r="3620" spans="1:24" x14ac:dyDescent="0.4">
      <c r="A3620" t="s">
        <v>4304</v>
      </c>
      <c r="B3620" t="s">
        <v>223</v>
      </c>
      <c r="C3620" t="s">
        <v>154</v>
      </c>
      <c r="D3620" t="s">
        <v>66</v>
      </c>
      <c r="E3620" t="s">
        <v>847</v>
      </c>
      <c r="F3620" t="s">
        <v>109</v>
      </c>
      <c r="G3620" t="s">
        <v>26</v>
      </c>
      <c r="H3620" t="s">
        <v>142</v>
      </c>
      <c r="I3620" t="s">
        <v>25</v>
      </c>
      <c r="J3620" t="s">
        <v>26</v>
      </c>
      <c r="K3620" t="s">
        <v>2940</v>
      </c>
      <c r="L3620" t="str">
        <f>_xlfn.XLOOKUP(Trade_Flows[[#This Row],[hardware_type]],Helper_sheet!$D$2:$D$15,Helper_sheet!$E$2:$E$15,0,0)</f>
        <v>Equipment</v>
      </c>
      <c r="M3620" t="s">
        <v>91</v>
      </c>
      <c r="N3620" s="5">
        <v>124</v>
      </c>
      <c r="O3620" s="1">
        <v>9485.16</v>
      </c>
      <c r="P3620" t="s">
        <v>790</v>
      </c>
      <c r="Q3620" t="s">
        <v>89</v>
      </c>
      <c r="R3620" t="s">
        <v>144</v>
      </c>
      <c r="S3620" t="s">
        <v>141</v>
      </c>
      <c r="T3620" t="s">
        <v>90</v>
      </c>
      <c r="U3620" t="s">
        <v>369</v>
      </c>
      <c r="V3620" t="s">
        <v>224</v>
      </c>
      <c r="W3620" t="s">
        <v>147</v>
      </c>
      <c r="X3620" t="s">
        <v>144</v>
      </c>
    </row>
    <row r="3621" spans="1:24" x14ac:dyDescent="0.4">
      <c r="A3621" t="s">
        <v>4305</v>
      </c>
      <c r="B3621" t="s">
        <v>223</v>
      </c>
      <c r="C3621" t="s">
        <v>158</v>
      </c>
      <c r="D3621" t="s">
        <v>67</v>
      </c>
      <c r="E3621" t="s">
        <v>847</v>
      </c>
      <c r="F3621" t="s">
        <v>109</v>
      </c>
      <c r="G3621" t="s">
        <v>26</v>
      </c>
      <c r="H3621" t="s">
        <v>142</v>
      </c>
      <c r="I3621" t="s">
        <v>25</v>
      </c>
      <c r="J3621" t="s">
        <v>26</v>
      </c>
      <c r="K3621" t="s">
        <v>2940</v>
      </c>
      <c r="L3621" t="str">
        <f>_xlfn.XLOOKUP(Trade_Flows[[#This Row],[hardware_type]],Helper_sheet!$D$2:$D$15,Helper_sheet!$E$2:$E$15,0,0)</f>
        <v>Equipment</v>
      </c>
      <c r="M3621" t="s">
        <v>91</v>
      </c>
      <c r="N3621" s="5">
        <v>93</v>
      </c>
      <c r="O3621" s="1">
        <v>5199.18</v>
      </c>
      <c r="P3621" t="s">
        <v>129</v>
      </c>
      <c r="Q3621" t="s">
        <v>89</v>
      </c>
      <c r="R3621" t="s">
        <v>144</v>
      </c>
      <c r="S3621" t="s">
        <v>141</v>
      </c>
      <c r="T3621" t="s">
        <v>90</v>
      </c>
      <c r="U3621" t="s">
        <v>285</v>
      </c>
      <c r="V3621" t="s">
        <v>1326</v>
      </c>
      <c r="W3621" t="s">
        <v>147</v>
      </c>
      <c r="X3621" t="s">
        <v>144</v>
      </c>
    </row>
    <row r="3622" spans="1:24" x14ac:dyDescent="0.4">
      <c r="A3622" t="s">
        <v>4306</v>
      </c>
      <c r="B3622" t="s">
        <v>235</v>
      </c>
      <c r="C3622" t="s">
        <v>141</v>
      </c>
      <c r="D3622" t="s">
        <v>68</v>
      </c>
      <c r="E3622" t="s">
        <v>847</v>
      </c>
      <c r="F3622" t="s">
        <v>109</v>
      </c>
      <c r="G3622" t="s">
        <v>26</v>
      </c>
      <c r="H3622" t="s">
        <v>142</v>
      </c>
      <c r="I3622" t="s">
        <v>25</v>
      </c>
      <c r="J3622" t="s">
        <v>26</v>
      </c>
      <c r="K3622" t="s">
        <v>2940</v>
      </c>
      <c r="L3622" t="str">
        <f>_xlfn.XLOOKUP(Trade_Flows[[#This Row],[hardware_type]],Helper_sheet!$D$2:$D$15,Helper_sheet!$E$2:$E$15,0,0)</f>
        <v>Equipment</v>
      </c>
      <c r="M3622" t="s">
        <v>91</v>
      </c>
      <c r="N3622" s="5">
        <v>128</v>
      </c>
      <c r="O3622" s="1">
        <v>6815.63</v>
      </c>
      <c r="P3622" t="s">
        <v>128</v>
      </c>
      <c r="Q3622" t="s">
        <v>89</v>
      </c>
      <c r="R3622" t="s">
        <v>144</v>
      </c>
      <c r="S3622" t="s">
        <v>141</v>
      </c>
      <c r="T3622" t="s">
        <v>90</v>
      </c>
      <c r="U3622" t="s">
        <v>391</v>
      </c>
      <c r="V3622" t="s">
        <v>1601</v>
      </c>
      <c r="W3622" t="s">
        <v>147</v>
      </c>
      <c r="X3622" t="s">
        <v>144</v>
      </c>
    </row>
    <row r="3623" spans="1:24" x14ac:dyDescent="0.4">
      <c r="A3623" t="s">
        <v>4307</v>
      </c>
      <c r="B3623" t="s">
        <v>235</v>
      </c>
      <c r="C3623" t="s">
        <v>149</v>
      </c>
      <c r="D3623" t="s">
        <v>69</v>
      </c>
      <c r="E3623" t="s">
        <v>847</v>
      </c>
      <c r="F3623" t="s">
        <v>109</v>
      </c>
      <c r="G3623" t="s">
        <v>26</v>
      </c>
      <c r="H3623" t="s">
        <v>142</v>
      </c>
      <c r="I3623" t="s">
        <v>25</v>
      </c>
      <c r="J3623" t="s">
        <v>26</v>
      </c>
      <c r="K3623" t="s">
        <v>2940</v>
      </c>
      <c r="L3623" t="str">
        <f>_xlfn.XLOOKUP(Trade_Flows[[#This Row],[hardware_type]],Helper_sheet!$D$2:$D$15,Helper_sheet!$E$2:$E$15,0,0)</f>
        <v>Equipment</v>
      </c>
      <c r="M3623" t="s">
        <v>91</v>
      </c>
      <c r="N3623" s="5">
        <v>73</v>
      </c>
      <c r="O3623" s="1">
        <v>3508.53</v>
      </c>
      <c r="P3623" t="s">
        <v>128</v>
      </c>
      <c r="Q3623" t="s">
        <v>89</v>
      </c>
      <c r="R3623" t="s">
        <v>144</v>
      </c>
      <c r="S3623" t="s">
        <v>141</v>
      </c>
      <c r="T3623" t="s">
        <v>90</v>
      </c>
      <c r="U3623" t="s">
        <v>886</v>
      </c>
      <c r="V3623" t="s">
        <v>892</v>
      </c>
      <c r="W3623" t="s">
        <v>147</v>
      </c>
      <c r="X3623" t="s">
        <v>144</v>
      </c>
    </row>
    <row r="3624" spans="1:24" x14ac:dyDescent="0.4">
      <c r="A3624" t="s">
        <v>4308</v>
      </c>
      <c r="B3624" t="s">
        <v>235</v>
      </c>
      <c r="C3624" t="s">
        <v>154</v>
      </c>
      <c r="D3624" t="s">
        <v>70</v>
      </c>
      <c r="E3624" t="s">
        <v>847</v>
      </c>
      <c r="F3624" t="s">
        <v>109</v>
      </c>
      <c r="G3624" t="s">
        <v>26</v>
      </c>
      <c r="H3624" t="s">
        <v>142</v>
      </c>
      <c r="I3624" t="s">
        <v>25</v>
      </c>
      <c r="J3624" t="s">
        <v>26</v>
      </c>
      <c r="K3624" t="s">
        <v>2940</v>
      </c>
      <c r="L3624" t="str">
        <f>_xlfn.XLOOKUP(Trade_Flows[[#This Row],[hardware_type]],Helper_sheet!$D$2:$D$15,Helper_sheet!$E$2:$E$15,0,0)</f>
        <v>Equipment</v>
      </c>
      <c r="M3624" t="s">
        <v>91</v>
      </c>
      <c r="N3624" s="5">
        <v>100</v>
      </c>
      <c r="O3624" s="1">
        <v>3997.66</v>
      </c>
      <c r="P3624" t="s">
        <v>790</v>
      </c>
      <c r="Q3624" t="s">
        <v>89</v>
      </c>
      <c r="R3624" t="s">
        <v>144</v>
      </c>
      <c r="S3624" t="s">
        <v>141</v>
      </c>
      <c r="T3624" t="s">
        <v>90</v>
      </c>
      <c r="U3624" t="s">
        <v>154</v>
      </c>
      <c r="V3624" t="s">
        <v>249</v>
      </c>
      <c r="W3624" t="s">
        <v>147</v>
      </c>
      <c r="X3624" t="s">
        <v>144</v>
      </c>
    </row>
    <row r="3625" spans="1:24" x14ac:dyDescent="0.4">
      <c r="A3625" t="s">
        <v>4309</v>
      </c>
      <c r="B3625" t="s">
        <v>235</v>
      </c>
      <c r="C3625" t="s">
        <v>158</v>
      </c>
      <c r="D3625" t="s">
        <v>71</v>
      </c>
      <c r="E3625" t="s">
        <v>847</v>
      </c>
      <c r="F3625" t="s">
        <v>109</v>
      </c>
      <c r="G3625" t="s">
        <v>26</v>
      </c>
      <c r="H3625" t="s">
        <v>142</v>
      </c>
      <c r="I3625" t="s">
        <v>25</v>
      </c>
      <c r="J3625" t="s">
        <v>26</v>
      </c>
      <c r="K3625" t="s">
        <v>2940</v>
      </c>
      <c r="L3625" t="str">
        <f>_xlfn.XLOOKUP(Trade_Flows[[#This Row],[hardware_type]],Helper_sheet!$D$2:$D$15,Helper_sheet!$E$2:$E$15,0,0)</f>
        <v>Equipment</v>
      </c>
      <c r="M3625" t="s">
        <v>91</v>
      </c>
      <c r="N3625" s="5">
        <v>144</v>
      </c>
      <c r="O3625" s="1">
        <v>10631.36</v>
      </c>
      <c r="P3625" t="s">
        <v>790</v>
      </c>
      <c r="Q3625" t="s">
        <v>89</v>
      </c>
      <c r="R3625" t="s">
        <v>144</v>
      </c>
      <c r="S3625" t="s">
        <v>141</v>
      </c>
      <c r="T3625" t="s">
        <v>90</v>
      </c>
      <c r="U3625" t="s">
        <v>176</v>
      </c>
      <c r="V3625" t="s">
        <v>502</v>
      </c>
      <c r="W3625" t="s">
        <v>147</v>
      </c>
      <c r="X3625" t="s">
        <v>144</v>
      </c>
    </row>
    <row r="3626" spans="1:24" x14ac:dyDescent="0.4">
      <c r="A3626" t="s">
        <v>4310</v>
      </c>
      <c r="B3626" t="s">
        <v>248</v>
      </c>
      <c r="C3626" t="s">
        <v>141</v>
      </c>
      <c r="D3626" t="s">
        <v>72</v>
      </c>
      <c r="E3626" t="s">
        <v>847</v>
      </c>
      <c r="F3626" t="s">
        <v>109</v>
      </c>
      <c r="G3626" t="s">
        <v>26</v>
      </c>
      <c r="H3626" t="s">
        <v>142</v>
      </c>
      <c r="I3626" t="s">
        <v>25</v>
      </c>
      <c r="J3626" t="s">
        <v>26</v>
      </c>
      <c r="K3626" t="s">
        <v>2940</v>
      </c>
      <c r="L3626" t="str">
        <f>_xlfn.XLOOKUP(Trade_Flows[[#This Row],[hardware_type]],Helper_sheet!$D$2:$D$15,Helper_sheet!$E$2:$E$15,0,0)</f>
        <v>Equipment</v>
      </c>
      <c r="M3626" t="s">
        <v>91</v>
      </c>
      <c r="N3626" s="5">
        <v>173</v>
      </c>
      <c r="O3626" s="1">
        <v>10289.93</v>
      </c>
      <c r="P3626" t="s">
        <v>129</v>
      </c>
      <c r="Q3626" t="s">
        <v>89</v>
      </c>
      <c r="R3626" t="s">
        <v>144</v>
      </c>
      <c r="S3626" t="s">
        <v>141</v>
      </c>
      <c r="T3626" t="s">
        <v>90</v>
      </c>
      <c r="U3626" t="s">
        <v>208</v>
      </c>
      <c r="V3626" t="s">
        <v>2934</v>
      </c>
      <c r="W3626" t="s">
        <v>147</v>
      </c>
      <c r="X3626" t="s">
        <v>141</v>
      </c>
    </row>
    <row r="3627" spans="1:24" x14ac:dyDescent="0.4">
      <c r="A3627" t="s">
        <v>4311</v>
      </c>
      <c r="B3627" t="s">
        <v>248</v>
      </c>
      <c r="C3627" t="s">
        <v>149</v>
      </c>
      <c r="D3627" t="s">
        <v>73</v>
      </c>
      <c r="E3627" t="s">
        <v>847</v>
      </c>
      <c r="F3627" t="s">
        <v>109</v>
      </c>
      <c r="G3627" t="s">
        <v>26</v>
      </c>
      <c r="H3627" t="s">
        <v>142</v>
      </c>
      <c r="I3627" t="s">
        <v>25</v>
      </c>
      <c r="J3627" t="s">
        <v>26</v>
      </c>
      <c r="K3627" t="s">
        <v>2940</v>
      </c>
      <c r="L3627" t="str">
        <f>_xlfn.XLOOKUP(Trade_Flows[[#This Row],[hardware_type]],Helper_sheet!$D$2:$D$15,Helper_sheet!$E$2:$E$15,0,0)</f>
        <v>Equipment</v>
      </c>
      <c r="M3627" t="s">
        <v>91</v>
      </c>
      <c r="N3627" s="5">
        <v>115</v>
      </c>
      <c r="O3627" s="1">
        <v>7887.65</v>
      </c>
      <c r="P3627" t="s">
        <v>128</v>
      </c>
      <c r="Q3627" t="s">
        <v>89</v>
      </c>
      <c r="R3627" t="s">
        <v>144</v>
      </c>
      <c r="S3627" t="s">
        <v>141</v>
      </c>
      <c r="T3627" t="s">
        <v>90</v>
      </c>
      <c r="U3627" t="s">
        <v>169</v>
      </c>
      <c r="V3627" t="s">
        <v>511</v>
      </c>
      <c r="W3627" t="s">
        <v>147</v>
      </c>
      <c r="X3627" t="s">
        <v>141</v>
      </c>
    </row>
    <row r="3628" spans="1:24" x14ac:dyDescent="0.4">
      <c r="A3628" t="s">
        <v>4312</v>
      </c>
      <c r="B3628" t="s">
        <v>248</v>
      </c>
      <c r="C3628" t="s">
        <v>154</v>
      </c>
      <c r="D3628" t="s">
        <v>74</v>
      </c>
      <c r="E3628" t="s">
        <v>847</v>
      </c>
      <c r="F3628" t="s">
        <v>109</v>
      </c>
      <c r="G3628" t="s">
        <v>26</v>
      </c>
      <c r="H3628" t="s">
        <v>142</v>
      </c>
      <c r="I3628" t="s">
        <v>25</v>
      </c>
      <c r="J3628" t="s">
        <v>26</v>
      </c>
      <c r="K3628" t="s">
        <v>2940</v>
      </c>
      <c r="L3628" t="str">
        <f>_xlfn.XLOOKUP(Trade_Flows[[#This Row],[hardware_type]],Helper_sheet!$D$2:$D$15,Helper_sheet!$E$2:$E$15,0,0)</f>
        <v>Equipment</v>
      </c>
      <c r="M3628" t="s">
        <v>91</v>
      </c>
      <c r="N3628" s="5">
        <v>56</v>
      </c>
      <c r="O3628" s="1">
        <v>2599.21</v>
      </c>
      <c r="P3628" t="s">
        <v>129</v>
      </c>
      <c r="Q3628" t="s">
        <v>89</v>
      </c>
      <c r="R3628" t="s">
        <v>144</v>
      </c>
      <c r="S3628" t="s">
        <v>141</v>
      </c>
      <c r="T3628" t="s">
        <v>90</v>
      </c>
      <c r="U3628" t="s">
        <v>369</v>
      </c>
      <c r="V3628" t="s">
        <v>511</v>
      </c>
      <c r="W3628" t="s">
        <v>147</v>
      </c>
      <c r="X3628" t="s">
        <v>141</v>
      </c>
    </row>
    <row r="3629" spans="1:24" x14ac:dyDescent="0.4">
      <c r="A3629" t="s">
        <v>4313</v>
      </c>
      <c r="B3629" t="s">
        <v>248</v>
      </c>
      <c r="C3629" t="s">
        <v>158</v>
      </c>
      <c r="D3629" t="s">
        <v>75</v>
      </c>
      <c r="E3629" t="s">
        <v>847</v>
      </c>
      <c r="F3629" t="s">
        <v>109</v>
      </c>
      <c r="G3629" t="s">
        <v>26</v>
      </c>
      <c r="H3629" t="s">
        <v>142</v>
      </c>
      <c r="I3629" t="s">
        <v>25</v>
      </c>
      <c r="J3629" t="s">
        <v>26</v>
      </c>
      <c r="K3629" t="s">
        <v>2940</v>
      </c>
      <c r="L3629" t="str">
        <f>_xlfn.XLOOKUP(Trade_Flows[[#This Row],[hardware_type]],Helper_sheet!$D$2:$D$15,Helper_sheet!$E$2:$E$15,0,0)</f>
        <v>Equipment</v>
      </c>
      <c r="M3629" t="s">
        <v>91</v>
      </c>
      <c r="N3629" s="5">
        <v>78</v>
      </c>
      <c r="O3629" s="1">
        <v>4167.99</v>
      </c>
      <c r="P3629" t="s">
        <v>128</v>
      </c>
      <c r="Q3629" t="s">
        <v>89</v>
      </c>
      <c r="R3629" t="s">
        <v>144</v>
      </c>
      <c r="S3629" t="s">
        <v>141</v>
      </c>
      <c r="T3629" t="s">
        <v>90</v>
      </c>
      <c r="U3629" t="s">
        <v>173</v>
      </c>
      <c r="V3629" t="s">
        <v>579</v>
      </c>
      <c r="W3629" t="s">
        <v>147</v>
      </c>
      <c r="X3629" t="s">
        <v>141</v>
      </c>
    </row>
    <row r="3630" spans="1:24" x14ac:dyDescent="0.4">
      <c r="A3630" t="s">
        <v>4314</v>
      </c>
      <c r="B3630" t="s">
        <v>260</v>
      </c>
      <c r="C3630" t="s">
        <v>141</v>
      </c>
      <c r="D3630" t="s">
        <v>76</v>
      </c>
      <c r="E3630" t="s">
        <v>847</v>
      </c>
      <c r="F3630" t="s">
        <v>109</v>
      </c>
      <c r="G3630" t="s">
        <v>26</v>
      </c>
      <c r="H3630" t="s">
        <v>142</v>
      </c>
      <c r="I3630" t="s">
        <v>25</v>
      </c>
      <c r="J3630" t="s">
        <v>26</v>
      </c>
      <c r="K3630" t="s">
        <v>2940</v>
      </c>
      <c r="L3630" t="str">
        <f>_xlfn.XLOOKUP(Trade_Flows[[#This Row],[hardware_type]],Helper_sheet!$D$2:$D$15,Helper_sheet!$E$2:$E$15,0,0)</f>
        <v>Equipment</v>
      </c>
      <c r="M3630" t="s">
        <v>91</v>
      </c>
      <c r="N3630" s="5">
        <v>78</v>
      </c>
      <c r="O3630" s="1">
        <v>3595.92</v>
      </c>
      <c r="P3630" t="s">
        <v>128</v>
      </c>
      <c r="Q3630" t="s">
        <v>89</v>
      </c>
      <c r="R3630" t="s">
        <v>144</v>
      </c>
      <c r="S3630" t="s">
        <v>141</v>
      </c>
      <c r="T3630" t="s">
        <v>90</v>
      </c>
      <c r="U3630" t="s">
        <v>857</v>
      </c>
      <c r="V3630" t="s">
        <v>355</v>
      </c>
      <c r="W3630" t="s">
        <v>147</v>
      </c>
      <c r="X3630" t="s">
        <v>141</v>
      </c>
    </row>
    <row r="3631" spans="1:24" x14ac:dyDescent="0.4">
      <c r="A3631" t="s">
        <v>4315</v>
      </c>
      <c r="B3631" t="s">
        <v>260</v>
      </c>
      <c r="C3631" t="s">
        <v>149</v>
      </c>
      <c r="D3631" t="s">
        <v>77</v>
      </c>
      <c r="E3631" t="s">
        <v>847</v>
      </c>
      <c r="F3631" t="s">
        <v>109</v>
      </c>
      <c r="G3631" t="s">
        <v>26</v>
      </c>
      <c r="H3631" t="s">
        <v>142</v>
      </c>
      <c r="I3631" t="s">
        <v>25</v>
      </c>
      <c r="J3631" t="s">
        <v>26</v>
      </c>
      <c r="K3631" t="s">
        <v>2940</v>
      </c>
      <c r="L3631" t="str">
        <f>_xlfn.XLOOKUP(Trade_Flows[[#This Row],[hardware_type]],Helper_sheet!$D$2:$D$15,Helper_sheet!$E$2:$E$15,0,0)</f>
        <v>Equipment</v>
      </c>
      <c r="M3631" t="s">
        <v>91</v>
      </c>
      <c r="N3631" s="5">
        <v>50</v>
      </c>
      <c r="O3631" s="1">
        <v>3307.94</v>
      </c>
      <c r="P3631" t="s">
        <v>790</v>
      </c>
      <c r="Q3631" t="s">
        <v>89</v>
      </c>
      <c r="R3631" t="s">
        <v>144</v>
      </c>
      <c r="S3631" t="s">
        <v>141</v>
      </c>
      <c r="T3631" t="s">
        <v>90</v>
      </c>
      <c r="U3631" t="s">
        <v>905</v>
      </c>
      <c r="V3631" t="s">
        <v>1340</v>
      </c>
      <c r="W3631" t="s">
        <v>147</v>
      </c>
      <c r="X3631" t="s">
        <v>141</v>
      </c>
    </row>
    <row r="3632" spans="1:24" x14ac:dyDescent="0.4">
      <c r="A3632" t="s">
        <v>4316</v>
      </c>
      <c r="B3632" t="s">
        <v>260</v>
      </c>
      <c r="C3632" t="s">
        <v>154</v>
      </c>
      <c r="D3632" t="s">
        <v>78</v>
      </c>
      <c r="E3632" t="s">
        <v>847</v>
      </c>
      <c r="F3632" t="s">
        <v>109</v>
      </c>
      <c r="G3632" t="s">
        <v>26</v>
      </c>
      <c r="H3632" t="s">
        <v>142</v>
      </c>
      <c r="I3632" t="s">
        <v>25</v>
      </c>
      <c r="J3632" t="s">
        <v>26</v>
      </c>
      <c r="K3632" t="s">
        <v>2940</v>
      </c>
      <c r="L3632" t="str">
        <f>_xlfn.XLOOKUP(Trade_Flows[[#This Row],[hardware_type]],Helper_sheet!$D$2:$D$15,Helper_sheet!$E$2:$E$15,0,0)</f>
        <v>Equipment</v>
      </c>
      <c r="M3632" t="s">
        <v>91</v>
      </c>
      <c r="N3632" s="5">
        <v>130</v>
      </c>
      <c r="O3632" s="1">
        <v>8842.2099999999991</v>
      </c>
      <c r="P3632" t="s">
        <v>129</v>
      </c>
      <c r="Q3632" t="s">
        <v>89</v>
      </c>
      <c r="R3632" t="s">
        <v>144</v>
      </c>
      <c r="S3632" t="s">
        <v>141</v>
      </c>
      <c r="T3632" t="s">
        <v>90</v>
      </c>
      <c r="U3632" t="s">
        <v>156</v>
      </c>
      <c r="V3632" t="s">
        <v>1171</v>
      </c>
      <c r="W3632" t="s">
        <v>147</v>
      </c>
      <c r="X3632" t="s">
        <v>141</v>
      </c>
    </row>
    <row r="3633" spans="1:24" x14ac:dyDescent="0.4">
      <c r="A3633" t="s">
        <v>4317</v>
      </c>
      <c r="B3633" t="s">
        <v>260</v>
      </c>
      <c r="C3633" t="s">
        <v>158</v>
      </c>
      <c r="D3633" t="s">
        <v>79</v>
      </c>
      <c r="E3633" t="s">
        <v>847</v>
      </c>
      <c r="F3633" t="s">
        <v>109</v>
      </c>
      <c r="G3633" t="s">
        <v>26</v>
      </c>
      <c r="H3633" t="s">
        <v>142</v>
      </c>
      <c r="I3633" t="s">
        <v>25</v>
      </c>
      <c r="J3633" t="s">
        <v>26</v>
      </c>
      <c r="K3633" t="s">
        <v>2940</v>
      </c>
      <c r="L3633" t="str">
        <f>_xlfn.XLOOKUP(Trade_Flows[[#This Row],[hardware_type]],Helper_sheet!$D$2:$D$15,Helper_sheet!$E$2:$E$15,0,0)</f>
        <v>Equipment</v>
      </c>
      <c r="M3633" t="s">
        <v>91</v>
      </c>
      <c r="N3633" s="5">
        <v>114</v>
      </c>
      <c r="O3633" s="1">
        <v>7576.52</v>
      </c>
      <c r="P3633" t="s">
        <v>128</v>
      </c>
      <c r="Q3633" t="s">
        <v>89</v>
      </c>
      <c r="R3633" t="s">
        <v>144</v>
      </c>
      <c r="S3633" t="s">
        <v>141</v>
      </c>
      <c r="T3633" t="s">
        <v>90</v>
      </c>
      <c r="U3633" t="s">
        <v>369</v>
      </c>
      <c r="V3633" t="s">
        <v>252</v>
      </c>
      <c r="W3633" t="s">
        <v>147</v>
      </c>
      <c r="X3633" t="s">
        <v>141</v>
      </c>
    </row>
    <row r="3634" spans="1:24" x14ac:dyDescent="0.4">
      <c r="A3634" t="s">
        <v>4318</v>
      </c>
      <c r="B3634" t="s">
        <v>140</v>
      </c>
      <c r="C3634" t="s">
        <v>141</v>
      </c>
      <c r="D3634" t="s">
        <v>23</v>
      </c>
      <c r="E3634" t="s">
        <v>847</v>
      </c>
      <c r="F3634" t="s">
        <v>109</v>
      </c>
      <c r="G3634" t="s">
        <v>26</v>
      </c>
      <c r="H3634" t="s">
        <v>142</v>
      </c>
      <c r="I3634" t="s">
        <v>25</v>
      </c>
      <c r="J3634" t="s">
        <v>26</v>
      </c>
      <c r="K3634" t="s">
        <v>131</v>
      </c>
      <c r="L3634" t="str">
        <f>_xlfn.XLOOKUP(Trade_Flows[[#This Row],[hardware_type]],Helper_sheet!$D$2:$D$15,Helper_sheet!$E$2:$E$15,0,0)</f>
        <v>Material</v>
      </c>
      <c r="M3634" t="s">
        <v>91</v>
      </c>
      <c r="N3634" s="5">
        <v>248</v>
      </c>
      <c r="O3634" s="1">
        <v>124.44</v>
      </c>
      <c r="P3634" t="s">
        <v>132</v>
      </c>
      <c r="Q3634" t="s">
        <v>89</v>
      </c>
      <c r="R3634" t="s">
        <v>144</v>
      </c>
      <c r="S3634" t="s">
        <v>141</v>
      </c>
      <c r="T3634" t="s">
        <v>90</v>
      </c>
      <c r="U3634" t="s">
        <v>152</v>
      </c>
      <c r="V3634" t="s">
        <v>183</v>
      </c>
      <c r="W3634" t="s">
        <v>147</v>
      </c>
      <c r="X3634" t="s">
        <v>144</v>
      </c>
    </row>
    <row r="3635" spans="1:24" x14ac:dyDescent="0.4">
      <c r="A3635" t="s">
        <v>4319</v>
      </c>
      <c r="B3635" t="s">
        <v>140</v>
      </c>
      <c r="C3635" t="s">
        <v>149</v>
      </c>
      <c r="D3635" t="s">
        <v>35</v>
      </c>
      <c r="E3635" t="s">
        <v>847</v>
      </c>
      <c r="F3635" t="s">
        <v>109</v>
      </c>
      <c r="G3635" t="s">
        <v>26</v>
      </c>
      <c r="H3635" t="s">
        <v>142</v>
      </c>
      <c r="I3635" t="s">
        <v>25</v>
      </c>
      <c r="J3635" t="s">
        <v>26</v>
      </c>
      <c r="K3635" t="s">
        <v>131</v>
      </c>
      <c r="L3635" t="str">
        <f>_xlfn.XLOOKUP(Trade_Flows[[#This Row],[hardware_type]],Helper_sheet!$D$2:$D$15,Helper_sheet!$E$2:$E$15,0,0)</f>
        <v>Material</v>
      </c>
      <c r="M3635" t="s">
        <v>91</v>
      </c>
      <c r="N3635" s="5">
        <v>300</v>
      </c>
      <c r="O3635" s="1">
        <v>150.22</v>
      </c>
      <c r="P3635" t="s">
        <v>132</v>
      </c>
      <c r="Q3635" t="s">
        <v>89</v>
      </c>
      <c r="R3635" t="s">
        <v>144</v>
      </c>
      <c r="S3635" t="s">
        <v>141</v>
      </c>
      <c r="T3635" t="s">
        <v>90</v>
      </c>
      <c r="U3635" t="s">
        <v>852</v>
      </c>
      <c r="V3635" t="s">
        <v>308</v>
      </c>
      <c r="W3635" t="s">
        <v>147</v>
      </c>
      <c r="X3635" t="s">
        <v>144</v>
      </c>
    </row>
    <row r="3636" spans="1:24" x14ac:dyDescent="0.4">
      <c r="A3636" t="s">
        <v>4320</v>
      </c>
      <c r="B3636" t="s">
        <v>140</v>
      </c>
      <c r="C3636" t="s">
        <v>154</v>
      </c>
      <c r="D3636" t="s">
        <v>37</v>
      </c>
      <c r="E3636" t="s">
        <v>847</v>
      </c>
      <c r="F3636" t="s">
        <v>109</v>
      </c>
      <c r="G3636" t="s">
        <v>26</v>
      </c>
      <c r="H3636" t="s">
        <v>142</v>
      </c>
      <c r="I3636" t="s">
        <v>25</v>
      </c>
      <c r="J3636" t="s">
        <v>26</v>
      </c>
      <c r="K3636" t="s">
        <v>131</v>
      </c>
      <c r="L3636" t="str">
        <f>_xlfn.XLOOKUP(Trade_Flows[[#This Row],[hardware_type]],Helper_sheet!$D$2:$D$15,Helper_sheet!$E$2:$E$15,0,0)</f>
        <v>Material</v>
      </c>
      <c r="M3636" t="s">
        <v>91</v>
      </c>
      <c r="N3636" s="5">
        <v>362</v>
      </c>
      <c r="O3636" s="1">
        <v>181.14</v>
      </c>
      <c r="P3636" t="s">
        <v>132</v>
      </c>
      <c r="Q3636" t="s">
        <v>89</v>
      </c>
      <c r="R3636" t="s">
        <v>144</v>
      </c>
      <c r="S3636" t="s">
        <v>141</v>
      </c>
      <c r="T3636" t="s">
        <v>90</v>
      </c>
      <c r="U3636" t="s">
        <v>217</v>
      </c>
      <c r="V3636" t="s">
        <v>291</v>
      </c>
      <c r="W3636" t="s">
        <v>147</v>
      </c>
      <c r="X3636" t="s">
        <v>144</v>
      </c>
    </row>
    <row r="3637" spans="1:24" x14ac:dyDescent="0.4">
      <c r="A3637" t="s">
        <v>4321</v>
      </c>
      <c r="B3637" t="s">
        <v>140</v>
      </c>
      <c r="C3637" t="s">
        <v>158</v>
      </c>
      <c r="D3637" t="s">
        <v>38</v>
      </c>
      <c r="E3637" t="s">
        <v>847</v>
      </c>
      <c r="F3637" t="s">
        <v>109</v>
      </c>
      <c r="G3637" t="s">
        <v>26</v>
      </c>
      <c r="H3637" t="s">
        <v>142</v>
      </c>
      <c r="I3637" t="s">
        <v>25</v>
      </c>
      <c r="J3637" t="s">
        <v>26</v>
      </c>
      <c r="K3637" t="s">
        <v>131</v>
      </c>
      <c r="L3637" t="str">
        <f>_xlfn.XLOOKUP(Trade_Flows[[#This Row],[hardware_type]],Helper_sheet!$D$2:$D$15,Helper_sheet!$E$2:$E$15,0,0)</f>
        <v>Material</v>
      </c>
      <c r="M3637" t="s">
        <v>91</v>
      </c>
      <c r="N3637" s="5">
        <v>294</v>
      </c>
      <c r="O3637" s="1">
        <v>147.41999999999999</v>
      </c>
      <c r="P3637" t="s">
        <v>4322</v>
      </c>
      <c r="Q3637" t="s">
        <v>89</v>
      </c>
      <c r="R3637" t="s">
        <v>144</v>
      </c>
      <c r="S3637" t="s">
        <v>141</v>
      </c>
      <c r="T3637" t="s">
        <v>90</v>
      </c>
      <c r="U3637" t="s">
        <v>166</v>
      </c>
      <c r="V3637" t="s">
        <v>186</v>
      </c>
      <c r="W3637" t="s">
        <v>147</v>
      </c>
      <c r="X3637" t="s">
        <v>144</v>
      </c>
    </row>
    <row r="3638" spans="1:24" x14ac:dyDescent="0.4">
      <c r="A3638" t="s">
        <v>4323</v>
      </c>
      <c r="B3638" t="s">
        <v>162</v>
      </c>
      <c r="C3638" t="s">
        <v>141</v>
      </c>
      <c r="D3638" t="s">
        <v>39</v>
      </c>
      <c r="E3638" t="s">
        <v>847</v>
      </c>
      <c r="F3638" t="s">
        <v>109</v>
      </c>
      <c r="G3638" t="s">
        <v>26</v>
      </c>
      <c r="H3638" t="s">
        <v>142</v>
      </c>
      <c r="I3638" t="s">
        <v>25</v>
      </c>
      <c r="J3638" t="s">
        <v>26</v>
      </c>
      <c r="K3638" t="s">
        <v>131</v>
      </c>
      <c r="L3638" t="str">
        <f>_xlfn.XLOOKUP(Trade_Flows[[#This Row],[hardware_type]],Helper_sheet!$D$2:$D$15,Helper_sheet!$E$2:$E$15,0,0)</f>
        <v>Material</v>
      </c>
      <c r="M3638" t="s">
        <v>91</v>
      </c>
      <c r="N3638" s="5">
        <v>323</v>
      </c>
      <c r="O3638" s="1">
        <v>161.74</v>
      </c>
      <c r="P3638" t="s">
        <v>133</v>
      </c>
      <c r="Q3638" t="s">
        <v>89</v>
      </c>
      <c r="R3638" t="s">
        <v>144</v>
      </c>
      <c r="S3638" t="s">
        <v>141</v>
      </c>
      <c r="T3638" t="s">
        <v>90</v>
      </c>
      <c r="U3638" t="s">
        <v>178</v>
      </c>
      <c r="V3638" t="s">
        <v>163</v>
      </c>
      <c r="W3638" t="s">
        <v>147</v>
      </c>
      <c r="X3638" t="s">
        <v>144</v>
      </c>
    </row>
    <row r="3639" spans="1:24" x14ac:dyDescent="0.4">
      <c r="A3639" t="s">
        <v>4324</v>
      </c>
      <c r="B3639" t="s">
        <v>162</v>
      </c>
      <c r="C3639" t="s">
        <v>149</v>
      </c>
      <c r="D3639" t="s">
        <v>41</v>
      </c>
      <c r="E3639" t="s">
        <v>847</v>
      </c>
      <c r="F3639" t="s">
        <v>109</v>
      </c>
      <c r="G3639" t="s">
        <v>26</v>
      </c>
      <c r="H3639" t="s">
        <v>142</v>
      </c>
      <c r="I3639" t="s">
        <v>25</v>
      </c>
      <c r="J3639" t="s">
        <v>26</v>
      </c>
      <c r="K3639" t="s">
        <v>131</v>
      </c>
      <c r="L3639" t="str">
        <f>_xlfn.XLOOKUP(Trade_Flows[[#This Row],[hardware_type]],Helper_sheet!$D$2:$D$15,Helper_sheet!$E$2:$E$15,0,0)</f>
        <v>Material</v>
      </c>
      <c r="M3639" t="s">
        <v>91</v>
      </c>
      <c r="N3639" s="5">
        <v>345</v>
      </c>
      <c r="O3639" s="1">
        <v>172.67</v>
      </c>
      <c r="P3639" t="s">
        <v>132</v>
      </c>
      <c r="Q3639" t="s">
        <v>89</v>
      </c>
      <c r="R3639" t="s">
        <v>144</v>
      </c>
      <c r="S3639" t="s">
        <v>141</v>
      </c>
      <c r="T3639" t="s">
        <v>90</v>
      </c>
      <c r="U3639" t="s">
        <v>848</v>
      </c>
      <c r="V3639" t="s">
        <v>490</v>
      </c>
      <c r="W3639" t="s">
        <v>147</v>
      </c>
      <c r="X3639" t="s">
        <v>144</v>
      </c>
    </row>
    <row r="3640" spans="1:24" x14ac:dyDescent="0.4">
      <c r="A3640" t="s">
        <v>4325</v>
      </c>
      <c r="B3640" t="s">
        <v>162</v>
      </c>
      <c r="C3640" t="s">
        <v>154</v>
      </c>
      <c r="D3640" t="s">
        <v>42</v>
      </c>
      <c r="E3640" t="s">
        <v>847</v>
      </c>
      <c r="F3640" t="s">
        <v>109</v>
      </c>
      <c r="G3640" t="s">
        <v>26</v>
      </c>
      <c r="H3640" t="s">
        <v>142</v>
      </c>
      <c r="I3640" t="s">
        <v>25</v>
      </c>
      <c r="J3640" t="s">
        <v>26</v>
      </c>
      <c r="K3640" t="s">
        <v>131</v>
      </c>
      <c r="L3640" t="str">
        <f>_xlfn.XLOOKUP(Trade_Flows[[#This Row],[hardware_type]],Helper_sheet!$D$2:$D$15,Helper_sheet!$E$2:$E$15,0,0)</f>
        <v>Material</v>
      </c>
      <c r="M3640" t="s">
        <v>91</v>
      </c>
      <c r="N3640" s="5">
        <v>348</v>
      </c>
      <c r="O3640" s="1">
        <v>174.3</v>
      </c>
      <c r="P3640" t="s">
        <v>4322</v>
      </c>
      <c r="Q3640" t="s">
        <v>89</v>
      </c>
      <c r="R3640" t="s">
        <v>144</v>
      </c>
      <c r="S3640" t="s">
        <v>141</v>
      </c>
      <c r="T3640" t="s">
        <v>90</v>
      </c>
      <c r="U3640" t="s">
        <v>877</v>
      </c>
      <c r="V3640" t="s">
        <v>186</v>
      </c>
      <c r="W3640" t="s">
        <v>147</v>
      </c>
      <c r="X3640" t="s">
        <v>144</v>
      </c>
    </row>
    <row r="3641" spans="1:24" x14ac:dyDescent="0.4">
      <c r="A3641" t="s">
        <v>4326</v>
      </c>
      <c r="B3641" t="s">
        <v>162</v>
      </c>
      <c r="C3641" t="s">
        <v>158</v>
      </c>
      <c r="D3641" t="s">
        <v>43</v>
      </c>
      <c r="E3641" t="s">
        <v>847</v>
      </c>
      <c r="F3641" t="s">
        <v>109</v>
      </c>
      <c r="G3641" t="s">
        <v>26</v>
      </c>
      <c r="H3641" t="s">
        <v>142</v>
      </c>
      <c r="I3641" t="s">
        <v>25</v>
      </c>
      <c r="J3641" t="s">
        <v>26</v>
      </c>
      <c r="K3641" t="s">
        <v>131</v>
      </c>
      <c r="L3641" t="str">
        <f>_xlfn.XLOOKUP(Trade_Flows[[#This Row],[hardware_type]],Helper_sheet!$D$2:$D$15,Helper_sheet!$E$2:$E$15,0,0)</f>
        <v>Material</v>
      </c>
      <c r="M3641" t="s">
        <v>91</v>
      </c>
      <c r="N3641" s="5">
        <v>354</v>
      </c>
      <c r="O3641" s="1">
        <v>177.48</v>
      </c>
      <c r="P3641" t="s">
        <v>4322</v>
      </c>
      <c r="Q3641" t="s">
        <v>89</v>
      </c>
      <c r="R3641" t="s">
        <v>144</v>
      </c>
      <c r="S3641" t="s">
        <v>141</v>
      </c>
      <c r="T3641" t="s">
        <v>90</v>
      </c>
      <c r="U3641" t="s">
        <v>152</v>
      </c>
      <c r="V3641" t="s">
        <v>305</v>
      </c>
      <c r="W3641" t="s">
        <v>147</v>
      </c>
      <c r="X3641" t="s">
        <v>144</v>
      </c>
    </row>
    <row r="3642" spans="1:24" x14ac:dyDescent="0.4">
      <c r="A3642" t="s">
        <v>4327</v>
      </c>
      <c r="B3642" t="s">
        <v>171</v>
      </c>
      <c r="C3642" t="s">
        <v>141</v>
      </c>
      <c r="D3642" t="s">
        <v>44</v>
      </c>
      <c r="E3642" t="s">
        <v>847</v>
      </c>
      <c r="F3642" t="s">
        <v>109</v>
      </c>
      <c r="G3642" t="s">
        <v>26</v>
      </c>
      <c r="H3642" t="s">
        <v>142</v>
      </c>
      <c r="I3642" t="s">
        <v>25</v>
      </c>
      <c r="J3642" t="s">
        <v>26</v>
      </c>
      <c r="K3642" t="s">
        <v>131</v>
      </c>
      <c r="L3642" t="str">
        <f>_xlfn.XLOOKUP(Trade_Flows[[#This Row],[hardware_type]],Helper_sheet!$D$2:$D$15,Helper_sheet!$E$2:$E$15,0,0)</f>
        <v>Material</v>
      </c>
      <c r="M3642" t="s">
        <v>91</v>
      </c>
      <c r="N3642" s="5">
        <v>351</v>
      </c>
      <c r="O3642" s="1">
        <v>175.78</v>
      </c>
      <c r="P3642" t="s">
        <v>133</v>
      </c>
      <c r="Q3642" t="s">
        <v>89</v>
      </c>
      <c r="R3642" t="s">
        <v>144</v>
      </c>
      <c r="S3642" t="s">
        <v>141</v>
      </c>
      <c r="T3642" t="s">
        <v>90</v>
      </c>
      <c r="U3642" t="s">
        <v>178</v>
      </c>
      <c r="V3642" t="s">
        <v>163</v>
      </c>
      <c r="W3642" t="s">
        <v>147</v>
      </c>
      <c r="X3642" t="s">
        <v>144</v>
      </c>
    </row>
    <row r="3643" spans="1:24" x14ac:dyDescent="0.4">
      <c r="A3643" t="s">
        <v>4328</v>
      </c>
      <c r="B3643" t="s">
        <v>171</v>
      </c>
      <c r="C3643" t="s">
        <v>149</v>
      </c>
      <c r="D3643" t="s">
        <v>45</v>
      </c>
      <c r="E3643" t="s">
        <v>847</v>
      </c>
      <c r="F3643" t="s">
        <v>109</v>
      </c>
      <c r="G3643" t="s">
        <v>26</v>
      </c>
      <c r="H3643" t="s">
        <v>142</v>
      </c>
      <c r="I3643" t="s">
        <v>25</v>
      </c>
      <c r="J3643" t="s">
        <v>26</v>
      </c>
      <c r="K3643" t="s">
        <v>131</v>
      </c>
      <c r="L3643" t="str">
        <f>_xlfn.XLOOKUP(Trade_Flows[[#This Row],[hardware_type]],Helper_sheet!$D$2:$D$15,Helper_sheet!$E$2:$E$15,0,0)</f>
        <v>Material</v>
      </c>
      <c r="M3643" t="s">
        <v>91</v>
      </c>
      <c r="N3643" s="5">
        <v>418</v>
      </c>
      <c r="O3643" s="1">
        <v>209.23</v>
      </c>
      <c r="P3643" t="s">
        <v>132</v>
      </c>
      <c r="Q3643" t="s">
        <v>89</v>
      </c>
      <c r="R3643" t="s">
        <v>144</v>
      </c>
      <c r="S3643" t="s">
        <v>141</v>
      </c>
      <c r="T3643" t="s">
        <v>90</v>
      </c>
      <c r="U3643" t="s">
        <v>852</v>
      </c>
      <c r="V3643" t="s">
        <v>183</v>
      </c>
      <c r="W3643" t="s">
        <v>147</v>
      </c>
      <c r="X3643" t="s">
        <v>144</v>
      </c>
    </row>
    <row r="3644" spans="1:24" x14ac:dyDescent="0.4">
      <c r="A3644" t="s">
        <v>4329</v>
      </c>
      <c r="B3644" t="s">
        <v>171</v>
      </c>
      <c r="C3644" t="s">
        <v>154</v>
      </c>
      <c r="D3644" t="s">
        <v>46</v>
      </c>
      <c r="E3644" t="s">
        <v>847</v>
      </c>
      <c r="F3644" t="s">
        <v>109</v>
      </c>
      <c r="G3644" t="s">
        <v>26</v>
      </c>
      <c r="H3644" t="s">
        <v>142</v>
      </c>
      <c r="I3644" t="s">
        <v>25</v>
      </c>
      <c r="J3644" t="s">
        <v>26</v>
      </c>
      <c r="K3644" t="s">
        <v>131</v>
      </c>
      <c r="L3644" t="str">
        <f>_xlfn.XLOOKUP(Trade_Flows[[#This Row],[hardware_type]],Helper_sheet!$D$2:$D$15,Helper_sheet!$E$2:$E$15,0,0)</f>
        <v>Material</v>
      </c>
      <c r="M3644" t="s">
        <v>91</v>
      </c>
      <c r="N3644" s="5">
        <v>435</v>
      </c>
      <c r="O3644" s="1">
        <v>217.55</v>
      </c>
      <c r="P3644" t="s">
        <v>132</v>
      </c>
      <c r="Q3644" t="s">
        <v>89</v>
      </c>
      <c r="R3644" t="s">
        <v>144</v>
      </c>
      <c r="S3644" t="s">
        <v>141</v>
      </c>
      <c r="T3644" t="s">
        <v>90</v>
      </c>
      <c r="U3644" t="s">
        <v>866</v>
      </c>
      <c r="V3644" t="s">
        <v>165</v>
      </c>
      <c r="W3644" t="s">
        <v>147</v>
      </c>
      <c r="X3644" t="s">
        <v>144</v>
      </c>
    </row>
    <row r="3645" spans="1:24" x14ac:dyDescent="0.4">
      <c r="A3645" t="s">
        <v>4330</v>
      </c>
      <c r="B3645" t="s">
        <v>171</v>
      </c>
      <c r="C3645" t="s">
        <v>158</v>
      </c>
      <c r="D3645" t="s">
        <v>47</v>
      </c>
      <c r="E3645" t="s">
        <v>847</v>
      </c>
      <c r="F3645" t="s">
        <v>109</v>
      </c>
      <c r="G3645" t="s">
        <v>26</v>
      </c>
      <c r="H3645" t="s">
        <v>142</v>
      </c>
      <c r="I3645" t="s">
        <v>25</v>
      </c>
      <c r="J3645" t="s">
        <v>26</v>
      </c>
      <c r="K3645" t="s">
        <v>131</v>
      </c>
      <c r="L3645" t="str">
        <f>_xlfn.XLOOKUP(Trade_Flows[[#This Row],[hardware_type]],Helper_sheet!$D$2:$D$15,Helper_sheet!$E$2:$E$15,0,0)</f>
        <v>Material</v>
      </c>
      <c r="M3645" t="s">
        <v>91</v>
      </c>
      <c r="N3645" s="5">
        <v>362</v>
      </c>
      <c r="O3645" s="1">
        <v>181.32</v>
      </c>
      <c r="P3645" t="s">
        <v>4331</v>
      </c>
      <c r="Q3645" t="s">
        <v>89</v>
      </c>
      <c r="R3645" t="s">
        <v>144</v>
      </c>
      <c r="S3645" t="s">
        <v>141</v>
      </c>
      <c r="T3645" t="s">
        <v>90</v>
      </c>
      <c r="U3645" t="s">
        <v>294</v>
      </c>
      <c r="V3645" t="s">
        <v>490</v>
      </c>
      <c r="W3645" t="s">
        <v>147</v>
      </c>
      <c r="X3645" t="s">
        <v>144</v>
      </c>
    </row>
    <row r="3646" spans="1:24" x14ac:dyDescent="0.4">
      <c r="A3646" t="s">
        <v>4332</v>
      </c>
      <c r="B3646" t="s">
        <v>182</v>
      </c>
      <c r="C3646" t="s">
        <v>141</v>
      </c>
      <c r="D3646" t="s">
        <v>48</v>
      </c>
      <c r="E3646" t="s">
        <v>847</v>
      </c>
      <c r="F3646" t="s">
        <v>109</v>
      </c>
      <c r="G3646" t="s">
        <v>26</v>
      </c>
      <c r="H3646" t="s">
        <v>142</v>
      </c>
      <c r="I3646" t="s">
        <v>25</v>
      </c>
      <c r="J3646" t="s">
        <v>26</v>
      </c>
      <c r="K3646" t="s">
        <v>131</v>
      </c>
      <c r="L3646" t="str">
        <f>_xlfn.XLOOKUP(Trade_Flows[[#This Row],[hardware_type]],Helper_sheet!$D$2:$D$15,Helper_sheet!$E$2:$E$15,0,0)</f>
        <v>Material</v>
      </c>
      <c r="M3646" t="s">
        <v>91</v>
      </c>
      <c r="N3646" s="5">
        <v>393</v>
      </c>
      <c r="O3646" s="1">
        <v>196.76</v>
      </c>
      <c r="P3646" t="s">
        <v>132</v>
      </c>
      <c r="Q3646" t="s">
        <v>89</v>
      </c>
      <c r="R3646" t="s">
        <v>144</v>
      </c>
      <c r="S3646" t="s">
        <v>141</v>
      </c>
      <c r="T3646" t="s">
        <v>90</v>
      </c>
      <c r="U3646" t="s">
        <v>199</v>
      </c>
      <c r="V3646" t="s">
        <v>490</v>
      </c>
      <c r="W3646" t="s">
        <v>147</v>
      </c>
      <c r="X3646" t="s">
        <v>144</v>
      </c>
    </row>
    <row r="3647" spans="1:24" x14ac:dyDescent="0.4">
      <c r="A3647" t="s">
        <v>4333</v>
      </c>
      <c r="B3647" t="s">
        <v>182</v>
      </c>
      <c r="C3647" t="s">
        <v>149</v>
      </c>
      <c r="D3647" t="s">
        <v>49</v>
      </c>
      <c r="E3647" t="s">
        <v>847</v>
      </c>
      <c r="F3647" t="s">
        <v>109</v>
      </c>
      <c r="G3647" t="s">
        <v>26</v>
      </c>
      <c r="H3647" t="s">
        <v>142</v>
      </c>
      <c r="I3647" t="s">
        <v>25</v>
      </c>
      <c r="J3647" t="s">
        <v>26</v>
      </c>
      <c r="K3647" t="s">
        <v>131</v>
      </c>
      <c r="L3647" t="str">
        <f>_xlfn.XLOOKUP(Trade_Flows[[#This Row],[hardware_type]],Helper_sheet!$D$2:$D$15,Helper_sheet!$E$2:$E$15,0,0)</f>
        <v>Material</v>
      </c>
      <c r="M3647" t="s">
        <v>91</v>
      </c>
      <c r="N3647" s="5">
        <v>415</v>
      </c>
      <c r="O3647" s="1">
        <v>207.53</v>
      </c>
      <c r="P3647" t="s">
        <v>133</v>
      </c>
      <c r="Q3647" t="s">
        <v>89</v>
      </c>
      <c r="R3647" t="s">
        <v>144</v>
      </c>
      <c r="S3647" t="s">
        <v>141</v>
      </c>
      <c r="T3647" t="s">
        <v>90</v>
      </c>
      <c r="U3647" t="s">
        <v>905</v>
      </c>
      <c r="V3647" t="s">
        <v>381</v>
      </c>
      <c r="W3647" t="s">
        <v>147</v>
      </c>
      <c r="X3647" t="s">
        <v>144</v>
      </c>
    </row>
    <row r="3648" spans="1:24" x14ac:dyDescent="0.4">
      <c r="A3648" t="s">
        <v>4334</v>
      </c>
      <c r="B3648" t="s">
        <v>182</v>
      </c>
      <c r="C3648" t="s">
        <v>154</v>
      </c>
      <c r="D3648" t="s">
        <v>50</v>
      </c>
      <c r="E3648" t="s">
        <v>847</v>
      </c>
      <c r="F3648" t="s">
        <v>109</v>
      </c>
      <c r="G3648" t="s">
        <v>26</v>
      </c>
      <c r="H3648" t="s">
        <v>142</v>
      </c>
      <c r="I3648" t="s">
        <v>25</v>
      </c>
      <c r="J3648" t="s">
        <v>26</v>
      </c>
      <c r="K3648" t="s">
        <v>131</v>
      </c>
      <c r="L3648" t="str">
        <f>_xlfn.XLOOKUP(Trade_Flows[[#This Row],[hardware_type]],Helper_sheet!$D$2:$D$15,Helper_sheet!$E$2:$E$15,0,0)</f>
        <v>Material</v>
      </c>
      <c r="M3648" t="s">
        <v>91</v>
      </c>
      <c r="N3648" s="5">
        <v>436</v>
      </c>
      <c r="O3648" s="1">
        <v>218.32</v>
      </c>
      <c r="P3648" t="s">
        <v>4322</v>
      </c>
      <c r="Q3648" t="s">
        <v>89</v>
      </c>
      <c r="R3648" t="s">
        <v>144</v>
      </c>
      <c r="S3648" t="s">
        <v>141</v>
      </c>
      <c r="T3648" t="s">
        <v>90</v>
      </c>
      <c r="U3648" t="s">
        <v>217</v>
      </c>
      <c r="V3648" t="s">
        <v>172</v>
      </c>
      <c r="W3648" t="s">
        <v>147</v>
      </c>
      <c r="X3648" t="s">
        <v>144</v>
      </c>
    </row>
    <row r="3649" spans="1:24" x14ac:dyDescent="0.4">
      <c r="A3649" t="s">
        <v>4335</v>
      </c>
      <c r="B3649" t="s">
        <v>182</v>
      </c>
      <c r="C3649" t="s">
        <v>158</v>
      </c>
      <c r="D3649" t="s">
        <v>51</v>
      </c>
      <c r="E3649" t="s">
        <v>847</v>
      </c>
      <c r="F3649" t="s">
        <v>109</v>
      </c>
      <c r="G3649" t="s">
        <v>26</v>
      </c>
      <c r="H3649" t="s">
        <v>142</v>
      </c>
      <c r="I3649" t="s">
        <v>25</v>
      </c>
      <c r="J3649" t="s">
        <v>26</v>
      </c>
      <c r="K3649" t="s">
        <v>131</v>
      </c>
      <c r="L3649" t="str">
        <f>_xlfn.XLOOKUP(Trade_Flows[[#This Row],[hardware_type]],Helper_sheet!$D$2:$D$15,Helper_sheet!$E$2:$E$15,0,0)</f>
        <v>Material</v>
      </c>
      <c r="M3649" t="s">
        <v>91</v>
      </c>
      <c r="N3649" s="5">
        <v>370</v>
      </c>
      <c r="O3649" s="1">
        <v>185.37</v>
      </c>
      <c r="P3649" t="s">
        <v>133</v>
      </c>
      <c r="Q3649" t="s">
        <v>89</v>
      </c>
      <c r="R3649" t="s">
        <v>144</v>
      </c>
      <c r="S3649" t="s">
        <v>141</v>
      </c>
      <c r="T3649" t="s">
        <v>90</v>
      </c>
      <c r="U3649" t="s">
        <v>886</v>
      </c>
      <c r="V3649" t="s">
        <v>159</v>
      </c>
      <c r="W3649" t="s">
        <v>147</v>
      </c>
      <c r="X3649" t="s">
        <v>144</v>
      </c>
    </row>
    <row r="3650" spans="1:24" x14ac:dyDescent="0.4">
      <c r="A3650" t="s">
        <v>4336</v>
      </c>
      <c r="B3650" t="s">
        <v>193</v>
      </c>
      <c r="C3650" t="s">
        <v>141</v>
      </c>
      <c r="D3650" t="s">
        <v>52</v>
      </c>
      <c r="E3650" t="s">
        <v>847</v>
      </c>
      <c r="F3650" t="s">
        <v>109</v>
      </c>
      <c r="G3650" t="s">
        <v>26</v>
      </c>
      <c r="H3650" t="s">
        <v>142</v>
      </c>
      <c r="I3650" t="s">
        <v>25</v>
      </c>
      <c r="J3650" t="s">
        <v>26</v>
      </c>
      <c r="K3650" t="s">
        <v>131</v>
      </c>
      <c r="L3650" t="str">
        <f>_xlfn.XLOOKUP(Trade_Flows[[#This Row],[hardware_type]],Helper_sheet!$D$2:$D$15,Helper_sheet!$E$2:$E$15,0,0)</f>
        <v>Material</v>
      </c>
      <c r="M3650" t="s">
        <v>91</v>
      </c>
      <c r="N3650" s="5">
        <v>384</v>
      </c>
      <c r="O3650" s="1">
        <v>192.17</v>
      </c>
      <c r="P3650" t="s">
        <v>132</v>
      </c>
      <c r="Q3650" t="s">
        <v>89</v>
      </c>
      <c r="R3650" t="s">
        <v>144</v>
      </c>
      <c r="S3650" t="s">
        <v>141</v>
      </c>
      <c r="T3650" t="s">
        <v>90</v>
      </c>
      <c r="U3650" t="s">
        <v>888</v>
      </c>
      <c r="V3650" t="s">
        <v>275</v>
      </c>
      <c r="W3650" t="s">
        <v>147</v>
      </c>
      <c r="X3650" t="s">
        <v>144</v>
      </c>
    </row>
    <row r="3651" spans="1:24" x14ac:dyDescent="0.4">
      <c r="A3651" t="s">
        <v>4337</v>
      </c>
      <c r="B3651" t="s">
        <v>193</v>
      </c>
      <c r="C3651" t="s">
        <v>149</v>
      </c>
      <c r="D3651" t="s">
        <v>53</v>
      </c>
      <c r="E3651" t="s">
        <v>847</v>
      </c>
      <c r="F3651" t="s">
        <v>109</v>
      </c>
      <c r="G3651" t="s">
        <v>26</v>
      </c>
      <c r="H3651" t="s">
        <v>142</v>
      </c>
      <c r="I3651" t="s">
        <v>25</v>
      </c>
      <c r="J3651" t="s">
        <v>26</v>
      </c>
      <c r="K3651" t="s">
        <v>131</v>
      </c>
      <c r="L3651" t="str">
        <f>_xlfn.XLOOKUP(Trade_Flows[[#This Row],[hardware_type]],Helper_sheet!$D$2:$D$15,Helper_sheet!$E$2:$E$15,0,0)</f>
        <v>Material</v>
      </c>
      <c r="M3651" t="s">
        <v>91</v>
      </c>
      <c r="N3651" s="5">
        <v>508</v>
      </c>
      <c r="O3651" s="1">
        <v>254.11</v>
      </c>
      <c r="P3651" t="s">
        <v>4322</v>
      </c>
      <c r="Q3651" t="s">
        <v>89</v>
      </c>
      <c r="R3651" t="s">
        <v>144</v>
      </c>
      <c r="S3651" t="s">
        <v>141</v>
      </c>
      <c r="T3651" t="s">
        <v>90</v>
      </c>
      <c r="U3651" t="s">
        <v>391</v>
      </c>
      <c r="V3651" t="s">
        <v>163</v>
      </c>
      <c r="W3651" t="s">
        <v>147</v>
      </c>
      <c r="X3651" t="s">
        <v>144</v>
      </c>
    </row>
    <row r="3652" spans="1:24" x14ac:dyDescent="0.4">
      <c r="A3652" t="s">
        <v>4338</v>
      </c>
      <c r="B3652" t="s">
        <v>193</v>
      </c>
      <c r="C3652" t="s">
        <v>154</v>
      </c>
      <c r="D3652" t="s">
        <v>54</v>
      </c>
      <c r="E3652" t="s">
        <v>847</v>
      </c>
      <c r="F3652" t="s">
        <v>109</v>
      </c>
      <c r="G3652" t="s">
        <v>26</v>
      </c>
      <c r="H3652" t="s">
        <v>142</v>
      </c>
      <c r="I3652" t="s">
        <v>25</v>
      </c>
      <c r="J3652" t="s">
        <v>26</v>
      </c>
      <c r="K3652" t="s">
        <v>131</v>
      </c>
      <c r="L3652" t="str">
        <f>_xlfn.XLOOKUP(Trade_Flows[[#This Row],[hardware_type]],Helper_sheet!$D$2:$D$15,Helper_sheet!$E$2:$E$15,0,0)</f>
        <v>Material</v>
      </c>
      <c r="M3652" t="s">
        <v>91</v>
      </c>
      <c r="N3652" s="5">
        <v>478</v>
      </c>
      <c r="O3652" s="1">
        <v>239.32</v>
      </c>
      <c r="P3652" t="s">
        <v>133</v>
      </c>
      <c r="Q3652" t="s">
        <v>89</v>
      </c>
      <c r="R3652" t="s">
        <v>144</v>
      </c>
      <c r="S3652" t="s">
        <v>141</v>
      </c>
      <c r="T3652" t="s">
        <v>90</v>
      </c>
      <c r="U3652" t="s">
        <v>152</v>
      </c>
      <c r="V3652" t="s">
        <v>172</v>
      </c>
      <c r="W3652" t="s">
        <v>147</v>
      </c>
      <c r="X3652" t="s">
        <v>144</v>
      </c>
    </row>
    <row r="3653" spans="1:24" x14ac:dyDescent="0.4">
      <c r="A3653" t="s">
        <v>4339</v>
      </c>
      <c r="B3653" t="s">
        <v>193</v>
      </c>
      <c r="C3653" t="s">
        <v>158</v>
      </c>
      <c r="D3653" t="s">
        <v>55</v>
      </c>
      <c r="E3653" t="s">
        <v>847</v>
      </c>
      <c r="F3653" t="s">
        <v>109</v>
      </c>
      <c r="G3653" t="s">
        <v>26</v>
      </c>
      <c r="H3653" t="s">
        <v>142</v>
      </c>
      <c r="I3653" t="s">
        <v>25</v>
      </c>
      <c r="J3653" t="s">
        <v>26</v>
      </c>
      <c r="K3653" t="s">
        <v>131</v>
      </c>
      <c r="L3653" t="str">
        <f>_xlfn.XLOOKUP(Trade_Flows[[#This Row],[hardware_type]],Helper_sheet!$D$2:$D$15,Helper_sheet!$E$2:$E$15,0,0)</f>
        <v>Material</v>
      </c>
      <c r="M3653" t="s">
        <v>91</v>
      </c>
      <c r="N3653" s="5">
        <v>467</v>
      </c>
      <c r="O3653" s="1">
        <v>233.58</v>
      </c>
      <c r="P3653" t="s">
        <v>132</v>
      </c>
      <c r="Q3653" t="s">
        <v>89</v>
      </c>
      <c r="R3653" t="s">
        <v>144</v>
      </c>
      <c r="S3653" t="s">
        <v>141</v>
      </c>
      <c r="T3653" t="s">
        <v>90</v>
      </c>
      <c r="U3653" t="s">
        <v>369</v>
      </c>
      <c r="V3653" t="s">
        <v>279</v>
      </c>
      <c r="W3653" t="s">
        <v>147</v>
      </c>
      <c r="X3653" t="s">
        <v>144</v>
      </c>
    </row>
    <row r="3654" spans="1:24" x14ac:dyDescent="0.4">
      <c r="A3654" t="s">
        <v>4340</v>
      </c>
      <c r="B3654" t="s">
        <v>202</v>
      </c>
      <c r="C3654" t="s">
        <v>141</v>
      </c>
      <c r="D3654" t="s">
        <v>56</v>
      </c>
      <c r="E3654" t="s">
        <v>847</v>
      </c>
      <c r="F3654" t="s">
        <v>109</v>
      </c>
      <c r="G3654" t="s">
        <v>26</v>
      </c>
      <c r="H3654" t="s">
        <v>142</v>
      </c>
      <c r="I3654" t="s">
        <v>25</v>
      </c>
      <c r="J3654" t="s">
        <v>26</v>
      </c>
      <c r="K3654" t="s">
        <v>131</v>
      </c>
      <c r="L3654" t="str">
        <f>_xlfn.XLOOKUP(Trade_Flows[[#This Row],[hardware_type]],Helper_sheet!$D$2:$D$15,Helper_sheet!$E$2:$E$15,0,0)</f>
        <v>Material</v>
      </c>
      <c r="M3654" t="s">
        <v>91</v>
      </c>
      <c r="N3654" s="5">
        <v>419</v>
      </c>
      <c r="O3654" s="1">
        <v>209.53</v>
      </c>
      <c r="P3654" t="s">
        <v>132</v>
      </c>
      <c r="Q3654" t="s">
        <v>89</v>
      </c>
      <c r="R3654" t="s">
        <v>144</v>
      </c>
      <c r="S3654" t="s">
        <v>141</v>
      </c>
      <c r="T3654" t="s">
        <v>90</v>
      </c>
      <c r="U3654" t="s">
        <v>888</v>
      </c>
      <c r="V3654" t="s">
        <v>305</v>
      </c>
      <c r="W3654" t="s">
        <v>147</v>
      </c>
      <c r="X3654" t="s">
        <v>144</v>
      </c>
    </row>
    <row r="3655" spans="1:24" x14ac:dyDescent="0.4">
      <c r="A3655" t="s">
        <v>4341</v>
      </c>
      <c r="B3655" t="s">
        <v>202</v>
      </c>
      <c r="C3655" t="s">
        <v>149</v>
      </c>
      <c r="D3655" t="s">
        <v>57</v>
      </c>
      <c r="E3655" t="s">
        <v>847</v>
      </c>
      <c r="F3655" t="s">
        <v>109</v>
      </c>
      <c r="G3655" t="s">
        <v>26</v>
      </c>
      <c r="H3655" t="s">
        <v>142</v>
      </c>
      <c r="I3655" t="s">
        <v>25</v>
      </c>
      <c r="J3655" t="s">
        <v>26</v>
      </c>
      <c r="K3655" t="s">
        <v>131</v>
      </c>
      <c r="L3655" t="str">
        <f>_xlfn.XLOOKUP(Trade_Flows[[#This Row],[hardware_type]],Helper_sheet!$D$2:$D$15,Helper_sheet!$E$2:$E$15,0,0)</f>
        <v>Material</v>
      </c>
      <c r="M3655" t="s">
        <v>91</v>
      </c>
      <c r="N3655" s="5">
        <v>430</v>
      </c>
      <c r="O3655" s="1">
        <v>215</v>
      </c>
      <c r="P3655" t="s">
        <v>132</v>
      </c>
      <c r="Q3655" t="s">
        <v>89</v>
      </c>
      <c r="R3655" t="s">
        <v>144</v>
      </c>
      <c r="S3655" t="s">
        <v>141</v>
      </c>
      <c r="T3655" t="s">
        <v>90</v>
      </c>
      <c r="U3655" t="s">
        <v>294</v>
      </c>
      <c r="V3655" t="s">
        <v>308</v>
      </c>
      <c r="W3655" t="s">
        <v>147</v>
      </c>
      <c r="X3655" t="s">
        <v>144</v>
      </c>
    </row>
    <row r="3656" spans="1:24" x14ac:dyDescent="0.4">
      <c r="A3656" t="s">
        <v>4342</v>
      </c>
      <c r="B3656" t="s">
        <v>202</v>
      </c>
      <c r="C3656" t="s">
        <v>154</v>
      </c>
      <c r="D3656" t="s">
        <v>58</v>
      </c>
      <c r="E3656" t="s">
        <v>847</v>
      </c>
      <c r="F3656" t="s">
        <v>109</v>
      </c>
      <c r="G3656" t="s">
        <v>26</v>
      </c>
      <c r="H3656" t="s">
        <v>142</v>
      </c>
      <c r="I3656" t="s">
        <v>25</v>
      </c>
      <c r="J3656" t="s">
        <v>26</v>
      </c>
      <c r="K3656" t="s">
        <v>131</v>
      </c>
      <c r="L3656" t="str">
        <f>_xlfn.XLOOKUP(Trade_Flows[[#This Row],[hardware_type]],Helper_sheet!$D$2:$D$15,Helper_sheet!$E$2:$E$15,0,0)</f>
        <v>Material</v>
      </c>
      <c r="M3656" t="s">
        <v>91</v>
      </c>
      <c r="N3656" s="5">
        <v>451</v>
      </c>
      <c r="O3656" s="1">
        <v>225.81</v>
      </c>
      <c r="P3656" t="s">
        <v>4331</v>
      </c>
      <c r="Q3656" t="s">
        <v>89</v>
      </c>
      <c r="R3656" t="s">
        <v>144</v>
      </c>
      <c r="S3656" t="s">
        <v>141</v>
      </c>
      <c r="T3656" t="s">
        <v>90</v>
      </c>
      <c r="U3656" t="s">
        <v>848</v>
      </c>
      <c r="V3656" t="s">
        <v>570</v>
      </c>
      <c r="W3656" t="s">
        <v>147</v>
      </c>
      <c r="X3656" t="s">
        <v>144</v>
      </c>
    </row>
    <row r="3657" spans="1:24" x14ac:dyDescent="0.4">
      <c r="A3657" t="s">
        <v>4343</v>
      </c>
      <c r="B3657" t="s">
        <v>202</v>
      </c>
      <c r="C3657" t="s">
        <v>158</v>
      </c>
      <c r="D3657" t="s">
        <v>59</v>
      </c>
      <c r="E3657" t="s">
        <v>847</v>
      </c>
      <c r="F3657" t="s">
        <v>109</v>
      </c>
      <c r="G3657" t="s">
        <v>26</v>
      </c>
      <c r="H3657" t="s">
        <v>142</v>
      </c>
      <c r="I3657" t="s">
        <v>25</v>
      </c>
      <c r="J3657" t="s">
        <v>26</v>
      </c>
      <c r="K3657" t="s">
        <v>131</v>
      </c>
      <c r="L3657" t="str">
        <f>_xlfn.XLOOKUP(Trade_Flows[[#This Row],[hardware_type]],Helper_sheet!$D$2:$D$15,Helper_sheet!$E$2:$E$15,0,0)</f>
        <v>Material</v>
      </c>
      <c r="M3657" t="s">
        <v>91</v>
      </c>
      <c r="N3657" s="5">
        <v>373</v>
      </c>
      <c r="O3657" s="1">
        <v>186.98</v>
      </c>
      <c r="P3657" t="s">
        <v>4331</v>
      </c>
      <c r="Q3657" t="s">
        <v>89</v>
      </c>
      <c r="R3657" t="s">
        <v>144</v>
      </c>
      <c r="S3657" t="s">
        <v>141</v>
      </c>
      <c r="T3657" t="s">
        <v>90</v>
      </c>
      <c r="U3657" t="s">
        <v>886</v>
      </c>
      <c r="V3657" t="s">
        <v>183</v>
      </c>
      <c r="W3657" t="s">
        <v>147</v>
      </c>
      <c r="X3657" t="s">
        <v>144</v>
      </c>
    </row>
    <row r="3658" spans="1:24" x14ac:dyDescent="0.4">
      <c r="A3658" t="s">
        <v>4344</v>
      </c>
      <c r="B3658" t="s">
        <v>212</v>
      </c>
      <c r="C3658" t="s">
        <v>141</v>
      </c>
      <c r="D3658" t="s">
        <v>60</v>
      </c>
      <c r="E3658" t="s">
        <v>847</v>
      </c>
      <c r="F3658" t="s">
        <v>109</v>
      </c>
      <c r="G3658" t="s">
        <v>26</v>
      </c>
      <c r="H3658" t="s">
        <v>142</v>
      </c>
      <c r="I3658" t="s">
        <v>25</v>
      </c>
      <c r="J3658" t="s">
        <v>26</v>
      </c>
      <c r="K3658" t="s">
        <v>131</v>
      </c>
      <c r="L3658" t="str">
        <f>_xlfn.XLOOKUP(Trade_Flows[[#This Row],[hardware_type]],Helper_sheet!$D$2:$D$15,Helper_sheet!$E$2:$E$15,0,0)</f>
        <v>Material</v>
      </c>
      <c r="M3658" t="s">
        <v>91</v>
      </c>
      <c r="N3658" s="5">
        <v>426</v>
      </c>
      <c r="O3658" s="1">
        <v>213.28</v>
      </c>
      <c r="P3658" t="s">
        <v>4331</v>
      </c>
      <c r="Q3658" t="s">
        <v>89</v>
      </c>
      <c r="R3658" t="s">
        <v>144</v>
      </c>
      <c r="S3658" t="s">
        <v>141</v>
      </c>
      <c r="T3658" t="s">
        <v>90</v>
      </c>
      <c r="U3658" t="s">
        <v>930</v>
      </c>
      <c r="V3658" t="s">
        <v>481</v>
      </c>
      <c r="W3658" t="s">
        <v>147</v>
      </c>
      <c r="X3658" t="s">
        <v>144</v>
      </c>
    </row>
    <row r="3659" spans="1:24" x14ac:dyDescent="0.4">
      <c r="A3659" t="s">
        <v>4345</v>
      </c>
      <c r="B3659" t="s">
        <v>212</v>
      </c>
      <c r="C3659" t="s">
        <v>149</v>
      </c>
      <c r="D3659" t="s">
        <v>61</v>
      </c>
      <c r="E3659" t="s">
        <v>847</v>
      </c>
      <c r="F3659" t="s">
        <v>109</v>
      </c>
      <c r="G3659" t="s">
        <v>26</v>
      </c>
      <c r="H3659" t="s">
        <v>142</v>
      </c>
      <c r="I3659" t="s">
        <v>25</v>
      </c>
      <c r="J3659" t="s">
        <v>26</v>
      </c>
      <c r="K3659" t="s">
        <v>131</v>
      </c>
      <c r="L3659" t="str">
        <f>_xlfn.XLOOKUP(Trade_Flows[[#This Row],[hardware_type]],Helper_sheet!$D$2:$D$15,Helper_sheet!$E$2:$E$15,0,0)</f>
        <v>Material</v>
      </c>
      <c r="M3659" t="s">
        <v>91</v>
      </c>
      <c r="N3659" s="5">
        <v>495</v>
      </c>
      <c r="O3659" s="1">
        <v>247.89</v>
      </c>
      <c r="P3659" t="s">
        <v>4322</v>
      </c>
      <c r="Q3659" t="s">
        <v>89</v>
      </c>
      <c r="R3659" t="s">
        <v>144</v>
      </c>
      <c r="S3659" t="s">
        <v>141</v>
      </c>
      <c r="T3659" t="s">
        <v>90</v>
      </c>
      <c r="U3659" t="s">
        <v>852</v>
      </c>
      <c r="V3659" t="s">
        <v>631</v>
      </c>
      <c r="W3659" t="s">
        <v>147</v>
      </c>
      <c r="X3659" t="s">
        <v>144</v>
      </c>
    </row>
    <row r="3660" spans="1:24" x14ac:dyDescent="0.4">
      <c r="A3660" t="s">
        <v>4346</v>
      </c>
      <c r="B3660" t="s">
        <v>212</v>
      </c>
      <c r="C3660" t="s">
        <v>154</v>
      </c>
      <c r="D3660" t="s">
        <v>62</v>
      </c>
      <c r="E3660" t="s">
        <v>847</v>
      </c>
      <c r="F3660" t="s">
        <v>109</v>
      </c>
      <c r="G3660" t="s">
        <v>26</v>
      </c>
      <c r="H3660" t="s">
        <v>142</v>
      </c>
      <c r="I3660" t="s">
        <v>25</v>
      </c>
      <c r="J3660" t="s">
        <v>26</v>
      </c>
      <c r="K3660" t="s">
        <v>131</v>
      </c>
      <c r="L3660" t="str">
        <f>_xlfn.XLOOKUP(Trade_Flows[[#This Row],[hardware_type]],Helper_sheet!$D$2:$D$15,Helper_sheet!$E$2:$E$15,0,0)</f>
        <v>Material</v>
      </c>
      <c r="M3660" t="s">
        <v>91</v>
      </c>
      <c r="N3660" s="5">
        <v>591</v>
      </c>
      <c r="O3660" s="1">
        <v>295.91000000000003</v>
      </c>
      <c r="P3660" t="s">
        <v>133</v>
      </c>
      <c r="Q3660" t="s">
        <v>89</v>
      </c>
      <c r="R3660" t="s">
        <v>144</v>
      </c>
      <c r="S3660" t="s">
        <v>141</v>
      </c>
      <c r="T3660" t="s">
        <v>90</v>
      </c>
      <c r="U3660" t="s">
        <v>367</v>
      </c>
      <c r="V3660" t="s">
        <v>503</v>
      </c>
      <c r="W3660" t="s">
        <v>147</v>
      </c>
      <c r="X3660" t="s">
        <v>144</v>
      </c>
    </row>
    <row r="3661" spans="1:24" x14ac:dyDescent="0.4">
      <c r="A3661" t="s">
        <v>4347</v>
      </c>
      <c r="B3661" t="s">
        <v>212</v>
      </c>
      <c r="C3661" t="s">
        <v>158</v>
      </c>
      <c r="D3661" t="s">
        <v>63</v>
      </c>
      <c r="E3661" t="s">
        <v>847</v>
      </c>
      <c r="F3661" t="s">
        <v>109</v>
      </c>
      <c r="G3661" t="s">
        <v>26</v>
      </c>
      <c r="H3661" t="s">
        <v>142</v>
      </c>
      <c r="I3661" t="s">
        <v>25</v>
      </c>
      <c r="J3661" t="s">
        <v>26</v>
      </c>
      <c r="K3661" t="s">
        <v>131</v>
      </c>
      <c r="L3661" t="str">
        <f>_xlfn.XLOOKUP(Trade_Flows[[#This Row],[hardware_type]],Helper_sheet!$D$2:$D$15,Helper_sheet!$E$2:$E$15,0,0)</f>
        <v>Material</v>
      </c>
      <c r="M3661" t="s">
        <v>91</v>
      </c>
      <c r="N3661" s="5">
        <v>487</v>
      </c>
      <c r="O3661" s="1">
        <v>243.55</v>
      </c>
      <c r="P3661" t="s">
        <v>4322</v>
      </c>
      <c r="Q3661" t="s">
        <v>89</v>
      </c>
      <c r="R3661" t="s">
        <v>144</v>
      </c>
      <c r="S3661" t="s">
        <v>141</v>
      </c>
      <c r="T3661" t="s">
        <v>90</v>
      </c>
      <c r="U3661" t="s">
        <v>169</v>
      </c>
      <c r="V3661" t="s">
        <v>636</v>
      </c>
      <c r="W3661" t="s">
        <v>147</v>
      </c>
      <c r="X3661" t="s">
        <v>144</v>
      </c>
    </row>
    <row r="3662" spans="1:24" x14ac:dyDescent="0.4">
      <c r="A3662" t="s">
        <v>4348</v>
      </c>
      <c r="B3662" t="s">
        <v>223</v>
      </c>
      <c r="C3662" t="s">
        <v>141</v>
      </c>
      <c r="D3662" t="s">
        <v>64</v>
      </c>
      <c r="E3662" t="s">
        <v>847</v>
      </c>
      <c r="F3662" t="s">
        <v>109</v>
      </c>
      <c r="G3662" t="s">
        <v>26</v>
      </c>
      <c r="H3662" t="s">
        <v>142</v>
      </c>
      <c r="I3662" t="s">
        <v>25</v>
      </c>
      <c r="J3662" t="s">
        <v>26</v>
      </c>
      <c r="K3662" t="s">
        <v>131</v>
      </c>
      <c r="L3662" t="str">
        <f>_xlfn.XLOOKUP(Trade_Flows[[#This Row],[hardware_type]],Helper_sheet!$D$2:$D$15,Helper_sheet!$E$2:$E$15,0,0)</f>
        <v>Material</v>
      </c>
      <c r="M3662" t="s">
        <v>91</v>
      </c>
      <c r="N3662" s="5">
        <v>529</v>
      </c>
      <c r="O3662" s="1">
        <v>264.98</v>
      </c>
      <c r="P3662" t="s">
        <v>4322</v>
      </c>
      <c r="Q3662" t="s">
        <v>89</v>
      </c>
      <c r="R3662" t="s">
        <v>144</v>
      </c>
      <c r="S3662" t="s">
        <v>141</v>
      </c>
      <c r="T3662" t="s">
        <v>90</v>
      </c>
      <c r="U3662" t="s">
        <v>166</v>
      </c>
      <c r="V3662" t="s">
        <v>239</v>
      </c>
      <c r="W3662" t="s">
        <v>147</v>
      </c>
      <c r="X3662" t="s">
        <v>144</v>
      </c>
    </row>
    <row r="3663" spans="1:24" x14ac:dyDescent="0.4">
      <c r="A3663" t="s">
        <v>4349</v>
      </c>
      <c r="B3663" t="s">
        <v>223</v>
      </c>
      <c r="C3663" t="s">
        <v>149</v>
      </c>
      <c r="D3663" t="s">
        <v>65</v>
      </c>
      <c r="E3663" t="s">
        <v>847</v>
      </c>
      <c r="F3663" t="s">
        <v>109</v>
      </c>
      <c r="G3663" t="s">
        <v>26</v>
      </c>
      <c r="H3663" t="s">
        <v>142</v>
      </c>
      <c r="I3663" t="s">
        <v>25</v>
      </c>
      <c r="J3663" t="s">
        <v>26</v>
      </c>
      <c r="K3663" t="s">
        <v>131</v>
      </c>
      <c r="L3663" t="str">
        <f>_xlfn.XLOOKUP(Trade_Flows[[#This Row],[hardware_type]],Helper_sheet!$D$2:$D$15,Helper_sheet!$E$2:$E$15,0,0)</f>
        <v>Material</v>
      </c>
      <c r="M3663" t="s">
        <v>91</v>
      </c>
      <c r="N3663" s="5">
        <v>593</v>
      </c>
      <c r="O3663" s="1">
        <v>296.72000000000003</v>
      </c>
      <c r="P3663" t="s">
        <v>132</v>
      </c>
      <c r="Q3663" t="s">
        <v>89</v>
      </c>
      <c r="R3663" t="s">
        <v>144</v>
      </c>
      <c r="S3663" t="s">
        <v>141</v>
      </c>
      <c r="T3663" t="s">
        <v>90</v>
      </c>
      <c r="U3663" t="s">
        <v>294</v>
      </c>
      <c r="V3663" t="s">
        <v>403</v>
      </c>
      <c r="W3663" t="s">
        <v>147</v>
      </c>
      <c r="X3663" t="s">
        <v>144</v>
      </c>
    </row>
    <row r="3664" spans="1:24" x14ac:dyDescent="0.4">
      <c r="A3664" t="s">
        <v>4350</v>
      </c>
      <c r="B3664" t="s">
        <v>223</v>
      </c>
      <c r="C3664" t="s">
        <v>154</v>
      </c>
      <c r="D3664" t="s">
        <v>66</v>
      </c>
      <c r="E3664" t="s">
        <v>847</v>
      </c>
      <c r="F3664" t="s">
        <v>109</v>
      </c>
      <c r="G3664" t="s">
        <v>26</v>
      </c>
      <c r="H3664" t="s">
        <v>142</v>
      </c>
      <c r="I3664" t="s">
        <v>25</v>
      </c>
      <c r="J3664" t="s">
        <v>26</v>
      </c>
      <c r="K3664" t="s">
        <v>131</v>
      </c>
      <c r="L3664" t="str">
        <f>_xlfn.XLOOKUP(Trade_Flows[[#This Row],[hardware_type]],Helper_sheet!$D$2:$D$15,Helper_sheet!$E$2:$E$15,0,0)</f>
        <v>Material</v>
      </c>
      <c r="M3664" t="s">
        <v>91</v>
      </c>
      <c r="N3664" s="5">
        <v>657</v>
      </c>
      <c r="O3664" s="1">
        <v>328.51</v>
      </c>
      <c r="P3664" t="s">
        <v>132</v>
      </c>
      <c r="Q3664" t="s">
        <v>89</v>
      </c>
      <c r="R3664" t="s">
        <v>144</v>
      </c>
      <c r="S3664" t="s">
        <v>141</v>
      </c>
      <c r="T3664" t="s">
        <v>90</v>
      </c>
      <c r="U3664" t="s">
        <v>886</v>
      </c>
      <c r="V3664" t="s">
        <v>644</v>
      </c>
      <c r="W3664" t="s">
        <v>147</v>
      </c>
      <c r="X3664" t="s">
        <v>144</v>
      </c>
    </row>
    <row r="3665" spans="1:24" x14ac:dyDescent="0.4">
      <c r="A3665" t="s">
        <v>4351</v>
      </c>
      <c r="B3665" t="s">
        <v>223</v>
      </c>
      <c r="C3665" t="s">
        <v>158</v>
      </c>
      <c r="D3665" t="s">
        <v>67</v>
      </c>
      <c r="E3665" t="s">
        <v>847</v>
      </c>
      <c r="F3665" t="s">
        <v>109</v>
      </c>
      <c r="G3665" t="s">
        <v>26</v>
      </c>
      <c r="H3665" t="s">
        <v>142</v>
      </c>
      <c r="I3665" t="s">
        <v>25</v>
      </c>
      <c r="J3665" t="s">
        <v>26</v>
      </c>
      <c r="K3665" t="s">
        <v>131</v>
      </c>
      <c r="L3665" t="str">
        <f>_xlfn.XLOOKUP(Trade_Flows[[#This Row],[hardware_type]],Helper_sheet!$D$2:$D$15,Helper_sheet!$E$2:$E$15,0,0)</f>
        <v>Material</v>
      </c>
      <c r="M3665" t="s">
        <v>91</v>
      </c>
      <c r="N3665" s="5">
        <v>496</v>
      </c>
      <c r="O3665" s="1">
        <v>248.34</v>
      </c>
      <c r="P3665" t="s">
        <v>4322</v>
      </c>
      <c r="Q3665" t="s">
        <v>89</v>
      </c>
      <c r="R3665" t="s">
        <v>144</v>
      </c>
      <c r="S3665" t="s">
        <v>141</v>
      </c>
      <c r="T3665" t="s">
        <v>90</v>
      </c>
      <c r="U3665" t="s">
        <v>285</v>
      </c>
      <c r="V3665" t="s">
        <v>239</v>
      </c>
      <c r="W3665" t="s">
        <v>147</v>
      </c>
      <c r="X3665" t="s">
        <v>144</v>
      </c>
    </row>
    <row r="3666" spans="1:24" x14ac:dyDescent="0.4">
      <c r="A3666" t="s">
        <v>4352</v>
      </c>
      <c r="B3666" t="s">
        <v>235</v>
      </c>
      <c r="C3666" t="s">
        <v>141</v>
      </c>
      <c r="D3666" t="s">
        <v>68</v>
      </c>
      <c r="E3666" t="s">
        <v>847</v>
      </c>
      <c r="F3666" t="s">
        <v>109</v>
      </c>
      <c r="G3666" t="s">
        <v>26</v>
      </c>
      <c r="H3666" t="s">
        <v>142</v>
      </c>
      <c r="I3666" t="s">
        <v>25</v>
      </c>
      <c r="J3666" t="s">
        <v>26</v>
      </c>
      <c r="K3666" t="s">
        <v>131</v>
      </c>
      <c r="L3666" t="str">
        <f>_xlfn.XLOOKUP(Trade_Flows[[#This Row],[hardware_type]],Helper_sheet!$D$2:$D$15,Helper_sheet!$E$2:$E$15,0,0)</f>
        <v>Material</v>
      </c>
      <c r="M3666" t="s">
        <v>91</v>
      </c>
      <c r="N3666" s="5">
        <v>531</v>
      </c>
      <c r="O3666" s="1">
        <v>265.61</v>
      </c>
      <c r="P3666" t="s">
        <v>133</v>
      </c>
      <c r="Q3666" t="s">
        <v>89</v>
      </c>
      <c r="R3666" t="s">
        <v>144</v>
      </c>
      <c r="S3666" t="s">
        <v>141</v>
      </c>
      <c r="T3666" t="s">
        <v>90</v>
      </c>
      <c r="U3666" t="s">
        <v>285</v>
      </c>
      <c r="V3666" t="s">
        <v>331</v>
      </c>
      <c r="W3666" t="s">
        <v>147</v>
      </c>
      <c r="X3666" t="s">
        <v>144</v>
      </c>
    </row>
    <row r="3667" spans="1:24" x14ac:dyDescent="0.4">
      <c r="A3667" t="s">
        <v>4353</v>
      </c>
      <c r="B3667" t="s">
        <v>235</v>
      </c>
      <c r="C3667" t="s">
        <v>149</v>
      </c>
      <c r="D3667" t="s">
        <v>69</v>
      </c>
      <c r="E3667" t="s">
        <v>847</v>
      </c>
      <c r="F3667" t="s">
        <v>109</v>
      </c>
      <c r="G3667" t="s">
        <v>26</v>
      </c>
      <c r="H3667" t="s">
        <v>142</v>
      </c>
      <c r="I3667" t="s">
        <v>25</v>
      </c>
      <c r="J3667" t="s">
        <v>26</v>
      </c>
      <c r="K3667" t="s">
        <v>131</v>
      </c>
      <c r="L3667" t="str">
        <f>_xlfn.XLOOKUP(Trade_Flows[[#This Row],[hardware_type]],Helper_sheet!$D$2:$D$15,Helper_sheet!$E$2:$E$15,0,0)</f>
        <v>Material</v>
      </c>
      <c r="M3667" t="s">
        <v>91</v>
      </c>
      <c r="N3667" s="5">
        <v>633</v>
      </c>
      <c r="O3667" s="1">
        <v>316.82</v>
      </c>
      <c r="P3667" t="s">
        <v>4331</v>
      </c>
      <c r="Q3667" t="s">
        <v>89</v>
      </c>
      <c r="R3667" t="s">
        <v>144</v>
      </c>
      <c r="S3667" t="s">
        <v>141</v>
      </c>
      <c r="T3667" t="s">
        <v>90</v>
      </c>
      <c r="U3667" t="s">
        <v>154</v>
      </c>
      <c r="V3667" t="s">
        <v>574</v>
      </c>
      <c r="W3667" t="s">
        <v>147</v>
      </c>
      <c r="X3667" t="s">
        <v>144</v>
      </c>
    </row>
    <row r="3668" spans="1:24" x14ac:dyDescent="0.4">
      <c r="A3668" t="s">
        <v>4354</v>
      </c>
      <c r="B3668" t="s">
        <v>235</v>
      </c>
      <c r="C3668" t="s">
        <v>154</v>
      </c>
      <c r="D3668" t="s">
        <v>70</v>
      </c>
      <c r="E3668" t="s">
        <v>847</v>
      </c>
      <c r="F3668" t="s">
        <v>109</v>
      </c>
      <c r="G3668" t="s">
        <v>26</v>
      </c>
      <c r="H3668" t="s">
        <v>142</v>
      </c>
      <c r="I3668" t="s">
        <v>25</v>
      </c>
      <c r="J3668" t="s">
        <v>26</v>
      </c>
      <c r="K3668" t="s">
        <v>131</v>
      </c>
      <c r="L3668" t="str">
        <f>_xlfn.XLOOKUP(Trade_Flows[[#This Row],[hardware_type]],Helper_sheet!$D$2:$D$15,Helper_sheet!$E$2:$E$15,0,0)</f>
        <v>Material</v>
      </c>
      <c r="M3668" t="s">
        <v>91</v>
      </c>
      <c r="N3668" s="5">
        <v>660</v>
      </c>
      <c r="O3668" s="1">
        <v>330.28</v>
      </c>
      <c r="P3668" t="s">
        <v>4322</v>
      </c>
      <c r="Q3668" t="s">
        <v>89</v>
      </c>
      <c r="R3668" t="s">
        <v>144</v>
      </c>
      <c r="S3668" t="s">
        <v>141</v>
      </c>
      <c r="T3668" t="s">
        <v>90</v>
      </c>
      <c r="U3668" t="s">
        <v>217</v>
      </c>
      <c r="V3668" t="s">
        <v>499</v>
      </c>
      <c r="W3668" t="s">
        <v>147</v>
      </c>
      <c r="X3668" t="s">
        <v>144</v>
      </c>
    </row>
    <row r="3669" spans="1:24" x14ac:dyDescent="0.4">
      <c r="A3669" t="s">
        <v>4355</v>
      </c>
      <c r="B3669" t="s">
        <v>235</v>
      </c>
      <c r="C3669" t="s">
        <v>158</v>
      </c>
      <c r="D3669" t="s">
        <v>71</v>
      </c>
      <c r="E3669" t="s">
        <v>847</v>
      </c>
      <c r="F3669" t="s">
        <v>109</v>
      </c>
      <c r="G3669" t="s">
        <v>26</v>
      </c>
      <c r="H3669" t="s">
        <v>142</v>
      </c>
      <c r="I3669" t="s">
        <v>25</v>
      </c>
      <c r="J3669" t="s">
        <v>26</v>
      </c>
      <c r="K3669" t="s">
        <v>131</v>
      </c>
      <c r="L3669" t="str">
        <f>_xlfn.XLOOKUP(Trade_Flows[[#This Row],[hardware_type]],Helper_sheet!$D$2:$D$15,Helper_sheet!$E$2:$E$15,0,0)</f>
        <v>Material</v>
      </c>
      <c r="M3669" t="s">
        <v>91</v>
      </c>
      <c r="N3669" s="5">
        <v>544</v>
      </c>
      <c r="O3669" s="1">
        <v>272.26</v>
      </c>
      <c r="P3669" t="s">
        <v>4322</v>
      </c>
      <c r="Q3669" t="s">
        <v>89</v>
      </c>
      <c r="R3669" t="s">
        <v>144</v>
      </c>
      <c r="S3669" t="s">
        <v>141</v>
      </c>
      <c r="T3669" t="s">
        <v>90</v>
      </c>
      <c r="U3669" t="s">
        <v>391</v>
      </c>
      <c r="V3669" t="s">
        <v>227</v>
      </c>
      <c r="W3669" t="s">
        <v>147</v>
      </c>
      <c r="X3669" t="s">
        <v>144</v>
      </c>
    </row>
    <row r="3670" spans="1:24" x14ac:dyDescent="0.4">
      <c r="A3670" t="s">
        <v>4356</v>
      </c>
      <c r="B3670" t="s">
        <v>248</v>
      </c>
      <c r="C3670" t="s">
        <v>141</v>
      </c>
      <c r="D3670" t="s">
        <v>72</v>
      </c>
      <c r="E3670" t="s">
        <v>847</v>
      </c>
      <c r="F3670" t="s">
        <v>109</v>
      </c>
      <c r="G3670" t="s">
        <v>26</v>
      </c>
      <c r="H3670" t="s">
        <v>142</v>
      </c>
      <c r="I3670" t="s">
        <v>25</v>
      </c>
      <c r="J3670" t="s">
        <v>26</v>
      </c>
      <c r="K3670" t="s">
        <v>131</v>
      </c>
      <c r="L3670" t="str">
        <f>_xlfn.XLOOKUP(Trade_Flows[[#This Row],[hardware_type]],Helper_sheet!$D$2:$D$15,Helper_sheet!$E$2:$E$15,0,0)</f>
        <v>Material</v>
      </c>
      <c r="M3670" t="s">
        <v>91</v>
      </c>
      <c r="N3670" s="5">
        <v>585</v>
      </c>
      <c r="O3670" s="1">
        <v>292.68</v>
      </c>
      <c r="P3670" t="s">
        <v>133</v>
      </c>
      <c r="Q3670" t="s">
        <v>89</v>
      </c>
      <c r="R3670" t="s">
        <v>144</v>
      </c>
      <c r="S3670" t="s">
        <v>141</v>
      </c>
      <c r="T3670" t="s">
        <v>90</v>
      </c>
      <c r="U3670" t="s">
        <v>888</v>
      </c>
      <c r="V3670" t="s">
        <v>342</v>
      </c>
      <c r="W3670" t="s">
        <v>147</v>
      </c>
      <c r="X3670" t="s">
        <v>141</v>
      </c>
    </row>
    <row r="3671" spans="1:24" x14ac:dyDescent="0.4">
      <c r="A3671" t="s">
        <v>4357</v>
      </c>
      <c r="B3671" t="s">
        <v>248</v>
      </c>
      <c r="C3671" t="s">
        <v>149</v>
      </c>
      <c r="D3671" t="s">
        <v>73</v>
      </c>
      <c r="E3671" t="s">
        <v>847</v>
      </c>
      <c r="F3671" t="s">
        <v>109</v>
      </c>
      <c r="G3671" t="s">
        <v>26</v>
      </c>
      <c r="H3671" t="s">
        <v>142</v>
      </c>
      <c r="I3671" t="s">
        <v>25</v>
      </c>
      <c r="J3671" t="s">
        <v>26</v>
      </c>
      <c r="K3671" t="s">
        <v>131</v>
      </c>
      <c r="L3671" t="str">
        <f>_xlfn.XLOOKUP(Trade_Flows[[#This Row],[hardware_type]],Helper_sheet!$D$2:$D$15,Helper_sheet!$E$2:$E$15,0,0)</f>
        <v>Material</v>
      </c>
      <c r="M3671" t="s">
        <v>91</v>
      </c>
      <c r="N3671" s="5">
        <v>833</v>
      </c>
      <c r="O3671" s="1">
        <v>416.89</v>
      </c>
      <c r="P3671" t="s">
        <v>133</v>
      </c>
      <c r="Q3671" t="s">
        <v>89</v>
      </c>
      <c r="R3671" t="s">
        <v>144</v>
      </c>
      <c r="S3671" t="s">
        <v>141</v>
      </c>
      <c r="T3671" t="s">
        <v>90</v>
      </c>
      <c r="U3671" t="s">
        <v>866</v>
      </c>
      <c r="V3671" t="s">
        <v>499</v>
      </c>
      <c r="W3671" t="s">
        <v>147</v>
      </c>
      <c r="X3671" t="s">
        <v>141</v>
      </c>
    </row>
    <row r="3672" spans="1:24" x14ac:dyDescent="0.4">
      <c r="A3672" t="s">
        <v>4358</v>
      </c>
      <c r="B3672" t="s">
        <v>248</v>
      </c>
      <c r="C3672" t="s">
        <v>154</v>
      </c>
      <c r="D3672" t="s">
        <v>74</v>
      </c>
      <c r="E3672" t="s">
        <v>847</v>
      </c>
      <c r="F3672" t="s">
        <v>109</v>
      </c>
      <c r="G3672" t="s">
        <v>26</v>
      </c>
      <c r="H3672" t="s">
        <v>142</v>
      </c>
      <c r="I3672" t="s">
        <v>25</v>
      </c>
      <c r="J3672" t="s">
        <v>26</v>
      </c>
      <c r="K3672" t="s">
        <v>131</v>
      </c>
      <c r="L3672" t="str">
        <f>_xlfn.XLOOKUP(Trade_Flows[[#This Row],[hardware_type]],Helper_sheet!$D$2:$D$15,Helper_sheet!$E$2:$E$15,0,0)</f>
        <v>Material</v>
      </c>
      <c r="M3672" t="s">
        <v>91</v>
      </c>
      <c r="N3672" s="5">
        <v>741</v>
      </c>
      <c r="O3672" s="1">
        <v>370.52</v>
      </c>
      <c r="P3672" t="s">
        <v>4322</v>
      </c>
      <c r="Q3672" t="s">
        <v>89</v>
      </c>
      <c r="R3672" t="s">
        <v>144</v>
      </c>
      <c r="S3672" t="s">
        <v>141</v>
      </c>
      <c r="T3672" t="s">
        <v>90</v>
      </c>
      <c r="U3672" t="s">
        <v>152</v>
      </c>
      <c r="V3672" t="s">
        <v>4359</v>
      </c>
      <c r="W3672" t="s">
        <v>147</v>
      </c>
      <c r="X3672" t="s">
        <v>141</v>
      </c>
    </row>
    <row r="3673" spans="1:24" x14ac:dyDescent="0.4">
      <c r="A3673" t="s">
        <v>4360</v>
      </c>
      <c r="B3673" t="s">
        <v>248</v>
      </c>
      <c r="C3673" t="s">
        <v>158</v>
      </c>
      <c r="D3673" t="s">
        <v>75</v>
      </c>
      <c r="E3673" t="s">
        <v>847</v>
      </c>
      <c r="F3673" t="s">
        <v>109</v>
      </c>
      <c r="G3673" t="s">
        <v>26</v>
      </c>
      <c r="H3673" t="s">
        <v>142</v>
      </c>
      <c r="I3673" t="s">
        <v>25</v>
      </c>
      <c r="J3673" t="s">
        <v>26</v>
      </c>
      <c r="K3673" t="s">
        <v>131</v>
      </c>
      <c r="L3673" t="str">
        <f>_xlfn.XLOOKUP(Trade_Flows[[#This Row],[hardware_type]],Helper_sheet!$D$2:$D$15,Helper_sheet!$E$2:$E$15,0,0)</f>
        <v>Material</v>
      </c>
      <c r="M3673" t="s">
        <v>91</v>
      </c>
      <c r="N3673" s="5">
        <v>649</v>
      </c>
      <c r="O3673" s="1">
        <v>324.75</v>
      </c>
      <c r="P3673" t="s">
        <v>132</v>
      </c>
      <c r="Q3673" t="s">
        <v>89</v>
      </c>
      <c r="R3673" t="s">
        <v>144</v>
      </c>
      <c r="S3673" t="s">
        <v>141</v>
      </c>
      <c r="T3673" t="s">
        <v>90</v>
      </c>
      <c r="U3673" t="s">
        <v>393</v>
      </c>
      <c r="V3673" t="s">
        <v>350</v>
      </c>
      <c r="W3673" t="s">
        <v>147</v>
      </c>
      <c r="X3673" t="s">
        <v>141</v>
      </c>
    </row>
    <row r="3674" spans="1:24" x14ac:dyDescent="0.4">
      <c r="A3674" t="s">
        <v>4361</v>
      </c>
      <c r="B3674" t="s">
        <v>260</v>
      </c>
      <c r="C3674" t="s">
        <v>141</v>
      </c>
      <c r="D3674" t="s">
        <v>76</v>
      </c>
      <c r="E3674" t="s">
        <v>847</v>
      </c>
      <c r="F3674" t="s">
        <v>109</v>
      </c>
      <c r="G3674" t="s">
        <v>26</v>
      </c>
      <c r="H3674" t="s">
        <v>142</v>
      </c>
      <c r="I3674" t="s">
        <v>25</v>
      </c>
      <c r="J3674" t="s">
        <v>26</v>
      </c>
      <c r="K3674" t="s">
        <v>131</v>
      </c>
      <c r="L3674" t="str">
        <f>_xlfn.XLOOKUP(Trade_Flows[[#This Row],[hardware_type]],Helper_sheet!$D$2:$D$15,Helper_sheet!$E$2:$E$15,0,0)</f>
        <v>Material</v>
      </c>
      <c r="M3674" t="s">
        <v>91</v>
      </c>
      <c r="N3674" s="5">
        <v>826</v>
      </c>
      <c r="O3674" s="1">
        <v>413.4</v>
      </c>
      <c r="P3674" t="s">
        <v>132</v>
      </c>
      <c r="Q3674" t="s">
        <v>89</v>
      </c>
      <c r="R3674" t="s">
        <v>144</v>
      </c>
      <c r="S3674" t="s">
        <v>141</v>
      </c>
      <c r="T3674" t="s">
        <v>90</v>
      </c>
      <c r="U3674" t="s">
        <v>367</v>
      </c>
      <c r="V3674" t="s">
        <v>269</v>
      </c>
      <c r="W3674" t="s">
        <v>147</v>
      </c>
      <c r="X3674" t="s">
        <v>141</v>
      </c>
    </row>
    <row r="3675" spans="1:24" x14ac:dyDescent="0.4">
      <c r="A3675" t="s">
        <v>4362</v>
      </c>
      <c r="B3675" t="s">
        <v>260</v>
      </c>
      <c r="C3675" t="s">
        <v>149</v>
      </c>
      <c r="D3675" t="s">
        <v>77</v>
      </c>
      <c r="E3675" t="s">
        <v>847</v>
      </c>
      <c r="F3675" t="s">
        <v>109</v>
      </c>
      <c r="G3675" t="s">
        <v>26</v>
      </c>
      <c r="H3675" t="s">
        <v>142</v>
      </c>
      <c r="I3675" t="s">
        <v>25</v>
      </c>
      <c r="J3675" t="s">
        <v>26</v>
      </c>
      <c r="K3675" t="s">
        <v>131</v>
      </c>
      <c r="L3675" t="str">
        <f>_xlfn.XLOOKUP(Trade_Flows[[#This Row],[hardware_type]],Helper_sheet!$D$2:$D$15,Helper_sheet!$E$2:$E$15,0,0)</f>
        <v>Material</v>
      </c>
      <c r="M3675" t="s">
        <v>91</v>
      </c>
      <c r="N3675" s="5">
        <v>917</v>
      </c>
      <c r="O3675" s="1">
        <v>458.85</v>
      </c>
      <c r="P3675" t="s">
        <v>4322</v>
      </c>
      <c r="Q3675" t="s">
        <v>89</v>
      </c>
      <c r="R3675" t="s">
        <v>144</v>
      </c>
      <c r="S3675" t="s">
        <v>141</v>
      </c>
      <c r="T3675" t="s">
        <v>90</v>
      </c>
      <c r="U3675" t="s">
        <v>187</v>
      </c>
      <c r="V3675" t="s">
        <v>715</v>
      </c>
      <c r="W3675" t="s">
        <v>147</v>
      </c>
      <c r="X3675" t="s">
        <v>141</v>
      </c>
    </row>
    <row r="3676" spans="1:24" x14ac:dyDescent="0.4">
      <c r="A3676" t="s">
        <v>4363</v>
      </c>
      <c r="B3676" t="s">
        <v>260</v>
      </c>
      <c r="C3676" t="s">
        <v>154</v>
      </c>
      <c r="D3676" t="s">
        <v>78</v>
      </c>
      <c r="E3676" t="s">
        <v>847</v>
      </c>
      <c r="F3676" t="s">
        <v>109</v>
      </c>
      <c r="G3676" t="s">
        <v>26</v>
      </c>
      <c r="H3676" t="s">
        <v>142</v>
      </c>
      <c r="I3676" t="s">
        <v>25</v>
      </c>
      <c r="J3676" t="s">
        <v>26</v>
      </c>
      <c r="K3676" t="s">
        <v>131</v>
      </c>
      <c r="L3676" t="str">
        <f>_xlfn.XLOOKUP(Trade_Flows[[#This Row],[hardware_type]],Helper_sheet!$D$2:$D$15,Helper_sheet!$E$2:$E$15,0,0)</f>
        <v>Material</v>
      </c>
      <c r="M3676" t="s">
        <v>91</v>
      </c>
      <c r="N3676" s="5">
        <v>864</v>
      </c>
      <c r="O3676" s="1">
        <v>432.33</v>
      </c>
      <c r="P3676" t="s">
        <v>132</v>
      </c>
      <c r="Q3676" t="s">
        <v>89</v>
      </c>
      <c r="R3676" t="s">
        <v>144</v>
      </c>
      <c r="S3676" t="s">
        <v>141</v>
      </c>
      <c r="T3676" t="s">
        <v>90</v>
      </c>
      <c r="U3676" t="s">
        <v>156</v>
      </c>
      <c r="V3676" t="s">
        <v>657</v>
      </c>
      <c r="W3676" t="s">
        <v>147</v>
      </c>
      <c r="X3676" t="s">
        <v>141</v>
      </c>
    </row>
    <row r="3677" spans="1:24" x14ac:dyDescent="0.4">
      <c r="A3677" t="s">
        <v>4364</v>
      </c>
      <c r="B3677" t="s">
        <v>260</v>
      </c>
      <c r="C3677" t="s">
        <v>158</v>
      </c>
      <c r="D3677" t="s">
        <v>79</v>
      </c>
      <c r="E3677" t="s">
        <v>847</v>
      </c>
      <c r="F3677" t="s">
        <v>109</v>
      </c>
      <c r="G3677" t="s">
        <v>26</v>
      </c>
      <c r="H3677" t="s">
        <v>142</v>
      </c>
      <c r="I3677" t="s">
        <v>25</v>
      </c>
      <c r="J3677" t="s">
        <v>26</v>
      </c>
      <c r="K3677" t="s">
        <v>131</v>
      </c>
      <c r="L3677" t="str">
        <f>_xlfn.XLOOKUP(Trade_Flows[[#This Row],[hardware_type]],Helper_sheet!$D$2:$D$15,Helper_sheet!$E$2:$E$15,0,0)</f>
        <v>Material</v>
      </c>
      <c r="M3677" t="s">
        <v>91</v>
      </c>
      <c r="N3677" s="5">
        <v>704</v>
      </c>
      <c r="O3677" s="1">
        <v>352.49</v>
      </c>
      <c r="P3677" t="s">
        <v>133</v>
      </c>
      <c r="Q3677" t="s">
        <v>89</v>
      </c>
      <c r="R3677" t="s">
        <v>144</v>
      </c>
      <c r="S3677" t="s">
        <v>141</v>
      </c>
      <c r="T3677" t="s">
        <v>90</v>
      </c>
      <c r="U3677" t="s">
        <v>285</v>
      </c>
      <c r="V3677" t="s">
        <v>424</v>
      </c>
      <c r="W3677" t="s">
        <v>147</v>
      </c>
      <c r="X3677" t="s">
        <v>141</v>
      </c>
    </row>
    <row r="3678" spans="1:24" x14ac:dyDescent="0.4">
      <c r="A3678" t="s">
        <v>4365</v>
      </c>
      <c r="B3678" t="s">
        <v>140</v>
      </c>
      <c r="C3678" t="s">
        <v>141</v>
      </c>
      <c r="D3678" t="s">
        <v>23</v>
      </c>
      <c r="E3678" t="s">
        <v>847</v>
      </c>
      <c r="F3678" t="s">
        <v>109</v>
      </c>
      <c r="G3678" t="s">
        <v>26</v>
      </c>
      <c r="H3678" t="s">
        <v>720</v>
      </c>
      <c r="I3678" t="s">
        <v>102</v>
      </c>
      <c r="J3678" t="s">
        <v>26</v>
      </c>
      <c r="K3678" t="s">
        <v>103</v>
      </c>
      <c r="L3678" t="str">
        <f>_xlfn.XLOOKUP(Trade_Flows[[#This Row],[hardware_type]],Helper_sheet!$D$2:$D$15,Helper_sheet!$E$2:$E$15,0,0)</f>
        <v>Equipment</v>
      </c>
      <c r="M3678" t="s">
        <v>91</v>
      </c>
      <c r="N3678" s="5">
        <v>348</v>
      </c>
      <c r="O3678" s="1">
        <v>181.75</v>
      </c>
      <c r="P3678" t="s">
        <v>802</v>
      </c>
      <c r="Q3678" t="s">
        <v>89</v>
      </c>
      <c r="R3678" t="s">
        <v>144</v>
      </c>
      <c r="S3678" t="s">
        <v>141</v>
      </c>
      <c r="T3678" t="s">
        <v>34</v>
      </c>
      <c r="U3678" t="s">
        <v>156</v>
      </c>
      <c r="V3678" t="s">
        <v>738</v>
      </c>
      <c r="W3678" t="s">
        <v>147</v>
      </c>
      <c r="X3678" t="s">
        <v>144</v>
      </c>
    </row>
    <row r="3679" spans="1:24" x14ac:dyDescent="0.4">
      <c r="A3679" t="s">
        <v>4366</v>
      </c>
      <c r="B3679" t="s">
        <v>140</v>
      </c>
      <c r="C3679" t="s">
        <v>149</v>
      </c>
      <c r="D3679" t="s">
        <v>35</v>
      </c>
      <c r="E3679" t="s">
        <v>847</v>
      </c>
      <c r="F3679" t="s">
        <v>109</v>
      </c>
      <c r="G3679" t="s">
        <v>26</v>
      </c>
      <c r="H3679" t="s">
        <v>720</v>
      </c>
      <c r="I3679" t="s">
        <v>102</v>
      </c>
      <c r="J3679" t="s">
        <v>26</v>
      </c>
      <c r="K3679" t="s">
        <v>103</v>
      </c>
      <c r="L3679" t="str">
        <f>_xlfn.XLOOKUP(Trade_Flows[[#This Row],[hardware_type]],Helper_sheet!$D$2:$D$15,Helper_sheet!$E$2:$E$15,0,0)</f>
        <v>Equipment</v>
      </c>
      <c r="M3679" t="s">
        <v>91</v>
      </c>
      <c r="N3679" s="5">
        <v>338</v>
      </c>
      <c r="O3679" s="1">
        <v>176.28</v>
      </c>
      <c r="P3679" t="s">
        <v>106</v>
      </c>
      <c r="Q3679" t="s">
        <v>89</v>
      </c>
      <c r="R3679" t="s">
        <v>144</v>
      </c>
      <c r="S3679" t="s">
        <v>141</v>
      </c>
      <c r="T3679" t="s">
        <v>34</v>
      </c>
      <c r="U3679" t="s">
        <v>190</v>
      </c>
      <c r="V3679" t="s">
        <v>840</v>
      </c>
      <c r="W3679" t="s">
        <v>147</v>
      </c>
      <c r="X3679" t="s">
        <v>144</v>
      </c>
    </row>
    <row r="3680" spans="1:24" x14ac:dyDescent="0.4">
      <c r="A3680" t="s">
        <v>4367</v>
      </c>
      <c r="B3680" t="s">
        <v>140</v>
      </c>
      <c r="C3680" t="s">
        <v>154</v>
      </c>
      <c r="D3680" t="s">
        <v>37</v>
      </c>
      <c r="E3680" t="s">
        <v>847</v>
      </c>
      <c r="F3680" t="s">
        <v>109</v>
      </c>
      <c r="G3680" t="s">
        <v>26</v>
      </c>
      <c r="H3680" t="s">
        <v>720</v>
      </c>
      <c r="I3680" t="s">
        <v>102</v>
      </c>
      <c r="J3680" t="s">
        <v>26</v>
      </c>
      <c r="K3680" t="s">
        <v>103</v>
      </c>
      <c r="L3680" t="str">
        <f>_xlfn.XLOOKUP(Trade_Flows[[#This Row],[hardware_type]],Helper_sheet!$D$2:$D$15,Helper_sheet!$E$2:$E$15,0,0)</f>
        <v>Equipment</v>
      </c>
      <c r="M3680" t="s">
        <v>91</v>
      </c>
      <c r="N3680" s="5">
        <v>354</v>
      </c>
      <c r="O3680" s="1">
        <v>184.43</v>
      </c>
      <c r="P3680" t="s">
        <v>802</v>
      </c>
      <c r="Q3680" t="s">
        <v>89</v>
      </c>
      <c r="R3680" t="s">
        <v>144</v>
      </c>
      <c r="S3680" t="s">
        <v>141</v>
      </c>
      <c r="T3680" t="s">
        <v>34</v>
      </c>
      <c r="U3680" t="s">
        <v>154</v>
      </c>
      <c r="V3680" t="s">
        <v>1711</v>
      </c>
      <c r="W3680" t="s">
        <v>147</v>
      </c>
      <c r="X3680" t="s">
        <v>144</v>
      </c>
    </row>
    <row r="3681" spans="1:24" x14ac:dyDescent="0.4">
      <c r="A3681" t="s">
        <v>4368</v>
      </c>
      <c r="B3681" t="s">
        <v>140</v>
      </c>
      <c r="C3681" t="s">
        <v>158</v>
      </c>
      <c r="D3681" t="s">
        <v>38</v>
      </c>
      <c r="E3681" t="s">
        <v>847</v>
      </c>
      <c r="F3681" t="s">
        <v>109</v>
      </c>
      <c r="G3681" t="s">
        <v>26</v>
      </c>
      <c r="H3681" t="s">
        <v>720</v>
      </c>
      <c r="I3681" t="s">
        <v>102</v>
      </c>
      <c r="J3681" t="s">
        <v>26</v>
      </c>
      <c r="K3681" t="s">
        <v>103</v>
      </c>
      <c r="L3681" t="str">
        <f>_xlfn.XLOOKUP(Trade_Flows[[#This Row],[hardware_type]],Helper_sheet!$D$2:$D$15,Helper_sheet!$E$2:$E$15,0,0)</f>
        <v>Equipment</v>
      </c>
      <c r="M3681" t="s">
        <v>91</v>
      </c>
      <c r="N3681" s="5">
        <v>353</v>
      </c>
      <c r="O3681" s="1">
        <v>184.05</v>
      </c>
      <c r="P3681" t="s">
        <v>107</v>
      </c>
      <c r="Q3681" t="s">
        <v>89</v>
      </c>
      <c r="R3681" t="s">
        <v>144</v>
      </c>
      <c r="S3681" t="s">
        <v>141</v>
      </c>
      <c r="T3681" t="s">
        <v>34</v>
      </c>
      <c r="U3681" t="s">
        <v>369</v>
      </c>
      <c r="V3681" t="s">
        <v>817</v>
      </c>
      <c r="W3681" t="s">
        <v>147</v>
      </c>
      <c r="X3681" t="s">
        <v>144</v>
      </c>
    </row>
    <row r="3682" spans="1:24" x14ac:dyDescent="0.4">
      <c r="A3682" t="s">
        <v>4369</v>
      </c>
      <c r="B3682" t="s">
        <v>162</v>
      </c>
      <c r="C3682" t="s">
        <v>141</v>
      </c>
      <c r="D3682" t="s">
        <v>39</v>
      </c>
      <c r="E3682" t="s">
        <v>847</v>
      </c>
      <c r="F3682" t="s">
        <v>109</v>
      </c>
      <c r="G3682" t="s">
        <v>26</v>
      </c>
      <c r="H3682" t="s">
        <v>720</v>
      </c>
      <c r="I3682" t="s">
        <v>102</v>
      </c>
      <c r="J3682" t="s">
        <v>26</v>
      </c>
      <c r="K3682" t="s">
        <v>103</v>
      </c>
      <c r="L3682" t="str">
        <f>_xlfn.XLOOKUP(Trade_Flows[[#This Row],[hardware_type]],Helper_sheet!$D$2:$D$15,Helper_sheet!$E$2:$E$15,0,0)</f>
        <v>Equipment</v>
      </c>
      <c r="M3682" t="s">
        <v>91</v>
      </c>
      <c r="N3682" s="5">
        <v>414</v>
      </c>
      <c r="O3682" s="1">
        <v>215.75</v>
      </c>
      <c r="P3682" t="s">
        <v>107</v>
      </c>
      <c r="Q3682" t="s">
        <v>89</v>
      </c>
      <c r="R3682" t="s">
        <v>144</v>
      </c>
      <c r="S3682" t="s">
        <v>141</v>
      </c>
      <c r="T3682" t="s">
        <v>34</v>
      </c>
      <c r="U3682" t="s">
        <v>848</v>
      </c>
      <c r="V3682" t="s">
        <v>733</v>
      </c>
      <c r="W3682" t="s">
        <v>147</v>
      </c>
      <c r="X3682" t="s">
        <v>144</v>
      </c>
    </row>
    <row r="3683" spans="1:24" x14ac:dyDescent="0.4">
      <c r="A3683" t="s">
        <v>4370</v>
      </c>
      <c r="B3683" t="s">
        <v>162</v>
      </c>
      <c r="C3683" t="s">
        <v>149</v>
      </c>
      <c r="D3683" t="s">
        <v>41</v>
      </c>
      <c r="E3683" t="s">
        <v>847</v>
      </c>
      <c r="F3683" t="s">
        <v>109</v>
      </c>
      <c r="G3683" t="s">
        <v>26</v>
      </c>
      <c r="H3683" t="s">
        <v>720</v>
      </c>
      <c r="I3683" t="s">
        <v>102</v>
      </c>
      <c r="J3683" t="s">
        <v>26</v>
      </c>
      <c r="K3683" t="s">
        <v>103</v>
      </c>
      <c r="L3683" t="str">
        <f>_xlfn.XLOOKUP(Trade_Flows[[#This Row],[hardware_type]],Helper_sheet!$D$2:$D$15,Helper_sheet!$E$2:$E$15,0,0)</f>
        <v>Equipment</v>
      </c>
      <c r="M3683" t="s">
        <v>91</v>
      </c>
      <c r="N3683" s="5">
        <v>456</v>
      </c>
      <c r="O3683" s="1">
        <v>237.66</v>
      </c>
      <c r="P3683" t="s">
        <v>802</v>
      </c>
      <c r="Q3683" t="s">
        <v>89</v>
      </c>
      <c r="R3683" t="s">
        <v>144</v>
      </c>
      <c r="S3683" t="s">
        <v>141</v>
      </c>
      <c r="T3683" t="s">
        <v>34</v>
      </c>
      <c r="U3683" t="s">
        <v>877</v>
      </c>
      <c r="V3683" t="s">
        <v>763</v>
      </c>
      <c r="W3683" t="s">
        <v>147</v>
      </c>
      <c r="X3683" t="s">
        <v>144</v>
      </c>
    </row>
    <row r="3684" spans="1:24" x14ac:dyDescent="0.4">
      <c r="A3684" t="s">
        <v>4371</v>
      </c>
      <c r="B3684" t="s">
        <v>162</v>
      </c>
      <c r="C3684" t="s">
        <v>154</v>
      </c>
      <c r="D3684" t="s">
        <v>42</v>
      </c>
      <c r="E3684" t="s">
        <v>847</v>
      </c>
      <c r="F3684" t="s">
        <v>109</v>
      </c>
      <c r="G3684" t="s">
        <v>26</v>
      </c>
      <c r="H3684" t="s">
        <v>720</v>
      </c>
      <c r="I3684" t="s">
        <v>102</v>
      </c>
      <c r="J3684" t="s">
        <v>26</v>
      </c>
      <c r="K3684" t="s">
        <v>103</v>
      </c>
      <c r="L3684" t="str">
        <f>_xlfn.XLOOKUP(Trade_Flows[[#This Row],[hardware_type]],Helper_sheet!$D$2:$D$15,Helper_sheet!$E$2:$E$15,0,0)</f>
        <v>Equipment</v>
      </c>
      <c r="M3684" t="s">
        <v>91</v>
      </c>
      <c r="N3684" s="5">
        <v>422</v>
      </c>
      <c r="O3684" s="1">
        <v>219.84</v>
      </c>
      <c r="P3684" t="s">
        <v>105</v>
      </c>
      <c r="Q3684" t="s">
        <v>89</v>
      </c>
      <c r="R3684" t="s">
        <v>144</v>
      </c>
      <c r="S3684" t="s">
        <v>141</v>
      </c>
      <c r="T3684" t="s">
        <v>34</v>
      </c>
      <c r="U3684" t="s">
        <v>369</v>
      </c>
      <c r="V3684" t="s">
        <v>822</v>
      </c>
      <c r="W3684" t="s">
        <v>147</v>
      </c>
      <c r="X3684" t="s">
        <v>144</v>
      </c>
    </row>
    <row r="3685" spans="1:24" x14ac:dyDescent="0.4">
      <c r="A3685" t="s">
        <v>4372</v>
      </c>
      <c r="B3685" t="s">
        <v>162</v>
      </c>
      <c r="C3685" t="s">
        <v>158</v>
      </c>
      <c r="D3685" t="s">
        <v>43</v>
      </c>
      <c r="E3685" t="s">
        <v>847</v>
      </c>
      <c r="F3685" t="s">
        <v>109</v>
      </c>
      <c r="G3685" t="s">
        <v>26</v>
      </c>
      <c r="H3685" t="s">
        <v>720</v>
      </c>
      <c r="I3685" t="s">
        <v>102</v>
      </c>
      <c r="J3685" t="s">
        <v>26</v>
      </c>
      <c r="K3685" t="s">
        <v>103</v>
      </c>
      <c r="L3685" t="str">
        <f>_xlfn.XLOOKUP(Trade_Flows[[#This Row],[hardware_type]],Helper_sheet!$D$2:$D$15,Helper_sheet!$E$2:$E$15,0,0)</f>
        <v>Equipment</v>
      </c>
      <c r="M3685" t="s">
        <v>91</v>
      </c>
      <c r="N3685" s="5">
        <v>415</v>
      </c>
      <c r="O3685" s="1">
        <v>216.61</v>
      </c>
      <c r="P3685" t="s">
        <v>107</v>
      </c>
      <c r="Q3685" t="s">
        <v>89</v>
      </c>
      <c r="R3685" t="s">
        <v>144</v>
      </c>
      <c r="S3685" t="s">
        <v>141</v>
      </c>
      <c r="T3685" t="s">
        <v>34</v>
      </c>
      <c r="U3685" t="s">
        <v>288</v>
      </c>
      <c r="V3685" t="s">
        <v>727</v>
      </c>
      <c r="W3685" t="s">
        <v>147</v>
      </c>
      <c r="X3685" t="s">
        <v>144</v>
      </c>
    </row>
    <row r="3686" spans="1:24" x14ac:dyDescent="0.4">
      <c r="A3686" t="s">
        <v>4373</v>
      </c>
      <c r="B3686" t="s">
        <v>171</v>
      </c>
      <c r="C3686" t="s">
        <v>141</v>
      </c>
      <c r="D3686" t="s">
        <v>44</v>
      </c>
      <c r="E3686" t="s">
        <v>847</v>
      </c>
      <c r="F3686" t="s">
        <v>109</v>
      </c>
      <c r="G3686" t="s">
        <v>26</v>
      </c>
      <c r="H3686" t="s">
        <v>720</v>
      </c>
      <c r="I3686" t="s">
        <v>102</v>
      </c>
      <c r="J3686" t="s">
        <v>26</v>
      </c>
      <c r="K3686" t="s">
        <v>103</v>
      </c>
      <c r="L3686" t="str">
        <f>_xlfn.XLOOKUP(Trade_Flows[[#This Row],[hardware_type]],Helper_sheet!$D$2:$D$15,Helper_sheet!$E$2:$E$15,0,0)</f>
        <v>Equipment</v>
      </c>
      <c r="M3686" t="s">
        <v>91</v>
      </c>
      <c r="N3686" s="5">
        <v>418</v>
      </c>
      <c r="O3686" s="1">
        <v>217.78</v>
      </c>
      <c r="P3686" t="s">
        <v>790</v>
      </c>
      <c r="Q3686" t="s">
        <v>89</v>
      </c>
      <c r="R3686" t="s">
        <v>144</v>
      </c>
      <c r="S3686" t="s">
        <v>141</v>
      </c>
      <c r="T3686" t="s">
        <v>34</v>
      </c>
      <c r="U3686" t="s">
        <v>176</v>
      </c>
      <c r="V3686" t="s">
        <v>766</v>
      </c>
      <c r="W3686" t="s">
        <v>147</v>
      </c>
      <c r="X3686" t="s">
        <v>144</v>
      </c>
    </row>
    <row r="3687" spans="1:24" x14ac:dyDescent="0.4">
      <c r="A3687" t="s">
        <v>4374</v>
      </c>
      <c r="B3687" t="s">
        <v>171</v>
      </c>
      <c r="C3687" t="s">
        <v>149</v>
      </c>
      <c r="D3687" t="s">
        <v>45</v>
      </c>
      <c r="E3687" t="s">
        <v>847</v>
      </c>
      <c r="F3687" t="s">
        <v>109</v>
      </c>
      <c r="G3687" t="s">
        <v>26</v>
      </c>
      <c r="H3687" t="s">
        <v>720</v>
      </c>
      <c r="I3687" t="s">
        <v>102</v>
      </c>
      <c r="J3687" t="s">
        <v>26</v>
      </c>
      <c r="K3687" t="s">
        <v>103</v>
      </c>
      <c r="L3687" t="str">
        <f>_xlfn.XLOOKUP(Trade_Flows[[#This Row],[hardware_type]],Helper_sheet!$D$2:$D$15,Helper_sheet!$E$2:$E$15,0,0)</f>
        <v>Equipment</v>
      </c>
      <c r="M3687" t="s">
        <v>91</v>
      </c>
      <c r="N3687" s="5">
        <v>503</v>
      </c>
      <c r="O3687" s="1">
        <v>262.3</v>
      </c>
      <c r="P3687" t="s">
        <v>790</v>
      </c>
      <c r="Q3687" t="s">
        <v>89</v>
      </c>
      <c r="R3687" t="s">
        <v>144</v>
      </c>
      <c r="S3687" t="s">
        <v>141</v>
      </c>
      <c r="T3687" t="s">
        <v>34</v>
      </c>
      <c r="U3687" t="s">
        <v>369</v>
      </c>
      <c r="V3687" t="s">
        <v>1711</v>
      </c>
      <c r="W3687" t="s">
        <v>147</v>
      </c>
      <c r="X3687" t="s">
        <v>144</v>
      </c>
    </row>
    <row r="3688" spans="1:24" x14ac:dyDescent="0.4">
      <c r="A3688" t="s">
        <v>4375</v>
      </c>
      <c r="B3688" t="s">
        <v>171</v>
      </c>
      <c r="C3688" t="s">
        <v>154</v>
      </c>
      <c r="D3688" t="s">
        <v>46</v>
      </c>
      <c r="E3688" t="s">
        <v>847</v>
      </c>
      <c r="F3688" t="s">
        <v>109</v>
      </c>
      <c r="G3688" t="s">
        <v>26</v>
      </c>
      <c r="H3688" t="s">
        <v>720</v>
      </c>
      <c r="I3688" t="s">
        <v>102</v>
      </c>
      <c r="J3688" t="s">
        <v>26</v>
      </c>
      <c r="K3688" t="s">
        <v>103</v>
      </c>
      <c r="L3688" t="str">
        <f>_xlfn.XLOOKUP(Trade_Flows[[#This Row],[hardware_type]],Helper_sheet!$D$2:$D$15,Helper_sheet!$E$2:$E$15,0,0)</f>
        <v>Equipment</v>
      </c>
      <c r="M3688" t="s">
        <v>91</v>
      </c>
      <c r="N3688" s="5">
        <v>533</v>
      </c>
      <c r="O3688" s="1">
        <v>278.08</v>
      </c>
      <c r="P3688" t="s">
        <v>790</v>
      </c>
      <c r="Q3688" t="s">
        <v>89</v>
      </c>
      <c r="R3688" t="s">
        <v>144</v>
      </c>
      <c r="S3688" t="s">
        <v>141</v>
      </c>
      <c r="T3688" t="s">
        <v>34</v>
      </c>
      <c r="U3688" t="s">
        <v>156</v>
      </c>
      <c r="V3688" t="s">
        <v>766</v>
      </c>
      <c r="W3688" t="s">
        <v>147</v>
      </c>
      <c r="X3688" t="s">
        <v>144</v>
      </c>
    </row>
    <row r="3689" spans="1:24" x14ac:dyDescent="0.4">
      <c r="A3689" t="s">
        <v>4376</v>
      </c>
      <c r="B3689" t="s">
        <v>171</v>
      </c>
      <c r="C3689" t="s">
        <v>158</v>
      </c>
      <c r="D3689" t="s">
        <v>47</v>
      </c>
      <c r="E3689" t="s">
        <v>847</v>
      </c>
      <c r="F3689" t="s">
        <v>109</v>
      </c>
      <c r="G3689" t="s">
        <v>26</v>
      </c>
      <c r="H3689" t="s">
        <v>720</v>
      </c>
      <c r="I3689" t="s">
        <v>102</v>
      </c>
      <c r="J3689" t="s">
        <v>26</v>
      </c>
      <c r="K3689" t="s">
        <v>103</v>
      </c>
      <c r="L3689" t="str">
        <f>_xlfn.XLOOKUP(Trade_Flows[[#This Row],[hardware_type]],Helper_sheet!$D$2:$D$15,Helper_sheet!$E$2:$E$15,0,0)</f>
        <v>Equipment</v>
      </c>
      <c r="M3689" t="s">
        <v>91</v>
      </c>
      <c r="N3689" s="5">
        <v>398</v>
      </c>
      <c r="O3689" s="1">
        <v>207.76</v>
      </c>
      <c r="P3689" t="s">
        <v>790</v>
      </c>
      <c r="Q3689" t="s">
        <v>89</v>
      </c>
      <c r="R3689" t="s">
        <v>144</v>
      </c>
      <c r="S3689" t="s">
        <v>141</v>
      </c>
      <c r="T3689" t="s">
        <v>34</v>
      </c>
      <c r="U3689" t="s">
        <v>848</v>
      </c>
      <c r="V3689" t="s">
        <v>749</v>
      </c>
      <c r="W3689" t="s">
        <v>147</v>
      </c>
      <c r="X3689" t="s">
        <v>144</v>
      </c>
    </row>
    <row r="3690" spans="1:24" x14ac:dyDescent="0.4">
      <c r="A3690" t="s">
        <v>4377</v>
      </c>
      <c r="B3690" t="s">
        <v>182</v>
      </c>
      <c r="C3690" t="s">
        <v>141</v>
      </c>
      <c r="D3690" t="s">
        <v>48</v>
      </c>
      <c r="E3690" t="s">
        <v>847</v>
      </c>
      <c r="F3690" t="s">
        <v>109</v>
      </c>
      <c r="G3690" t="s">
        <v>26</v>
      </c>
      <c r="H3690" t="s">
        <v>720</v>
      </c>
      <c r="I3690" t="s">
        <v>102</v>
      </c>
      <c r="J3690" t="s">
        <v>26</v>
      </c>
      <c r="K3690" t="s">
        <v>103</v>
      </c>
      <c r="L3690" t="str">
        <f>_xlfn.XLOOKUP(Trade_Flows[[#This Row],[hardware_type]],Helper_sheet!$D$2:$D$15,Helper_sheet!$E$2:$E$15,0,0)</f>
        <v>Equipment</v>
      </c>
      <c r="M3690" t="s">
        <v>91</v>
      </c>
      <c r="N3690" s="5">
        <v>472</v>
      </c>
      <c r="O3690" s="1">
        <v>246.26</v>
      </c>
      <c r="P3690" t="s">
        <v>802</v>
      </c>
      <c r="Q3690" t="s">
        <v>89</v>
      </c>
      <c r="R3690" t="s">
        <v>144</v>
      </c>
      <c r="S3690" t="s">
        <v>141</v>
      </c>
      <c r="T3690" t="s">
        <v>34</v>
      </c>
      <c r="U3690" t="s">
        <v>199</v>
      </c>
      <c r="V3690" t="s">
        <v>724</v>
      </c>
      <c r="W3690" t="s">
        <v>147</v>
      </c>
      <c r="X3690" t="s">
        <v>144</v>
      </c>
    </row>
    <row r="3691" spans="1:24" x14ac:dyDescent="0.4">
      <c r="A3691" t="s">
        <v>4378</v>
      </c>
      <c r="B3691" t="s">
        <v>182</v>
      </c>
      <c r="C3691" t="s">
        <v>149</v>
      </c>
      <c r="D3691" t="s">
        <v>49</v>
      </c>
      <c r="E3691" t="s">
        <v>847</v>
      </c>
      <c r="F3691" t="s">
        <v>109</v>
      </c>
      <c r="G3691" t="s">
        <v>26</v>
      </c>
      <c r="H3691" t="s">
        <v>720</v>
      </c>
      <c r="I3691" t="s">
        <v>102</v>
      </c>
      <c r="J3691" t="s">
        <v>26</v>
      </c>
      <c r="K3691" t="s">
        <v>103</v>
      </c>
      <c r="L3691" t="str">
        <f>_xlfn.XLOOKUP(Trade_Flows[[#This Row],[hardware_type]],Helper_sheet!$D$2:$D$15,Helper_sheet!$E$2:$E$15,0,0)</f>
        <v>Equipment</v>
      </c>
      <c r="M3691" t="s">
        <v>91</v>
      </c>
      <c r="N3691" s="5">
        <v>511</v>
      </c>
      <c r="O3691" s="1">
        <v>266.32</v>
      </c>
      <c r="P3691" t="s">
        <v>105</v>
      </c>
      <c r="Q3691" t="s">
        <v>89</v>
      </c>
      <c r="R3691" t="s">
        <v>144</v>
      </c>
      <c r="S3691" t="s">
        <v>141</v>
      </c>
      <c r="T3691" t="s">
        <v>34</v>
      </c>
      <c r="U3691" t="s">
        <v>905</v>
      </c>
      <c r="V3691" t="s">
        <v>783</v>
      </c>
      <c r="W3691" t="s">
        <v>147</v>
      </c>
      <c r="X3691" t="s">
        <v>144</v>
      </c>
    </row>
    <row r="3692" spans="1:24" x14ac:dyDescent="0.4">
      <c r="A3692" t="s">
        <v>4379</v>
      </c>
      <c r="B3692" t="s">
        <v>182</v>
      </c>
      <c r="C3692" t="s">
        <v>154</v>
      </c>
      <c r="D3692" t="s">
        <v>50</v>
      </c>
      <c r="E3692" t="s">
        <v>847</v>
      </c>
      <c r="F3692" t="s">
        <v>109</v>
      </c>
      <c r="G3692" t="s">
        <v>26</v>
      </c>
      <c r="H3692" t="s">
        <v>720</v>
      </c>
      <c r="I3692" t="s">
        <v>102</v>
      </c>
      <c r="J3692" t="s">
        <v>26</v>
      </c>
      <c r="K3692" t="s">
        <v>103</v>
      </c>
      <c r="L3692" t="str">
        <f>_xlfn.XLOOKUP(Trade_Flows[[#This Row],[hardware_type]],Helper_sheet!$D$2:$D$15,Helper_sheet!$E$2:$E$15,0,0)</f>
        <v>Equipment</v>
      </c>
      <c r="M3692" t="s">
        <v>91</v>
      </c>
      <c r="N3692" s="5">
        <v>592</v>
      </c>
      <c r="O3692" s="1">
        <v>308.48</v>
      </c>
      <c r="P3692" t="s">
        <v>802</v>
      </c>
      <c r="Q3692" t="s">
        <v>89</v>
      </c>
      <c r="R3692" t="s">
        <v>144</v>
      </c>
      <c r="S3692" t="s">
        <v>141</v>
      </c>
      <c r="T3692" t="s">
        <v>34</v>
      </c>
      <c r="U3692" t="s">
        <v>156</v>
      </c>
      <c r="V3692" t="s">
        <v>766</v>
      </c>
      <c r="W3692" t="s">
        <v>147</v>
      </c>
      <c r="X3692" t="s">
        <v>144</v>
      </c>
    </row>
    <row r="3693" spans="1:24" x14ac:dyDescent="0.4">
      <c r="A3693" t="s">
        <v>4380</v>
      </c>
      <c r="B3693" t="s">
        <v>182</v>
      </c>
      <c r="C3693" t="s">
        <v>158</v>
      </c>
      <c r="D3693" t="s">
        <v>51</v>
      </c>
      <c r="E3693" t="s">
        <v>847</v>
      </c>
      <c r="F3693" t="s">
        <v>109</v>
      </c>
      <c r="G3693" t="s">
        <v>26</v>
      </c>
      <c r="H3693" t="s">
        <v>720</v>
      </c>
      <c r="I3693" t="s">
        <v>102</v>
      </c>
      <c r="J3693" t="s">
        <v>26</v>
      </c>
      <c r="K3693" t="s">
        <v>103</v>
      </c>
      <c r="L3693" t="str">
        <f>_xlfn.XLOOKUP(Trade_Flows[[#This Row],[hardware_type]],Helper_sheet!$D$2:$D$15,Helper_sheet!$E$2:$E$15,0,0)</f>
        <v>Equipment</v>
      </c>
      <c r="M3693" t="s">
        <v>91</v>
      </c>
      <c r="N3693" s="5">
        <v>475</v>
      </c>
      <c r="O3693" s="1">
        <v>247.57</v>
      </c>
      <c r="P3693" t="s">
        <v>107</v>
      </c>
      <c r="Q3693" t="s">
        <v>89</v>
      </c>
      <c r="R3693" t="s">
        <v>144</v>
      </c>
      <c r="S3693" t="s">
        <v>141</v>
      </c>
      <c r="T3693" t="s">
        <v>34</v>
      </c>
      <c r="U3693" t="s">
        <v>199</v>
      </c>
      <c r="V3693" t="s">
        <v>822</v>
      </c>
      <c r="W3693" t="s">
        <v>147</v>
      </c>
      <c r="X3693" t="s">
        <v>144</v>
      </c>
    </row>
    <row r="3694" spans="1:24" x14ac:dyDescent="0.4">
      <c r="A3694" t="s">
        <v>4381</v>
      </c>
      <c r="B3694" t="s">
        <v>193</v>
      </c>
      <c r="C3694" t="s">
        <v>141</v>
      </c>
      <c r="D3694" t="s">
        <v>52</v>
      </c>
      <c r="E3694" t="s">
        <v>847</v>
      </c>
      <c r="F3694" t="s">
        <v>109</v>
      </c>
      <c r="G3694" t="s">
        <v>26</v>
      </c>
      <c r="H3694" t="s">
        <v>720</v>
      </c>
      <c r="I3694" t="s">
        <v>102</v>
      </c>
      <c r="J3694" t="s">
        <v>26</v>
      </c>
      <c r="K3694" t="s">
        <v>103</v>
      </c>
      <c r="L3694" t="str">
        <f>_xlfn.XLOOKUP(Trade_Flows[[#This Row],[hardware_type]],Helper_sheet!$D$2:$D$15,Helper_sheet!$E$2:$E$15,0,0)</f>
        <v>Equipment</v>
      </c>
      <c r="M3694" t="s">
        <v>91</v>
      </c>
      <c r="N3694" s="5">
        <v>490</v>
      </c>
      <c r="O3694" s="1">
        <v>255.36</v>
      </c>
      <c r="P3694" t="s">
        <v>790</v>
      </c>
      <c r="Q3694" t="s">
        <v>89</v>
      </c>
      <c r="R3694" t="s">
        <v>144</v>
      </c>
      <c r="S3694" t="s">
        <v>141</v>
      </c>
      <c r="T3694" t="s">
        <v>34</v>
      </c>
      <c r="U3694" t="s">
        <v>930</v>
      </c>
      <c r="V3694" t="s">
        <v>772</v>
      </c>
      <c r="W3694" t="s">
        <v>147</v>
      </c>
      <c r="X3694" t="s">
        <v>144</v>
      </c>
    </row>
    <row r="3695" spans="1:24" x14ac:dyDescent="0.4">
      <c r="A3695" t="s">
        <v>4382</v>
      </c>
      <c r="B3695" t="s">
        <v>193</v>
      </c>
      <c r="C3695" t="s">
        <v>149</v>
      </c>
      <c r="D3695" t="s">
        <v>53</v>
      </c>
      <c r="E3695" t="s">
        <v>847</v>
      </c>
      <c r="F3695" t="s">
        <v>109</v>
      </c>
      <c r="G3695" t="s">
        <v>26</v>
      </c>
      <c r="H3695" t="s">
        <v>720</v>
      </c>
      <c r="I3695" t="s">
        <v>102</v>
      </c>
      <c r="J3695" t="s">
        <v>26</v>
      </c>
      <c r="K3695" t="s">
        <v>103</v>
      </c>
      <c r="L3695" t="str">
        <f>_xlfn.XLOOKUP(Trade_Flows[[#This Row],[hardware_type]],Helper_sheet!$D$2:$D$15,Helper_sheet!$E$2:$E$15,0,0)</f>
        <v>Equipment</v>
      </c>
      <c r="M3695" t="s">
        <v>91</v>
      </c>
      <c r="N3695" s="5">
        <v>494</v>
      </c>
      <c r="O3695" s="1">
        <v>257.41000000000003</v>
      </c>
      <c r="P3695" t="s">
        <v>790</v>
      </c>
      <c r="Q3695" t="s">
        <v>89</v>
      </c>
      <c r="R3695" t="s">
        <v>144</v>
      </c>
      <c r="S3695" t="s">
        <v>141</v>
      </c>
      <c r="T3695" t="s">
        <v>34</v>
      </c>
      <c r="U3695" t="s">
        <v>391</v>
      </c>
      <c r="V3695" t="s">
        <v>761</v>
      </c>
      <c r="W3695" t="s">
        <v>147</v>
      </c>
      <c r="X3695" t="s">
        <v>144</v>
      </c>
    </row>
    <row r="3696" spans="1:24" x14ac:dyDescent="0.4">
      <c r="A3696" t="s">
        <v>4383</v>
      </c>
      <c r="B3696" t="s">
        <v>193</v>
      </c>
      <c r="C3696" t="s">
        <v>154</v>
      </c>
      <c r="D3696" t="s">
        <v>54</v>
      </c>
      <c r="E3696" t="s">
        <v>847</v>
      </c>
      <c r="F3696" t="s">
        <v>109</v>
      </c>
      <c r="G3696" t="s">
        <v>26</v>
      </c>
      <c r="H3696" t="s">
        <v>720</v>
      </c>
      <c r="I3696" t="s">
        <v>102</v>
      </c>
      <c r="J3696" t="s">
        <v>26</v>
      </c>
      <c r="K3696" t="s">
        <v>103</v>
      </c>
      <c r="L3696" t="str">
        <f>_xlfn.XLOOKUP(Trade_Flows[[#This Row],[hardware_type]],Helper_sheet!$D$2:$D$15,Helper_sheet!$E$2:$E$15,0,0)</f>
        <v>Equipment</v>
      </c>
      <c r="M3696" t="s">
        <v>91</v>
      </c>
      <c r="N3696" s="5">
        <v>552</v>
      </c>
      <c r="O3696" s="1">
        <v>287.72000000000003</v>
      </c>
      <c r="P3696" t="s">
        <v>790</v>
      </c>
      <c r="Q3696" t="s">
        <v>89</v>
      </c>
      <c r="R3696" t="s">
        <v>144</v>
      </c>
      <c r="S3696" t="s">
        <v>141</v>
      </c>
      <c r="T3696" t="s">
        <v>34</v>
      </c>
      <c r="U3696" t="s">
        <v>877</v>
      </c>
      <c r="V3696" t="s">
        <v>729</v>
      </c>
      <c r="W3696" t="s">
        <v>147</v>
      </c>
      <c r="X3696" t="s">
        <v>144</v>
      </c>
    </row>
    <row r="3697" spans="1:24" x14ac:dyDescent="0.4">
      <c r="A3697" t="s">
        <v>4384</v>
      </c>
      <c r="B3697" t="s">
        <v>193</v>
      </c>
      <c r="C3697" t="s">
        <v>158</v>
      </c>
      <c r="D3697" t="s">
        <v>55</v>
      </c>
      <c r="E3697" t="s">
        <v>847</v>
      </c>
      <c r="F3697" t="s">
        <v>109</v>
      </c>
      <c r="G3697" t="s">
        <v>26</v>
      </c>
      <c r="H3697" t="s">
        <v>720</v>
      </c>
      <c r="I3697" t="s">
        <v>102</v>
      </c>
      <c r="J3697" t="s">
        <v>26</v>
      </c>
      <c r="K3697" t="s">
        <v>103</v>
      </c>
      <c r="L3697" t="str">
        <f>_xlfn.XLOOKUP(Trade_Flows[[#This Row],[hardware_type]],Helper_sheet!$D$2:$D$15,Helper_sheet!$E$2:$E$15,0,0)</f>
        <v>Equipment</v>
      </c>
      <c r="M3697" t="s">
        <v>91</v>
      </c>
      <c r="N3697" s="5">
        <v>505</v>
      </c>
      <c r="O3697" s="1">
        <v>263.39</v>
      </c>
      <c r="P3697" t="s">
        <v>107</v>
      </c>
      <c r="Q3697" t="s">
        <v>89</v>
      </c>
      <c r="R3697" t="s">
        <v>144</v>
      </c>
      <c r="S3697" t="s">
        <v>141</v>
      </c>
      <c r="T3697" t="s">
        <v>34</v>
      </c>
      <c r="U3697" t="s">
        <v>367</v>
      </c>
      <c r="V3697" t="s">
        <v>751</v>
      </c>
      <c r="W3697" t="s">
        <v>147</v>
      </c>
      <c r="X3697" t="s">
        <v>144</v>
      </c>
    </row>
    <row r="3698" spans="1:24" x14ac:dyDescent="0.4">
      <c r="A3698" t="s">
        <v>4385</v>
      </c>
      <c r="B3698" t="s">
        <v>202</v>
      </c>
      <c r="C3698" t="s">
        <v>141</v>
      </c>
      <c r="D3698" t="s">
        <v>56</v>
      </c>
      <c r="E3698" t="s">
        <v>847</v>
      </c>
      <c r="F3698" t="s">
        <v>109</v>
      </c>
      <c r="G3698" t="s">
        <v>26</v>
      </c>
      <c r="H3698" t="s">
        <v>720</v>
      </c>
      <c r="I3698" t="s">
        <v>102</v>
      </c>
      <c r="J3698" t="s">
        <v>26</v>
      </c>
      <c r="K3698" t="s">
        <v>103</v>
      </c>
      <c r="L3698" t="str">
        <f>_xlfn.XLOOKUP(Trade_Flows[[#This Row],[hardware_type]],Helper_sheet!$D$2:$D$15,Helper_sheet!$E$2:$E$15,0,0)</f>
        <v>Equipment</v>
      </c>
      <c r="M3698" t="s">
        <v>91</v>
      </c>
      <c r="N3698" s="5">
        <v>437</v>
      </c>
      <c r="O3698" s="1">
        <v>227.66</v>
      </c>
      <c r="P3698" t="s">
        <v>106</v>
      </c>
      <c r="Q3698" t="s">
        <v>89</v>
      </c>
      <c r="R3698" t="s">
        <v>144</v>
      </c>
      <c r="S3698" t="s">
        <v>141</v>
      </c>
      <c r="T3698" t="s">
        <v>34</v>
      </c>
      <c r="U3698" t="s">
        <v>152</v>
      </c>
      <c r="V3698" t="s">
        <v>753</v>
      </c>
      <c r="W3698" t="s">
        <v>147</v>
      </c>
      <c r="X3698" t="s">
        <v>144</v>
      </c>
    </row>
    <row r="3699" spans="1:24" x14ac:dyDescent="0.4">
      <c r="A3699" t="s">
        <v>4386</v>
      </c>
      <c r="B3699" t="s">
        <v>202</v>
      </c>
      <c r="C3699" t="s">
        <v>149</v>
      </c>
      <c r="D3699" t="s">
        <v>57</v>
      </c>
      <c r="E3699" t="s">
        <v>847</v>
      </c>
      <c r="F3699" t="s">
        <v>109</v>
      </c>
      <c r="G3699" t="s">
        <v>26</v>
      </c>
      <c r="H3699" t="s">
        <v>720</v>
      </c>
      <c r="I3699" t="s">
        <v>102</v>
      </c>
      <c r="J3699" t="s">
        <v>26</v>
      </c>
      <c r="K3699" t="s">
        <v>103</v>
      </c>
      <c r="L3699" t="str">
        <f>_xlfn.XLOOKUP(Trade_Flows[[#This Row],[hardware_type]],Helper_sheet!$D$2:$D$15,Helper_sheet!$E$2:$E$15,0,0)</f>
        <v>Equipment</v>
      </c>
      <c r="M3699" t="s">
        <v>91</v>
      </c>
      <c r="N3699" s="5">
        <v>522</v>
      </c>
      <c r="O3699" s="1">
        <v>271.98</v>
      </c>
      <c r="P3699" t="s">
        <v>802</v>
      </c>
      <c r="Q3699" t="s">
        <v>89</v>
      </c>
      <c r="R3699" t="s">
        <v>144</v>
      </c>
      <c r="S3699" t="s">
        <v>141</v>
      </c>
      <c r="T3699" t="s">
        <v>34</v>
      </c>
      <c r="U3699" t="s">
        <v>848</v>
      </c>
      <c r="V3699" t="s">
        <v>733</v>
      </c>
      <c r="W3699" t="s">
        <v>147</v>
      </c>
      <c r="X3699" t="s">
        <v>144</v>
      </c>
    </row>
    <row r="3700" spans="1:24" x14ac:dyDescent="0.4">
      <c r="A3700" t="s">
        <v>4387</v>
      </c>
      <c r="B3700" t="s">
        <v>202</v>
      </c>
      <c r="C3700" t="s">
        <v>154</v>
      </c>
      <c r="D3700" t="s">
        <v>58</v>
      </c>
      <c r="E3700" t="s">
        <v>847</v>
      </c>
      <c r="F3700" t="s">
        <v>109</v>
      </c>
      <c r="G3700" t="s">
        <v>26</v>
      </c>
      <c r="H3700" t="s">
        <v>720</v>
      </c>
      <c r="I3700" t="s">
        <v>102</v>
      </c>
      <c r="J3700" t="s">
        <v>26</v>
      </c>
      <c r="K3700" t="s">
        <v>103</v>
      </c>
      <c r="L3700" t="str">
        <f>_xlfn.XLOOKUP(Trade_Flows[[#This Row],[hardware_type]],Helper_sheet!$D$2:$D$15,Helper_sheet!$E$2:$E$15,0,0)</f>
        <v>Equipment</v>
      </c>
      <c r="M3700" t="s">
        <v>91</v>
      </c>
      <c r="N3700" s="5">
        <v>602</v>
      </c>
      <c r="O3700" s="1">
        <v>313.55</v>
      </c>
      <c r="P3700" t="s">
        <v>105</v>
      </c>
      <c r="Q3700" t="s">
        <v>89</v>
      </c>
      <c r="R3700" t="s">
        <v>144</v>
      </c>
      <c r="S3700" t="s">
        <v>141</v>
      </c>
      <c r="T3700" t="s">
        <v>34</v>
      </c>
      <c r="U3700" t="s">
        <v>852</v>
      </c>
      <c r="V3700" t="s">
        <v>751</v>
      </c>
      <c r="W3700" t="s">
        <v>147</v>
      </c>
      <c r="X3700" t="s">
        <v>144</v>
      </c>
    </row>
    <row r="3701" spans="1:24" x14ac:dyDescent="0.4">
      <c r="A3701" t="s">
        <v>4388</v>
      </c>
      <c r="B3701" t="s">
        <v>202</v>
      </c>
      <c r="C3701" t="s">
        <v>158</v>
      </c>
      <c r="D3701" t="s">
        <v>59</v>
      </c>
      <c r="E3701" t="s">
        <v>847</v>
      </c>
      <c r="F3701" t="s">
        <v>109</v>
      </c>
      <c r="G3701" t="s">
        <v>26</v>
      </c>
      <c r="H3701" t="s">
        <v>720</v>
      </c>
      <c r="I3701" t="s">
        <v>102</v>
      </c>
      <c r="J3701" t="s">
        <v>26</v>
      </c>
      <c r="K3701" t="s">
        <v>103</v>
      </c>
      <c r="L3701" t="str">
        <f>_xlfn.XLOOKUP(Trade_Flows[[#This Row],[hardware_type]],Helper_sheet!$D$2:$D$15,Helper_sheet!$E$2:$E$15,0,0)</f>
        <v>Equipment</v>
      </c>
      <c r="M3701" t="s">
        <v>91</v>
      </c>
      <c r="N3701" s="5">
        <v>564</v>
      </c>
      <c r="O3701" s="1">
        <v>294.08999999999997</v>
      </c>
      <c r="P3701" t="s">
        <v>107</v>
      </c>
      <c r="Q3701" t="s">
        <v>89</v>
      </c>
      <c r="R3701" t="s">
        <v>144</v>
      </c>
      <c r="S3701" t="s">
        <v>141</v>
      </c>
      <c r="T3701" t="s">
        <v>34</v>
      </c>
      <c r="U3701" t="s">
        <v>367</v>
      </c>
      <c r="V3701" t="s">
        <v>793</v>
      </c>
      <c r="W3701" t="s">
        <v>147</v>
      </c>
      <c r="X3701" t="s">
        <v>144</v>
      </c>
    </row>
    <row r="3702" spans="1:24" x14ac:dyDescent="0.4">
      <c r="A3702" t="s">
        <v>4389</v>
      </c>
      <c r="B3702" t="s">
        <v>212</v>
      </c>
      <c r="C3702" t="s">
        <v>141</v>
      </c>
      <c r="D3702" t="s">
        <v>60</v>
      </c>
      <c r="E3702" t="s">
        <v>847</v>
      </c>
      <c r="F3702" t="s">
        <v>109</v>
      </c>
      <c r="G3702" t="s">
        <v>26</v>
      </c>
      <c r="H3702" t="s">
        <v>720</v>
      </c>
      <c r="I3702" t="s">
        <v>102</v>
      </c>
      <c r="J3702" t="s">
        <v>26</v>
      </c>
      <c r="K3702" t="s">
        <v>103</v>
      </c>
      <c r="L3702" t="str">
        <f>_xlfn.XLOOKUP(Trade_Flows[[#This Row],[hardware_type]],Helper_sheet!$D$2:$D$15,Helper_sheet!$E$2:$E$15,0,0)</f>
        <v>Equipment</v>
      </c>
      <c r="M3702" t="s">
        <v>91</v>
      </c>
      <c r="N3702" s="5">
        <v>572</v>
      </c>
      <c r="O3702" s="1">
        <v>298.14</v>
      </c>
      <c r="P3702" t="s">
        <v>106</v>
      </c>
      <c r="Q3702" t="s">
        <v>89</v>
      </c>
      <c r="R3702" t="s">
        <v>144</v>
      </c>
      <c r="S3702" t="s">
        <v>141</v>
      </c>
      <c r="T3702" t="s">
        <v>34</v>
      </c>
      <c r="U3702" t="s">
        <v>393</v>
      </c>
      <c r="V3702" t="s">
        <v>840</v>
      </c>
      <c r="W3702" t="s">
        <v>147</v>
      </c>
      <c r="X3702" t="s">
        <v>144</v>
      </c>
    </row>
    <row r="3703" spans="1:24" x14ac:dyDescent="0.4">
      <c r="A3703" t="s">
        <v>4390</v>
      </c>
      <c r="B3703" t="s">
        <v>212</v>
      </c>
      <c r="C3703" t="s">
        <v>149</v>
      </c>
      <c r="D3703" t="s">
        <v>61</v>
      </c>
      <c r="E3703" t="s">
        <v>847</v>
      </c>
      <c r="F3703" t="s">
        <v>109</v>
      </c>
      <c r="G3703" t="s">
        <v>26</v>
      </c>
      <c r="H3703" t="s">
        <v>720</v>
      </c>
      <c r="I3703" t="s">
        <v>102</v>
      </c>
      <c r="J3703" t="s">
        <v>26</v>
      </c>
      <c r="K3703" t="s">
        <v>103</v>
      </c>
      <c r="L3703" t="str">
        <f>_xlfn.XLOOKUP(Trade_Flows[[#This Row],[hardware_type]],Helper_sheet!$D$2:$D$15,Helper_sheet!$E$2:$E$15,0,0)</f>
        <v>Equipment</v>
      </c>
      <c r="M3703" t="s">
        <v>91</v>
      </c>
      <c r="N3703" s="5">
        <v>620</v>
      </c>
      <c r="O3703" s="1">
        <v>323.27</v>
      </c>
      <c r="P3703" t="s">
        <v>106</v>
      </c>
      <c r="Q3703" t="s">
        <v>89</v>
      </c>
      <c r="R3703" t="s">
        <v>144</v>
      </c>
      <c r="S3703" t="s">
        <v>141</v>
      </c>
      <c r="T3703" t="s">
        <v>34</v>
      </c>
      <c r="U3703" t="s">
        <v>294</v>
      </c>
      <c r="V3703" t="s">
        <v>1711</v>
      </c>
      <c r="W3703" t="s">
        <v>147</v>
      </c>
      <c r="X3703" t="s">
        <v>144</v>
      </c>
    </row>
    <row r="3704" spans="1:24" x14ac:dyDescent="0.4">
      <c r="A3704" t="s">
        <v>4391</v>
      </c>
      <c r="B3704" t="s">
        <v>212</v>
      </c>
      <c r="C3704" t="s">
        <v>154</v>
      </c>
      <c r="D3704" t="s">
        <v>62</v>
      </c>
      <c r="E3704" t="s">
        <v>847</v>
      </c>
      <c r="F3704" t="s">
        <v>109</v>
      </c>
      <c r="G3704" t="s">
        <v>26</v>
      </c>
      <c r="H3704" t="s">
        <v>720</v>
      </c>
      <c r="I3704" t="s">
        <v>102</v>
      </c>
      <c r="J3704" t="s">
        <v>26</v>
      </c>
      <c r="K3704" t="s">
        <v>103</v>
      </c>
      <c r="L3704" t="str">
        <f>_xlfn.XLOOKUP(Trade_Flows[[#This Row],[hardware_type]],Helper_sheet!$D$2:$D$15,Helper_sheet!$E$2:$E$15,0,0)</f>
        <v>Equipment</v>
      </c>
      <c r="M3704" t="s">
        <v>91</v>
      </c>
      <c r="N3704" s="5">
        <v>720</v>
      </c>
      <c r="O3704" s="1">
        <v>375.5</v>
      </c>
      <c r="P3704" t="s">
        <v>105</v>
      </c>
      <c r="Q3704" t="s">
        <v>89</v>
      </c>
      <c r="R3704" t="s">
        <v>144</v>
      </c>
      <c r="S3704" t="s">
        <v>141</v>
      </c>
      <c r="T3704" t="s">
        <v>34</v>
      </c>
      <c r="U3704" t="s">
        <v>190</v>
      </c>
      <c r="V3704" t="s">
        <v>731</v>
      </c>
      <c r="W3704" t="s">
        <v>147</v>
      </c>
      <c r="X3704" t="s">
        <v>144</v>
      </c>
    </row>
    <row r="3705" spans="1:24" x14ac:dyDescent="0.4">
      <c r="A3705" t="s">
        <v>4392</v>
      </c>
      <c r="B3705" t="s">
        <v>212</v>
      </c>
      <c r="C3705" t="s">
        <v>158</v>
      </c>
      <c r="D3705" t="s">
        <v>63</v>
      </c>
      <c r="E3705" t="s">
        <v>847</v>
      </c>
      <c r="F3705" t="s">
        <v>109</v>
      </c>
      <c r="G3705" t="s">
        <v>26</v>
      </c>
      <c r="H3705" t="s">
        <v>720</v>
      </c>
      <c r="I3705" t="s">
        <v>102</v>
      </c>
      <c r="J3705" t="s">
        <v>26</v>
      </c>
      <c r="K3705" t="s">
        <v>103</v>
      </c>
      <c r="L3705" t="str">
        <f>_xlfn.XLOOKUP(Trade_Flows[[#This Row],[hardware_type]],Helper_sheet!$D$2:$D$15,Helper_sheet!$E$2:$E$15,0,0)</f>
        <v>Equipment</v>
      </c>
      <c r="M3705" t="s">
        <v>91</v>
      </c>
      <c r="N3705" s="5">
        <v>634</v>
      </c>
      <c r="O3705" s="1">
        <v>330.21</v>
      </c>
      <c r="P3705" t="s">
        <v>107</v>
      </c>
      <c r="Q3705" t="s">
        <v>89</v>
      </c>
      <c r="R3705" t="s">
        <v>144</v>
      </c>
      <c r="S3705" t="s">
        <v>141</v>
      </c>
      <c r="T3705" t="s">
        <v>34</v>
      </c>
      <c r="U3705" t="s">
        <v>369</v>
      </c>
      <c r="V3705" t="s">
        <v>724</v>
      </c>
      <c r="W3705" t="s">
        <v>147</v>
      </c>
      <c r="X3705" t="s">
        <v>144</v>
      </c>
    </row>
    <row r="3706" spans="1:24" x14ac:dyDescent="0.4">
      <c r="A3706" t="s">
        <v>4393</v>
      </c>
      <c r="B3706" t="s">
        <v>223</v>
      </c>
      <c r="C3706" t="s">
        <v>141</v>
      </c>
      <c r="D3706" t="s">
        <v>64</v>
      </c>
      <c r="E3706" t="s">
        <v>847</v>
      </c>
      <c r="F3706" t="s">
        <v>109</v>
      </c>
      <c r="G3706" t="s">
        <v>26</v>
      </c>
      <c r="H3706" t="s">
        <v>720</v>
      </c>
      <c r="I3706" t="s">
        <v>102</v>
      </c>
      <c r="J3706" t="s">
        <v>26</v>
      </c>
      <c r="K3706" t="s">
        <v>103</v>
      </c>
      <c r="L3706" t="str">
        <f>_xlfn.XLOOKUP(Trade_Flows[[#This Row],[hardware_type]],Helper_sheet!$D$2:$D$15,Helper_sheet!$E$2:$E$15,0,0)</f>
        <v>Equipment</v>
      </c>
      <c r="M3706" t="s">
        <v>91</v>
      </c>
      <c r="N3706" s="5">
        <v>666</v>
      </c>
      <c r="O3706" s="1">
        <v>347.09</v>
      </c>
      <c r="P3706" t="s">
        <v>106</v>
      </c>
      <c r="Q3706" t="s">
        <v>89</v>
      </c>
      <c r="R3706" t="s">
        <v>144</v>
      </c>
      <c r="S3706" t="s">
        <v>141</v>
      </c>
      <c r="T3706" t="s">
        <v>34</v>
      </c>
      <c r="U3706" t="s">
        <v>217</v>
      </c>
      <c r="V3706" t="s">
        <v>742</v>
      </c>
      <c r="W3706" t="s">
        <v>147</v>
      </c>
      <c r="X3706" t="s">
        <v>144</v>
      </c>
    </row>
    <row r="3707" spans="1:24" x14ac:dyDescent="0.4">
      <c r="A3707" t="s">
        <v>4394</v>
      </c>
      <c r="B3707" t="s">
        <v>223</v>
      </c>
      <c r="C3707" t="s">
        <v>149</v>
      </c>
      <c r="D3707" t="s">
        <v>65</v>
      </c>
      <c r="E3707" t="s">
        <v>847</v>
      </c>
      <c r="F3707" t="s">
        <v>109</v>
      </c>
      <c r="G3707" t="s">
        <v>26</v>
      </c>
      <c r="H3707" t="s">
        <v>720</v>
      </c>
      <c r="I3707" t="s">
        <v>102</v>
      </c>
      <c r="J3707" t="s">
        <v>26</v>
      </c>
      <c r="K3707" t="s">
        <v>103</v>
      </c>
      <c r="L3707" t="str">
        <f>_xlfn.XLOOKUP(Trade_Flows[[#This Row],[hardware_type]],Helper_sheet!$D$2:$D$15,Helper_sheet!$E$2:$E$15,0,0)</f>
        <v>Equipment</v>
      </c>
      <c r="M3707" t="s">
        <v>91</v>
      </c>
      <c r="N3707" s="5">
        <v>756</v>
      </c>
      <c r="O3707" s="1">
        <v>393.9</v>
      </c>
      <c r="P3707" t="s">
        <v>790</v>
      </c>
      <c r="Q3707" t="s">
        <v>89</v>
      </c>
      <c r="R3707" t="s">
        <v>144</v>
      </c>
      <c r="S3707" t="s">
        <v>141</v>
      </c>
      <c r="T3707" t="s">
        <v>34</v>
      </c>
      <c r="U3707" t="s">
        <v>187</v>
      </c>
      <c r="V3707" t="s">
        <v>742</v>
      </c>
      <c r="W3707" t="s">
        <v>147</v>
      </c>
      <c r="X3707" t="s">
        <v>144</v>
      </c>
    </row>
    <row r="3708" spans="1:24" x14ac:dyDescent="0.4">
      <c r="A3708" t="s">
        <v>4395</v>
      </c>
      <c r="B3708" t="s">
        <v>223</v>
      </c>
      <c r="C3708" t="s">
        <v>154</v>
      </c>
      <c r="D3708" t="s">
        <v>66</v>
      </c>
      <c r="E3708" t="s">
        <v>847</v>
      </c>
      <c r="F3708" t="s">
        <v>109</v>
      </c>
      <c r="G3708" t="s">
        <v>26</v>
      </c>
      <c r="H3708" t="s">
        <v>720</v>
      </c>
      <c r="I3708" t="s">
        <v>102</v>
      </c>
      <c r="J3708" t="s">
        <v>26</v>
      </c>
      <c r="K3708" t="s">
        <v>103</v>
      </c>
      <c r="L3708" t="str">
        <f>_xlfn.XLOOKUP(Trade_Flows[[#This Row],[hardware_type]],Helper_sheet!$D$2:$D$15,Helper_sheet!$E$2:$E$15,0,0)</f>
        <v>Equipment</v>
      </c>
      <c r="M3708" t="s">
        <v>91</v>
      </c>
      <c r="N3708" s="5">
        <v>661</v>
      </c>
      <c r="O3708" s="1">
        <v>344.73</v>
      </c>
      <c r="P3708" t="s">
        <v>105</v>
      </c>
      <c r="Q3708" t="s">
        <v>89</v>
      </c>
      <c r="R3708" t="s">
        <v>144</v>
      </c>
      <c r="S3708" t="s">
        <v>141</v>
      </c>
      <c r="T3708" t="s">
        <v>34</v>
      </c>
      <c r="U3708" t="s">
        <v>292</v>
      </c>
      <c r="V3708" t="s">
        <v>796</v>
      </c>
      <c r="W3708" t="s">
        <v>147</v>
      </c>
      <c r="X3708" t="s">
        <v>144</v>
      </c>
    </row>
    <row r="3709" spans="1:24" x14ac:dyDescent="0.4">
      <c r="A3709" t="s">
        <v>4396</v>
      </c>
      <c r="B3709" t="s">
        <v>223</v>
      </c>
      <c r="C3709" t="s">
        <v>158</v>
      </c>
      <c r="D3709" t="s">
        <v>67</v>
      </c>
      <c r="E3709" t="s">
        <v>847</v>
      </c>
      <c r="F3709" t="s">
        <v>109</v>
      </c>
      <c r="G3709" t="s">
        <v>26</v>
      </c>
      <c r="H3709" t="s">
        <v>720</v>
      </c>
      <c r="I3709" t="s">
        <v>102</v>
      </c>
      <c r="J3709" t="s">
        <v>26</v>
      </c>
      <c r="K3709" t="s">
        <v>103</v>
      </c>
      <c r="L3709" t="str">
        <f>_xlfn.XLOOKUP(Trade_Flows[[#This Row],[hardware_type]],Helper_sheet!$D$2:$D$15,Helper_sheet!$E$2:$E$15,0,0)</f>
        <v>Equipment</v>
      </c>
      <c r="M3709" t="s">
        <v>91</v>
      </c>
      <c r="N3709" s="5">
        <v>702</v>
      </c>
      <c r="O3709" s="1">
        <v>365.91</v>
      </c>
      <c r="P3709" t="s">
        <v>790</v>
      </c>
      <c r="Q3709" t="s">
        <v>89</v>
      </c>
      <c r="R3709" t="s">
        <v>144</v>
      </c>
      <c r="S3709" t="s">
        <v>141</v>
      </c>
      <c r="T3709" t="s">
        <v>34</v>
      </c>
      <c r="U3709" t="s">
        <v>886</v>
      </c>
      <c r="V3709" t="s">
        <v>749</v>
      </c>
      <c r="W3709" t="s">
        <v>147</v>
      </c>
      <c r="X3709" t="s">
        <v>144</v>
      </c>
    </row>
    <row r="3710" spans="1:24" x14ac:dyDescent="0.4">
      <c r="A3710" t="s">
        <v>4397</v>
      </c>
      <c r="B3710" t="s">
        <v>235</v>
      </c>
      <c r="C3710" t="s">
        <v>141</v>
      </c>
      <c r="D3710" t="s">
        <v>68</v>
      </c>
      <c r="E3710" t="s">
        <v>847</v>
      </c>
      <c r="F3710" t="s">
        <v>109</v>
      </c>
      <c r="G3710" t="s">
        <v>26</v>
      </c>
      <c r="H3710" t="s">
        <v>720</v>
      </c>
      <c r="I3710" t="s">
        <v>102</v>
      </c>
      <c r="J3710" t="s">
        <v>26</v>
      </c>
      <c r="K3710" t="s">
        <v>103</v>
      </c>
      <c r="L3710" t="str">
        <f>_xlfn.XLOOKUP(Trade_Flows[[#This Row],[hardware_type]],Helper_sheet!$D$2:$D$15,Helper_sheet!$E$2:$E$15,0,0)</f>
        <v>Equipment</v>
      </c>
      <c r="M3710" t="s">
        <v>91</v>
      </c>
      <c r="N3710" s="5">
        <v>676</v>
      </c>
      <c r="O3710" s="1">
        <v>352.56</v>
      </c>
      <c r="P3710" t="s">
        <v>105</v>
      </c>
      <c r="Q3710" t="s">
        <v>89</v>
      </c>
      <c r="R3710" t="s">
        <v>144</v>
      </c>
      <c r="S3710" t="s">
        <v>141</v>
      </c>
      <c r="T3710" t="s">
        <v>34</v>
      </c>
      <c r="U3710" t="s">
        <v>930</v>
      </c>
      <c r="V3710" t="s">
        <v>756</v>
      </c>
      <c r="W3710" t="s">
        <v>147</v>
      </c>
      <c r="X3710" t="s">
        <v>144</v>
      </c>
    </row>
    <row r="3711" spans="1:24" x14ac:dyDescent="0.4">
      <c r="A3711" t="s">
        <v>4398</v>
      </c>
      <c r="B3711" t="s">
        <v>235</v>
      </c>
      <c r="C3711" t="s">
        <v>149</v>
      </c>
      <c r="D3711" t="s">
        <v>69</v>
      </c>
      <c r="E3711" t="s">
        <v>847</v>
      </c>
      <c r="F3711" t="s">
        <v>109</v>
      </c>
      <c r="G3711" t="s">
        <v>26</v>
      </c>
      <c r="H3711" t="s">
        <v>720</v>
      </c>
      <c r="I3711" t="s">
        <v>102</v>
      </c>
      <c r="J3711" t="s">
        <v>26</v>
      </c>
      <c r="K3711" t="s">
        <v>103</v>
      </c>
      <c r="L3711" t="str">
        <f>_xlfn.XLOOKUP(Trade_Flows[[#This Row],[hardware_type]],Helper_sheet!$D$2:$D$15,Helper_sheet!$E$2:$E$15,0,0)</f>
        <v>Equipment</v>
      </c>
      <c r="M3711" t="s">
        <v>91</v>
      </c>
      <c r="N3711" s="5">
        <v>792</v>
      </c>
      <c r="O3711" s="1">
        <v>412.64</v>
      </c>
      <c r="P3711" t="s">
        <v>802</v>
      </c>
      <c r="Q3711" t="s">
        <v>89</v>
      </c>
      <c r="R3711" t="s">
        <v>144</v>
      </c>
      <c r="S3711" t="s">
        <v>141</v>
      </c>
      <c r="T3711" t="s">
        <v>34</v>
      </c>
      <c r="U3711" t="s">
        <v>848</v>
      </c>
      <c r="V3711" t="s">
        <v>772</v>
      </c>
      <c r="W3711" t="s">
        <v>147</v>
      </c>
      <c r="X3711" t="s">
        <v>144</v>
      </c>
    </row>
    <row r="3712" spans="1:24" x14ac:dyDescent="0.4">
      <c r="A3712" t="s">
        <v>4399</v>
      </c>
      <c r="B3712" t="s">
        <v>235</v>
      </c>
      <c r="C3712" t="s">
        <v>154</v>
      </c>
      <c r="D3712" t="s">
        <v>70</v>
      </c>
      <c r="E3712" t="s">
        <v>847</v>
      </c>
      <c r="F3712" t="s">
        <v>109</v>
      </c>
      <c r="G3712" t="s">
        <v>26</v>
      </c>
      <c r="H3712" t="s">
        <v>720</v>
      </c>
      <c r="I3712" t="s">
        <v>102</v>
      </c>
      <c r="J3712" t="s">
        <v>26</v>
      </c>
      <c r="K3712" t="s">
        <v>103</v>
      </c>
      <c r="L3712" t="str">
        <f>_xlfn.XLOOKUP(Trade_Flows[[#This Row],[hardware_type]],Helper_sheet!$D$2:$D$15,Helper_sheet!$E$2:$E$15,0,0)</f>
        <v>Equipment</v>
      </c>
      <c r="M3712" t="s">
        <v>91</v>
      </c>
      <c r="N3712" s="5">
        <v>795</v>
      </c>
      <c r="O3712" s="1">
        <v>414.34</v>
      </c>
      <c r="P3712" t="s">
        <v>802</v>
      </c>
      <c r="Q3712" t="s">
        <v>89</v>
      </c>
      <c r="R3712" t="s">
        <v>144</v>
      </c>
      <c r="S3712" t="s">
        <v>141</v>
      </c>
      <c r="T3712" t="s">
        <v>34</v>
      </c>
      <c r="U3712" t="s">
        <v>866</v>
      </c>
      <c r="V3712" t="s">
        <v>766</v>
      </c>
      <c r="W3712" t="s">
        <v>147</v>
      </c>
      <c r="X3712" t="s">
        <v>144</v>
      </c>
    </row>
    <row r="3713" spans="1:24" x14ac:dyDescent="0.4">
      <c r="A3713" t="s">
        <v>4400</v>
      </c>
      <c r="B3713" t="s">
        <v>235</v>
      </c>
      <c r="C3713" t="s">
        <v>158</v>
      </c>
      <c r="D3713" t="s">
        <v>71</v>
      </c>
      <c r="E3713" t="s">
        <v>847</v>
      </c>
      <c r="F3713" t="s">
        <v>109</v>
      </c>
      <c r="G3713" t="s">
        <v>26</v>
      </c>
      <c r="H3713" t="s">
        <v>720</v>
      </c>
      <c r="I3713" t="s">
        <v>102</v>
      </c>
      <c r="J3713" t="s">
        <v>26</v>
      </c>
      <c r="K3713" t="s">
        <v>103</v>
      </c>
      <c r="L3713" t="str">
        <f>_xlfn.XLOOKUP(Trade_Flows[[#This Row],[hardware_type]],Helper_sheet!$D$2:$D$15,Helper_sheet!$E$2:$E$15,0,0)</f>
        <v>Equipment</v>
      </c>
      <c r="M3713" t="s">
        <v>91</v>
      </c>
      <c r="N3713" s="5">
        <v>705</v>
      </c>
      <c r="O3713" s="1">
        <v>367.45</v>
      </c>
      <c r="P3713" t="s">
        <v>107</v>
      </c>
      <c r="Q3713" t="s">
        <v>89</v>
      </c>
      <c r="R3713" t="s">
        <v>144</v>
      </c>
      <c r="S3713" t="s">
        <v>141</v>
      </c>
      <c r="T3713" t="s">
        <v>34</v>
      </c>
      <c r="U3713" t="s">
        <v>888</v>
      </c>
      <c r="V3713" t="s">
        <v>1103</v>
      </c>
      <c r="W3713" t="s">
        <v>147</v>
      </c>
      <c r="X3713" t="s">
        <v>144</v>
      </c>
    </row>
    <row r="3714" spans="1:24" x14ac:dyDescent="0.4">
      <c r="A3714" t="s">
        <v>4401</v>
      </c>
      <c r="B3714" t="s">
        <v>248</v>
      </c>
      <c r="C3714" t="s">
        <v>141</v>
      </c>
      <c r="D3714" t="s">
        <v>72</v>
      </c>
      <c r="E3714" t="s">
        <v>847</v>
      </c>
      <c r="F3714" t="s">
        <v>109</v>
      </c>
      <c r="G3714" t="s">
        <v>26</v>
      </c>
      <c r="H3714" t="s">
        <v>720</v>
      </c>
      <c r="I3714" t="s">
        <v>102</v>
      </c>
      <c r="J3714" t="s">
        <v>26</v>
      </c>
      <c r="K3714" t="s">
        <v>103</v>
      </c>
      <c r="L3714" t="str">
        <f>_xlfn.XLOOKUP(Trade_Flows[[#This Row],[hardware_type]],Helper_sheet!$D$2:$D$15,Helper_sheet!$E$2:$E$15,0,0)</f>
        <v>Equipment</v>
      </c>
      <c r="M3714" t="s">
        <v>91</v>
      </c>
      <c r="N3714" s="5">
        <v>713</v>
      </c>
      <c r="O3714" s="1">
        <v>371.85</v>
      </c>
      <c r="P3714" t="s">
        <v>106</v>
      </c>
      <c r="Q3714" t="s">
        <v>89</v>
      </c>
      <c r="R3714" t="s">
        <v>144</v>
      </c>
      <c r="S3714" t="s">
        <v>141</v>
      </c>
      <c r="T3714" t="s">
        <v>34</v>
      </c>
      <c r="U3714" t="s">
        <v>852</v>
      </c>
      <c r="V3714" t="s">
        <v>742</v>
      </c>
      <c r="W3714" t="s">
        <v>147</v>
      </c>
      <c r="X3714" t="s">
        <v>141</v>
      </c>
    </row>
    <row r="3715" spans="1:24" x14ac:dyDescent="0.4">
      <c r="A3715" t="s">
        <v>4402</v>
      </c>
      <c r="B3715" t="s">
        <v>248</v>
      </c>
      <c r="C3715" t="s">
        <v>149</v>
      </c>
      <c r="D3715" t="s">
        <v>73</v>
      </c>
      <c r="E3715" t="s">
        <v>847</v>
      </c>
      <c r="F3715" t="s">
        <v>109</v>
      </c>
      <c r="G3715" t="s">
        <v>26</v>
      </c>
      <c r="H3715" t="s">
        <v>720</v>
      </c>
      <c r="I3715" t="s">
        <v>102</v>
      </c>
      <c r="J3715" t="s">
        <v>26</v>
      </c>
      <c r="K3715" t="s">
        <v>103</v>
      </c>
      <c r="L3715" t="str">
        <f>_xlfn.XLOOKUP(Trade_Flows[[#This Row],[hardware_type]],Helper_sheet!$D$2:$D$15,Helper_sheet!$E$2:$E$15,0,0)</f>
        <v>Equipment</v>
      </c>
      <c r="M3715" t="s">
        <v>91</v>
      </c>
      <c r="N3715" s="5">
        <v>982</v>
      </c>
      <c r="O3715" s="1">
        <v>511.91</v>
      </c>
      <c r="P3715" t="s">
        <v>790</v>
      </c>
      <c r="Q3715" t="s">
        <v>89</v>
      </c>
      <c r="R3715" t="s">
        <v>144</v>
      </c>
      <c r="S3715" t="s">
        <v>141</v>
      </c>
      <c r="T3715" t="s">
        <v>34</v>
      </c>
      <c r="U3715" t="s">
        <v>156</v>
      </c>
      <c r="V3715" t="s">
        <v>758</v>
      </c>
      <c r="W3715" t="s">
        <v>147</v>
      </c>
      <c r="X3715" t="s">
        <v>141</v>
      </c>
    </row>
    <row r="3716" spans="1:24" x14ac:dyDescent="0.4">
      <c r="A3716" t="s">
        <v>4403</v>
      </c>
      <c r="B3716" t="s">
        <v>248</v>
      </c>
      <c r="C3716" t="s">
        <v>154</v>
      </c>
      <c r="D3716" t="s">
        <v>74</v>
      </c>
      <c r="E3716" t="s">
        <v>847</v>
      </c>
      <c r="F3716" t="s">
        <v>109</v>
      </c>
      <c r="G3716" t="s">
        <v>26</v>
      </c>
      <c r="H3716" t="s">
        <v>720</v>
      </c>
      <c r="I3716" t="s">
        <v>102</v>
      </c>
      <c r="J3716" t="s">
        <v>26</v>
      </c>
      <c r="K3716" t="s">
        <v>103</v>
      </c>
      <c r="L3716" t="str">
        <f>_xlfn.XLOOKUP(Trade_Flows[[#This Row],[hardware_type]],Helper_sheet!$D$2:$D$15,Helper_sheet!$E$2:$E$15,0,0)</f>
        <v>Equipment</v>
      </c>
      <c r="M3716" t="s">
        <v>91</v>
      </c>
      <c r="N3716" s="5">
        <v>910</v>
      </c>
      <c r="O3716" s="1">
        <v>474.24</v>
      </c>
      <c r="P3716" t="s">
        <v>106</v>
      </c>
      <c r="Q3716" t="s">
        <v>89</v>
      </c>
      <c r="R3716" t="s">
        <v>144</v>
      </c>
      <c r="S3716" t="s">
        <v>141</v>
      </c>
      <c r="T3716" t="s">
        <v>34</v>
      </c>
      <c r="U3716" t="s">
        <v>857</v>
      </c>
      <c r="V3716" t="s">
        <v>738</v>
      </c>
      <c r="W3716" t="s">
        <v>147</v>
      </c>
      <c r="X3716" t="s">
        <v>141</v>
      </c>
    </row>
    <row r="3717" spans="1:24" x14ac:dyDescent="0.4">
      <c r="A3717" t="s">
        <v>4404</v>
      </c>
      <c r="B3717" t="s">
        <v>248</v>
      </c>
      <c r="C3717" t="s">
        <v>158</v>
      </c>
      <c r="D3717" t="s">
        <v>75</v>
      </c>
      <c r="E3717" t="s">
        <v>847</v>
      </c>
      <c r="F3717" t="s">
        <v>109</v>
      </c>
      <c r="G3717" t="s">
        <v>26</v>
      </c>
      <c r="H3717" t="s">
        <v>720</v>
      </c>
      <c r="I3717" t="s">
        <v>102</v>
      </c>
      <c r="J3717" t="s">
        <v>26</v>
      </c>
      <c r="K3717" t="s">
        <v>103</v>
      </c>
      <c r="L3717" t="str">
        <f>_xlfn.XLOOKUP(Trade_Flows[[#This Row],[hardware_type]],Helper_sheet!$D$2:$D$15,Helper_sheet!$E$2:$E$15,0,0)</f>
        <v>Equipment</v>
      </c>
      <c r="M3717" t="s">
        <v>91</v>
      </c>
      <c r="N3717" s="5">
        <v>879</v>
      </c>
      <c r="O3717" s="1">
        <v>458.16</v>
      </c>
      <c r="P3717" t="s">
        <v>802</v>
      </c>
      <c r="Q3717" t="s">
        <v>89</v>
      </c>
      <c r="R3717" t="s">
        <v>144</v>
      </c>
      <c r="S3717" t="s">
        <v>141</v>
      </c>
      <c r="T3717" t="s">
        <v>34</v>
      </c>
      <c r="U3717" t="s">
        <v>217</v>
      </c>
      <c r="V3717" t="s">
        <v>727</v>
      </c>
      <c r="W3717" t="s">
        <v>147</v>
      </c>
      <c r="X3717" t="s">
        <v>141</v>
      </c>
    </row>
    <row r="3718" spans="1:24" x14ac:dyDescent="0.4">
      <c r="A3718" t="s">
        <v>4405</v>
      </c>
      <c r="B3718" t="s">
        <v>260</v>
      </c>
      <c r="C3718" t="s">
        <v>141</v>
      </c>
      <c r="D3718" t="s">
        <v>76</v>
      </c>
      <c r="E3718" t="s">
        <v>847</v>
      </c>
      <c r="F3718" t="s">
        <v>109</v>
      </c>
      <c r="G3718" t="s">
        <v>26</v>
      </c>
      <c r="H3718" t="s">
        <v>720</v>
      </c>
      <c r="I3718" t="s">
        <v>102</v>
      </c>
      <c r="J3718" t="s">
        <v>26</v>
      </c>
      <c r="K3718" t="s">
        <v>103</v>
      </c>
      <c r="L3718" t="str">
        <f>_xlfn.XLOOKUP(Trade_Flows[[#This Row],[hardware_type]],Helper_sheet!$D$2:$D$15,Helper_sheet!$E$2:$E$15,0,0)</f>
        <v>Equipment</v>
      </c>
      <c r="M3718" t="s">
        <v>91</v>
      </c>
      <c r="N3718" s="5">
        <v>803</v>
      </c>
      <c r="O3718" s="1">
        <v>418.46</v>
      </c>
      <c r="P3718" t="s">
        <v>790</v>
      </c>
      <c r="Q3718" t="s">
        <v>89</v>
      </c>
      <c r="R3718" t="s">
        <v>144</v>
      </c>
      <c r="S3718" t="s">
        <v>141</v>
      </c>
      <c r="T3718" t="s">
        <v>34</v>
      </c>
      <c r="U3718" t="s">
        <v>169</v>
      </c>
      <c r="V3718" t="s">
        <v>758</v>
      </c>
      <c r="W3718" t="s">
        <v>147</v>
      </c>
      <c r="X3718" t="s">
        <v>141</v>
      </c>
    </row>
    <row r="3719" spans="1:24" x14ac:dyDescent="0.4">
      <c r="A3719" t="s">
        <v>4406</v>
      </c>
      <c r="B3719" t="s">
        <v>260</v>
      </c>
      <c r="C3719" t="s">
        <v>149</v>
      </c>
      <c r="D3719" t="s">
        <v>77</v>
      </c>
      <c r="E3719" t="s">
        <v>847</v>
      </c>
      <c r="F3719" t="s">
        <v>109</v>
      </c>
      <c r="G3719" t="s">
        <v>26</v>
      </c>
      <c r="H3719" t="s">
        <v>720</v>
      </c>
      <c r="I3719" t="s">
        <v>102</v>
      </c>
      <c r="J3719" t="s">
        <v>26</v>
      </c>
      <c r="K3719" t="s">
        <v>103</v>
      </c>
      <c r="L3719" t="str">
        <f>_xlfn.XLOOKUP(Trade_Flows[[#This Row],[hardware_type]],Helper_sheet!$D$2:$D$15,Helper_sheet!$E$2:$E$15,0,0)</f>
        <v>Equipment</v>
      </c>
      <c r="M3719" t="s">
        <v>91</v>
      </c>
      <c r="N3719" s="5">
        <v>1115</v>
      </c>
      <c r="O3719" s="1">
        <v>580.83000000000004</v>
      </c>
      <c r="P3719" t="s">
        <v>107</v>
      </c>
      <c r="Q3719" t="s">
        <v>89</v>
      </c>
      <c r="R3719" t="s">
        <v>144</v>
      </c>
      <c r="S3719" t="s">
        <v>141</v>
      </c>
      <c r="T3719" t="s">
        <v>34</v>
      </c>
      <c r="U3719" t="s">
        <v>367</v>
      </c>
      <c r="V3719" t="s">
        <v>763</v>
      </c>
      <c r="W3719" t="s">
        <v>147</v>
      </c>
      <c r="X3719" t="s">
        <v>141</v>
      </c>
    </row>
    <row r="3720" spans="1:24" x14ac:dyDescent="0.4">
      <c r="A3720" t="s">
        <v>4407</v>
      </c>
      <c r="B3720" t="s">
        <v>260</v>
      </c>
      <c r="C3720" t="s">
        <v>154</v>
      </c>
      <c r="D3720" t="s">
        <v>78</v>
      </c>
      <c r="E3720" t="s">
        <v>847</v>
      </c>
      <c r="F3720" t="s">
        <v>109</v>
      </c>
      <c r="G3720" t="s">
        <v>26</v>
      </c>
      <c r="H3720" t="s">
        <v>720</v>
      </c>
      <c r="I3720" t="s">
        <v>102</v>
      </c>
      <c r="J3720" t="s">
        <v>26</v>
      </c>
      <c r="K3720" t="s">
        <v>103</v>
      </c>
      <c r="L3720" t="str">
        <f>_xlfn.XLOOKUP(Trade_Flows[[#This Row],[hardware_type]],Helper_sheet!$D$2:$D$15,Helper_sheet!$E$2:$E$15,0,0)</f>
        <v>Equipment</v>
      </c>
      <c r="M3720" t="s">
        <v>91</v>
      </c>
      <c r="N3720" s="5">
        <v>1081</v>
      </c>
      <c r="O3720" s="1">
        <v>563.52</v>
      </c>
      <c r="P3720" t="s">
        <v>106</v>
      </c>
      <c r="Q3720" t="s">
        <v>89</v>
      </c>
      <c r="R3720" t="s">
        <v>144</v>
      </c>
      <c r="S3720" t="s">
        <v>141</v>
      </c>
      <c r="T3720" t="s">
        <v>34</v>
      </c>
      <c r="U3720" t="s">
        <v>369</v>
      </c>
      <c r="V3720" t="s">
        <v>763</v>
      </c>
      <c r="W3720" t="s">
        <v>147</v>
      </c>
      <c r="X3720" t="s">
        <v>141</v>
      </c>
    </row>
    <row r="3721" spans="1:24" x14ac:dyDescent="0.4">
      <c r="A3721" t="s">
        <v>4408</v>
      </c>
      <c r="B3721" t="s">
        <v>260</v>
      </c>
      <c r="C3721" t="s">
        <v>158</v>
      </c>
      <c r="D3721" t="s">
        <v>79</v>
      </c>
      <c r="E3721" t="s">
        <v>847</v>
      </c>
      <c r="F3721" t="s">
        <v>109</v>
      </c>
      <c r="G3721" t="s">
        <v>26</v>
      </c>
      <c r="H3721" t="s">
        <v>720</v>
      </c>
      <c r="I3721" t="s">
        <v>102</v>
      </c>
      <c r="J3721" t="s">
        <v>26</v>
      </c>
      <c r="K3721" t="s">
        <v>103</v>
      </c>
      <c r="L3721" t="str">
        <f>_xlfn.XLOOKUP(Trade_Flows[[#This Row],[hardware_type]],Helper_sheet!$D$2:$D$15,Helper_sheet!$E$2:$E$15,0,0)</f>
        <v>Equipment</v>
      </c>
      <c r="M3721" t="s">
        <v>91</v>
      </c>
      <c r="N3721" s="5">
        <v>1029</v>
      </c>
      <c r="O3721" s="1">
        <v>536.24</v>
      </c>
      <c r="P3721" t="s">
        <v>105</v>
      </c>
      <c r="Q3721" t="s">
        <v>89</v>
      </c>
      <c r="R3721" t="s">
        <v>144</v>
      </c>
      <c r="S3721" t="s">
        <v>141</v>
      </c>
      <c r="T3721" t="s">
        <v>34</v>
      </c>
      <c r="U3721" t="s">
        <v>877</v>
      </c>
      <c r="V3721" t="s">
        <v>731</v>
      </c>
      <c r="W3721" t="s">
        <v>147</v>
      </c>
      <c r="X3721" t="s">
        <v>141</v>
      </c>
    </row>
    <row r="3722" spans="1:24" x14ac:dyDescent="0.4">
      <c r="A3722" t="s">
        <v>4409</v>
      </c>
      <c r="B3722" t="s">
        <v>140</v>
      </c>
      <c r="C3722" t="s">
        <v>141</v>
      </c>
      <c r="D3722" t="s">
        <v>23</v>
      </c>
      <c r="E3722" t="s">
        <v>847</v>
      </c>
      <c r="F3722" t="s">
        <v>109</v>
      </c>
      <c r="G3722" t="s">
        <v>26</v>
      </c>
      <c r="H3722" t="s">
        <v>720</v>
      </c>
      <c r="I3722" t="s">
        <v>102</v>
      </c>
      <c r="J3722" t="s">
        <v>26</v>
      </c>
      <c r="K3722" t="s">
        <v>131</v>
      </c>
      <c r="L3722" t="str">
        <f>_xlfn.XLOOKUP(Trade_Flows[[#This Row],[hardware_type]],Helper_sheet!$D$2:$D$15,Helper_sheet!$E$2:$E$15,0,0)</f>
        <v>Material</v>
      </c>
      <c r="M3722" t="s">
        <v>91</v>
      </c>
      <c r="N3722" s="5">
        <v>331</v>
      </c>
      <c r="O3722" s="1">
        <v>172.6</v>
      </c>
      <c r="P3722" t="s">
        <v>132</v>
      </c>
      <c r="Q3722" t="s">
        <v>89</v>
      </c>
      <c r="R3722" t="s">
        <v>144</v>
      </c>
      <c r="S3722" t="s">
        <v>141</v>
      </c>
      <c r="T3722" t="s">
        <v>34</v>
      </c>
      <c r="U3722" t="s">
        <v>285</v>
      </c>
      <c r="V3722" t="s">
        <v>822</v>
      </c>
      <c r="W3722" t="s">
        <v>147</v>
      </c>
      <c r="X3722" t="s">
        <v>144</v>
      </c>
    </row>
    <row r="3723" spans="1:24" x14ac:dyDescent="0.4">
      <c r="A3723" t="s">
        <v>4410</v>
      </c>
      <c r="B3723" t="s">
        <v>140</v>
      </c>
      <c r="C3723" t="s">
        <v>149</v>
      </c>
      <c r="D3723" t="s">
        <v>35</v>
      </c>
      <c r="E3723" t="s">
        <v>847</v>
      </c>
      <c r="F3723" t="s">
        <v>109</v>
      </c>
      <c r="G3723" t="s">
        <v>26</v>
      </c>
      <c r="H3723" t="s">
        <v>720</v>
      </c>
      <c r="I3723" t="s">
        <v>102</v>
      </c>
      <c r="J3723" t="s">
        <v>26</v>
      </c>
      <c r="K3723" t="s">
        <v>131</v>
      </c>
      <c r="L3723" t="str">
        <f>_xlfn.XLOOKUP(Trade_Flows[[#This Row],[hardware_type]],Helper_sheet!$D$2:$D$15,Helper_sheet!$E$2:$E$15,0,0)</f>
        <v>Material</v>
      </c>
      <c r="M3723" t="s">
        <v>91</v>
      </c>
      <c r="N3723" s="5">
        <v>338</v>
      </c>
      <c r="O3723" s="1">
        <v>176.28</v>
      </c>
      <c r="P3723" t="s">
        <v>132</v>
      </c>
      <c r="Q3723" t="s">
        <v>89</v>
      </c>
      <c r="R3723" t="s">
        <v>144</v>
      </c>
      <c r="S3723" t="s">
        <v>141</v>
      </c>
      <c r="T3723" t="s">
        <v>34</v>
      </c>
      <c r="U3723" t="s">
        <v>857</v>
      </c>
      <c r="V3723" t="s">
        <v>840</v>
      </c>
      <c r="W3723" t="s">
        <v>147</v>
      </c>
      <c r="X3723" t="s">
        <v>144</v>
      </c>
    </row>
    <row r="3724" spans="1:24" x14ac:dyDescent="0.4">
      <c r="A3724" t="s">
        <v>4411</v>
      </c>
      <c r="B3724" t="s">
        <v>140</v>
      </c>
      <c r="C3724" t="s">
        <v>154</v>
      </c>
      <c r="D3724" t="s">
        <v>37</v>
      </c>
      <c r="E3724" t="s">
        <v>847</v>
      </c>
      <c r="F3724" t="s">
        <v>109</v>
      </c>
      <c r="G3724" t="s">
        <v>26</v>
      </c>
      <c r="H3724" t="s">
        <v>720</v>
      </c>
      <c r="I3724" t="s">
        <v>102</v>
      </c>
      <c r="J3724" t="s">
        <v>26</v>
      </c>
      <c r="K3724" t="s">
        <v>131</v>
      </c>
      <c r="L3724" t="str">
        <f>_xlfn.XLOOKUP(Trade_Flows[[#This Row],[hardware_type]],Helper_sheet!$D$2:$D$15,Helper_sheet!$E$2:$E$15,0,0)</f>
        <v>Material</v>
      </c>
      <c r="M3724" t="s">
        <v>91</v>
      </c>
      <c r="N3724" s="5">
        <v>354</v>
      </c>
      <c r="O3724" s="1">
        <v>184.51</v>
      </c>
      <c r="P3724" t="s">
        <v>132</v>
      </c>
      <c r="Q3724" t="s">
        <v>89</v>
      </c>
      <c r="R3724" t="s">
        <v>144</v>
      </c>
      <c r="S3724" t="s">
        <v>141</v>
      </c>
      <c r="T3724" t="s">
        <v>34</v>
      </c>
      <c r="U3724" t="s">
        <v>905</v>
      </c>
      <c r="V3724" t="s">
        <v>799</v>
      </c>
      <c r="W3724" t="s">
        <v>147</v>
      </c>
      <c r="X3724" t="s">
        <v>144</v>
      </c>
    </row>
    <row r="3725" spans="1:24" x14ac:dyDescent="0.4">
      <c r="A3725" t="s">
        <v>4412</v>
      </c>
      <c r="B3725" t="s">
        <v>140</v>
      </c>
      <c r="C3725" t="s">
        <v>158</v>
      </c>
      <c r="D3725" t="s">
        <v>38</v>
      </c>
      <c r="E3725" t="s">
        <v>847</v>
      </c>
      <c r="F3725" t="s">
        <v>109</v>
      </c>
      <c r="G3725" t="s">
        <v>26</v>
      </c>
      <c r="H3725" t="s">
        <v>720</v>
      </c>
      <c r="I3725" t="s">
        <v>102</v>
      </c>
      <c r="J3725" t="s">
        <v>26</v>
      </c>
      <c r="K3725" t="s">
        <v>131</v>
      </c>
      <c r="L3725" t="str">
        <f>_xlfn.XLOOKUP(Trade_Flows[[#This Row],[hardware_type]],Helper_sheet!$D$2:$D$15,Helper_sheet!$E$2:$E$15,0,0)</f>
        <v>Material</v>
      </c>
      <c r="M3725" t="s">
        <v>91</v>
      </c>
      <c r="N3725" s="5">
        <v>355</v>
      </c>
      <c r="O3725" s="1">
        <v>185.3</v>
      </c>
      <c r="P3725" t="s">
        <v>4331</v>
      </c>
      <c r="Q3725" t="s">
        <v>89</v>
      </c>
      <c r="R3725" t="s">
        <v>144</v>
      </c>
      <c r="S3725" t="s">
        <v>141</v>
      </c>
      <c r="T3725" t="s">
        <v>34</v>
      </c>
      <c r="U3725" t="s">
        <v>154</v>
      </c>
      <c r="V3725" t="s">
        <v>822</v>
      </c>
      <c r="W3725" t="s">
        <v>147</v>
      </c>
      <c r="X3725" t="s">
        <v>144</v>
      </c>
    </row>
    <row r="3726" spans="1:24" x14ac:dyDescent="0.4">
      <c r="A3726" t="s">
        <v>4413</v>
      </c>
      <c r="B3726" t="s">
        <v>162</v>
      </c>
      <c r="C3726" t="s">
        <v>141</v>
      </c>
      <c r="D3726" t="s">
        <v>39</v>
      </c>
      <c r="E3726" t="s">
        <v>847</v>
      </c>
      <c r="F3726" t="s">
        <v>109</v>
      </c>
      <c r="G3726" t="s">
        <v>26</v>
      </c>
      <c r="H3726" t="s">
        <v>720</v>
      </c>
      <c r="I3726" t="s">
        <v>102</v>
      </c>
      <c r="J3726" t="s">
        <v>26</v>
      </c>
      <c r="K3726" t="s">
        <v>131</v>
      </c>
      <c r="L3726" t="str">
        <f>_xlfn.XLOOKUP(Trade_Flows[[#This Row],[hardware_type]],Helper_sheet!$D$2:$D$15,Helper_sheet!$E$2:$E$15,0,0)</f>
        <v>Material</v>
      </c>
      <c r="M3726" t="s">
        <v>91</v>
      </c>
      <c r="N3726" s="5">
        <v>366</v>
      </c>
      <c r="O3726" s="1">
        <v>190.94</v>
      </c>
      <c r="P3726" t="s">
        <v>4322</v>
      </c>
      <c r="Q3726" t="s">
        <v>89</v>
      </c>
      <c r="R3726" t="s">
        <v>144</v>
      </c>
      <c r="S3726" t="s">
        <v>141</v>
      </c>
      <c r="T3726" t="s">
        <v>34</v>
      </c>
      <c r="U3726" t="s">
        <v>156</v>
      </c>
      <c r="V3726" t="s">
        <v>776</v>
      </c>
      <c r="W3726" t="s">
        <v>147</v>
      </c>
      <c r="X3726" t="s">
        <v>144</v>
      </c>
    </row>
    <row r="3727" spans="1:24" x14ac:dyDescent="0.4">
      <c r="A3727" t="s">
        <v>4414</v>
      </c>
      <c r="B3727" t="s">
        <v>162</v>
      </c>
      <c r="C3727" t="s">
        <v>149</v>
      </c>
      <c r="D3727" t="s">
        <v>41</v>
      </c>
      <c r="E3727" t="s">
        <v>847</v>
      </c>
      <c r="F3727" t="s">
        <v>109</v>
      </c>
      <c r="G3727" t="s">
        <v>26</v>
      </c>
      <c r="H3727" t="s">
        <v>720</v>
      </c>
      <c r="I3727" t="s">
        <v>102</v>
      </c>
      <c r="J3727" t="s">
        <v>26</v>
      </c>
      <c r="K3727" t="s">
        <v>131</v>
      </c>
      <c r="L3727" t="str">
        <f>_xlfn.XLOOKUP(Trade_Flows[[#This Row],[hardware_type]],Helper_sheet!$D$2:$D$15,Helper_sheet!$E$2:$E$15,0,0)</f>
        <v>Material</v>
      </c>
      <c r="M3727" t="s">
        <v>91</v>
      </c>
      <c r="N3727" s="5">
        <v>401</v>
      </c>
      <c r="O3727" s="1">
        <v>209.07</v>
      </c>
      <c r="P3727" t="s">
        <v>132</v>
      </c>
      <c r="Q3727" t="s">
        <v>89</v>
      </c>
      <c r="R3727" t="s">
        <v>144</v>
      </c>
      <c r="S3727" t="s">
        <v>141</v>
      </c>
      <c r="T3727" t="s">
        <v>34</v>
      </c>
      <c r="U3727" t="s">
        <v>852</v>
      </c>
      <c r="V3727" t="s">
        <v>1711</v>
      </c>
      <c r="W3727" t="s">
        <v>147</v>
      </c>
      <c r="X3727" t="s">
        <v>144</v>
      </c>
    </row>
    <row r="3728" spans="1:24" x14ac:dyDescent="0.4">
      <c r="A3728" t="s">
        <v>4415</v>
      </c>
      <c r="B3728" t="s">
        <v>162</v>
      </c>
      <c r="C3728" t="s">
        <v>154</v>
      </c>
      <c r="D3728" t="s">
        <v>42</v>
      </c>
      <c r="E3728" t="s">
        <v>847</v>
      </c>
      <c r="F3728" t="s">
        <v>109</v>
      </c>
      <c r="G3728" t="s">
        <v>26</v>
      </c>
      <c r="H3728" t="s">
        <v>720</v>
      </c>
      <c r="I3728" t="s">
        <v>102</v>
      </c>
      <c r="J3728" t="s">
        <v>26</v>
      </c>
      <c r="K3728" t="s">
        <v>131</v>
      </c>
      <c r="L3728" t="str">
        <f>_xlfn.XLOOKUP(Trade_Flows[[#This Row],[hardware_type]],Helper_sheet!$D$2:$D$15,Helper_sheet!$E$2:$E$15,0,0)</f>
        <v>Material</v>
      </c>
      <c r="M3728" t="s">
        <v>91</v>
      </c>
      <c r="N3728" s="5">
        <v>448</v>
      </c>
      <c r="O3728" s="1">
        <v>233.41</v>
      </c>
      <c r="P3728" t="s">
        <v>132</v>
      </c>
      <c r="Q3728" t="s">
        <v>89</v>
      </c>
      <c r="R3728" t="s">
        <v>144</v>
      </c>
      <c r="S3728" t="s">
        <v>141</v>
      </c>
      <c r="T3728" t="s">
        <v>34</v>
      </c>
      <c r="U3728" t="s">
        <v>888</v>
      </c>
      <c r="V3728" t="s">
        <v>799</v>
      </c>
      <c r="W3728" t="s">
        <v>147</v>
      </c>
      <c r="X3728" t="s">
        <v>144</v>
      </c>
    </row>
    <row r="3729" spans="1:24" x14ac:dyDescent="0.4">
      <c r="A3729" t="s">
        <v>4416</v>
      </c>
      <c r="B3729" t="s">
        <v>162</v>
      </c>
      <c r="C3729" t="s">
        <v>158</v>
      </c>
      <c r="D3729" t="s">
        <v>43</v>
      </c>
      <c r="E3729" t="s">
        <v>847</v>
      </c>
      <c r="F3729" t="s">
        <v>109</v>
      </c>
      <c r="G3729" t="s">
        <v>26</v>
      </c>
      <c r="H3729" t="s">
        <v>720</v>
      </c>
      <c r="I3729" t="s">
        <v>102</v>
      </c>
      <c r="J3729" t="s">
        <v>26</v>
      </c>
      <c r="K3729" t="s">
        <v>131</v>
      </c>
      <c r="L3729" t="str">
        <f>_xlfn.XLOOKUP(Trade_Flows[[#This Row],[hardware_type]],Helper_sheet!$D$2:$D$15,Helper_sheet!$E$2:$E$15,0,0)</f>
        <v>Material</v>
      </c>
      <c r="M3729" t="s">
        <v>91</v>
      </c>
      <c r="N3729" s="5">
        <v>400</v>
      </c>
      <c r="O3729" s="1">
        <v>208.37</v>
      </c>
      <c r="P3729" t="s">
        <v>133</v>
      </c>
      <c r="Q3729" t="s">
        <v>89</v>
      </c>
      <c r="R3729" t="s">
        <v>144</v>
      </c>
      <c r="S3729" t="s">
        <v>141</v>
      </c>
      <c r="T3729" t="s">
        <v>34</v>
      </c>
      <c r="U3729" t="s">
        <v>857</v>
      </c>
      <c r="V3729" t="s">
        <v>772</v>
      </c>
      <c r="W3729" t="s">
        <v>147</v>
      </c>
      <c r="X3729" t="s">
        <v>144</v>
      </c>
    </row>
    <row r="3730" spans="1:24" x14ac:dyDescent="0.4">
      <c r="A3730" t="s">
        <v>4417</v>
      </c>
      <c r="B3730" t="s">
        <v>171</v>
      </c>
      <c r="C3730" t="s">
        <v>141</v>
      </c>
      <c r="D3730" t="s">
        <v>44</v>
      </c>
      <c r="E3730" t="s">
        <v>847</v>
      </c>
      <c r="F3730" t="s">
        <v>109</v>
      </c>
      <c r="G3730" t="s">
        <v>26</v>
      </c>
      <c r="H3730" t="s">
        <v>720</v>
      </c>
      <c r="I3730" t="s">
        <v>102</v>
      </c>
      <c r="J3730" t="s">
        <v>26</v>
      </c>
      <c r="K3730" t="s">
        <v>131</v>
      </c>
      <c r="L3730" t="str">
        <f>_xlfn.XLOOKUP(Trade_Flows[[#This Row],[hardware_type]],Helper_sheet!$D$2:$D$15,Helper_sheet!$E$2:$E$15,0,0)</f>
        <v>Material</v>
      </c>
      <c r="M3730" t="s">
        <v>91</v>
      </c>
      <c r="N3730" s="5">
        <v>442</v>
      </c>
      <c r="O3730" s="1">
        <v>230.37</v>
      </c>
      <c r="P3730" t="s">
        <v>4331</v>
      </c>
      <c r="Q3730" t="s">
        <v>89</v>
      </c>
      <c r="R3730" t="s">
        <v>144</v>
      </c>
      <c r="S3730" t="s">
        <v>141</v>
      </c>
      <c r="T3730" t="s">
        <v>34</v>
      </c>
      <c r="U3730" t="s">
        <v>156</v>
      </c>
      <c r="V3730" t="s">
        <v>761</v>
      </c>
      <c r="W3730" t="s">
        <v>147</v>
      </c>
      <c r="X3730" t="s">
        <v>144</v>
      </c>
    </row>
    <row r="3731" spans="1:24" x14ac:dyDescent="0.4">
      <c r="A3731" t="s">
        <v>4418</v>
      </c>
      <c r="B3731" t="s">
        <v>171</v>
      </c>
      <c r="C3731" t="s">
        <v>149</v>
      </c>
      <c r="D3731" t="s">
        <v>45</v>
      </c>
      <c r="E3731" t="s">
        <v>847</v>
      </c>
      <c r="F3731" t="s">
        <v>109</v>
      </c>
      <c r="G3731" t="s">
        <v>26</v>
      </c>
      <c r="H3731" t="s">
        <v>720</v>
      </c>
      <c r="I3731" t="s">
        <v>102</v>
      </c>
      <c r="J3731" t="s">
        <v>26</v>
      </c>
      <c r="K3731" t="s">
        <v>131</v>
      </c>
      <c r="L3731" t="str">
        <f>_xlfn.XLOOKUP(Trade_Flows[[#This Row],[hardware_type]],Helper_sheet!$D$2:$D$15,Helper_sheet!$E$2:$E$15,0,0)</f>
        <v>Material</v>
      </c>
      <c r="M3731" t="s">
        <v>91</v>
      </c>
      <c r="N3731" s="5">
        <v>435</v>
      </c>
      <c r="O3731" s="1">
        <v>226.58</v>
      </c>
      <c r="P3731" t="s">
        <v>133</v>
      </c>
      <c r="Q3731" t="s">
        <v>89</v>
      </c>
      <c r="R3731" t="s">
        <v>144</v>
      </c>
      <c r="S3731" t="s">
        <v>141</v>
      </c>
      <c r="T3731" t="s">
        <v>34</v>
      </c>
      <c r="U3731" t="s">
        <v>292</v>
      </c>
      <c r="V3731" t="s">
        <v>749</v>
      </c>
      <c r="W3731" t="s">
        <v>147</v>
      </c>
      <c r="X3731" t="s">
        <v>144</v>
      </c>
    </row>
    <row r="3732" spans="1:24" x14ac:dyDescent="0.4">
      <c r="A3732" t="s">
        <v>4419</v>
      </c>
      <c r="B3732" t="s">
        <v>171</v>
      </c>
      <c r="C3732" t="s">
        <v>154</v>
      </c>
      <c r="D3732" t="s">
        <v>46</v>
      </c>
      <c r="E3732" t="s">
        <v>847</v>
      </c>
      <c r="F3732" t="s">
        <v>109</v>
      </c>
      <c r="G3732" t="s">
        <v>26</v>
      </c>
      <c r="H3732" t="s">
        <v>720</v>
      </c>
      <c r="I3732" t="s">
        <v>102</v>
      </c>
      <c r="J3732" t="s">
        <v>26</v>
      </c>
      <c r="K3732" t="s">
        <v>131</v>
      </c>
      <c r="L3732" t="str">
        <f>_xlfn.XLOOKUP(Trade_Flows[[#This Row],[hardware_type]],Helper_sheet!$D$2:$D$15,Helper_sheet!$E$2:$E$15,0,0)</f>
        <v>Material</v>
      </c>
      <c r="M3732" t="s">
        <v>91</v>
      </c>
      <c r="N3732" s="5">
        <v>554</v>
      </c>
      <c r="O3732" s="1">
        <v>288.55</v>
      </c>
      <c r="P3732" t="s">
        <v>133</v>
      </c>
      <c r="Q3732" t="s">
        <v>89</v>
      </c>
      <c r="R3732" t="s">
        <v>144</v>
      </c>
      <c r="S3732" t="s">
        <v>141</v>
      </c>
      <c r="T3732" t="s">
        <v>34</v>
      </c>
      <c r="U3732" t="s">
        <v>886</v>
      </c>
      <c r="V3732" t="s">
        <v>822</v>
      </c>
      <c r="W3732" t="s">
        <v>147</v>
      </c>
      <c r="X3732" t="s">
        <v>144</v>
      </c>
    </row>
    <row r="3733" spans="1:24" x14ac:dyDescent="0.4">
      <c r="A3733" t="s">
        <v>4420</v>
      </c>
      <c r="B3733" t="s">
        <v>171</v>
      </c>
      <c r="C3733" t="s">
        <v>158</v>
      </c>
      <c r="D3733" t="s">
        <v>47</v>
      </c>
      <c r="E3733" t="s">
        <v>847</v>
      </c>
      <c r="F3733" t="s">
        <v>109</v>
      </c>
      <c r="G3733" t="s">
        <v>26</v>
      </c>
      <c r="H3733" t="s">
        <v>720</v>
      </c>
      <c r="I3733" t="s">
        <v>102</v>
      </c>
      <c r="J3733" t="s">
        <v>26</v>
      </c>
      <c r="K3733" t="s">
        <v>131</v>
      </c>
      <c r="L3733" t="str">
        <f>_xlfn.XLOOKUP(Trade_Flows[[#This Row],[hardware_type]],Helper_sheet!$D$2:$D$15,Helper_sheet!$E$2:$E$15,0,0)</f>
        <v>Material</v>
      </c>
      <c r="M3733" t="s">
        <v>91</v>
      </c>
      <c r="N3733" s="5">
        <v>417</v>
      </c>
      <c r="O3733" s="1">
        <v>217.46</v>
      </c>
      <c r="P3733" t="s">
        <v>133</v>
      </c>
      <c r="Q3733" t="s">
        <v>89</v>
      </c>
      <c r="R3733" t="s">
        <v>144</v>
      </c>
      <c r="S3733" t="s">
        <v>141</v>
      </c>
      <c r="T3733" t="s">
        <v>34</v>
      </c>
      <c r="U3733" t="s">
        <v>156</v>
      </c>
      <c r="V3733" t="s">
        <v>753</v>
      </c>
      <c r="W3733" t="s">
        <v>147</v>
      </c>
      <c r="X3733" t="s">
        <v>144</v>
      </c>
    </row>
    <row r="3734" spans="1:24" x14ac:dyDescent="0.4">
      <c r="A3734" t="s">
        <v>4421</v>
      </c>
      <c r="B3734" t="s">
        <v>182</v>
      </c>
      <c r="C3734" t="s">
        <v>141</v>
      </c>
      <c r="D3734" t="s">
        <v>48</v>
      </c>
      <c r="E3734" t="s">
        <v>847</v>
      </c>
      <c r="F3734" t="s">
        <v>109</v>
      </c>
      <c r="G3734" t="s">
        <v>26</v>
      </c>
      <c r="H3734" t="s">
        <v>720</v>
      </c>
      <c r="I3734" t="s">
        <v>102</v>
      </c>
      <c r="J3734" t="s">
        <v>26</v>
      </c>
      <c r="K3734" t="s">
        <v>131</v>
      </c>
      <c r="L3734" t="str">
        <f>_xlfn.XLOOKUP(Trade_Flows[[#This Row],[hardware_type]],Helper_sheet!$D$2:$D$15,Helper_sheet!$E$2:$E$15,0,0)</f>
        <v>Material</v>
      </c>
      <c r="M3734" t="s">
        <v>91</v>
      </c>
      <c r="N3734" s="5">
        <v>475</v>
      </c>
      <c r="O3734" s="1">
        <v>247.72</v>
      </c>
      <c r="P3734" t="s">
        <v>132</v>
      </c>
      <c r="Q3734" t="s">
        <v>89</v>
      </c>
      <c r="R3734" t="s">
        <v>144</v>
      </c>
      <c r="S3734" t="s">
        <v>141</v>
      </c>
      <c r="T3734" t="s">
        <v>34</v>
      </c>
      <c r="U3734" t="s">
        <v>848</v>
      </c>
      <c r="V3734" t="s">
        <v>742</v>
      </c>
      <c r="W3734" t="s">
        <v>147</v>
      </c>
      <c r="X3734" t="s">
        <v>144</v>
      </c>
    </row>
    <row r="3735" spans="1:24" x14ac:dyDescent="0.4">
      <c r="A3735" t="s">
        <v>4422</v>
      </c>
      <c r="B3735" t="s">
        <v>182</v>
      </c>
      <c r="C3735" t="s">
        <v>149</v>
      </c>
      <c r="D3735" t="s">
        <v>49</v>
      </c>
      <c r="E3735" t="s">
        <v>847</v>
      </c>
      <c r="F3735" t="s">
        <v>109</v>
      </c>
      <c r="G3735" t="s">
        <v>26</v>
      </c>
      <c r="H3735" t="s">
        <v>720</v>
      </c>
      <c r="I3735" t="s">
        <v>102</v>
      </c>
      <c r="J3735" t="s">
        <v>26</v>
      </c>
      <c r="K3735" t="s">
        <v>131</v>
      </c>
      <c r="L3735" t="str">
        <f>_xlfn.XLOOKUP(Trade_Flows[[#This Row],[hardware_type]],Helper_sheet!$D$2:$D$15,Helper_sheet!$E$2:$E$15,0,0)</f>
        <v>Material</v>
      </c>
      <c r="M3735" t="s">
        <v>91</v>
      </c>
      <c r="N3735" s="5">
        <v>558</v>
      </c>
      <c r="O3735" s="1">
        <v>290.93</v>
      </c>
      <c r="P3735" t="s">
        <v>4322</v>
      </c>
      <c r="Q3735" t="s">
        <v>89</v>
      </c>
      <c r="R3735" t="s">
        <v>144</v>
      </c>
      <c r="S3735" t="s">
        <v>141</v>
      </c>
      <c r="T3735" t="s">
        <v>34</v>
      </c>
      <c r="U3735" t="s">
        <v>173</v>
      </c>
      <c r="V3735" t="s">
        <v>747</v>
      </c>
      <c r="W3735" t="s">
        <v>147</v>
      </c>
      <c r="X3735" t="s">
        <v>144</v>
      </c>
    </row>
    <row r="3736" spans="1:24" x14ac:dyDescent="0.4">
      <c r="A3736" t="s">
        <v>4423</v>
      </c>
      <c r="B3736" t="s">
        <v>182</v>
      </c>
      <c r="C3736" t="s">
        <v>154</v>
      </c>
      <c r="D3736" t="s">
        <v>50</v>
      </c>
      <c r="E3736" t="s">
        <v>847</v>
      </c>
      <c r="F3736" t="s">
        <v>109</v>
      </c>
      <c r="G3736" t="s">
        <v>26</v>
      </c>
      <c r="H3736" t="s">
        <v>720</v>
      </c>
      <c r="I3736" t="s">
        <v>102</v>
      </c>
      <c r="J3736" t="s">
        <v>26</v>
      </c>
      <c r="K3736" t="s">
        <v>131</v>
      </c>
      <c r="L3736" t="str">
        <f>_xlfn.XLOOKUP(Trade_Flows[[#This Row],[hardware_type]],Helper_sheet!$D$2:$D$15,Helper_sheet!$E$2:$E$15,0,0)</f>
        <v>Material</v>
      </c>
      <c r="M3736" t="s">
        <v>91</v>
      </c>
      <c r="N3736" s="5">
        <v>539</v>
      </c>
      <c r="O3736" s="1">
        <v>281.23</v>
      </c>
      <c r="P3736" t="s">
        <v>4331</v>
      </c>
      <c r="Q3736" t="s">
        <v>89</v>
      </c>
      <c r="R3736" t="s">
        <v>144</v>
      </c>
      <c r="S3736" t="s">
        <v>141</v>
      </c>
      <c r="T3736" t="s">
        <v>34</v>
      </c>
      <c r="U3736" t="s">
        <v>166</v>
      </c>
      <c r="V3736" t="s">
        <v>793</v>
      </c>
      <c r="W3736" t="s">
        <v>147</v>
      </c>
      <c r="X3736" t="s">
        <v>144</v>
      </c>
    </row>
    <row r="3737" spans="1:24" x14ac:dyDescent="0.4">
      <c r="A3737" t="s">
        <v>4424</v>
      </c>
      <c r="B3737" t="s">
        <v>182</v>
      </c>
      <c r="C3737" t="s">
        <v>158</v>
      </c>
      <c r="D3737" t="s">
        <v>51</v>
      </c>
      <c r="E3737" t="s">
        <v>847</v>
      </c>
      <c r="F3737" t="s">
        <v>109</v>
      </c>
      <c r="G3737" t="s">
        <v>26</v>
      </c>
      <c r="H3737" t="s">
        <v>720</v>
      </c>
      <c r="I3737" t="s">
        <v>102</v>
      </c>
      <c r="J3737" t="s">
        <v>26</v>
      </c>
      <c r="K3737" t="s">
        <v>131</v>
      </c>
      <c r="L3737" t="str">
        <f>_xlfn.XLOOKUP(Trade_Flows[[#This Row],[hardware_type]],Helper_sheet!$D$2:$D$15,Helper_sheet!$E$2:$E$15,0,0)</f>
        <v>Material</v>
      </c>
      <c r="M3737" t="s">
        <v>91</v>
      </c>
      <c r="N3737" s="5">
        <v>539</v>
      </c>
      <c r="O3737" s="1">
        <v>280.98</v>
      </c>
      <c r="P3737" t="s">
        <v>132</v>
      </c>
      <c r="Q3737" t="s">
        <v>89</v>
      </c>
      <c r="R3737" t="s">
        <v>144</v>
      </c>
      <c r="S3737" t="s">
        <v>141</v>
      </c>
      <c r="T3737" t="s">
        <v>34</v>
      </c>
      <c r="U3737" t="s">
        <v>292</v>
      </c>
      <c r="V3737" t="s">
        <v>753</v>
      </c>
      <c r="W3737" t="s">
        <v>147</v>
      </c>
      <c r="X3737" t="s">
        <v>144</v>
      </c>
    </row>
    <row r="3738" spans="1:24" x14ac:dyDescent="0.4">
      <c r="A3738" t="s">
        <v>4425</v>
      </c>
      <c r="B3738" t="s">
        <v>193</v>
      </c>
      <c r="C3738" t="s">
        <v>141</v>
      </c>
      <c r="D3738" t="s">
        <v>52</v>
      </c>
      <c r="E3738" t="s">
        <v>847</v>
      </c>
      <c r="F3738" t="s">
        <v>109</v>
      </c>
      <c r="G3738" t="s">
        <v>26</v>
      </c>
      <c r="H3738" t="s">
        <v>720</v>
      </c>
      <c r="I3738" t="s">
        <v>102</v>
      </c>
      <c r="J3738" t="s">
        <v>26</v>
      </c>
      <c r="K3738" t="s">
        <v>131</v>
      </c>
      <c r="L3738" t="str">
        <f>_xlfn.XLOOKUP(Trade_Flows[[#This Row],[hardware_type]],Helper_sheet!$D$2:$D$15,Helper_sheet!$E$2:$E$15,0,0)</f>
        <v>Material</v>
      </c>
      <c r="M3738" t="s">
        <v>91</v>
      </c>
      <c r="N3738" s="5">
        <v>536</v>
      </c>
      <c r="O3738" s="1">
        <v>279.64</v>
      </c>
      <c r="P3738" t="s">
        <v>4331</v>
      </c>
      <c r="Q3738" t="s">
        <v>89</v>
      </c>
      <c r="R3738" t="s">
        <v>144</v>
      </c>
      <c r="S3738" t="s">
        <v>141</v>
      </c>
      <c r="T3738" t="s">
        <v>34</v>
      </c>
      <c r="U3738" t="s">
        <v>187</v>
      </c>
      <c r="V3738" t="s">
        <v>731</v>
      </c>
      <c r="W3738" t="s">
        <v>147</v>
      </c>
      <c r="X3738" t="s">
        <v>144</v>
      </c>
    </row>
    <row r="3739" spans="1:24" x14ac:dyDescent="0.4">
      <c r="A3739" t="s">
        <v>4426</v>
      </c>
      <c r="B3739" t="s">
        <v>193</v>
      </c>
      <c r="C3739" t="s">
        <v>149</v>
      </c>
      <c r="D3739" t="s">
        <v>53</v>
      </c>
      <c r="E3739" t="s">
        <v>847</v>
      </c>
      <c r="F3739" t="s">
        <v>109</v>
      </c>
      <c r="G3739" t="s">
        <v>26</v>
      </c>
      <c r="H3739" t="s">
        <v>720</v>
      </c>
      <c r="I3739" t="s">
        <v>102</v>
      </c>
      <c r="J3739" t="s">
        <v>26</v>
      </c>
      <c r="K3739" t="s">
        <v>131</v>
      </c>
      <c r="L3739" t="str">
        <f>_xlfn.XLOOKUP(Trade_Flows[[#This Row],[hardware_type]],Helper_sheet!$D$2:$D$15,Helper_sheet!$E$2:$E$15,0,0)</f>
        <v>Material</v>
      </c>
      <c r="M3739" t="s">
        <v>91</v>
      </c>
      <c r="N3739" s="5">
        <v>578</v>
      </c>
      <c r="O3739" s="1">
        <v>301.23</v>
      </c>
      <c r="P3739" t="s">
        <v>132</v>
      </c>
      <c r="Q3739" t="s">
        <v>89</v>
      </c>
      <c r="R3739" t="s">
        <v>144</v>
      </c>
      <c r="S3739" t="s">
        <v>141</v>
      </c>
      <c r="T3739" t="s">
        <v>34</v>
      </c>
      <c r="U3739" t="s">
        <v>848</v>
      </c>
      <c r="V3739" t="s">
        <v>758</v>
      </c>
      <c r="W3739" t="s">
        <v>147</v>
      </c>
      <c r="X3739" t="s">
        <v>144</v>
      </c>
    </row>
    <row r="3740" spans="1:24" x14ac:dyDescent="0.4">
      <c r="A3740" t="s">
        <v>4427</v>
      </c>
      <c r="B3740" t="s">
        <v>193</v>
      </c>
      <c r="C3740" t="s">
        <v>154</v>
      </c>
      <c r="D3740" t="s">
        <v>54</v>
      </c>
      <c r="E3740" t="s">
        <v>847</v>
      </c>
      <c r="F3740" t="s">
        <v>109</v>
      </c>
      <c r="G3740" t="s">
        <v>26</v>
      </c>
      <c r="H3740" t="s">
        <v>720</v>
      </c>
      <c r="I3740" t="s">
        <v>102</v>
      </c>
      <c r="J3740" t="s">
        <v>26</v>
      </c>
      <c r="K3740" t="s">
        <v>131</v>
      </c>
      <c r="L3740" t="str">
        <f>_xlfn.XLOOKUP(Trade_Flows[[#This Row],[hardware_type]],Helper_sheet!$D$2:$D$15,Helper_sheet!$E$2:$E$15,0,0)</f>
        <v>Material</v>
      </c>
      <c r="M3740" t="s">
        <v>91</v>
      </c>
      <c r="N3740" s="5">
        <v>542</v>
      </c>
      <c r="O3740" s="1">
        <v>282.62</v>
      </c>
      <c r="P3740" t="s">
        <v>4322</v>
      </c>
      <c r="Q3740" t="s">
        <v>89</v>
      </c>
      <c r="R3740" t="s">
        <v>144</v>
      </c>
      <c r="S3740" t="s">
        <v>141</v>
      </c>
      <c r="T3740" t="s">
        <v>34</v>
      </c>
      <c r="U3740" t="s">
        <v>848</v>
      </c>
      <c r="V3740" t="s">
        <v>799</v>
      </c>
      <c r="W3740" t="s">
        <v>147</v>
      </c>
      <c r="X3740" t="s">
        <v>144</v>
      </c>
    </row>
    <row r="3741" spans="1:24" x14ac:dyDescent="0.4">
      <c r="A3741" t="s">
        <v>4428</v>
      </c>
      <c r="B3741" t="s">
        <v>193</v>
      </c>
      <c r="C3741" t="s">
        <v>158</v>
      </c>
      <c r="D3741" t="s">
        <v>55</v>
      </c>
      <c r="E3741" t="s">
        <v>847</v>
      </c>
      <c r="F3741" t="s">
        <v>109</v>
      </c>
      <c r="G3741" t="s">
        <v>26</v>
      </c>
      <c r="H3741" t="s">
        <v>720</v>
      </c>
      <c r="I3741" t="s">
        <v>102</v>
      </c>
      <c r="J3741" t="s">
        <v>26</v>
      </c>
      <c r="K3741" t="s">
        <v>131</v>
      </c>
      <c r="L3741" t="str">
        <f>_xlfn.XLOOKUP(Trade_Flows[[#This Row],[hardware_type]],Helper_sheet!$D$2:$D$15,Helper_sheet!$E$2:$E$15,0,0)</f>
        <v>Material</v>
      </c>
      <c r="M3741" t="s">
        <v>91</v>
      </c>
      <c r="N3741" s="5">
        <v>527</v>
      </c>
      <c r="O3741" s="1">
        <v>274.98</v>
      </c>
      <c r="P3741" t="s">
        <v>4322</v>
      </c>
      <c r="Q3741" t="s">
        <v>89</v>
      </c>
      <c r="R3741" t="s">
        <v>144</v>
      </c>
      <c r="S3741" t="s">
        <v>141</v>
      </c>
      <c r="T3741" t="s">
        <v>34</v>
      </c>
      <c r="U3741" t="s">
        <v>166</v>
      </c>
      <c r="V3741" t="s">
        <v>763</v>
      </c>
      <c r="W3741" t="s">
        <v>147</v>
      </c>
      <c r="X3741" t="s">
        <v>144</v>
      </c>
    </row>
    <row r="3742" spans="1:24" x14ac:dyDescent="0.4">
      <c r="A3742" t="s">
        <v>4429</v>
      </c>
      <c r="B3742" t="s">
        <v>202</v>
      </c>
      <c r="C3742" t="s">
        <v>141</v>
      </c>
      <c r="D3742" t="s">
        <v>56</v>
      </c>
      <c r="E3742" t="s">
        <v>847</v>
      </c>
      <c r="F3742" t="s">
        <v>109</v>
      </c>
      <c r="G3742" t="s">
        <v>26</v>
      </c>
      <c r="H3742" t="s">
        <v>720</v>
      </c>
      <c r="I3742" t="s">
        <v>102</v>
      </c>
      <c r="J3742" t="s">
        <v>26</v>
      </c>
      <c r="K3742" t="s">
        <v>131</v>
      </c>
      <c r="L3742" t="str">
        <f>_xlfn.XLOOKUP(Trade_Flows[[#This Row],[hardware_type]],Helper_sheet!$D$2:$D$15,Helper_sheet!$E$2:$E$15,0,0)</f>
        <v>Material</v>
      </c>
      <c r="M3742" t="s">
        <v>91</v>
      </c>
      <c r="N3742" s="5">
        <v>473</v>
      </c>
      <c r="O3742" s="1">
        <v>246.62</v>
      </c>
      <c r="P3742" t="s">
        <v>4331</v>
      </c>
      <c r="Q3742" t="s">
        <v>89</v>
      </c>
      <c r="R3742" t="s">
        <v>144</v>
      </c>
      <c r="S3742" t="s">
        <v>141</v>
      </c>
      <c r="T3742" t="s">
        <v>34</v>
      </c>
      <c r="U3742" t="s">
        <v>848</v>
      </c>
      <c r="V3742" t="s">
        <v>740</v>
      </c>
      <c r="W3742" t="s">
        <v>147</v>
      </c>
      <c r="X3742" t="s">
        <v>144</v>
      </c>
    </row>
    <row r="3743" spans="1:24" x14ac:dyDescent="0.4">
      <c r="A3743" t="s">
        <v>4430</v>
      </c>
      <c r="B3743" t="s">
        <v>202</v>
      </c>
      <c r="C3743" t="s">
        <v>149</v>
      </c>
      <c r="D3743" t="s">
        <v>57</v>
      </c>
      <c r="E3743" t="s">
        <v>847</v>
      </c>
      <c r="F3743" t="s">
        <v>109</v>
      </c>
      <c r="G3743" t="s">
        <v>26</v>
      </c>
      <c r="H3743" t="s">
        <v>720</v>
      </c>
      <c r="I3743" t="s">
        <v>102</v>
      </c>
      <c r="J3743" t="s">
        <v>26</v>
      </c>
      <c r="K3743" t="s">
        <v>131</v>
      </c>
      <c r="L3743" t="str">
        <f>_xlfn.XLOOKUP(Trade_Flows[[#This Row],[hardware_type]],Helper_sheet!$D$2:$D$15,Helper_sheet!$E$2:$E$15,0,0)</f>
        <v>Material</v>
      </c>
      <c r="M3743" t="s">
        <v>91</v>
      </c>
      <c r="N3743" s="5">
        <v>557</v>
      </c>
      <c r="O3743" s="1">
        <v>290.47000000000003</v>
      </c>
      <c r="P3743" t="s">
        <v>133</v>
      </c>
      <c r="Q3743" t="s">
        <v>89</v>
      </c>
      <c r="R3743" t="s">
        <v>144</v>
      </c>
      <c r="S3743" t="s">
        <v>141</v>
      </c>
      <c r="T3743" t="s">
        <v>34</v>
      </c>
      <c r="U3743" t="s">
        <v>294</v>
      </c>
      <c r="V3743" t="s">
        <v>796</v>
      </c>
      <c r="W3743" t="s">
        <v>147</v>
      </c>
      <c r="X3743" t="s">
        <v>144</v>
      </c>
    </row>
    <row r="3744" spans="1:24" x14ac:dyDescent="0.4">
      <c r="A3744" t="s">
        <v>4431</v>
      </c>
      <c r="B3744" t="s">
        <v>202</v>
      </c>
      <c r="C3744" t="s">
        <v>154</v>
      </c>
      <c r="D3744" t="s">
        <v>58</v>
      </c>
      <c r="E3744" t="s">
        <v>847</v>
      </c>
      <c r="F3744" t="s">
        <v>109</v>
      </c>
      <c r="G3744" t="s">
        <v>26</v>
      </c>
      <c r="H3744" t="s">
        <v>720</v>
      </c>
      <c r="I3744" t="s">
        <v>102</v>
      </c>
      <c r="J3744" t="s">
        <v>26</v>
      </c>
      <c r="K3744" t="s">
        <v>131</v>
      </c>
      <c r="L3744" t="str">
        <f>_xlfn.XLOOKUP(Trade_Flows[[#This Row],[hardware_type]],Helper_sheet!$D$2:$D$15,Helper_sheet!$E$2:$E$15,0,0)</f>
        <v>Material</v>
      </c>
      <c r="M3744" t="s">
        <v>91</v>
      </c>
      <c r="N3744" s="5">
        <v>575</v>
      </c>
      <c r="O3744" s="1">
        <v>299.92</v>
      </c>
      <c r="P3744" t="s">
        <v>132</v>
      </c>
      <c r="Q3744" t="s">
        <v>89</v>
      </c>
      <c r="R3744" t="s">
        <v>144</v>
      </c>
      <c r="S3744" t="s">
        <v>141</v>
      </c>
      <c r="T3744" t="s">
        <v>34</v>
      </c>
      <c r="U3744" t="s">
        <v>905</v>
      </c>
      <c r="V3744" t="s">
        <v>840</v>
      </c>
      <c r="W3744" t="s">
        <v>147</v>
      </c>
      <c r="X3744" t="s">
        <v>144</v>
      </c>
    </row>
    <row r="3745" spans="1:24" x14ac:dyDescent="0.4">
      <c r="A3745" t="s">
        <v>4432</v>
      </c>
      <c r="B3745" t="s">
        <v>202</v>
      </c>
      <c r="C3745" t="s">
        <v>158</v>
      </c>
      <c r="D3745" t="s">
        <v>59</v>
      </c>
      <c r="E3745" t="s">
        <v>847</v>
      </c>
      <c r="F3745" t="s">
        <v>109</v>
      </c>
      <c r="G3745" t="s">
        <v>26</v>
      </c>
      <c r="H3745" t="s">
        <v>720</v>
      </c>
      <c r="I3745" t="s">
        <v>102</v>
      </c>
      <c r="J3745" t="s">
        <v>26</v>
      </c>
      <c r="K3745" t="s">
        <v>131</v>
      </c>
      <c r="L3745" t="str">
        <f>_xlfn.XLOOKUP(Trade_Flows[[#This Row],[hardware_type]],Helper_sheet!$D$2:$D$15,Helper_sheet!$E$2:$E$15,0,0)</f>
        <v>Material</v>
      </c>
      <c r="M3745" t="s">
        <v>91</v>
      </c>
      <c r="N3745" s="5">
        <v>512</v>
      </c>
      <c r="O3745" s="1">
        <v>266.77999999999997</v>
      </c>
      <c r="P3745" t="s">
        <v>4331</v>
      </c>
      <c r="Q3745" t="s">
        <v>89</v>
      </c>
      <c r="R3745" t="s">
        <v>144</v>
      </c>
      <c r="S3745" t="s">
        <v>141</v>
      </c>
      <c r="T3745" t="s">
        <v>34</v>
      </c>
      <c r="U3745" t="s">
        <v>166</v>
      </c>
      <c r="V3745" t="s">
        <v>738</v>
      </c>
      <c r="W3745" t="s">
        <v>147</v>
      </c>
      <c r="X3745" t="s">
        <v>144</v>
      </c>
    </row>
    <row r="3746" spans="1:24" x14ac:dyDescent="0.4">
      <c r="A3746" t="s">
        <v>4433</v>
      </c>
      <c r="B3746" t="s">
        <v>212</v>
      </c>
      <c r="C3746" t="s">
        <v>141</v>
      </c>
      <c r="D3746" t="s">
        <v>60</v>
      </c>
      <c r="E3746" t="s">
        <v>847</v>
      </c>
      <c r="F3746" t="s">
        <v>109</v>
      </c>
      <c r="G3746" t="s">
        <v>26</v>
      </c>
      <c r="H3746" t="s">
        <v>720</v>
      </c>
      <c r="I3746" t="s">
        <v>102</v>
      </c>
      <c r="J3746" t="s">
        <v>26</v>
      </c>
      <c r="K3746" t="s">
        <v>131</v>
      </c>
      <c r="L3746" t="str">
        <f>_xlfn.XLOOKUP(Trade_Flows[[#This Row],[hardware_type]],Helper_sheet!$D$2:$D$15,Helper_sheet!$E$2:$E$15,0,0)</f>
        <v>Material</v>
      </c>
      <c r="M3746" t="s">
        <v>91</v>
      </c>
      <c r="N3746" s="5">
        <v>511</v>
      </c>
      <c r="O3746" s="1">
        <v>266.51</v>
      </c>
      <c r="P3746" t="s">
        <v>133</v>
      </c>
      <c r="Q3746" t="s">
        <v>89</v>
      </c>
      <c r="R3746" t="s">
        <v>144</v>
      </c>
      <c r="S3746" t="s">
        <v>141</v>
      </c>
      <c r="T3746" t="s">
        <v>34</v>
      </c>
      <c r="U3746" t="s">
        <v>166</v>
      </c>
      <c r="V3746" t="s">
        <v>729</v>
      </c>
      <c r="W3746" t="s">
        <v>147</v>
      </c>
      <c r="X3746" t="s">
        <v>144</v>
      </c>
    </row>
    <row r="3747" spans="1:24" x14ac:dyDescent="0.4">
      <c r="A3747" t="s">
        <v>4434</v>
      </c>
      <c r="B3747" t="s">
        <v>212</v>
      </c>
      <c r="C3747" t="s">
        <v>149</v>
      </c>
      <c r="D3747" t="s">
        <v>61</v>
      </c>
      <c r="E3747" t="s">
        <v>847</v>
      </c>
      <c r="F3747" t="s">
        <v>109</v>
      </c>
      <c r="G3747" t="s">
        <v>26</v>
      </c>
      <c r="H3747" t="s">
        <v>720</v>
      </c>
      <c r="I3747" t="s">
        <v>102</v>
      </c>
      <c r="J3747" t="s">
        <v>26</v>
      </c>
      <c r="K3747" t="s">
        <v>131</v>
      </c>
      <c r="L3747" t="str">
        <f>_xlfn.XLOOKUP(Trade_Flows[[#This Row],[hardware_type]],Helper_sheet!$D$2:$D$15,Helper_sheet!$E$2:$E$15,0,0)</f>
        <v>Material</v>
      </c>
      <c r="M3747" t="s">
        <v>91</v>
      </c>
      <c r="N3747" s="5">
        <v>580</v>
      </c>
      <c r="O3747" s="1">
        <v>302.13</v>
      </c>
      <c r="P3747" t="s">
        <v>4322</v>
      </c>
      <c r="Q3747" t="s">
        <v>89</v>
      </c>
      <c r="R3747" t="s">
        <v>144</v>
      </c>
      <c r="S3747" t="s">
        <v>141</v>
      </c>
      <c r="T3747" t="s">
        <v>34</v>
      </c>
      <c r="U3747" t="s">
        <v>199</v>
      </c>
      <c r="V3747" t="s">
        <v>744</v>
      </c>
      <c r="W3747" t="s">
        <v>147</v>
      </c>
      <c r="X3747" t="s">
        <v>144</v>
      </c>
    </row>
    <row r="3748" spans="1:24" x14ac:dyDescent="0.4">
      <c r="A3748" t="s">
        <v>4435</v>
      </c>
      <c r="B3748" t="s">
        <v>212</v>
      </c>
      <c r="C3748" t="s">
        <v>154</v>
      </c>
      <c r="D3748" t="s">
        <v>62</v>
      </c>
      <c r="E3748" t="s">
        <v>847</v>
      </c>
      <c r="F3748" t="s">
        <v>109</v>
      </c>
      <c r="G3748" t="s">
        <v>26</v>
      </c>
      <c r="H3748" t="s">
        <v>720</v>
      </c>
      <c r="I3748" t="s">
        <v>102</v>
      </c>
      <c r="J3748" t="s">
        <v>26</v>
      </c>
      <c r="K3748" t="s">
        <v>131</v>
      </c>
      <c r="L3748" t="str">
        <f>_xlfn.XLOOKUP(Trade_Flows[[#This Row],[hardware_type]],Helper_sheet!$D$2:$D$15,Helper_sheet!$E$2:$E$15,0,0)</f>
        <v>Material</v>
      </c>
      <c r="M3748" t="s">
        <v>91</v>
      </c>
      <c r="N3748" s="5">
        <v>708</v>
      </c>
      <c r="O3748" s="1">
        <v>368.78</v>
      </c>
      <c r="P3748" t="s">
        <v>132</v>
      </c>
      <c r="Q3748" t="s">
        <v>89</v>
      </c>
      <c r="R3748" t="s">
        <v>144</v>
      </c>
      <c r="S3748" t="s">
        <v>141</v>
      </c>
      <c r="T3748" t="s">
        <v>34</v>
      </c>
      <c r="U3748" t="s">
        <v>285</v>
      </c>
      <c r="V3748" t="s">
        <v>740</v>
      </c>
      <c r="W3748" t="s">
        <v>147</v>
      </c>
      <c r="X3748" t="s">
        <v>144</v>
      </c>
    </row>
    <row r="3749" spans="1:24" x14ac:dyDescent="0.4">
      <c r="A3749" t="s">
        <v>4436</v>
      </c>
      <c r="B3749" t="s">
        <v>212</v>
      </c>
      <c r="C3749" t="s">
        <v>158</v>
      </c>
      <c r="D3749" t="s">
        <v>63</v>
      </c>
      <c r="E3749" t="s">
        <v>847</v>
      </c>
      <c r="F3749" t="s">
        <v>109</v>
      </c>
      <c r="G3749" t="s">
        <v>26</v>
      </c>
      <c r="H3749" t="s">
        <v>720</v>
      </c>
      <c r="I3749" t="s">
        <v>102</v>
      </c>
      <c r="J3749" t="s">
        <v>26</v>
      </c>
      <c r="K3749" t="s">
        <v>131</v>
      </c>
      <c r="L3749" t="str">
        <f>_xlfn.XLOOKUP(Trade_Flows[[#This Row],[hardware_type]],Helper_sheet!$D$2:$D$15,Helper_sheet!$E$2:$E$15,0,0)</f>
        <v>Material</v>
      </c>
      <c r="M3749" t="s">
        <v>91</v>
      </c>
      <c r="N3749" s="5">
        <v>520</v>
      </c>
      <c r="O3749" s="1">
        <v>270.88</v>
      </c>
      <c r="P3749" t="s">
        <v>4322</v>
      </c>
      <c r="Q3749" t="s">
        <v>89</v>
      </c>
      <c r="R3749" t="s">
        <v>144</v>
      </c>
      <c r="S3749" t="s">
        <v>141</v>
      </c>
      <c r="T3749" t="s">
        <v>34</v>
      </c>
      <c r="U3749" t="s">
        <v>178</v>
      </c>
      <c r="V3749" t="s">
        <v>763</v>
      </c>
      <c r="W3749" t="s">
        <v>147</v>
      </c>
      <c r="X3749" t="s">
        <v>144</v>
      </c>
    </row>
    <row r="3750" spans="1:24" x14ac:dyDescent="0.4">
      <c r="A3750" t="s">
        <v>4437</v>
      </c>
      <c r="B3750" t="s">
        <v>223</v>
      </c>
      <c r="C3750" t="s">
        <v>141</v>
      </c>
      <c r="D3750" t="s">
        <v>64</v>
      </c>
      <c r="E3750" t="s">
        <v>847</v>
      </c>
      <c r="F3750" t="s">
        <v>109</v>
      </c>
      <c r="G3750" t="s">
        <v>26</v>
      </c>
      <c r="H3750" t="s">
        <v>720</v>
      </c>
      <c r="I3750" t="s">
        <v>102</v>
      </c>
      <c r="J3750" t="s">
        <v>26</v>
      </c>
      <c r="K3750" t="s">
        <v>131</v>
      </c>
      <c r="L3750" t="str">
        <f>_xlfn.XLOOKUP(Trade_Flows[[#This Row],[hardware_type]],Helper_sheet!$D$2:$D$15,Helper_sheet!$E$2:$E$15,0,0)</f>
        <v>Material</v>
      </c>
      <c r="M3750" t="s">
        <v>91</v>
      </c>
      <c r="N3750" s="5">
        <v>656</v>
      </c>
      <c r="O3750" s="1">
        <v>342.08</v>
      </c>
      <c r="P3750" t="s">
        <v>132</v>
      </c>
      <c r="Q3750" t="s">
        <v>89</v>
      </c>
      <c r="R3750" t="s">
        <v>144</v>
      </c>
      <c r="S3750" t="s">
        <v>141</v>
      </c>
      <c r="T3750" t="s">
        <v>34</v>
      </c>
      <c r="U3750" t="s">
        <v>154</v>
      </c>
      <c r="V3750" t="s">
        <v>721</v>
      </c>
      <c r="W3750" t="s">
        <v>147</v>
      </c>
      <c r="X3750" t="s">
        <v>144</v>
      </c>
    </row>
    <row r="3751" spans="1:24" x14ac:dyDescent="0.4">
      <c r="A3751" t="s">
        <v>4438</v>
      </c>
      <c r="B3751" t="s">
        <v>223</v>
      </c>
      <c r="C3751" t="s">
        <v>149</v>
      </c>
      <c r="D3751" t="s">
        <v>65</v>
      </c>
      <c r="E3751" t="s">
        <v>847</v>
      </c>
      <c r="F3751" t="s">
        <v>109</v>
      </c>
      <c r="G3751" t="s">
        <v>26</v>
      </c>
      <c r="H3751" t="s">
        <v>720</v>
      </c>
      <c r="I3751" t="s">
        <v>102</v>
      </c>
      <c r="J3751" t="s">
        <v>26</v>
      </c>
      <c r="K3751" t="s">
        <v>131</v>
      </c>
      <c r="L3751" t="str">
        <f>_xlfn.XLOOKUP(Trade_Flows[[#This Row],[hardware_type]],Helper_sheet!$D$2:$D$15,Helper_sheet!$E$2:$E$15,0,0)</f>
        <v>Material</v>
      </c>
      <c r="M3751" t="s">
        <v>91</v>
      </c>
      <c r="N3751" s="5">
        <v>670</v>
      </c>
      <c r="O3751" s="1">
        <v>349.13</v>
      </c>
      <c r="P3751" t="s">
        <v>133</v>
      </c>
      <c r="Q3751" t="s">
        <v>89</v>
      </c>
      <c r="R3751" t="s">
        <v>144</v>
      </c>
      <c r="S3751" t="s">
        <v>141</v>
      </c>
      <c r="T3751" t="s">
        <v>34</v>
      </c>
      <c r="U3751" t="s">
        <v>367</v>
      </c>
      <c r="V3751" t="s">
        <v>840</v>
      </c>
      <c r="W3751" t="s">
        <v>147</v>
      </c>
      <c r="X3751" t="s">
        <v>144</v>
      </c>
    </row>
    <row r="3752" spans="1:24" x14ac:dyDescent="0.4">
      <c r="A3752" t="s">
        <v>4439</v>
      </c>
      <c r="B3752" t="s">
        <v>223</v>
      </c>
      <c r="C3752" t="s">
        <v>154</v>
      </c>
      <c r="D3752" t="s">
        <v>66</v>
      </c>
      <c r="E3752" t="s">
        <v>847</v>
      </c>
      <c r="F3752" t="s">
        <v>109</v>
      </c>
      <c r="G3752" t="s">
        <v>26</v>
      </c>
      <c r="H3752" t="s">
        <v>720</v>
      </c>
      <c r="I3752" t="s">
        <v>102</v>
      </c>
      <c r="J3752" t="s">
        <v>26</v>
      </c>
      <c r="K3752" t="s">
        <v>131</v>
      </c>
      <c r="L3752" t="str">
        <f>_xlfn.XLOOKUP(Trade_Flows[[#This Row],[hardware_type]],Helper_sheet!$D$2:$D$15,Helper_sheet!$E$2:$E$15,0,0)</f>
        <v>Material</v>
      </c>
      <c r="M3752" t="s">
        <v>91</v>
      </c>
      <c r="N3752" s="5">
        <v>776</v>
      </c>
      <c r="O3752" s="1">
        <v>404.35</v>
      </c>
      <c r="P3752" t="s">
        <v>132</v>
      </c>
      <c r="Q3752" t="s">
        <v>89</v>
      </c>
      <c r="R3752" t="s">
        <v>144</v>
      </c>
      <c r="S3752" t="s">
        <v>141</v>
      </c>
      <c r="T3752" t="s">
        <v>34</v>
      </c>
      <c r="U3752" t="s">
        <v>152</v>
      </c>
      <c r="V3752" t="s">
        <v>766</v>
      </c>
      <c r="W3752" t="s">
        <v>147</v>
      </c>
      <c r="X3752" t="s">
        <v>144</v>
      </c>
    </row>
    <row r="3753" spans="1:24" x14ac:dyDescent="0.4">
      <c r="A3753" t="s">
        <v>4440</v>
      </c>
      <c r="B3753" t="s">
        <v>223</v>
      </c>
      <c r="C3753" t="s">
        <v>158</v>
      </c>
      <c r="D3753" t="s">
        <v>67</v>
      </c>
      <c r="E3753" t="s">
        <v>847</v>
      </c>
      <c r="F3753" t="s">
        <v>109</v>
      </c>
      <c r="G3753" t="s">
        <v>26</v>
      </c>
      <c r="H3753" t="s">
        <v>720</v>
      </c>
      <c r="I3753" t="s">
        <v>102</v>
      </c>
      <c r="J3753" t="s">
        <v>26</v>
      </c>
      <c r="K3753" t="s">
        <v>131</v>
      </c>
      <c r="L3753" t="str">
        <f>_xlfn.XLOOKUP(Trade_Flows[[#This Row],[hardware_type]],Helper_sheet!$D$2:$D$15,Helper_sheet!$E$2:$E$15,0,0)</f>
        <v>Material</v>
      </c>
      <c r="M3753" t="s">
        <v>91</v>
      </c>
      <c r="N3753" s="5">
        <v>635</v>
      </c>
      <c r="O3753" s="1">
        <v>330.93</v>
      </c>
      <c r="P3753" t="s">
        <v>133</v>
      </c>
      <c r="Q3753" t="s">
        <v>89</v>
      </c>
      <c r="R3753" t="s">
        <v>144</v>
      </c>
      <c r="S3753" t="s">
        <v>141</v>
      </c>
      <c r="T3753" t="s">
        <v>34</v>
      </c>
      <c r="U3753" t="s">
        <v>852</v>
      </c>
      <c r="V3753" t="s">
        <v>729</v>
      </c>
      <c r="W3753" t="s">
        <v>147</v>
      </c>
      <c r="X3753" t="s">
        <v>144</v>
      </c>
    </row>
    <row r="3754" spans="1:24" x14ac:dyDescent="0.4">
      <c r="A3754" t="s">
        <v>4441</v>
      </c>
      <c r="B3754" t="s">
        <v>235</v>
      </c>
      <c r="C3754" t="s">
        <v>141</v>
      </c>
      <c r="D3754" t="s">
        <v>68</v>
      </c>
      <c r="E3754" t="s">
        <v>847</v>
      </c>
      <c r="F3754" t="s">
        <v>109</v>
      </c>
      <c r="G3754" t="s">
        <v>26</v>
      </c>
      <c r="H3754" t="s">
        <v>720</v>
      </c>
      <c r="I3754" t="s">
        <v>102</v>
      </c>
      <c r="J3754" t="s">
        <v>26</v>
      </c>
      <c r="K3754" t="s">
        <v>131</v>
      </c>
      <c r="L3754" t="str">
        <f>_xlfn.XLOOKUP(Trade_Flows[[#This Row],[hardware_type]],Helper_sheet!$D$2:$D$15,Helper_sheet!$E$2:$E$15,0,0)</f>
        <v>Material</v>
      </c>
      <c r="M3754" t="s">
        <v>91</v>
      </c>
      <c r="N3754" s="5">
        <v>756</v>
      </c>
      <c r="O3754" s="1">
        <v>394.06</v>
      </c>
      <c r="P3754" t="s">
        <v>132</v>
      </c>
      <c r="Q3754" t="s">
        <v>89</v>
      </c>
      <c r="R3754" t="s">
        <v>144</v>
      </c>
      <c r="S3754" t="s">
        <v>141</v>
      </c>
      <c r="T3754" t="s">
        <v>34</v>
      </c>
      <c r="U3754" t="s">
        <v>208</v>
      </c>
      <c r="V3754" t="s">
        <v>729</v>
      </c>
      <c r="W3754" t="s">
        <v>147</v>
      </c>
      <c r="X3754" t="s">
        <v>144</v>
      </c>
    </row>
    <row r="3755" spans="1:24" x14ac:dyDescent="0.4">
      <c r="A3755" t="s">
        <v>4442</v>
      </c>
      <c r="B3755" t="s">
        <v>235</v>
      </c>
      <c r="C3755" t="s">
        <v>149</v>
      </c>
      <c r="D3755" t="s">
        <v>69</v>
      </c>
      <c r="E3755" t="s">
        <v>847</v>
      </c>
      <c r="F3755" t="s">
        <v>109</v>
      </c>
      <c r="G3755" t="s">
        <v>26</v>
      </c>
      <c r="H3755" t="s">
        <v>720</v>
      </c>
      <c r="I3755" t="s">
        <v>102</v>
      </c>
      <c r="J3755" t="s">
        <v>26</v>
      </c>
      <c r="K3755" t="s">
        <v>131</v>
      </c>
      <c r="L3755" t="str">
        <f>_xlfn.XLOOKUP(Trade_Flows[[#This Row],[hardware_type]],Helper_sheet!$D$2:$D$15,Helper_sheet!$E$2:$E$15,0,0)</f>
        <v>Material</v>
      </c>
      <c r="M3755" t="s">
        <v>91</v>
      </c>
      <c r="N3755" s="5">
        <v>807</v>
      </c>
      <c r="O3755" s="1">
        <v>420.56</v>
      </c>
      <c r="P3755" t="s">
        <v>4331</v>
      </c>
      <c r="Q3755" t="s">
        <v>89</v>
      </c>
      <c r="R3755" t="s">
        <v>144</v>
      </c>
      <c r="S3755" t="s">
        <v>141</v>
      </c>
      <c r="T3755" t="s">
        <v>34</v>
      </c>
      <c r="U3755" t="s">
        <v>156</v>
      </c>
      <c r="V3755" t="s">
        <v>793</v>
      </c>
      <c r="W3755" t="s">
        <v>147</v>
      </c>
      <c r="X3755" t="s">
        <v>144</v>
      </c>
    </row>
    <row r="3756" spans="1:24" x14ac:dyDescent="0.4">
      <c r="A3756" t="s">
        <v>4443</v>
      </c>
      <c r="B3756" t="s">
        <v>235</v>
      </c>
      <c r="C3756" t="s">
        <v>154</v>
      </c>
      <c r="D3756" t="s">
        <v>70</v>
      </c>
      <c r="E3756" t="s">
        <v>847</v>
      </c>
      <c r="F3756" t="s">
        <v>109</v>
      </c>
      <c r="G3756" t="s">
        <v>26</v>
      </c>
      <c r="H3756" t="s">
        <v>720</v>
      </c>
      <c r="I3756" t="s">
        <v>102</v>
      </c>
      <c r="J3756" t="s">
        <v>26</v>
      </c>
      <c r="K3756" t="s">
        <v>131</v>
      </c>
      <c r="L3756" t="str">
        <f>_xlfn.XLOOKUP(Trade_Flows[[#This Row],[hardware_type]],Helper_sheet!$D$2:$D$15,Helper_sheet!$E$2:$E$15,0,0)</f>
        <v>Material</v>
      </c>
      <c r="M3756" t="s">
        <v>91</v>
      </c>
      <c r="N3756" s="5">
        <v>784</v>
      </c>
      <c r="O3756" s="1">
        <v>408.55</v>
      </c>
      <c r="P3756" t="s">
        <v>4322</v>
      </c>
      <c r="Q3756" t="s">
        <v>89</v>
      </c>
      <c r="R3756" t="s">
        <v>144</v>
      </c>
      <c r="S3756" t="s">
        <v>141</v>
      </c>
      <c r="T3756" t="s">
        <v>34</v>
      </c>
      <c r="U3756" t="s">
        <v>292</v>
      </c>
      <c r="V3756" t="s">
        <v>822</v>
      </c>
      <c r="W3756" t="s">
        <v>147</v>
      </c>
      <c r="X3756" t="s">
        <v>144</v>
      </c>
    </row>
    <row r="3757" spans="1:24" x14ac:dyDescent="0.4">
      <c r="A3757" t="s">
        <v>4444</v>
      </c>
      <c r="B3757" t="s">
        <v>235</v>
      </c>
      <c r="C3757" t="s">
        <v>158</v>
      </c>
      <c r="D3757" t="s">
        <v>71</v>
      </c>
      <c r="E3757" t="s">
        <v>847</v>
      </c>
      <c r="F3757" t="s">
        <v>109</v>
      </c>
      <c r="G3757" t="s">
        <v>26</v>
      </c>
      <c r="H3757" t="s">
        <v>720</v>
      </c>
      <c r="I3757" t="s">
        <v>102</v>
      </c>
      <c r="J3757" t="s">
        <v>26</v>
      </c>
      <c r="K3757" t="s">
        <v>131</v>
      </c>
      <c r="L3757" t="str">
        <f>_xlfn.XLOOKUP(Trade_Flows[[#This Row],[hardware_type]],Helper_sheet!$D$2:$D$15,Helper_sheet!$E$2:$E$15,0,0)</f>
        <v>Material</v>
      </c>
      <c r="M3757" t="s">
        <v>91</v>
      </c>
      <c r="N3757" s="5">
        <v>689</v>
      </c>
      <c r="O3757" s="1">
        <v>359.07</v>
      </c>
      <c r="P3757" t="s">
        <v>132</v>
      </c>
      <c r="Q3757" t="s">
        <v>89</v>
      </c>
      <c r="R3757" t="s">
        <v>144</v>
      </c>
      <c r="S3757" t="s">
        <v>141</v>
      </c>
      <c r="T3757" t="s">
        <v>34</v>
      </c>
      <c r="U3757" t="s">
        <v>285</v>
      </c>
      <c r="V3757" t="s">
        <v>799</v>
      </c>
      <c r="W3757" t="s">
        <v>147</v>
      </c>
      <c r="X3757" t="s">
        <v>144</v>
      </c>
    </row>
    <row r="3758" spans="1:24" x14ac:dyDescent="0.4">
      <c r="A3758" t="s">
        <v>4445</v>
      </c>
      <c r="B3758" t="s">
        <v>248</v>
      </c>
      <c r="C3758" t="s">
        <v>141</v>
      </c>
      <c r="D3758" t="s">
        <v>72</v>
      </c>
      <c r="E3758" t="s">
        <v>847</v>
      </c>
      <c r="F3758" t="s">
        <v>109</v>
      </c>
      <c r="G3758" t="s">
        <v>26</v>
      </c>
      <c r="H3758" t="s">
        <v>720</v>
      </c>
      <c r="I3758" t="s">
        <v>102</v>
      </c>
      <c r="J3758" t="s">
        <v>26</v>
      </c>
      <c r="K3758" t="s">
        <v>131</v>
      </c>
      <c r="L3758" t="str">
        <f>_xlfn.XLOOKUP(Trade_Flows[[#This Row],[hardware_type]],Helper_sheet!$D$2:$D$15,Helper_sheet!$E$2:$E$15,0,0)</f>
        <v>Material</v>
      </c>
      <c r="M3758" t="s">
        <v>91</v>
      </c>
      <c r="N3758" s="5">
        <v>725</v>
      </c>
      <c r="O3758" s="1">
        <v>377.62</v>
      </c>
      <c r="P3758" t="s">
        <v>132</v>
      </c>
      <c r="Q3758" t="s">
        <v>89</v>
      </c>
      <c r="R3758" t="s">
        <v>144</v>
      </c>
      <c r="S3758" t="s">
        <v>141</v>
      </c>
      <c r="T3758" t="s">
        <v>34</v>
      </c>
      <c r="U3758" t="s">
        <v>292</v>
      </c>
      <c r="V3758" t="s">
        <v>799</v>
      </c>
      <c r="W3758" t="s">
        <v>147</v>
      </c>
      <c r="X3758" t="s">
        <v>141</v>
      </c>
    </row>
    <row r="3759" spans="1:24" x14ac:dyDescent="0.4">
      <c r="A3759" t="s">
        <v>4446</v>
      </c>
      <c r="B3759" t="s">
        <v>248</v>
      </c>
      <c r="C3759" t="s">
        <v>149</v>
      </c>
      <c r="D3759" t="s">
        <v>73</v>
      </c>
      <c r="E3759" t="s">
        <v>847</v>
      </c>
      <c r="F3759" t="s">
        <v>109</v>
      </c>
      <c r="G3759" t="s">
        <v>26</v>
      </c>
      <c r="H3759" t="s">
        <v>720</v>
      </c>
      <c r="I3759" t="s">
        <v>102</v>
      </c>
      <c r="J3759" t="s">
        <v>26</v>
      </c>
      <c r="K3759" t="s">
        <v>131</v>
      </c>
      <c r="L3759" t="str">
        <f>_xlfn.XLOOKUP(Trade_Flows[[#This Row],[hardware_type]],Helper_sheet!$D$2:$D$15,Helper_sheet!$E$2:$E$15,0,0)</f>
        <v>Material</v>
      </c>
      <c r="M3759" t="s">
        <v>91</v>
      </c>
      <c r="N3759" s="5">
        <v>986</v>
      </c>
      <c r="O3759" s="1">
        <v>513.70000000000005</v>
      </c>
      <c r="P3759" t="s">
        <v>4322</v>
      </c>
      <c r="Q3759" t="s">
        <v>89</v>
      </c>
      <c r="R3759" t="s">
        <v>144</v>
      </c>
      <c r="S3759" t="s">
        <v>141</v>
      </c>
      <c r="T3759" t="s">
        <v>34</v>
      </c>
      <c r="U3759" t="s">
        <v>866</v>
      </c>
      <c r="V3759" t="s">
        <v>738</v>
      </c>
      <c r="W3759" t="s">
        <v>147</v>
      </c>
      <c r="X3759" t="s">
        <v>141</v>
      </c>
    </row>
    <row r="3760" spans="1:24" x14ac:dyDescent="0.4">
      <c r="A3760" t="s">
        <v>4447</v>
      </c>
      <c r="B3760" t="s">
        <v>248</v>
      </c>
      <c r="C3760" t="s">
        <v>154</v>
      </c>
      <c r="D3760" t="s">
        <v>74</v>
      </c>
      <c r="E3760" t="s">
        <v>847</v>
      </c>
      <c r="F3760" t="s">
        <v>109</v>
      </c>
      <c r="G3760" t="s">
        <v>26</v>
      </c>
      <c r="H3760" t="s">
        <v>720</v>
      </c>
      <c r="I3760" t="s">
        <v>102</v>
      </c>
      <c r="J3760" t="s">
        <v>26</v>
      </c>
      <c r="K3760" t="s">
        <v>131</v>
      </c>
      <c r="L3760" t="str">
        <f>_xlfn.XLOOKUP(Trade_Flows[[#This Row],[hardware_type]],Helper_sheet!$D$2:$D$15,Helper_sheet!$E$2:$E$15,0,0)</f>
        <v>Material</v>
      </c>
      <c r="M3760" t="s">
        <v>91</v>
      </c>
      <c r="N3760" s="5">
        <v>839</v>
      </c>
      <c r="O3760" s="1">
        <v>437.48</v>
      </c>
      <c r="P3760" t="s">
        <v>132</v>
      </c>
      <c r="Q3760" t="s">
        <v>89</v>
      </c>
      <c r="R3760" t="s">
        <v>144</v>
      </c>
      <c r="S3760" t="s">
        <v>141</v>
      </c>
      <c r="T3760" t="s">
        <v>34</v>
      </c>
      <c r="U3760" t="s">
        <v>393</v>
      </c>
      <c r="V3760" t="s">
        <v>729</v>
      </c>
      <c r="W3760" t="s">
        <v>147</v>
      </c>
      <c r="X3760" t="s">
        <v>141</v>
      </c>
    </row>
    <row r="3761" spans="1:24" x14ac:dyDescent="0.4">
      <c r="A3761" t="s">
        <v>4448</v>
      </c>
      <c r="B3761" t="s">
        <v>248</v>
      </c>
      <c r="C3761" t="s">
        <v>158</v>
      </c>
      <c r="D3761" t="s">
        <v>75</v>
      </c>
      <c r="E3761" t="s">
        <v>847</v>
      </c>
      <c r="F3761" t="s">
        <v>109</v>
      </c>
      <c r="G3761" t="s">
        <v>26</v>
      </c>
      <c r="H3761" t="s">
        <v>720</v>
      </c>
      <c r="I3761" t="s">
        <v>102</v>
      </c>
      <c r="J3761" t="s">
        <v>26</v>
      </c>
      <c r="K3761" t="s">
        <v>131</v>
      </c>
      <c r="L3761" t="str">
        <f>_xlfn.XLOOKUP(Trade_Flows[[#This Row],[hardware_type]],Helper_sheet!$D$2:$D$15,Helper_sheet!$E$2:$E$15,0,0)</f>
        <v>Material</v>
      </c>
      <c r="M3761" t="s">
        <v>91</v>
      </c>
      <c r="N3761" s="5">
        <v>860</v>
      </c>
      <c r="O3761" s="1">
        <v>448.11</v>
      </c>
      <c r="P3761" t="s">
        <v>4322</v>
      </c>
      <c r="Q3761" t="s">
        <v>89</v>
      </c>
      <c r="R3761" t="s">
        <v>144</v>
      </c>
      <c r="S3761" t="s">
        <v>141</v>
      </c>
      <c r="T3761" t="s">
        <v>34</v>
      </c>
      <c r="U3761" t="s">
        <v>848</v>
      </c>
      <c r="V3761" t="s">
        <v>731</v>
      </c>
      <c r="W3761" t="s">
        <v>147</v>
      </c>
      <c r="X3761" t="s">
        <v>141</v>
      </c>
    </row>
    <row r="3762" spans="1:24" x14ac:dyDescent="0.4">
      <c r="A3762" t="s">
        <v>4449</v>
      </c>
      <c r="B3762" t="s">
        <v>260</v>
      </c>
      <c r="C3762" t="s">
        <v>141</v>
      </c>
      <c r="D3762" t="s">
        <v>76</v>
      </c>
      <c r="E3762" t="s">
        <v>847</v>
      </c>
      <c r="F3762" t="s">
        <v>109</v>
      </c>
      <c r="G3762" t="s">
        <v>26</v>
      </c>
      <c r="H3762" t="s">
        <v>720</v>
      </c>
      <c r="I3762" t="s">
        <v>102</v>
      </c>
      <c r="J3762" t="s">
        <v>26</v>
      </c>
      <c r="K3762" t="s">
        <v>131</v>
      </c>
      <c r="L3762" t="str">
        <f>_xlfn.XLOOKUP(Trade_Flows[[#This Row],[hardware_type]],Helper_sheet!$D$2:$D$15,Helper_sheet!$E$2:$E$15,0,0)</f>
        <v>Material</v>
      </c>
      <c r="M3762" t="s">
        <v>91</v>
      </c>
      <c r="N3762" s="5">
        <v>808</v>
      </c>
      <c r="O3762" s="1">
        <v>421.28</v>
      </c>
      <c r="P3762" t="s">
        <v>133</v>
      </c>
      <c r="Q3762" t="s">
        <v>89</v>
      </c>
      <c r="R3762" t="s">
        <v>144</v>
      </c>
      <c r="S3762" t="s">
        <v>141</v>
      </c>
      <c r="T3762" t="s">
        <v>34</v>
      </c>
      <c r="U3762" t="s">
        <v>877</v>
      </c>
      <c r="V3762" t="s">
        <v>783</v>
      </c>
      <c r="W3762" t="s">
        <v>147</v>
      </c>
      <c r="X3762" t="s">
        <v>141</v>
      </c>
    </row>
    <row r="3763" spans="1:24" x14ac:dyDescent="0.4">
      <c r="A3763" t="s">
        <v>4450</v>
      </c>
      <c r="B3763" t="s">
        <v>260</v>
      </c>
      <c r="C3763" t="s">
        <v>149</v>
      </c>
      <c r="D3763" t="s">
        <v>77</v>
      </c>
      <c r="E3763" t="s">
        <v>847</v>
      </c>
      <c r="F3763" t="s">
        <v>109</v>
      </c>
      <c r="G3763" t="s">
        <v>26</v>
      </c>
      <c r="H3763" t="s">
        <v>720</v>
      </c>
      <c r="I3763" t="s">
        <v>102</v>
      </c>
      <c r="J3763" t="s">
        <v>26</v>
      </c>
      <c r="K3763" t="s">
        <v>131</v>
      </c>
      <c r="L3763" t="str">
        <f>_xlfn.XLOOKUP(Trade_Flows[[#This Row],[hardware_type]],Helper_sheet!$D$2:$D$15,Helper_sheet!$E$2:$E$15,0,0)</f>
        <v>Material</v>
      </c>
      <c r="M3763" t="s">
        <v>91</v>
      </c>
      <c r="N3763" s="5">
        <v>1045</v>
      </c>
      <c r="O3763" s="1">
        <v>544.77</v>
      </c>
      <c r="P3763" t="s">
        <v>4331</v>
      </c>
      <c r="Q3763" t="s">
        <v>89</v>
      </c>
      <c r="R3763" t="s">
        <v>144</v>
      </c>
      <c r="S3763" t="s">
        <v>141</v>
      </c>
      <c r="T3763" t="s">
        <v>34</v>
      </c>
      <c r="U3763" t="s">
        <v>190</v>
      </c>
      <c r="V3763" t="s">
        <v>738</v>
      </c>
      <c r="W3763" t="s">
        <v>147</v>
      </c>
      <c r="X3763" t="s">
        <v>141</v>
      </c>
    </row>
    <row r="3764" spans="1:24" x14ac:dyDescent="0.4">
      <c r="A3764" t="s">
        <v>4451</v>
      </c>
      <c r="B3764" t="s">
        <v>260</v>
      </c>
      <c r="C3764" t="s">
        <v>154</v>
      </c>
      <c r="D3764" t="s">
        <v>78</v>
      </c>
      <c r="E3764" t="s">
        <v>847</v>
      </c>
      <c r="F3764" t="s">
        <v>109</v>
      </c>
      <c r="G3764" t="s">
        <v>26</v>
      </c>
      <c r="H3764" t="s">
        <v>720</v>
      </c>
      <c r="I3764" t="s">
        <v>102</v>
      </c>
      <c r="J3764" t="s">
        <v>26</v>
      </c>
      <c r="K3764" t="s">
        <v>131</v>
      </c>
      <c r="L3764" t="str">
        <f>_xlfn.XLOOKUP(Trade_Flows[[#This Row],[hardware_type]],Helper_sheet!$D$2:$D$15,Helper_sheet!$E$2:$E$15,0,0)</f>
        <v>Material</v>
      </c>
      <c r="M3764" t="s">
        <v>91</v>
      </c>
      <c r="N3764" s="5">
        <v>1020</v>
      </c>
      <c r="O3764" s="1">
        <v>531.41999999999996</v>
      </c>
      <c r="P3764" t="s">
        <v>4331</v>
      </c>
      <c r="Q3764" t="s">
        <v>89</v>
      </c>
      <c r="R3764" t="s">
        <v>144</v>
      </c>
      <c r="S3764" t="s">
        <v>141</v>
      </c>
      <c r="T3764" t="s">
        <v>34</v>
      </c>
      <c r="U3764" t="s">
        <v>930</v>
      </c>
      <c r="V3764" t="s">
        <v>727</v>
      </c>
      <c r="W3764" t="s">
        <v>147</v>
      </c>
      <c r="X3764" t="s">
        <v>141</v>
      </c>
    </row>
    <row r="3765" spans="1:24" x14ac:dyDescent="0.4">
      <c r="A3765" t="s">
        <v>4452</v>
      </c>
      <c r="B3765" t="s">
        <v>260</v>
      </c>
      <c r="C3765" t="s">
        <v>158</v>
      </c>
      <c r="D3765" t="s">
        <v>79</v>
      </c>
      <c r="E3765" t="s">
        <v>847</v>
      </c>
      <c r="F3765" t="s">
        <v>109</v>
      </c>
      <c r="G3765" t="s">
        <v>26</v>
      </c>
      <c r="H3765" t="s">
        <v>720</v>
      </c>
      <c r="I3765" t="s">
        <v>102</v>
      </c>
      <c r="J3765" t="s">
        <v>26</v>
      </c>
      <c r="K3765" t="s">
        <v>131</v>
      </c>
      <c r="L3765" t="str">
        <f>_xlfn.XLOOKUP(Trade_Flows[[#This Row],[hardware_type]],Helper_sheet!$D$2:$D$15,Helper_sheet!$E$2:$E$15,0,0)</f>
        <v>Material</v>
      </c>
      <c r="M3765" t="s">
        <v>91</v>
      </c>
      <c r="N3765" s="5">
        <v>1030</v>
      </c>
      <c r="O3765" s="1">
        <v>536.47</v>
      </c>
      <c r="P3765" t="s">
        <v>4322</v>
      </c>
      <c r="Q3765" t="s">
        <v>89</v>
      </c>
      <c r="R3765" t="s">
        <v>144</v>
      </c>
      <c r="S3765" t="s">
        <v>141</v>
      </c>
      <c r="T3765" t="s">
        <v>34</v>
      </c>
      <c r="U3765" t="s">
        <v>190</v>
      </c>
      <c r="V3765" t="s">
        <v>731</v>
      </c>
      <c r="W3765" t="s">
        <v>147</v>
      </c>
      <c r="X3765" t="s">
        <v>141</v>
      </c>
    </row>
    <row r="3766" spans="1:24" x14ac:dyDescent="0.4">
      <c r="A3766" t="s">
        <v>4453</v>
      </c>
      <c r="B3766" t="s">
        <v>140</v>
      </c>
      <c r="C3766" t="s">
        <v>141</v>
      </c>
      <c r="D3766" t="s">
        <v>23</v>
      </c>
      <c r="E3766" t="s">
        <v>847</v>
      </c>
      <c r="F3766" t="s">
        <v>109</v>
      </c>
      <c r="G3766" t="s">
        <v>26</v>
      </c>
      <c r="H3766" t="s">
        <v>143</v>
      </c>
      <c r="I3766" t="s">
        <v>28</v>
      </c>
      <c r="J3766" t="s">
        <v>29</v>
      </c>
      <c r="K3766" t="s">
        <v>103</v>
      </c>
      <c r="L3766" t="str">
        <f>_xlfn.XLOOKUP(Trade_Flows[[#This Row],[hardware_type]],Helper_sheet!$D$2:$D$15,Helper_sheet!$E$2:$E$15,0,0)</f>
        <v>Equipment</v>
      </c>
      <c r="M3766" t="s">
        <v>91</v>
      </c>
      <c r="N3766" s="5">
        <v>302</v>
      </c>
      <c r="O3766" s="1">
        <v>146.91</v>
      </c>
      <c r="P3766" t="s">
        <v>802</v>
      </c>
      <c r="Q3766" t="s">
        <v>33</v>
      </c>
      <c r="R3766" t="s">
        <v>144</v>
      </c>
      <c r="S3766" t="s">
        <v>141</v>
      </c>
      <c r="T3766" t="s">
        <v>34</v>
      </c>
      <c r="U3766" t="s">
        <v>166</v>
      </c>
      <c r="V3766" t="s">
        <v>146</v>
      </c>
      <c r="W3766" t="s">
        <v>147</v>
      </c>
      <c r="X3766" t="s">
        <v>144</v>
      </c>
    </row>
    <row r="3767" spans="1:24" x14ac:dyDescent="0.4">
      <c r="A3767" t="s">
        <v>4454</v>
      </c>
      <c r="B3767" t="s">
        <v>140</v>
      </c>
      <c r="C3767" t="s">
        <v>149</v>
      </c>
      <c r="D3767" t="s">
        <v>35</v>
      </c>
      <c r="E3767" t="s">
        <v>847</v>
      </c>
      <c r="F3767" t="s">
        <v>109</v>
      </c>
      <c r="G3767" t="s">
        <v>26</v>
      </c>
      <c r="H3767" t="s">
        <v>143</v>
      </c>
      <c r="I3767" t="s">
        <v>28</v>
      </c>
      <c r="J3767" t="s">
        <v>29</v>
      </c>
      <c r="K3767" t="s">
        <v>103</v>
      </c>
      <c r="L3767" t="str">
        <f>_xlfn.XLOOKUP(Trade_Flows[[#This Row],[hardware_type]],Helper_sheet!$D$2:$D$15,Helper_sheet!$E$2:$E$15,0,0)</f>
        <v>Equipment</v>
      </c>
      <c r="M3767" t="s">
        <v>91</v>
      </c>
      <c r="N3767" s="5">
        <v>388</v>
      </c>
      <c r="O3767" s="1">
        <v>188.96</v>
      </c>
      <c r="P3767" t="s">
        <v>107</v>
      </c>
      <c r="Q3767" t="s">
        <v>33</v>
      </c>
      <c r="R3767" t="s">
        <v>144</v>
      </c>
      <c r="S3767" t="s">
        <v>141</v>
      </c>
      <c r="T3767" t="s">
        <v>34</v>
      </c>
      <c r="U3767" t="s">
        <v>178</v>
      </c>
      <c r="V3767" t="s">
        <v>190</v>
      </c>
      <c r="W3767" t="s">
        <v>147</v>
      </c>
      <c r="X3767" t="s">
        <v>144</v>
      </c>
    </row>
    <row r="3768" spans="1:24" x14ac:dyDescent="0.4">
      <c r="A3768" t="s">
        <v>4455</v>
      </c>
      <c r="B3768" t="s">
        <v>140</v>
      </c>
      <c r="C3768" t="s">
        <v>154</v>
      </c>
      <c r="D3768" t="s">
        <v>37</v>
      </c>
      <c r="E3768" t="s">
        <v>847</v>
      </c>
      <c r="F3768" t="s">
        <v>109</v>
      </c>
      <c r="G3768" t="s">
        <v>26</v>
      </c>
      <c r="H3768" t="s">
        <v>143</v>
      </c>
      <c r="I3768" t="s">
        <v>28</v>
      </c>
      <c r="J3768" t="s">
        <v>29</v>
      </c>
      <c r="K3768" t="s">
        <v>103</v>
      </c>
      <c r="L3768" t="str">
        <f>_xlfn.XLOOKUP(Trade_Flows[[#This Row],[hardware_type]],Helper_sheet!$D$2:$D$15,Helper_sheet!$E$2:$E$15,0,0)</f>
        <v>Equipment</v>
      </c>
      <c r="M3768" t="s">
        <v>91</v>
      </c>
      <c r="N3768" s="5">
        <v>437</v>
      </c>
      <c r="O3768" s="1">
        <v>212.7</v>
      </c>
      <c r="P3768" t="s">
        <v>802</v>
      </c>
      <c r="Q3768" t="s">
        <v>33</v>
      </c>
      <c r="R3768" t="s">
        <v>144</v>
      </c>
      <c r="S3768" t="s">
        <v>141</v>
      </c>
      <c r="T3768" t="s">
        <v>34</v>
      </c>
      <c r="U3768" t="s">
        <v>208</v>
      </c>
      <c r="V3768" t="s">
        <v>199</v>
      </c>
      <c r="W3768" t="s">
        <v>147</v>
      </c>
      <c r="X3768" t="s">
        <v>144</v>
      </c>
    </row>
    <row r="3769" spans="1:24" x14ac:dyDescent="0.4">
      <c r="A3769" t="s">
        <v>4456</v>
      </c>
      <c r="B3769" t="s">
        <v>140</v>
      </c>
      <c r="C3769" t="s">
        <v>158</v>
      </c>
      <c r="D3769" t="s">
        <v>38</v>
      </c>
      <c r="E3769" t="s">
        <v>847</v>
      </c>
      <c r="F3769" t="s">
        <v>109</v>
      </c>
      <c r="G3769" t="s">
        <v>26</v>
      </c>
      <c r="H3769" t="s">
        <v>143</v>
      </c>
      <c r="I3769" t="s">
        <v>28</v>
      </c>
      <c r="J3769" t="s">
        <v>29</v>
      </c>
      <c r="K3769" t="s">
        <v>103</v>
      </c>
      <c r="L3769" t="str">
        <f>_xlfn.XLOOKUP(Trade_Flows[[#This Row],[hardware_type]],Helper_sheet!$D$2:$D$15,Helper_sheet!$E$2:$E$15,0,0)</f>
        <v>Equipment</v>
      </c>
      <c r="M3769" t="s">
        <v>91</v>
      </c>
      <c r="N3769" s="5">
        <v>374</v>
      </c>
      <c r="O3769" s="1">
        <v>182.01</v>
      </c>
      <c r="P3769" t="s">
        <v>105</v>
      </c>
      <c r="Q3769" t="s">
        <v>33</v>
      </c>
      <c r="R3769" t="s">
        <v>144</v>
      </c>
      <c r="S3769" t="s">
        <v>141</v>
      </c>
      <c r="T3769" t="s">
        <v>34</v>
      </c>
      <c r="U3769" t="s">
        <v>393</v>
      </c>
      <c r="V3769" t="s">
        <v>199</v>
      </c>
      <c r="W3769" t="s">
        <v>147</v>
      </c>
      <c r="X3769" t="s">
        <v>144</v>
      </c>
    </row>
    <row r="3770" spans="1:24" x14ac:dyDescent="0.4">
      <c r="A3770" t="s">
        <v>4457</v>
      </c>
      <c r="B3770" t="s">
        <v>162</v>
      </c>
      <c r="C3770" t="s">
        <v>141</v>
      </c>
      <c r="D3770" t="s">
        <v>39</v>
      </c>
      <c r="E3770" t="s">
        <v>847</v>
      </c>
      <c r="F3770" t="s">
        <v>109</v>
      </c>
      <c r="G3770" t="s">
        <v>26</v>
      </c>
      <c r="H3770" t="s">
        <v>143</v>
      </c>
      <c r="I3770" t="s">
        <v>28</v>
      </c>
      <c r="J3770" t="s">
        <v>29</v>
      </c>
      <c r="K3770" t="s">
        <v>103</v>
      </c>
      <c r="L3770" t="str">
        <f>_xlfn.XLOOKUP(Trade_Flows[[#This Row],[hardware_type]],Helper_sheet!$D$2:$D$15,Helper_sheet!$E$2:$E$15,0,0)</f>
        <v>Equipment</v>
      </c>
      <c r="M3770" t="s">
        <v>91</v>
      </c>
      <c r="N3770" s="5">
        <v>364</v>
      </c>
      <c r="O3770" s="1">
        <v>177.3</v>
      </c>
      <c r="P3770" t="s">
        <v>105</v>
      </c>
      <c r="Q3770" t="s">
        <v>33</v>
      </c>
      <c r="R3770" t="s">
        <v>144</v>
      </c>
      <c r="S3770" t="s">
        <v>141</v>
      </c>
      <c r="T3770" t="s">
        <v>34</v>
      </c>
      <c r="U3770" t="s">
        <v>866</v>
      </c>
      <c r="V3770" t="s">
        <v>294</v>
      </c>
      <c r="W3770" t="s">
        <v>147</v>
      </c>
      <c r="X3770" t="s">
        <v>144</v>
      </c>
    </row>
    <row r="3771" spans="1:24" x14ac:dyDescent="0.4">
      <c r="A3771" t="s">
        <v>4458</v>
      </c>
      <c r="B3771" t="s">
        <v>162</v>
      </c>
      <c r="C3771" t="s">
        <v>149</v>
      </c>
      <c r="D3771" t="s">
        <v>41</v>
      </c>
      <c r="E3771" t="s">
        <v>847</v>
      </c>
      <c r="F3771" t="s">
        <v>109</v>
      </c>
      <c r="G3771" t="s">
        <v>26</v>
      </c>
      <c r="H3771" t="s">
        <v>143</v>
      </c>
      <c r="I3771" t="s">
        <v>28</v>
      </c>
      <c r="J3771" t="s">
        <v>29</v>
      </c>
      <c r="K3771" t="s">
        <v>103</v>
      </c>
      <c r="L3771" t="str">
        <f>_xlfn.XLOOKUP(Trade_Flows[[#This Row],[hardware_type]],Helper_sheet!$D$2:$D$15,Helper_sheet!$E$2:$E$15,0,0)</f>
        <v>Equipment</v>
      </c>
      <c r="M3771" t="s">
        <v>91</v>
      </c>
      <c r="N3771" s="5">
        <v>447</v>
      </c>
      <c r="O3771" s="1">
        <v>217.29</v>
      </c>
      <c r="P3771" t="s">
        <v>802</v>
      </c>
      <c r="Q3771" t="s">
        <v>33</v>
      </c>
      <c r="R3771" t="s">
        <v>144</v>
      </c>
      <c r="S3771" t="s">
        <v>141</v>
      </c>
      <c r="T3771" t="s">
        <v>34</v>
      </c>
      <c r="U3771" t="s">
        <v>857</v>
      </c>
      <c r="V3771" t="s">
        <v>320</v>
      </c>
      <c r="W3771" t="s">
        <v>147</v>
      </c>
      <c r="X3771" t="s">
        <v>144</v>
      </c>
    </row>
    <row r="3772" spans="1:24" x14ac:dyDescent="0.4">
      <c r="A3772" t="s">
        <v>4459</v>
      </c>
      <c r="B3772" t="s">
        <v>162</v>
      </c>
      <c r="C3772" t="s">
        <v>154</v>
      </c>
      <c r="D3772" t="s">
        <v>42</v>
      </c>
      <c r="E3772" t="s">
        <v>847</v>
      </c>
      <c r="F3772" t="s">
        <v>109</v>
      </c>
      <c r="G3772" t="s">
        <v>26</v>
      </c>
      <c r="H3772" t="s">
        <v>143</v>
      </c>
      <c r="I3772" t="s">
        <v>28</v>
      </c>
      <c r="J3772" t="s">
        <v>29</v>
      </c>
      <c r="K3772" t="s">
        <v>103</v>
      </c>
      <c r="L3772" t="str">
        <f>_xlfn.XLOOKUP(Trade_Flows[[#This Row],[hardware_type]],Helper_sheet!$D$2:$D$15,Helper_sheet!$E$2:$E$15,0,0)</f>
        <v>Equipment</v>
      </c>
      <c r="M3772" t="s">
        <v>91</v>
      </c>
      <c r="N3772" s="5">
        <v>497</v>
      </c>
      <c r="O3772" s="1">
        <v>241.9</v>
      </c>
      <c r="P3772" t="s">
        <v>106</v>
      </c>
      <c r="Q3772" t="s">
        <v>33</v>
      </c>
      <c r="R3772" t="s">
        <v>144</v>
      </c>
      <c r="S3772" t="s">
        <v>141</v>
      </c>
      <c r="T3772" t="s">
        <v>34</v>
      </c>
      <c r="U3772" t="s">
        <v>848</v>
      </c>
      <c r="V3772" t="s">
        <v>208</v>
      </c>
      <c r="W3772" t="s">
        <v>147</v>
      </c>
      <c r="X3772" t="s">
        <v>144</v>
      </c>
    </row>
    <row r="3773" spans="1:24" x14ac:dyDescent="0.4">
      <c r="A3773" t="s">
        <v>4460</v>
      </c>
      <c r="B3773" t="s">
        <v>162</v>
      </c>
      <c r="C3773" t="s">
        <v>158</v>
      </c>
      <c r="D3773" t="s">
        <v>43</v>
      </c>
      <c r="E3773" t="s">
        <v>847</v>
      </c>
      <c r="F3773" t="s">
        <v>109</v>
      </c>
      <c r="G3773" t="s">
        <v>26</v>
      </c>
      <c r="H3773" t="s">
        <v>143</v>
      </c>
      <c r="I3773" t="s">
        <v>28</v>
      </c>
      <c r="J3773" t="s">
        <v>29</v>
      </c>
      <c r="K3773" t="s">
        <v>103</v>
      </c>
      <c r="L3773" t="str">
        <f>_xlfn.XLOOKUP(Trade_Flows[[#This Row],[hardware_type]],Helper_sheet!$D$2:$D$15,Helper_sheet!$E$2:$E$15,0,0)</f>
        <v>Equipment</v>
      </c>
      <c r="M3773" t="s">
        <v>91</v>
      </c>
      <c r="N3773" s="5">
        <v>420</v>
      </c>
      <c r="O3773" s="1">
        <v>204.2</v>
      </c>
      <c r="P3773" t="s">
        <v>802</v>
      </c>
      <c r="Q3773" t="s">
        <v>33</v>
      </c>
      <c r="R3773" t="s">
        <v>144</v>
      </c>
      <c r="S3773" t="s">
        <v>141</v>
      </c>
      <c r="T3773" t="s">
        <v>34</v>
      </c>
      <c r="U3773" t="s">
        <v>208</v>
      </c>
      <c r="V3773" t="s">
        <v>316</v>
      </c>
      <c r="W3773" t="s">
        <v>147</v>
      </c>
      <c r="X3773" t="s">
        <v>144</v>
      </c>
    </row>
    <row r="3774" spans="1:24" x14ac:dyDescent="0.4">
      <c r="A3774" t="s">
        <v>4461</v>
      </c>
      <c r="B3774" t="s">
        <v>171</v>
      </c>
      <c r="C3774" t="s">
        <v>141</v>
      </c>
      <c r="D3774" t="s">
        <v>44</v>
      </c>
      <c r="E3774" t="s">
        <v>847</v>
      </c>
      <c r="F3774" t="s">
        <v>109</v>
      </c>
      <c r="G3774" t="s">
        <v>26</v>
      </c>
      <c r="H3774" t="s">
        <v>143</v>
      </c>
      <c r="I3774" t="s">
        <v>28</v>
      </c>
      <c r="J3774" t="s">
        <v>29</v>
      </c>
      <c r="K3774" t="s">
        <v>103</v>
      </c>
      <c r="L3774" t="str">
        <f>_xlfn.XLOOKUP(Trade_Flows[[#This Row],[hardware_type]],Helper_sheet!$D$2:$D$15,Helper_sheet!$E$2:$E$15,0,0)</f>
        <v>Equipment</v>
      </c>
      <c r="M3774" t="s">
        <v>91</v>
      </c>
      <c r="N3774" s="5">
        <v>399</v>
      </c>
      <c r="O3774" s="1">
        <v>194.41</v>
      </c>
      <c r="P3774" t="s">
        <v>790</v>
      </c>
      <c r="Q3774" t="s">
        <v>33</v>
      </c>
      <c r="R3774" t="s">
        <v>144</v>
      </c>
      <c r="S3774" t="s">
        <v>141</v>
      </c>
      <c r="T3774" t="s">
        <v>34</v>
      </c>
      <c r="U3774" t="s">
        <v>285</v>
      </c>
      <c r="V3774" t="s">
        <v>156</v>
      </c>
      <c r="W3774" t="s">
        <v>147</v>
      </c>
      <c r="X3774" t="s">
        <v>144</v>
      </c>
    </row>
    <row r="3775" spans="1:24" x14ac:dyDescent="0.4">
      <c r="A3775" t="s">
        <v>4462</v>
      </c>
      <c r="B3775" t="s">
        <v>171</v>
      </c>
      <c r="C3775" t="s">
        <v>149</v>
      </c>
      <c r="D3775" t="s">
        <v>45</v>
      </c>
      <c r="E3775" t="s">
        <v>847</v>
      </c>
      <c r="F3775" t="s">
        <v>109</v>
      </c>
      <c r="G3775" t="s">
        <v>26</v>
      </c>
      <c r="H3775" t="s">
        <v>143</v>
      </c>
      <c r="I3775" t="s">
        <v>28</v>
      </c>
      <c r="J3775" t="s">
        <v>29</v>
      </c>
      <c r="K3775" t="s">
        <v>103</v>
      </c>
      <c r="L3775" t="str">
        <f>_xlfn.XLOOKUP(Trade_Flows[[#This Row],[hardware_type]],Helper_sheet!$D$2:$D$15,Helper_sheet!$E$2:$E$15,0,0)</f>
        <v>Equipment</v>
      </c>
      <c r="M3775" t="s">
        <v>91</v>
      </c>
      <c r="N3775" s="5">
        <v>528</v>
      </c>
      <c r="O3775" s="1">
        <v>256.76</v>
      </c>
      <c r="P3775" t="s">
        <v>105</v>
      </c>
      <c r="Q3775" t="s">
        <v>33</v>
      </c>
      <c r="R3775" t="s">
        <v>144</v>
      </c>
      <c r="S3775" t="s">
        <v>141</v>
      </c>
      <c r="T3775" t="s">
        <v>34</v>
      </c>
      <c r="U3775" t="s">
        <v>905</v>
      </c>
      <c r="V3775" t="s">
        <v>206</v>
      </c>
      <c r="W3775" t="s">
        <v>147</v>
      </c>
      <c r="X3775" t="s">
        <v>144</v>
      </c>
    </row>
    <row r="3776" spans="1:24" x14ac:dyDescent="0.4">
      <c r="A3776" t="s">
        <v>4463</v>
      </c>
      <c r="B3776" t="s">
        <v>171</v>
      </c>
      <c r="C3776" t="s">
        <v>154</v>
      </c>
      <c r="D3776" t="s">
        <v>46</v>
      </c>
      <c r="E3776" t="s">
        <v>847</v>
      </c>
      <c r="F3776" t="s">
        <v>109</v>
      </c>
      <c r="G3776" t="s">
        <v>26</v>
      </c>
      <c r="H3776" t="s">
        <v>143</v>
      </c>
      <c r="I3776" t="s">
        <v>28</v>
      </c>
      <c r="J3776" t="s">
        <v>29</v>
      </c>
      <c r="K3776" t="s">
        <v>103</v>
      </c>
      <c r="L3776" t="str">
        <f>_xlfn.XLOOKUP(Trade_Flows[[#This Row],[hardware_type]],Helper_sheet!$D$2:$D$15,Helper_sheet!$E$2:$E$15,0,0)</f>
        <v>Equipment</v>
      </c>
      <c r="M3776" t="s">
        <v>91</v>
      </c>
      <c r="N3776" s="5">
        <v>469</v>
      </c>
      <c r="O3776" s="1">
        <v>228.24</v>
      </c>
      <c r="P3776" t="s">
        <v>802</v>
      </c>
      <c r="Q3776" t="s">
        <v>33</v>
      </c>
      <c r="R3776" t="s">
        <v>144</v>
      </c>
      <c r="S3776" t="s">
        <v>141</v>
      </c>
      <c r="T3776" t="s">
        <v>34</v>
      </c>
      <c r="U3776" t="s">
        <v>217</v>
      </c>
      <c r="V3776" t="s">
        <v>217</v>
      </c>
      <c r="W3776" t="s">
        <v>147</v>
      </c>
      <c r="X3776" t="s">
        <v>144</v>
      </c>
    </row>
    <row r="3777" spans="1:24" x14ac:dyDescent="0.4">
      <c r="A3777" t="s">
        <v>4464</v>
      </c>
      <c r="B3777" t="s">
        <v>171</v>
      </c>
      <c r="C3777" t="s">
        <v>158</v>
      </c>
      <c r="D3777" t="s">
        <v>47</v>
      </c>
      <c r="E3777" t="s">
        <v>847</v>
      </c>
      <c r="F3777" t="s">
        <v>109</v>
      </c>
      <c r="G3777" t="s">
        <v>26</v>
      </c>
      <c r="H3777" t="s">
        <v>143</v>
      </c>
      <c r="I3777" t="s">
        <v>28</v>
      </c>
      <c r="J3777" t="s">
        <v>29</v>
      </c>
      <c r="K3777" t="s">
        <v>103</v>
      </c>
      <c r="L3777" t="str">
        <f>_xlfn.XLOOKUP(Trade_Flows[[#This Row],[hardware_type]],Helper_sheet!$D$2:$D$15,Helper_sheet!$E$2:$E$15,0,0)</f>
        <v>Equipment</v>
      </c>
      <c r="M3777" t="s">
        <v>91</v>
      </c>
      <c r="N3777" s="5">
        <v>433</v>
      </c>
      <c r="O3777" s="1">
        <v>210.94</v>
      </c>
      <c r="P3777" t="s">
        <v>790</v>
      </c>
      <c r="Q3777" t="s">
        <v>33</v>
      </c>
      <c r="R3777" t="s">
        <v>144</v>
      </c>
      <c r="S3777" t="s">
        <v>141</v>
      </c>
      <c r="T3777" t="s">
        <v>34</v>
      </c>
      <c r="U3777" t="s">
        <v>190</v>
      </c>
      <c r="V3777" t="s">
        <v>190</v>
      </c>
      <c r="W3777" t="s">
        <v>147</v>
      </c>
      <c r="X3777" t="s">
        <v>144</v>
      </c>
    </row>
    <row r="3778" spans="1:24" x14ac:dyDescent="0.4">
      <c r="A3778" t="s">
        <v>4465</v>
      </c>
      <c r="B3778" t="s">
        <v>182</v>
      </c>
      <c r="C3778" t="s">
        <v>141</v>
      </c>
      <c r="D3778" t="s">
        <v>48</v>
      </c>
      <c r="E3778" t="s">
        <v>847</v>
      </c>
      <c r="F3778" t="s">
        <v>109</v>
      </c>
      <c r="G3778" t="s">
        <v>26</v>
      </c>
      <c r="H3778" t="s">
        <v>143</v>
      </c>
      <c r="I3778" t="s">
        <v>28</v>
      </c>
      <c r="J3778" t="s">
        <v>29</v>
      </c>
      <c r="K3778" t="s">
        <v>103</v>
      </c>
      <c r="L3778" t="str">
        <f>_xlfn.XLOOKUP(Trade_Flows[[#This Row],[hardware_type]],Helper_sheet!$D$2:$D$15,Helper_sheet!$E$2:$E$15,0,0)</f>
        <v>Equipment</v>
      </c>
      <c r="M3778" t="s">
        <v>91</v>
      </c>
      <c r="N3778" s="5">
        <v>433</v>
      </c>
      <c r="O3778" s="1">
        <v>210.87</v>
      </c>
      <c r="P3778" t="s">
        <v>105</v>
      </c>
      <c r="Q3778" t="s">
        <v>33</v>
      </c>
      <c r="R3778" t="s">
        <v>144</v>
      </c>
      <c r="S3778" t="s">
        <v>141</v>
      </c>
      <c r="T3778" t="s">
        <v>34</v>
      </c>
      <c r="U3778" t="s">
        <v>888</v>
      </c>
      <c r="V3778" t="s">
        <v>294</v>
      </c>
      <c r="W3778" t="s">
        <v>147</v>
      </c>
      <c r="X3778" t="s">
        <v>144</v>
      </c>
    </row>
    <row r="3779" spans="1:24" x14ac:dyDescent="0.4">
      <c r="A3779" t="s">
        <v>4466</v>
      </c>
      <c r="B3779" t="s">
        <v>182</v>
      </c>
      <c r="C3779" t="s">
        <v>149</v>
      </c>
      <c r="D3779" t="s">
        <v>49</v>
      </c>
      <c r="E3779" t="s">
        <v>847</v>
      </c>
      <c r="F3779" t="s">
        <v>109</v>
      </c>
      <c r="G3779" t="s">
        <v>26</v>
      </c>
      <c r="H3779" t="s">
        <v>143</v>
      </c>
      <c r="I3779" t="s">
        <v>28</v>
      </c>
      <c r="J3779" t="s">
        <v>29</v>
      </c>
      <c r="K3779" t="s">
        <v>103</v>
      </c>
      <c r="L3779" t="str">
        <f>_xlfn.XLOOKUP(Trade_Flows[[#This Row],[hardware_type]],Helper_sheet!$D$2:$D$15,Helper_sheet!$E$2:$E$15,0,0)</f>
        <v>Equipment</v>
      </c>
      <c r="M3779" t="s">
        <v>91</v>
      </c>
      <c r="N3779" s="5">
        <v>504</v>
      </c>
      <c r="O3779" s="1">
        <v>245.48</v>
      </c>
      <c r="P3779" t="s">
        <v>106</v>
      </c>
      <c r="Q3779" t="s">
        <v>33</v>
      </c>
      <c r="R3779" t="s">
        <v>144</v>
      </c>
      <c r="S3779" t="s">
        <v>141</v>
      </c>
      <c r="T3779" t="s">
        <v>34</v>
      </c>
      <c r="U3779" t="s">
        <v>393</v>
      </c>
      <c r="V3779" t="s">
        <v>156</v>
      </c>
      <c r="W3779" t="s">
        <v>147</v>
      </c>
      <c r="X3779" t="s">
        <v>144</v>
      </c>
    </row>
    <row r="3780" spans="1:24" x14ac:dyDescent="0.4">
      <c r="A3780" t="s">
        <v>4467</v>
      </c>
      <c r="B3780" t="s">
        <v>182</v>
      </c>
      <c r="C3780" t="s">
        <v>154</v>
      </c>
      <c r="D3780" t="s">
        <v>50</v>
      </c>
      <c r="E3780" t="s">
        <v>847</v>
      </c>
      <c r="F3780" t="s">
        <v>109</v>
      </c>
      <c r="G3780" t="s">
        <v>26</v>
      </c>
      <c r="H3780" t="s">
        <v>143</v>
      </c>
      <c r="I3780" t="s">
        <v>28</v>
      </c>
      <c r="J3780" t="s">
        <v>29</v>
      </c>
      <c r="K3780" t="s">
        <v>103</v>
      </c>
      <c r="L3780" t="str">
        <f>_xlfn.XLOOKUP(Trade_Flows[[#This Row],[hardware_type]],Helper_sheet!$D$2:$D$15,Helper_sheet!$E$2:$E$15,0,0)</f>
        <v>Equipment</v>
      </c>
      <c r="M3780" t="s">
        <v>91</v>
      </c>
      <c r="N3780" s="5">
        <v>496</v>
      </c>
      <c r="O3780" s="1">
        <v>241.58</v>
      </c>
      <c r="P3780" t="s">
        <v>106</v>
      </c>
      <c r="Q3780" t="s">
        <v>33</v>
      </c>
      <c r="R3780" t="s">
        <v>144</v>
      </c>
      <c r="S3780" t="s">
        <v>141</v>
      </c>
      <c r="T3780" t="s">
        <v>34</v>
      </c>
      <c r="U3780" t="s">
        <v>166</v>
      </c>
      <c r="V3780" t="s">
        <v>156</v>
      </c>
      <c r="W3780" t="s">
        <v>147</v>
      </c>
      <c r="X3780" t="s">
        <v>144</v>
      </c>
    </row>
    <row r="3781" spans="1:24" x14ac:dyDescent="0.4">
      <c r="A3781" t="s">
        <v>4468</v>
      </c>
      <c r="B3781" t="s">
        <v>182</v>
      </c>
      <c r="C3781" t="s">
        <v>158</v>
      </c>
      <c r="D3781" t="s">
        <v>51</v>
      </c>
      <c r="E3781" t="s">
        <v>847</v>
      </c>
      <c r="F3781" t="s">
        <v>109</v>
      </c>
      <c r="G3781" t="s">
        <v>26</v>
      </c>
      <c r="H3781" t="s">
        <v>143</v>
      </c>
      <c r="I3781" t="s">
        <v>28</v>
      </c>
      <c r="J3781" t="s">
        <v>29</v>
      </c>
      <c r="K3781" t="s">
        <v>103</v>
      </c>
      <c r="L3781" t="str">
        <f>_xlfn.XLOOKUP(Trade_Flows[[#This Row],[hardware_type]],Helper_sheet!$D$2:$D$15,Helper_sheet!$E$2:$E$15,0,0)</f>
        <v>Equipment</v>
      </c>
      <c r="M3781" t="s">
        <v>91</v>
      </c>
      <c r="N3781" s="5">
        <v>537</v>
      </c>
      <c r="O3781" s="1">
        <v>261.20999999999998</v>
      </c>
      <c r="P3781" t="s">
        <v>790</v>
      </c>
      <c r="Q3781" t="s">
        <v>33</v>
      </c>
      <c r="R3781" t="s">
        <v>144</v>
      </c>
      <c r="S3781" t="s">
        <v>141</v>
      </c>
      <c r="T3781" t="s">
        <v>34</v>
      </c>
      <c r="U3781" t="s">
        <v>367</v>
      </c>
      <c r="V3781" t="s">
        <v>152</v>
      </c>
      <c r="W3781" t="s">
        <v>147</v>
      </c>
      <c r="X3781" t="s">
        <v>144</v>
      </c>
    </row>
    <row r="3782" spans="1:24" x14ac:dyDescent="0.4">
      <c r="A3782" t="s">
        <v>4469</v>
      </c>
      <c r="B3782" t="s">
        <v>193</v>
      </c>
      <c r="C3782" t="s">
        <v>141</v>
      </c>
      <c r="D3782" t="s">
        <v>52</v>
      </c>
      <c r="E3782" t="s">
        <v>847</v>
      </c>
      <c r="F3782" t="s">
        <v>109</v>
      </c>
      <c r="G3782" t="s">
        <v>26</v>
      </c>
      <c r="H3782" t="s">
        <v>143</v>
      </c>
      <c r="I3782" t="s">
        <v>28</v>
      </c>
      <c r="J3782" t="s">
        <v>29</v>
      </c>
      <c r="K3782" t="s">
        <v>103</v>
      </c>
      <c r="L3782" t="str">
        <f>_xlfn.XLOOKUP(Trade_Flows[[#This Row],[hardware_type]],Helper_sheet!$D$2:$D$15,Helper_sheet!$E$2:$E$15,0,0)</f>
        <v>Equipment</v>
      </c>
      <c r="M3782" t="s">
        <v>91</v>
      </c>
      <c r="N3782" s="5">
        <v>488</v>
      </c>
      <c r="O3782" s="1">
        <v>237.37</v>
      </c>
      <c r="P3782" t="s">
        <v>802</v>
      </c>
      <c r="Q3782" t="s">
        <v>33</v>
      </c>
      <c r="R3782" t="s">
        <v>144</v>
      </c>
      <c r="S3782" t="s">
        <v>141</v>
      </c>
      <c r="T3782" t="s">
        <v>34</v>
      </c>
      <c r="U3782" t="s">
        <v>199</v>
      </c>
      <c r="V3782" t="s">
        <v>288</v>
      </c>
      <c r="W3782" t="s">
        <v>147</v>
      </c>
      <c r="X3782" t="s">
        <v>144</v>
      </c>
    </row>
    <row r="3783" spans="1:24" x14ac:dyDescent="0.4">
      <c r="A3783" t="s">
        <v>4470</v>
      </c>
      <c r="B3783" t="s">
        <v>193</v>
      </c>
      <c r="C3783" t="s">
        <v>149</v>
      </c>
      <c r="D3783" t="s">
        <v>53</v>
      </c>
      <c r="E3783" t="s">
        <v>847</v>
      </c>
      <c r="F3783" t="s">
        <v>109</v>
      </c>
      <c r="G3783" t="s">
        <v>26</v>
      </c>
      <c r="H3783" t="s">
        <v>143</v>
      </c>
      <c r="I3783" t="s">
        <v>28</v>
      </c>
      <c r="J3783" t="s">
        <v>29</v>
      </c>
      <c r="K3783" t="s">
        <v>103</v>
      </c>
      <c r="L3783" t="str">
        <f>_xlfn.XLOOKUP(Trade_Flows[[#This Row],[hardware_type]],Helper_sheet!$D$2:$D$15,Helper_sheet!$E$2:$E$15,0,0)</f>
        <v>Equipment</v>
      </c>
      <c r="M3783" t="s">
        <v>91</v>
      </c>
      <c r="N3783" s="5">
        <v>496</v>
      </c>
      <c r="O3783" s="1">
        <v>241.22</v>
      </c>
      <c r="P3783" t="s">
        <v>105</v>
      </c>
      <c r="Q3783" t="s">
        <v>33</v>
      </c>
      <c r="R3783" t="s">
        <v>144</v>
      </c>
      <c r="S3783" t="s">
        <v>141</v>
      </c>
      <c r="T3783" t="s">
        <v>34</v>
      </c>
      <c r="U3783" t="s">
        <v>852</v>
      </c>
      <c r="V3783" t="s">
        <v>208</v>
      </c>
      <c r="W3783" t="s">
        <v>147</v>
      </c>
      <c r="X3783" t="s">
        <v>144</v>
      </c>
    </row>
    <row r="3784" spans="1:24" x14ac:dyDescent="0.4">
      <c r="A3784" t="s">
        <v>4471</v>
      </c>
      <c r="B3784" t="s">
        <v>193</v>
      </c>
      <c r="C3784" t="s">
        <v>154</v>
      </c>
      <c r="D3784" t="s">
        <v>54</v>
      </c>
      <c r="E3784" t="s">
        <v>847</v>
      </c>
      <c r="F3784" t="s">
        <v>109</v>
      </c>
      <c r="G3784" t="s">
        <v>26</v>
      </c>
      <c r="H3784" t="s">
        <v>143</v>
      </c>
      <c r="I3784" t="s">
        <v>28</v>
      </c>
      <c r="J3784" t="s">
        <v>29</v>
      </c>
      <c r="K3784" t="s">
        <v>103</v>
      </c>
      <c r="L3784" t="str">
        <f>_xlfn.XLOOKUP(Trade_Flows[[#This Row],[hardware_type]],Helper_sheet!$D$2:$D$15,Helper_sheet!$E$2:$E$15,0,0)</f>
        <v>Equipment</v>
      </c>
      <c r="M3784" t="s">
        <v>91</v>
      </c>
      <c r="N3784" s="5">
        <v>578</v>
      </c>
      <c r="O3784" s="1">
        <v>281.29000000000002</v>
      </c>
      <c r="P3784" t="s">
        <v>106</v>
      </c>
      <c r="Q3784" t="s">
        <v>33</v>
      </c>
      <c r="R3784" t="s">
        <v>144</v>
      </c>
      <c r="S3784" t="s">
        <v>141</v>
      </c>
      <c r="T3784" t="s">
        <v>34</v>
      </c>
      <c r="U3784" t="s">
        <v>152</v>
      </c>
      <c r="V3784" t="s">
        <v>367</v>
      </c>
      <c r="W3784" t="s">
        <v>147</v>
      </c>
      <c r="X3784" t="s">
        <v>144</v>
      </c>
    </row>
    <row r="3785" spans="1:24" x14ac:dyDescent="0.4">
      <c r="A3785" t="s">
        <v>4472</v>
      </c>
      <c r="B3785" t="s">
        <v>193</v>
      </c>
      <c r="C3785" t="s">
        <v>158</v>
      </c>
      <c r="D3785" t="s">
        <v>55</v>
      </c>
      <c r="E3785" t="s">
        <v>847</v>
      </c>
      <c r="F3785" t="s">
        <v>109</v>
      </c>
      <c r="G3785" t="s">
        <v>26</v>
      </c>
      <c r="H3785" t="s">
        <v>143</v>
      </c>
      <c r="I3785" t="s">
        <v>28</v>
      </c>
      <c r="J3785" t="s">
        <v>29</v>
      </c>
      <c r="K3785" t="s">
        <v>103</v>
      </c>
      <c r="L3785" t="str">
        <f>_xlfn.XLOOKUP(Trade_Flows[[#This Row],[hardware_type]],Helper_sheet!$D$2:$D$15,Helper_sheet!$E$2:$E$15,0,0)</f>
        <v>Equipment</v>
      </c>
      <c r="M3785" t="s">
        <v>91</v>
      </c>
      <c r="N3785" s="5">
        <v>539</v>
      </c>
      <c r="O3785" s="1">
        <v>262.49</v>
      </c>
      <c r="P3785" t="s">
        <v>790</v>
      </c>
      <c r="Q3785" t="s">
        <v>33</v>
      </c>
      <c r="R3785" t="s">
        <v>144</v>
      </c>
      <c r="S3785" t="s">
        <v>141</v>
      </c>
      <c r="T3785" t="s">
        <v>34</v>
      </c>
      <c r="U3785" t="s">
        <v>190</v>
      </c>
      <c r="V3785" t="s">
        <v>187</v>
      </c>
      <c r="W3785" t="s">
        <v>147</v>
      </c>
      <c r="X3785" t="s">
        <v>144</v>
      </c>
    </row>
    <row r="3786" spans="1:24" x14ac:dyDescent="0.4">
      <c r="A3786" t="s">
        <v>4473</v>
      </c>
      <c r="B3786" t="s">
        <v>202</v>
      </c>
      <c r="C3786" t="s">
        <v>141</v>
      </c>
      <c r="D3786" t="s">
        <v>56</v>
      </c>
      <c r="E3786" t="s">
        <v>847</v>
      </c>
      <c r="F3786" t="s">
        <v>109</v>
      </c>
      <c r="G3786" t="s">
        <v>26</v>
      </c>
      <c r="H3786" t="s">
        <v>143</v>
      </c>
      <c r="I3786" t="s">
        <v>28</v>
      </c>
      <c r="J3786" t="s">
        <v>29</v>
      </c>
      <c r="K3786" t="s">
        <v>103</v>
      </c>
      <c r="L3786" t="str">
        <f>_xlfn.XLOOKUP(Trade_Flows[[#This Row],[hardware_type]],Helper_sheet!$D$2:$D$15,Helper_sheet!$E$2:$E$15,0,0)</f>
        <v>Equipment</v>
      </c>
      <c r="M3786" t="s">
        <v>91</v>
      </c>
      <c r="N3786" s="5">
        <v>424</v>
      </c>
      <c r="O3786" s="1">
        <v>206.3</v>
      </c>
      <c r="P3786" t="s">
        <v>107</v>
      </c>
      <c r="Q3786" t="s">
        <v>33</v>
      </c>
      <c r="R3786" t="s">
        <v>144</v>
      </c>
      <c r="S3786" t="s">
        <v>141</v>
      </c>
      <c r="T3786" t="s">
        <v>34</v>
      </c>
      <c r="U3786" t="s">
        <v>848</v>
      </c>
      <c r="V3786" t="s">
        <v>180</v>
      </c>
      <c r="W3786" t="s">
        <v>147</v>
      </c>
      <c r="X3786" t="s">
        <v>144</v>
      </c>
    </row>
    <row r="3787" spans="1:24" x14ac:dyDescent="0.4">
      <c r="A3787" t="s">
        <v>4474</v>
      </c>
      <c r="B3787" t="s">
        <v>202</v>
      </c>
      <c r="C3787" t="s">
        <v>149</v>
      </c>
      <c r="D3787" t="s">
        <v>57</v>
      </c>
      <c r="E3787" t="s">
        <v>847</v>
      </c>
      <c r="F3787" t="s">
        <v>109</v>
      </c>
      <c r="G3787" t="s">
        <v>26</v>
      </c>
      <c r="H3787" t="s">
        <v>143</v>
      </c>
      <c r="I3787" t="s">
        <v>28</v>
      </c>
      <c r="J3787" t="s">
        <v>29</v>
      </c>
      <c r="K3787" t="s">
        <v>103</v>
      </c>
      <c r="L3787" t="str">
        <f>_xlfn.XLOOKUP(Trade_Flows[[#This Row],[hardware_type]],Helper_sheet!$D$2:$D$15,Helper_sheet!$E$2:$E$15,0,0)</f>
        <v>Equipment</v>
      </c>
      <c r="M3787" t="s">
        <v>91</v>
      </c>
      <c r="N3787" s="5">
        <v>503</v>
      </c>
      <c r="O3787" s="1">
        <v>244.77</v>
      </c>
      <c r="P3787" t="s">
        <v>802</v>
      </c>
      <c r="Q3787" t="s">
        <v>33</v>
      </c>
      <c r="R3787" t="s">
        <v>144</v>
      </c>
      <c r="S3787" t="s">
        <v>141</v>
      </c>
      <c r="T3787" t="s">
        <v>34</v>
      </c>
      <c r="U3787" t="s">
        <v>176</v>
      </c>
      <c r="V3787" t="s">
        <v>237</v>
      </c>
      <c r="W3787" t="s">
        <v>147</v>
      </c>
      <c r="X3787" t="s">
        <v>144</v>
      </c>
    </row>
    <row r="3788" spans="1:24" x14ac:dyDescent="0.4">
      <c r="A3788" t="s">
        <v>4475</v>
      </c>
      <c r="B3788" t="s">
        <v>202</v>
      </c>
      <c r="C3788" t="s">
        <v>154</v>
      </c>
      <c r="D3788" t="s">
        <v>58</v>
      </c>
      <c r="E3788" t="s">
        <v>847</v>
      </c>
      <c r="F3788" t="s">
        <v>109</v>
      </c>
      <c r="G3788" t="s">
        <v>26</v>
      </c>
      <c r="H3788" t="s">
        <v>143</v>
      </c>
      <c r="I3788" t="s">
        <v>28</v>
      </c>
      <c r="J3788" t="s">
        <v>29</v>
      </c>
      <c r="K3788" t="s">
        <v>103</v>
      </c>
      <c r="L3788" t="str">
        <f>_xlfn.XLOOKUP(Trade_Flows[[#This Row],[hardware_type]],Helper_sheet!$D$2:$D$15,Helper_sheet!$E$2:$E$15,0,0)</f>
        <v>Equipment</v>
      </c>
      <c r="M3788" t="s">
        <v>91</v>
      </c>
      <c r="N3788" s="5">
        <v>582</v>
      </c>
      <c r="O3788" s="1">
        <v>282.94</v>
      </c>
      <c r="P3788" t="s">
        <v>107</v>
      </c>
      <c r="Q3788" t="s">
        <v>33</v>
      </c>
      <c r="R3788" t="s">
        <v>144</v>
      </c>
      <c r="S3788" t="s">
        <v>141</v>
      </c>
      <c r="T3788" t="s">
        <v>34</v>
      </c>
      <c r="U3788" t="s">
        <v>930</v>
      </c>
      <c r="V3788" t="s">
        <v>146</v>
      </c>
      <c r="W3788" t="s">
        <v>147</v>
      </c>
      <c r="X3788" t="s">
        <v>144</v>
      </c>
    </row>
    <row r="3789" spans="1:24" x14ac:dyDescent="0.4">
      <c r="A3789" t="s">
        <v>4476</v>
      </c>
      <c r="B3789" t="s">
        <v>202</v>
      </c>
      <c r="C3789" t="s">
        <v>158</v>
      </c>
      <c r="D3789" t="s">
        <v>59</v>
      </c>
      <c r="E3789" t="s">
        <v>847</v>
      </c>
      <c r="F3789" t="s">
        <v>109</v>
      </c>
      <c r="G3789" t="s">
        <v>26</v>
      </c>
      <c r="H3789" t="s">
        <v>143</v>
      </c>
      <c r="I3789" t="s">
        <v>28</v>
      </c>
      <c r="J3789" t="s">
        <v>29</v>
      </c>
      <c r="K3789" t="s">
        <v>103</v>
      </c>
      <c r="L3789" t="str">
        <f>_xlfn.XLOOKUP(Trade_Flows[[#This Row],[hardware_type]],Helper_sheet!$D$2:$D$15,Helper_sheet!$E$2:$E$15,0,0)</f>
        <v>Equipment</v>
      </c>
      <c r="M3789" t="s">
        <v>91</v>
      </c>
      <c r="N3789" s="5">
        <v>520</v>
      </c>
      <c r="O3789" s="1">
        <v>253.14</v>
      </c>
      <c r="P3789" t="s">
        <v>802</v>
      </c>
      <c r="Q3789" t="s">
        <v>33</v>
      </c>
      <c r="R3789" t="s">
        <v>144</v>
      </c>
      <c r="S3789" t="s">
        <v>141</v>
      </c>
      <c r="T3789" t="s">
        <v>34</v>
      </c>
      <c r="U3789" t="s">
        <v>166</v>
      </c>
      <c r="V3789" t="s">
        <v>194</v>
      </c>
      <c r="W3789" t="s">
        <v>147</v>
      </c>
      <c r="X3789" t="s">
        <v>144</v>
      </c>
    </row>
    <row r="3790" spans="1:24" x14ac:dyDescent="0.4">
      <c r="A3790" t="s">
        <v>4477</v>
      </c>
      <c r="B3790" t="s">
        <v>212</v>
      </c>
      <c r="C3790" t="s">
        <v>141</v>
      </c>
      <c r="D3790" t="s">
        <v>60</v>
      </c>
      <c r="E3790" t="s">
        <v>847</v>
      </c>
      <c r="F3790" t="s">
        <v>109</v>
      </c>
      <c r="G3790" t="s">
        <v>26</v>
      </c>
      <c r="H3790" t="s">
        <v>143</v>
      </c>
      <c r="I3790" t="s">
        <v>28</v>
      </c>
      <c r="J3790" t="s">
        <v>29</v>
      </c>
      <c r="K3790" t="s">
        <v>103</v>
      </c>
      <c r="L3790" t="str">
        <f>_xlfn.XLOOKUP(Trade_Flows[[#This Row],[hardware_type]],Helper_sheet!$D$2:$D$15,Helper_sheet!$E$2:$E$15,0,0)</f>
        <v>Equipment</v>
      </c>
      <c r="M3790" t="s">
        <v>91</v>
      </c>
      <c r="N3790" s="5">
        <v>552</v>
      </c>
      <c r="O3790" s="1">
        <v>268.82</v>
      </c>
      <c r="P3790" t="s">
        <v>105</v>
      </c>
      <c r="Q3790" t="s">
        <v>33</v>
      </c>
      <c r="R3790" t="s">
        <v>144</v>
      </c>
      <c r="S3790" t="s">
        <v>141</v>
      </c>
      <c r="T3790" t="s">
        <v>34</v>
      </c>
      <c r="U3790" t="s">
        <v>176</v>
      </c>
      <c r="V3790" t="s">
        <v>160</v>
      </c>
      <c r="W3790" t="s">
        <v>147</v>
      </c>
      <c r="X3790" t="s">
        <v>144</v>
      </c>
    </row>
    <row r="3791" spans="1:24" x14ac:dyDescent="0.4">
      <c r="A3791" t="s">
        <v>4478</v>
      </c>
      <c r="B3791" t="s">
        <v>212</v>
      </c>
      <c r="C3791" t="s">
        <v>149</v>
      </c>
      <c r="D3791" t="s">
        <v>61</v>
      </c>
      <c r="E3791" t="s">
        <v>847</v>
      </c>
      <c r="F3791" t="s">
        <v>109</v>
      </c>
      <c r="G3791" t="s">
        <v>26</v>
      </c>
      <c r="H3791" t="s">
        <v>143</v>
      </c>
      <c r="I3791" t="s">
        <v>28</v>
      </c>
      <c r="J3791" t="s">
        <v>29</v>
      </c>
      <c r="K3791" t="s">
        <v>103</v>
      </c>
      <c r="L3791" t="str">
        <f>_xlfn.XLOOKUP(Trade_Flows[[#This Row],[hardware_type]],Helper_sheet!$D$2:$D$15,Helper_sheet!$E$2:$E$15,0,0)</f>
        <v>Equipment</v>
      </c>
      <c r="M3791" t="s">
        <v>91</v>
      </c>
      <c r="N3791" s="5">
        <v>680</v>
      </c>
      <c r="O3791" s="1">
        <v>330.95</v>
      </c>
      <c r="P3791" t="s">
        <v>790</v>
      </c>
      <c r="Q3791" t="s">
        <v>33</v>
      </c>
      <c r="R3791" t="s">
        <v>144</v>
      </c>
      <c r="S3791" t="s">
        <v>141</v>
      </c>
      <c r="T3791" t="s">
        <v>34</v>
      </c>
      <c r="U3791" t="s">
        <v>854</v>
      </c>
      <c r="V3791" t="s">
        <v>351</v>
      </c>
      <c r="W3791" t="s">
        <v>147</v>
      </c>
      <c r="X3791" t="s">
        <v>144</v>
      </c>
    </row>
    <row r="3792" spans="1:24" x14ac:dyDescent="0.4">
      <c r="A3792" t="s">
        <v>4479</v>
      </c>
      <c r="B3792" t="s">
        <v>212</v>
      </c>
      <c r="C3792" t="s">
        <v>154</v>
      </c>
      <c r="D3792" t="s">
        <v>62</v>
      </c>
      <c r="E3792" t="s">
        <v>847</v>
      </c>
      <c r="F3792" t="s">
        <v>109</v>
      </c>
      <c r="G3792" t="s">
        <v>26</v>
      </c>
      <c r="H3792" t="s">
        <v>143</v>
      </c>
      <c r="I3792" t="s">
        <v>28</v>
      </c>
      <c r="J3792" t="s">
        <v>29</v>
      </c>
      <c r="K3792" t="s">
        <v>103</v>
      </c>
      <c r="L3792" t="str">
        <f>_xlfn.XLOOKUP(Trade_Flows[[#This Row],[hardware_type]],Helper_sheet!$D$2:$D$15,Helper_sheet!$E$2:$E$15,0,0)</f>
        <v>Equipment</v>
      </c>
      <c r="M3792" t="s">
        <v>91</v>
      </c>
      <c r="N3792" s="5">
        <v>679</v>
      </c>
      <c r="O3792" s="1">
        <v>330.46</v>
      </c>
      <c r="P3792" t="s">
        <v>105</v>
      </c>
      <c r="Q3792" t="s">
        <v>33</v>
      </c>
      <c r="R3792" t="s">
        <v>144</v>
      </c>
      <c r="S3792" t="s">
        <v>141</v>
      </c>
      <c r="T3792" t="s">
        <v>34</v>
      </c>
      <c r="U3792" t="s">
        <v>367</v>
      </c>
      <c r="V3792" t="s">
        <v>292</v>
      </c>
      <c r="W3792" t="s">
        <v>147</v>
      </c>
      <c r="X3792" t="s">
        <v>144</v>
      </c>
    </row>
    <row r="3793" spans="1:24" x14ac:dyDescent="0.4">
      <c r="A3793" t="s">
        <v>4480</v>
      </c>
      <c r="B3793" t="s">
        <v>212</v>
      </c>
      <c r="C3793" t="s">
        <v>158</v>
      </c>
      <c r="D3793" t="s">
        <v>63</v>
      </c>
      <c r="E3793" t="s">
        <v>847</v>
      </c>
      <c r="F3793" t="s">
        <v>109</v>
      </c>
      <c r="G3793" t="s">
        <v>26</v>
      </c>
      <c r="H3793" t="s">
        <v>143</v>
      </c>
      <c r="I3793" t="s">
        <v>28</v>
      </c>
      <c r="J3793" t="s">
        <v>29</v>
      </c>
      <c r="K3793" t="s">
        <v>103</v>
      </c>
      <c r="L3793" t="str">
        <f>_xlfn.XLOOKUP(Trade_Flows[[#This Row],[hardware_type]],Helper_sheet!$D$2:$D$15,Helper_sheet!$E$2:$E$15,0,0)</f>
        <v>Equipment</v>
      </c>
      <c r="M3793" t="s">
        <v>91</v>
      </c>
      <c r="N3793" s="5">
        <v>590</v>
      </c>
      <c r="O3793" s="1">
        <v>287.08999999999997</v>
      </c>
      <c r="P3793" t="s">
        <v>107</v>
      </c>
      <c r="Q3793" t="s">
        <v>33</v>
      </c>
      <c r="R3793" t="s">
        <v>144</v>
      </c>
      <c r="S3793" t="s">
        <v>141</v>
      </c>
      <c r="T3793" t="s">
        <v>34</v>
      </c>
      <c r="U3793" t="s">
        <v>152</v>
      </c>
      <c r="V3793" t="s">
        <v>184</v>
      </c>
      <c r="W3793" t="s">
        <v>147</v>
      </c>
      <c r="X3793" t="s">
        <v>144</v>
      </c>
    </row>
    <row r="3794" spans="1:24" x14ac:dyDescent="0.4">
      <c r="A3794" t="s">
        <v>4481</v>
      </c>
      <c r="B3794" t="s">
        <v>223</v>
      </c>
      <c r="C3794" t="s">
        <v>141</v>
      </c>
      <c r="D3794" t="s">
        <v>64</v>
      </c>
      <c r="E3794" t="s">
        <v>847</v>
      </c>
      <c r="F3794" t="s">
        <v>109</v>
      </c>
      <c r="G3794" t="s">
        <v>26</v>
      </c>
      <c r="H3794" t="s">
        <v>143</v>
      </c>
      <c r="I3794" t="s">
        <v>28</v>
      </c>
      <c r="J3794" t="s">
        <v>29</v>
      </c>
      <c r="K3794" t="s">
        <v>103</v>
      </c>
      <c r="L3794" t="str">
        <f>_xlfn.XLOOKUP(Trade_Flows[[#This Row],[hardware_type]],Helper_sheet!$D$2:$D$15,Helper_sheet!$E$2:$E$15,0,0)</f>
        <v>Equipment</v>
      </c>
      <c r="M3794" t="s">
        <v>91</v>
      </c>
      <c r="N3794" s="5">
        <v>578</v>
      </c>
      <c r="O3794" s="1">
        <v>281.42</v>
      </c>
      <c r="P3794" t="s">
        <v>790</v>
      </c>
      <c r="Q3794" t="s">
        <v>33</v>
      </c>
      <c r="R3794" t="s">
        <v>144</v>
      </c>
      <c r="S3794" t="s">
        <v>141</v>
      </c>
      <c r="T3794" t="s">
        <v>34</v>
      </c>
      <c r="U3794" t="s">
        <v>369</v>
      </c>
      <c r="V3794" t="s">
        <v>419</v>
      </c>
      <c r="W3794" t="s">
        <v>147</v>
      </c>
      <c r="X3794" t="s">
        <v>144</v>
      </c>
    </row>
    <row r="3795" spans="1:24" x14ac:dyDescent="0.4">
      <c r="A3795" t="s">
        <v>4482</v>
      </c>
      <c r="B3795" t="s">
        <v>223</v>
      </c>
      <c r="C3795" t="s">
        <v>149</v>
      </c>
      <c r="D3795" t="s">
        <v>65</v>
      </c>
      <c r="E3795" t="s">
        <v>847</v>
      </c>
      <c r="F3795" t="s">
        <v>109</v>
      </c>
      <c r="G3795" t="s">
        <v>26</v>
      </c>
      <c r="H3795" t="s">
        <v>143</v>
      </c>
      <c r="I3795" t="s">
        <v>28</v>
      </c>
      <c r="J3795" t="s">
        <v>29</v>
      </c>
      <c r="K3795" t="s">
        <v>103</v>
      </c>
      <c r="L3795" t="str">
        <f>_xlfn.XLOOKUP(Trade_Flows[[#This Row],[hardware_type]],Helper_sheet!$D$2:$D$15,Helper_sheet!$E$2:$E$15,0,0)</f>
        <v>Equipment</v>
      </c>
      <c r="M3795" t="s">
        <v>91</v>
      </c>
      <c r="N3795" s="5">
        <v>684</v>
      </c>
      <c r="O3795" s="1">
        <v>332.67</v>
      </c>
      <c r="P3795" t="s">
        <v>105</v>
      </c>
      <c r="Q3795" t="s">
        <v>33</v>
      </c>
      <c r="R3795" t="s">
        <v>144</v>
      </c>
      <c r="S3795" t="s">
        <v>141</v>
      </c>
      <c r="T3795" t="s">
        <v>34</v>
      </c>
      <c r="U3795" t="s">
        <v>848</v>
      </c>
      <c r="V3795" t="s">
        <v>250</v>
      </c>
      <c r="W3795" t="s">
        <v>147</v>
      </c>
      <c r="X3795" t="s">
        <v>144</v>
      </c>
    </row>
    <row r="3796" spans="1:24" x14ac:dyDescent="0.4">
      <c r="A3796" t="s">
        <v>4483</v>
      </c>
      <c r="B3796" t="s">
        <v>223</v>
      </c>
      <c r="C3796" t="s">
        <v>154</v>
      </c>
      <c r="D3796" t="s">
        <v>66</v>
      </c>
      <c r="E3796" t="s">
        <v>847</v>
      </c>
      <c r="F3796" t="s">
        <v>109</v>
      </c>
      <c r="G3796" t="s">
        <v>26</v>
      </c>
      <c r="H3796" t="s">
        <v>143</v>
      </c>
      <c r="I3796" t="s">
        <v>28</v>
      </c>
      <c r="J3796" t="s">
        <v>29</v>
      </c>
      <c r="K3796" t="s">
        <v>103</v>
      </c>
      <c r="L3796" t="str">
        <f>_xlfn.XLOOKUP(Trade_Flows[[#This Row],[hardware_type]],Helper_sheet!$D$2:$D$15,Helper_sheet!$E$2:$E$15,0,0)</f>
        <v>Equipment</v>
      </c>
      <c r="M3796" t="s">
        <v>91</v>
      </c>
      <c r="N3796" s="5">
        <v>768</v>
      </c>
      <c r="O3796" s="1">
        <v>373.4</v>
      </c>
      <c r="P3796" t="s">
        <v>105</v>
      </c>
      <c r="Q3796" t="s">
        <v>33</v>
      </c>
      <c r="R3796" t="s">
        <v>144</v>
      </c>
      <c r="S3796" t="s">
        <v>141</v>
      </c>
      <c r="T3796" t="s">
        <v>34</v>
      </c>
      <c r="U3796" t="s">
        <v>190</v>
      </c>
      <c r="V3796" t="s">
        <v>214</v>
      </c>
      <c r="W3796" t="s">
        <v>147</v>
      </c>
      <c r="X3796" t="s">
        <v>144</v>
      </c>
    </row>
    <row r="3797" spans="1:24" x14ac:dyDescent="0.4">
      <c r="A3797" t="s">
        <v>4484</v>
      </c>
      <c r="B3797" t="s">
        <v>223</v>
      </c>
      <c r="C3797" t="s">
        <v>158</v>
      </c>
      <c r="D3797" t="s">
        <v>67</v>
      </c>
      <c r="E3797" t="s">
        <v>847</v>
      </c>
      <c r="F3797" t="s">
        <v>109</v>
      </c>
      <c r="G3797" t="s">
        <v>26</v>
      </c>
      <c r="H3797" t="s">
        <v>143</v>
      </c>
      <c r="I3797" t="s">
        <v>28</v>
      </c>
      <c r="J3797" t="s">
        <v>29</v>
      </c>
      <c r="K3797" t="s">
        <v>103</v>
      </c>
      <c r="L3797" t="str">
        <f>_xlfn.XLOOKUP(Trade_Flows[[#This Row],[hardware_type]],Helper_sheet!$D$2:$D$15,Helper_sheet!$E$2:$E$15,0,0)</f>
        <v>Equipment</v>
      </c>
      <c r="M3797" t="s">
        <v>91</v>
      </c>
      <c r="N3797" s="5">
        <v>634</v>
      </c>
      <c r="O3797" s="1">
        <v>308.62</v>
      </c>
      <c r="P3797" t="s">
        <v>105</v>
      </c>
      <c r="Q3797" t="s">
        <v>33</v>
      </c>
      <c r="R3797" t="s">
        <v>144</v>
      </c>
      <c r="S3797" t="s">
        <v>141</v>
      </c>
      <c r="T3797" t="s">
        <v>34</v>
      </c>
      <c r="U3797" t="s">
        <v>190</v>
      </c>
      <c r="V3797" t="s">
        <v>237</v>
      </c>
      <c r="W3797" t="s">
        <v>147</v>
      </c>
      <c r="X3797" t="s">
        <v>144</v>
      </c>
    </row>
    <row r="3798" spans="1:24" x14ac:dyDescent="0.4">
      <c r="A3798" t="s">
        <v>4485</v>
      </c>
      <c r="B3798" t="s">
        <v>235</v>
      </c>
      <c r="C3798" t="s">
        <v>141</v>
      </c>
      <c r="D3798" t="s">
        <v>68</v>
      </c>
      <c r="E3798" t="s">
        <v>847</v>
      </c>
      <c r="F3798" t="s">
        <v>109</v>
      </c>
      <c r="G3798" t="s">
        <v>26</v>
      </c>
      <c r="H3798" t="s">
        <v>143</v>
      </c>
      <c r="I3798" t="s">
        <v>28</v>
      </c>
      <c r="J3798" t="s">
        <v>29</v>
      </c>
      <c r="K3798" t="s">
        <v>103</v>
      </c>
      <c r="L3798" t="str">
        <f>_xlfn.XLOOKUP(Trade_Flows[[#This Row],[hardware_type]],Helper_sheet!$D$2:$D$15,Helper_sheet!$E$2:$E$15,0,0)</f>
        <v>Equipment</v>
      </c>
      <c r="M3798" t="s">
        <v>91</v>
      </c>
      <c r="N3798" s="5">
        <v>754</v>
      </c>
      <c r="O3798" s="1">
        <v>366.91</v>
      </c>
      <c r="P3798" t="s">
        <v>107</v>
      </c>
      <c r="Q3798" t="s">
        <v>33</v>
      </c>
      <c r="R3798" t="s">
        <v>144</v>
      </c>
      <c r="S3798" t="s">
        <v>141</v>
      </c>
      <c r="T3798" t="s">
        <v>34</v>
      </c>
      <c r="U3798" t="s">
        <v>190</v>
      </c>
      <c r="V3798" t="s">
        <v>214</v>
      </c>
      <c r="W3798" t="s">
        <v>147</v>
      </c>
      <c r="X3798" t="s">
        <v>144</v>
      </c>
    </row>
    <row r="3799" spans="1:24" x14ac:dyDescent="0.4">
      <c r="A3799" t="s">
        <v>4486</v>
      </c>
      <c r="B3799" t="s">
        <v>235</v>
      </c>
      <c r="C3799" t="s">
        <v>149</v>
      </c>
      <c r="D3799" t="s">
        <v>69</v>
      </c>
      <c r="E3799" t="s">
        <v>847</v>
      </c>
      <c r="F3799" t="s">
        <v>109</v>
      </c>
      <c r="G3799" t="s">
        <v>26</v>
      </c>
      <c r="H3799" t="s">
        <v>143</v>
      </c>
      <c r="I3799" t="s">
        <v>28</v>
      </c>
      <c r="J3799" t="s">
        <v>29</v>
      </c>
      <c r="K3799" t="s">
        <v>103</v>
      </c>
      <c r="L3799" t="str">
        <f>_xlfn.XLOOKUP(Trade_Flows[[#This Row],[hardware_type]],Helper_sheet!$D$2:$D$15,Helper_sheet!$E$2:$E$15,0,0)</f>
        <v>Equipment</v>
      </c>
      <c r="M3799" t="s">
        <v>91</v>
      </c>
      <c r="N3799" s="5">
        <v>770</v>
      </c>
      <c r="O3799" s="1">
        <v>374.59</v>
      </c>
      <c r="P3799" t="s">
        <v>105</v>
      </c>
      <c r="Q3799" t="s">
        <v>33</v>
      </c>
      <c r="R3799" t="s">
        <v>144</v>
      </c>
      <c r="S3799" t="s">
        <v>141</v>
      </c>
      <c r="T3799" t="s">
        <v>34</v>
      </c>
      <c r="U3799" t="s">
        <v>208</v>
      </c>
      <c r="V3799" t="s">
        <v>194</v>
      </c>
      <c r="W3799" t="s">
        <v>147</v>
      </c>
      <c r="X3799" t="s">
        <v>144</v>
      </c>
    </row>
    <row r="3800" spans="1:24" x14ac:dyDescent="0.4">
      <c r="A3800" t="s">
        <v>4487</v>
      </c>
      <c r="B3800" t="s">
        <v>235</v>
      </c>
      <c r="C3800" t="s">
        <v>154</v>
      </c>
      <c r="D3800" t="s">
        <v>70</v>
      </c>
      <c r="E3800" t="s">
        <v>847</v>
      </c>
      <c r="F3800" t="s">
        <v>109</v>
      </c>
      <c r="G3800" t="s">
        <v>26</v>
      </c>
      <c r="H3800" t="s">
        <v>143</v>
      </c>
      <c r="I3800" t="s">
        <v>28</v>
      </c>
      <c r="J3800" t="s">
        <v>29</v>
      </c>
      <c r="K3800" t="s">
        <v>103</v>
      </c>
      <c r="L3800" t="str">
        <f>_xlfn.XLOOKUP(Trade_Flows[[#This Row],[hardware_type]],Helper_sheet!$D$2:$D$15,Helper_sheet!$E$2:$E$15,0,0)</f>
        <v>Equipment</v>
      </c>
      <c r="M3800" t="s">
        <v>91</v>
      </c>
      <c r="N3800" s="5">
        <v>776</v>
      </c>
      <c r="O3800" s="1">
        <v>377.64</v>
      </c>
      <c r="P3800" t="s">
        <v>106</v>
      </c>
      <c r="Q3800" t="s">
        <v>33</v>
      </c>
      <c r="R3800" t="s">
        <v>144</v>
      </c>
      <c r="S3800" t="s">
        <v>141</v>
      </c>
      <c r="T3800" t="s">
        <v>34</v>
      </c>
      <c r="U3800" t="s">
        <v>367</v>
      </c>
      <c r="V3800" t="s">
        <v>214</v>
      </c>
      <c r="W3800" t="s">
        <v>147</v>
      </c>
      <c r="X3800" t="s">
        <v>144</v>
      </c>
    </row>
    <row r="3801" spans="1:24" x14ac:dyDescent="0.4">
      <c r="A3801" t="s">
        <v>4488</v>
      </c>
      <c r="B3801" t="s">
        <v>235</v>
      </c>
      <c r="C3801" t="s">
        <v>158</v>
      </c>
      <c r="D3801" t="s">
        <v>71</v>
      </c>
      <c r="E3801" t="s">
        <v>847</v>
      </c>
      <c r="F3801" t="s">
        <v>109</v>
      </c>
      <c r="G3801" t="s">
        <v>26</v>
      </c>
      <c r="H3801" t="s">
        <v>143</v>
      </c>
      <c r="I3801" t="s">
        <v>28</v>
      </c>
      <c r="J3801" t="s">
        <v>29</v>
      </c>
      <c r="K3801" t="s">
        <v>103</v>
      </c>
      <c r="L3801" t="str">
        <f>_xlfn.XLOOKUP(Trade_Flows[[#This Row],[hardware_type]],Helper_sheet!$D$2:$D$15,Helper_sheet!$E$2:$E$15,0,0)</f>
        <v>Equipment</v>
      </c>
      <c r="M3801" t="s">
        <v>91</v>
      </c>
      <c r="N3801" s="5">
        <v>770</v>
      </c>
      <c r="O3801" s="1">
        <v>374.57</v>
      </c>
      <c r="P3801" t="s">
        <v>802</v>
      </c>
      <c r="Q3801" t="s">
        <v>33</v>
      </c>
      <c r="R3801" t="s">
        <v>144</v>
      </c>
      <c r="S3801" t="s">
        <v>141</v>
      </c>
      <c r="T3801" t="s">
        <v>34</v>
      </c>
      <c r="U3801" t="s">
        <v>852</v>
      </c>
      <c r="V3801" t="s">
        <v>246</v>
      </c>
      <c r="W3801" t="s">
        <v>147</v>
      </c>
      <c r="X3801" t="s">
        <v>144</v>
      </c>
    </row>
    <row r="3802" spans="1:24" x14ac:dyDescent="0.4">
      <c r="A3802" t="s">
        <v>4489</v>
      </c>
      <c r="B3802" t="s">
        <v>248</v>
      </c>
      <c r="C3802" t="s">
        <v>141</v>
      </c>
      <c r="D3802" t="s">
        <v>72</v>
      </c>
      <c r="E3802" t="s">
        <v>847</v>
      </c>
      <c r="F3802" t="s">
        <v>109</v>
      </c>
      <c r="G3802" t="s">
        <v>26</v>
      </c>
      <c r="H3802" t="s">
        <v>143</v>
      </c>
      <c r="I3802" t="s">
        <v>28</v>
      </c>
      <c r="J3802" t="s">
        <v>29</v>
      </c>
      <c r="K3802" t="s">
        <v>103</v>
      </c>
      <c r="L3802" t="str">
        <f>_xlfn.XLOOKUP(Trade_Flows[[#This Row],[hardware_type]],Helper_sheet!$D$2:$D$15,Helper_sheet!$E$2:$E$15,0,0)</f>
        <v>Equipment</v>
      </c>
      <c r="M3802" t="s">
        <v>91</v>
      </c>
      <c r="N3802" s="5">
        <v>709</v>
      </c>
      <c r="O3802" s="1">
        <v>344.98</v>
      </c>
      <c r="P3802" t="s">
        <v>106</v>
      </c>
      <c r="Q3802" t="s">
        <v>33</v>
      </c>
      <c r="R3802" t="s">
        <v>144</v>
      </c>
      <c r="S3802" t="s">
        <v>141</v>
      </c>
      <c r="T3802" t="s">
        <v>34</v>
      </c>
      <c r="U3802" t="s">
        <v>886</v>
      </c>
      <c r="V3802" t="s">
        <v>343</v>
      </c>
      <c r="W3802" t="s">
        <v>147</v>
      </c>
      <c r="X3802" t="s">
        <v>141</v>
      </c>
    </row>
    <row r="3803" spans="1:24" x14ac:dyDescent="0.4">
      <c r="A3803" t="s">
        <v>4490</v>
      </c>
      <c r="B3803" t="s">
        <v>248</v>
      </c>
      <c r="C3803" t="s">
        <v>149</v>
      </c>
      <c r="D3803" t="s">
        <v>73</v>
      </c>
      <c r="E3803" t="s">
        <v>847</v>
      </c>
      <c r="F3803" t="s">
        <v>109</v>
      </c>
      <c r="G3803" t="s">
        <v>26</v>
      </c>
      <c r="H3803" t="s">
        <v>143</v>
      </c>
      <c r="I3803" t="s">
        <v>28</v>
      </c>
      <c r="J3803" t="s">
        <v>29</v>
      </c>
      <c r="K3803" t="s">
        <v>103</v>
      </c>
      <c r="L3803" t="str">
        <f>_xlfn.XLOOKUP(Trade_Flows[[#This Row],[hardware_type]],Helper_sheet!$D$2:$D$15,Helper_sheet!$E$2:$E$15,0,0)</f>
        <v>Equipment</v>
      </c>
      <c r="M3803" t="s">
        <v>91</v>
      </c>
      <c r="N3803" s="5">
        <v>922</v>
      </c>
      <c r="O3803" s="1">
        <v>448.42</v>
      </c>
      <c r="P3803" t="s">
        <v>107</v>
      </c>
      <c r="Q3803" t="s">
        <v>33</v>
      </c>
      <c r="R3803" t="s">
        <v>144</v>
      </c>
      <c r="S3803" t="s">
        <v>141</v>
      </c>
      <c r="T3803" t="s">
        <v>34</v>
      </c>
      <c r="U3803" t="s">
        <v>176</v>
      </c>
      <c r="V3803" t="s">
        <v>323</v>
      </c>
      <c r="W3803" t="s">
        <v>147</v>
      </c>
      <c r="X3803" t="s">
        <v>141</v>
      </c>
    </row>
    <row r="3804" spans="1:24" x14ac:dyDescent="0.4">
      <c r="A3804" t="s">
        <v>4491</v>
      </c>
      <c r="B3804" t="s">
        <v>248</v>
      </c>
      <c r="C3804" t="s">
        <v>154</v>
      </c>
      <c r="D3804" t="s">
        <v>74</v>
      </c>
      <c r="E3804" t="s">
        <v>847</v>
      </c>
      <c r="F3804" t="s">
        <v>109</v>
      </c>
      <c r="G3804" t="s">
        <v>26</v>
      </c>
      <c r="H3804" t="s">
        <v>143</v>
      </c>
      <c r="I3804" t="s">
        <v>28</v>
      </c>
      <c r="J3804" t="s">
        <v>29</v>
      </c>
      <c r="K3804" t="s">
        <v>103</v>
      </c>
      <c r="L3804" t="str">
        <f>_xlfn.XLOOKUP(Trade_Flows[[#This Row],[hardware_type]],Helper_sheet!$D$2:$D$15,Helper_sheet!$E$2:$E$15,0,0)</f>
        <v>Equipment</v>
      </c>
      <c r="M3804" t="s">
        <v>91</v>
      </c>
      <c r="N3804" s="5">
        <v>974</v>
      </c>
      <c r="O3804" s="1">
        <v>473.91</v>
      </c>
      <c r="P3804" t="s">
        <v>107</v>
      </c>
      <c r="Q3804" t="s">
        <v>33</v>
      </c>
      <c r="R3804" t="s">
        <v>144</v>
      </c>
      <c r="S3804" t="s">
        <v>141</v>
      </c>
      <c r="T3804" t="s">
        <v>34</v>
      </c>
      <c r="U3804" t="s">
        <v>152</v>
      </c>
      <c r="V3804" t="s">
        <v>428</v>
      </c>
      <c r="W3804" t="s">
        <v>147</v>
      </c>
      <c r="X3804" t="s">
        <v>141</v>
      </c>
    </row>
    <row r="3805" spans="1:24" x14ac:dyDescent="0.4">
      <c r="A3805" t="s">
        <v>4492</v>
      </c>
      <c r="B3805" t="s">
        <v>248</v>
      </c>
      <c r="C3805" t="s">
        <v>158</v>
      </c>
      <c r="D3805" t="s">
        <v>75</v>
      </c>
      <c r="E3805" t="s">
        <v>847</v>
      </c>
      <c r="F3805" t="s">
        <v>109</v>
      </c>
      <c r="G3805" t="s">
        <v>26</v>
      </c>
      <c r="H3805" t="s">
        <v>143</v>
      </c>
      <c r="I3805" t="s">
        <v>28</v>
      </c>
      <c r="J3805" t="s">
        <v>29</v>
      </c>
      <c r="K3805" t="s">
        <v>103</v>
      </c>
      <c r="L3805" t="str">
        <f>_xlfn.XLOOKUP(Trade_Flows[[#This Row],[hardware_type]],Helper_sheet!$D$2:$D$15,Helper_sheet!$E$2:$E$15,0,0)</f>
        <v>Equipment</v>
      </c>
      <c r="M3805" t="s">
        <v>91</v>
      </c>
      <c r="N3805" s="5">
        <v>932</v>
      </c>
      <c r="O3805" s="1">
        <v>453.08</v>
      </c>
      <c r="P3805" t="s">
        <v>105</v>
      </c>
      <c r="Q3805" t="s">
        <v>33</v>
      </c>
      <c r="R3805" t="s">
        <v>144</v>
      </c>
      <c r="S3805" t="s">
        <v>141</v>
      </c>
      <c r="T3805" t="s">
        <v>34</v>
      </c>
      <c r="U3805" t="s">
        <v>199</v>
      </c>
      <c r="V3805" t="s">
        <v>240</v>
      </c>
      <c r="W3805" t="s">
        <v>147</v>
      </c>
      <c r="X3805" t="s">
        <v>141</v>
      </c>
    </row>
    <row r="3806" spans="1:24" x14ac:dyDescent="0.4">
      <c r="A3806" t="s">
        <v>4493</v>
      </c>
      <c r="B3806" t="s">
        <v>260</v>
      </c>
      <c r="C3806" t="s">
        <v>141</v>
      </c>
      <c r="D3806" t="s">
        <v>76</v>
      </c>
      <c r="E3806" t="s">
        <v>847</v>
      </c>
      <c r="F3806" t="s">
        <v>109</v>
      </c>
      <c r="G3806" t="s">
        <v>26</v>
      </c>
      <c r="H3806" t="s">
        <v>143</v>
      </c>
      <c r="I3806" t="s">
        <v>28</v>
      </c>
      <c r="J3806" t="s">
        <v>29</v>
      </c>
      <c r="K3806" t="s">
        <v>103</v>
      </c>
      <c r="L3806" t="str">
        <f>_xlfn.XLOOKUP(Trade_Flows[[#This Row],[hardware_type]],Helper_sheet!$D$2:$D$15,Helper_sheet!$E$2:$E$15,0,0)</f>
        <v>Equipment</v>
      </c>
      <c r="M3806" t="s">
        <v>91</v>
      </c>
      <c r="N3806" s="5">
        <v>898</v>
      </c>
      <c r="O3806" s="1">
        <v>437.01</v>
      </c>
      <c r="P3806" t="s">
        <v>790</v>
      </c>
      <c r="Q3806" t="s">
        <v>33</v>
      </c>
      <c r="R3806" t="s">
        <v>144</v>
      </c>
      <c r="S3806" t="s">
        <v>141</v>
      </c>
      <c r="T3806" t="s">
        <v>34</v>
      </c>
      <c r="U3806" t="s">
        <v>367</v>
      </c>
      <c r="V3806" t="s">
        <v>250</v>
      </c>
      <c r="W3806" t="s">
        <v>147</v>
      </c>
      <c r="X3806" t="s">
        <v>141</v>
      </c>
    </row>
    <row r="3807" spans="1:24" x14ac:dyDescent="0.4">
      <c r="A3807" t="s">
        <v>4494</v>
      </c>
      <c r="B3807" t="s">
        <v>260</v>
      </c>
      <c r="C3807" t="s">
        <v>149</v>
      </c>
      <c r="D3807" t="s">
        <v>77</v>
      </c>
      <c r="E3807" t="s">
        <v>847</v>
      </c>
      <c r="F3807" t="s">
        <v>109</v>
      </c>
      <c r="G3807" t="s">
        <v>26</v>
      </c>
      <c r="H3807" t="s">
        <v>143</v>
      </c>
      <c r="I3807" t="s">
        <v>28</v>
      </c>
      <c r="J3807" t="s">
        <v>29</v>
      </c>
      <c r="K3807" t="s">
        <v>103</v>
      </c>
      <c r="L3807" t="str">
        <f>_xlfn.XLOOKUP(Trade_Flows[[#This Row],[hardware_type]],Helper_sheet!$D$2:$D$15,Helper_sheet!$E$2:$E$15,0,0)</f>
        <v>Equipment</v>
      </c>
      <c r="M3807" t="s">
        <v>91</v>
      </c>
      <c r="N3807" s="5">
        <v>987</v>
      </c>
      <c r="O3807" s="1">
        <v>479.88</v>
      </c>
      <c r="P3807" t="s">
        <v>106</v>
      </c>
      <c r="Q3807" t="s">
        <v>33</v>
      </c>
      <c r="R3807" t="s">
        <v>144</v>
      </c>
      <c r="S3807" t="s">
        <v>141</v>
      </c>
      <c r="T3807" t="s">
        <v>34</v>
      </c>
      <c r="U3807" t="s">
        <v>848</v>
      </c>
      <c r="V3807" t="s">
        <v>219</v>
      </c>
      <c r="W3807" t="s">
        <v>147</v>
      </c>
      <c r="X3807" t="s">
        <v>141</v>
      </c>
    </row>
    <row r="3808" spans="1:24" x14ac:dyDescent="0.4">
      <c r="A3808" t="s">
        <v>4495</v>
      </c>
      <c r="B3808" t="s">
        <v>260</v>
      </c>
      <c r="C3808" t="s">
        <v>154</v>
      </c>
      <c r="D3808" t="s">
        <v>78</v>
      </c>
      <c r="E3808" t="s">
        <v>847</v>
      </c>
      <c r="F3808" t="s">
        <v>109</v>
      </c>
      <c r="G3808" t="s">
        <v>26</v>
      </c>
      <c r="H3808" t="s">
        <v>143</v>
      </c>
      <c r="I3808" t="s">
        <v>28</v>
      </c>
      <c r="J3808" t="s">
        <v>29</v>
      </c>
      <c r="K3808" t="s">
        <v>103</v>
      </c>
      <c r="L3808" t="str">
        <f>_xlfn.XLOOKUP(Trade_Flows[[#This Row],[hardware_type]],Helper_sheet!$D$2:$D$15,Helper_sheet!$E$2:$E$15,0,0)</f>
        <v>Equipment</v>
      </c>
      <c r="M3808" t="s">
        <v>91</v>
      </c>
      <c r="N3808" s="5">
        <v>1000</v>
      </c>
      <c r="O3808" s="1">
        <v>486.27</v>
      </c>
      <c r="P3808" t="s">
        <v>107</v>
      </c>
      <c r="Q3808" t="s">
        <v>33</v>
      </c>
      <c r="R3808" t="s">
        <v>144</v>
      </c>
      <c r="S3808" t="s">
        <v>141</v>
      </c>
      <c r="T3808" t="s">
        <v>34</v>
      </c>
      <c r="U3808" t="s">
        <v>152</v>
      </c>
      <c r="V3808" t="s">
        <v>428</v>
      </c>
      <c r="W3808" t="s">
        <v>147</v>
      </c>
      <c r="X3808" t="s">
        <v>141</v>
      </c>
    </row>
    <row r="3809" spans="1:24" x14ac:dyDescent="0.4">
      <c r="A3809" t="s">
        <v>4496</v>
      </c>
      <c r="B3809" t="s">
        <v>260</v>
      </c>
      <c r="C3809" t="s">
        <v>158</v>
      </c>
      <c r="D3809" t="s">
        <v>79</v>
      </c>
      <c r="E3809" t="s">
        <v>847</v>
      </c>
      <c r="F3809" t="s">
        <v>109</v>
      </c>
      <c r="G3809" t="s">
        <v>26</v>
      </c>
      <c r="H3809" t="s">
        <v>143</v>
      </c>
      <c r="I3809" t="s">
        <v>28</v>
      </c>
      <c r="J3809" t="s">
        <v>29</v>
      </c>
      <c r="K3809" t="s">
        <v>103</v>
      </c>
      <c r="L3809" t="str">
        <f>_xlfn.XLOOKUP(Trade_Flows[[#This Row],[hardware_type]],Helper_sheet!$D$2:$D$15,Helper_sheet!$E$2:$E$15,0,0)</f>
        <v>Equipment</v>
      </c>
      <c r="M3809" t="s">
        <v>91</v>
      </c>
      <c r="N3809" s="5">
        <v>947</v>
      </c>
      <c r="O3809" s="1">
        <v>460.39</v>
      </c>
      <c r="P3809" t="s">
        <v>802</v>
      </c>
      <c r="Q3809" t="s">
        <v>33</v>
      </c>
      <c r="R3809" t="s">
        <v>144</v>
      </c>
      <c r="S3809" t="s">
        <v>141</v>
      </c>
      <c r="T3809" t="s">
        <v>34</v>
      </c>
      <c r="U3809" t="s">
        <v>905</v>
      </c>
      <c r="V3809" t="s">
        <v>219</v>
      </c>
      <c r="W3809" t="s">
        <v>147</v>
      </c>
      <c r="X3809" t="s">
        <v>141</v>
      </c>
    </row>
    <row r="3810" spans="1:24" x14ac:dyDescent="0.4">
      <c r="A3810" t="s">
        <v>4497</v>
      </c>
      <c r="B3810" t="s">
        <v>140</v>
      </c>
      <c r="C3810" t="s">
        <v>141</v>
      </c>
      <c r="D3810" t="s">
        <v>23</v>
      </c>
      <c r="E3810" t="s">
        <v>847</v>
      </c>
      <c r="F3810" t="s">
        <v>109</v>
      </c>
      <c r="G3810" t="s">
        <v>26</v>
      </c>
      <c r="H3810" t="s">
        <v>143</v>
      </c>
      <c r="I3810" t="s">
        <v>28</v>
      </c>
      <c r="J3810" t="s">
        <v>29</v>
      </c>
      <c r="K3810" t="s">
        <v>30</v>
      </c>
      <c r="L3810" t="str">
        <f>_xlfn.XLOOKUP(Trade_Flows[[#This Row],[hardware_type]],Helper_sheet!$D$2:$D$15,Helper_sheet!$E$2:$E$15,0,0)</f>
        <v>Chip</v>
      </c>
      <c r="M3810" t="s">
        <v>31</v>
      </c>
      <c r="N3810" s="5">
        <v>331</v>
      </c>
      <c r="O3810" s="1">
        <v>161.16999999999999</v>
      </c>
      <c r="P3810" t="s">
        <v>150</v>
      </c>
      <c r="Q3810" t="s">
        <v>33</v>
      </c>
      <c r="R3810" t="s">
        <v>144</v>
      </c>
      <c r="S3810" t="s">
        <v>141</v>
      </c>
      <c r="T3810" t="s">
        <v>34</v>
      </c>
      <c r="U3810" t="s">
        <v>857</v>
      </c>
      <c r="V3810" t="s">
        <v>156</v>
      </c>
      <c r="W3810" t="s">
        <v>147</v>
      </c>
      <c r="X3810" t="s">
        <v>144</v>
      </c>
    </row>
    <row r="3811" spans="1:24" x14ac:dyDescent="0.4">
      <c r="A3811" t="s">
        <v>4498</v>
      </c>
      <c r="B3811" t="s">
        <v>140</v>
      </c>
      <c r="C3811" t="s">
        <v>149</v>
      </c>
      <c r="D3811" t="s">
        <v>35</v>
      </c>
      <c r="E3811" t="s">
        <v>847</v>
      </c>
      <c r="F3811" t="s">
        <v>109</v>
      </c>
      <c r="G3811" t="s">
        <v>26</v>
      </c>
      <c r="H3811" t="s">
        <v>143</v>
      </c>
      <c r="I3811" t="s">
        <v>28</v>
      </c>
      <c r="J3811" t="s">
        <v>29</v>
      </c>
      <c r="K3811" t="s">
        <v>30</v>
      </c>
      <c r="L3811" t="str">
        <f>_xlfn.XLOOKUP(Trade_Flows[[#This Row],[hardware_type]],Helper_sheet!$D$2:$D$15,Helper_sheet!$E$2:$E$15,0,0)</f>
        <v>Chip</v>
      </c>
      <c r="M3811" t="s">
        <v>31</v>
      </c>
      <c r="N3811" s="5">
        <v>417</v>
      </c>
      <c r="O3811" s="1">
        <v>202.84</v>
      </c>
      <c r="P3811" t="s">
        <v>40</v>
      </c>
      <c r="Q3811" t="s">
        <v>33</v>
      </c>
      <c r="R3811" t="s">
        <v>144</v>
      </c>
      <c r="S3811" t="s">
        <v>141</v>
      </c>
      <c r="T3811" t="s">
        <v>34</v>
      </c>
      <c r="U3811" t="s">
        <v>888</v>
      </c>
      <c r="V3811" t="s">
        <v>173</v>
      </c>
      <c r="W3811" t="s">
        <v>147</v>
      </c>
      <c r="X3811" t="s">
        <v>144</v>
      </c>
    </row>
    <row r="3812" spans="1:24" x14ac:dyDescent="0.4">
      <c r="A3812" t="s">
        <v>4499</v>
      </c>
      <c r="B3812" t="s">
        <v>140</v>
      </c>
      <c r="C3812" t="s">
        <v>154</v>
      </c>
      <c r="D3812" t="s">
        <v>37</v>
      </c>
      <c r="E3812" t="s">
        <v>847</v>
      </c>
      <c r="F3812" t="s">
        <v>109</v>
      </c>
      <c r="G3812" t="s">
        <v>26</v>
      </c>
      <c r="H3812" t="s">
        <v>143</v>
      </c>
      <c r="I3812" t="s">
        <v>28</v>
      </c>
      <c r="J3812" t="s">
        <v>29</v>
      </c>
      <c r="K3812" t="s">
        <v>30</v>
      </c>
      <c r="L3812" t="str">
        <f>_xlfn.XLOOKUP(Trade_Flows[[#This Row],[hardware_type]],Helper_sheet!$D$2:$D$15,Helper_sheet!$E$2:$E$15,0,0)</f>
        <v>Chip</v>
      </c>
      <c r="M3812" t="s">
        <v>31</v>
      </c>
      <c r="N3812" s="5">
        <v>389</v>
      </c>
      <c r="O3812" s="1">
        <v>189.52</v>
      </c>
      <c r="P3812" t="s">
        <v>32</v>
      </c>
      <c r="Q3812" t="s">
        <v>33</v>
      </c>
      <c r="R3812" t="s">
        <v>144</v>
      </c>
      <c r="S3812" t="s">
        <v>141</v>
      </c>
      <c r="T3812" t="s">
        <v>34</v>
      </c>
      <c r="U3812" t="s">
        <v>292</v>
      </c>
      <c r="V3812" t="s">
        <v>316</v>
      </c>
      <c r="W3812" t="s">
        <v>147</v>
      </c>
      <c r="X3812" t="s">
        <v>144</v>
      </c>
    </row>
    <row r="3813" spans="1:24" x14ac:dyDescent="0.4">
      <c r="A3813" t="s">
        <v>4500</v>
      </c>
      <c r="B3813" t="s">
        <v>140</v>
      </c>
      <c r="C3813" t="s">
        <v>158</v>
      </c>
      <c r="D3813" t="s">
        <v>38</v>
      </c>
      <c r="E3813" t="s">
        <v>847</v>
      </c>
      <c r="F3813" t="s">
        <v>109</v>
      </c>
      <c r="G3813" t="s">
        <v>26</v>
      </c>
      <c r="H3813" t="s">
        <v>143</v>
      </c>
      <c r="I3813" t="s">
        <v>28</v>
      </c>
      <c r="J3813" t="s">
        <v>29</v>
      </c>
      <c r="K3813" t="s">
        <v>30</v>
      </c>
      <c r="L3813" t="str">
        <f>_xlfn.XLOOKUP(Trade_Flows[[#This Row],[hardware_type]],Helper_sheet!$D$2:$D$15,Helper_sheet!$E$2:$E$15,0,0)</f>
        <v>Chip</v>
      </c>
      <c r="M3813" t="s">
        <v>31</v>
      </c>
      <c r="N3813" s="5">
        <v>378</v>
      </c>
      <c r="O3813" s="1">
        <v>184.06</v>
      </c>
      <c r="P3813" t="s">
        <v>40</v>
      </c>
      <c r="Q3813" t="s">
        <v>33</v>
      </c>
      <c r="R3813" t="s">
        <v>144</v>
      </c>
      <c r="S3813" t="s">
        <v>141</v>
      </c>
      <c r="T3813" t="s">
        <v>34</v>
      </c>
      <c r="U3813" t="s">
        <v>905</v>
      </c>
      <c r="V3813" t="s">
        <v>399</v>
      </c>
      <c r="W3813" t="s">
        <v>147</v>
      </c>
      <c r="X3813" t="s">
        <v>144</v>
      </c>
    </row>
    <row r="3814" spans="1:24" x14ac:dyDescent="0.4">
      <c r="A3814" t="s">
        <v>4501</v>
      </c>
      <c r="B3814" t="s">
        <v>162</v>
      </c>
      <c r="C3814" t="s">
        <v>141</v>
      </c>
      <c r="D3814" t="s">
        <v>39</v>
      </c>
      <c r="E3814" t="s">
        <v>847</v>
      </c>
      <c r="F3814" t="s">
        <v>109</v>
      </c>
      <c r="G3814" t="s">
        <v>26</v>
      </c>
      <c r="H3814" t="s">
        <v>143</v>
      </c>
      <c r="I3814" t="s">
        <v>28</v>
      </c>
      <c r="J3814" t="s">
        <v>29</v>
      </c>
      <c r="K3814" t="s">
        <v>30</v>
      </c>
      <c r="L3814" t="str">
        <f>_xlfn.XLOOKUP(Trade_Flows[[#This Row],[hardware_type]],Helper_sheet!$D$2:$D$15,Helper_sheet!$E$2:$E$15,0,0)</f>
        <v>Chip</v>
      </c>
      <c r="M3814" t="s">
        <v>31</v>
      </c>
      <c r="N3814" s="5">
        <v>335</v>
      </c>
      <c r="O3814" s="1">
        <v>163.28</v>
      </c>
      <c r="P3814" t="s">
        <v>40</v>
      </c>
      <c r="Q3814" t="s">
        <v>33</v>
      </c>
      <c r="R3814" t="s">
        <v>144</v>
      </c>
      <c r="S3814" t="s">
        <v>141</v>
      </c>
      <c r="T3814" t="s">
        <v>34</v>
      </c>
      <c r="U3814" t="s">
        <v>848</v>
      </c>
      <c r="V3814" t="s">
        <v>303</v>
      </c>
      <c r="W3814" t="s">
        <v>147</v>
      </c>
      <c r="X3814" t="s">
        <v>144</v>
      </c>
    </row>
    <row r="3815" spans="1:24" x14ac:dyDescent="0.4">
      <c r="A3815" t="s">
        <v>4502</v>
      </c>
      <c r="B3815" t="s">
        <v>162</v>
      </c>
      <c r="C3815" t="s">
        <v>149</v>
      </c>
      <c r="D3815" t="s">
        <v>41</v>
      </c>
      <c r="E3815" t="s">
        <v>847</v>
      </c>
      <c r="F3815" t="s">
        <v>109</v>
      </c>
      <c r="G3815" t="s">
        <v>26</v>
      </c>
      <c r="H3815" t="s">
        <v>143</v>
      </c>
      <c r="I3815" t="s">
        <v>28</v>
      </c>
      <c r="J3815" t="s">
        <v>29</v>
      </c>
      <c r="K3815" t="s">
        <v>30</v>
      </c>
      <c r="L3815" t="str">
        <f>_xlfn.XLOOKUP(Trade_Flows[[#This Row],[hardware_type]],Helper_sheet!$D$2:$D$15,Helper_sheet!$E$2:$E$15,0,0)</f>
        <v>Chip</v>
      </c>
      <c r="M3815" t="s">
        <v>31</v>
      </c>
      <c r="N3815" s="5">
        <v>467</v>
      </c>
      <c r="O3815" s="1">
        <v>227.42</v>
      </c>
      <c r="P3815" t="s">
        <v>150</v>
      </c>
      <c r="Q3815" t="s">
        <v>33</v>
      </c>
      <c r="R3815" t="s">
        <v>144</v>
      </c>
      <c r="S3815" t="s">
        <v>141</v>
      </c>
      <c r="T3815" t="s">
        <v>34</v>
      </c>
      <c r="U3815" t="s">
        <v>888</v>
      </c>
      <c r="V3815" t="s">
        <v>294</v>
      </c>
      <c r="W3815" t="s">
        <v>147</v>
      </c>
      <c r="X3815" t="s">
        <v>144</v>
      </c>
    </row>
    <row r="3816" spans="1:24" x14ac:dyDescent="0.4">
      <c r="A3816" t="s">
        <v>4503</v>
      </c>
      <c r="B3816" t="s">
        <v>162</v>
      </c>
      <c r="C3816" t="s">
        <v>154</v>
      </c>
      <c r="D3816" t="s">
        <v>42</v>
      </c>
      <c r="E3816" t="s">
        <v>847</v>
      </c>
      <c r="F3816" t="s">
        <v>109</v>
      </c>
      <c r="G3816" t="s">
        <v>26</v>
      </c>
      <c r="H3816" t="s">
        <v>143</v>
      </c>
      <c r="I3816" t="s">
        <v>28</v>
      </c>
      <c r="J3816" t="s">
        <v>29</v>
      </c>
      <c r="K3816" t="s">
        <v>30</v>
      </c>
      <c r="L3816" t="str">
        <f>_xlfn.XLOOKUP(Trade_Flows[[#This Row],[hardware_type]],Helper_sheet!$D$2:$D$15,Helper_sheet!$E$2:$E$15,0,0)</f>
        <v>Chip</v>
      </c>
      <c r="M3816" t="s">
        <v>31</v>
      </c>
      <c r="N3816" s="5">
        <v>394</v>
      </c>
      <c r="O3816" s="1">
        <v>191.96</v>
      </c>
      <c r="P3816" t="s">
        <v>32</v>
      </c>
      <c r="Q3816" t="s">
        <v>33</v>
      </c>
      <c r="R3816" t="s">
        <v>144</v>
      </c>
      <c r="S3816" t="s">
        <v>141</v>
      </c>
      <c r="T3816" t="s">
        <v>34</v>
      </c>
      <c r="U3816" t="s">
        <v>888</v>
      </c>
      <c r="V3816" t="s">
        <v>173</v>
      </c>
      <c r="W3816" t="s">
        <v>147</v>
      </c>
      <c r="X3816" t="s">
        <v>144</v>
      </c>
    </row>
    <row r="3817" spans="1:24" x14ac:dyDescent="0.4">
      <c r="A3817" t="s">
        <v>4504</v>
      </c>
      <c r="B3817" t="s">
        <v>162</v>
      </c>
      <c r="C3817" t="s">
        <v>158</v>
      </c>
      <c r="D3817" t="s">
        <v>43</v>
      </c>
      <c r="E3817" t="s">
        <v>847</v>
      </c>
      <c r="F3817" t="s">
        <v>109</v>
      </c>
      <c r="G3817" t="s">
        <v>26</v>
      </c>
      <c r="H3817" t="s">
        <v>143</v>
      </c>
      <c r="I3817" t="s">
        <v>28</v>
      </c>
      <c r="J3817" t="s">
        <v>29</v>
      </c>
      <c r="K3817" t="s">
        <v>30</v>
      </c>
      <c r="L3817" t="str">
        <f>_xlfn.XLOOKUP(Trade_Flows[[#This Row],[hardware_type]],Helper_sheet!$D$2:$D$15,Helper_sheet!$E$2:$E$15,0,0)</f>
        <v>Chip</v>
      </c>
      <c r="M3817" t="s">
        <v>31</v>
      </c>
      <c r="N3817" s="5">
        <v>435</v>
      </c>
      <c r="O3817" s="1">
        <v>211.88</v>
      </c>
      <c r="P3817" t="s">
        <v>40</v>
      </c>
      <c r="Q3817" t="s">
        <v>33</v>
      </c>
      <c r="R3817" t="s">
        <v>144</v>
      </c>
      <c r="S3817" t="s">
        <v>141</v>
      </c>
      <c r="T3817" t="s">
        <v>34</v>
      </c>
      <c r="U3817" t="s">
        <v>367</v>
      </c>
      <c r="V3817" t="s">
        <v>316</v>
      </c>
      <c r="W3817" t="s">
        <v>147</v>
      </c>
      <c r="X3817" t="s">
        <v>144</v>
      </c>
    </row>
    <row r="3818" spans="1:24" x14ac:dyDescent="0.4">
      <c r="A3818" t="s">
        <v>4505</v>
      </c>
      <c r="B3818" t="s">
        <v>171</v>
      </c>
      <c r="C3818" t="s">
        <v>141</v>
      </c>
      <c r="D3818" t="s">
        <v>44</v>
      </c>
      <c r="E3818" t="s">
        <v>847</v>
      </c>
      <c r="F3818" t="s">
        <v>109</v>
      </c>
      <c r="G3818" t="s">
        <v>26</v>
      </c>
      <c r="H3818" t="s">
        <v>143</v>
      </c>
      <c r="I3818" t="s">
        <v>28</v>
      </c>
      <c r="J3818" t="s">
        <v>29</v>
      </c>
      <c r="K3818" t="s">
        <v>30</v>
      </c>
      <c r="L3818" t="str">
        <f>_xlfn.XLOOKUP(Trade_Flows[[#This Row],[hardware_type]],Helper_sheet!$D$2:$D$15,Helper_sheet!$E$2:$E$15,0,0)</f>
        <v>Chip</v>
      </c>
      <c r="M3818" t="s">
        <v>31</v>
      </c>
      <c r="N3818" s="5">
        <v>442</v>
      </c>
      <c r="O3818" s="1">
        <v>215.09</v>
      </c>
      <c r="P3818" t="s">
        <v>150</v>
      </c>
      <c r="Q3818" t="s">
        <v>33</v>
      </c>
      <c r="R3818" t="s">
        <v>144</v>
      </c>
      <c r="S3818" t="s">
        <v>141</v>
      </c>
      <c r="T3818" t="s">
        <v>34</v>
      </c>
      <c r="U3818" t="s">
        <v>173</v>
      </c>
      <c r="V3818" t="s">
        <v>180</v>
      </c>
      <c r="W3818" t="s">
        <v>147</v>
      </c>
      <c r="X3818" t="s">
        <v>144</v>
      </c>
    </row>
    <row r="3819" spans="1:24" x14ac:dyDescent="0.4">
      <c r="A3819" t="s">
        <v>4506</v>
      </c>
      <c r="B3819" t="s">
        <v>171</v>
      </c>
      <c r="C3819" t="s">
        <v>149</v>
      </c>
      <c r="D3819" t="s">
        <v>45</v>
      </c>
      <c r="E3819" t="s">
        <v>847</v>
      </c>
      <c r="F3819" t="s">
        <v>109</v>
      </c>
      <c r="G3819" t="s">
        <v>26</v>
      </c>
      <c r="H3819" t="s">
        <v>143</v>
      </c>
      <c r="I3819" t="s">
        <v>28</v>
      </c>
      <c r="J3819" t="s">
        <v>29</v>
      </c>
      <c r="K3819" t="s">
        <v>30</v>
      </c>
      <c r="L3819" t="str">
        <f>_xlfn.XLOOKUP(Trade_Flows[[#This Row],[hardware_type]],Helper_sheet!$D$2:$D$15,Helper_sheet!$E$2:$E$15,0,0)</f>
        <v>Chip</v>
      </c>
      <c r="M3819" t="s">
        <v>31</v>
      </c>
      <c r="N3819" s="5">
        <v>485</v>
      </c>
      <c r="O3819" s="1">
        <v>235.83</v>
      </c>
      <c r="P3819" t="s">
        <v>32</v>
      </c>
      <c r="Q3819" t="s">
        <v>33</v>
      </c>
      <c r="R3819" t="s">
        <v>144</v>
      </c>
      <c r="S3819" t="s">
        <v>141</v>
      </c>
      <c r="T3819" t="s">
        <v>34</v>
      </c>
      <c r="U3819" t="s">
        <v>877</v>
      </c>
      <c r="V3819" t="s">
        <v>369</v>
      </c>
      <c r="W3819" t="s">
        <v>147</v>
      </c>
      <c r="X3819" t="s">
        <v>144</v>
      </c>
    </row>
    <row r="3820" spans="1:24" x14ac:dyDescent="0.4">
      <c r="A3820" t="s">
        <v>4507</v>
      </c>
      <c r="B3820" t="s">
        <v>171</v>
      </c>
      <c r="C3820" t="s">
        <v>154</v>
      </c>
      <c r="D3820" t="s">
        <v>46</v>
      </c>
      <c r="E3820" t="s">
        <v>847</v>
      </c>
      <c r="F3820" t="s">
        <v>109</v>
      </c>
      <c r="G3820" t="s">
        <v>26</v>
      </c>
      <c r="H3820" t="s">
        <v>143</v>
      </c>
      <c r="I3820" t="s">
        <v>28</v>
      </c>
      <c r="J3820" t="s">
        <v>29</v>
      </c>
      <c r="K3820" t="s">
        <v>30</v>
      </c>
      <c r="L3820" t="str">
        <f>_xlfn.XLOOKUP(Trade_Flows[[#This Row],[hardware_type]],Helper_sheet!$D$2:$D$15,Helper_sheet!$E$2:$E$15,0,0)</f>
        <v>Chip</v>
      </c>
      <c r="M3820" t="s">
        <v>31</v>
      </c>
      <c r="N3820" s="5">
        <v>501</v>
      </c>
      <c r="O3820" s="1">
        <v>243.56</v>
      </c>
      <c r="P3820" t="s">
        <v>32</v>
      </c>
      <c r="Q3820" t="s">
        <v>33</v>
      </c>
      <c r="R3820" t="s">
        <v>144</v>
      </c>
      <c r="S3820" t="s">
        <v>141</v>
      </c>
      <c r="T3820" t="s">
        <v>34</v>
      </c>
      <c r="U3820" t="s">
        <v>187</v>
      </c>
      <c r="V3820" t="s">
        <v>160</v>
      </c>
      <c r="W3820" t="s">
        <v>147</v>
      </c>
      <c r="X3820" t="s">
        <v>144</v>
      </c>
    </row>
    <row r="3821" spans="1:24" x14ac:dyDescent="0.4">
      <c r="A3821" t="s">
        <v>4508</v>
      </c>
      <c r="B3821" t="s">
        <v>171</v>
      </c>
      <c r="C3821" t="s">
        <v>158</v>
      </c>
      <c r="D3821" t="s">
        <v>47</v>
      </c>
      <c r="E3821" t="s">
        <v>847</v>
      </c>
      <c r="F3821" t="s">
        <v>109</v>
      </c>
      <c r="G3821" t="s">
        <v>26</v>
      </c>
      <c r="H3821" t="s">
        <v>143</v>
      </c>
      <c r="I3821" t="s">
        <v>28</v>
      </c>
      <c r="J3821" t="s">
        <v>29</v>
      </c>
      <c r="K3821" t="s">
        <v>30</v>
      </c>
      <c r="L3821" t="str">
        <f>_xlfn.XLOOKUP(Trade_Flows[[#This Row],[hardware_type]],Helper_sheet!$D$2:$D$15,Helper_sheet!$E$2:$E$15,0,0)</f>
        <v>Chip</v>
      </c>
      <c r="M3821" t="s">
        <v>31</v>
      </c>
      <c r="N3821" s="5">
        <v>428</v>
      </c>
      <c r="O3821" s="1">
        <v>208.26</v>
      </c>
      <c r="P3821" t="s">
        <v>150</v>
      </c>
      <c r="Q3821" t="s">
        <v>33</v>
      </c>
      <c r="R3821" t="s">
        <v>144</v>
      </c>
      <c r="S3821" t="s">
        <v>141</v>
      </c>
      <c r="T3821" t="s">
        <v>34</v>
      </c>
      <c r="U3821" t="s">
        <v>393</v>
      </c>
      <c r="V3821" t="s">
        <v>294</v>
      </c>
      <c r="W3821" t="s">
        <v>147</v>
      </c>
      <c r="X3821" t="s">
        <v>144</v>
      </c>
    </row>
    <row r="3822" spans="1:24" x14ac:dyDescent="0.4">
      <c r="A3822" t="s">
        <v>4509</v>
      </c>
      <c r="B3822" t="s">
        <v>182</v>
      </c>
      <c r="C3822" t="s">
        <v>141</v>
      </c>
      <c r="D3822" t="s">
        <v>48</v>
      </c>
      <c r="E3822" t="s">
        <v>847</v>
      </c>
      <c r="F3822" t="s">
        <v>109</v>
      </c>
      <c r="G3822" t="s">
        <v>26</v>
      </c>
      <c r="H3822" t="s">
        <v>143</v>
      </c>
      <c r="I3822" t="s">
        <v>28</v>
      </c>
      <c r="J3822" t="s">
        <v>29</v>
      </c>
      <c r="K3822" t="s">
        <v>30</v>
      </c>
      <c r="L3822" t="str">
        <f>_xlfn.XLOOKUP(Trade_Flows[[#This Row],[hardware_type]],Helper_sheet!$D$2:$D$15,Helper_sheet!$E$2:$E$15,0,0)</f>
        <v>Chip</v>
      </c>
      <c r="M3822" t="s">
        <v>31</v>
      </c>
      <c r="N3822" s="5">
        <v>489</v>
      </c>
      <c r="O3822" s="1">
        <v>237.76</v>
      </c>
      <c r="P3822" t="s">
        <v>150</v>
      </c>
      <c r="Q3822" t="s">
        <v>33</v>
      </c>
      <c r="R3822" t="s">
        <v>144</v>
      </c>
      <c r="S3822" t="s">
        <v>141</v>
      </c>
      <c r="T3822" t="s">
        <v>34</v>
      </c>
      <c r="U3822" t="s">
        <v>176</v>
      </c>
      <c r="V3822" t="s">
        <v>176</v>
      </c>
      <c r="W3822" t="s">
        <v>147</v>
      </c>
      <c r="X3822" t="s">
        <v>144</v>
      </c>
    </row>
    <row r="3823" spans="1:24" x14ac:dyDescent="0.4">
      <c r="A3823" t="s">
        <v>4510</v>
      </c>
      <c r="B3823" t="s">
        <v>182</v>
      </c>
      <c r="C3823" t="s">
        <v>149</v>
      </c>
      <c r="D3823" t="s">
        <v>49</v>
      </c>
      <c r="E3823" t="s">
        <v>847</v>
      </c>
      <c r="F3823" t="s">
        <v>109</v>
      </c>
      <c r="G3823" t="s">
        <v>26</v>
      </c>
      <c r="H3823" t="s">
        <v>143</v>
      </c>
      <c r="I3823" t="s">
        <v>28</v>
      </c>
      <c r="J3823" t="s">
        <v>29</v>
      </c>
      <c r="K3823" t="s">
        <v>30</v>
      </c>
      <c r="L3823" t="str">
        <f>_xlfn.XLOOKUP(Trade_Flows[[#This Row],[hardware_type]],Helper_sheet!$D$2:$D$15,Helper_sheet!$E$2:$E$15,0,0)</f>
        <v>Chip</v>
      </c>
      <c r="M3823" t="s">
        <v>31</v>
      </c>
      <c r="N3823" s="5">
        <v>506</v>
      </c>
      <c r="O3823" s="1">
        <v>246.44</v>
      </c>
      <c r="P3823" t="s">
        <v>150</v>
      </c>
      <c r="Q3823" t="s">
        <v>33</v>
      </c>
      <c r="R3823" t="s">
        <v>144</v>
      </c>
      <c r="S3823" t="s">
        <v>141</v>
      </c>
      <c r="T3823" t="s">
        <v>34</v>
      </c>
      <c r="U3823" t="s">
        <v>190</v>
      </c>
      <c r="V3823" t="s">
        <v>285</v>
      </c>
      <c r="W3823" t="s">
        <v>147</v>
      </c>
      <c r="X3823" t="s">
        <v>144</v>
      </c>
    </row>
    <row r="3824" spans="1:24" x14ac:dyDescent="0.4">
      <c r="A3824" t="s">
        <v>4511</v>
      </c>
      <c r="B3824" t="s">
        <v>182</v>
      </c>
      <c r="C3824" t="s">
        <v>154</v>
      </c>
      <c r="D3824" t="s">
        <v>50</v>
      </c>
      <c r="E3824" t="s">
        <v>847</v>
      </c>
      <c r="F3824" t="s">
        <v>109</v>
      </c>
      <c r="G3824" t="s">
        <v>26</v>
      </c>
      <c r="H3824" t="s">
        <v>143</v>
      </c>
      <c r="I3824" t="s">
        <v>28</v>
      </c>
      <c r="J3824" t="s">
        <v>29</v>
      </c>
      <c r="K3824" t="s">
        <v>30</v>
      </c>
      <c r="L3824" t="str">
        <f>_xlfn.XLOOKUP(Trade_Flows[[#This Row],[hardware_type]],Helper_sheet!$D$2:$D$15,Helper_sheet!$E$2:$E$15,0,0)</f>
        <v>Chip</v>
      </c>
      <c r="M3824" t="s">
        <v>31</v>
      </c>
      <c r="N3824" s="5">
        <v>605</v>
      </c>
      <c r="O3824" s="1">
        <v>294.23</v>
      </c>
      <c r="P3824" t="s">
        <v>32</v>
      </c>
      <c r="Q3824" t="s">
        <v>33</v>
      </c>
      <c r="R3824" t="s">
        <v>144</v>
      </c>
      <c r="S3824" t="s">
        <v>141</v>
      </c>
      <c r="T3824" t="s">
        <v>34</v>
      </c>
      <c r="U3824" t="s">
        <v>848</v>
      </c>
      <c r="V3824" t="s">
        <v>206</v>
      </c>
      <c r="W3824" t="s">
        <v>147</v>
      </c>
      <c r="X3824" t="s">
        <v>144</v>
      </c>
    </row>
    <row r="3825" spans="1:24" x14ac:dyDescent="0.4">
      <c r="A3825" t="s">
        <v>4512</v>
      </c>
      <c r="B3825" t="s">
        <v>182</v>
      </c>
      <c r="C3825" t="s">
        <v>158</v>
      </c>
      <c r="D3825" t="s">
        <v>51</v>
      </c>
      <c r="E3825" t="s">
        <v>847</v>
      </c>
      <c r="F3825" t="s">
        <v>109</v>
      </c>
      <c r="G3825" t="s">
        <v>26</v>
      </c>
      <c r="H3825" t="s">
        <v>143</v>
      </c>
      <c r="I3825" t="s">
        <v>28</v>
      </c>
      <c r="J3825" t="s">
        <v>29</v>
      </c>
      <c r="K3825" t="s">
        <v>30</v>
      </c>
      <c r="L3825" t="str">
        <f>_xlfn.XLOOKUP(Trade_Flows[[#This Row],[hardware_type]],Helper_sheet!$D$2:$D$15,Helper_sheet!$E$2:$E$15,0,0)</f>
        <v>Chip</v>
      </c>
      <c r="M3825" t="s">
        <v>31</v>
      </c>
      <c r="N3825" s="5">
        <v>507</v>
      </c>
      <c r="O3825" s="1">
        <v>246.89</v>
      </c>
      <c r="P3825" t="s">
        <v>150</v>
      </c>
      <c r="Q3825" t="s">
        <v>33</v>
      </c>
      <c r="R3825" t="s">
        <v>144</v>
      </c>
      <c r="S3825" t="s">
        <v>141</v>
      </c>
      <c r="T3825" t="s">
        <v>34</v>
      </c>
      <c r="U3825" t="s">
        <v>905</v>
      </c>
      <c r="V3825" t="s">
        <v>391</v>
      </c>
      <c r="W3825" t="s">
        <v>147</v>
      </c>
      <c r="X3825" t="s">
        <v>144</v>
      </c>
    </row>
    <row r="3826" spans="1:24" x14ac:dyDescent="0.4">
      <c r="A3826" t="s">
        <v>4513</v>
      </c>
      <c r="B3826" t="s">
        <v>193</v>
      </c>
      <c r="C3826" t="s">
        <v>141</v>
      </c>
      <c r="D3826" t="s">
        <v>52</v>
      </c>
      <c r="E3826" t="s">
        <v>847</v>
      </c>
      <c r="F3826" t="s">
        <v>109</v>
      </c>
      <c r="G3826" t="s">
        <v>26</v>
      </c>
      <c r="H3826" t="s">
        <v>143</v>
      </c>
      <c r="I3826" t="s">
        <v>28</v>
      </c>
      <c r="J3826" t="s">
        <v>29</v>
      </c>
      <c r="K3826" t="s">
        <v>30</v>
      </c>
      <c r="L3826" t="str">
        <f>_xlfn.XLOOKUP(Trade_Flows[[#This Row],[hardware_type]],Helper_sheet!$D$2:$D$15,Helper_sheet!$E$2:$E$15,0,0)</f>
        <v>Chip</v>
      </c>
      <c r="M3826" t="s">
        <v>31</v>
      </c>
      <c r="N3826" s="5">
        <v>519</v>
      </c>
      <c r="O3826" s="1">
        <v>252.68</v>
      </c>
      <c r="P3826" t="s">
        <v>40</v>
      </c>
      <c r="Q3826" t="s">
        <v>33</v>
      </c>
      <c r="R3826" t="s">
        <v>144</v>
      </c>
      <c r="S3826" t="s">
        <v>141</v>
      </c>
      <c r="T3826" t="s">
        <v>34</v>
      </c>
      <c r="U3826" t="s">
        <v>190</v>
      </c>
      <c r="V3826" t="s">
        <v>303</v>
      </c>
      <c r="W3826" t="s">
        <v>147</v>
      </c>
      <c r="X3826" t="s">
        <v>144</v>
      </c>
    </row>
    <row r="3827" spans="1:24" x14ac:dyDescent="0.4">
      <c r="A3827" t="s">
        <v>4514</v>
      </c>
      <c r="B3827" t="s">
        <v>193</v>
      </c>
      <c r="C3827" t="s">
        <v>149</v>
      </c>
      <c r="D3827" t="s">
        <v>53</v>
      </c>
      <c r="E3827" t="s">
        <v>847</v>
      </c>
      <c r="F3827" t="s">
        <v>109</v>
      </c>
      <c r="G3827" t="s">
        <v>26</v>
      </c>
      <c r="H3827" t="s">
        <v>143</v>
      </c>
      <c r="I3827" t="s">
        <v>28</v>
      </c>
      <c r="J3827" t="s">
        <v>29</v>
      </c>
      <c r="K3827" t="s">
        <v>30</v>
      </c>
      <c r="L3827" t="str">
        <f>_xlfn.XLOOKUP(Trade_Flows[[#This Row],[hardware_type]],Helper_sheet!$D$2:$D$15,Helper_sheet!$E$2:$E$15,0,0)</f>
        <v>Chip</v>
      </c>
      <c r="M3827" t="s">
        <v>31</v>
      </c>
      <c r="N3827" s="5">
        <v>546</v>
      </c>
      <c r="O3827" s="1">
        <v>265.74</v>
      </c>
      <c r="P3827" t="s">
        <v>150</v>
      </c>
      <c r="Q3827" t="s">
        <v>33</v>
      </c>
      <c r="R3827" t="s">
        <v>144</v>
      </c>
      <c r="S3827" t="s">
        <v>141</v>
      </c>
      <c r="T3827" t="s">
        <v>34</v>
      </c>
      <c r="U3827" t="s">
        <v>152</v>
      </c>
      <c r="V3827" t="s">
        <v>332</v>
      </c>
      <c r="W3827" t="s">
        <v>147</v>
      </c>
      <c r="X3827" t="s">
        <v>144</v>
      </c>
    </row>
    <row r="3828" spans="1:24" x14ac:dyDescent="0.4">
      <c r="A3828" t="s">
        <v>4515</v>
      </c>
      <c r="B3828" t="s">
        <v>193</v>
      </c>
      <c r="C3828" t="s">
        <v>154</v>
      </c>
      <c r="D3828" t="s">
        <v>54</v>
      </c>
      <c r="E3828" t="s">
        <v>847</v>
      </c>
      <c r="F3828" t="s">
        <v>109</v>
      </c>
      <c r="G3828" t="s">
        <v>26</v>
      </c>
      <c r="H3828" t="s">
        <v>143</v>
      </c>
      <c r="I3828" t="s">
        <v>28</v>
      </c>
      <c r="J3828" t="s">
        <v>29</v>
      </c>
      <c r="K3828" t="s">
        <v>30</v>
      </c>
      <c r="L3828" t="str">
        <f>_xlfn.XLOOKUP(Trade_Flows[[#This Row],[hardware_type]],Helper_sheet!$D$2:$D$15,Helper_sheet!$E$2:$E$15,0,0)</f>
        <v>Chip</v>
      </c>
      <c r="M3828" t="s">
        <v>31</v>
      </c>
      <c r="N3828" s="5">
        <v>548</v>
      </c>
      <c r="O3828" s="1">
        <v>266.48</v>
      </c>
      <c r="P3828" t="s">
        <v>40</v>
      </c>
      <c r="Q3828" t="s">
        <v>33</v>
      </c>
      <c r="R3828" t="s">
        <v>144</v>
      </c>
      <c r="S3828" t="s">
        <v>141</v>
      </c>
      <c r="T3828" t="s">
        <v>34</v>
      </c>
      <c r="U3828" t="s">
        <v>294</v>
      </c>
      <c r="V3828" t="s">
        <v>187</v>
      </c>
      <c r="W3828" t="s">
        <v>147</v>
      </c>
      <c r="X3828" t="s">
        <v>144</v>
      </c>
    </row>
    <row r="3829" spans="1:24" x14ac:dyDescent="0.4">
      <c r="A3829" t="s">
        <v>4516</v>
      </c>
      <c r="B3829" t="s">
        <v>193</v>
      </c>
      <c r="C3829" t="s">
        <v>158</v>
      </c>
      <c r="D3829" t="s">
        <v>55</v>
      </c>
      <c r="E3829" t="s">
        <v>847</v>
      </c>
      <c r="F3829" t="s">
        <v>109</v>
      </c>
      <c r="G3829" t="s">
        <v>26</v>
      </c>
      <c r="H3829" t="s">
        <v>143</v>
      </c>
      <c r="I3829" t="s">
        <v>28</v>
      </c>
      <c r="J3829" t="s">
        <v>29</v>
      </c>
      <c r="K3829" t="s">
        <v>30</v>
      </c>
      <c r="L3829" t="str">
        <f>_xlfn.XLOOKUP(Trade_Flows[[#This Row],[hardware_type]],Helper_sheet!$D$2:$D$15,Helper_sheet!$E$2:$E$15,0,0)</f>
        <v>Chip</v>
      </c>
      <c r="M3829" t="s">
        <v>31</v>
      </c>
      <c r="N3829" s="5">
        <v>551</v>
      </c>
      <c r="O3829" s="1">
        <v>268.02999999999997</v>
      </c>
      <c r="P3829" t="s">
        <v>40</v>
      </c>
      <c r="Q3829" t="s">
        <v>33</v>
      </c>
      <c r="R3829" t="s">
        <v>144</v>
      </c>
      <c r="S3829" t="s">
        <v>141</v>
      </c>
      <c r="T3829" t="s">
        <v>34</v>
      </c>
      <c r="U3829" t="s">
        <v>393</v>
      </c>
      <c r="V3829" t="s">
        <v>187</v>
      </c>
      <c r="W3829" t="s">
        <v>147</v>
      </c>
      <c r="X3829" t="s">
        <v>144</v>
      </c>
    </row>
    <row r="3830" spans="1:24" x14ac:dyDescent="0.4">
      <c r="A3830" t="s">
        <v>4517</v>
      </c>
      <c r="B3830" t="s">
        <v>202</v>
      </c>
      <c r="C3830" t="s">
        <v>141</v>
      </c>
      <c r="D3830" t="s">
        <v>56</v>
      </c>
      <c r="E3830" t="s">
        <v>847</v>
      </c>
      <c r="F3830" t="s">
        <v>109</v>
      </c>
      <c r="G3830" t="s">
        <v>26</v>
      </c>
      <c r="H3830" t="s">
        <v>143</v>
      </c>
      <c r="I3830" t="s">
        <v>28</v>
      </c>
      <c r="J3830" t="s">
        <v>29</v>
      </c>
      <c r="K3830" t="s">
        <v>30</v>
      </c>
      <c r="L3830" t="str">
        <f>_xlfn.XLOOKUP(Trade_Flows[[#This Row],[hardware_type]],Helper_sheet!$D$2:$D$15,Helper_sheet!$E$2:$E$15,0,0)</f>
        <v>Chip</v>
      </c>
      <c r="M3830" t="s">
        <v>31</v>
      </c>
      <c r="N3830" s="5">
        <v>432</v>
      </c>
      <c r="O3830" s="1">
        <v>210.1</v>
      </c>
      <c r="P3830" t="s">
        <v>40</v>
      </c>
      <c r="Q3830" t="s">
        <v>33</v>
      </c>
      <c r="R3830" t="s">
        <v>144</v>
      </c>
      <c r="S3830" t="s">
        <v>141</v>
      </c>
      <c r="T3830" t="s">
        <v>34</v>
      </c>
      <c r="U3830" t="s">
        <v>886</v>
      </c>
      <c r="V3830" t="s">
        <v>320</v>
      </c>
      <c r="W3830" t="s">
        <v>147</v>
      </c>
      <c r="X3830" t="s">
        <v>144</v>
      </c>
    </row>
    <row r="3831" spans="1:24" x14ac:dyDescent="0.4">
      <c r="A3831" t="s">
        <v>4518</v>
      </c>
      <c r="B3831" t="s">
        <v>202</v>
      </c>
      <c r="C3831" t="s">
        <v>149</v>
      </c>
      <c r="D3831" t="s">
        <v>57</v>
      </c>
      <c r="E3831" t="s">
        <v>847</v>
      </c>
      <c r="F3831" t="s">
        <v>109</v>
      </c>
      <c r="G3831" t="s">
        <v>26</v>
      </c>
      <c r="H3831" t="s">
        <v>143</v>
      </c>
      <c r="I3831" t="s">
        <v>28</v>
      </c>
      <c r="J3831" t="s">
        <v>29</v>
      </c>
      <c r="K3831" t="s">
        <v>30</v>
      </c>
      <c r="L3831" t="str">
        <f>_xlfn.XLOOKUP(Trade_Flows[[#This Row],[hardware_type]],Helper_sheet!$D$2:$D$15,Helper_sheet!$E$2:$E$15,0,0)</f>
        <v>Chip</v>
      </c>
      <c r="M3831" t="s">
        <v>31</v>
      </c>
      <c r="N3831" s="5">
        <v>537</v>
      </c>
      <c r="O3831" s="1">
        <v>261.19</v>
      </c>
      <c r="P3831" t="s">
        <v>40</v>
      </c>
      <c r="Q3831" t="s">
        <v>33</v>
      </c>
      <c r="R3831" t="s">
        <v>144</v>
      </c>
      <c r="S3831" t="s">
        <v>141</v>
      </c>
      <c r="T3831" t="s">
        <v>34</v>
      </c>
      <c r="U3831" t="s">
        <v>217</v>
      </c>
      <c r="V3831" t="s">
        <v>303</v>
      </c>
      <c r="W3831" t="s">
        <v>147</v>
      </c>
      <c r="X3831" t="s">
        <v>144</v>
      </c>
    </row>
    <row r="3832" spans="1:24" x14ac:dyDescent="0.4">
      <c r="A3832" t="s">
        <v>4519</v>
      </c>
      <c r="B3832" t="s">
        <v>202</v>
      </c>
      <c r="C3832" t="s">
        <v>154</v>
      </c>
      <c r="D3832" t="s">
        <v>58</v>
      </c>
      <c r="E3832" t="s">
        <v>847</v>
      </c>
      <c r="F3832" t="s">
        <v>109</v>
      </c>
      <c r="G3832" t="s">
        <v>26</v>
      </c>
      <c r="H3832" t="s">
        <v>143</v>
      </c>
      <c r="I3832" t="s">
        <v>28</v>
      </c>
      <c r="J3832" t="s">
        <v>29</v>
      </c>
      <c r="K3832" t="s">
        <v>30</v>
      </c>
      <c r="L3832" t="str">
        <f>_xlfn.XLOOKUP(Trade_Flows[[#This Row],[hardware_type]],Helper_sheet!$D$2:$D$15,Helper_sheet!$E$2:$E$15,0,0)</f>
        <v>Chip</v>
      </c>
      <c r="M3832" t="s">
        <v>31</v>
      </c>
      <c r="N3832" s="5">
        <v>541</v>
      </c>
      <c r="O3832" s="1">
        <v>263.41000000000003</v>
      </c>
      <c r="P3832" t="s">
        <v>150</v>
      </c>
      <c r="Q3832" t="s">
        <v>33</v>
      </c>
      <c r="R3832" t="s">
        <v>144</v>
      </c>
      <c r="S3832" t="s">
        <v>141</v>
      </c>
      <c r="T3832" t="s">
        <v>34</v>
      </c>
      <c r="U3832" t="s">
        <v>369</v>
      </c>
      <c r="V3832" t="s">
        <v>1718</v>
      </c>
      <c r="W3832" t="s">
        <v>147</v>
      </c>
      <c r="X3832" t="s">
        <v>144</v>
      </c>
    </row>
    <row r="3833" spans="1:24" x14ac:dyDescent="0.4">
      <c r="A3833" t="s">
        <v>4520</v>
      </c>
      <c r="B3833" t="s">
        <v>202</v>
      </c>
      <c r="C3833" t="s">
        <v>158</v>
      </c>
      <c r="D3833" t="s">
        <v>59</v>
      </c>
      <c r="E3833" t="s">
        <v>847</v>
      </c>
      <c r="F3833" t="s">
        <v>109</v>
      </c>
      <c r="G3833" t="s">
        <v>26</v>
      </c>
      <c r="H3833" t="s">
        <v>143</v>
      </c>
      <c r="I3833" t="s">
        <v>28</v>
      </c>
      <c r="J3833" t="s">
        <v>29</v>
      </c>
      <c r="K3833" t="s">
        <v>30</v>
      </c>
      <c r="L3833" t="str">
        <f>_xlfn.XLOOKUP(Trade_Flows[[#This Row],[hardware_type]],Helper_sheet!$D$2:$D$15,Helper_sheet!$E$2:$E$15,0,0)</f>
        <v>Chip</v>
      </c>
      <c r="M3833" t="s">
        <v>31</v>
      </c>
      <c r="N3833" s="5">
        <v>518</v>
      </c>
      <c r="O3833" s="1">
        <v>252.26</v>
      </c>
      <c r="P3833" t="s">
        <v>32</v>
      </c>
      <c r="Q3833" t="s">
        <v>33</v>
      </c>
      <c r="R3833" t="s">
        <v>144</v>
      </c>
      <c r="S3833" t="s">
        <v>141</v>
      </c>
      <c r="T3833" t="s">
        <v>34</v>
      </c>
      <c r="U3833" t="s">
        <v>888</v>
      </c>
      <c r="V3833" t="s">
        <v>316</v>
      </c>
      <c r="W3833" t="s">
        <v>147</v>
      </c>
      <c r="X3833" t="s">
        <v>144</v>
      </c>
    </row>
    <row r="3834" spans="1:24" x14ac:dyDescent="0.4">
      <c r="A3834" t="s">
        <v>4521</v>
      </c>
      <c r="B3834" t="s">
        <v>212</v>
      </c>
      <c r="C3834" t="s">
        <v>141</v>
      </c>
      <c r="D3834" t="s">
        <v>60</v>
      </c>
      <c r="E3834" t="s">
        <v>847</v>
      </c>
      <c r="F3834" t="s">
        <v>109</v>
      </c>
      <c r="G3834" t="s">
        <v>26</v>
      </c>
      <c r="H3834" t="s">
        <v>143</v>
      </c>
      <c r="I3834" t="s">
        <v>28</v>
      </c>
      <c r="J3834" t="s">
        <v>29</v>
      </c>
      <c r="K3834" t="s">
        <v>30</v>
      </c>
      <c r="L3834" t="str">
        <f>_xlfn.XLOOKUP(Trade_Flows[[#This Row],[hardware_type]],Helper_sheet!$D$2:$D$15,Helper_sheet!$E$2:$E$15,0,0)</f>
        <v>Chip</v>
      </c>
      <c r="M3834" t="s">
        <v>31</v>
      </c>
      <c r="N3834" s="5">
        <v>604</v>
      </c>
      <c r="O3834" s="1">
        <v>293.70999999999998</v>
      </c>
      <c r="P3834" t="s">
        <v>40</v>
      </c>
      <c r="Q3834" t="s">
        <v>33</v>
      </c>
      <c r="R3834" t="s">
        <v>144</v>
      </c>
      <c r="S3834" t="s">
        <v>141</v>
      </c>
      <c r="T3834" t="s">
        <v>34</v>
      </c>
      <c r="U3834" t="s">
        <v>190</v>
      </c>
      <c r="V3834" t="s">
        <v>206</v>
      </c>
      <c r="W3834" t="s">
        <v>147</v>
      </c>
      <c r="X3834" t="s">
        <v>144</v>
      </c>
    </row>
    <row r="3835" spans="1:24" x14ac:dyDescent="0.4">
      <c r="A3835" t="s">
        <v>4522</v>
      </c>
      <c r="B3835" t="s">
        <v>212</v>
      </c>
      <c r="C3835" t="s">
        <v>149</v>
      </c>
      <c r="D3835" t="s">
        <v>61</v>
      </c>
      <c r="E3835" t="s">
        <v>847</v>
      </c>
      <c r="F3835" t="s">
        <v>109</v>
      </c>
      <c r="G3835" t="s">
        <v>26</v>
      </c>
      <c r="H3835" t="s">
        <v>143</v>
      </c>
      <c r="I3835" t="s">
        <v>28</v>
      </c>
      <c r="J3835" t="s">
        <v>29</v>
      </c>
      <c r="K3835" t="s">
        <v>30</v>
      </c>
      <c r="L3835" t="str">
        <f>_xlfn.XLOOKUP(Trade_Flows[[#This Row],[hardware_type]],Helper_sheet!$D$2:$D$15,Helper_sheet!$E$2:$E$15,0,0)</f>
        <v>Chip</v>
      </c>
      <c r="M3835" t="s">
        <v>31</v>
      </c>
      <c r="N3835" s="5">
        <v>642</v>
      </c>
      <c r="O3835" s="1">
        <v>312.48</v>
      </c>
      <c r="P3835" t="s">
        <v>150</v>
      </c>
      <c r="Q3835" t="s">
        <v>33</v>
      </c>
      <c r="R3835" t="s">
        <v>144</v>
      </c>
      <c r="S3835" t="s">
        <v>141</v>
      </c>
      <c r="T3835" t="s">
        <v>34</v>
      </c>
      <c r="U3835" t="s">
        <v>369</v>
      </c>
      <c r="V3835" t="s">
        <v>303</v>
      </c>
      <c r="W3835" t="s">
        <v>147</v>
      </c>
      <c r="X3835" t="s">
        <v>144</v>
      </c>
    </row>
    <row r="3836" spans="1:24" x14ac:dyDescent="0.4">
      <c r="A3836" t="s">
        <v>4523</v>
      </c>
      <c r="B3836" t="s">
        <v>212</v>
      </c>
      <c r="C3836" t="s">
        <v>154</v>
      </c>
      <c r="D3836" t="s">
        <v>62</v>
      </c>
      <c r="E3836" t="s">
        <v>847</v>
      </c>
      <c r="F3836" t="s">
        <v>109</v>
      </c>
      <c r="G3836" t="s">
        <v>26</v>
      </c>
      <c r="H3836" t="s">
        <v>143</v>
      </c>
      <c r="I3836" t="s">
        <v>28</v>
      </c>
      <c r="J3836" t="s">
        <v>29</v>
      </c>
      <c r="K3836" t="s">
        <v>30</v>
      </c>
      <c r="L3836" t="str">
        <f>_xlfn.XLOOKUP(Trade_Flows[[#This Row],[hardware_type]],Helper_sheet!$D$2:$D$15,Helper_sheet!$E$2:$E$15,0,0)</f>
        <v>Chip</v>
      </c>
      <c r="M3836" t="s">
        <v>31</v>
      </c>
      <c r="N3836" s="5">
        <v>654</v>
      </c>
      <c r="O3836" s="1">
        <v>318.31</v>
      </c>
      <c r="P3836" t="s">
        <v>40</v>
      </c>
      <c r="Q3836" t="s">
        <v>33</v>
      </c>
      <c r="R3836" t="s">
        <v>144</v>
      </c>
      <c r="S3836" t="s">
        <v>141</v>
      </c>
      <c r="T3836" t="s">
        <v>34</v>
      </c>
      <c r="U3836" t="s">
        <v>292</v>
      </c>
      <c r="V3836" t="s">
        <v>316</v>
      </c>
      <c r="W3836" t="s">
        <v>147</v>
      </c>
      <c r="X3836" t="s">
        <v>144</v>
      </c>
    </row>
    <row r="3837" spans="1:24" x14ac:dyDescent="0.4">
      <c r="A3837" t="s">
        <v>4524</v>
      </c>
      <c r="B3837" t="s">
        <v>212</v>
      </c>
      <c r="C3837" t="s">
        <v>158</v>
      </c>
      <c r="D3837" t="s">
        <v>63</v>
      </c>
      <c r="E3837" t="s">
        <v>847</v>
      </c>
      <c r="F3837" t="s">
        <v>109</v>
      </c>
      <c r="G3837" t="s">
        <v>26</v>
      </c>
      <c r="H3837" t="s">
        <v>143</v>
      </c>
      <c r="I3837" t="s">
        <v>28</v>
      </c>
      <c r="J3837" t="s">
        <v>29</v>
      </c>
      <c r="K3837" t="s">
        <v>30</v>
      </c>
      <c r="L3837" t="str">
        <f>_xlfn.XLOOKUP(Trade_Flows[[#This Row],[hardware_type]],Helper_sheet!$D$2:$D$15,Helper_sheet!$E$2:$E$15,0,0)</f>
        <v>Chip</v>
      </c>
      <c r="M3837" t="s">
        <v>31</v>
      </c>
      <c r="N3837" s="5">
        <v>606</v>
      </c>
      <c r="O3837" s="1">
        <v>294.76</v>
      </c>
      <c r="P3837" t="s">
        <v>150</v>
      </c>
      <c r="Q3837" t="s">
        <v>33</v>
      </c>
      <c r="R3837" t="s">
        <v>144</v>
      </c>
      <c r="S3837" t="s">
        <v>141</v>
      </c>
      <c r="T3837" t="s">
        <v>34</v>
      </c>
      <c r="U3837" t="s">
        <v>190</v>
      </c>
      <c r="V3837" t="s">
        <v>228</v>
      </c>
      <c r="W3837" t="s">
        <v>147</v>
      </c>
      <c r="X3837" t="s">
        <v>144</v>
      </c>
    </row>
    <row r="3838" spans="1:24" x14ac:dyDescent="0.4">
      <c r="A3838" t="s">
        <v>4525</v>
      </c>
      <c r="B3838" t="s">
        <v>223</v>
      </c>
      <c r="C3838" t="s">
        <v>141</v>
      </c>
      <c r="D3838" t="s">
        <v>64</v>
      </c>
      <c r="E3838" t="s">
        <v>847</v>
      </c>
      <c r="F3838" t="s">
        <v>109</v>
      </c>
      <c r="G3838" t="s">
        <v>26</v>
      </c>
      <c r="H3838" t="s">
        <v>143</v>
      </c>
      <c r="I3838" t="s">
        <v>28</v>
      </c>
      <c r="J3838" t="s">
        <v>29</v>
      </c>
      <c r="K3838" t="s">
        <v>30</v>
      </c>
      <c r="L3838" t="str">
        <f>_xlfn.XLOOKUP(Trade_Flows[[#This Row],[hardware_type]],Helper_sheet!$D$2:$D$15,Helper_sheet!$E$2:$E$15,0,0)</f>
        <v>Chip</v>
      </c>
      <c r="M3838" t="s">
        <v>31</v>
      </c>
      <c r="N3838" s="5">
        <v>589</v>
      </c>
      <c r="O3838" s="1">
        <v>286.64999999999998</v>
      </c>
      <c r="P3838" t="s">
        <v>40</v>
      </c>
      <c r="Q3838" t="s">
        <v>33</v>
      </c>
      <c r="R3838" t="s">
        <v>144</v>
      </c>
      <c r="S3838" t="s">
        <v>141</v>
      </c>
      <c r="T3838" t="s">
        <v>34</v>
      </c>
      <c r="U3838" t="s">
        <v>877</v>
      </c>
      <c r="V3838" t="s">
        <v>250</v>
      </c>
      <c r="W3838" t="s">
        <v>147</v>
      </c>
      <c r="X3838" t="s">
        <v>144</v>
      </c>
    </row>
    <row r="3839" spans="1:24" x14ac:dyDescent="0.4">
      <c r="A3839" t="s">
        <v>4526</v>
      </c>
      <c r="B3839" t="s">
        <v>223</v>
      </c>
      <c r="C3839" t="s">
        <v>149</v>
      </c>
      <c r="D3839" t="s">
        <v>65</v>
      </c>
      <c r="E3839" t="s">
        <v>847</v>
      </c>
      <c r="F3839" t="s">
        <v>109</v>
      </c>
      <c r="G3839" t="s">
        <v>26</v>
      </c>
      <c r="H3839" t="s">
        <v>143</v>
      </c>
      <c r="I3839" t="s">
        <v>28</v>
      </c>
      <c r="J3839" t="s">
        <v>29</v>
      </c>
      <c r="K3839" t="s">
        <v>30</v>
      </c>
      <c r="L3839" t="str">
        <f>_xlfn.XLOOKUP(Trade_Flows[[#This Row],[hardware_type]],Helper_sheet!$D$2:$D$15,Helper_sheet!$E$2:$E$15,0,0)</f>
        <v>Chip</v>
      </c>
      <c r="M3839" t="s">
        <v>31</v>
      </c>
      <c r="N3839" s="5">
        <v>651</v>
      </c>
      <c r="O3839" s="1">
        <v>316.54000000000002</v>
      </c>
      <c r="P3839" t="s">
        <v>32</v>
      </c>
      <c r="Q3839" t="s">
        <v>33</v>
      </c>
      <c r="R3839" t="s">
        <v>144</v>
      </c>
      <c r="S3839" t="s">
        <v>141</v>
      </c>
      <c r="T3839" t="s">
        <v>34</v>
      </c>
      <c r="U3839" t="s">
        <v>294</v>
      </c>
      <c r="V3839" t="s">
        <v>399</v>
      </c>
      <c r="W3839" t="s">
        <v>147</v>
      </c>
      <c r="X3839" t="s">
        <v>144</v>
      </c>
    </row>
    <row r="3840" spans="1:24" x14ac:dyDescent="0.4">
      <c r="A3840" t="s">
        <v>4527</v>
      </c>
      <c r="B3840" t="s">
        <v>223</v>
      </c>
      <c r="C3840" t="s">
        <v>154</v>
      </c>
      <c r="D3840" t="s">
        <v>66</v>
      </c>
      <c r="E3840" t="s">
        <v>847</v>
      </c>
      <c r="F3840" t="s">
        <v>109</v>
      </c>
      <c r="G3840" t="s">
        <v>26</v>
      </c>
      <c r="H3840" t="s">
        <v>143</v>
      </c>
      <c r="I3840" t="s">
        <v>28</v>
      </c>
      <c r="J3840" t="s">
        <v>29</v>
      </c>
      <c r="K3840" t="s">
        <v>30</v>
      </c>
      <c r="L3840" t="str">
        <f>_xlfn.XLOOKUP(Trade_Flows[[#This Row],[hardware_type]],Helper_sheet!$D$2:$D$15,Helper_sheet!$E$2:$E$15,0,0)</f>
        <v>Chip</v>
      </c>
      <c r="M3840" t="s">
        <v>31</v>
      </c>
      <c r="N3840" s="5">
        <v>646</v>
      </c>
      <c r="O3840" s="1">
        <v>314.05</v>
      </c>
      <c r="P3840" t="s">
        <v>40</v>
      </c>
      <c r="Q3840" t="s">
        <v>33</v>
      </c>
      <c r="R3840" t="s">
        <v>144</v>
      </c>
      <c r="S3840" t="s">
        <v>141</v>
      </c>
      <c r="T3840" t="s">
        <v>34</v>
      </c>
      <c r="U3840" t="s">
        <v>292</v>
      </c>
      <c r="V3840" t="s">
        <v>204</v>
      </c>
      <c r="W3840" t="s">
        <v>147</v>
      </c>
      <c r="X3840" t="s">
        <v>144</v>
      </c>
    </row>
    <row r="3841" spans="1:24" x14ac:dyDescent="0.4">
      <c r="A3841" t="s">
        <v>4528</v>
      </c>
      <c r="B3841" t="s">
        <v>223</v>
      </c>
      <c r="C3841" t="s">
        <v>158</v>
      </c>
      <c r="D3841" t="s">
        <v>67</v>
      </c>
      <c r="E3841" t="s">
        <v>847</v>
      </c>
      <c r="F3841" t="s">
        <v>109</v>
      </c>
      <c r="G3841" t="s">
        <v>26</v>
      </c>
      <c r="H3841" t="s">
        <v>143</v>
      </c>
      <c r="I3841" t="s">
        <v>28</v>
      </c>
      <c r="J3841" t="s">
        <v>29</v>
      </c>
      <c r="K3841" t="s">
        <v>30</v>
      </c>
      <c r="L3841" t="str">
        <f>_xlfn.XLOOKUP(Trade_Flows[[#This Row],[hardware_type]],Helper_sheet!$D$2:$D$15,Helper_sheet!$E$2:$E$15,0,0)</f>
        <v>Chip</v>
      </c>
      <c r="M3841" t="s">
        <v>31</v>
      </c>
      <c r="N3841" s="5">
        <v>717</v>
      </c>
      <c r="O3841" s="1">
        <v>348.93</v>
      </c>
      <c r="P3841" t="s">
        <v>32</v>
      </c>
      <c r="Q3841" t="s">
        <v>33</v>
      </c>
      <c r="R3841" t="s">
        <v>144</v>
      </c>
      <c r="S3841" t="s">
        <v>141</v>
      </c>
      <c r="T3841" t="s">
        <v>34</v>
      </c>
      <c r="U3841" t="s">
        <v>852</v>
      </c>
      <c r="V3841" t="s">
        <v>267</v>
      </c>
      <c r="W3841" t="s">
        <v>147</v>
      </c>
      <c r="X3841" t="s">
        <v>144</v>
      </c>
    </row>
    <row r="3842" spans="1:24" x14ac:dyDescent="0.4">
      <c r="A3842" t="s">
        <v>4529</v>
      </c>
      <c r="B3842" t="s">
        <v>235</v>
      </c>
      <c r="C3842" t="s">
        <v>141</v>
      </c>
      <c r="D3842" t="s">
        <v>68</v>
      </c>
      <c r="E3842" t="s">
        <v>847</v>
      </c>
      <c r="F3842" t="s">
        <v>109</v>
      </c>
      <c r="G3842" t="s">
        <v>26</v>
      </c>
      <c r="H3842" t="s">
        <v>143</v>
      </c>
      <c r="I3842" t="s">
        <v>28</v>
      </c>
      <c r="J3842" t="s">
        <v>29</v>
      </c>
      <c r="K3842" t="s">
        <v>30</v>
      </c>
      <c r="L3842" t="str">
        <f>_xlfn.XLOOKUP(Trade_Flows[[#This Row],[hardware_type]],Helper_sheet!$D$2:$D$15,Helper_sheet!$E$2:$E$15,0,0)</f>
        <v>Chip</v>
      </c>
      <c r="M3842" t="s">
        <v>31</v>
      </c>
      <c r="N3842" s="5">
        <v>633</v>
      </c>
      <c r="O3842" s="1">
        <v>307.95999999999998</v>
      </c>
      <c r="P3842" t="s">
        <v>32</v>
      </c>
      <c r="Q3842" t="s">
        <v>33</v>
      </c>
      <c r="R3842" t="s">
        <v>144</v>
      </c>
      <c r="S3842" t="s">
        <v>141</v>
      </c>
      <c r="T3842" t="s">
        <v>34</v>
      </c>
      <c r="U3842" t="s">
        <v>208</v>
      </c>
      <c r="V3842" t="s">
        <v>335</v>
      </c>
      <c r="W3842" t="s">
        <v>147</v>
      </c>
      <c r="X3842" t="s">
        <v>144</v>
      </c>
    </row>
    <row r="3843" spans="1:24" x14ac:dyDescent="0.4">
      <c r="A3843" t="s">
        <v>4530</v>
      </c>
      <c r="B3843" t="s">
        <v>235</v>
      </c>
      <c r="C3843" t="s">
        <v>149</v>
      </c>
      <c r="D3843" t="s">
        <v>69</v>
      </c>
      <c r="E3843" t="s">
        <v>847</v>
      </c>
      <c r="F3843" t="s">
        <v>109</v>
      </c>
      <c r="G3843" t="s">
        <v>26</v>
      </c>
      <c r="H3843" t="s">
        <v>143</v>
      </c>
      <c r="I3843" t="s">
        <v>28</v>
      </c>
      <c r="J3843" t="s">
        <v>29</v>
      </c>
      <c r="K3843" t="s">
        <v>30</v>
      </c>
      <c r="L3843" t="str">
        <f>_xlfn.XLOOKUP(Trade_Flows[[#This Row],[hardware_type]],Helper_sheet!$D$2:$D$15,Helper_sheet!$E$2:$E$15,0,0)</f>
        <v>Chip</v>
      </c>
      <c r="M3843" t="s">
        <v>31</v>
      </c>
      <c r="N3843" s="5">
        <v>707</v>
      </c>
      <c r="O3843" s="1">
        <v>343.91</v>
      </c>
      <c r="P3843" t="s">
        <v>150</v>
      </c>
      <c r="Q3843" t="s">
        <v>33</v>
      </c>
      <c r="R3843" t="s">
        <v>144</v>
      </c>
      <c r="S3843" t="s">
        <v>141</v>
      </c>
      <c r="T3843" t="s">
        <v>34</v>
      </c>
      <c r="U3843" t="s">
        <v>369</v>
      </c>
      <c r="V3843" t="s">
        <v>332</v>
      </c>
      <c r="W3843" t="s">
        <v>147</v>
      </c>
      <c r="X3843" t="s">
        <v>144</v>
      </c>
    </row>
    <row r="3844" spans="1:24" x14ac:dyDescent="0.4">
      <c r="A3844" t="s">
        <v>4531</v>
      </c>
      <c r="B3844" t="s">
        <v>235</v>
      </c>
      <c r="C3844" t="s">
        <v>154</v>
      </c>
      <c r="D3844" t="s">
        <v>70</v>
      </c>
      <c r="E3844" t="s">
        <v>847</v>
      </c>
      <c r="F3844" t="s">
        <v>109</v>
      </c>
      <c r="G3844" t="s">
        <v>26</v>
      </c>
      <c r="H3844" t="s">
        <v>143</v>
      </c>
      <c r="I3844" t="s">
        <v>28</v>
      </c>
      <c r="J3844" t="s">
        <v>29</v>
      </c>
      <c r="K3844" t="s">
        <v>30</v>
      </c>
      <c r="L3844" t="str">
        <f>_xlfn.XLOOKUP(Trade_Flows[[#This Row],[hardware_type]],Helper_sheet!$D$2:$D$15,Helper_sheet!$E$2:$E$15,0,0)</f>
        <v>Chip</v>
      </c>
      <c r="M3844" t="s">
        <v>31</v>
      </c>
      <c r="N3844" s="5">
        <v>839</v>
      </c>
      <c r="O3844" s="1">
        <v>408.17</v>
      </c>
      <c r="P3844" t="s">
        <v>40</v>
      </c>
      <c r="Q3844" t="s">
        <v>33</v>
      </c>
      <c r="R3844" t="s">
        <v>144</v>
      </c>
      <c r="S3844" t="s">
        <v>141</v>
      </c>
      <c r="T3844" t="s">
        <v>34</v>
      </c>
      <c r="U3844" t="s">
        <v>217</v>
      </c>
      <c r="V3844" t="s">
        <v>1743</v>
      </c>
      <c r="W3844" t="s">
        <v>147</v>
      </c>
      <c r="X3844" t="s">
        <v>144</v>
      </c>
    </row>
    <row r="3845" spans="1:24" x14ac:dyDescent="0.4">
      <c r="A3845" t="s">
        <v>4532</v>
      </c>
      <c r="B3845" t="s">
        <v>235</v>
      </c>
      <c r="C3845" t="s">
        <v>158</v>
      </c>
      <c r="D3845" t="s">
        <v>71</v>
      </c>
      <c r="E3845" t="s">
        <v>847</v>
      </c>
      <c r="F3845" t="s">
        <v>109</v>
      </c>
      <c r="G3845" t="s">
        <v>26</v>
      </c>
      <c r="H3845" t="s">
        <v>143</v>
      </c>
      <c r="I3845" t="s">
        <v>28</v>
      </c>
      <c r="J3845" t="s">
        <v>29</v>
      </c>
      <c r="K3845" t="s">
        <v>30</v>
      </c>
      <c r="L3845" t="str">
        <f>_xlfn.XLOOKUP(Trade_Flows[[#This Row],[hardware_type]],Helper_sheet!$D$2:$D$15,Helper_sheet!$E$2:$E$15,0,0)</f>
        <v>Chip</v>
      </c>
      <c r="M3845" t="s">
        <v>31</v>
      </c>
      <c r="N3845" s="5">
        <v>798</v>
      </c>
      <c r="O3845" s="1">
        <v>388.35</v>
      </c>
      <c r="P3845" t="s">
        <v>40</v>
      </c>
      <c r="Q3845" t="s">
        <v>33</v>
      </c>
      <c r="R3845" t="s">
        <v>144</v>
      </c>
      <c r="S3845" t="s">
        <v>141</v>
      </c>
      <c r="T3845" t="s">
        <v>34</v>
      </c>
      <c r="U3845" t="s">
        <v>905</v>
      </c>
      <c r="V3845" t="s">
        <v>197</v>
      </c>
      <c r="W3845" t="s">
        <v>147</v>
      </c>
      <c r="X3845" t="s">
        <v>144</v>
      </c>
    </row>
    <row r="3846" spans="1:24" x14ac:dyDescent="0.4">
      <c r="A3846" t="s">
        <v>4533</v>
      </c>
      <c r="B3846" t="s">
        <v>248</v>
      </c>
      <c r="C3846" t="s">
        <v>141</v>
      </c>
      <c r="D3846" t="s">
        <v>72</v>
      </c>
      <c r="E3846" t="s">
        <v>847</v>
      </c>
      <c r="F3846" t="s">
        <v>109</v>
      </c>
      <c r="G3846" t="s">
        <v>26</v>
      </c>
      <c r="H3846" t="s">
        <v>143</v>
      </c>
      <c r="I3846" t="s">
        <v>28</v>
      </c>
      <c r="J3846" t="s">
        <v>29</v>
      </c>
      <c r="K3846" t="s">
        <v>30</v>
      </c>
      <c r="L3846" t="str">
        <f>_xlfn.XLOOKUP(Trade_Flows[[#This Row],[hardware_type]],Helper_sheet!$D$2:$D$15,Helper_sheet!$E$2:$E$15,0,0)</f>
        <v>Chip</v>
      </c>
      <c r="M3846" t="s">
        <v>31</v>
      </c>
      <c r="N3846" s="5">
        <v>732</v>
      </c>
      <c r="O3846" s="1">
        <v>356.07</v>
      </c>
      <c r="P3846" t="s">
        <v>32</v>
      </c>
      <c r="Q3846" t="s">
        <v>33</v>
      </c>
      <c r="R3846" t="s">
        <v>144</v>
      </c>
      <c r="S3846" t="s">
        <v>141</v>
      </c>
      <c r="T3846" t="s">
        <v>34</v>
      </c>
      <c r="U3846" t="s">
        <v>152</v>
      </c>
      <c r="V3846" t="s">
        <v>253</v>
      </c>
      <c r="W3846" t="s">
        <v>147</v>
      </c>
      <c r="X3846" t="s">
        <v>141</v>
      </c>
    </row>
    <row r="3847" spans="1:24" x14ac:dyDescent="0.4">
      <c r="A3847" t="s">
        <v>4534</v>
      </c>
      <c r="B3847" t="s">
        <v>248</v>
      </c>
      <c r="C3847" t="s">
        <v>149</v>
      </c>
      <c r="D3847" t="s">
        <v>73</v>
      </c>
      <c r="E3847" t="s">
        <v>847</v>
      </c>
      <c r="F3847" t="s">
        <v>109</v>
      </c>
      <c r="G3847" t="s">
        <v>26</v>
      </c>
      <c r="H3847" t="s">
        <v>143</v>
      </c>
      <c r="I3847" t="s">
        <v>28</v>
      </c>
      <c r="J3847" t="s">
        <v>29</v>
      </c>
      <c r="K3847" t="s">
        <v>30</v>
      </c>
      <c r="L3847" t="str">
        <f>_xlfn.XLOOKUP(Trade_Flows[[#This Row],[hardware_type]],Helper_sheet!$D$2:$D$15,Helper_sheet!$E$2:$E$15,0,0)</f>
        <v>Chip</v>
      </c>
      <c r="M3847" t="s">
        <v>31</v>
      </c>
      <c r="N3847" s="5">
        <v>828</v>
      </c>
      <c r="O3847" s="1">
        <v>402.9</v>
      </c>
      <c r="P3847" t="s">
        <v>40</v>
      </c>
      <c r="Q3847" t="s">
        <v>33</v>
      </c>
      <c r="R3847" t="s">
        <v>144</v>
      </c>
      <c r="S3847" t="s">
        <v>141</v>
      </c>
      <c r="T3847" t="s">
        <v>34</v>
      </c>
      <c r="U3847" t="s">
        <v>367</v>
      </c>
      <c r="V3847" t="s">
        <v>225</v>
      </c>
      <c r="W3847" t="s">
        <v>147</v>
      </c>
      <c r="X3847" t="s">
        <v>141</v>
      </c>
    </row>
    <row r="3848" spans="1:24" x14ac:dyDescent="0.4">
      <c r="A3848" t="s">
        <v>4535</v>
      </c>
      <c r="B3848" t="s">
        <v>248</v>
      </c>
      <c r="C3848" t="s">
        <v>154</v>
      </c>
      <c r="D3848" t="s">
        <v>74</v>
      </c>
      <c r="E3848" t="s">
        <v>847</v>
      </c>
      <c r="F3848" t="s">
        <v>109</v>
      </c>
      <c r="G3848" t="s">
        <v>26</v>
      </c>
      <c r="H3848" t="s">
        <v>143</v>
      </c>
      <c r="I3848" t="s">
        <v>28</v>
      </c>
      <c r="J3848" t="s">
        <v>29</v>
      </c>
      <c r="K3848" t="s">
        <v>30</v>
      </c>
      <c r="L3848" t="str">
        <f>_xlfn.XLOOKUP(Trade_Flows[[#This Row],[hardware_type]],Helper_sheet!$D$2:$D$15,Helper_sheet!$E$2:$E$15,0,0)</f>
        <v>Chip</v>
      </c>
      <c r="M3848" t="s">
        <v>31</v>
      </c>
      <c r="N3848" s="5">
        <v>912</v>
      </c>
      <c r="O3848" s="1">
        <v>443.41</v>
      </c>
      <c r="P3848" t="s">
        <v>150</v>
      </c>
      <c r="Q3848" t="s">
        <v>33</v>
      </c>
      <c r="R3848" t="s">
        <v>144</v>
      </c>
      <c r="S3848" t="s">
        <v>141</v>
      </c>
      <c r="T3848" t="s">
        <v>34</v>
      </c>
      <c r="U3848" t="s">
        <v>367</v>
      </c>
      <c r="V3848" t="s">
        <v>425</v>
      </c>
      <c r="W3848" t="s">
        <v>147</v>
      </c>
      <c r="X3848" t="s">
        <v>141</v>
      </c>
    </row>
    <row r="3849" spans="1:24" x14ac:dyDescent="0.4">
      <c r="A3849" t="s">
        <v>4536</v>
      </c>
      <c r="B3849" t="s">
        <v>248</v>
      </c>
      <c r="C3849" t="s">
        <v>158</v>
      </c>
      <c r="D3849" t="s">
        <v>75</v>
      </c>
      <c r="E3849" t="s">
        <v>847</v>
      </c>
      <c r="F3849" t="s">
        <v>109</v>
      </c>
      <c r="G3849" t="s">
        <v>26</v>
      </c>
      <c r="H3849" t="s">
        <v>143</v>
      </c>
      <c r="I3849" t="s">
        <v>28</v>
      </c>
      <c r="J3849" t="s">
        <v>29</v>
      </c>
      <c r="K3849" t="s">
        <v>30</v>
      </c>
      <c r="L3849" t="str">
        <f>_xlfn.XLOOKUP(Trade_Flows[[#This Row],[hardware_type]],Helper_sheet!$D$2:$D$15,Helper_sheet!$E$2:$E$15,0,0)</f>
        <v>Chip</v>
      </c>
      <c r="M3849" t="s">
        <v>31</v>
      </c>
      <c r="N3849" s="5">
        <v>897</v>
      </c>
      <c r="O3849" s="1">
        <v>436.4</v>
      </c>
      <c r="P3849" t="s">
        <v>32</v>
      </c>
      <c r="Q3849" t="s">
        <v>33</v>
      </c>
      <c r="R3849" t="s">
        <v>144</v>
      </c>
      <c r="S3849" t="s">
        <v>141</v>
      </c>
      <c r="T3849" t="s">
        <v>34</v>
      </c>
      <c r="U3849" t="s">
        <v>154</v>
      </c>
      <c r="V3849" t="s">
        <v>253</v>
      </c>
      <c r="W3849" t="s">
        <v>147</v>
      </c>
      <c r="X3849" t="s">
        <v>141</v>
      </c>
    </row>
    <row r="3850" spans="1:24" x14ac:dyDescent="0.4">
      <c r="A3850" t="s">
        <v>4537</v>
      </c>
      <c r="B3850" t="s">
        <v>260</v>
      </c>
      <c r="C3850" t="s">
        <v>141</v>
      </c>
      <c r="D3850" t="s">
        <v>76</v>
      </c>
      <c r="E3850" t="s">
        <v>847</v>
      </c>
      <c r="F3850" t="s">
        <v>109</v>
      </c>
      <c r="G3850" t="s">
        <v>26</v>
      </c>
      <c r="H3850" t="s">
        <v>143</v>
      </c>
      <c r="I3850" t="s">
        <v>28</v>
      </c>
      <c r="J3850" t="s">
        <v>29</v>
      </c>
      <c r="K3850" t="s">
        <v>30</v>
      </c>
      <c r="L3850" t="str">
        <f>_xlfn.XLOOKUP(Trade_Flows[[#This Row],[hardware_type]],Helper_sheet!$D$2:$D$15,Helper_sheet!$E$2:$E$15,0,0)</f>
        <v>Chip</v>
      </c>
      <c r="M3850" t="s">
        <v>31</v>
      </c>
      <c r="N3850" s="5">
        <v>806</v>
      </c>
      <c r="O3850" s="1">
        <v>392.14</v>
      </c>
      <c r="P3850" t="s">
        <v>32</v>
      </c>
      <c r="Q3850" t="s">
        <v>33</v>
      </c>
      <c r="R3850" t="s">
        <v>144</v>
      </c>
      <c r="S3850" t="s">
        <v>141</v>
      </c>
      <c r="T3850" t="s">
        <v>34</v>
      </c>
      <c r="U3850" t="s">
        <v>866</v>
      </c>
      <c r="V3850" t="s">
        <v>422</v>
      </c>
      <c r="W3850" t="s">
        <v>147</v>
      </c>
      <c r="X3850" t="s">
        <v>141</v>
      </c>
    </row>
    <row r="3851" spans="1:24" x14ac:dyDescent="0.4">
      <c r="A3851" t="s">
        <v>4538</v>
      </c>
      <c r="B3851" t="s">
        <v>260</v>
      </c>
      <c r="C3851" t="s">
        <v>149</v>
      </c>
      <c r="D3851" t="s">
        <v>77</v>
      </c>
      <c r="E3851" t="s">
        <v>847</v>
      </c>
      <c r="F3851" t="s">
        <v>109</v>
      </c>
      <c r="G3851" t="s">
        <v>26</v>
      </c>
      <c r="H3851" t="s">
        <v>143</v>
      </c>
      <c r="I3851" t="s">
        <v>28</v>
      </c>
      <c r="J3851" t="s">
        <v>29</v>
      </c>
      <c r="K3851" t="s">
        <v>30</v>
      </c>
      <c r="L3851" t="str">
        <f>_xlfn.XLOOKUP(Trade_Flows[[#This Row],[hardware_type]],Helper_sheet!$D$2:$D$15,Helper_sheet!$E$2:$E$15,0,0)</f>
        <v>Chip</v>
      </c>
      <c r="M3851" t="s">
        <v>31</v>
      </c>
      <c r="N3851" s="5">
        <v>1117</v>
      </c>
      <c r="O3851" s="1">
        <v>543.13</v>
      </c>
      <c r="P3851" t="s">
        <v>150</v>
      </c>
      <c r="Q3851" t="s">
        <v>33</v>
      </c>
      <c r="R3851" t="s">
        <v>144</v>
      </c>
      <c r="S3851" t="s">
        <v>141</v>
      </c>
      <c r="T3851" t="s">
        <v>34</v>
      </c>
      <c r="U3851" t="s">
        <v>857</v>
      </c>
      <c r="V3851" t="s">
        <v>258</v>
      </c>
      <c r="W3851" t="s">
        <v>147</v>
      </c>
      <c r="X3851" t="s">
        <v>141</v>
      </c>
    </row>
    <row r="3852" spans="1:24" x14ac:dyDescent="0.4">
      <c r="A3852" t="s">
        <v>4539</v>
      </c>
      <c r="B3852" t="s">
        <v>260</v>
      </c>
      <c r="C3852" t="s">
        <v>154</v>
      </c>
      <c r="D3852" t="s">
        <v>78</v>
      </c>
      <c r="E3852" t="s">
        <v>847</v>
      </c>
      <c r="F3852" t="s">
        <v>109</v>
      </c>
      <c r="G3852" t="s">
        <v>26</v>
      </c>
      <c r="H3852" t="s">
        <v>143</v>
      </c>
      <c r="I3852" t="s">
        <v>28</v>
      </c>
      <c r="J3852" t="s">
        <v>29</v>
      </c>
      <c r="K3852" t="s">
        <v>30</v>
      </c>
      <c r="L3852" t="str">
        <f>_xlfn.XLOOKUP(Trade_Flows[[#This Row],[hardware_type]],Helper_sheet!$D$2:$D$15,Helper_sheet!$E$2:$E$15,0,0)</f>
        <v>Chip</v>
      </c>
      <c r="M3852" t="s">
        <v>31</v>
      </c>
      <c r="N3852" s="5">
        <v>1088</v>
      </c>
      <c r="O3852" s="1">
        <v>529.24</v>
      </c>
      <c r="P3852" t="s">
        <v>150</v>
      </c>
      <c r="Q3852" t="s">
        <v>33</v>
      </c>
      <c r="R3852" t="s">
        <v>144</v>
      </c>
      <c r="S3852" t="s">
        <v>141</v>
      </c>
      <c r="T3852" t="s">
        <v>34</v>
      </c>
      <c r="U3852" t="s">
        <v>866</v>
      </c>
      <c r="V3852" t="s">
        <v>428</v>
      </c>
      <c r="W3852" t="s">
        <v>147</v>
      </c>
      <c r="X3852" t="s">
        <v>141</v>
      </c>
    </row>
    <row r="3853" spans="1:24" x14ac:dyDescent="0.4">
      <c r="A3853" t="s">
        <v>4540</v>
      </c>
      <c r="B3853" t="s">
        <v>260</v>
      </c>
      <c r="C3853" t="s">
        <v>158</v>
      </c>
      <c r="D3853" t="s">
        <v>79</v>
      </c>
      <c r="E3853" t="s">
        <v>847</v>
      </c>
      <c r="F3853" t="s">
        <v>109</v>
      </c>
      <c r="G3853" t="s">
        <v>26</v>
      </c>
      <c r="H3853" t="s">
        <v>143</v>
      </c>
      <c r="I3853" t="s">
        <v>28</v>
      </c>
      <c r="J3853" t="s">
        <v>29</v>
      </c>
      <c r="K3853" t="s">
        <v>30</v>
      </c>
      <c r="L3853" t="str">
        <f>_xlfn.XLOOKUP(Trade_Flows[[#This Row],[hardware_type]],Helper_sheet!$D$2:$D$15,Helper_sheet!$E$2:$E$15,0,0)</f>
        <v>Chip</v>
      </c>
      <c r="M3853" t="s">
        <v>31</v>
      </c>
      <c r="N3853" s="5">
        <v>1012</v>
      </c>
      <c r="O3853" s="1">
        <v>492.34</v>
      </c>
      <c r="P3853" t="s">
        <v>150</v>
      </c>
      <c r="Q3853" t="s">
        <v>33</v>
      </c>
      <c r="R3853" t="s">
        <v>144</v>
      </c>
      <c r="S3853" t="s">
        <v>141</v>
      </c>
      <c r="T3853" t="s">
        <v>34</v>
      </c>
      <c r="U3853" t="s">
        <v>852</v>
      </c>
      <c r="V3853" t="s">
        <v>1743</v>
      </c>
      <c r="W3853" t="s">
        <v>147</v>
      </c>
      <c r="X3853" t="s">
        <v>141</v>
      </c>
    </row>
    <row r="3854" spans="1:24" x14ac:dyDescent="0.4">
      <c r="A3854" t="s">
        <v>4541</v>
      </c>
      <c r="B3854" t="s">
        <v>140</v>
      </c>
      <c r="C3854" t="s">
        <v>141</v>
      </c>
      <c r="D3854" t="s">
        <v>23</v>
      </c>
      <c r="E3854" t="s">
        <v>847</v>
      </c>
      <c r="F3854" t="s">
        <v>109</v>
      </c>
      <c r="G3854" t="s">
        <v>26</v>
      </c>
      <c r="H3854" t="s">
        <v>143</v>
      </c>
      <c r="I3854" t="s">
        <v>28</v>
      </c>
      <c r="J3854" t="s">
        <v>29</v>
      </c>
      <c r="K3854" t="s">
        <v>131</v>
      </c>
      <c r="L3854" t="str">
        <f>_xlfn.XLOOKUP(Trade_Flows[[#This Row],[hardware_type]],Helper_sheet!$D$2:$D$15,Helper_sheet!$E$2:$E$15,0,0)</f>
        <v>Material</v>
      </c>
      <c r="M3854" t="s">
        <v>91</v>
      </c>
      <c r="N3854" s="5">
        <v>349</v>
      </c>
      <c r="O3854" s="1">
        <v>169.75</v>
      </c>
      <c r="P3854" t="s">
        <v>133</v>
      </c>
      <c r="Q3854" t="s">
        <v>33</v>
      </c>
      <c r="R3854" t="s">
        <v>144</v>
      </c>
      <c r="S3854" t="s">
        <v>141</v>
      </c>
      <c r="T3854" t="s">
        <v>34</v>
      </c>
      <c r="U3854" t="s">
        <v>905</v>
      </c>
      <c r="V3854" t="s">
        <v>292</v>
      </c>
      <c r="W3854" t="s">
        <v>147</v>
      </c>
      <c r="X3854" t="s">
        <v>144</v>
      </c>
    </row>
    <row r="3855" spans="1:24" x14ac:dyDescent="0.4">
      <c r="A3855" t="s">
        <v>4542</v>
      </c>
      <c r="B3855" t="s">
        <v>140</v>
      </c>
      <c r="C3855" t="s">
        <v>149</v>
      </c>
      <c r="D3855" t="s">
        <v>35</v>
      </c>
      <c r="E3855" t="s">
        <v>847</v>
      </c>
      <c r="F3855" t="s">
        <v>109</v>
      </c>
      <c r="G3855" t="s">
        <v>26</v>
      </c>
      <c r="H3855" t="s">
        <v>143</v>
      </c>
      <c r="I3855" t="s">
        <v>28</v>
      </c>
      <c r="J3855" t="s">
        <v>29</v>
      </c>
      <c r="K3855" t="s">
        <v>131</v>
      </c>
      <c r="L3855" t="str">
        <f>_xlfn.XLOOKUP(Trade_Flows[[#This Row],[hardware_type]],Helper_sheet!$D$2:$D$15,Helper_sheet!$E$2:$E$15,0,0)</f>
        <v>Material</v>
      </c>
      <c r="M3855" t="s">
        <v>91</v>
      </c>
      <c r="N3855" s="5">
        <v>333</v>
      </c>
      <c r="O3855" s="1">
        <v>162.35</v>
      </c>
      <c r="P3855" t="s">
        <v>132</v>
      </c>
      <c r="Q3855" t="s">
        <v>33</v>
      </c>
      <c r="R3855" t="s">
        <v>144</v>
      </c>
      <c r="S3855" t="s">
        <v>141</v>
      </c>
      <c r="T3855" t="s">
        <v>34</v>
      </c>
      <c r="U3855" t="s">
        <v>190</v>
      </c>
      <c r="V3855" t="s">
        <v>152</v>
      </c>
      <c r="W3855" t="s">
        <v>147</v>
      </c>
      <c r="X3855" t="s">
        <v>144</v>
      </c>
    </row>
    <row r="3856" spans="1:24" x14ac:dyDescent="0.4">
      <c r="A3856" t="s">
        <v>4543</v>
      </c>
      <c r="B3856" t="s">
        <v>140</v>
      </c>
      <c r="C3856" t="s">
        <v>154</v>
      </c>
      <c r="D3856" t="s">
        <v>37</v>
      </c>
      <c r="E3856" t="s">
        <v>847</v>
      </c>
      <c r="F3856" t="s">
        <v>109</v>
      </c>
      <c r="G3856" t="s">
        <v>26</v>
      </c>
      <c r="H3856" t="s">
        <v>143</v>
      </c>
      <c r="I3856" t="s">
        <v>28</v>
      </c>
      <c r="J3856" t="s">
        <v>29</v>
      </c>
      <c r="K3856" t="s">
        <v>131</v>
      </c>
      <c r="L3856" t="str">
        <f>_xlfn.XLOOKUP(Trade_Flows[[#This Row],[hardware_type]],Helper_sheet!$D$2:$D$15,Helper_sheet!$E$2:$E$15,0,0)</f>
        <v>Material</v>
      </c>
      <c r="M3856" t="s">
        <v>91</v>
      </c>
      <c r="N3856" s="5">
        <v>423</v>
      </c>
      <c r="O3856" s="1">
        <v>205.88</v>
      </c>
      <c r="P3856" t="s">
        <v>4322</v>
      </c>
      <c r="Q3856" t="s">
        <v>33</v>
      </c>
      <c r="R3856" t="s">
        <v>144</v>
      </c>
      <c r="S3856" t="s">
        <v>141</v>
      </c>
      <c r="T3856" t="s">
        <v>34</v>
      </c>
      <c r="U3856" t="s">
        <v>176</v>
      </c>
      <c r="V3856" t="s">
        <v>190</v>
      </c>
      <c r="W3856" t="s">
        <v>147</v>
      </c>
      <c r="X3856" t="s">
        <v>144</v>
      </c>
    </row>
    <row r="3857" spans="1:24" x14ac:dyDescent="0.4">
      <c r="A3857" t="s">
        <v>4544</v>
      </c>
      <c r="B3857" t="s">
        <v>140</v>
      </c>
      <c r="C3857" t="s">
        <v>158</v>
      </c>
      <c r="D3857" t="s">
        <v>38</v>
      </c>
      <c r="E3857" t="s">
        <v>847</v>
      </c>
      <c r="F3857" t="s">
        <v>109</v>
      </c>
      <c r="G3857" t="s">
        <v>26</v>
      </c>
      <c r="H3857" t="s">
        <v>143</v>
      </c>
      <c r="I3857" t="s">
        <v>28</v>
      </c>
      <c r="J3857" t="s">
        <v>29</v>
      </c>
      <c r="K3857" t="s">
        <v>131</v>
      </c>
      <c r="L3857" t="str">
        <f>_xlfn.XLOOKUP(Trade_Flows[[#This Row],[hardware_type]],Helper_sheet!$D$2:$D$15,Helper_sheet!$E$2:$E$15,0,0)</f>
        <v>Material</v>
      </c>
      <c r="M3857" t="s">
        <v>91</v>
      </c>
      <c r="N3857" s="5">
        <v>373</v>
      </c>
      <c r="O3857" s="1">
        <v>181.74</v>
      </c>
      <c r="P3857" t="s">
        <v>4331</v>
      </c>
      <c r="Q3857" t="s">
        <v>33</v>
      </c>
      <c r="R3857" t="s">
        <v>144</v>
      </c>
      <c r="S3857" t="s">
        <v>141</v>
      </c>
      <c r="T3857" t="s">
        <v>34</v>
      </c>
      <c r="U3857" t="s">
        <v>848</v>
      </c>
      <c r="V3857" t="s">
        <v>391</v>
      </c>
      <c r="W3857" t="s">
        <v>147</v>
      </c>
      <c r="X3857" t="s">
        <v>144</v>
      </c>
    </row>
    <row r="3858" spans="1:24" x14ac:dyDescent="0.4">
      <c r="A3858" t="s">
        <v>4545</v>
      </c>
      <c r="B3858" t="s">
        <v>162</v>
      </c>
      <c r="C3858" t="s">
        <v>141</v>
      </c>
      <c r="D3858" t="s">
        <v>39</v>
      </c>
      <c r="E3858" t="s">
        <v>847</v>
      </c>
      <c r="F3858" t="s">
        <v>109</v>
      </c>
      <c r="G3858" t="s">
        <v>26</v>
      </c>
      <c r="H3858" t="s">
        <v>143</v>
      </c>
      <c r="I3858" t="s">
        <v>28</v>
      </c>
      <c r="J3858" t="s">
        <v>29</v>
      </c>
      <c r="K3858" t="s">
        <v>131</v>
      </c>
      <c r="L3858" t="str">
        <f>_xlfn.XLOOKUP(Trade_Flows[[#This Row],[hardware_type]],Helper_sheet!$D$2:$D$15,Helper_sheet!$E$2:$E$15,0,0)</f>
        <v>Material</v>
      </c>
      <c r="M3858" t="s">
        <v>91</v>
      </c>
      <c r="N3858" s="5">
        <v>359</v>
      </c>
      <c r="O3858" s="1">
        <v>174.85</v>
      </c>
      <c r="P3858" t="s">
        <v>132</v>
      </c>
      <c r="Q3858" t="s">
        <v>33</v>
      </c>
      <c r="R3858" t="s">
        <v>144</v>
      </c>
      <c r="S3858" t="s">
        <v>141</v>
      </c>
      <c r="T3858" t="s">
        <v>34</v>
      </c>
      <c r="U3858" t="s">
        <v>877</v>
      </c>
      <c r="V3858" t="s">
        <v>1718</v>
      </c>
      <c r="W3858" t="s">
        <v>147</v>
      </c>
      <c r="X3858" t="s">
        <v>144</v>
      </c>
    </row>
    <row r="3859" spans="1:24" x14ac:dyDescent="0.4">
      <c r="A3859" t="s">
        <v>4546</v>
      </c>
      <c r="B3859" t="s">
        <v>162</v>
      </c>
      <c r="C3859" t="s">
        <v>149</v>
      </c>
      <c r="D3859" t="s">
        <v>41</v>
      </c>
      <c r="E3859" t="s">
        <v>847</v>
      </c>
      <c r="F3859" t="s">
        <v>109</v>
      </c>
      <c r="G3859" t="s">
        <v>26</v>
      </c>
      <c r="H3859" t="s">
        <v>143</v>
      </c>
      <c r="I3859" t="s">
        <v>28</v>
      </c>
      <c r="J3859" t="s">
        <v>29</v>
      </c>
      <c r="K3859" t="s">
        <v>131</v>
      </c>
      <c r="L3859" t="str">
        <f>_xlfn.XLOOKUP(Trade_Flows[[#This Row],[hardware_type]],Helper_sheet!$D$2:$D$15,Helper_sheet!$E$2:$E$15,0,0)</f>
        <v>Material</v>
      </c>
      <c r="M3859" t="s">
        <v>91</v>
      </c>
      <c r="N3859" s="5">
        <v>449</v>
      </c>
      <c r="O3859" s="1">
        <v>218.69</v>
      </c>
      <c r="P3859" t="s">
        <v>4331</v>
      </c>
      <c r="Q3859" t="s">
        <v>33</v>
      </c>
      <c r="R3859" t="s">
        <v>144</v>
      </c>
      <c r="S3859" t="s">
        <v>141</v>
      </c>
      <c r="T3859" t="s">
        <v>34</v>
      </c>
      <c r="U3859" t="s">
        <v>848</v>
      </c>
      <c r="V3859" t="s">
        <v>184</v>
      </c>
      <c r="W3859" t="s">
        <v>147</v>
      </c>
      <c r="X3859" t="s">
        <v>144</v>
      </c>
    </row>
    <row r="3860" spans="1:24" x14ac:dyDescent="0.4">
      <c r="A3860" t="s">
        <v>4547</v>
      </c>
      <c r="B3860" t="s">
        <v>162</v>
      </c>
      <c r="C3860" t="s">
        <v>154</v>
      </c>
      <c r="D3860" t="s">
        <v>42</v>
      </c>
      <c r="E3860" t="s">
        <v>847</v>
      </c>
      <c r="F3860" t="s">
        <v>109</v>
      </c>
      <c r="G3860" t="s">
        <v>26</v>
      </c>
      <c r="H3860" t="s">
        <v>143</v>
      </c>
      <c r="I3860" t="s">
        <v>28</v>
      </c>
      <c r="J3860" t="s">
        <v>29</v>
      </c>
      <c r="K3860" t="s">
        <v>131</v>
      </c>
      <c r="L3860" t="str">
        <f>_xlfn.XLOOKUP(Trade_Flows[[#This Row],[hardware_type]],Helper_sheet!$D$2:$D$15,Helper_sheet!$E$2:$E$15,0,0)</f>
        <v>Material</v>
      </c>
      <c r="M3860" t="s">
        <v>91</v>
      </c>
      <c r="N3860" s="5">
        <v>447</v>
      </c>
      <c r="O3860" s="1">
        <v>217.6</v>
      </c>
      <c r="P3860" t="s">
        <v>132</v>
      </c>
      <c r="Q3860" t="s">
        <v>33</v>
      </c>
      <c r="R3860" t="s">
        <v>144</v>
      </c>
      <c r="S3860" t="s">
        <v>141</v>
      </c>
      <c r="T3860" t="s">
        <v>34</v>
      </c>
      <c r="U3860" t="s">
        <v>369</v>
      </c>
      <c r="V3860" t="s">
        <v>199</v>
      </c>
      <c r="W3860" t="s">
        <v>147</v>
      </c>
      <c r="X3860" t="s">
        <v>144</v>
      </c>
    </row>
    <row r="3861" spans="1:24" x14ac:dyDescent="0.4">
      <c r="A3861" t="s">
        <v>4548</v>
      </c>
      <c r="B3861" t="s">
        <v>162</v>
      </c>
      <c r="C3861" t="s">
        <v>158</v>
      </c>
      <c r="D3861" t="s">
        <v>43</v>
      </c>
      <c r="E3861" t="s">
        <v>847</v>
      </c>
      <c r="F3861" t="s">
        <v>109</v>
      </c>
      <c r="G3861" t="s">
        <v>26</v>
      </c>
      <c r="H3861" t="s">
        <v>143</v>
      </c>
      <c r="I3861" t="s">
        <v>28</v>
      </c>
      <c r="J3861" t="s">
        <v>29</v>
      </c>
      <c r="K3861" t="s">
        <v>131</v>
      </c>
      <c r="L3861" t="str">
        <f>_xlfn.XLOOKUP(Trade_Flows[[#This Row],[hardware_type]],Helper_sheet!$D$2:$D$15,Helper_sheet!$E$2:$E$15,0,0)</f>
        <v>Material</v>
      </c>
      <c r="M3861" t="s">
        <v>91</v>
      </c>
      <c r="N3861" s="5">
        <v>398</v>
      </c>
      <c r="O3861" s="1">
        <v>193.79</v>
      </c>
      <c r="P3861" t="s">
        <v>133</v>
      </c>
      <c r="Q3861" t="s">
        <v>33</v>
      </c>
      <c r="R3861" t="s">
        <v>144</v>
      </c>
      <c r="S3861" t="s">
        <v>141</v>
      </c>
      <c r="T3861" t="s">
        <v>34</v>
      </c>
      <c r="U3861" t="s">
        <v>152</v>
      </c>
      <c r="V3861" t="s">
        <v>187</v>
      </c>
      <c r="W3861" t="s">
        <v>147</v>
      </c>
      <c r="X3861" t="s">
        <v>144</v>
      </c>
    </row>
    <row r="3862" spans="1:24" x14ac:dyDescent="0.4">
      <c r="A3862" t="s">
        <v>4549</v>
      </c>
      <c r="B3862" t="s">
        <v>171</v>
      </c>
      <c r="C3862" t="s">
        <v>141</v>
      </c>
      <c r="D3862" t="s">
        <v>44</v>
      </c>
      <c r="E3862" t="s">
        <v>847</v>
      </c>
      <c r="F3862" t="s">
        <v>109</v>
      </c>
      <c r="G3862" t="s">
        <v>26</v>
      </c>
      <c r="H3862" t="s">
        <v>143</v>
      </c>
      <c r="I3862" t="s">
        <v>28</v>
      </c>
      <c r="J3862" t="s">
        <v>29</v>
      </c>
      <c r="K3862" t="s">
        <v>131</v>
      </c>
      <c r="L3862" t="str">
        <f>_xlfn.XLOOKUP(Trade_Flows[[#This Row],[hardware_type]],Helper_sheet!$D$2:$D$15,Helper_sheet!$E$2:$E$15,0,0)</f>
        <v>Material</v>
      </c>
      <c r="M3862" t="s">
        <v>91</v>
      </c>
      <c r="N3862" s="5">
        <v>410</v>
      </c>
      <c r="O3862" s="1">
        <v>199.59</v>
      </c>
      <c r="P3862" t="s">
        <v>4331</v>
      </c>
      <c r="Q3862" t="s">
        <v>33</v>
      </c>
      <c r="R3862" t="s">
        <v>144</v>
      </c>
      <c r="S3862" t="s">
        <v>141</v>
      </c>
      <c r="T3862" t="s">
        <v>34</v>
      </c>
      <c r="U3862" t="s">
        <v>866</v>
      </c>
      <c r="V3862" t="s">
        <v>316</v>
      </c>
      <c r="W3862" t="s">
        <v>147</v>
      </c>
      <c r="X3862" t="s">
        <v>144</v>
      </c>
    </row>
    <row r="3863" spans="1:24" x14ac:dyDescent="0.4">
      <c r="A3863" t="s">
        <v>4550</v>
      </c>
      <c r="B3863" t="s">
        <v>171</v>
      </c>
      <c r="C3863" t="s">
        <v>149</v>
      </c>
      <c r="D3863" t="s">
        <v>45</v>
      </c>
      <c r="E3863" t="s">
        <v>847</v>
      </c>
      <c r="F3863" t="s">
        <v>109</v>
      </c>
      <c r="G3863" t="s">
        <v>26</v>
      </c>
      <c r="H3863" t="s">
        <v>143</v>
      </c>
      <c r="I3863" t="s">
        <v>28</v>
      </c>
      <c r="J3863" t="s">
        <v>29</v>
      </c>
      <c r="K3863" t="s">
        <v>131</v>
      </c>
      <c r="L3863" t="str">
        <f>_xlfn.XLOOKUP(Trade_Flows[[#This Row],[hardware_type]],Helper_sheet!$D$2:$D$15,Helper_sheet!$E$2:$E$15,0,0)</f>
        <v>Material</v>
      </c>
      <c r="M3863" t="s">
        <v>91</v>
      </c>
      <c r="N3863" s="5">
        <v>468</v>
      </c>
      <c r="O3863" s="1">
        <v>227.84</v>
      </c>
      <c r="P3863" t="s">
        <v>132</v>
      </c>
      <c r="Q3863" t="s">
        <v>33</v>
      </c>
      <c r="R3863" t="s">
        <v>144</v>
      </c>
      <c r="S3863" t="s">
        <v>141</v>
      </c>
      <c r="T3863" t="s">
        <v>34</v>
      </c>
      <c r="U3863" t="s">
        <v>292</v>
      </c>
      <c r="V3863" t="s">
        <v>190</v>
      </c>
      <c r="W3863" t="s">
        <v>147</v>
      </c>
      <c r="X3863" t="s">
        <v>144</v>
      </c>
    </row>
    <row r="3864" spans="1:24" x14ac:dyDescent="0.4">
      <c r="A3864" t="s">
        <v>4551</v>
      </c>
      <c r="B3864" t="s">
        <v>171</v>
      </c>
      <c r="C3864" t="s">
        <v>154</v>
      </c>
      <c r="D3864" t="s">
        <v>46</v>
      </c>
      <c r="E3864" t="s">
        <v>847</v>
      </c>
      <c r="F3864" t="s">
        <v>109</v>
      </c>
      <c r="G3864" t="s">
        <v>26</v>
      </c>
      <c r="H3864" t="s">
        <v>143</v>
      </c>
      <c r="I3864" t="s">
        <v>28</v>
      </c>
      <c r="J3864" t="s">
        <v>29</v>
      </c>
      <c r="K3864" t="s">
        <v>131</v>
      </c>
      <c r="L3864" t="str">
        <f>_xlfn.XLOOKUP(Trade_Flows[[#This Row],[hardware_type]],Helper_sheet!$D$2:$D$15,Helper_sheet!$E$2:$E$15,0,0)</f>
        <v>Material</v>
      </c>
      <c r="M3864" t="s">
        <v>91</v>
      </c>
      <c r="N3864" s="5">
        <v>518</v>
      </c>
      <c r="O3864" s="1">
        <v>252.21</v>
      </c>
      <c r="P3864" t="s">
        <v>4322</v>
      </c>
      <c r="Q3864" t="s">
        <v>33</v>
      </c>
      <c r="R3864" t="s">
        <v>144</v>
      </c>
      <c r="S3864" t="s">
        <v>141</v>
      </c>
      <c r="T3864" t="s">
        <v>34</v>
      </c>
      <c r="U3864" t="s">
        <v>156</v>
      </c>
      <c r="V3864" t="s">
        <v>217</v>
      </c>
      <c r="W3864" t="s">
        <v>147</v>
      </c>
      <c r="X3864" t="s">
        <v>144</v>
      </c>
    </row>
    <row r="3865" spans="1:24" x14ac:dyDescent="0.4">
      <c r="A3865" t="s">
        <v>4552</v>
      </c>
      <c r="B3865" t="s">
        <v>171</v>
      </c>
      <c r="C3865" t="s">
        <v>158</v>
      </c>
      <c r="D3865" t="s">
        <v>47</v>
      </c>
      <c r="E3865" t="s">
        <v>847</v>
      </c>
      <c r="F3865" t="s">
        <v>109</v>
      </c>
      <c r="G3865" t="s">
        <v>26</v>
      </c>
      <c r="H3865" t="s">
        <v>143</v>
      </c>
      <c r="I3865" t="s">
        <v>28</v>
      </c>
      <c r="J3865" t="s">
        <v>29</v>
      </c>
      <c r="K3865" t="s">
        <v>131</v>
      </c>
      <c r="L3865" t="str">
        <f>_xlfn.XLOOKUP(Trade_Flows[[#This Row],[hardware_type]],Helper_sheet!$D$2:$D$15,Helper_sheet!$E$2:$E$15,0,0)</f>
        <v>Material</v>
      </c>
      <c r="M3865" t="s">
        <v>91</v>
      </c>
      <c r="N3865" s="5">
        <v>476</v>
      </c>
      <c r="O3865" s="1">
        <v>231.76</v>
      </c>
      <c r="P3865" t="s">
        <v>4322</v>
      </c>
      <c r="Q3865" t="s">
        <v>33</v>
      </c>
      <c r="R3865" t="s">
        <v>144</v>
      </c>
      <c r="S3865" t="s">
        <v>141</v>
      </c>
      <c r="T3865" t="s">
        <v>34</v>
      </c>
      <c r="U3865" t="s">
        <v>187</v>
      </c>
      <c r="V3865" t="s">
        <v>169</v>
      </c>
      <c r="W3865" t="s">
        <v>147</v>
      </c>
      <c r="X3865" t="s">
        <v>144</v>
      </c>
    </row>
    <row r="3866" spans="1:24" x14ac:dyDescent="0.4">
      <c r="A3866" t="s">
        <v>4553</v>
      </c>
      <c r="B3866" t="s">
        <v>182</v>
      </c>
      <c r="C3866" t="s">
        <v>141</v>
      </c>
      <c r="D3866" t="s">
        <v>48</v>
      </c>
      <c r="E3866" t="s">
        <v>847</v>
      </c>
      <c r="F3866" t="s">
        <v>109</v>
      </c>
      <c r="G3866" t="s">
        <v>26</v>
      </c>
      <c r="H3866" t="s">
        <v>143</v>
      </c>
      <c r="I3866" t="s">
        <v>28</v>
      </c>
      <c r="J3866" t="s">
        <v>29</v>
      </c>
      <c r="K3866" t="s">
        <v>131</v>
      </c>
      <c r="L3866" t="str">
        <f>_xlfn.XLOOKUP(Trade_Flows[[#This Row],[hardware_type]],Helper_sheet!$D$2:$D$15,Helper_sheet!$E$2:$E$15,0,0)</f>
        <v>Material</v>
      </c>
      <c r="M3866" t="s">
        <v>91</v>
      </c>
      <c r="N3866" s="5">
        <v>469</v>
      </c>
      <c r="O3866" s="1">
        <v>228.31</v>
      </c>
      <c r="P3866" t="s">
        <v>133</v>
      </c>
      <c r="Q3866" t="s">
        <v>33</v>
      </c>
      <c r="R3866" t="s">
        <v>144</v>
      </c>
      <c r="S3866" t="s">
        <v>141</v>
      </c>
      <c r="T3866" t="s">
        <v>34</v>
      </c>
      <c r="U3866" t="s">
        <v>154</v>
      </c>
      <c r="V3866" t="s">
        <v>166</v>
      </c>
      <c r="W3866" t="s">
        <v>147</v>
      </c>
      <c r="X3866" t="s">
        <v>144</v>
      </c>
    </row>
    <row r="3867" spans="1:24" x14ac:dyDescent="0.4">
      <c r="A3867" t="s">
        <v>4554</v>
      </c>
      <c r="B3867" t="s">
        <v>182</v>
      </c>
      <c r="C3867" t="s">
        <v>149</v>
      </c>
      <c r="D3867" t="s">
        <v>49</v>
      </c>
      <c r="E3867" t="s">
        <v>847</v>
      </c>
      <c r="F3867" t="s">
        <v>109</v>
      </c>
      <c r="G3867" t="s">
        <v>26</v>
      </c>
      <c r="H3867" t="s">
        <v>143</v>
      </c>
      <c r="I3867" t="s">
        <v>28</v>
      </c>
      <c r="J3867" t="s">
        <v>29</v>
      </c>
      <c r="K3867" t="s">
        <v>131</v>
      </c>
      <c r="L3867" t="str">
        <f>_xlfn.XLOOKUP(Trade_Flows[[#This Row],[hardware_type]],Helper_sheet!$D$2:$D$15,Helper_sheet!$E$2:$E$15,0,0)</f>
        <v>Material</v>
      </c>
      <c r="M3867" t="s">
        <v>91</v>
      </c>
      <c r="N3867" s="5">
        <v>490</v>
      </c>
      <c r="O3867" s="1">
        <v>238.31</v>
      </c>
      <c r="P3867" t="s">
        <v>133</v>
      </c>
      <c r="Q3867" t="s">
        <v>33</v>
      </c>
      <c r="R3867" t="s">
        <v>144</v>
      </c>
      <c r="S3867" t="s">
        <v>141</v>
      </c>
      <c r="T3867" t="s">
        <v>34</v>
      </c>
      <c r="U3867" t="s">
        <v>391</v>
      </c>
      <c r="V3867" t="s">
        <v>166</v>
      </c>
      <c r="W3867" t="s">
        <v>147</v>
      </c>
      <c r="X3867" t="s">
        <v>144</v>
      </c>
    </row>
    <row r="3868" spans="1:24" x14ac:dyDescent="0.4">
      <c r="A3868" t="s">
        <v>4555</v>
      </c>
      <c r="B3868" t="s">
        <v>182</v>
      </c>
      <c r="C3868" t="s">
        <v>154</v>
      </c>
      <c r="D3868" t="s">
        <v>50</v>
      </c>
      <c r="E3868" t="s">
        <v>847</v>
      </c>
      <c r="F3868" t="s">
        <v>109</v>
      </c>
      <c r="G3868" t="s">
        <v>26</v>
      </c>
      <c r="H3868" t="s">
        <v>143</v>
      </c>
      <c r="I3868" t="s">
        <v>28</v>
      </c>
      <c r="J3868" t="s">
        <v>29</v>
      </c>
      <c r="K3868" t="s">
        <v>131</v>
      </c>
      <c r="L3868" t="str">
        <f>_xlfn.XLOOKUP(Trade_Flows[[#This Row],[hardware_type]],Helper_sheet!$D$2:$D$15,Helper_sheet!$E$2:$E$15,0,0)</f>
        <v>Material</v>
      </c>
      <c r="M3868" t="s">
        <v>91</v>
      </c>
      <c r="N3868" s="5">
        <v>537</v>
      </c>
      <c r="O3868" s="1">
        <v>261.36</v>
      </c>
      <c r="P3868" t="s">
        <v>132</v>
      </c>
      <c r="Q3868" t="s">
        <v>33</v>
      </c>
      <c r="R3868" t="s">
        <v>144</v>
      </c>
      <c r="S3868" t="s">
        <v>141</v>
      </c>
      <c r="T3868" t="s">
        <v>34</v>
      </c>
      <c r="U3868" t="s">
        <v>857</v>
      </c>
      <c r="V3868" t="s">
        <v>399</v>
      </c>
      <c r="W3868" t="s">
        <v>147</v>
      </c>
      <c r="X3868" t="s">
        <v>144</v>
      </c>
    </row>
    <row r="3869" spans="1:24" x14ac:dyDescent="0.4">
      <c r="A3869" t="s">
        <v>4556</v>
      </c>
      <c r="B3869" t="s">
        <v>182</v>
      </c>
      <c r="C3869" t="s">
        <v>158</v>
      </c>
      <c r="D3869" t="s">
        <v>51</v>
      </c>
      <c r="E3869" t="s">
        <v>847</v>
      </c>
      <c r="F3869" t="s">
        <v>109</v>
      </c>
      <c r="G3869" t="s">
        <v>26</v>
      </c>
      <c r="H3869" t="s">
        <v>143</v>
      </c>
      <c r="I3869" t="s">
        <v>28</v>
      </c>
      <c r="J3869" t="s">
        <v>29</v>
      </c>
      <c r="K3869" t="s">
        <v>131</v>
      </c>
      <c r="L3869" t="str">
        <f>_xlfn.XLOOKUP(Trade_Flows[[#This Row],[hardware_type]],Helper_sheet!$D$2:$D$15,Helper_sheet!$E$2:$E$15,0,0)</f>
        <v>Material</v>
      </c>
      <c r="M3869" t="s">
        <v>91</v>
      </c>
      <c r="N3869" s="5">
        <v>434</v>
      </c>
      <c r="O3869" s="1">
        <v>211.02</v>
      </c>
      <c r="P3869" t="s">
        <v>4322</v>
      </c>
      <c r="Q3869" t="s">
        <v>33</v>
      </c>
      <c r="R3869" t="s">
        <v>144</v>
      </c>
      <c r="S3869" t="s">
        <v>141</v>
      </c>
      <c r="T3869" t="s">
        <v>34</v>
      </c>
      <c r="U3869" t="s">
        <v>854</v>
      </c>
      <c r="V3869" t="s">
        <v>288</v>
      </c>
      <c r="W3869" t="s">
        <v>147</v>
      </c>
      <c r="X3869" t="s">
        <v>144</v>
      </c>
    </row>
    <row r="3870" spans="1:24" x14ac:dyDescent="0.4">
      <c r="A3870" t="s">
        <v>4557</v>
      </c>
      <c r="B3870" t="s">
        <v>193</v>
      </c>
      <c r="C3870" t="s">
        <v>141</v>
      </c>
      <c r="D3870" t="s">
        <v>52</v>
      </c>
      <c r="E3870" t="s">
        <v>847</v>
      </c>
      <c r="F3870" t="s">
        <v>109</v>
      </c>
      <c r="G3870" t="s">
        <v>26</v>
      </c>
      <c r="H3870" t="s">
        <v>143</v>
      </c>
      <c r="I3870" t="s">
        <v>28</v>
      </c>
      <c r="J3870" t="s">
        <v>29</v>
      </c>
      <c r="K3870" t="s">
        <v>131</v>
      </c>
      <c r="L3870" t="str">
        <f>_xlfn.XLOOKUP(Trade_Flows[[#This Row],[hardware_type]],Helper_sheet!$D$2:$D$15,Helper_sheet!$E$2:$E$15,0,0)</f>
        <v>Material</v>
      </c>
      <c r="M3870" t="s">
        <v>91</v>
      </c>
      <c r="N3870" s="5">
        <v>546</v>
      </c>
      <c r="O3870" s="1">
        <v>265.88</v>
      </c>
      <c r="P3870" t="s">
        <v>4331</v>
      </c>
      <c r="Q3870" t="s">
        <v>33</v>
      </c>
      <c r="R3870" t="s">
        <v>144</v>
      </c>
      <c r="S3870" t="s">
        <v>141</v>
      </c>
      <c r="T3870" t="s">
        <v>34</v>
      </c>
      <c r="U3870" t="s">
        <v>292</v>
      </c>
      <c r="V3870" t="s">
        <v>303</v>
      </c>
      <c r="W3870" t="s">
        <v>147</v>
      </c>
      <c r="X3870" t="s">
        <v>144</v>
      </c>
    </row>
    <row r="3871" spans="1:24" x14ac:dyDescent="0.4">
      <c r="A3871" t="s">
        <v>4558</v>
      </c>
      <c r="B3871" t="s">
        <v>193</v>
      </c>
      <c r="C3871" t="s">
        <v>149</v>
      </c>
      <c r="D3871" t="s">
        <v>53</v>
      </c>
      <c r="E3871" t="s">
        <v>847</v>
      </c>
      <c r="F3871" t="s">
        <v>109</v>
      </c>
      <c r="G3871" t="s">
        <v>26</v>
      </c>
      <c r="H3871" t="s">
        <v>143</v>
      </c>
      <c r="I3871" t="s">
        <v>28</v>
      </c>
      <c r="J3871" t="s">
        <v>29</v>
      </c>
      <c r="K3871" t="s">
        <v>131</v>
      </c>
      <c r="L3871" t="str">
        <f>_xlfn.XLOOKUP(Trade_Flows[[#This Row],[hardware_type]],Helper_sheet!$D$2:$D$15,Helper_sheet!$E$2:$E$15,0,0)</f>
        <v>Material</v>
      </c>
      <c r="M3871" t="s">
        <v>91</v>
      </c>
      <c r="N3871" s="5">
        <v>612</v>
      </c>
      <c r="O3871" s="1">
        <v>297.89999999999998</v>
      </c>
      <c r="P3871" t="s">
        <v>132</v>
      </c>
      <c r="Q3871" t="s">
        <v>33</v>
      </c>
      <c r="R3871" t="s">
        <v>144</v>
      </c>
      <c r="S3871" t="s">
        <v>141</v>
      </c>
      <c r="T3871" t="s">
        <v>34</v>
      </c>
      <c r="U3871" t="s">
        <v>866</v>
      </c>
      <c r="V3871" t="s">
        <v>194</v>
      </c>
      <c r="W3871" t="s">
        <v>147</v>
      </c>
      <c r="X3871" t="s">
        <v>144</v>
      </c>
    </row>
    <row r="3872" spans="1:24" x14ac:dyDescent="0.4">
      <c r="A3872" t="s">
        <v>4559</v>
      </c>
      <c r="B3872" t="s">
        <v>193</v>
      </c>
      <c r="C3872" t="s">
        <v>154</v>
      </c>
      <c r="D3872" t="s">
        <v>54</v>
      </c>
      <c r="E3872" t="s">
        <v>847</v>
      </c>
      <c r="F3872" t="s">
        <v>109</v>
      </c>
      <c r="G3872" t="s">
        <v>26</v>
      </c>
      <c r="H3872" t="s">
        <v>143</v>
      </c>
      <c r="I3872" t="s">
        <v>28</v>
      </c>
      <c r="J3872" t="s">
        <v>29</v>
      </c>
      <c r="K3872" t="s">
        <v>131</v>
      </c>
      <c r="L3872" t="str">
        <f>_xlfn.XLOOKUP(Trade_Flows[[#This Row],[hardware_type]],Helper_sheet!$D$2:$D$15,Helper_sheet!$E$2:$E$15,0,0)</f>
        <v>Material</v>
      </c>
      <c r="M3872" t="s">
        <v>91</v>
      </c>
      <c r="N3872" s="5">
        <v>538</v>
      </c>
      <c r="O3872" s="1">
        <v>261.60000000000002</v>
      </c>
      <c r="P3872" t="s">
        <v>132</v>
      </c>
      <c r="Q3872" t="s">
        <v>33</v>
      </c>
      <c r="R3872" t="s">
        <v>144</v>
      </c>
      <c r="S3872" t="s">
        <v>141</v>
      </c>
      <c r="T3872" t="s">
        <v>34</v>
      </c>
      <c r="U3872" t="s">
        <v>888</v>
      </c>
      <c r="V3872" t="s">
        <v>199</v>
      </c>
      <c r="W3872" t="s">
        <v>147</v>
      </c>
      <c r="X3872" t="s">
        <v>144</v>
      </c>
    </row>
    <row r="3873" spans="1:24" x14ac:dyDescent="0.4">
      <c r="A3873" t="s">
        <v>4560</v>
      </c>
      <c r="B3873" t="s">
        <v>193</v>
      </c>
      <c r="C3873" t="s">
        <v>158</v>
      </c>
      <c r="D3873" t="s">
        <v>55</v>
      </c>
      <c r="E3873" t="s">
        <v>847</v>
      </c>
      <c r="F3873" t="s">
        <v>109</v>
      </c>
      <c r="G3873" t="s">
        <v>26</v>
      </c>
      <c r="H3873" t="s">
        <v>143</v>
      </c>
      <c r="I3873" t="s">
        <v>28</v>
      </c>
      <c r="J3873" t="s">
        <v>29</v>
      </c>
      <c r="K3873" t="s">
        <v>131</v>
      </c>
      <c r="L3873" t="str">
        <f>_xlfn.XLOOKUP(Trade_Flows[[#This Row],[hardware_type]],Helper_sheet!$D$2:$D$15,Helper_sheet!$E$2:$E$15,0,0)</f>
        <v>Material</v>
      </c>
      <c r="M3873" t="s">
        <v>91</v>
      </c>
      <c r="N3873" s="5">
        <v>527</v>
      </c>
      <c r="O3873" s="1">
        <v>256.42</v>
      </c>
      <c r="P3873" t="s">
        <v>4322</v>
      </c>
      <c r="Q3873" t="s">
        <v>33</v>
      </c>
      <c r="R3873" t="s">
        <v>144</v>
      </c>
      <c r="S3873" t="s">
        <v>141</v>
      </c>
      <c r="T3873" t="s">
        <v>34</v>
      </c>
      <c r="U3873" t="s">
        <v>393</v>
      </c>
      <c r="V3873" t="s">
        <v>369</v>
      </c>
      <c r="W3873" t="s">
        <v>147</v>
      </c>
      <c r="X3873" t="s">
        <v>144</v>
      </c>
    </row>
    <row r="3874" spans="1:24" x14ac:dyDescent="0.4">
      <c r="A3874" t="s">
        <v>4561</v>
      </c>
      <c r="B3874" t="s">
        <v>202</v>
      </c>
      <c r="C3874" t="s">
        <v>141</v>
      </c>
      <c r="D3874" t="s">
        <v>56</v>
      </c>
      <c r="E3874" t="s">
        <v>847</v>
      </c>
      <c r="F3874" t="s">
        <v>109</v>
      </c>
      <c r="G3874" t="s">
        <v>26</v>
      </c>
      <c r="H3874" t="s">
        <v>143</v>
      </c>
      <c r="I3874" t="s">
        <v>28</v>
      </c>
      <c r="J3874" t="s">
        <v>29</v>
      </c>
      <c r="K3874" t="s">
        <v>131</v>
      </c>
      <c r="L3874" t="str">
        <f>_xlfn.XLOOKUP(Trade_Flows[[#This Row],[hardware_type]],Helper_sheet!$D$2:$D$15,Helper_sheet!$E$2:$E$15,0,0)</f>
        <v>Material</v>
      </c>
      <c r="M3874" t="s">
        <v>91</v>
      </c>
      <c r="N3874" s="5">
        <v>535</v>
      </c>
      <c r="O3874" s="1">
        <v>260.36</v>
      </c>
      <c r="P3874" t="s">
        <v>133</v>
      </c>
      <c r="Q3874" t="s">
        <v>33</v>
      </c>
      <c r="R3874" t="s">
        <v>144</v>
      </c>
      <c r="S3874" t="s">
        <v>141</v>
      </c>
      <c r="T3874" t="s">
        <v>34</v>
      </c>
      <c r="U3874" t="s">
        <v>294</v>
      </c>
      <c r="V3874" t="s">
        <v>369</v>
      </c>
      <c r="W3874" t="s">
        <v>147</v>
      </c>
      <c r="X3874" t="s">
        <v>144</v>
      </c>
    </row>
    <row r="3875" spans="1:24" x14ac:dyDescent="0.4">
      <c r="A3875" t="s">
        <v>4562</v>
      </c>
      <c r="B3875" t="s">
        <v>202</v>
      </c>
      <c r="C3875" t="s">
        <v>149</v>
      </c>
      <c r="D3875" t="s">
        <v>57</v>
      </c>
      <c r="E3875" t="s">
        <v>847</v>
      </c>
      <c r="F3875" t="s">
        <v>109</v>
      </c>
      <c r="G3875" t="s">
        <v>26</v>
      </c>
      <c r="H3875" t="s">
        <v>143</v>
      </c>
      <c r="I3875" t="s">
        <v>28</v>
      </c>
      <c r="J3875" t="s">
        <v>29</v>
      </c>
      <c r="K3875" t="s">
        <v>131</v>
      </c>
      <c r="L3875" t="str">
        <f>_xlfn.XLOOKUP(Trade_Flows[[#This Row],[hardware_type]],Helper_sheet!$D$2:$D$15,Helper_sheet!$E$2:$E$15,0,0)</f>
        <v>Material</v>
      </c>
      <c r="M3875" t="s">
        <v>91</v>
      </c>
      <c r="N3875" s="5">
        <v>544</v>
      </c>
      <c r="O3875" s="1">
        <v>264.75</v>
      </c>
      <c r="P3875" t="s">
        <v>4331</v>
      </c>
      <c r="Q3875" t="s">
        <v>33</v>
      </c>
      <c r="R3875" t="s">
        <v>144</v>
      </c>
      <c r="S3875" t="s">
        <v>141</v>
      </c>
      <c r="T3875" t="s">
        <v>34</v>
      </c>
      <c r="U3875" t="s">
        <v>367</v>
      </c>
      <c r="V3875" t="s">
        <v>204</v>
      </c>
      <c r="W3875" t="s">
        <v>147</v>
      </c>
      <c r="X3875" t="s">
        <v>144</v>
      </c>
    </row>
    <row r="3876" spans="1:24" x14ac:dyDescent="0.4">
      <c r="A3876" t="s">
        <v>4563</v>
      </c>
      <c r="B3876" t="s">
        <v>202</v>
      </c>
      <c r="C3876" t="s">
        <v>154</v>
      </c>
      <c r="D3876" t="s">
        <v>58</v>
      </c>
      <c r="E3876" t="s">
        <v>847</v>
      </c>
      <c r="F3876" t="s">
        <v>109</v>
      </c>
      <c r="G3876" t="s">
        <v>26</v>
      </c>
      <c r="H3876" t="s">
        <v>143</v>
      </c>
      <c r="I3876" t="s">
        <v>28</v>
      </c>
      <c r="J3876" t="s">
        <v>29</v>
      </c>
      <c r="K3876" t="s">
        <v>131</v>
      </c>
      <c r="L3876" t="str">
        <f>_xlfn.XLOOKUP(Trade_Flows[[#This Row],[hardware_type]],Helper_sheet!$D$2:$D$15,Helper_sheet!$E$2:$E$15,0,0)</f>
        <v>Material</v>
      </c>
      <c r="M3876" t="s">
        <v>91</v>
      </c>
      <c r="N3876" s="5">
        <v>569</v>
      </c>
      <c r="O3876" s="1">
        <v>277</v>
      </c>
      <c r="P3876" t="s">
        <v>133</v>
      </c>
      <c r="Q3876" t="s">
        <v>33</v>
      </c>
      <c r="R3876" t="s">
        <v>144</v>
      </c>
      <c r="S3876" t="s">
        <v>141</v>
      </c>
      <c r="T3876" t="s">
        <v>34</v>
      </c>
      <c r="U3876" t="s">
        <v>190</v>
      </c>
      <c r="V3876" t="s">
        <v>217</v>
      </c>
      <c r="W3876" t="s">
        <v>147</v>
      </c>
      <c r="X3876" t="s">
        <v>144</v>
      </c>
    </row>
    <row r="3877" spans="1:24" x14ac:dyDescent="0.4">
      <c r="A3877" t="s">
        <v>4564</v>
      </c>
      <c r="B3877" t="s">
        <v>202</v>
      </c>
      <c r="C3877" t="s">
        <v>158</v>
      </c>
      <c r="D3877" t="s">
        <v>59</v>
      </c>
      <c r="E3877" t="s">
        <v>847</v>
      </c>
      <c r="F3877" t="s">
        <v>109</v>
      </c>
      <c r="G3877" t="s">
        <v>26</v>
      </c>
      <c r="H3877" t="s">
        <v>143</v>
      </c>
      <c r="I3877" t="s">
        <v>28</v>
      </c>
      <c r="J3877" t="s">
        <v>29</v>
      </c>
      <c r="K3877" t="s">
        <v>131</v>
      </c>
      <c r="L3877" t="str">
        <f>_xlfn.XLOOKUP(Trade_Flows[[#This Row],[hardware_type]],Helper_sheet!$D$2:$D$15,Helper_sheet!$E$2:$E$15,0,0)</f>
        <v>Material</v>
      </c>
      <c r="M3877" t="s">
        <v>91</v>
      </c>
      <c r="N3877" s="5">
        <v>524</v>
      </c>
      <c r="O3877" s="1">
        <v>255.03</v>
      </c>
      <c r="P3877" t="s">
        <v>132</v>
      </c>
      <c r="Q3877" t="s">
        <v>33</v>
      </c>
      <c r="R3877" t="s">
        <v>144</v>
      </c>
      <c r="S3877" t="s">
        <v>141</v>
      </c>
      <c r="T3877" t="s">
        <v>34</v>
      </c>
      <c r="U3877" t="s">
        <v>217</v>
      </c>
      <c r="V3877" t="s">
        <v>393</v>
      </c>
      <c r="W3877" t="s">
        <v>147</v>
      </c>
      <c r="X3877" t="s">
        <v>144</v>
      </c>
    </row>
    <row r="3878" spans="1:24" x14ac:dyDescent="0.4">
      <c r="A3878" t="s">
        <v>4565</v>
      </c>
      <c r="B3878" t="s">
        <v>212</v>
      </c>
      <c r="C3878" t="s">
        <v>141</v>
      </c>
      <c r="D3878" t="s">
        <v>60</v>
      </c>
      <c r="E3878" t="s">
        <v>847</v>
      </c>
      <c r="F3878" t="s">
        <v>109</v>
      </c>
      <c r="G3878" t="s">
        <v>26</v>
      </c>
      <c r="H3878" t="s">
        <v>143</v>
      </c>
      <c r="I3878" t="s">
        <v>28</v>
      </c>
      <c r="J3878" t="s">
        <v>29</v>
      </c>
      <c r="K3878" t="s">
        <v>131</v>
      </c>
      <c r="L3878" t="str">
        <f>_xlfn.XLOOKUP(Trade_Flows[[#This Row],[hardware_type]],Helper_sheet!$D$2:$D$15,Helper_sheet!$E$2:$E$15,0,0)</f>
        <v>Material</v>
      </c>
      <c r="M3878" t="s">
        <v>91</v>
      </c>
      <c r="N3878" s="5">
        <v>596</v>
      </c>
      <c r="O3878" s="1">
        <v>290.04000000000002</v>
      </c>
      <c r="P3878" t="s">
        <v>132</v>
      </c>
      <c r="Q3878" t="s">
        <v>33</v>
      </c>
      <c r="R3878" t="s">
        <v>144</v>
      </c>
      <c r="S3878" t="s">
        <v>141</v>
      </c>
      <c r="T3878" t="s">
        <v>34</v>
      </c>
      <c r="U3878" t="s">
        <v>288</v>
      </c>
      <c r="V3878" t="s">
        <v>303</v>
      </c>
      <c r="W3878" t="s">
        <v>147</v>
      </c>
      <c r="X3878" t="s">
        <v>144</v>
      </c>
    </row>
    <row r="3879" spans="1:24" x14ac:dyDescent="0.4">
      <c r="A3879" t="s">
        <v>4566</v>
      </c>
      <c r="B3879" t="s">
        <v>212</v>
      </c>
      <c r="C3879" t="s">
        <v>149</v>
      </c>
      <c r="D3879" t="s">
        <v>61</v>
      </c>
      <c r="E3879" t="s">
        <v>847</v>
      </c>
      <c r="F3879" t="s">
        <v>109</v>
      </c>
      <c r="G3879" t="s">
        <v>26</v>
      </c>
      <c r="H3879" t="s">
        <v>143</v>
      </c>
      <c r="I3879" t="s">
        <v>28</v>
      </c>
      <c r="J3879" t="s">
        <v>29</v>
      </c>
      <c r="K3879" t="s">
        <v>131</v>
      </c>
      <c r="L3879" t="str">
        <f>_xlfn.XLOOKUP(Trade_Flows[[#This Row],[hardware_type]],Helper_sheet!$D$2:$D$15,Helper_sheet!$E$2:$E$15,0,0)</f>
        <v>Material</v>
      </c>
      <c r="M3879" t="s">
        <v>91</v>
      </c>
      <c r="N3879" s="5">
        <v>692</v>
      </c>
      <c r="O3879" s="1">
        <v>336.45</v>
      </c>
      <c r="P3879" t="s">
        <v>4322</v>
      </c>
      <c r="Q3879" t="s">
        <v>33</v>
      </c>
      <c r="R3879" t="s">
        <v>144</v>
      </c>
      <c r="S3879" t="s">
        <v>141</v>
      </c>
      <c r="T3879" t="s">
        <v>34</v>
      </c>
      <c r="U3879" t="s">
        <v>152</v>
      </c>
      <c r="V3879" t="s">
        <v>206</v>
      </c>
      <c r="W3879" t="s">
        <v>147</v>
      </c>
      <c r="X3879" t="s">
        <v>144</v>
      </c>
    </row>
    <row r="3880" spans="1:24" x14ac:dyDescent="0.4">
      <c r="A3880" t="s">
        <v>4567</v>
      </c>
      <c r="B3880" t="s">
        <v>212</v>
      </c>
      <c r="C3880" t="s">
        <v>154</v>
      </c>
      <c r="D3880" t="s">
        <v>62</v>
      </c>
      <c r="E3880" t="s">
        <v>847</v>
      </c>
      <c r="F3880" t="s">
        <v>109</v>
      </c>
      <c r="G3880" t="s">
        <v>26</v>
      </c>
      <c r="H3880" t="s">
        <v>143</v>
      </c>
      <c r="I3880" t="s">
        <v>28</v>
      </c>
      <c r="J3880" t="s">
        <v>29</v>
      </c>
      <c r="K3880" t="s">
        <v>131</v>
      </c>
      <c r="L3880" t="str">
        <f>_xlfn.XLOOKUP(Trade_Flows[[#This Row],[hardware_type]],Helper_sheet!$D$2:$D$15,Helper_sheet!$E$2:$E$15,0,0)</f>
        <v>Material</v>
      </c>
      <c r="M3880" t="s">
        <v>91</v>
      </c>
      <c r="N3880" s="5">
        <v>604</v>
      </c>
      <c r="O3880" s="1">
        <v>293.61</v>
      </c>
      <c r="P3880" t="s">
        <v>133</v>
      </c>
      <c r="Q3880" t="s">
        <v>33</v>
      </c>
      <c r="R3880" t="s">
        <v>144</v>
      </c>
      <c r="S3880" t="s">
        <v>141</v>
      </c>
      <c r="T3880" t="s">
        <v>34</v>
      </c>
      <c r="U3880" t="s">
        <v>930</v>
      </c>
      <c r="V3880" t="s">
        <v>323</v>
      </c>
      <c r="W3880" t="s">
        <v>147</v>
      </c>
      <c r="X3880" t="s">
        <v>144</v>
      </c>
    </row>
    <row r="3881" spans="1:24" x14ac:dyDescent="0.4">
      <c r="A3881" t="s">
        <v>4568</v>
      </c>
      <c r="B3881" t="s">
        <v>212</v>
      </c>
      <c r="C3881" t="s">
        <v>158</v>
      </c>
      <c r="D3881" t="s">
        <v>63</v>
      </c>
      <c r="E3881" t="s">
        <v>847</v>
      </c>
      <c r="F3881" t="s">
        <v>109</v>
      </c>
      <c r="G3881" t="s">
        <v>26</v>
      </c>
      <c r="H3881" t="s">
        <v>143</v>
      </c>
      <c r="I3881" t="s">
        <v>28</v>
      </c>
      <c r="J3881" t="s">
        <v>29</v>
      </c>
      <c r="K3881" t="s">
        <v>131</v>
      </c>
      <c r="L3881" t="str">
        <f>_xlfn.XLOOKUP(Trade_Flows[[#This Row],[hardware_type]],Helper_sheet!$D$2:$D$15,Helper_sheet!$E$2:$E$15,0,0)</f>
        <v>Material</v>
      </c>
      <c r="M3881" t="s">
        <v>91</v>
      </c>
      <c r="N3881" s="5">
        <v>591</v>
      </c>
      <c r="O3881" s="1">
        <v>287.69</v>
      </c>
      <c r="P3881" t="s">
        <v>132</v>
      </c>
      <c r="Q3881" t="s">
        <v>33</v>
      </c>
      <c r="R3881" t="s">
        <v>144</v>
      </c>
      <c r="S3881" t="s">
        <v>141</v>
      </c>
      <c r="T3881" t="s">
        <v>34</v>
      </c>
      <c r="U3881" t="s">
        <v>369</v>
      </c>
      <c r="V3881" t="s">
        <v>320</v>
      </c>
      <c r="W3881" t="s">
        <v>147</v>
      </c>
      <c r="X3881" t="s">
        <v>144</v>
      </c>
    </row>
    <row r="3882" spans="1:24" x14ac:dyDescent="0.4">
      <c r="A3882" t="s">
        <v>4569</v>
      </c>
      <c r="B3882" t="s">
        <v>223</v>
      </c>
      <c r="C3882" t="s">
        <v>141</v>
      </c>
      <c r="D3882" t="s">
        <v>64</v>
      </c>
      <c r="E3882" t="s">
        <v>847</v>
      </c>
      <c r="F3882" t="s">
        <v>109</v>
      </c>
      <c r="G3882" t="s">
        <v>26</v>
      </c>
      <c r="H3882" t="s">
        <v>143</v>
      </c>
      <c r="I3882" t="s">
        <v>28</v>
      </c>
      <c r="J3882" t="s">
        <v>29</v>
      </c>
      <c r="K3882" t="s">
        <v>131</v>
      </c>
      <c r="L3882" t="str">
        <f>_xlfn.XLOOKUP(Trade_Flows[[#This Row],[hardware_type]],Helper_sheet!$D$2:$D$15,Helper_sheet!$E$2:$E$15,0,0)</f>
        <v>Material</v>
      </c>
      <c r="M3882" t="s">
        <v>91</v>
      </c>
      <c r="N3882" s="5">
        <v>555</v>
      </c>
      <c r="O3882" s="1">
        <v>270.24</v>
      </c>
      <c r="P3882" t="s">
        <v>132</v>
      </c>
      <c r="Q3882" t="s">
        <v>33</v>
      </c>
      <c r="R3882" t="s">
        <v>144</v>
      </c>
      <c r="S3882" t="s">
        <v>141</v>
      </c>
      <c r="T3882" t="s">
        <v>34</v>
      </c>
      <c r="U3882" t="s">
        <v>886</v>
      </c>
      <c r="V3882" t="s">
        <v>214</v>
      </c>
      <c r="W3882" t="s">
        <v>147</v>
      </c>
      <c r="X3882" t="s">
        <v>144</v>
      </c>
    </row>
    <row r="3883" spans="1:24" x14ac:dyDescent="0.4">
      <c r="A3883" t="s">
        <v>4570</v>
      </c>
      <c r="B3883" t="s">
        <v>223</v>
      </c>
      <c r="C3883" t="s">
        <v>149</v>
      </c>
      <c r="D3883" t="s">
        <v>65</v>
      </c>
      <c r="E3883" t="s">
        <v>847</v>
      </c>
      <c r="F3883" t="s">
        <v>109</v>
      </c>
      <c r="G3883" t="s">
        <v>26</v>
      </c>
      <c r="H3883" t="s">
        <v>143</v>
      </c>
      <c r="I3883" t="s">
        <v>28</v>
      </c>
      <c r="J3883" t="s">
        <v>29</v>
      </c>
      <c r="K3883" t="s">
        <v>131</v>
      </c>
      <c r="L3883" t="str">
        <f>_xlfn.XLOOKUP(Trade_Flows[[#This Row],[hardware_type]],Helper_sheet!$D$2:$D$15,Helper_sheet!$E$2:$E$15,0,0)</f>
        <v>Material</v>
      </c>
      <c r="M3883" t="s">
        <v>91</v>
      </c>
      <c r="N3883" s="5">
        <v>782</v>
      </c>
      <c r="O3883" s="1">
        <v>380.36</v>
      </c>
      <c r="P3883" t="s">
        <v>133</v>
      </c>
      <c r="Q3883" t="s">
        <v>33</v>
      </c>
      <c r="R3883" t="s">
        <v>144</v>
      </c>
      <c r="S3883" t="s">
        <v>141</v>
      </c>
      <c r="T3883" t="s">
        <v>34</v>
      </c>
      <c r="U3883" t="s">
        <v>169</v>
      </c>
      <c r="V3883" t="s">
        <v>197</v>
      </c>
      <c r="W3883" t="s">
        <v>147</v>
      </c>
      <c r="X3883" t="s">
        <v>144</v>
      </c>
    </row>
    <row r="3884" spans="1:24" x14ac:dyDescent="0.4">
      <c r="A3884" t="s">
        <v>4571</v>
      </c>
      <c r="B3884" t="s">
        <v>223</v>
      </c>
      <c r="C3884" t="s">
        <v>154</v>
      </c>
      <c r="D3884" t="s">
        <v>66</v>
      </c>
      <c r="E3884" t="s">
        <v>847</v>
      </c>
      <c r="F3884" t="s">
        <v>109</v>
      </c>
      <c r="G3884" t="s">
        <v>26</v>
      </c>
      <c r="H3884" t="s">
        <v>143</v>
      </c>
      <c r="I3884" t="s">
        <v>28</v>
      </c>
      <c r="J3884" t="s">
        <v>29</v>
      </c>
      <c r="K3884" t="s">
        <v>131</v>
      </c>
      <c r="L3884" t="str">
        <f>_xlfn.XLOOKUP(Trade_Flows[[#This Row],[hardware_type]],Helper_sheet!$D$2:$D$15,Helper_sheet!$E$2:$E$15,0,0)</f>
        <v>Material</v>
      </c>
      <c r="M3884" t="s">
        <v>91</v>
      </c>
      <c r="N3884" s="5">
        <v>798</v>
      </c>
      <c r="O3884" s="1">
        <v>388.27</v>
      </c>
      <c r="P3884" t="s">
        <v>4322</v>
      </c>
      <c r="Q3884" t="s">
        <v>33</v>
      </c>
      <c r="R3884" t="s">
        <v>144</v>
      </c>
      <c r="S3884" t="s">
        <v>141</v>
      </c>
      <c r="T3884" t="s">
        <v>34</v>
      </c>
      <c r="U3884" t="s">
        <v>393</v>
      </c>
      <c r="V3884" t="s">
        <v>180</v>
      </c>
      <c r="W3884" t="s">
        <v>147</v>
      </c>
      <c r="X3884" t="s">
        <v>144</v>
      </c>
    </row>
    <row r="3885" spans="1:24" x14ac:dyDescent="0.4">
      <c r="A3885" t="s">
        <v>4572</v>
      </c>
      <c r="B3885" t="s">
        <v>223</v>
      </c>
      <c r="C3885" t="s">
        <v>158</v>
      </c>
      <c r="D3885" t="s">
        <v>67</v>
      </c>
      <c r="E3885" t="s">
        <v>847</v>
      </c>
      <c r="F3885" t="s">
        <v>109</v>
      </c>
      <c r="G3885" t="s">
        <v>26</v>
      </c>
      <c r="H3885" t="s">
        <v>143</v>
      </c>
      <c r="I3885" t="s">
        <v>28</v>
      </c>
      <c r="J3885" t="s">
        <v>29</v>
      </c>
      <c r="K3885" t="s">
        <v>131</v>
      </c>
      <c r="L3885" t="str">
        <f>_xlfn.XLOOKUP(Trade_Flows[[#This Row],[hardware_type]],Helper_sheet!$D$2:$D$15,Helper_sheet!$E$2:$E$15,0,0)</f>
        <v>Material</v>
      </c>
      <c r="M3885" t="s">
        <v>91</v>
      </c>
      <c r="N3885" s="5">
        <v>694</v>
      </c>
      <c r="O3885" s="1">
        <v>337.45</v>
      </c>
      <c r="P3885" t="s">
        <v>4322</v>
      </c>
      <c r="Q3885" t="s">
        <v>33</v>
      </c>
      <c r="R3885" t="s">
        <v>144</v>
      </c>
      <c r="S3885" t="s">
        <v>141</v>
      </c>
      <c r="T3885" t="s">
        <v>34</v>
      </c>
      <c r="U3885" t="s">
        <v>877</v>
      </c>
      <c r="V3885" t="s">
        <v>206</v>
      </c>
      <c r="W3885" t="s">
        <v>147</v>
      </c>
      <c r="X3885" t="s">
        <v>144</v>
      </c>
    </row>
    <row r="3886" spans="1:24" x14ac:dyDescent="0.4">
      <c r="A3886" t="s">
        <v>4573</v>
      </c>
      <c r="B3886" t="s">
        <v>235</v>
      </c>
      <c r="C3886" t="s">
        <v>141</v>
      </c>
      <c r="D3886" t="s">
        <v>68</v>
      </c>
      <c r="E3886" t="s">
        <v>847</v>
      </c>
      <c r="F3886" t="s">
        <v>109</v>
      </c>
      <c r="G3886" t="s">
        <v>26</v>
      </c>
      <c r="H3886" t="s">
        <v>143</v>
      </c>
      <c r="I3886" t="s">
        <v>28</v>
      </c>
      <c r="J3886" t="s">
        <v>29</v>
      </c>
      <c r="K3886" t="s">
        <v>131</v>
      </c>
      <c r="L3886" t="str">
        <f>_xlfn.XLOOKUP(Trade_Flows[[#This Row],[hardware_type]],Helper_sheet!$D$2:$D$15,Helper_sheet!$E$2:$E$15,0,0)</f>
        <v>Material</v>
      </c>
      <c r="M3886" t="s">
        <v>91</v>
      </c>
      <c r="N3886" s="5">
        <v>637</v>
      </c>
      <c r="O3886" s="1">
        <v>309.98</v>
      </c>
      <c r="P3886" t="s">
        <v>4331</v>
      </c>
      <c r="Q3886" t="s">
        <v>33</v>
      </c>
      <c r="R3886" t="s">
        <v>144</v>
      </c>
      <c r="S3886" t="s">
        <v>141</v>
      </c>
      <c r="T3886" t="s">
        <v>34</v>
      </c>
      <c r="U3886" t="s">
        <v>285</v>
      </c>
      <c r="V3886" t="s">
        <v>323</v>
      </c>
      <c r="W3886" t="s">
        <v>147</v>
      </c>
      <c r="X3886" t="s">
        <v>144</v>
      </c>
    </row>
    <row r="3887" spans="1:24" x14ac:dyDescent="0.4">
      <c r="A3887" t="s">
        <v>4574</v>
      </c>
      <c r="B3887" t="s">
        <v>235</v>
      </c>
      <c r="C3887" t="s">
        <v>149</v>
      </c>
      <c r="D3887" t="s">
        <v>69</v>
      </c>
      <c r="E3887" t="s">
        <v>847</v>
      </c>
      <c r="F3887" t="s">
        <v>109</v>
      </c>
      <c r="G3887" t="s">
        <v>26</v>
      </c>
      <c r="H3887" t="s">
        <v>143</v>
      </c>
      <c r="I3887" t="s">
        <v>28</v>
      </c>
      <c r="J3887" t="s">
        <v>29</v>
      </c>
      <c r="K3887" t="s">
        <v>131</v>
      </c>
      <c r="L3887" t="str">
        <f>_xlfn.XLOOKUP(Trade_Flows[[#This Row],[hardware_type]],Helper_sheet!$D$2:$D$15,Helper_sheet!$E$2:$E$15,0,0)</f>
        <v>Material</v>
      </c>
      <c r="M3887" t="s">
        <v>91</v>
      </c>
      <c r="N3887" s="5">
        <v>740</v>
      </c>
      <c r="O3887" s="1">
        <v>359.96</v>
      </c>
      <c r="P3887" t="s">
        <v>4331</v>
      </c>
      <c r="Q3887" t="s">
        <v>33</v>
      </c>
      <c r="R3887" t="s">
        <v>144</v>
      </c>
      <c r="S3887" t="s">
        <v>141</v>
      </c>
      <c r="T3887" t="s">
        <v>34</v>
      </c>
      <c r="U3887" t="s">
        <v>154</v>
      </c>
      <c r="V3887" t="s">
        <v>246</v>
      </c>
      <c r="W3887" t="s">
        <v>147</v>
      </c>
      <c r="X3887" t="s">
        <v>144</v>
      </c>
    </row>
    <row r="3888" spans="1:24" x14ac:dyDescent="0.4">
      <c r="A3888" t="s">
        <v>4575</v>
      </c>
      <c r="B3888" t="s">
        <v>235</v>
      </c>
      <c r="C3888" t="s">
        <v>154</v>
      </c>
      <c r="D3888" t="s">
        <v>70</v>
      </c>
      <c r="E3888" t="s">
        <v>847</v>
      </c>
      <c r="F3888" t="s">
        <v>109</v>
      </c>
      <c r="G3888" t="s">
        <v>26</v>
      </c>
      <c r="H3888" t="s">
        <v>143</v>
      </c>
      <c r="I3888" t="s">
        <v>28</v>
      </c>
      <c r="J3888" t="s">
        <v>29</v>
      </c>
      <c r="K3888" t="s">
        <v>131</v>
      </c>
      <c r="L3888" t="str">
        <f>_xlfn.XLOOKUP(Trade_Flows[[#This Row],[hardware_type]],Helper_sheet!$D$2:$D$15,Helper_sheet!$E$2:$E$15,0,0)</f>
        <v>Material</v>
      </c>
      <c r="M3888" t="s">
        <v>91</v>
      </c>
      <c r="N3888" s="5">
        <v>913</v>
      </c>
      <c r="O3888" s="1">
        <v>444.14</v>
      </c>
      <c r="P3888" t="s">
        <v>4331</v>
      </c>
      <c r="Q3888" t="s">
        <v>33</v>
      </c>
      <c r="R3888" t="s">
        <v>144</v>
      </c>
      <c r="S3888" t="s">
        <v>141</v>
      </c>
      <c r="T3888" t="s">
        <v>34</v>
      </c>
      <c r="U3888" t="s">
        <v>393</v>
      </c>
      <c r="V3888" t="s">
        <v>214</v>
      </c>
      <c r="W3888" t="s">
        <v>147</v>
      </c>
      <c r="X3888" t="s">
        <v>144</v>
      </c>
    </row>
    <row r="3889" spans="1:24" x14ac:dyDescent="0.4">
      <c r="A3889" t="s">
        <v>4576</v>
      </c>
      <c r="B3889" t="s">
        <v>235</v>
      </c>
      <c r="C3889" t="s">
        <v>158</v>
      </c>
      <c r="D3889" t="s">
        <v>71</v>
      </c>
      <c r="E3889" t="s">
        <v>847</v>
      </c>
      <c r="F3889" t="s">
        <v>109</v>
      </c>
      <c r="G3889" t="s">
        <v>26</v>
      </c>
      <c r="H3889" t="s">
        <v>143</v>
      </c>
      <c r="I3889" t="s">
        <v>28</v>
      </c>
      <c r="J3889" t="s">
        <v>29</v>
      </c>
      <c r="K3889" t="s">
        <v>131</v>
      </c>
      <c r="L3889" t="str">
        <f>_xlfn.XLOOKUP(Trade_Flows[[#This Row],[hardware_type]],Helper_sheet!$D$2:$D$15,Helper_sheet!$E$2:$E$15,0,0)</f>
        <v>Material</v>
      </c>
      <c r="M3889" t="s">
        <v>91</v>
      </c>
      <c r="N3889" s="5">
        <v>675</v>
      </c>
      <c r="O3889" s="1">
        <v>328.56</v>
      </c>
      <c r="P3889" t="s">
        <v>133</v>
      </c>
      <c r="Q3889" t="s">
        <v>33</v>
      </c>
      <c r="R3889" t="s">
        <v>144</v>
      </c>
      <c r="S3889" t="s">
        <v>141</v>
      </c>
      <c r="T3889" t="s">
        <v>34</v>
      </c>
      <c r="U3889" t="s">
        <v>930</v>
      </c>
      <c r="V3889" t="s">
        <v>301</v>
      </c>
      <c r="W3889" t="s">
        <v>147</v>
      </c>
      <c r="X3889" t="s">
        <v>144</v>
      </c>
    </row>
    <row r="3890" spans="1:24" x14ac:dyDescent="0.4">
      <c r="A3890" t="s">
        <v>4577</v>
      </c>
      <c r="B3890" t="s">
        <v>248</v>
      </c>
      <c r="C3890" t="s">
        <v>141</v>
      </c>
      <c r="D3890" t="s">
        <v>72</v>
      </c>
      <c r="E3890" t="s">
        <v>847</v>
      </c>
      <c r="F3890" t="s">
        <v>109</v>
      </c>
      <c r="G3890" t="s">
        <v>26</v>
      </c>
      <c r="H3890" t="s">
        <v>143</v>
      </c>
      <c r="I3890" t="s">
        <v>28</v>
      </c>
      <c r="J3890" t="s">
        <v>29</v>
      </c>
      <c r="K3890" t="s">
        <v>131</v>
      </c>
      <c r="L3890" t="str">
        <f>_xlfn.XLOOKUP(Trade_Flows[[#This Row],[hardware_type]],Helper_sheet!$D$2:$D$15,Helper_sheet!$E$2:$E$15,0,0)</f>
        <v>Material</v>
      </c>
      <c r="M3890" t="s">
        <v>91</v>
      </c>
      <c r="N3890" s="5">
        <v>801</v>
      </c>
      <c r="O3890" s="1">
        <v>389.6</v>
      </c>
      <c r="P3890" t="s">
        <v>4331</v>
      </c>
      <c r="Q3890" t="s">
        <v>33</v>
      </c>
      <c r="R3890" t="s">
        <v>144</v>
      </c>
      <c r="S3890" t="s">
        <v>141</v>
      </c>
      <c r="T3890" t="s">
        <v>34</v>
      </c>
      <c r="U3890" t="s">
        <v>190</v>
      </c>
      <c r="V3890" t="s">
        <v>243</v>
      </c>
      <c r="W3890" t="s">
        <v>147</v>
      </c>
      <c r="X3890" t="s">
        <v>141</v>
      </c>
    </row>
    <row r="3891" spans="1:24" x14ac:dyDescent="0.4">
      <c r="A3891" t="s">
        <v>4578</v>
      </c>
      <c r="B3891" t="s">
        <v>248</v>
      </c>
      <c r="C3891" t="s">
        <v>149</v>
      </c>
      <c r="D3891" t="s">
        <v>73</v>
      </c>
      <c r="E3891" t="s">
        <v>847</v>
      </c>
      <c r="F3891" t="s">
        <v>109</v>
      </c>
      <c r="G3891" t="s">
        <v>26</v>
      </c>
      <c r="H3891" t="s">
        <v>143</v>
      </c>
      <c r="I3891" t="s">
        <v>28</v>
      </c>
      <c r="J3891" t="s">
        <v>29</v>
      </c>
      <c r="K3891" t="s">
        <v>131</v>
      </c>
      <c r="L3891" t="str">
        <f>_xlfn.XLOOKUP(Trade_Flows[[#This Row],[hardware_type]],Helper_sheet!$D$2:$D$15,Helper_sheet!$E$2:$E$15,0,0)</f>
        <v>Material</v>
      </c>
      <c r="M3891" t="s">
        <v>91</v>
      </c>
      <c r="N3891" s="5">
        <v>943</v>
      </c>
      <c r="O3891" s="1">
        <v>458.86</v>
      </c>
      <c r="P3891" t="s">
        <v>4331</v>
      </c>
      <c r="Q3891" t="s">
        <v>33</v>
      </c>
      <c r="R3891" t="s">
        <v>144</v>
      </c>
      <c r="S3891" t="s">
        <v>141</v>
      </c>
      <c r="T3891" t="s">
        <v>34</v>
      </c>
      <c r="U3891" t="s">
        <v>877</v>
      </c>
      <c r="V3891" t="s">
        <v>225</v>
      </c>
      <c r="W3891" t="s">
        <v>147</v>
      </c>
      <c r="X3891" t="s">
        <v>141</v>
      </c>
    </row>
    <row r="3892" spans="1:24" x14ac:dyDescent="0.4">
      <c r="A3892" t="s">
        <v>4579</v>
      </c>
      <c r="B3892" t="s">
        <v>248</v>
      </c>
      <c r="C3892" t="s">
        <v>154</v>
      </c>
      <c r="D3892" t="s">
        <v>74</v>
      </c>
      <c r="E3892" t="s">
        <v>847</v>
      </c>
      <c r="F3892" t="s">
        <v>109</v>
      </c>
      <c r="G3892" t="s">
        <v>26</v>
      </c>
      <c r="H3892" t="s">
        <v>143</v>
      </c>
      <c r="I3892" t="s">
        <v>28</v>
      </c>
      <c r="J3892" t="s">
        <v>29</v>
      </c>
      <c r="K3892" t="s">
        <v>131</v>
      </c>
      <c r="L3892" t="str">
        <f>_xlfn.XLOOKUP(Trade_Flows[[#This Row],[hardware_type]],Helper_sheet!$D$2:$D$15,Helper_sheet!$E$2:$E$15,0,0)</f>
        <v>Material</v>
      </c>
      <c r="M3892" t="s">
        <v>91</v>
      </c>
      <c r="N3892" s="5">
        <v>989</v>
      </c>
      <c r="O3892" s="1">
        <v>481.06</v>
      </c>
      <c r="P3892" t="s">
        <v>133</v>
      </c>
      <c r="Q3892" t="s">
        <v>33</v>
      </c>
      <c r="R3892" t="s">
        <v>144</v>
      </c>
      <c r="S3892" t="s">
        <v>141</v>
      </c>
      <c r="T3892" t="s">
        <v>34</v>
      </c>
      <c r="U3892" t="s">
        <v>905</v>
      </c>
      <c r="V3892" t="s">
        <v>267</v>
      </c>
      <c r="W3892" t="s">
        <v>147</v>
      </c>
      <c r="X3892" t="s">
        <v>141</v>
      </c>
    </row>
    <row r="3893" spans="1:24" x14ac:dyDescent="0.4">
      <c r="A3893" t="s">
        <v>4580</v>
      </c>
      <c r="B3893" t="s">
        <v>248</v>
      </c>
      <c r="C3893" t="s">
        <v>158</v>
      </c>
      <c r="D3893" t="s">
        <v>75</v>
      </c>
      <c r="E3893" t="s">
        <v>847</v>
      </c>
      <c r="F3893" t="s">
        <v>109</v>
      </c>
      <c r="G3893" t="s">
        <v>26</v>
      </c>
      <c r="H3893" t="s">
        <v>143</v>
      </c>
      <c r="I3893" t="s">
        <v>28</v>
      </c>
      <c r="J3893" t="s">
        <v>29</v>
      </c>
      <c r="K3893" t="s">
        <v>131</v>
      </c>
      <c r="L3893" t="str">
        <f>_xlfn.XLOOKUP(Trade_Flows[[#This Row],[hardware_type]],Helper_sheet!$D$2:$D$15,Helper_sheet!$E$2:$E$15,0,0)</f>
        <v>Material</v>
      </c>
      <c r="M3893" t="s">
        <v>91</v>
      </c>
      <c r="N3893" s="5">
        <v>810</v>
      </c>
      <c r="O3893" s="1">
        <v>393.76</v>
      </c>
      <c r="P3893" t="s">
        <v>4331</v>
      </c>
      <c r="Q3893" t="s">
        <v>33</v>
      </c>
      <c r="R3893" t="s">
        <v>144</v>
      </c>
      <c r="S3893" t="s">
        <v>141</v>
      </c>
      <c r="T3893" t="s">
        <v>34</v>
      </c>
      <c r="U3893" t="s">
        <v>857</v>
      </c>
      <c r="V3893" t="s">
        <v>214</v>
      </c>
      <c r="W3893" t="s">
        <v>147</v>
      </c>
      <c r="X3893" t="s">
        <v>141</v>
      </c>
    </row>
    <row r="3894" spans="1:24" x14ac:dyDescent="0.4">
      <c r="A3894" t="s">
        <v>4581</v>
      </c>
      <c r="B3894" t="s">
        <v>260</v>
      </c>
      <c r="C3894" t="s">
        <v>141</v>
      </c>
      <c r="D3894" t="s">
        <v>76</v>
      </c>
      <c r="E3894" t="s">
        <v>847</v>
      </c>
      <c r="F3894" t="s">
        <v>109</v>
      </c>
      <c r="G3894" t="s">
        <v>26</v>
      </c>
      <c r="H3894" t="s">
        <v>143</v>
      </c>
      <c r="I3894" t="s">
        <v>28</v>
      </c>
      <c r="J3894" t="s">
        <v>29</v>
      </c>
      <c r="K3894" t="s">
        <v>131</v>
      </c>
      <c r="L3894" t="str">
        <f>_xlfn.XLOOKUP(Trade_Flows[[#This Row],[hardware_type]],Helper_sheet!$D$2:$D$15,Helper_sheet!$E$2:$E$15,0,0)</f>
        <v>Material</v>
      </c>
      <c r="M3894" t="s">
        <v>91</v>
      </c>
      <c r="N3894" s="5">
        <v>972</v>
      </c>
      <c r="O3894" s="1">
        <v>472.64</v>
      </c>
      <c r="P3894" t="s">
        <v>4322</v>
      </c>
      <c r="Q3894" t="s">
        <v>33</v>
      </c>
      <c r="R3894" t="s">
        <v>144</v>
      </c>
      <c r="S3894" t="s">
        <v>141</v>
      </c>
      <c r="T3894" t="s">
        <v>34</v>
      </c>
      <c r="U3894" t="s">
        <v>166</v>
      </c>
      <c r="V3894" t="s">
        <v>240</v>
      </c>
      <c r="W3894" t="s">
        <v>147</v>
      </c>
      <c r="X3894" t="s">
        <v>141</v>
      </c>
    </row>
    <row r="3895" spans="1:24" x14ac:dyDescent="0.4">
      <c r="A3895" t="s">
        <v>4582</v>
      </c>
      <c r="B3895" t="s">
        <v>260</v>
      </c>
      <c r="C3895" t="s">
        <v>149</v>
      </c>
      <c r="D3895" t="s">
        <v>77</v>
      </c>
      <c r="E3895" t="s">
        <v>847</v>
      </c>
      <c r="F3895" t="s">
        <v>109</v>
      </c>
      <c r="G3895" t="s">
        <v>26</v>
      </c>
      <c r="H3895" t="s">
        <v>143</v>
      </c>
      <c r="I3895" t="s">
        <v>28</v>
      </c>
      <c r="J3895" t="s">
        <v>29</v>
      </c>
      <c r="K3895" t="s">
        <v>131</v>
      </c>
      <c r="L3895" t="str">
        <f>_xlfn.XLOOKUP(Trade_Flows[[#This Row],[hardware_type]],Helper_sheet!$D$2:$D$15,Helper_sheet!$E$2:$E$15,0,0)</f>
        <v>Material</v>
      </c>
      <c r="M3895" t="s">
        <v>91</v>
      </c>
      <c r="N3895" s="5">
        <v>922</v>
      </c>
      <c r="O3895" s="1">
        <v>448.22</v>
      </c>
      <c r="P3895" t="s">
        <v>132</v>
      </c>
      <c r="Q3895" t="s">
        <v>33</v>
      </c>
      <c r="R3895" t="s">
        <v>144</v>
      </c>
      <c r="S3895" t="s">
        <v>141</v>
      </c>
      <c r="T3895" t="s">
        <v>34</v>
      </c>
      <c r="U3895" t="s">
        <v>391</v>
      </c>
      <c r="V3895" t="s">
        <v>351</v>
      </c>
      <c r="W3895" t="s">
        <v>147</v>
      </c>
      <c r="X3895" t="s">
        <v>141</v>
      </c>
    </row>
    <row r="3896" spans="1:24" x14ac:dyDescent="0.4">
      <c r="A3896" t="s">
        <v>4583</v>
      </c>
      <c r="B3896" t="s">
        <v>260</v>
      </c>
      <c r="C3896" t="s">
        <v>154</v>
      </c>
      <c r="D3896" t="s">
        <v>78</v>
      </c>
      <c r="E3896" t="s">
        <v>847</v>
      </c>
      <c r="F3896" t="s">
        <v>109</v>
      </c>
      <c r="G3896" t="s">
        <v>26</v>
      </c>
      <c r="H3896" t="s">
        <v>143</v>
      </c>
      <c r="I3896" t="s">
        <v>28</v>
      </c>
      <c r="J3896" t="s">
        <v>29</v>
      </c>
      <c r="K3896" t="s">
        <v>131</v>
      </c>
      <c r="L3896" t="str">
        <f>_xlfn.XLOOKUP(Trade_Flows[[#This Row],[hardware_type]],Helper_sheet!$D$2:$D$15,Helper_sheet!$E$2:$E$15,0,0)</f>
        <v>Material</v>
      </c>
      <c r="M3896" t="s">
        <v>91</v>
      </c>
      <c r="N3896" s="5">
        <v>1051</v>
      </c>
      <c r="O3896" s="1">
        <v>511.15</v>
      </c>
      <c r="P3896" t="s">
        <v>4322</v>
      </c>
      <c r="Q3896" t="s">
        <v>33</v>
      </c>
      <c r="R3896" t="s">
        <v>144</v>
      </c>
      <c r="S3896" t="s">
        <v>141</v>
      </c>
      <c r="T3896" t="s">
        <v>34</v>
      </c>
      <c r="U3896" t="s">
        <v>848</v>
      </c>
      <c r="V3896" t="s">
        <v>240</v>
      </c>
      <c r="W3896" t="s">
        <v>147</v>
      </c>
      <c r="X3896" t="s">
        <v>141</v>
      </c>
    </row>
    <row r="3897" spans="1:24" x14ac:dyDescent="0.4">
      <c r="A3897" t="s">
        <v>4584</v>
      </c>
      <c r="B3897" t="s">
        <v>260</v>
      </c>
      <c r="C3897" t="s">
        <v>158</v>
      </c>
      <c r="D3897" t="s">
        <v>79</v>
      </c>
      <c r="E3897" t="s">
        <v>847</v>
      </c>
      <c r="F3897" t="s">
        <v>109</v>
      </c>
      <c r="G3897" t="s">
        <v>26</v>
      </c>
      <c r="H3897" t="s">
        <v>143</v>
      </c>
      <c r="I3897" t="s">
        <v>28</v>
      </c>
      <c r="J3897" t="s">
        <v>29</v>
      </c>
      <c r="K3897" t="s">
        <v>131</v>
      </c>
      <c r="L3897" t="str">
        <f>_xlfn.XLOOKUP(Trade_Flows[[#This Row],[hardware_type]],Helper_sheet!$D$2:$D$15,Helper_sheet!$E$2:$E$15,0,0)</f>
        <v>Material</v>
      </c>
      <c r="M3897" t="s">
        <v>91</v>
      </c>
      <c r="N3897" s="5">
        <v>1017</v>
      </c>
      <c r="O3897" s="1">
        <v>494.48</v>
      </c>
      <c r="P3897" t="s">
        <v>4322</v>
      </c>
      <c r="Q3897" t="s">
        <v>33</v>
      </c>
      <c r="R3897" t="s">
        <v>144</v>
      </c>
      <c r="S3897" t="s">
        <v>141</v>
      </c>
      <c r="T3897" t="s">
        <v>34</v>
      </c>
      <c r="U3897" t="s">
        <v>208</v>
      </c>
      <c r="V3897" t="s">
        <v>351</v>
      </c>
      <c r="W3897" t="s">
        <v>147</v>
      </c>
      <c r="X3897" t="s">
        <v>141</v>
      </c>
    </row>
    <row r="3898" spans="1:24" x14ac:dyDescent="0.4">
      <c r="A3898" t="s">
        <v>4585</v>
      </c>
      <c r="B3898" t="s">
        <v>140</v>
      </c>
      <c r="C3898" t="s">
        <v>141</v>
      </c>
      <c r="D3898" t="s">
        <v>23</v>
      </c>
      <c r="E3898" t="s">
        <v>847</v>
      </c>
      <c r="F3898" t="s">
        <v>109</v>
      </c>
      <c r="G3898" t="s">
        <v>26</v>
      </c>
      <c r="H3898" t="s">
        <v>434</v>
      </c>
      <c r="I3898" t="s">
        <v>88</v>
      </c>
      <c r="J3898" t="s">
        <v>26</v>
      </c>
      <c r="K3898" t="s">
        <v>103</v>
      </c>
      <c r="L3898" t="str">
        <f>_xlfn.XLOOKUP(Trade_Flows[[#This Row],[hardware_type]],Helper_sheet!$D$2:$D$15,Helper_sheet!$E$2:$E$15,0,0)</f>
        <v>Equipment</v>
      </c>
      <c r="M3898" t="s">
        <v>91</v>
      </c>
      <c r="N3898" s="5">
        <v>349</v>
      </c>
      <c r="O3898" s="1">
        <v>174.83</v>
      </c>
      <c r="P3898" t="s">
        <v>790</v>
      </c>
      <c r="Q3898" t="s">
        <v>89</v>
      </c>
      <c r="R3898" t="s">
        <v>144</v>
      </c>
      <c r="S3898" t="s">
        <v>141</v>
      </c>
      <c r="T3898" t="s">
        <v>90</v>
      </c>
      <c r="U3898" t="s">
        <v>852</v>
      </c>
      <c r="V3898" t="s">
        <v>613</v>
      </c>
      <c r="W3898" t="s">
        <v>147</v>
      </c>
      <c r="X3898" t="s">
        <v>144</v>
      </c>
    </row>
    <row r="3899" spans="1:24" x14ac:dyDescent="0.4">
      <c r="A3899" t="s">
        <v>4586</v>
      </c>
      <c r="B3899" t="s">
        <v>140</v>
      </c>
      <c r="C3899" t="s">
        <v>149</v>
      </c>
      <c r="D3899" t="s">
        <v>35</v>
      </c>
      <c r="E3899" t="s">
        <v>847</v>
      </c>
      <c r="F3899" t="s">
        <v>109</v>
      </c>
      <c r="G3899" t="s">
        <v>26</v>
      </c>
      <c r="H3899" t="s">
        <v>434</v>
      </c>
      <c r="I3899" t="s">
        <v>88</v>
      </c>
      <c r="J3899" t="s">
        <v>26</v>
      </c>
      <c r="K3899" t="s">
        <v>103</v>
      </c>
      <c r="L3899" t="str">
        <f>_xlfn.XLOOKUP(Trade_Flows[[#This Row],[hardware_type]],Helper_sheet!$D$2:$D$15,Helper_sheet!$E$2:$E$15,0,0)</f>
        <v>Equipment</v>
      </c>
      <c r="M3899" t="s">
        <v>91</v>
      </c>
      <c r="N3899" s="5">
        <v>465</v>
      </c>
      <c r="O3899" s="1">
        <v>232.57</v>
      </c>
      <c r="P3899" t="s">
        <v>105</v>
      </c>
      <c r="Q3899" t="s">
        <v>89</v>
      </c>
      <c r="R3899" t="s">
        <v>144</v>
      </c>
      <c r="S3899" t="s">
        <v>141</v>
      </c>
      <c r="T3899" t="s">
        <v>90</v>
      </c>
      <c r="U3899" t="s">
        <v>367</v>
      </c>
      <c r="V3899" t="s">
        <v>451</v>
      </c>
      <c r="W3899" t="s">
        <v>147</v>
      </c>
      <c r="X3899" t="s">
        <v>144</v>
      </c>
    </row>
    <row r="3900" spans="1:24" x14ac:dyDescent="0.4">
      <c r="A3900" t="s">
        <v>4587</v>
      </c>
      <c r="B3900" t="s">
        <v>140</v>
      </c>
      <c r="C3900" t="s">
        <v>154</v>
      </c>
      <c r="D3900" t="s">
        <v>37</v>
      </c>
      <c r="E3900" t="s">
        <v>847</v>
      </c>
      <c r="F3900" t="s">
        <v>109</v>
      </c>
      <c r="G3900" t="s">
        <v>26</v>
      </c>
      <c r="H3900" t="s">
        <v>434</v>
      </c>
      <c r="I3900" t="s">
        <v>88</v>
      </c>
      <c r="J3900" t="s">
        <v>26</v>
      </c>
      <c r="K3900" t="s">
        <v>103</v>
      </c>
      <c r="L3900" t="str">
        <f>_xlfn.XLOOKUP(Trade_Flows[[#This Row],[hardware_type]],Helper_sheet!$D$2:$D$15,Helper_sheet!$E$2:$E$15,0,0)</f>
        <v>Equipment</v>
      </c>
      <c r="M3900" t="s">
        <v>91</v>
      </c>
      <c r="N3900" s="5">
        <v>463</v>
      </c>
      <c r="O3900" s="1">
        <v>231.89</v>
      </c>
      <c r="P3900" t="s">
        <v>107</v>
      </c>
      <c r="Q3900" t="s">
        <v>89</v>
      </c>
      <c r="R3900" t="s">
        <v>144</v>
      </c>
      <c r="S3900" t="s">
        <v>141</v>
      </c>
      <c r="T3900" t="s">
        <v>90</v>
      </c>
      <c r="U3900" t="s">
        <v>187</v>
      </c>
      <c r="V3900" t="s">
        <v>522</v>
      </c>
      <c r="W3900" t="s">
        <v>147</v>
      </c>
      <c r="X3900" t="s">
        <v>144</v>
      </c>
    </row>
    <row r="3901" spans="1:24" x14ac:dyDescent="0.4">
      <c r="A3901" t="s">
        <v>4588</v>
      </c>
      <c r="B3901" t="s">
        <v>140</v>
      </c>
      <c r="C3901" t="s">
        <v>158</v>
      </c>
      <c r="D3901" t="s">
        <v>38</v>
      </c>
      <c r="E3901" t="s">
        <v>847</v>
      </c>
      <c r="F3901" t="s">
        <v>109</v>
      </c>
      <c r="G3901" t="s">
        <v>26</v>
      </c>
      <c r="H3901" t="s">
        <v>434</v>
      </c>
      <c r="I3901" t="s">
        <v>88</v>
      </c>
      <c r="J3901" t="s">
        <v>26</v>
      </c>
      <c r="K3901" t="s">
        <v>103</v>
      </c>
      <c r="L3901" t="str">
        <f>_xlfn.XLOOKUP(Trade_Flows[[#This Row],[hardware_type]],Helper_sheet!$D$2:$D$15,Helper_sheet!$E$2:$E$15,0,0)</f>
        <v>Equipment</v>
      </c>
      <c r="M3901" t="s">
        <v>91</v>
      </c>
      <c r="N3901" s="5">
        <v>339</v>
      </c>
      <c r="O3901" s="1">
        <v>169.72</v>
      </c>
      <c r="P3901" t="s">
        <v>105</v>
      </c>
      <c r="Q3901" t="s">
        <v>89</v>
      </c>
      <c r="R3901" t="s">
        <v>144</v>
      </c>
      <c r="S3901" t="s">
        <v>141</v>
      </c>
      <c r="T3901" t="s">
        <v>90</v>
      </c>
      <c r="U3901" t="s">
        <v>866</v>
      </c>
      <c r="V3901" t="s">
        <v>605</v>
      </c>
      <c r="W3901" t="s">
        <v>147</v>
      </c>
      <c r="X3901" t="s">
        <v>144</v>
      </c>
    </row>
    <row r="3902" spans="1:24" x14ac:dyDescent="0.4">
      <c r="A3902" t="s">
        <v>4589</v>
      </c>
      <c r="B3902" t="s">
        <v>162</v>
      </c>
      <c r="C3902" t="s">
        <v>141</v>
      </c>
      <c r="D3902" t="s">
        <v>39</v>
      </c>
      <c r="E3902" t="s">
        <v>847</v>
      </c>
      <c r="F3902" t="s">
        <v>109</v>
      </c>
      <c r="G3902" t="s">
        <v>26</v>
      </c>
      <c r="H3902" t="s">
        <v>434</v>
      </c>
      <c r="I3902" t="s">
        <v>88</v>
      </c>
      <c r="J3902" t="s">
        <v>26</v>
      </c>
      <c r="K3902" t="s">
        <v>103</v>
      </c>
      <c r="L3902" t="str">
        <f>_xlfn.XLOOKUP(Trade_Flows[[#This Row],[hardware_type]],Helper_sheet!$D$2:$D$15,Helper_sheet!$E$2:$E$15,0,0)</f>
        <v>Equipment</v>
      </c>
      <c r="M3902" t="s">
        <v>91</v>
      </c>
      <c r="N3902" s="5">
        <v>400</v>
      </c>
      <c r="O3902" s="1">
        <v>200.12</v>
      </c>
      <c r="P3902" t="s">
        <v>107</v>
      </c>
      <c r="Q3902" t="s">
        <v>89</v>
      </c>
      <c r="R3902" t="s">
        <v>144</v>
      </c>
      <c r="S3902" t="s">
        <v>141</v>
      </c>
      <c r="T3902" t="s">
        <v>90</v>
      </c>
      <c r="U3902" t="s">
        <v>292</v>
      </c>
      <c r="V3902" t="s">
        <v>605</v>
      </c>
      <c r="W3902" t="s">
        <v>147</v>
      </c>
      <c r="X3902" t="s">
        <v>144</v>
      </c>
    </row>
    <row r="3903" spans="1:24" x14ac:dyDescent="0.4">
      <c r="A3903" t="s">
        <v>4590</v>
      </c>
      <c r="B3903" t="s">
        <v>162</v>
      </c>
      <c r="C3903" t="s">
        <v>149</v>
      </c>
      <c r="D3903" t="s">
        <v>41</v>
      </c>
      <c r="E3903" t="s">
        <v>847</v>
      </c>
      <c r="F3903" t="s">
        <v>109</v>
      </c>
      <c r="G3903" t="s">
        <v>26</v>
      </c>
      <c r="H3903" t="s">
        <v>434</v>
      </c>
      <c r="I3903" t="s">
        <v>88</v>
      </c>
      <c r="J3903" t="s">
        <v>26</v>
      </c>
      <c r="K3903" t="s">
        <v>103</v>
      </c>
      <c r="L3903" t="str">
        <f>_xlfn.XLOOKUP(Trade_Flows[[#This Row],[hardware_type]],Helper_sheet!$D$2:$D$15,Helper_sheet!$E$2:$E$15,0,0)</f>
        <v>Equipment</v>
      </c>
      <c r="M3903" t="s">
        <v>91</v>
      </c>
      <c r="N3903" s="5">
        <v>523</v>
      </c>
      <c r="O3903" s="1">
        <v>261.56</v>
      </c>
      <c r="P3903" t="s">
        <v>106</v>
      </c>
      <c r="Q3903" t="s">
        <v>89</v>
      </c>
      <c r="R3903" t="s">
        <v>144</v>
      </c>
      <c r="S3903" t="s">
        <v>141</v>
      </c>
      <c r="T3903" t="s">
        <v>90</v>
      </c>
      <c r="U3903" t="s">
        <v>866</v>
      </c>
      <c r="V3903" t="s">
        <v>532</v>
      </c>
      <c r="W3903" t="s">
        <v>147</v>
      </c>
      <c r="X3903" t="s">
        <v>144</v>
      </c>
    </row>
    <row r="3904" spans="1:24" x14ac:dyDescent="0.4">
      <c r="A3904" t="s">
        <v>4591</v>
      </c>
      <c r="B3904" t="s">
        <v>162</v>
      </c>
      <c r="C3904" t="s">
        <v>154</v>
      </c>
      <c r="D3904" t="s">
        <v>42</v>
      </c>
      <c r="E3904" t="s">
        <v>847</v>
      </c>
      <c r="F3904" t="s">
        <v>109</v>
      </c>
      <c r="G3904" t="s">
        <v>26</v>
      </c>
      <c r="H3904" t="s">
        <v>434</v>
      </c>
      <c r="I3904" t="s">
        <v>88</v>
      </c>
      <c r="J3904" t="s">
        <v>26</v>
      </c>
      <c r="K3904" t="s">
        <v>103</v>
      </c>
      <c r="L3904" t="str">
        <f>_xlfn.XLOOKUP(Trade_Flows[[#This Row],[hardware_type]],Helper_sheet!$D$2:$D$15,Helper_sheet!$E$2:$E$15,0,0)</f>
        <v>Equipment</v>
      </c>
      <c r="M3904" t="s">
        <v>91</v>
      </c>
      <c r="N3904" s="5">
        <v>472</v>
      </c>
      <c r="O3904" s="1">
        <v>236.47</v>
      </c>
      <c r="P3904" t="s">
        <v>106</v>
      </c>
      <c r="Q3904" t="s">
        <v>89</v>
      </c>
      <c r="R3904" t="s">
        <v>144</v>
      </c>
      <c r="S3904" t="s">
        <v>141</v>
      </c>
      <c r="T3904" t="s">
        <v>90</v>
      </c>
      <c r="U3904" t="s">
        <v>217</v>
      </c>
      <c r="V3904" t="s">
        <v>597</v>
      </c>
      <c r="W3904" t="s">
        <v>147</v>
      </c>
      <c r="X3904" t="s">
        <v>144</v>
      </c>
    </row>
    <row r="3905" spans="1:24" x14ac:dyDescent="0.4">
      <c r="A3905" t="s">
        <v>4592</v>
      </c>
      <c r="B3905" t="s">
        <v>162</v>
      </c>
      <c r="C3905" t="s">
        <v>158</v>
      </c>
      <c r="D3905" t="s">
        <v>43</v>
      </c>
      <c r="E3905" t="s">
        <v>847</v>
      </c>
      <c r="F3905" t="s">
        <v>109</v>
      </c>
      <c r="G3905" t="s">
        <v>26</v>
      </c>
      <c r="H3905" t="s">
        <v>434</v>
      </c>
      <c r="I3905" t="s">
        <v>88</v>
      </c>
      <c r="J3905" t="s">
        <v>26</v>
      </c>
      <c r="K3905" t="s">
        <v>103</v>
      </c>
      <c r="L3905" t="str">
        <f>_xlfn.XLOOKUP(Trade_Flows[[#This Row],[hardware_type]],Helper_sheet!$D$2:$D$15,Helper_sheet!$E$2:$E$15,0,0)</f>
        <v>Equipment</v>
      </c>
      <c r="M3905" t="s">
        <v>91</v>
      </c>
      <c r="N3905" s="5">
        <v>436</v>
      </c>
      <c r="O3905" s="1">
        <v>218.45</v>
      </c>
      <c r="P3905" t="s">
        <v>802</v>
      </c>
      <c r="Q3905" t="s">
        <v>89</v>
      </c>
      <c r="R3905" t="s">
        <v>144</v>
      </c>
      <c r="S3905" t="s">
        <v>141</v>
      </c>
      <c r="T3905" t="s">
        <v>90</v>
      </c>
      <c r="U3905" t="s">
        <v>208</v>
      </c>
      <c r="V3905" t="s">
        <v>2477</v>
      </c>
      <c r="W3905" t="s">
        <v>147</v>
      </c>
      <c r="X3905" t="s">
        <v>144</v>
      </c>
    </row>
    <row r="3906" spans="1:24" x14ac:dyDescent="0.4">
      <c r="A3906" t="s">
        <v>4593</v>
      </c>
      <c r="B3906" t="s">
        <v>171</v>
      </c>
      <c r="C3906" t="s">
        <v>141</v>
      </c>
      <c r="D3906" t="s">
        <v>44</v>
      </c>
      <c r="E3906" t="s">
        <v>847</v>
      </c>
      <c r="F3906" t="s">
        <v>109</v>
      </c>
      <c r="G3906" t="s">
        <v>26</v>
      </c>
      <c r="H3906" t="s">
        <v>434</v>
      </c>
      <c r="I3906" t="s">
        <v>88</v>
      </c>
      <c r="J3906" t="s">
        <v>26</v>
      </c>
      <c r="K3906" t="s">
        <v>103</v>
      </c>
      <c r="L3906" t="str">
        <f>_xlfn.XLOOKUP(Trade_Flows[[#This Row],[hardware_type]],Helper_sheet!$D$2:$D$15,Helper_sheet!$E$2:$E$15,0,0)</f>
        <v>Equipment</v>
      </c>
      <c r="M3906" t="s">
        <v>91</v>
      </c>
      <c r="N3906" s="5">
        <v>457</v>
      </c>
      <c r="O3906" s="1">
        <v>228.77</v>
      </c>
      <c r="P3906" t="s">
        <v>106</v>
      </c>
      <c r="Q3906" t="s">
        <v>89</v>
      </c>
      <c r="R3906" t="s">
        <v>144</v>
      </c>
      <c r="S3906" t="s">
        <v>141</v>
      </c>
      <c r="T3906" t="s">
        <v>90</v>
      </c>
      <c r="U3906" t="s">
        <v>217</v>
      </c>
      <c r="V3906" t="s">
        <v>2477</v>
      </c>
      <c r="W3906" t="s">
        <v>147</v>
      </c>
      <c r="X3906" t="s">
        <v>144</v>
      </c>
    </row>
    <row r="3907" spans="1:24" x14ac:dyDescent="0.4">
      <c r="A3907" t="s">
        <v>4594</v>
      </c>
      <c r="B3907" t="s">
        <v>171</v>
      </c>
      <c r="C3907" t="s">
        <v>149</v>
      </c>
      <c r="D3907" t="s">
        <v>45</v>
      </c>
      <c r="E3907" t="s">
        <v>847</v>
      </c>
      <c r="F3907" t="s">
        <v>109</v>
      </c>
      <c r="G3907" t="s">
        <v>26</v>
      </c>
      <c r="H3907" t="s">
        <v>434</v>
      </c>
      <c r="I3907" t="s">
        <v>88</v>
      </c>
      <c r="J3907" t="s">
        <v>26</v>
      </c>
      <c r="K3907" t="s">
        <v>103</v>
      </c>
      <c r="L3907" t="str">
        <f>_xlfn.XLOOKUP(Trade_Flows[[#This Row],[hardware_type]],Helper_sheet!$D$2:$D$15,Helper_sheet!$E$2:$E$15,0,0)</f>
        <v>Equipment</v>
      </c>
      <c r="M3907" t="s">
        <v>91</v>
      </c>
      <c r="N3907" s="5">
        <v>540</v>
      </c>
      <c r="O3907" s="1">
        <v>270.05</v>
      </c>
      <c r="P3907" t="s">
        <v>105</v>
      </c>
      <c r="Q3907" t="s">
        <v>89</v>
      </c>
      <c r="R3907" t="s">
        <v>144</v>
      </c>
      <c r="S3907" t="s">
        <v>141</v>
      </c>
      <c r="T3907" t="s">
        <v>90</v>
      </c>
      <c r="U3907" t="s">
        <v>848</v>
      </c>
      <c r="V3907" t="s">
        <v>457</v>
      </c>
      <c r="W3907" t="s">
        <v>147</v>
      </c>
      <c r="X3907" t="s">
        <v>144</v>
      </c>
    </row>
    <row r="3908" spans="1:24" x14ac:dyDescent="0.4">
      <c r="A3908" t="s">
        <v>4595</v>
      </c>
      <c r="B3908" t="s">
        <v>171</v>
      </c>
      <c r="C3908" t="s">
        <v>154</v>
      </c>
      <c r="D3908" t="s">
        <v>46</v>
      </c>
      <c r="E3908" t="s">
        <v>847</v>
      </c>
      <c r="F3908" t="s">
        <v>109</v>
      </c>
      <c r="G3908" t="s">
        <v>26</v>
      </c>
      <c r="H3908" t="s">
        <v>434</v>
      </c>
      <c r="I3908" t="s">
        <v>88</v>
      </c>
      <c r="J3908" t="s">
        <v>26</v>
      </c>
      <c r="K3908" t="s">
        <v>103</v>
      </c>
      <c r="L3908" t="str">
        <f>_xlfn.XLOOKUP(Trade_Flows[[#This Row],[hardware_type]],Helper_sheet!$D$2:$D$15,Helper_sheet!$E$2:$E$15,0,0)</f>
        <v>Equipment</v>
      </c>
      <c r="M3908" t="s">
        <v>91</v>
      </c>
      <c r="N3908" s="5">
        <v>571</v>
      </c>
      <c r="O3908" s="1">
        <v>285.95</v>
      </c>
      <c r="P3908" t="s">
        <v>790</v>
      </c>
      <c r="Q3908" t="s">
        <v>89</v>
      </c>
      <c r="R3908" t="s">
        <v>144</v>
      </c>
      <c r="S3908" t="s">
        <v>141</v>
      </c>
      <c r="T3908" t="s">
        <v>90</v>
      </c>
      <c r="U3908" t="s">
        <v>178</v>
      </c>
      <c r="V3908" t="s">
        <v>441</v>
      </c>
      <c r="W3908" t="s">
        <v>147</v>
      </c>
      <c r="X3908" t="s">
        <v>144</v>
      </c>
    </row>
    <row r="3909" spans="1:24" x14ac:dyDescent="0.4">
      <c r="A3909" t="s">
        <v>4596</v>
      </c>
      <c r="B3909" t="s">
        <v>171</v>
      </c>
      <c r="C3909" t="s">
        <v>158</v>
      </c>
      <c r="D3909" t="s">
        <v>47</v>
      </c>
      <c r="E3909" t="s">
        <v>847</v>
      </c>
      <c r="F3909" t="s">
        <v>109</v>
      </c>
      <c r="G3909" t="s">
        <v>26</v>
      </c>
      <c r="H3909" t="s">
        <v>434</v>
      </c>
      <c r="I3909" t="s">
        <v>88</v>
      </c>
      <c r="J3909" t="s">
        <v>26</v>
      </c>
      <c r="K3909" t="s">
        <v>103</v>
      </c>
      <c r="L3909" t="str">
        <f>_xlfn.XLOOKUP(Trade_Flows[[#This Row],[hardware_type]],Helper_sheet!$D$2:$D$15,Helper_sheet!$E$2:$E$15,0,0)</f>
        <v>Equipment</v>
      </c>
      <c r="M3909" t="s">
        <v>91</v>
      </c>
      <c r="N3909" s="5">
        <v>497</v>
      </c>
      <c r="O3909" s="1">
        <v>248.55</v>
      </c>
      <c r="P3909" t="s">
        <v>802</v>
      </c>
      <c r="Q3909" t="s">
        <v>89</v>
      </c>
      <c r="R3909" t="s">
        <v>144</v>
      </c>
      <c r="S3909" t="s">
        <v>141</v>
      </c>
      <c r="T3909" t="s">
        <v>90</v>
      </c>
      <c r="U3909" t="s">
        <v>886</v>
      </c>
      <c r="V3909" t="s">
        <v>441</v>
      </c>
      <c r="W3909" t="s">
        <v>147</v>
      </c>
      <c r="X3909" t="s">
        <v>144</v>
      </c>
    </row>
    <row r="3910" spans="1:24" x14ac:dyDescent="0.4">
      <c r="A3910" t="s">
        <v>4597</v>
      </c>
      <c r="B3910" t="s">
        <v>182</v>
      </c>
      <c r="C3910" t="s">
        <v>141</v>
      </c>
      <c r="D3910" t="s">
        <v>48</v>
      </c>
      <c r="E3910" t="s">
        <v>847</v>
      </c>
      <c r="F3910" t="s">
        <v>109</v>
      </c>
      <c r="G3910" t="s">
        <v>26</v>
      </c>
      <c r="H3910" t="s">
        <v>434</v>
      </c>
      <c r="I3910" t="s">
        <v>88</v>
      </c>
      <c r="J3910" t="s">
        <v>26</v>
      </c>
      <c r="K3910" t="s">
        <v>103</v>
      </c>
      <c r="L3910" t="str">
        <f>_xlfn.XLOOKUP(Trade_Flows[[#This Row],[hardware_type]],Helper_sheet!$D$2:$D$15,Helper_sheet!$E$2:$E$15,0,0)</f>
        <v>Equipment</v>
      </c>
      <c r="M3910" t="s">
        <v>91</v>
      </c>
      <c r="N3910" s="5">
        <v>523</v>
      </c>
      <c r="O3910" s="1">
        <v>261.89999999999998</v>
      </c>
      <c r="P3910" t="s">
        <v>107</v>
      </c>
      <c r="Q3910" t="s">
        <v>89</v>
      </c>
      <c r="R3910" t="s">
        <v>144</v>
      </c>
      <c r="S3910" t="s">
        <v>141</v>
      </c>
      <c r="T3910" t="s">
        <v>90</v>
      </c>
      <c r="U3910" t="s">
        <v>866</v>
      </c>
      <c r="V3910" t="s">
        <v>599</v>
      </c>
      <c r="W3910" t="s">
        <v>147</v>
      </c>
      <c r="X3910" t="s">
        <v>144</v>
      </c>
    </row>
    <row r="3911" spans="1:24" x14ac:dyDescent="0.4">
      <c r="A3911" t="s">
        <v>4598</v>
      </c>
      <c r="B3911" t="s">
        <v>182</v>
      </c>
      <c r="C3911" t="s">
        <v>149</v>
      </c>
      <c r="D3911" t="s">
        <v>49</v>
      </c>
      <c r="E3911" t="s">
        <v>847</v>
      </c>
      <c r="F3911" t="s">
        <v>109</v>
      </c>
      <c r="G3911" t="s">
        <v>26</v>
      </c>
      <c r="H3911" t="s">
        <v>434</v>
      </c>
      <c r="I3911" t="s">
        <v>88</v>
      </c>
      <c r="J3911" t="s">
        <v>26</v>
      </c>
      <c r="K3911" t="s">
        <v>103</v>
      </c>
      <c r="L3911" t="str">
        <f>_xlfn.XLOOKUP(Trade_Flows[[#This Row],[hardware_type]],Helper_sheet!$D$2:$D$15,Helper_sheet!$E$2:$E$15,0,0)</f>
        <v>Equipment</v>
      </c>
      <c r="M3911" t="s">
        <v>91</v>
      </c>
      <c r="N3911" s="5">
        <v>603</v>
      </c>
      <c r="O3911" s="1">
        <v>301.91000000000003</v>
      </c>
      <c r="P3911" t="s">
        <v>106</v>
      </c>
      <c r="Q3911" t="s">
        <v>89</v>
      </c>
      <c r="R3911" t="s">
        <v>144</v>
      </c>
      <c r="S3911" t="s">
        <v>141</v>
      </c>
      <c r="T3911" t="s">
        <v>90</v>
      </c>
      <c r="U3911" t="s">
        <v>848</v>
      </c>
      <c r="V3911" t="s">
        <v>446</v>
      </c>
      <c r="W3911" t="s">
        <v>147</v>
      </c>
      <c r="X3911" t="s">
        <v>144</v>
      </c>
    </row>
    <row r="3912" spans="1:24" x14ac:dyDescent="0.4">
      <c r="A3912" t="s">
        <v>4599</v>
      </c>
      <c r="B3912" t="s">
        <v>182</v>
      </c>
      <c r="C3912" t="s">
        <v>154</v>
      </c>
      <c r="D3912" t="s">
        <v>50</v>
      </c>
      <c r="E3912" t="s">
        <v>847</v>
      </c>
      <c r="F3912" t="s">
        <v>109</v>
      </c>
      <c r="G3912" t="s">
        <v>26</v>
      </c>
      <c r="H3912" t="s">
        <v>434</v>
      </c>
      <c r="I3912" t="s">
        <v>88</v>
      </c>
      <c r="J3912" t="s">
        <v>26</v>
      </c>
      <c r="K3912" t="s">
        <v>103</v>
      </c>
      <c r="L3912" t="str">
        <f>_xlfn.XLOOKUP(Trade_Flows[[#This Row],[hardware_type]],Helper_sheet!$D$2:$D$15,Helper_sheet!$E$2:$E$15,0,0)</f>
        <v>Equipment</v>
      </c>
      <c r="M3912" t="s">
        <v>91</v>
      </c>
      <c r="N3912" s="5">
        <v>559</v>
      </c>
      <c r="O3912" s="1">
        <v>279.52</v>
      </c>
      <c r="P3912" t="s">
        <v>802</v>
      </c>
      <c r="Q3912" t="s">
        <v>89</v>
      </c>
      <c r="R3912" t="s">
        <v>144</v>
      </c>
      <c r="S3912" t="s">
        <v>141</v>
      </c>
      <c r="T3912" t="s">
        <v>90</v>
      </c>
      <c r="U3912" t="s">
        <v>288</v>
      </c>
      <c r="V3912" t="s">
        <v>605</v>
      </c>
      <c r="W3912" t="s">
        <v>147</v>
      </c>
      <c r="X3912" t="s">
        <v>144</v>
      </c>
    </row>
    <row r="3913" spans="1:24" x14ac:dyDescent="0.4">
      <c r="A3913" t="s">
        <v>4600</v>
      </c>
      <c r="B3913" t="s">
        <v>182</v>
      </c>
      <c r="C3913" t="s">
        <v>158</v>
      </c>
      <c r="D3913" t="s">
        <v>51</v>
      </c>
      <c r="E3913" t="s">
        <v>847</v>
      </c>
      <c r="F3913" t="s">
        <v>109</v>
      </c>
      <c r="G3913" t="s">
        <v>26</v>
      </c>
      <c r="H3913" t="s">
        <v>434</v>
      </c>
      <c r="I3913" t="s">
        <v>88</v>
      </c>
      <c r="J3913" t="s">
        <v>26</v>
      </c>
      <c r="K3913" t="s">
        <v>103</v>
      </c>
      <c r="L3913" t="str">
        <f>_xlfn.XLOOKUP(Trade_Flows[[#This Row],[hardware_type]],Helper_sheet!$D$2:$D$15,Helper_sheet!$E$2:$E$15,0,0)</f>
        <v>Equipment</v>
      </c>
      <c r="M3913" t="s">
        <v>91</v>
      </c>
      <c r="N3913" s="5">
        <v>566</v>
      </c>
      <c r="O3913" s="1">
        <v>283.07</v>
      </c>
      <c r="P3913" t="s">
        <v>106</v>
      </c>
      <c r="Q3913" t="s">
        <v>89</v>
      </c>
      <c r="R3913" t="s">
        <v>144</v>
      </c>
      <c r="S3913" t="s">
        <v>141</v>
      </c>
      <c r="T3913" t="s">
        <v>90</v>
      </c>
      <c r="U3913" t="s">
        <v>857</v>
      </c>
      <c r="V3913" t="s">
        <v>449</v>
      </c>
      <c r="W3913" t="s">
        <v>147</v>
      </c>
      <c r="X3913" t="s">
        <v>144</v>
      </c>
    </row>
    <row r="3914" spans="1:24" x14ac:dyDescent="0.4">
      <c r="A3914" t="s">
        <v>4601</v>
      </c>
      <c r="B3914" t="s">
        <v>193</v>
      </c>
      <c r="C3914" t="s">
        <v>141</v>
      </c>
      <c r="D3914" t="s">
        <v>52</v>
      </c>
      <c r="E3914" t="s">
        <v>847</v>
      </c>
      <c r="F3914" t="s">
        <v>109</v>
      </c>
      <c r="G3914" t="s">
        <v>26</v>
      </c>
      <c r="H3914" t="s">
        <v>434</v>
      </c>
      <c r="I3914" t="s">
        <v>88</v>
      </c>
      <c r="J3914" t="s">
        <v>26</v>
      </c>
      <c r="K3914" t="s">
        <v>103</v>
      </c>
      <c r="L3914" t="str">
        <f>_xlfn.XLOOKUP(Trade_Flows[[#This Row],[hardware_type]],Helper_sheet!$D$2:$D$15,Helper_sheet!$E$2:$E$15,0,0)</f>
        <v>Equipment</v>
      </c>
      <c r="M3914" t="s">
        <v>91</v>
      </c>
      <c r="N3914" s="5">
        <v>490</v>
      </c>
      <c r="O3914" s="1">
        <v>245.4</v>
      </c>
      <c r="P3914" t="s">
        <v>802</v>
      </c>
      <c r="Q3914" t="s">
        <v>89</v>
      </c>
      <c r="R3914" t="s">
        <v>144</v>
      </c>
      <c r="S3914" t="s">
        <v>141</v>
      </c>
      <c r="T3914" t="s">
        <v>90</v>
      </c>
      <c r="U3914" t="s">
        <v>294</v>
      </c>
      <c r="V3914" t="s">
        <v>554</v>
      </c>
      <c r="W3914" t="s">
        <v>147</v>
      </c>
      <c r="X3914" t="s">
        <v>144</v>
      </c>
    </row>
    <row r="3915" spans="1:24" x14ac:dyDescent="0.4">
      <c r="A3915" t="s">
        <v>4602</v>
      </c>
      <c r="B3915" t="s">
        <v>193</v>
      </c>
      <c r="C3915" t="s">
        <v>149</v>
      </c>
      <c r="D3915" t="s">
        <v>53</v>
      </c>
      <c r="E3915" t="s">
        <v>847</v>
      </c>
      <c r="F3915" t="s">
        <v>109</v>
      </c>
      <c r="G3915" t="s">
        <v>26</v>
      </c>
      <c r="H3915" t="s">
        <v>434</v>
      </c>
      <c r="I3915" t="s">
        <v>88</v>
      </c>
      <c r="J3915" t="s">
        <v>26</v>
      </c>
      <c r="K3915" t="s">
        <v>103</v>
      </c>
      <c r="L3915" t="str">
        <f>_xlfn.XLOOKUP(Trade_Flows[[#This Row],[hardware_type]],Helper_sheet!$D$2:$D$15,Helper_sheet!$E$2:$E$15,0,0)</f>
        <v>Equipment</v>
      </c>
      <c r="M3915" t="s">
        <v>91</v>
      </c>
      <c r="N3915" s="5">
        <v>581</v>
      </c>
      <c r="O3915" s="1">
        <v>290.86</v>
      </c>
      <c r="P3915" t="s">
        <v>105</v>
      </c>
      <c r="Q3915" t="s">
        <v>89</v>
      </c>
      <c r="R3915" t="s">
        <v>144</v>
      </c>
      <c r="S3915" t="s">
        <v>141</v>
      </c>
      <c r="T3915" t="s">
        <v>90</v>
      </c>
      <c r="U3915" t="s">
        <v>857</v>
      </c>
      <c r="V3915" t="s">
        <v>463</v>
      </c>
      <c r="W3915" t="s">
        <v>147</v>
      </c>
      <c r="X3915" t="s">
        <v>144</v>
      </c>
    </row>
    <row r="3916" spans="1:24" x14ac:dyDescent="0.4">
      <c r="A3916" t="s">
        <v>4603</v>
      </c>
      <c r="B3916" t="s">
        <v>193</v>
      </c>
      <c r="C3916" t="s">
        <v>154</v>
      </c>
      <c r="D3916" t="s">
        <v>54</v>
      </c>
      <c r="E3916" t="s">
        <v>847</v>
      </c>
      <c r="F3916" t="s">
        <v>109</v>
      </c>
      <c r="G3916" t="s">
        <v>26</v>
      </c>
      <c r="H3916" t="s">
        <v>434</v>
      </c>
      <c r="I3916" t="s">
        <v>88</v>
      </c>
      <c r="J3916" t="s">
        <v>26</v>
      </c>
      <c r="K3916" t="s">
        <v>103</v>
      </c>
      <c r="L3916" t="str">
        <f>_xlfn.XLOOKUP(Trade_Flows[[#This Row],[hardware_type]],Helper_sheet!$D$2:$D$15,Helper_sheet!$E$2:$E$15,0,0)</f>
        <v>Equipment</v>
      </c>
      <c r="M3916" t="s">
        <v>91</v>
      </c>
      <c r="N3916" s="5">
        <v>670</v>
      </c>
      <c r="O3916" s="1">
        <v>335.29</v>
      </c>
      <c r="P3916" t="s">
        <v>105</v>
      </c>
      <c r="Q3916" t="s">
        <v>89</v>
      </c>
      <c r="R3916" t="s">
        <v>144</v>
      </c>
      <c r="S3916" t="s">
        <v>141</v>
      </c>
      <c r="T3916" t="s">
        <v>90</v>
      </c>
      <c r="U3916" t="s">
        <v>367</v>
      </c>
      <c r="V3916" t="s">
        <v>548</v>
      </c>
      <c r="W3916" t="s">
        <v>147</v>
      </c>
      <c r="X3916" t="s">
        <v>144</v>
      </c>
    </row>
    <row r="3917" spans="1:24" x14ac:dyDescent="0.4">
      <c r="A3917" t="s">
        <v>4604</v>
      </c>
      <c r="B3917" t="s">
        <v>193</v>
      </c>
      <c r="C3917" t="s">
        <v>158</v>
      </c>
      <c r="D3917" t="s">
        <v>55</v>
      </c>
      <c r="E3917" t="s">
        <v>847</v>
      </c>
      <c r="F3917" t="s">
        <v>109</v>
      </c>
      <c r="G3917" t="s">
        <v>26</v>
      </c>
      <c r="H3917" t="s">
        <v>434</v>
      </c>
      <c r="I3917" t="s">
        <v>88</v>
      </c>
      <c r="J3917" t="s">
        <v>26</v>
      </c>
      <c r="K3917" t="s">
        <v>103</v>
      </c>
      <c r="L3917" t="str">
        <f>_xlfn.XLOOKUP(Trade_Flows[[#This Row],[hardware_type]],Helper_sheet!$D$2:$D$15,Helper_sheet!$E$2:$E$15,0,0)</f>
        <v>Equipment</v>
      </c>
      <c r="M3917" t="s">
        <v>91</v>
      </c>
      <c r="N3917" s="5">
        <v>625</v>
      </c>
      <c r="O3917" s="1">
        <v>312.95999999999998</v>
      </c>
      <c r="P3917" t="s">
        <v>107</v>
      </c>
      <c r="Q3917" t="s">
        <v>89</v>
      </c>
      <c r="R3917" t="s">
        <v>144</v>
      </c>
      <c r="S3917" t="s">
        <v>141</v>
      </c>
      <c r="T3917" t="s">
        <v>90</v>
      </c>
      <c r="U3917" t="s">
        <v>152</v>
      </c>
      <c r="V3917" t="s">
        <v>550</v>
      </c>
      <c r="W3917" t="s">
        <v>147</v>
      </c>
      <c r="X3917" t="s">
        <v>144</v>
      </c>
    </row>
    <row r="3918" spans="1:24" x14ac:dyDescent="0.4">
      <c r="A3918" t="s">
        <v>4605</v>
      </c>
      <c r="B3918" t="s">
        <v>202</v>
      </c>
      <c r="C3918" t="s">
        <v>141</v>
      </c>
      <c r="D3918" t="s">
        <v>56</v>
      </c>
      <c r="E3918" t="s">
        <v>847</v>
      </c>
      <c r="F3918" t="s">
        <v>109</v>
      </c>
      <c r="G3918" t="s">
        <v>26</v>
      </c>
      <c r="H3918" t="s">
        <v>434</v>
      </c>
      <c r="I3918" t="s">
        <v>88</v>
      </c>
      <c r="J3918" t="s">
        <v>26</v>
      </c>
      <c r="K3918" t="s">
        <v>103</v>
      </c>
      <c r="L3918" t="str">
        <f>_xlfn.XLOOKUP(Trade_Flows[[#This Row],[hardware_type]],Helper_sheet!$D$2:$D$15,Helper_sheet!$E$2:$E$15,0,0)</f>
        <v>Equipment</v>
      </c>
      <c r="M3918" t="s">
        <v>91</v>
      </c>
      <c r="N3918" s="5">
        <v>506</v>
      </c>
      <c r="O3918" s="1">
        <v>253.44</v>
      </c>
      <c r="P3918" t="s">
        <v>802</v>
      </c>
      <c r="Q3918" t="s">
        <v>89</v>
      </c>
      <c r="R3918" t="s">
        <v>144</v>
      </c>
      <c r="S3918" t="s">
        <v>141</v>
      </c>
      <c r="T3918" t="s">
        <v>90</v>
      </c>
      <c r="U3918" t="s">
        <v>367</v>
      </c>
      <c r="V3918" t="s">
        <v>478</v>
      </c>
      <c r="W3918" t="s">
        <v>147</v>
      </c>
      <c r="X3918" t="s">
        <v>144</v>
      </c>
    </row>
    <row r="3919" spans="1:24" x14ac:dyDescent="0.4">
      <c r="A3919" t="s">
        <v>4606</v>
      </c>
      <c r="B3919" t="s">
        <v>202</v>
      </c>
      <c r="C3919" t="s">
        <v>149</v>
      </c>
      <c r="D3919" t="s">
        <v>57</v>
      </c>
      <c r="E3919" t="s">
        <v>847</v>
      </c>
      <c r="F3919" t="s">
        <v>109</v>
      </c>
      <c r="G3919" t="s">
        <v>26</v>
      </c>
      <c r="H3919" t="s">
        <v>434</v>
      </c>
      <c r="I3919" t="s">
        <v>88</v>
      </c>
      <c r="J3919" t="s">
        <v>26</v>
      </c>
      <c r="K3919" t="s">
        <v>103</v>
      </c>
      <c r="L3919" t="str">
        <f>_xlfn.XLOOKUP(Trade_Flows[[#This Row],[hardware_type]],Helper_sheet!$D$2:$D$15,Helper_sheet!$E$2:$E$15,0,0)</f>
        <v>Equipment</v>
      </c>
      <c r="M3919" t="s">
        <v>91</v>
      </c>
      <c r="N3919" s="5">
        <v>614</v>
      </c>
      <c r="O3919" s="1">
        <v>307.33999999999997</v>
      </c>
      <c r="P3919" t="s">
        <v>790</v>
      </c>
      <c r="Q3919" t="s">
        <v>89</v>
      </c>
      <c r="R3919" t="s">
        <v>144</v>
      </c>
      <c r="S3919" t="s">
        <v>141</v>
      </c>
      <c r="T3919" t="s">
        <v>90</v>
      </c>
      <c r="U3919" t="s">
        <v>367</v>
      </c>
      <c r="V3919" t="s">
        <v>471</v>
      </c>
      <c r="W3919" t="s">
        <v>147</v>
      </c>
      <c r="X3919" t="s">
        <v>144</v>
      </c>
    </row>
    <row r="3920" spans="1:24" x14ac:dyDescent="0.4">
      <c r="A3920" t="s">
        <v>4607</v>
      </c>
      <c r="B3920" t="s">
        <v>202</v>
      </c>
      <c r="C3920" t="s">
        <v>154</v>
      </c>
      <c r="D3920" t="s">
        <v>58</v>
      </c>
      <c r="E3920" t="s">
        <v>847</v>
      </c>
      <c r="F3920" t="s">
        <v>109</v>
      </c>
      <c r="G3920" t="s">
        <v>26</v>
      </c>
      <c r="H3920" t="s">
        <v>434</v>
      </c>
      <c r="I3920" t="s">
        <v>88</v>
      </c>
      <c r="J3920" t="s">
        <v>26</v>
      </c>
      <c r="K3920" t="s">
        <v>103</v>
      </c>
      <c r="L3920" t="str">
        <f>_xlfn.XLOOKUP(Trade_Flows[[#This Row],[hardware_type]],Helper_sheet!$D$2:$D$15,Helper_sheet!$E$2:$E$15,0,0)</f>
        <v>Equipment</v>
      </c>
      <c r="M3920" t="s">
        <v>91</v>
      </c>
      <c r="N3920" s="5">
        <v>697</v>
      </c>
      <c r="O3920" s="1">
        <v>348.99</v>
      </c>
      <c r="P3920" t="s">
        <v>105</v>
      </c>
      <c r="Q3920" t="s">
        <v>89</v>
      </c>
      <c r="R3920" t="s">
        <v>144</v>
      </c>
      <c r="S3920" t="s">
        <v>141</v>
      </c>
      <c r="T3920" t="s">
        <v>90</v>
      </c>
      <c r="U3920" t="s">
        <v>190</v>
      </c>
      <c r="V3920" t="s">
        <v>559</v>
      </c>
      <c r="W3920" t="s">
        <v>147</v>
      </c>
      <c r="X3920" t="s">
        <v>144</v>
      </c>
    </row>
    <row r="3921" spans="1:24" x14ac:dyDescent="0.4">
      <c r="A3921" t="s">
        <v>4608</v>
      </c>
      <c r="B3921" t="s">
        <v>202</v>
      </c>
      <c r="C3921" t="s">
        <v>158</v>
      </c>
      <c r="D3921" t="s">
        <v>59</v>
      </c>
      <c r="E3921" t="s">
        <v>847</v>
      </c>
      <c r="F3921" t="s">
        <v>109</v>
      </c>
      <c r="G3921" t="s">
        <v>26</v>
      </c>
      <c r="H3921" t="s">
        <v>434</v>
      </c>
      <c r="I3921" t="s">
        <v>88</v>
      </c>
      <c r="J3921" t="s">
        <v>26</v>
      </c>
      <c r="K3921" t="s">
        <v>103</v>
      </c>
      <c r="L3921" t="str">
        <f>_xlfn.XLOOKUP(Trade_Flows[[#This Row],[hardware_type]],Helper_sheet!$D$2:$D$15,Helper_sheet!$E$2:$E$15,0,0)</f>
        <v>Equipment</v>
      </c>
      <c r="M3921" t="s">
        <v>91</v>
      </c>
      <c r="N3921" s="5">
        <v>529</v>
      </c>
      <c r="O3921" s="1">
        <v>264.62</v>
      </c>
      <c r="P3921" t="s">
        <v>107</v>
      </c>
      <c r="Q3921" t="s">
        <v>89</v>
      </c>
      <c r="R3921" t="s">
        <v>144</v>
      </c>
      <c r="S3921" t="s">
        <v>141</v>
      </c>
      <c r="T3921" t="s">
        <v>90</v>
      </c>
      <c r="U3921" t="s">
        <v>367</v>
      </c>
      <c r="V3921" t="s">
        <v>2772</v>
      </c>
      <c r="W3921" t="s">
        <v>147</v>
      </c>
      <c r="X3921" t="s">
        <v>144</v>
      </c>
    </row>
    <row r="3922" spans="1:24" x14ac:dyDescent="0.4">
      <c r="A3922" t="s">
        <v>4609</v>
      </c>
      <c r="B3922" t="s">
        <v>212</v>
      </c>
      <c r="C3922" t="s">
        <v>141</v>
      </c>
      <c r="D3922" t="s">
        <v>60</v>
      </c>
      <c r="E3922" t="s">
        <v>847</v>
      </c>
      <c r="F3922" t="s">
        <v>109</v>
      </c>
      <c r="G3922" t="s">
        <v>26</v>
      </c>
      <c r="H3922" t="s">
        <v>434</v>
      </c>
      <c r="I3922" t="s">
        <v>88</v>
      </c>
      <c r="J3922" t="s">
        <v>26</v>
      </c>
      <c r="K3922" t="s">
        <v>103</v>
      </c>
      <c r="L3922" t="str">
        <f>_xlfn.XLOOKUP(Trade_Flows[[#This Row],[hardware_type]],Helper_sheet!$D$2:$D$15,Helper_sheet!$E$2:$E$15,0,0)</f>
        <v>Equipment</v>
      </c>
      <c r="M3922" t="s">
        <v>91</v>
      </c>
      <c r="N3922" s="5">
        <v>590</v>
      </c>
      <c r="O3922" s="1">
        <v>295.01</v>
      </c>
      <c r="P3922" t="s">
        <v>802</v>
      </c>
      <c r="Q3922" t="s">
        <v>89</v>
      </c>
      <c r="R3922" t="s">
        <v>144</v>
      </c>
      <c r="S3922" t="s">
        <v>141</v>
      </c>
      <c r="T3922" t="s">
        <v>90</v>
      </c>
      <c r="U3922" t="s">
        <v>393</v>
      </c>
      <c r="V3922" t="s">
        <v>2856</v>
      </c>
      <c r="W3922" t="s">
        <v>147</v>
      </c>
      <c r="X3922" t="s">
        <v>144</v>
      </c>
    </row>
    <row r="3923" spans="1:24" x14ac:dyDescent="0.4">
      <c r="A3923" t="s">
        <v>4610</v>
      </c>
      <c r="B3923" t="s">
        <v>212</v>
      </c>
      <c r="C3923" t="s">
        <v>149</v>
      </c>
      <c r="D3923" t="s">
        <v>61</v>
      </c>
      <c r="E3923" t="s">
        <v>847</v>
      </c>
      <c r="F3923" t="s">
        <v>109</v>
      </c>
      <c r="G3923" t="s">
        <v>26</v>
      </c>
      <c r="H3923" t="s">
        <v>434</v>
      </c>
      <c r="I3923" t="s">
        <v>88</v>
      </c>
      <c r="J3923" t="s">
        <v>26</v>
      </c>
      <c r="K3923" t="s">
        <v>103</v>
      </c>
      <c r="L3923" t="str">
        <f>_xlfn.XLOOKUP(Trade_Flows[[#This Row],[hardware_type]],Helper_sheet!$D$2:$D$15,Helper_sheet!$E$2:$E$15,0,0)</f>
        <v>Equipment</v>
      </c>
      <c r="M3923" t="s">
        <v>91</v>
      </c>
      <c r="N3923" s="5">
        <v>620</v>
      </c>
      <c r="O3923" s="1">
        <v>310.02</v>
      </c>
      <c r="P3923" t="s">
        <v>107</v>
      </c>
      <c r="Q3923" t="s">
        <v>89</v>
      </c>
      <c r="R3923" t="s">
        <v>144</v>
      </c>
      <c r="S3923" t="s">
        <v>141</v>
      </c>
      <c r="T3923" t="s">
        <v>90</v>
      </c>
      <c r="U3923" t="s">
        <v>288</v>
      </c>
      <c r="V3923" t="s">
        <v>2458</v>
      </c>
      <c r="W3923" t="s">
        <v>147</v>
      </c>
      <c r="X3923" t="s">
        <v>144</v>
      </c>
    </row>
    <row r="3924" spans="1:24" x14ac:dyDescent="0.4">
      <c r="A3924" t="s">
        <v>4611</v>
      </c>
      <c r="B3924" t="s">
        <v>212</v>
      </c>
      <c r="C3924" t="s">
        <v>154</v>
      </c>
      <c r="D3924" t="s">
        <v>62</v>
      </c>
      <c r="E3924" t="s">
        <v>847</v>
      </c>
      <c r="F3924" t="s">
        <v>109</v>
      </c>
      <c r="G3924" t="s">
        <v>26</v>
      </c>
      <c r="H3924" t="s">
        <v>434</v>
      </c>
      <c r="I3924" t="s">
        <v>88</v>
      </c>
      <c r="J3924" t="s">
        <v>26</v>
      </c>
      <c r="K3924" t="s">
        <v>103</v>
      </c>
      <c r="L3924" t="str">
        <f>_xlfn.XLOOKUP(Trade_Flows[[#This Row],[hardware_type]],Helper_sheet!$D$2:$D$15,Helper_sheet!$E$2:$E$15,0,0)</f>
        <v>Equipment</v>
      </c>
      <c r="M3924" t="s">
        <v>91</v>
      </c>
      <c r="N3924" s="5">
        <v>808</v>
      </c>
      <c r="O3924" s="1">
        <v>404.08</v>
      </c>
      <c r="P3924" t="s">
        <v>105</v>
      </c>
      <c r="Q3924" t="s">
        <v>89</v>
      </c>
      <c r="R3924" t="s">
        <v>144</v>
      </c>
      <c r="S3924" t="s">
        <v>141</v>
      </c>
      <c r="T3924" t="s">
        <v>90</v>
      </c>
      <c r="U3924" t="s">
        <v>208</v>
      </c>
      <c r="V3924" t="s">
        <v>2455</v>
      </c>
      <c r="W3924" t="s">
        <v>147</v>
      </c>
      <c r="X3924" t="s">
        <v>144</v>
      </c>
    </row>
    <row r="3925" spans="1:24" x14ac:dyDescent="0.4">
      <c r="A3925" t="s">
        <v>4612</v>
      </c>
      <c r="B3925" t="s">
        <v>212</v>
      </c>
      <c r="C3925" t="s">
        <v>158</v>
      </c>
      <c r="D3925" t="s">
        <v>63</v>
      </c>
      <c r="E3925" t="s">
        <v>847</v>
      </c>
      <c r="F3925" t="s">
        <v>109</v>
      </c>
      <c r="G3925" t="s">
        <v>26</v>
      </c>
      <c r="H3925" t="s">
        <v>434</v>
      </c>
      <c r="I3925" t="s">
        <v>88</v>
      </c>
      <c r="J3925" t="s">
        <v>26</v>
      </c>
      <c r="K3925" t="s">
        <v>103</v>
      </c>
      <c r="L3925" t="str">
        <f>_xlfn.XLOOKUP(Trade_Flows[[#This Row],[hardware_type]],Helper_sheet!$D$2:$D$15,Helper_sheet!$E$2:$E$15,0,0)</f>
        <v>Equipment</v>
      </c>
      <c r="M3925" t="s">
        <v>91</v>
      </c>
      <c r="N3925" s="5">
        <v>581</v>
      </c>
      <c r="O3925" s="1">
        <v>290.95</v>
      </c>
      <c r="P3925" t="s">
        <v>107</v>
      </c>
      <c r="Q3925" t="s">
        <v>89</v>
      </c>
      <c r="R3925" t="s">
        <v>144</v>
      </c>
      <c r="S3925" t="s">
        <v>141</v>
      </c>
      <c r="T3925" t="s">
        <v>90</v>
      </c>
      <c r="U3925" t="s">
        <v>190</v>
      </c>
      <c r="V3925" t="s">
        <v>2464</v>
      </c>
      <c r="W3925" t="s">
        <v>147</v>
      </c>
      <c r="X3925" t="s">
        <v>144</v>
      </c>
    </row>
    <row r="3926" spans="1:24" x14ac:dyDescent="0.4">
      <c r="A3926" t="s">
        <v>4613</v>
      </c>
      <c r="B3926" t="s">
        <v>223</v>
      </c>
      <c r="C3926" t="s">
        <v>141</v>
      </c>
      <c r="D3926" t="s">
        <v>64</v>
      </c>
      <c r="E3926" t="s">
        <v>847</v>
      </c>
      <c r="F3926" t="s">
        <v>109</v>
      </c>
      <c r="G3926" t="s">
        <v>26</v>
      </c>
      <c r="H3926" t="s">
        <v>434</v>
      </c>
      <c r="I3926" t="s">
        <v>88</v>
      </c>
      <c r="J3926" t="s">
        <v>26</v>
      </c>
      <c r="K3926" t="s">
        <v>103</v>
      </c>
      <c r="L3926" t="str">
        <f>_xlfn.XLOOKUP(Trade_Flows[[#This Row],[hardware_type]],Helper_sheet!$D$2:$D$15,Helper_sheet!$E$2:$E$15,0,0)</f>
        <v>Equipment</v>
      </c>
      <c r="M3926" t="s">
        <v>91</v>
      </c>
      <c r="N3926" s="5">
        <v>603</v>
      </c>
      <c r="O3926" s="1">
        <v>301.81</v>
      </c>
      <c r="P3926" t="s">
        <v>802</v>
      </c>
      <c r="Q3926" t="s">
        <v>89</v>
      </c>
      <c r="R3926" t="s">
        <v>144</v>
      </c>
      <c r="S3926" t="s">
        <v>141</v>
      </c>
      <c r="T3926" t="s">
        <v>90</v>
      </c>
      <c r="U3926" t="s">
        <v>173</v>
      </c>
      <c r="V3926" t="s">
        <v>186</v>
      </c>
      <c r="W3926" t="s">
        <v>147</v>
      </c>
      <c r="X3926" t="s">
        <v>144</v>
      </c>
    </row>
    <row r="3927" spans="1:24" x14ac:dyDescent="0.4">
      <c r="A3927" t="s">
        <v>4614</v>
      </c>
      <c r="B3927" t="s">
        <v>223</v>
      </c>
      <c r="C3927" t="s">
        <v>149</v>
      </c>
      <c r="D3927" t="s">
        <v>65</v>
      </c>
      <c r="E3927" t="s">
        <v>847</v>
      </c>
      <c r="F3927" t="s">
        <v>109</v>
      </c>
      <c r="G3927" t="s">
        <v>26</v>
      </c>
      <c r="H3927" t="s">
        <v>434</v>
      </c>
      <c r="I3927" t="s">
        <v>88</v>
      </c>
      <c r="J3927" t="s">
        <v>26</v>
      </c>
      <c r="K3927" t="s">
        <v>103</v>
      </c>
      <c r="L3927" t="str">
        <f>_xlfn.XLOOKUP(Trade_Flows[[#This Row],[hardware_type]],Helper_sheet!$D$2:$D$15,Helper_sheet!$E$2:$E$15,0,0)</f>
        <v>Equipment</v>
      </c>
      <c r="M3927" t="s">
        <v>91</v>
      </c>
      <c r="N3927" s="5">
        <v>702</v>
      </c>
      <c r="O3927" s="1">
        <v>351.09</v>
      </c>
      <c r="P3927" t="s">
        <v>106</v>
      </c>
      <c r="Q3927" t="s">
        <v>89</v>
      </c>
      <c r="R3927" t="s">
        <v>144</v>
      </c>
      <c r="S3927" t="s">
        <v>141</v>
      </c>
      <c r="T3927" t="s">
        <v>90</v>
      </c>
      <c r="U3927" t="s">
        <v>208</v>
      </c>
      <c r="V3927" t="s">
        <v>308</v>
      </c>
      <c r="W3927" t="s">
        <v>147</v>
      </c>
      <c r="X3927" t="s">
        <v>144</v>
      </c>
    </row>
    <row r="3928" spans="1:24" x14ac:dyDescent="0.4">
      <c r="A3928" t="s">
        <v>4615</v>
      </c>
      <c r="B3928" t="s">
        <v>223</v>
      </c>
      <c r="C3928" t="s">
        <v>154</v>
      </c>
      <c r="D3928" t="s">
        <v>66</v>
      </c>
      <c r="E3928" t="s">
        <v>847</v>
      </c>
      <c r="F3928" t="s">
        <v>109</v>
      </c>
      <c r="G3928" t="s">
        <v>26</v>
      </c>
      <c r="H3928" t="s">
        <v>434</v>
      </c>
      <c r="I3928" t="s">
        <v>88</v>
      </c>
      <c r="J3928" t="s">
        <v>26</v>
      </c>
      <c r="K3928" t="s">
        <v>103</v>
      </c>
      <c r="L3928" t="str">
        <f>_xlfn.XLOOKUP(Trade_Flows[[#This Row],[hardware_type]],Helper_sheet!$D$2:$D$15,Helper_sheet!$E$2:$E$15,0,0)</f>
        <v>Equipment</v>
      </c>
      <c r="M3928" t="s">
        <v>91</v>
      </c>
      <c r="N3928" s="5">
        <v>863</v>
      </c>
      <c r="O3928" s="1">
        <v>431.99</v>
      </c>
      <c r="P3928" t="s">
        <v>790</v>
      </c>
      <c r="Q3928" t="s">
        <v>89</v>
      </c>
      <c r="R3928" t="s">
        <v>144</v>
      </c>
      <c r="S3928" t="s">
        <v>141</v>
      </c>
      <c r="T3928" t="s">
        <v>90</v>
      </c>
      <c r="U3928" t="s">
        <v>187</v>
      </c>
      <c r="V3928" t="s">
        <v>566</v>
      </c>
      <c r="W3928" t="s">
        <v>147</v>
      </c>
      <c r="X3928" t="s">
        <v>144</v>
      </c>
    </row>
    <row r="3929" spans="1:24" x14ac:dyDescent="0.4">
      <c r="A3929" t="s">
        <v>4616</v>
      </c>
      <c r="B3929" t="s">
        <v>223</v>
      </c>
      <c r="C3929" t="s">
        <v>158</v>
      </c>
      <c r="D3929" t="s">
        <v>67</v>
      </c>
      <c r="E3929" t="s">
        <v>847</v>
      </c>
      <c r="F3929" t="s">
        <v>109</v>
      </c>
      <c r="G3929" t="s">
        <v>26</v>
      </c>
      <c r="H3929" t="s">
        <v>434</v>
      </c>
      <c r="I3929" t="s">
        <v>88</v>
      </c>
      <c r="J3929" t="s">
        <v>26</v>
      </c>
      <c r="K3929" t="s">
        <v>103</v>
      </c>
      <c r="L3929" t="str">
        <f>_xlfn.XLOOKUP(Trade_Flows[[#This Row],[hardware_type]],Helper_sheet!$D$2:$D$15,Helper_sheet!$E$2:$E$15,0,0)</f>
        <v>Equipment</v>
      </c>
      <c r="M3929" t="s">
        <v>91</v>
      </c>
      <c r="N3929" s="5">
        <v>676</v>
      </c>
      <c r="O3929" s="1">
        <v>338.06</v>
      </c>
      <c r="P3929" t="s">
        <v>105</v>
      </c>
      <c r="Q3929" t="s">
        <v>89</v>
      </c>
      <c r="R3929" t="s">
        <v>144</v>
      </c>
      <c r="S3929" t="s">
        <v>141</v>
      </c>
      <c r="T3929" t="s">
        <v>90</v>
      </c>
      <c r="U3929" t="s">
        <v>866</v>
      </c>
      <c r="V3929" t="s">
        <v>279</v>
      </c>
      <c r="W3929" t="s">
        <v>147</v>
      </c>
      <c r="X3929" t="s">
        <v>144</v>
      </c>
    </row>
    <row r="3930" spans="1:24" x14ac:dyDescent="0.4">
      <c r="A3930" t="s">
        <v>4617</v>
      </c>
      <c r="B3930" t="s">
        <v>235</v>
      </c>
      <c r="C3930" t="s">
        <v>141</v>
      </c>
      <c r="D3930" t="s">
        <v>68</v>
      </c>
      <c r="E3930" t="s">
        <v>847</v>
      </c>
      <c r="F3930" t="s">
        <v>109</v>
      </c>
      <c r="G3930" t="s">
        <v>26</v>
      </c>
      <c r="H3930" t="s">
        <v>434</v>
      </c>
      <c r="I3930" t="s">
        <v>88</v>
      </c>
      <c r="J3930" t="s">
        <v>26</v>
      </c>
      <c r="K3930" t="s">
        <v>103</v>
      </c>
      <c r="L3930" t="str">
        <f>_xlfn.XLOOKUP(Trade_Flows[[#This Row],[hardware_type]],Helper_sheet!$D$2:$D$15,Helper_sheet!$E$2:$E$15,0,0)</f>
        <v>Equipment</v>
      </c>
      <c r="M3930" t="s">
        <v>91</v>
      </c>
      <c r="N3930" s="5">
        <v>419</v>
      </c>
      <c r="O3930" s="1">
        <v>209.96</v>
      </c>
      <c r="P3930" t="s">
        <v>802</v>
      </c>
      <c r="Q3930" t="s">
        <v>89</v>
      </c>
      <c r="R3930" t="s">
        <v>141</v>
      </c>
      <c r="S3930" t="s">
        <v>3645</v>
      </c>
      <c r="T3930" t="s">
        <v>90</v>
      </c>
      <c r="U3930" t="s">
        <v>391</v>
      </c>
      <c r="V3930" t="s">
        <v>563</v>
      </c>
      <c r="W3930" t="s">
        <v>147</v>
      </c>
      <c r="X3930" t="s">
        <v>144</v>
      </c>
    </row>
    <row r="3931" spans="1:24" x14ac:dyDescent="0.4">
      <c r="A3931" t="s">
        <v>4618</v>
      </c>
      <c r="B3931" t="s">
        <v>235</v>
      </c>
      <c r="C3931" t="s">
        <v>149</v>
      </c>
      <c r="D3931" t="s">
        <v>69</v>
      </c>
      <c r="E3931" t="s">
        <v>847</v>
      </c>
      <c r="F3931" t="s">
        <v>109</v>
      </c>
      <c r="G3931" t="s">
        <v>26</v>
      </c>
      <c r="H3931" t="s">
        <v>434</v>
      </c>
      <c r="I3931" t="s">
        <v>88</v>
      </c>
      <c r="J3931" t="s">
        <v>26</v>
      </c>
      <c r="K3931" t="s">
        <v>103</v>
      </c>
      <c r="L3931" t="str">
        <f>_xlfn.XLOOKUP(Trade_Flows[[#This Row],[hardware_type]],Helper_sheet!$D$2:$D$15,Helper_sheet!$E$2:$E$15,0,0)</f>
        <v>Equipment</v>
      </c>
      <c r="M3931" t="s">
        <v>91</v>
      </c>
      <c r="N3931" s="5">
        <v>447</v>
      </c>
      <c r="O3931" s="1">
        <v>223.88</v>
      </c>
      <c r="P3931" t="s">
        <v>802</v>
      </c>
      <c r="Q3931" t="s">
        <v>89</v>
      </c>
      <c r="R3931" t="s">
        <v>141</v>
      </c>
      <c r="S3931" t="s">
        <v>3645</v>
      </c>
      <c r="T3931" t="s">
        <v>90</v>
      </c>
      <c r="U3931" t="s">
        <v>178</v>
      </c>
      <c r="V3931" t="s">
        <v>210</v>
      </c>
      <c r="W3931" t="s">
        <v>147</v>
      </c>
      <c r="X3931" t="s">
        <v>144</v>
      </c>
    </row>
    <row r="3932" spans="1:24" x14ac:dyDescent="0.4">
      <c r="A3932" t="s">
        <v>4619</v>
      </c>
      <c r="B3932" t="s">
        <v>235</v>
      </c>
      <c r="C3932" t="s">
        <v>154</v>
      </c>
      <c r="D3932" t="s">
        <v>70</v>
      </c>
      <c r="E3932" t="s">
        <v>847</v>
      </c>
      <c r="F3932" t="s">
        <v>109</v>
      </c>
      <c r="G3932" t="s">
        <v>26</v>
      </c>
      <c r="H3932" t="s">
        <v>434</v>
      </c>
      <c r="I3932" t="s">
        <v>88</v>
      </c>
      <c r="J3932" t="s">
        <v>26</v>
      </c>
      <c r="K3932" t="s">
        <v>103</v>
      </c>
      <c r="L3932" t="str">
        <f>_xlfn.XLOOKUP(Trade_Flows[[#This Row],[hardware_type]],Helper_sheet!$D$2:$D$15,Helper_sheet!$E$2:$E$15,0,0)</f>
        <v>Equipment</v>
      </c>
      <c r="M3932" t="s">
        <v>91</v>
      </c>
      <c r="N3932" s="5">
        <v>407</v>
      </c>
      <c r="O3932" s="1">
        <v>203.94</v>
      </c>
      <c r="P3932" t="s">
        <v>107</v>
      </c>
      <c r="Q3932" t="s">
        <v>89</v>
      </c>
      <c r="R3932" t="s">
        <v>141</v>
      </c>
      <c r="S3932" t="s">
        <v>3645</v>
      </c>
      <c r="T3932" t="s">
        <v>90</v>
      </c>
      <c r="U3932" t="s">
        <v>854</v>
      </c>
      <c r="V3932" t="s">
        <v>500</v>
      </c>
      <c r="W3932" t="s">
        <v>147</v>
      </c>
      <c r="X3932" t="s">
        <v>144</v>
      </c>
    </row>
    <row r="3933" spans="1:24" x14ac:dyDescent="0.4">
      <c r="A3933" t="s">
        <v>4620</v>
      </c>
      <c r="B3933" t="s">
        <v>235</v>
      </c>
      <c r="C3933" t="s">
        <v>158</v>
      </c>
      <c r="D3933" t="s">
        <v>71</v>
      </c>
      <c r="E3933" t="s">
        <v>847</v>
      </c>
      <c r="F3933" t="s">
        <v>109</v>
      </c>
      <c r="G3933" t="s">
        <v>26</v>
      </c>
      <c r="H3933" t="s">
        <v>434</v>
      </c>
      <c r="I3933" t="s">
        <v>88</v>
      </c>
      <c r="J3933" t="s">
        <v>26</v>
      </c>
      <c r="K3933" t="s">
        <v>103</v>
      </c>
      <c r="L3933" t="str">
        <f>_xlfn.XLOOKUP(Trade_Flows[[#This Row],[hardware_type]],Helper_sheet!$D$2:$D$15,Helper_sheet!$E$2:$E$15,0,0)</f>
        <v>Equipment</v>
      </c>
      <c r="M3933" t="s">
        <v>91</v>
      </c>
      <c r="N3933" s="5">
        <v>394</v>
      </c>
      <c r="O3933" s="1">
        <v>197.04</v>
      </c>
      <c r="P3933" t="s">
        <v>105</v>
      </c>
      <c r="Q3933" t="s">
        <v>89</v>
      </c>
      <c r="R3933" t="s">
        <v>141</v>
      </c>
      <c r="S3933" t="s">
        <v>3645</v>
      </c>
      <c r="T3933" t="s">
        <v>90</v>
      </c>
      <c r="U3933" t="s">
        <v>288</v>
      </c>
      <c r="V3933" t="s">
        <v>189</v>
      </c>
      <c r="W3933" t="s">
        <v>147</v>
      </c>
      <c r="X3933" t="s">
        <v>144</v>
      </c>
    </row>
    <row r="3934" spans="1:24" x14ac:dyDescent="0.4">
      <c r="A3934" t="s">
        <v>4621</v>
      </c>
      <c r="B3934" t="s">
        <v>248</v>
      </c>
      <c r="C3934" t="s">
        <v>141</v>
      </c>
      <c r="D3934" t="s">
        <v>72</v>
      </c>
      <c r="E3934" t="s">
        <v>847</v>
      </c>
      <c r="F3934" t="s">
        <v>109</v>
      </c>
      <c r="G3934" t="s">
        <v>26</v>
      </c>
      <c r="H3934" t="s">
        <v>434</v>
      </c>
      <c r="I3934" t="s">
        <v>88</v>
      </c>
      <c r="J3934" t="s">
        <v>26</v>
      </c>
      <c r="K3934" t="s">
        <v>103</v>
      </c>
      <c r="L3934" t="str">
        <f>_xlfn.XLOOKUP(Trade_Flows[[#This Row],[hardware_type]],Helper_sheet!$D$2:$D$15,Helper_sheet!$E$2:$E$15,0,0)</f>
        <v>Equipment</v>
      </c>
      <c r="M3934" t="s">
        <v>91</v>
      </c>
      <c r="N3934" s="5">
        <v>416</v>
      </c>
      <c r="O3934" s="1">
        <v>208.17</v>
      </c>
      <c r="P3934" t="s">
        <v>106</v>
      </c>
      <c r="Q3934" t="s">
        <v>89</v>
      </c>
      <c r="R3934" t="s">
        <v>141</v>
      </c>
      <c r="S3934" t="s">
        <v>3645</v>
      </c>
      <c r="T3934" t="s">
        <v>90</v>
      </c>
      <c r="U3934" t="s">
        <v>285</v>
      </c>
      <c r="V3934" t="s">
        <v>691</v>
      </c>
      <c r="W3934" t="s">
        <v>147</v>
      </c>
      <c r="X3934" t="s">
        <v>141</v>
      </c>
    </row>
    <row r="3935" spans="1:24" x14ac:dyDescent="0.4">
      <c r="A3935" t="s">
        <v>4622</v>
      </c>
      <c r="B3935" t="s">
        <v>248</v>
      </c>
      <c r="C3935" t="s">
        <v>149</v>
      </c>
      <c r="D3935" t="s">
        <v>73</v>
      </c>
      <c r="E3935" t="s">
        <v>847</v>
      </c>
      <c r="F3935" t="s">
        <v>109</v>
      </c>
      <c r="G3935" t="s">
        <v>26</v>
      </c>
      <c r="H3935" t="s">
        <v>434</v>
      </c>
      <c r="I3935" t="s">
        <v>88</v>
      </c>
      <c r="J3935" t="s">
        <v>26</v>
      </c>
      <c r="K3935" t="s">
        <v>103</v>
      </c>
      <c r="L3935" t="str">
        <f>_xlfn.XLOOKUP(Trade_Flows[[#This Row],[hardware_type]],Helper_sheet!$D$2:$D$15,Helper_sheet!$E$2:$E$15,0,0)</f>
        <v>Equipment</v>
      </c>
      <c r="M3935" t="s">
        <v>91</v>
      </c>
      <c r="N3935" s="5">
        <v>489</v>
      </c>
      <c r="O3935" s="1">
        <v>244.6</v>
      </c>
      <c r="P3935" t="s">
        <v>106</v>
      </c>
      <c r="Q3935" t="s">
        <v>89</v>
      </c>
      <c r="R3935" t="s">
        <v>141</v>
      </c>
      <c r="S3935" t="s">
        <v>3645</v>
      </c>
      <c r="T3935" t="s">
        <v>90</v>
      </c>
      <c r="U3935" t="s">
        <v>187</v>
      </c>
      <c r="V3935" t="s">
        <v>691</v>
      </c>
      <c r="W3935" t="s">
        <v>147</v>
      </c>
      <c r="X3935" t="s">
        <v>141</v>
      </c>
    </row>
    <row r="3936" spans="1:24" x14ac:dyDescent="0.4">
      <c r="A3936" t="s">
        <v>4623</v>
      </c>
      <c r="B3936" t="s">
        <v>248</v>
      </c>
      <c r="C3936" t="s">
        <v>154</v>
      </c>
      <c r="D3936" t="s">
        <v>74</v>
      </c>
      <c r="E3936" t="s">
        <v>847</v>
      </c>
      <c r="F3936" t="s">
        <v>109</v>
      </c>
      <c r="G3936" t="s">
        <v>26</v>
      </c>
      <c r="H3936" t="s">
        <v>434</v>
      </c>
      <c r="I3936" t="s">
        <v>88</v>
      </c>
      <c r="J3936" t="s">
        <v>26</v>
      </c>
      <c r="K3936" t="s">
        <v>103</v>
      </c>
      <c r="L3936" t="str">
        <f>_xlfn.XLOOKUP(Trade_Flows[[#This Row],[hardware_type]],Helper_sheet!$D$2:$D$15,Helper_sheet!$E$2:$E$15,0,0)</f>
        <v>Equipment</v>
      </c>
      <c r="M3936" t="s">
        <v>91</v>
      </c>
      <c r="N3936" s="5">
        <v>539</v>
      </c>
      <c r="O3936" s="1">
        <v>269.97000000000003</v>
      </c>
      <c r="P3936" t="s">
        <v>790</v>
      </c>
      <c r="Q3936" t="s">
        <v>89</v>
      </c>
      <c r="R3936" t="s">
        <v>141</v>
      </c>
      <c r="S3936" t="s">
        <v>3645</v>
      </c>
      <c r="T3936" t="s">
        <v>90</v>
      </c>
      <c r="U3936" t="s">
        <v>369</v>
      </c>
      <c r="V3936" t="s">
        <v>477</v>
      </c>
      <c r="W3936" t="s">
        <v>147</v>
      </c>
      <c r="X3936" t="s">
        <v>141</v>
      </c>
    </row>
    <row r="3937" spans="1:24" x14ac:dyDescent="0.4">
      <c r="A3937" t="s">
        <v>4624</v>
      </c>
      <c r="B3937" t="s">
        <v>248</v>
      </c>
      <c r="C3937" t="s">
        <v>158</v>
      </c>
      <c r="D3937" t="s">
        <v>75</v>
      </c>
      <c r="E3937" t="s">
        <v>847</v>
      </c>
      <c r="F3937" t="s">
        <v>109</v>
      </c>
      <c r="G3937" t="s">
        <v>26</v>
      </c>
      <c r="H3937" t="s">
        <v>434</v>
      </c>
      <c r="I3937" t="s">
        <v>88</v>
      </c>
      <c r="J3937" t="s">
        <v>26</v>
      </c>
      <c r="K3937" t="s">
        <v>103</v>
      </c>
      <c r="L3937" t="str">
        <f>_xlfn.XLOOKUP(Trade_Flows[[#This Row],[hardware_type]],Helper_sheet!$D$2:$D$15,Helper_sheet!$E$2:$E$15,0,0)</f>
        <v>Equipment</v>
      </c>
      <c r="M3937" t="s">
        <v>91</v>
      </c>
      <c r="N3937" s="5">
        <v>507</v>
      </c>
      <c r="O3937" s="1">
        <v>253.74</v>
      </c>
      <c r="P3937" t="s">
        <v>790</v>
      </c>
      <c r="Q3937" t="s">
        <v>89</v>
      </c>
      <c r="R3937" t="s">
        <v>141</v>
      </c>
      <c r="S3937" t="s">
        <v>3645</v>
      </c>
      <c r="T3937" t="s">
        <v>90</v>
      </c>
      <c r="U3937" t="s">
        <v>857</v>
      </c>
      <c r="V3937" t="s">
        <v>145</v>
      </c>
      <c r="W3937" t="s">
        <v>147</v>
      </c>
      <c r="X3937" t="s">
        <v>141</v>
      </c>
    </row>
    <row r="3938" spans="1:24" x14ac:dyDescent="0.4">
      <c r="A3938" t="s">
        <v>4625</v>
      </c>
      <c r="B3938" t="s">
        <v>260</v>
      </c>
      <c r="C3938" t="s">
        <v>141</v>
      </c>
      <c r="D3938" t="s">
        <v>76</v>
      </c>
      <c r="E3938" t="s">
        <v>847</v>
      </c>
      <c r="F3938" t="s">
        <v>109</v>
      </c>
      <c r="G3938" t="s">
        <v>26</v>
      </c>
      <c r="H3938" t="s">
        <v>434</v>
      </c>
      <c r="I3938" t="s">
        <v>88</v>
      </c>
      <c r="J3938" t="s">
        <v>26</v>
      </c>
      <c r="K3938" t="s">
        <v>103</v>
      </c>
      <c r="L3938" t="str">
        <f>_xlfn.XLOOKUP(Trade_Flows[[#This Row],[hardware_type]],Helper_sheet!$D$2:$D$15,Helper_sheet!$E$2:$E$15,0,0)</f>
        <v>Equipment</v>
      </c>
      <c r="M3938" t="s">
        <v>91</v>
      </c>
      <c r="N3938" s="5">
        <v>471</v>
      </c>
      <c r="O3938" s="1">
        <v>235.9</v>
      </c>
      <c r="P3938" t="s">
        <v>107</v>
      </c>
      <c r="Q3938" t="s">
        <v>89</v>
      </c>
      <c r="R3938" t="s">
        <v>141</v>
      </c>
      <c r="S3938" t="s">
        <v>3645</v>
      </c>
      <c r="T3938" t="s">
        <v>90</v>
      </c>
      <c r="U3938" t="s">
        <v>857</v>
      </c>
      <c r="V3938" t="s">
        <v>233</v>
      </c>
      <c r="W3938" t="s">
        <v>147</v>
      </c>
      <c r="X3938" t="s">
        <v>141</v>
      </c>
    </row>
    <row r="3939" spans="1:24" x14ac:dyDescent="0.4">
      <c r="A3939" t="s">
        <v>4626</v>
      </c>
      <c r="B3939" t="s">
        <v>260</v>
      </c>
      <c r="C3939" t="s">
        <v>149</v>
      </c>
      <c r="D3939" t="s">
        <v>77</v>
      </c>
      <c r="E3939" t="s">
        <v>847</v>
      </c>
      <c r="F3939" t="s">
        <v>109</v>
      </c>
      <c r="G3939" t="s">
        <v>26</v>
      </c>
      <c r="H3939" t="s">
        <v>434</v>
      </c>
      <c r="I3939" t="s">
        <v>88</v>
      </c>
      <c r="J3939" t="s">
        <v>26</v>
      </c>
      <c r="K3939" t="s">
        <v>103</v>
      </c>
      <c r="L3939" t="str">
        <f>_xlfn.XLOOKUP(Trade_Flows[[#This Row],[hardware_type]],Helper_sheet!$D$2:$D$15,Helper_sheet!$E$2:$E$15,0,0)</f>
        <v>Equipment</v>
      </c>
      <c r="M3939" t="s">
        <v>91</v>
      </c>
      <c r="N3939" s="5">
        <v>592</v>
      </c>
      <c r="O3939" s="1">
        <v>296.24</v>
      </c>
      <c r="P3939" t="s">
        <v>105</v>
      </c>
      <c r="Q3939" t="s">
        <v>89</v>
      </c>
      <c r="R3939" t="s">
        <v>141</v>
      </c>
      <c r="S3939" t="s">
        <v>3645</v>
      </c>
      <c r="T3939" t="s">
        <v>90</v>
      </c>
      <c r="U3939" t="s">
        <v>848</v>
      </c>
      <c r="V3939" t="s">
        <v>506</v>
      </c>
      <c r="W3939" t="s">
        <v>147</v>
      </c>
      <c r="X3939" t="s">
        <v>141</v>
      </c>
    </row>
    <row r="3940" spans="1:24" x14ac:dyDescent="0.4">
      <c r="A3940" t="s">
        <v>4627</v>
      </c>
      <c r="B3940" t="s">
        <v>260</v>
      </c>
      <c r="C3940" t="s">
        <v>154</v>
      </c>
      <c r="D3940" t="s">
        <v>78</v>
      </c>
      <c r="E3940" t="s">
        <v>847</v>
      </c>
      <c r="F3940" t="s">
        <v>109</v>
      </c>
      <c r="G3940" t="s">
        <v>26</v>
      </c>
      <c r="H3940" t="s">
        <v>434</v>
      </c>
      <c r="I3940" t="s">
        <v>88</v>
      </c>
      <c r="J3940" t="s">
        <v>26</v>
      </c>
      <c r="K3940" t="s">
        <v>103</v>
      </c>
      <c r="L3940" t="str">
        <f>_xlfn.XLOOKUP(Trade_Flows[[#This Row],[hardware_type]],Helper_sheet!$D$2:$D$15,Helper_sheet!$E$2:$E$15,0,0)</f>
        <v>Equipment</v>
      </c>
      <c r="M3940" t="s">
        <v>91</v>
      </c>
      <c r="N3940" s="5">
        <v>549</v>
      </c>
      <c r="O3940" s="1">
        <v>274.98</v>
      </c>
      <c r="P3940" t="s">
        <v>106</v>
      </c>
      <c r="Q3940" t="s">
        <v>89</v>
      </c>
      <c r="R3940" t="s">
        <v>141</v>
      </c>
      <c r="S3940" t="s">
        <v>3645</v>
      </c>
      <c r="T3940" t="s">
        <v>90</v>
      </c>
      <c r="U3940" t="s">
        <v>199</v>
      </c>
      <c r="V3940" t="s">
        <v>487</v>
      </c>
      <c r="W3940" t="s">
        <v>147</v>
      </c>
      <c r="X3940" t="s">
        <v>141</v>
      </c>
    </row>
    <row r="3941" spans="1:24" x14ac:dyDescent="0.4">
      <c r="A3941" t="s">
        <v>4628</v>
      </c>
      <c r="B3941" t="s">
        <v>260</v>
      </c>
      <c r="C3941" t="s">
        <v>158</v>
      </c>
      <c r="D3941" t="s">
        <v>79</v>
      </c>
      <c r="E3941" t="s">
        <v>847</v>
      </c>
      <c r="F3941" t="s">
        <v>109</v>
      </c>
      <c r="G3941" t="s">
        <v>26</v>
      </c>
      <c r="H3941" t="s">
        <v>434</v>
      </c>
      <c r="I3941" t="s">
        <v>88</v>
      </c>
      <c r="J3941" t="s">
        <v>26</v>
      </c>
      <c r="K3941" t="s">
        <v>103</v>
      </c>
      <c r="L3941" t="str">
        <f>_xlfn.XLOOKUP(Trade_Flows[[#This Row],[hardware_type]],Helper_sheet!$D$2:$D$15,Helper_sheet!$E$2:$E$15,0,0)</f>
        <v>Equipment</v>
      </c>
      <c r="M3941" t="s">
        <v>91</v>
      </c>
      <c r="N3941" s="5">
        <v>573</v>
      </c>
      <c r="O3941" s="1">
        <v>286.79000000000002</v>
      </c>
      <c r="P3941" t="s">
        <v>105</v>
      </c>
      <c r="Q3941" t="s">
        <v>89</v>
      </c>
      <c r="R3941" t="s">
        <v>141</v>
      </c>
      <c r="S3941" t="s">
        <v>3645</v>
      </c>
      <c r="T3941" t="s">
        <v>90</v>
      </c>
      <c r="U3941" t="s">
        <v>156</v>
      </c>
      <c r="V3941" t="s">
        <v>568</v>
      </c>
      <c r="W3941" t="s">
        <v>147</v>
      </c>
      <c r="X3941" t="s">
        <v>141</v>
      </c>
    </row>
    <row r="3942" spans="1:24" x14ac:dyDescent="0.4">
      <c r="A3942" t="s">
        <v>4629</v>
      </c>
      <c r="B3942" t="s">
        <v>140</v>
      </c>
      <c r="C3942" t="s">
        <v>141</v>
      </c>
      <c r="D3942" t="s">
        <v>23</v>
      </c>
      <c r="E3942" t="s">
        <v>847</v>
      </c>
      <c r="F3942" t="s">
        <v>109</v>
      </c>
      <c r="G3942" t="s">
        <v>26</v>
      </c>
      <c r="H3942" t="s">
        <v>434</v>
      </c>
      <c r="I3942" t="s">
        <v>88</v>
      </c>
      <c r="J3942" t="s">
        <v>26</v>
      </c>
      <c r="K3942" t="s">
        <v>2940</v>
      </c>
      <c r="L3942" t="str">
        <f>_xlfn.XLOOKUP(Trade_Flows[[#This Row],[hardware_type]],Helper_sheet!$D$2:$D$15,Helper_sheet!$E$2:$E$15,0,0)</f>
        <v>Equipment</v>
      </c>
      <c r="M3942" t="s">
        <v>91</v>
      </c>
      <c r="N3942" s="5">
        <v>28</v>
      </c>
      <c r="O3942" s="1">
        <v>1200.04</v>
      </c>
      <c r="P3942" t="s">
        <v>790</v>
      </c>
      <c r="Q3942" t="s">
        <v>89</v>
      </c>
      <c r="R3942" t="s">
        <v>144</v>
      </c>
      <c r="S3942" t="s">
        <v>141</v>
      </c>
      <c r="T3942" t="s">
        <v>90</v>
      </c>
      <c r="U3942" t="s">
        <v>369</v>
      </c>
      <c r="V3942" t="s">
        <v>444</v>
      </c>
      <c r="W3942" t="s">
        <v>147</v>
      </c>
      <c r="X3942" t="s">
        <v>144</v>
      </c>
    </row>
    <row r="3943" spans="1:24" x14ac:dyDescent="0.4">
      <c r="A3943" t="s">
        <v>4630</v>
      </c>
      <c r="B3943" t="s">
        <v>140</v>
      </c>
      <c r="C3943" t="s">
        <v>149</v>
      </c>
      <c r="D3943" t="s">
        <v>35</v>
      </c>
      <c r="E3943" t="s">
        <v>847</v>
      </c>
      <c r="F3943" t="s">
        <v>109</v>
      </c>
      <c r="G3943" t="s">
        <v>26</v>
      </c>
      <c r="H3943" t="s">
        <v>434</v>
      </c>
      <c r="I3943" t="s">
        <v>88</v>
      </c>
      <c r="J3943" t="s">
        <v>26</v>
      </c>
      <c r="K3943" t="s">
        <v>2940</v>
      </c>
      <c r="L3943" t="str">
        <f>_xlfn.XLOOKUP(Trade_Flows[[#This Row],[hardware_type]],Helper_sheet!$D$2:$D$15,Helper_sheet!$E$2:$E$15,0,0)</f>
        <v>Equipment</v>
      </c>
      <c r="M3943" t="s">
        <v>91</v>
      </c>
      <c r="N3943" s="5">
        <v>42</v>
      </c>
      <c r="O3943" s="1">
        <v>1669.5</v>
      </c>
      <c r="P3943" t="s">
        <v>790</v>
      </c>
      <c r="Q3943" t="s">
        <v>89</v>
      </c>
      <c r="R3943" t="s">
        <v>144</v>
      </c>
      <c r="S3943" t="s">
        <v>141</v>
      </c>
      <c r="T3943" t="s">
        <v>90</v>
      </c>
      <c r="U3943" t="s">
        <v>848</v>
      </c>
      <c r="V3943" t="s">
        <v>451</v>
      </c>
      <c r="W3943" t="s">
        <v>147</v>
      </c>
      <c r="X3943" t="s">
        <v>144</v>
      </c>
    </row>
    <row r="3944" spans="1:24" x14ac:dyDescent="0.4">
      <c r="A3944" t="s">
        <v>4631</v>
      </c>
      <c r="B3944" t="s">
        <v>140</v>
      </c>
      <c r="C3944" t="s">
        <v>154</v>
      </c>
      <c r="D3944" t="s">
        <v>37</v>
      </c>
      <c r="E3944" t="s">
        <v>847</v>
      </c>
      <c r="F3944" t="s">
        <v>109</v>
      </c>
      <c r="G3944" t="s">
        <v>26</v>
      </c>
      <c r="H3944" t="s">
        <v>434</v>
      </c>
      <c r="I3944" t="s">
        <v>88</v>
      </c>
      <c r="J3944" t="s">
        <v>26</v>
      </c>
      <c r="K3944" t="s">
        <v>2940</v>
      </c>
      <c r="L3944" t="str">
        <f>_xlfn.XLOOKUP(Trade_Flows[[#This Row],[hardware_type]],Helper_sheet!$D$2:$D$15,Helper_sheet!$E$2:$E$15,0,0)</f>
        <v>Equipment</v>
      </c>
      <c r="M3944" t="s">
        <v>91</v>
      </c>
      <c r="N3944" s="5">
        <v>27</v>
      </c>
      <c r="O3944" s="1">
        <v>1978.59</v>
      </c>
      <c r="P3944" t="s">
        <v>790</v>
      </c>
      <c r="Q3944" t="s">
        <v>89</v>
      </c>
      <c r="R3944" t="s">
        <v>144</v>
      </c>
      <c r="S3944" t="s">
        <v>141</v>
      </c>
      <c r="T3944" t="s">
        <v>90</v>
      </c>
      <c r="U3944" t="s">
        <v>208</v>
      </c>
      <c r="V3944" t="s">
        <v>539</v>
      </c>
      <c r="W3944" t="s">
        <v>147</v>
      </c>
      <c r="X3944" t="s">
        <v>144</v>
      </c>
    </row>
    <row r="3945" spans="1:24" x14ac:dyDescent="0.4">
      <c r="A3945" t="s">
        <v>4632</v>
      </c>
      <c r="B3945" t="s">
        <v>140</v>
      </c>
      <c r="C3945" t="s">
        <v>158</v>
      </c>
      <c r="D3945" t="s">
        <v>38</v>
      </c>
      <c r="E3945" t="s">
        <v>847</v>
      </c>
      <c r="F3945" t="s">
        <v>109</v>
      </c>
      <c r="G3945" t="s">
        <v>26</v>
      </c>
      <c r="H3945" t="s">
        <v>434</v>
      </c>
      <c r="I3945" t="s">
        <v>88</v>
      </c>
      <c r="J3945" t="s">
        <v>26</v>
      </c>
      <c r="K3945" t="s">
        <v>2940</v>
      </c>
      <c r="L3945" t="str">
        <f>_xlfn.XLOOKUP(Trade_Flows[[#This Row],[hardware_type]],Helper_sheet!$D$2:$D$15,Helper_sheet!$E$2:$E$15,0,0)</f>
        <v>Equipment</v>
      </c>
      <c r="M3945" t="s">
        <v>91</v>
      </c>
      <c r="N3945" s="5">
        <v>38</v>
      </c>
      <c r="O3945" s="1">
        <v>2400.6999999999998</v>
      </c>
      <c r="P3945" t="s">
        <v>790</v>
      </c>
      <c r="Q3945" t="s">
        <v>89</v>
      </c>
      <c r="R3945" t="s">
        <v>144</v>
      </c>
      <c r="S3945" t="s">
        <v>141</v>
      </c>
      <c r="T3945" t="s">
        <v>90</v>
      </c>
      <c r="U3945" t="s">
        <v>393</v>
      </c>
      <c r="V3945" t="s">
        <v>619</v>
      </c>
      <c r="W3945" t="s">
        <v>147</v>
      </c>
      <c r="X3945" t="s">
        <v>144</v>
      </c>
    </row>
    <row r="3946" spans="1:24" x14ac:dyDescent="0.4">
      <c r="A3946" t="s">
        <v>4633</v>
      </c>
      <c r="B3946" t="s">
        <v>162</v>
      </c>
      <c r="C3946" t="s">
        <v>141</v>
      </c>
      <c r="D3946" t="s">
        <v>39</v>
      </c>
      <c r="E3946" t="s">
        <v>847</v>
      </c>
      <c r="F3946" t="s">
        <v>109</v>
      </c>
      <c r="G3946" t="s">
        <v>26</v>
      </c>
      <c r="H3946" t="s">
        <v>434</v>
      </c>
      <c r="I3946" t="s">
        <v>88</v>
      </c>
      <c r="J3946" t="s">
        <v>26</v>
      </c>
      <c r="K3946" t="s">
        <v>2940</v>
      </c>
      <c r="L3946" t="str">
        <f>_xlfn.XLOOKUP(Trade_Flows[[#This Row],[hardware_type]],Helper_sheet!$D$2:$D$15,Helper_sheet!$E$2:$E$15,0,0)</f>
        <v>Equipment</v>
      </c>
      <c r="M3946" t="s">
        <v>91</v>
      </c>
      <c r="N3946" s="5">
        <v>43</v>
      </c>
      <c r="O3946" s="1">
        <v>1568.34</v>
      </c>
      <c r="P3946" t="s">
        <v>790</v>
      </c>
      <c r="Q3946" t="s">
        <v>89</v>
      </c>
      <c r="R3946" t="s">
        <v>144</v>
      </c>
      <c r="S3946" t="s">
        <v>141</v>
      </c>
      <c r="T3946" t="s">
        <v>90</v>
      </c>
      <c r="U3946" t="s">
        <v>866</v>
      </c>
      <c r="V3946" t="s">
        <v>463</v>
      </c>
      <c r="W3946" t="s">
        <v>147</v>
      </c>
      <c r="X3946" t="s">
        <v>144</v>
      </c>
    </row>
    <row r="3947" spans="1:24" x14ac:dyDescent="0.4">
      <c r="A3947" t="s">
        <v>4634</v>
      </c>
      <c r="B3947" t="s">
        <v>162</v>
      </c>
      <c r="C3947" t="s">
        <v>149</v>
      </c>
      <c r="D3947" t="s">
        <v>41</v>
      </c>
      <c r="E3947" t="s">
        <v>847</v>
      </c>
      <c r="F3947" t="s">
        <v>109</v>
      </c>
      <c r="G3947" t="s">
        <v>26</v>
      </c>
      <c r="H3947" t="s">
        <v>434</v>
      </c>
      <c r="I3947" t="s">
        <v>88</v>
      </c>
      <c r="J3947" t="s">
        <v>26</v>
      </c>
      <c r="K3947" t="s">
        <v>2940</v>
      </c>
      <c r="L3947" t="str">
        <f>_xlfn.XLOOKUP(Trade_Flows[[#This Row],[hardware_type]],Helper_sheet!$D$2:$D$15,Helper_sheet!$E$2:$E$15,0,0)</f>
        <v>Equipment</v>
      </c>
      <c r="M3947" t="s">
        <v>91</v>
      </c>
      <c r="N3947" s="5">
        <v>42</v>
      </c>
      <c r="O3947" s="1">
        <v>2027.49</v>
      </c>
      <c r="P3947" t="s">
        <v>790</v>
      </c>
      <c r="Q3947" t="s">
        <v>89</v>
      </c>
      <c r="R3947" t="s">
        <v>144</v>
      </c>
      <c r="S3947" t="s">
        <v>141</v>
      </c>
      <c r="T3947" t="s">
        <v>90</v>
      </c>
      <c r="U3947" t="s">
        <v>877</v>
      </c>
      <c r="V3947" t="s">
        <v>2387</v>
      </c>
      <c r="W3947" t="s">
        <v>147</v>
      </c>
      <c r="X3947" t="s">
        <v>144</v>
      </c>
    </row>
    <row r="3948" spans="1:24" x14ac:dyDescent="0.4">
      <c r="A3948" t="s">
        <v>4635</v>
      </c>
      <c r="B3948" t="s">
        <v>162</v>
      </c>
      <c r="C3948" t="s">
        <v>154</v>
      </c>
      <c r="D3948" t="s">
        <v>42</v>
      </c>
      <c r="E3948" t="s">
        <v>847</v>
      </c>
      <c r="F3948" t="s">
        <v>109</v>
      </c>
      <c r="G3948" t="s">
        <v>26</v>
      </c>
      <c r="H3948" t="s">
        <v>434</v>
      </c>
      <c r="I3948" t="s">
        <v>88</v>
      </c>
      <c r="J3948" t="s">
        <v>26</v>
      </c>
      <c r="K3948" t="s">
        <v>2940</v>
      </c>
      <c r="L3948" t="str">
        <f>_xlfn.XLOOKUP(Trade_Flows[[#This Row],[hardware_type]],Helper_sheet!$D$2:$D$15,Helper_sheet!$E$2:$E$15,0,0)</f>
        <v>Equipment</v>
      </c>
      <c r="M3948" t="s">
        <v>91</v>
      </c>
      <c r="N3948" s="5">
        <v>32</v>
      </c>
      <c r="O3948" s="1">
        <v>2134.7199999999998</v>
      </c>
      <c r="P3948" t="s">
        <v>790</v>
      </c>
      <c r="Q3948" t="s">
        <v>89</v>
      </c>
      <c r="R3948" t="s">
        <v>144</v>
      </c>
      <c r="S3948" t="s">
        <v>141</v>
      </c>
      <c r="T3948" t="s">
        <v>90</v>
      </c>
      <c r="U3948" t="s">
        <v>886</v>
      </c>
      <c r="V3948" t="s">
        <v>451</v>
      </c>
      <c r="W3948" t="s">
        <v>147</v>
      </c>
      <c r="X3948" t="s">
        <v>144</v>
      </c>
    </row>
    <row r="3949" spans="1:24" x14ac:dyDescent="0.4">
      <c r="A3949" t="s">
        <v>4636</v>
      </c>
      <c r="B3949" t="s">
        <v>162</v>
      </c>
      <c r="C3949" t="s">
        <v>158</v>
      </c>
      <c r="D3949" t="s">
        <v>43</v>
      </c>
      <c r="E3949" t="s">
        <v>847</v>
      </c>
      <c r="F3949" t="s">
        <v>109</v>
      </c>
      <c r="G3949" t="s">
        <v>26</v>
      </c>
      <c r="H3949" t="s">
        <v>434</v>
      </c>
      <c r="I3949" t="s">
        <v>88</v>
      </c>
      <c r="J3949" t="s">
        <v>26</v>
      </c>
      <c r="K3949" t="s">
        <v>2940</v>
      </c>
      <c r="L3949" t="str">
        <f>_xlfn.XLOOKUP(Trade_Flows[[#This Row],[hardware_type]],Helper_sheet!$D$2:$D$15,Helper_sheet!$E$2:$E$15,0,0)</f>
        <v>Equipment</v>
      </c>
      <c r="M3949" t="s">
        <v>91</v>
      </c>
      <c r="N3949" s="5">
        <v>34</v>
      </c>
      <c r="O3949" s="1">
        <v>2066.13</v>
      </c>
      <c r="P3949" t="s">
        <v>129</v>
      </c>
      <c r="Q3949" t="s">
        <v>89</v>
      </c>
      <c r="R3949" t="s">
        <v>144</v>
      </c>
      <c r="S3949" t="s">
        <v>141</v>
      </c>
      <c r="T3949" t="s">
        <v>90</v>
      </c>
      <c r="U3949" t="s">
        <v>367</v>
      </c>
      <c r="V3949" t="s">
        <v>605</v>
      </c>
      <c r="W3949" t="s">
        <v>147</v>
      </c>
      <c r="X3949" t="s">
        <v>144</v>
      </c>
    </row>
    <row r="3950" spans="1:24" x14ac:dyDescent="0.4">
      <c r="A3950" t="s">
        <v>4637</v>
      </c>
      <c r="B3950" t="s">
        <v>171</v>
      </c>
      <c r="C3950" t="s">
        <v>141</v>
      </c>
      <c r="D3950" t="s">
        <v>44</v>
      </c>
      <c r="E3950" t="s">
        <v>847</v>
      </c>
      <c r="F3950" t="s">
        <v>109</v>
      </c>
      <c r="G3950" t="s">
        <v>26</v>
      </c>
      <c r="H3950" t="s">
        <v>434</v>
      </c>
      <c r="I3950" t="s">
        <v>88</v>
      </c>
      <c r="J3950" t="s">
        <v>26</v>
      </c>
      <c r="K3950" t="s">
        <v>2940</v>
      </c>
      <c r="L3950" t="str">
        <f>_xlfn.XLOOKUP(Trade_Flows[[#This Row],[hardware_type]],Helper_sheet!$D$2:$D$15,Helper_sheet!$E$2:$E$15,0,0)</f>
        <v>Equipment</v>
      </c>
      <c r="M3950" t="s">
        <v>91</v>
      </c>
      <c r="N3950" s="5">
        <v>44</v>
      </c>
      <c r="O3950" s="1">
        <v>2704.6</v>
      </c>
      <c r="P3950" t="s">
        <v>129</v>
      </c>
      <c r="Q3950" t="s">
        <v>89</v>
      </c>
      <c r="R3950" t="s">
        <v>144</v>
      </c>
      <c r="S3950" t="s">
        <v>141</v>
      </c>
      <c r="T3950" t="s">
        <v>90</v>
      </c>
      <c r="U3950" t="s">
        <v>393</v>
      </c>
      <c r="V3950" t="s">
        <v>439</v>
      </c>
      <c r="W3950" t="s">
        <v>147</v>
      </c>
      <c r="X3950" t="s">
        <v>144</v>
      </c>
    </row>
    <row r="3951" spans="1:24" x14ac:dyDescent="0.4">
      <c r="A3951" t="s">
        <v>4638</v>
      </c>
      <c r="B3951" t="s">
        <v>171</v>
      </c>
      <c r="C3951" t="s">
        <v>149</v>
      </c>
      <c r="D3951" t="s">
        <v>45</v>
      </c>
      <c r="E3951" t="s">
        <v>847</v>
      </c>
      <c r="F3951" t="s">
        <v>109</v>
      </c>
      <c r="G3951" t="s">
        <v>26</v>
      </c>
      <c r="H3951" t="s">
        <v>434</v>
      </c>
      <c r="I3951" t="s">
        <v>88</v>
      </c>
      <c r="J3951" t="s">
        <v>26</v>
      </c>
      <c r="K3951" t="s">
        <v>2940</v>
      </c>
      <c r="L3951" t="str">
        <f>_xlfn.XLOOKUP(Trade_Flows[[#This Row],[hardware_type]],Helper_sheet!$D$2:$D$15,Helper_sheet!$E$2:$E$15,0,0)</f>
        <v>Equipment</v>
      </c>
      <c r="M3951" t="s">
        <v>91</v>
      </c>
      <c r="N3951" s="5">
        <v>24</v>
      </c>
      <c r="O3951" s="1">
        <v>875.52</v>
      </c>
      <c r="P3951" t="s">
        <v>128</v>
      </c>
      <c r="Q3951" t="s">
        <v>89</v>
      </c>
      <c r="R3951" t="s">
        <v>144</v>
      </c>
      <c r="S3951" t="s">
        <v>141</v>
      </c>
      <c r="T3951" t="s">
        <v>90</v>
      </c>
      <c r="U3951" t="s">
        <v>288</v>
      </c>
      <c r="V3951" t="s">
        <v>613</v>
      </c>
      <c r="W3951" t="s">
        <v>147</v>
      </c>
      <c r="X3951" t="s">
        <v>144</v>
      </c>
    </row>
    <row r="3952" spans="1:24" x14ac:dyDescent="0.4">
      <c r="A3952" t="s">
        <v>4639</v>
      </c>
      <c r="B3952" t="s">
        <v>171</v>
      </c>
      <c r="C3952" t="s">
        <v>154</v>
      </c>
      <c r="D3952" t="s">
        <v>46</v>
      </c>
      <c r="E3952" t="s">
        <v>847</v>
      </c>
      <c r="F3952" t="s">
        <v>109</v>
      </c>
      <c r="G3952" t="s">
        <v>26</v>
      </c>
      <c r="H3952" t="s">
        <v>434</v>
      </c>
      <c r="I3952" t="s">
        <v>88</v>
      </c>
      <c r="J3952" t="s">
        <v>26</v>
      </c>
      <c r="K3952" t="s">
        <v>2940</v>
      </c>
      <c r="L3952" t="str">
        <f>_xlfn.XLOOKUP(Trade_Flows[[#This Row],[hardware_type]],Helper_sheet!$D$2:$D$15,Helper_sheet!$E$2:$E$15,0,0)</f>
        <v>Equipment</v>
      </c>
      <c r="M3952" t="s">
        <v>91</v>
      </c>
      <c r="N3952" s="5">
        <v>73</v>
      </c>
      <c r="O3952" s="1">
        <v>3576.14</v>
      </c>
      <c r="P3952" t="s">
        <v>128</v>
      </c>
      <c r="Q3952" t="s">
        <v>89</v>
      </c>
      <c r="R3952" t="s">
        <v>144</v>
      </c>
      <c r="S3952" t="s">
        <v>141</v>
      </c>
      <c r="T3952" t="s">
        <v>90</v>
      </c>
      <c r="U3952" t="s">
        <v>393</v>
      </c>
      <c r="V3952" t="s">
        <v>550</v>
      </c>
      <c r="W3952" t="s">
        <v>147</v>
      </c>
      <c r="X3952" t="s">
        <v>144</v>
      </c>
    </row>
    <row r="3953" spans="1:24" x14ac:dyDescent="0.4">
      <c r="A3953" t="s">
        <v>4640</v>
      </c>
      <c r="B3953" t="s">
        <v>171</v>
      </c>
      <c r="C3953" t="s">
        <v>158</v>
      </c>
      <c r="D3953" t="s">
        <v>47</v>
      </c>
      <c r="E3953" t="s">
        <v>847</v>
      </c>
      <c r="F3953" t="s">
        <v>109</v>
      </c>
      <c r="G3953" t="s">
        <v>26</v>
      </c>
      <c r="H3953" t="s">
        <v>434</v>
      </c>
      <c r="I3953" t="s">
        <v>88</v>
      </c>
      <c r="J3953" t="s">
        <v>26</v>
      </c>
      <c r="K3953" t="s">
        <v>2940</v>
      </c>
      <c r="L3953" t="str">
        <f>_xlfn.XLOOKUP(Trade_Flows[[#This Row],[hardware_type]],Helper_sheet!$D$2:$D$15,Helper_sheet!$E$2:$E$15,0,0)</f>
        <v>Equipment</v>
      </c>
      <c r="M3953" t="s">
        <v>91</v>
      </c>
      <c r="N3953" s="5">
        <v>71</v>
      </c>
      <c r="O3953" s="1">
        <v>4154.45</v>
      </c>
      <c r="P3953" t="s">
        <v>128</v>
      </c>
      <c r="Q3953" t="s">
        <v>89</v>
      </c>
      <c r="R3953" t="s">
        <v>144</v>
      </c>
      <c r="S3953" t="s">
        <v>141</v>
      </c>
      <c r="T3953" t="s">
        <v>90</v>
      </c>
      <c r="U3953" t="s">
        <v>178</v>
      </c>
      <c r="V3953" t="s">
        <v>599</v>
      </c>
      <c r="W3953" t="s">
        <v>147</v>
      </c>
      <c r="X3953" t="s">
        <v>144</v>
      </c>
    </row>
    <row r="3954" spans="1:24" x14ac:dyDescent="0.4">
      <c r="A3954" t="s">
        <v>4641</v>
      </c>
      <c r="B3954" t="s">
        <v>182</v>
      </c>
      <c r="C3954" t="s">
        <v>141</v>
      </c>
      <c r="D3954" t="s">
        <v>48</v>
      </c>
      <c r="E3954" t="s">
        <v>847</v>
      </c>
      <c r="F3954" t="s">
        <v>109</v>
      </c>
      <c r="G3954" t="s">
        <v>26</v>
      </c>
      <c r="H3954" t="s">
        <v>434</v>
      </c>
      <c r="I3954" t="s">
        <v>88</v>
      </c>
      <c r="J3954" t="s">
        <v>26</v>
      </c>
      <c r="K3954" t="s">
        <v>2940</v>
      </c>
      <c r="L3954" t="str">
        <f>_xlfn.XLOOKUP(Trade_Flows[[#This Row],[hardware_type]],Helper_sheet!$D$2:$D$15,Helper_sheet!$E$2:$E$15,0,0)</f>
        <v>Equipment</v>
      </c>
      <c r="M3954" t="s">
        <v>91</v>
      </c>
      <c r="N3954" s="5">
        <v>94</v>
      </c>
      <c r="O3954" s="1">
        <v>5208.87</v>
      </c>
      <c r="P3954" t="s">
        <v>790</v>
      </c>
      <c r="Q3954" t="s">
        <v>89</v>
      </c>
      <c r="R3954" t="s">
        <v>144</v>
      </c>
      <c r="S3954" t="s">
        <v>141</v>
      </c>
      <c r="T3954" t="s">
        <v>90</v>
      </c>
      <c r="U3954" t="s">
        <v>154</v>
      </c>
      <c r="V3954" t="s">
        <v>605</v>
      </c>
      <c r="W3954" t="s">
        <v>147</v>
      </c>
      <c r="X3954" t="s">
        <v>144</v>
      </c>
    </row>
    <row r="3955" spans="1:24" x14ac:dyDescent="0.4">
      <c r="A3955" t="s">
        <v>4642</v>
      </c>
      <c r="B3955" t="s">
        <v>182</v>
      </c>
      <c r="C3955" t="s">
        <v>149</v>
      </c>
      <c r="D3955" t="s">
        <v>49</v>
      </c>
      <c r="E3955" t="s">
        <v>847</v>
      </c>
      <c r="F3955" t="s">
        <v>109</v>
      </c>
      <c r="G3955" t="s">
        <v>26</v>
      </c>
      <c r="H3955" t="s">
        <v>434</v>
      </c>
      <c r="I3955" t="s">
        <v>88</v>
      </c>
      <c r="J3955" t="s">
        <v>26</v>
      </c>
      <c r="K3955" t="s">
        <v>2940</v>
      </c>
      <c r="L3955" t="str">
        <f>_xlfn.XLOOKUP(Trade_Flows[[#This Row],[hardware_type]],Helper_sheet!$D$2:$D$15,Helper_sheet!$E$2:$E$15,0,0)</f>
        <v>Equipment</v>
      </c>
      <c r="M3955" t="s">
        <v>91</v>
      </c>
      <c r="N3955" s="5">
        <v>68</v>
      </c>
      <c r="O3955" s="1">
        <v>4472.2</v>
      </c>
      <c r="P3955" t="s">
        <v>128</v>
      </c>
      <c r="Q3955" t="s">
        <v>89</v>
      </c>
      <c r="R3955" t="s">
        <v>144</v>
      </c>
      <c r="S3955" t="s">
        <v>141</v>
      </c>
      <c r="T3955" t="s">
        <v>90</v>
      </c>
      <c r="U3955" t="s">
        <v>152</v>
      </c>
      <c r="V3955" t="s">
        <v>522</v>
      </c>
      <c r="W3955" t="s">
        <v>147</v>
      </c>
      <c r="X3955" t="s">
        <v>144</v>
      </c>
    </row>
    <row r="3956" spans="1:24" x14ac:dyDescent="0.4">
      <c r="A3956" t="s">
        <v>4643</v>
      </c>
      <c r="B3956" t="s">
        <v>182</v>
      </c>
      <c r="C3956" t="s">
        <v>154</v>
      </c>
      <c r="D3956" t="s">
        <v>50</v>
      </c>
      <c r="E3956" t="s">
        <v>847</v>
      </c>
      <c r="F3956" t="s">
        <v>109</v>
      </c>
      <c r="G3956" t="s">
        <v>26</v>
      </c>
      <c r="H3956" t="s">
        <v>434</v>
      </c>
      <c r="I3956" t="s">
        <v>88</v>
      </c>
      <c r="J3956" t="s">
        <v>26</v>
      </c>
      <c r="K3956" t="s">
        <v>2940</v>
      </c>
      <c r="L3956" t="str">
        <f>_xlfn.XLOOKUP(Trade_Flows[[#This Row],[hardware_type]],Helper_sheet!$D$2:$D$15,Helper_sheet!$E$2:$E$15,0,0)</f>
        <v>Equipment</v>
      </c>
      <c r="M3956" t="s">
        <v>91</v>
      </c>
      <c r="N3956" s="5">
        <v>70</v>
      </c>
      <c r="O3956" s="1">
        <v>3297.64</v>
      </c>
      <c r="P3956" t="s">
        <v>128</v>
      </c>
      <c r="Q3956" t="s">
        <v>89</v>
      </c>
      <c r="R3956" t="s">
        <v>144</v>
      </c>
      <c r="S3956" t="s">
        <v>141</v>
      </c>
      <c r="T3956" t="s">
        <v>90</v>
      </c>
      <c r="U3956" t="s">
        <v>187</v>
      </c>
      <c r="V3956" t="s">
        <v>543</v>
      </c>
      <c r="W3956" t="s">
        <v>147</v>
      </c>
      <c r="X3956" t="s">
        <v>144</v>
      </c>
    </row>
    <row r="3957" spans="1:24" x14ac:dyDescent="0.4">
      <c r="A3957" t="s">
        <v>4644</v>
      </c>
      <c r="B3957" t="s">
        <v>182</v>
      </c>
      <c r="C3957" t="s">
        <v>158</v>
      </c>
      <c r="D3957" t="s">
        <v>51</v>
      </c>
      <c r="E3957" t="s">
        <v>847</v>
      </c>
      <c r="F3957" t="s">
        <v>109</v>
      </c>
      <c r="G3957" t="s">
        <v>26</v>
      </c>
      <c r="H3957" t="s">
        <v>434</v>
      </c>
      <c r="I3957" t="s">
        <v>88</v>
      </c>
      <c r="J3957" t="s">
        <v>26</v>
      </c>
      <c r="K3957" t="s">
        <v>2940</v>
      </c>
      <c r="L3957" t="str">
        <f>_xlfn.XLOOKUP(Trade_Flows[[#This Row],[hardware_type]],Helper_sheet!$D$2:$D$15,Helper_sheet!$E$2:$E$15,0,0)</f>
        <v>Equipment</v>
      </c>
      <c r="M3957" t="s">
        <v>91</v>
      </c>
      <c r="N3957" s="5">
        <v>59</v>
      </c>
      <c r="O3957" s="1">
        <v>2345.11</v>
      </c>
      <c r="P3957" t="s">
        <v>129</v>
      </c>
      <c r="Q3957" t="s">
        <v>89</v>
      </c>
      <c r="R3957" t="s">
        <v>144</v>
      </c>
      <c r="S3957" t="s">
        <v>141</v>
      </c>
      <c r="T3957" t="s">
        <v>90</v>
      </c>
      <c r="U3957" t="s">
        <v>393</v>
      </c>
      <c r="V3957" t="s">
        <v>550</v>
      </c>
      <c r="W3957" t="s">
        <v>147</v>
      </c>
      <c r="X3957" t="s">
        <v>144</v>
      </c>
    </row>
    <row r="3958" spans="1:24" x14ac:dyDescent="0.4">
      <c r="A3958" t="s">
        <v>4645</v>
      </c>
      <c r="B3958" t="s">
        <v>193</v>
      </c>
      <c r="C3958" t="s">
        <v>141</v>
      </c>
      <c r="D3958" t="s">
        <v>52</v>
      </c>
      <c r="E3958" t="s">
        <v>847</v>
      </c>
      <c r="F3958" t="s">
        <v>109</v>
      </c>
      <c r="G3958" t="s">
        <v>26</v>
      </c>
      <c r="H3958" t="s">
        <v>434</v>
      </c>
      <c r="I3958" t="s">
        <v>88</v>
      </c>
      <c r="J3958" t="s">
        <v>26</v>
      </c>
      <c r="K3958" t="s">
        <v>2940</v>
      </c>
      <c r="L3958" t="str">
        <f>_xlfn.XLOOKUP(Trade_Flows[[#This Row],[hardware_type]],Helper_sheet!$D$2:$D$15,Helper_sheet!$E$2:$E$15,0,0)</f>
        <v>Equipment</v>
      </c>
      <c r="M3958" t="s">
        <v>91</v>
      </c>
      <c r="N3958" s="5">
        <v>97</v>
      </c>
      <c r="O3958" s="1">
        <v>3407.09</v>
      </c>
      <c r="P3958" t="s">
        <v>790</v>
      </c>
      <c r="Q3958" t="s">
        <v>89</v>
      </c>
      <c r="R3958" t="s">
        <v>144</v>
      </c>
      <c r="S3958" t="s">
        <v>141</v>
      </c>
      <c r="T3958" t="s">
        <v>90</v>
      </c>
      <c r="U3958" t="s">
        <v>208</v>
      </c>
      <c r="V3958" t="s">
        <v>4646</v>
      </c>
      <c r="W3958" t="s">
        <v>147</v>
      </c>
      <c r="X3958" t="s">
        <v>144</v>
      </c>
    </row>
    <row r="3959" spans="1:24" x14ac:dyDescent="0.4">
      <c r="A3959" t="s">
        <v>4647</v>
      </c>
      <c r="B3959" t="s">
        <v>193</v>
      </c>
      <c r="C3959" t="s">
        <v>149</v>
      </c>
      <c r="D3959" t="s">
        <v>53</v>
      </c>
      <c r="E3959" t="s">
        <v>847</v>
      </c>
      <c r="F3959" t="s">
        <v>109</v>
      </c>
      <c r="G3959" t="s">
        <v>26</v>
      </c>
      <c r="H3959" t="s">
        <v>434</v>
      </c>
      <c r="I3959" t="s">
        <v>88</v>
      </c>
      <c r="J3959" t="s">
        <v>26</v>
      </c>
      <c r="K3959" t="s">
        <v>2940</v>
      </c>
      <c r="L3959" t="str">
        <f>_xlfn.XLOOKUP(Trade_Flows[[#This Row],[hardware_type]],Helper_sheet!$D$2:$D$15,Helper_sheet!$E$2:$E$15,0,0)</f>
        <v>Equipment</v>
      </c>
      <c r="M3959" t="s">
        <v>91</v>
      </c>
      <c r="N3959" s="5">
        <v>36</v>
      </c>
      <c r="O3959" s="1">
        <v>1497.07</v>
      </c>
      <c r="P3959" t="s">
        <v>790</v>
      </c>
      <c r="Q3959" t="s">
        <v>89</v>
      </c>
      <c r="R3959" t="s">
        <v>144</v>
      </c>
      <c r="S3959" t="s">
        <v>141</v>
      </c>
      <c r="T3959" t="s">
        <v>90</v>
      </c>
      <c r="U3959" t="s">
        <v>367</v>
      </c>
      <c r="V3959" t="s">
        <v>4648</v>
      </c>
      <c r="W3959" t="s">
        <v>147</v>
      </c>
      <c r="X3959" t="s">
        <v>144</v>
      </c>
    </row>
    <row r="3960" spans="1:24" x14ac:dyDescent="0.4">
      <c r="A3960" t="s">
        <v>4649</v>
      </c>
      <c r="B3960" t="s">
        <v>193</v>
      </c>
      <c r="C3960" t="s">
        <v>154</v>
      </c>
      <c r="D3960" t="s">
        <v>54</v>
      </c>
      <c r="E3960" t="s">
        <v>847</v>
      </c>
      <c r="F3960" t="s">
        <v>109</v>
      </c>
      <c r="G3960" t="s">
        <v>26</v>
      </c>
      <c r="H3960" t="s">
        <v>434</v>
      </c>
      <c r="I3960" t="s">
        <v>88</v>
      </c>
      <c r="J3960" t="s">
        <v>26</v>
      </c>
      <c r="K3960" t="s">
        <v>2940</v>
      </c>
      <c r="L3960" t="str">
        <f>_xlfn.XLOOKUP(Trade_Flows[[#This Row],[hardware_type]],Helper_sheet!$D$2:$D$15,Helper_sheet!$E$2:$E$15,0,0)</f>
        <v>Equipment</v>
      </c>
      <c r="M3960" t="s">
        <v>91</v>
      </c>
      <c r="N3960" s="5">
        <v>32</v>
      </c>
      <c r="O3960" s="1">
        <v>1201.81</v>
      </c>
      <c r="P3960" t="s">
        <v>790</v>
      </c>
      <c r="Q3960" t="s">
        <v>89</v>
      </c>
      <c r="R3960" t="s">
        <v>144</v>
      </c>
      <c r="S3960" t="s">
        <v>141</v>
      </c>
      <c r="T3960" t="s">
        <v>90</v>
      </c>
      <c r="U3960" t="s">
        <v>391</v>
      </c>
      <c r="V3960" t="s">
        <v>2401</v>
      </c>
      <c r="W3960" t="s">
        <v>147</v>
      </c>
      <c r="X3960" t="s">
        <v>144</v>
      </c>
    </row>
    <row r="3961" spans="1:24" x14ac:dyDescent="0.4">
      <c r="A3961" t="s">
        <v>4650</v>
      </c>
      <c r="B3961" t="s">
        <v>193</v>
      </c>
      <c r="C3961" t="s">
        <v>158</v>
      </c>
      <c r="D3961" t="s">
        <v>55</v>
      </c>
      <c r="E3961" t="s">
        <v>847</v>
      </c>
      <c r="F3961" t="s">
        <v>109</v>
      </c>
      <c r="G3961" t="s">
        <v>26</v>
      </c>
      <c r="H3961" t="s">
        <v>434</v>
      </c>
      <c r="I3961" t="s">
        <v>88</v>
      </c>
      <c r="J3961" t="s">
        <v>26</v>
      </c>
      <c r="K3961" t="s">
        <v>2940</v>
      </c>
      <c r="L3961" t="str">
        <f>_xlfn.XLOOKUP(Trade_Flows[[#This Row],[hardware_type]],Helper_sheet!$D$2:$D$15,Helper_sheet!$E$2:$E$15,0,0)</f>
        <v>Equipment</v>
      </c>
      <c r="M3961" t="s">
        <v>91</v>
      </c>
      <c r="N3961" s="5">
        <v>70</v>
      </c>
      <c r="O3961" s="1">
        <v>2306.23</v>
      </c>
      <c r="P3961" t="s">
        <v>790</v>
      </c>
      <c r="Q3961" t="s">
        <v>89</v>
      </c>
      <c r="R3961" t="s">
        <v>144</v>
      </c>
      <c r="S3961" t="s">
        <v>141</v>
      </c>
      <c r="T3961" t="s">
        <v>90</v>
      </c>
      <c r="U3961" t="s">
        <v>369</v>
      </c>
      <c r="V3961" t="s">
        <v>2785</v>
      </c>
      <c r="W3961" t="s">
        <v>147</v>
      </c>
      <c r="X3961" t="s">
        <v>144</v>
      </c>
    </row>
    <row r="3962" spans="1:24" x14ac:dyDescent="0.4">
      <c r="A3962" t="s">
        <v>4651</v>
      </c>
      <c r="B3962" t="s">
        <v>202</v>
      </c>
      <c r="C3962" t="s">
        <v>141</v>
      </c>
      <c r="D3962" t="s">
        <v>56</v>
      </c>
      <c r="E3962" t="s">
        <v>847</v>
      </c>
      <c r="F3962" t="s">
        <v>109</v>
      </c>
      <c r="G3962" t="s">
        <v>26</v>
      </c>
      <c r="H3962" t="s">
        <v>434</v>
      </c>
      <c r="I3962" t="s">
        <v>88</v>
      </c>
      <c r="J3962" t="s">
        <v>26</v>
      </c>
      <c r="K3962" t="s">
        <v>2940</v>
      </c>
      <c r="L3962" t="str">
        <f>_xlfn.XLOOKUP(Trade_Flows[[#This Row],[hardware_type]],Helper_sheet!$D$2:$D$15,Helper_sheet!$E$2:$E$15,0,0)</f>
        <v>Equipment</v>
      </c>
      <c r="M3962" t="s">
        <v>91</v>
      </c>
      <c r="N3962" s="5">
        <v>99</v>
      </c>
      <c r="O3962" s="1">
        <v>6366.44</v>
      </c>
      <c r="P3962" t="s">
        <v>128</v>
      </c>
      <c r="Q3962" t="s">
        <v>89</v>
      </c>
      <c r="R3962" t="s">
        <v>144</v>
      </c>
      <c r="S3962" t="s">
        <v>141</v>
      </c>
      <c r="T3962" t="s">
        <v>90</v>
      </c>
      <c r="U3962" t="s">
        <v>187</v>
      </c>
      <c r="V3962" t="s">
        <v>2775</v>
      </c>
      <c r="W3962" t="s">
        <v>147</v>
      </c>
      <c r="X3962" t="s">
        <v>144</v>
      </c>
    </row>
    <row r="3963" spans="1:24" x14ac:dyDescent="0.4">
      <c r="A3963" t="s">
        <v>4652</v>
      </c>
      <c r="B3963" t="s">
        <v>202</v>
      </c>
      <c r="C3963" t="s">
        <v>149</v>
      </c>
      <c r="D3963" t="s">
        <v>57</v>
      </c>
      <c r="E3963" t="s">
        <v>847</v>
      </c>
      <c r="F3963" t="s">
        <v>109</v>
      </c>
      <c r="G3963" t="s">
        <v>26</v>
      </c>
      <c r="H3963" t="s">
        <v>434</v>
      </c>
      <c r="I3963" t="s">
        <v>88</v>
      </c>
      <c r="J3963" t="s">
        <v>26</v>
      </c>
      <c r="K3963" t="s">
        <v>2940</v>
      </c>
      <c r="L3963" t="str">
        <f>_xlfn.XLOOKUP(Trade_Flows[[#This Row],[hardware_type]],Helper_sheet!$D$2:$D$15,Helper_sheet!$E$2:$E$15,0,0)</f>
        <v>Equipment</v>
      </c>
      <c r="M3963" t="s">
        <v>91</v>
      </c>
      <c r="N3963" s="5">
        <v>40</v>
      </c>
      <c r="O3963" s="1">
        <v>1907.35</v>
      </c>
      <c r="P3963" t="s">
        <v>129</v>
      </c>
      <c r="Q3963" t="s">
        <v>89</v>
      </c>
      <c r="R3963" t="s">
        <v>144</v>
      </c>
      <c r="S3963" t="s">
        <v>141</v>
      </c>
      <c r="T3963" t="s">
        <v>90</v>
      </c>
      <c r="U3963" t="s">
        <v>199</v>
      </c>
      <c r="V3963" t="s">
        <v>617</v>
      </c>
      <c r="W3963" t="s">
        <v>147</v>
      </c>
      <c r="X3963" t="s">
        <v>144</v>
      </c>
    </row>
    <row r="3964" spans="1:24" x14ac:dyDescent="0.4">
      <c r="A3964" t="s">
        <v>4653</v>
      </c>
      <c r="B3964" t="s">
        <v>202</v>
      </c>
      <c r="C3964" t="s">
        <v>154</v>
      </c>
      <c r="D3964" t="s">
        <v>58</v>
      </c>
      <c r="E3964" t="s">
        <v>847</v>
      </c>
      <c r="F3964" t="s">
        <v>109</v>
      </c>
      <c r="G3964" t="s">
        <v>26</v>
      </c>
      <c r="H3964" t="s">
        <v>434</v>
      </c>
      <c r="I3964" t="s">
        <v>88</v>
      </c>
      <c r="J3964" t="s">
        <v>26</v>
      </c>
      <c r="K3964" t="s">
        <v>2940</v>
      </c>
      <c r="L3964" t="str">
        <f>_xlfn.XLOOKUP(Trade_Flows[[#This Row],[hardware_type]],Helper_sheet!$D$2:$D$15,Helper_sheet!$E$2:$E$15,0,0)</f>
        <v>Equipment</v>
      </c>
      <c r="M3964" t="s">
        <v>91</v>
      </c>
      <c r="N3964" s="5">
        <v>61</v>
      </c>
      <c r="O3964" s="1">
        <v>2776.26</v>
      </c>
      <c r="P3964" t="s">
        <v>790</v>
      </c>
      <c r="Q3964" t="s">
        <v>89</v>
      </c>
      <c r="R3964" t="s">
        <v>144</v>
      </c>
      <c r="S3964" t="s">
        <v>141</v>
      </c>
      <c r="T3964" t="s">
        <v>90</v>
      </c>
      <c r="U3964" t="s">
        <v>190</v>
      </c>
      <c r="V3964" t="s">
        <v>2464</v>
      </c>
      <c r="W3964" t="s">
        <v>147</v>
      </c>
      <c r="X3964" t="s">
        <v>144</v>
      </c>
    </row>
    <row r="3965" spans="1:24" x14ac:dyDescent="0.4">
      <c r="A3965" t="s">
        <v>4654</v>
      </c>
      <c r="B3965" t="s">
        <v>202</v>
      </c>
      <c r="C3965" t="s">
        <v>158</v>
      </c>
      <c r="D3965" t="s">
        <v>59</v>
      </c>
      <c r="E3965" t="s">
        <v>847</v>
      </c>
      <c r="F3965" t="s">
        <v>109</v>
      </c>
      <c r="G3965" t="s">
        <v>26</v>
      </c>
      <c r="H3965" t="s">
        <v>434</v>
      </c>
      <c r="I3965" t="s">
        <v>88</v>
      </c>
      <c r="J3965" t="s">
        <v>26</v>
      </c>
      <c r="K3965" t="s">
        <v>2940</v>
      </c>
      <c r="L3965" t="str">
        <f>_xlfn.XLOOKUP(Trade_Flows[[#This Row],[hardware_type]],Helper_sheet!$D$2:$D$15,Helper_sheet!$E$2:$E$15,0,0)</f>
        <v>Equipment</v>
      </c>
      <c r="M3965" t="s">
        <v>91</v>
      </c>
      <c r="N3965" s="5">
        <v>77</v>
      </c>
      <c r="O3965" s="1">
        <v>4566.83</v>
      </c>
      <c r="P3965" t="s">
        <v>790</v>
      </c>
      <c r="Q3965" t="s">
        <v>89</v>
      </c>
      <c r="R3965" t="s">
        <v>144</v>
      </c>
      <c r="S3965" t="s">
        <v>141</v>
      </c>
      <c r="T3965" t="s">
        <v>90</v>
      </c>
      <c r="U3965" t="s">
        <v>152</v>
      </c>
      <c r="V3965" t="s">
        <v>627</v>
      </c>
      <c r="W3965" t="s">
        <v>147</v>
      </c>
      <c r="X3965" t="s">
        <v>144</v>
      </c>
    </row>
    <row r="3966" spans="1:24" x14ac:dyDescent="0.4">
      <c r="A3966" t="s">
        <v>4655</v>
      </c>
      <c r="B3966" t="s">
        <v>212</v>
      </c>
      <c r="C3966" t="s">
        <v>141</v>
      </c>
      <c r="D3966" t="s">
        <v>60</v>
      </c>
      <c r="E3966" t="s">
        <v>847</v>
      </c>
      <c r="F3966" t="s">
        <v>109</v>
      </c>
      <c r="G3966" t="s">
        <v>26</v>
      </c>
      <c r="H3966" t="s">
        <v>434</v>
      </c>
      <c r="I3966" t="s">
        <v>88</v>
      </c>
      <c r="J3966" t="s">
        <v>26</v>
      </c>
      <c r="K3966" t="s">
        <v>2940</v>
      </c>
      <c r="L3966" t="str">
        <f>_xlfn.XLOOKUP(Trade_Flows[[#This Row],[hardware_type]],Helper_sheet!$D$2:$D$15,Helper_sheet!$E$2:$E$15,0,0)</f>
        <v>Equipment</v>
      </c>
      <c r="M3966" t="s">
        <v>91</v>
      </c>
      <c r="N3966" s="5">
        <v>48</v>
      </c>
      <c r="O3966" s="1">
        <v>1848.27</v>
      </c>
      <c r="P3966" t="s">
        <v>129</v>
      </c>
      <c r="Q3966" t="s">
        <v>89</v>
      </c>
      <c r="R3966" t="s">
        <v>144</v>
      </c>
      <c r="S3966" t="s">
        <v>141</v>
      </c>
      <c r="T3966" t="s">
        <v>90</v>
      </c>
      <c r="U3966" t="s">
        <v>393</v>
      </c>
      <c r="V3966" t="s">
        <v>559</v>
      </c>
      <c r="W3966" t="s">
        <v>147</v>
      </c>
      <c r="X3966" t="s">
        <v>144</v>
      </c>
    </row>
    <row r="3967" spans="1:24" x14ac:dyDescent="0.4">
      <c r="A3967" t="s">
        <v>4656</v>
      </c>
      <c r="B3967" t="s">
        <v>212</v>
      </c>
      <c r="C3967" t="s">
        <v>149</v>
      </c>
      <c r="D3967" t="s">
        <v>61</v>
      </c>
      <c r="E3967" t="s">
        <v>847</v>
      </c>
      <c r="F3967" t="s">
        <v>109</v>
      </c>
      <c r="G3967" t="s">
        <v>26</v>
      </c>
      <c r="H3967" t="s">
        <v>434</v>
      </c>
      <c r="I3967" t="s">
        <v>88</v>
      </c>
      <c r="J3967" t="s">
        <v>26</v>
      </c>
      <c r="K3967" t="s">
        <v>2940</v>
      </c>
      <c r="L3967" t="str">
        <f>_xlfn.XLOOKUP(Trade_Flows[[#This Row],[hardware_type]],Helper_sheet!$D$2:$D$15,Helper_sheet!$E$2:$E$15,0,0)</f>
        <v>Equipment</v>
      </c>
      <c r="M3967" t="s">
        <v>91</v>
      </c>
      <c r="N3967" s="5">
        <v>27</v>
      </c>
      <c r="O3967" s="1">
        <v>1101.81</v>
      </c>
      <c r="P3967" t="s">
        <v>790</v>
      </c>
      <c r="Q3967" t="s">
        <v>89</v>
      </c>
      <c r="R3967" t="s">
        <v>144</v>
      </c>
      <c r="S3967" t="s">
        <v>141</v>
      </c>
      <c r="T3967" t="s">
        <v>90</v>
      </c>
      <c r="U3967" t="s">
        <v>154</v>
      </c>
      <c r="V3967" t="s">
        <v>482</v>
      </c>
      <c r="W3967" t="s">
        <v>147</v>
      </c>
      <c r="X3967" t="s">
        <v>144</v>
      </c>
    </row>
    <row r="3968" spans="1:24" x14ac:dyDescent="0.4">
      <c r="A3968" t="s">
        <v>4657</v>
      </c>
      <c r="B3968" t="s">
        <v>212</v>
      </c>
      <c r="C3968" t="s">
        <v>154</v>
      </c>
      <c r="D3968" t="s">
        <v>62</v>
      </c>
      <c r="E3968" t="s">
        <v>847</v>
      </c>
      <c r="F3968" t="s">
        <v>109</v>
      </c>
      <c r="G3968" t="s">
        <v>26</v>
      </c>
      <c r="H3968" t="s">
        <v>434</v>
      </c>
      <c r="I3968" t="s">
        <v>88</v>
      </c>
      <c r="J3968" t="s">
        <v>26</v>
      </c>
      <c r="K3968" t="s">
        <v>2940</v>
      </c>
      <c r="L3968" t="str">
        <f>_xlfn.XLOOKUP(Trade_Flows[[#This Row],[hardware_type]],Helper_sheet!$D$2:$D$15,Helper_sheet!$E$2:$E$15,0,0)</f>
        <v>Equipment</v>
      </c>
      <c r="M3968" t="s">
        <v>91</v>
      </c>
      <c r="N3968" s="5">
        <v>104</v>
      </c>
      <c r="O3968" s="1">
        <v>5873.18</v>
      </c>
      <c r="P3968" t="s">
        <v>790</v>
      </c>
      <c r="Q3968" t="s">
        <v>89</v>
      </c>
      <c r="R3968" t="s">
        <v>144</v>
      </c>
      <c r="S3968" t="s">
        <v>141</v>
      </c>
      <c r="T3968" t="s">
        <v>90</v>
      </c>
      <c r="U3968" t="s">
        <v>166</v>
      </c>
      <c r="V3968" t="s">
        <v>629</v>
      </c>
      <c r="W3968" t="s">
        <v>147</v>
      </c>
      <c r="X3968" t="s">
        <v>144</v>
      </c>
    </row>
    <row r="3969" spans="1:24" x14ac:dyDescent="0.4">
      <c r="A3969" t="s">
        <v>4658</v>
      </c>
      <c r="B3969" t="s">
        <v>212</v>
      </c>
      <c r="C3969" t="s">
        <v>158</v>
      </c>
      <c r="D3969" t="s">
        <v>63</v>
      </c>
      <c r="E3969" t="s">
        <v>847</v>
      </c>
      <c r="F3969" t="s">
        <v>109</v>
      </c>
      <c r="G3969" t="s">
        <v>26</v>
      </c>
      <c r="H3969" t="s">
        <v>434</v>
      </c>
      <c r="I3969" t="s">
        <v>88</v>
      </c>
      <c r="J3969" t="s">
        <v>26</v>
      </c>
      <c r="K3969" t="s">
        <v>2940</v>
      </c>
      <c r="L3969" t="str">
        <f>_xlfn.XLOOKUP(Trade_Flows[[#This Row],[hardware_type]],Helper_sheet!$D$2:$D$15,Helper_sheet!$E$2:$E$15,0,0)</f>
        <v>Equipment</v>
      </c>
      <c r="M3969" t="s">
        <v>91</v>
      </c>
      <c r="N3969" s="5">
        <v>39</v>
      </c>
      <c r="O3969" s="1">
        <v>2145.89</v>
      </c>
      <c r="P3969" t="s">
        <v>129</v>
      </c>
      <c r="Q3969" t="s">
        <v>89</v>
      </c>
      <c r="R3969" t="s">
        <v>144</v>
      </c>
      <c r="S3969" t="s">
        <v>141</v>
      </c>
      <c r="T3969" t="s">
        <v>90</v>
      </c>
      <c r="U3969" t="s">
        <v>294</v>
      </c>
      <c r="V3969" t="s">
        <v>2410</v>
      </c>
      <c r="W3969" t="s">
        <v>147</v>
      </c>
      <c r="X3969" t="s">
        <v>144</v>
      </c>
    </row>
    <row r="3970" spans="1:24" x14ac:dyDescent="0.4">
      <c r="A3970" t="s">
        <v>4659</v>
      </c>
      <c r="B3970" t="s">
        <v>223</v>
      </c>
      <c r="C3970" t="s">
        <v>141</v>
      </c>
      <c r="D3970" t="s">
        <v>64</v>
      </c>
      <c r="E3970" t="s">
        <v>847</v>
      </c>
      <c r="F3970" t="s">
        <v>109</v>
      </c>
      <c r="G3970" t="s">
        <v>26</v>
      </c>
      <c r="H3970" t="s">
        <v>434</v>
      </c>
      <c r="I3970" t="s">
        <v>88</v>
      </c>
      <c r="J3970" t="s">
        <v>26</v>
      </c>
      <c r="K3970" t="s">
        <v>2940</v>
      </c>
      <c r="L3970" t="str">
        <f>_xlfn.XLOOKUP(Trade_Flows[[#This Row],[hardware_type]],Helper_sheet!$D$2:$D$15,Helper_sheet!$E$2:$E$15,0,0)</f>
        <v>Equipment</v>
      </c>
      <c r="M3970" t="s">
        <v>91</v>
      </c>
      <c r="N3970" s="5">
        <v>86</v>
      </c>
      <c r="O3970" s="1">
        <v>4999.24</v>
      </c>
      <c r="P3970" t="s">
        <v>790</v>
      </c>
      <c r="Q3970" t="s">
        <v>89</v>
      </c>
      <c r="R3970" t="s">
        <v>144</v>
      </c>
      <c r="S3970" t="s">
        <v>141</v>
      </c>
      <c r="T3970" t="s">
        <v>90</v>
      </c>
      <c r="U3970" t="s">
        <v>156</v>
      </c>
      <c r="V3970" t="s">
        <v>159</v>
      </c>
      <c r="W3970" t="s">
        <v>147</v>
      </c>
      <c r="X3970" t="s">
        <v>144</v>
      </c>
    </row>
    <row r="3971" spans="1:24" x14ac:dyDescent="0.4">
      <c r="A3971" t="s">
        <v>4660</v>
      </c>
      <c r="B3971" t="s">
        <v>223</v>
      </c>
      <c r="C3971" t="s">
        <v>149</v>
      </c>
      <c r="D3971" t="s">
        <v>65</v>
      </c>
      <c r="E3971" t="s">
        <v>847</v>
      </c>
      <c r="F3971" t="s">
        <v>109</v>
      </c>
      <c r="G3971" t="s">
        <v>26</v>
      </c>
      <c r="H3971" t="s">
        <v>434</v>
      </c>
      <c r="I3971" t="s">
        <v>88</v>
      </c>
      <c r="J3971" t="s">
        <v>26</v>
      </c>
      <c r="K3971" t="s">
        <v>2940</v>
      </c>
      <c r="L3971" t="str">
        <f>_xlfn.XLOOKUP(Trade_Flows[[#This Row],[hardware_type]],Helper_sheet!$D$2:$D$15,Helper_sheet!$E$2:$E$15,0,0)</f>
        <v>Equipment</v>
      </c>
      <c r="M3971" t="s">
        <v>91</v>
      </c>
      <c r="N3971" s="5">
        <v>104</v>
      </c>
      <c r="O3971" s="1">
        <v>6213</v>
      </c>
      <c r="P3971" t="s">
        <v>790</v>
      </c>
      <c r="Q3971" t="s">
        <v>89</v>
      </c>
      <c r="R3971" t="s">
        <v>144</v>
      </c>
      <c r="S3971" t="s">
        <v>141</v>
      </c>
      <c r="T3971" t="s">
        <v>90</v>
      </c>
      <c r="U3971" t="s">
        <v>154</v>
      </c>
      <c r="V3971" t="s">
        <v>183</v>
      </c>
      <c r="W3971" t="s">
        <v>147</v>
      </c>
      <c r="X3971" t="s">
        <v>144</v>
      </c>
    </row>
    <row r="3972" spans="1:24" x14ac:dyDescent="0.4">
      <c r="A3972" t="s">
        <v>4661</v>
      </c>
      <c r="B3972" t="s">
        <v>223</v>
      </c>
      <c r="C3972" t="s">
        <v>154</v>
      </c>
      <c r="D3972" t="s">
        <v>66</v>
      </c>
      <c r="E3972" t="s">
        <v>847</v>
      </c>
      <c r="F3972" t="s">
        <v>109</v>
      </c>
      <c r="G3972" t="s">
        <v>26</v>
      </c>
      <c r="H3972" t="s">
        <v>434</v>
      </c>
      <c r="I3972" t="s">
        <v>88</v>
      </c>
      <c r="J3972" t="s">
        <v>26</v>
      </c>
      <c r="K3972" t="s">
        <v>2940</v>
      </c>
      <c r="L3972" t="str">
        <f>_xlfn.XLOOKUP(Trade_Flows[[#This Row],[hardware_type]],Helper_sheet!$D$2:$D$15,Helper_sheet!$E$2:$E$15,0,0)</f>
        <v>Equipment</v>
      </c>
      <c r="M3972" t="s">
        <v>91</v>
      </c>
      <c r="N3972" s="5">
        <v>72</v>
      </c>
      <c r="O3972" s="1">
        <v>3280.92</v>
      </c>
      <c r="P3972" t="s">
        <v>128</v>
      </c>
      <c r="Q3972" t="s">
        <v>89</v>
      </c>
      <c r="R3972" t="s">
        <v>144</v>
      </c>
      <c r="S3972" t="s">
        <v>141</v>
      </c>
      <c r="T3972" t="s">
        <v>90</v>
      </c>
      <c r="U3972" t="s">
        <v>156</v>
      </c>
      <c r="V3972" t="s">
        <v>279</v>
      </c>
      <c r="W3972" t="s">
        <v>147</v>
      </c>
      <c r="X3972" t="s">
        <v>144</v>
      </c>
    </row>
    <row r="3973" spans="1:24" x14ac:dyDescent="0.4">
      <c r="A3973" t="s">
        <v>4662</v>
      </c>
      <c r="B3973" t="s">
        <v>223</v>
      </c>
      <c r="C3973" t="s">
        <v>158</v>
      </c>
      <c r="D3973" t="s">
        <v>67</v>
      </c>
      <c r="E3973" t="s">
        <v>847</v>
      </c>
      <c r="F3973" t="s">
        <v>109</v>
      </c>
      <c r="G3973" t="s">
        <v>26</v>
      </c>
      <c r="H3973" t="s">
        <v>434</v>
      </c>
      <c r="I3973" t="s">
        <v>88</v>
      </c>
      <c r="J3973" t="s">
        <v>26</v>
      </c>
      <c r="K3973" t="s">
        <v>2940</v>
      </c>
      <c r="L3973" t="str">
        <f>_xlfn.XLOOKUP(Trade_Flows[[#This Row],[hardware_type]],Helper_sheet!$D$2:$D$15,Helper_sheet!$E$2:$E$15,0,0)</f>
        <v>Equipment</v>
      </c>
      <c r="M3973" t="s">
        <v>91</v>
      </c>
      <c r="N3973" s="5">
        <v>100</v>
      </c>
      <c r="O3973" s="1">
        <v>6775.11</v>
      </c>
      <c r="P3973" t="s">
        <v>129</v>
      </c>
      <c r="Q3973" t="s">
        <v>89</v>
      </c>
      <c r="R3973" t="s">
        <v>144</v>
      </c>
      <c r="S3973" t="s">
        <v>141</v>
      </c>
      <c r="T3973" t="s">
        <v>90</v>
      </c>
      <c r="U3973" t="s">
        <v>852</v>
      </c>
      <c r="V3973" t="s">
        <v>570</v>
      </c>
      <c r="W3973" t="s">
        <v>147</v>
      </c>
      <c r="X3973" t="s">
        <v>144</v>
      </c>
    </row>
    <row r="3974" spans="1:24" x14ac:dyDescent="0.4">
      <c r="A3974" t="s">
        <v>4663</v>
      </c>
      <c r="B3974" t="s">
        <v>235</v>
      </c>
      <c r="C3974" t="s">
        <v>141</v>
      </c>
      <c r="D3974" t="s">
        <v>68</v>
      </c>
      <c r="E3974" t="s">
        <v>847</v>
      </c>
      <c r="F3974" t="s">
        <v>109</v>
      </c>
      <c r="G3974" t="s">
        <v>26</v>
      </c>
      <c r="H3974" t="s">
        <v>434</v>
      </c>
      <c r="I3974" t="s">
        <v>88</v>
      </c>
      <c r="J3974" t="s">
        <v>26</v>
      </c>
      <c r="K3974" t="s">
        <v>2940</v>
      </c>
      <c r="L3974" t="str">
        <f>_xlfn.XLOOKUP(Trade_Flows[[#This Row],[hardware_type]],Helper_sheet!$D$2:$D$15,Helper_sheet!$E$2:$E$15,0,0)</f>
        <v>Equipment</v>
      </c>
      <c r="M3974" t="s">
        <v>91</v>
      </c>
      <c r="N3974" s="5">
        <v>69</v>
      </c>
      <c r="O3974" s="1">
        <v>2312.16</v>
      </c>
      <c r="P3974" t="s">
        <v>128</v>
      </c>
      <c r="Q3974" t="s">
        <v>89</v>
      </c>
      <c r="R3974" t="s">
        <v>141</v>
      </c>
      <c r="S3974" t="s">
        <v>4664</v>
      </c>
      <c r="T3974" t="s">
        <v>90</v>
      </c>
      <c r="U3974" t="s">
        <v>217</v>
      </c>
      <c r="V3974" t="s">
        <v>172</v>
      </c>
      <c r="W3974" t="s">
        <v>147</v>
      </c>
      <c r="X3974" t="s">
        <v>144</v>
      </c>
    </row>
    <row r="3975" spans="1:24" x14ac:dyDescent="0.4">
      <c r="A3975" t="s">
        <v>4665</v>
      </c>
      <c r="B3975" t="s">
        <v>235</v>
      </c>
      <c r="C3975" t="s">
        <v>149</v>
      </c>
      <c r="D3975" t="s">
        <v>69</v>
      </c>
      <c r="E3975" t="s">
        <v>847</v>
      </c>
      <c r="F3975" t="s">
        <v>109</v>
      </c>
      <c r="G3975" t="s">
        <v>26</v>
      </c>
      <c r="H3975" t="s">
        <v>434</v>
      </c>
      <c r="I3975" t="s">
        <v>88</v>
      </c>
      <c r="J3975" t="s">
        <v>26</v>
      </c>
      <c r="K3975" t="s">
        <v>2940</v>
      </c>
      <c r="L3975" t="str">
        <f>_xlfn.XLOOKUP(Trade_Flows[[#This Row],[hardware_type]],Helper_sheet!$D$2:$D$15,Helper_sheet!$E$2:$E$15,0,0)</f>
        <v>Equipment</v>
      </c>
      <c r="M3975" t="s">
        <v>91</v>
      </c>
      <c r="N3975" s="5">
        <v>36</v>
      </c>
      <c r="O3975" s="1">
        <v>1518.42</v>
      </c>
      <c r="P3975" t="s">
        <v>129</v>
      </c>
      <c r="Q3975" t="s">
        <v>89</v>
      </c>
      <c r="R3975" t="s">
        <v>141</v>
      </c>
      <c r="S3975" t="s">
        <v>4664</v>
      </c>
      <c r="T3975" t="s">
        <v>90</v>
      </c>
      <c r="U3975" t="s">
        <v>208</v>
      </c>
      <c r="V3975" t="s">
        <v>824</v>
      </c>
      <c r="W3975" t="s">
        <v>147</v>
      </c>
      <c r="X3975" t="s">
        <v>144</v>
      </c>
    </row>
    <row r="3976" spans="1:24" x14ac:dyDescent="0.4">
      <c r="A3976" t="s">
        <v>4666</v>
      </c>
      <c r="B3976" t="s">
        <v>235</v>
      </c>
      <c r="C3976" t="s">
        <v>154</v>
      </c>
      <c r="D3976" t="s">
        <v>70</v>
      </c>
      <c r="E3976" t="s">
        <v>847</v>
      </c>
      <c r="F3976" t="s">
        <v>109</v>
      </c>
      <c r="G3976" t="s">
        <v>26</v>
      </c>
      <c r="H3976" t="s">
        <v>434</v>
      </c>
      <c r="I3976" t="s">
        <v>88</v>
      </c>
      <c r="J3976" t="s">
        <v>26</v>
      </c>
      <c r="K3976" t="s">
        <v>2940</v>
      </c>
      <c r="L3976" t="str">
        <f>_xlfn.XLOOKUP(Trade_Flows[[#This Row],[hardware_type]],Helper_sheet!$D$2:$D$15,Helper_sheet!$E$2:$E$15,0,0)</f>
        <v>Equipment</v>
      </c>
      <c r="M3976" t="s">
        <v>91</v>
      </c>
      <c r="N3976" s="5">
        <v>79</v>
      </c>
      <c r="O3976" s="1">
        <v>5730.07</v>
      </c>
      <c r="P3976" t="s">
        <v>129</v>
      </c>
      <c r="Q3976" t="s">
        <v>89</v>
      </c>
      <c r="R3976" t="s">
        <v>141</v>
      </c>
      <c r="S3976" t="s">
        <v>4664</v>
      </c>
      <c r="T3976" t="s">
        <v>90</v>
      </c>
      <c r="U3976" t="s">
        <v>285</v>
      </c>
      <c r="V3976" t="s">
        <v>287</v>
      </c>
      <c r="W3976" t="s">
        <v>147</v>
      </c>
      <c r="X3976" t="s">
        <v>144</v>
      </c>
    </row>
    <row r="3977" spans="1:24" x14ac:dyDescent="0.4">
      <c r="A3977" t="s">
        <v>4667</v>
      </c>
      <c r="B3977" t="s">
        <v>235</v>
      </c>
      <c r="C3977" t="s">
        <v>158</v>
      </c>
      <c r="D3977" t="s">
        <v>71</v>
      </c>
      <c r="E3977" t="s">
        <v>847</v>
      </c>
      <c r="F3977" t="s">
        <v>109</v>
      </c>
      <c r="G3977" t="s">
        <v>26</v>
      </c>
      <c r="H3977" t="s">
        <v>434</v>
      </c>
      <c r="I3977" t="s">
        <v>88</v>
      </c>
      <c r="J3977" t="s">
        <v>26</v>
      </c>
      <c r="K3977" t="s">
        <v>2940</v>
      </c>
      <c r="L3977" t="str">
        <f>_xlfn.XLOOKUP(Trade_Flows[[#This Row],[hardware_type]],Helper_sheet!$D$2:$D$15,Helper_sheet!$E$2:$E$15,0,0)</f>
        <v>Equipment</v>
      </c>
      <c r="M3977" t="s">
        <v>91</v>
      </c>
      <c r="N3977" s="5">
        <v>53</v>
      </c>
      <c r="O3977" s="1">
        <v>1869.31</v>
      </c>
      <c r="P3977" t="s">
        <v>790</v>
      </c>
      <c r="Q3977" t="s">
        <v>89</v>
      </c>
      <c r="R3977" t="s">
        <v>141</v>
      </c>
      <c r="S3977" t="s">
        <v>4664</v>
      </c>
      <c r="T3977" t="s">
        <v>90</v>
      </c>
      <c r="U3977" t="s">
        <v>169</v>
      </c>
      <c r="V3977" t="s">
        <v>384</v>
      </c>
      <c r="W3977" t="s">
        <v>147</v>
      </c>
      <c r="X3977" t="s">
        <v>144</v>
      </c>
    </row>
    <row r="3978" spans="1:24" x14ac:dyDescent="0.4">
      <c r="A3978" t="s">
        <v>4668</v>
      </c>
      <c r="B3978" t="s">
        <v>248</v>
      </c>
      <c r="C3978" t="s">
        <v>141</v>
      </c>
      <c r="D3978" t="s">
        <v>72</v>
      </c>
      <c r="E3978" t="s">
        <v>847</v>
      </c>
      <c r="F3978" t="s">
        <v>109</v>
      </c>
      <c r="G3978" t="s">
        <v>26</v>
      </c>
      <c r="H3978" t="s">
        <v>434</v>
      </c>
      <c r="I3978" t="s">
        <v>88</v>
      </c>
      <c r="J3978" t="s">
        <v>26</v>
      </c>
      <c r="K3978" t="s">
        <v>2940</v>
      </c>
      <c r="L3978" t="str">
        <f>_xlfn.XLOOKUP(Trade_Flows[[#This Row],[hardware_type]],Helper_sheet!$D$2:$D$15,Helper_sheet!$E$2:$E$15,0,0)</f>
        <v>Equipment</v>
      </c>
      <c r="M3978" t="s">
        <v>91</v>
      </c>
      <c r="N3978" s="5">
        <v>82</v>
      </c>
      <c r="O3978" s="1">
        <v>3571.93</v>
      </c>
      <c r="P3978" t="s">
        <v>129</v>
      </c>
      <c r="Q3978" t="s">
        <v>89</v>
      </c>
      <c r="R3978" t="s">
        <v>141</v>
      </c>
      <c r="S3978" t="s">
        <v>4664</v>
      </c>
      <c r="T3978" t="s">
        <v>90</v>
      </c>
      <c r="U3978" t="s">
        <v>905</v>
      </c>
      <c r="V3978" t="s">
        <v>691</v>
      </c>
      <c r="W3978" t="s">
        <v>147</v>
      </c>
      <c r="X3978" t="s">
        <v>141</v>
      </c>
    </row>
    <row r="3979" spans="1:24" x14ac:dyDescent="0.4">
      <c r="A3979" t="s">
        <v>4669</v>
      </c>
      <c r="B3979" t="s">
        <v>248</v>
      </c>
      <c r="C3979" t="s">
        <v>149</v>
      </c>
      <c r="D3979" t="s">
        <v>73</v>
      </c>
      <c r="E3979" t="s">
        <v>847</v>
      </c>
      <c r="F3979" t="s">
        <v>109</v>
      </c>
      <c r="G3979" t="s">
        <v>26</v>
      </c>
      <c r="H3979" t="s">
        <v>434</v>
      </c>
      <c r="I3979" t="s">
        <v>88</v>
      </c>
      <c r="J3979" t="s">
        <v>26</v>
      </c>
      <c r="K3979" t="s">
        <v>2940</v>
      </c>
      <c r="L3979" t="str">
        <f>_xlfn.XLOOKUP(Trade_Flows[[#This Row],[hardware_type]],Helper_sheet!$D$2:$D$15,Helper_sheet!$E$2:$E$15,0,0)</f>
        <v>Equipment</v>
      </c>
      <c r="M3979" t="s">
        <v>91</v>
      </c>
      <c r="N3979" s="5">
        <v>41</v>
      </c>
      <c r="O3979" s="1">
        <v>2561.0100000000002</v>
      </c>
      <c r="P3979" t="s">
        <v>128</v>
      </c>
      <c r="Q3979" t="s">
        <v>89</v>
      </c>
      <c r="R3979" t="s">
        <v>141</v>
      </c>
      <c r="S3979" t="s">
        <v>4664</v>
      </c>
      <c r="T3979" t="s">
        <v>90</v>
      </c>
      <c r="U3979" t="s">
        <v>877</v>
      </c>
      <c r="V3979" t="s">
        <v>287</v>
      </c>
      <c r="W3979" t="s">
        <v>147</v>
      </c>
      <c r="X3979" t="s">
        <v>141</v>
      </c>
    </row>
    <row r="3980" spans="1:24" x14ac:dyDescent="0.4">
      <c r="A3980" t="s">
        <v>4670</v>
      </c>
      <c r="B3980" t="s">
        <v>248</v>
      </c>
      <c r="C3980" t="s">
        <v>154</v>
      </c>
      <c r="D3980" t="s">
        <v>74</v>
      </c>
      <c r="E3980" t="s">
        <v>847</v>
      </c>
      <c r="F3980" t="s">
        <v>109</v>
      </c>
      <c r="G3980" t="s">
        <v>26</v>
      </c>
      <c r="H3980" t="s">
        <v>434</v>
      </c>
      <c r="I3980" t="s">
        <v>88</v>
      </c>
      <c r="J3980" t="s">
        <v>26</v>
      </c>
      <c r="K3980" t="s">
        <v>2940</v>
      </c>
      <c r="L3980" t="str">
        <f>_xlfn.XLOOKUP(Trade_Flows[[#This Row],[hardware_type]],Helper_sheet!$D$2:$D$15,Helper_sheet!$E$2:$E$15,0,0)</f>
        <v>Equipment</v>
      </c>
      <c r="M3980" t="s">
        <v>91</v>
      </c>
      <c r="N3980" s="5">
        <v>27</v>
      </c>
      <c r="O3980" s="1">
        <v>1728.36</v>
      </c>
      <c r="P3980" t="s">
        <v>129</v>
      </c>
      <c r="Q3980" t="s">
        <v>89</v>
      </c>
      <c r="R3980" t="s">
        <v>141</v>
      </c>
      <c r="S3980" t="s">
        <v>4664</v>
      </c>
      <c r="T3980" t="s">
        <v>90</v>
      </c>
      <c r="U3980" t="s">
        <v>292</v>
      </c>
      <c r="V3980" t="s">
        <v>631</v>
      </c>
      <c r="W3980" t="s">
        <v>147</v>
      </c>
      <c r="X3980" t="s">
        <v>141</v>
      </c>
    </row>
    <row r="3981" spans="1:24" x14ac:dyDescent="0.4">
      <c r="A3981" t="s">
        <v>4671</v>
      </c>
      <c r="B3981" t="s">
        <v>248</v>
      </c>
      <c r="C3981" t="s">
        <v>158</v>
      </c>
      <c r="D3981" t="s">
        <v>75</v>
      </c>
      <c r="E3981" t="s">
        <v>847</v>
      </c>
      <c r="F3981" t="s">
        <v>109</v>
      </c>
      <c r="G3981" t="s">
        <v>26</v>
      </c>
      <c r="H3981" t="s">
        <v>434</v>
      </c>
      <c r="I3981" t="s">
        <v>88</v>
      </c>
      <c r="J3981" t="s">
        <v>26</v>
      </c>
      <c r="K3981" t="s">
        <v>2940</v>
      </c>
      <c r="L3981" t="str">
        <f>_xlfn.XLOOKUP(Trade_Flows[[#This Row],[hardware_type]],Helper_sheet!$D$2:$D$15,Helper_sheet!$E$2:$E$15,0,0)</f>
        <v>Equipment</v>
      </c>
      <c r="M3981" t="s">
        <v>91</v>
      </c>
      <c r="N3981" s="5">
        <v>31</v>
      </c>
      <c r="O3981" s="1">
        <v>1702.72</v>
      </c>
      <c r="P3981" t="s">
        <v>790</v>
      </c>
      <c r="Q3981" t="s">
        <v>89</v>
      </c>
      <c r="R3981" t="s">
        <v>141</v>
      </c>
      <c r="S3981" t="s">
        <v>4664</v>
      </c>
      <c r="T3981" t="s">
        <v>90</v>
      </c>
      <c r="U3981" t="s">
        <v>852</v>
      </c>
      <c r="V3981" t="s">
        <v>318</v>
      </c>
      <c r="W3981" t="s">
        <v>147</v>
      </c>
      <c r="X3981" t="s">
        <v>141</v>
      </c>
    </row>
    <row r="3982" spans="1:24" x14ac:dyDescent="0.4">
      <c r="A3982" t="s">
        <v>4672</v>
      </c>
      <c r="B3982" t="s">
        <v>260</v>
      </c>
      <c r="C3982" t="s">
        <v>141</v>
      </c>
      <c r="D3982" t="s">
        <v>76</v>
      </c>
      <c r="E3982" t="s">
        <v>847</v>
      </c>
      <c r="F3982" t="s">
        <v>109</v>
      </c>
      <c r="G3982" t="s">
        <v>26</v>
      </c>
      <c r="H3982" t="s">
        <v>434</v>
      </c>
      <c r="I3982" t="s">
        <v>88</v>
      </c>
      <c r="J3982" t="s">
        <v>26</v>
      </c>
      <c r="K3982" t="s">
        <v>2940</v>
      </c>
      <c r="L3982" t="str">
        <f>_xlfn.XLOOKUP(Trade_Flows[[#This Row],[hardware_type]],Helper_sheet!$D$2:$D$15,Helper_sheet!$E$2:$E$15,0,0)</f>
        <v>Equipment</v>
      </c>
      <c r="M3982" t="s">
        <v>91</v>
      </c>
      <c r="N3982" s="5">
        <v>39</v>
      </c>
      <c r="O3982" s="1">
        <v>2569.5500000000002</v>
      </c>
      <c r="P3982" t="s">
        <v>129</v>
      </c>
      <c r="Q3982" t="s">
        <v>89</v>
      </c>
      <c r="R3982" t="s">
        <v>141</v>
      </c>
      <c r="S3982" t="s">
        <v>4664</v>
      </c>
      <c r="T3982" t="s">
        <v>90</v>
      </c>
      <c r="U3982" t="s">
        <v>854</v>
      </c>
      <c r="V3982" t="s">
        <v>515</v>
      </c>
      <c r="W3982" t="s">
        <v>147</v>
      </c>
      <c r="X3982" t="s">
        <v>141</v>
      </c>
    </row>
    <row r="3983" spans="1:24" x14ac:dyDescent="0.4">
      <c r="A3983" t="s">
        <v>4673</v>
      </c>
      <c r="B3983" t="s">
        <v>260</v>
      </c>
      <c r="C3983" t="s">
        <v>149</v>
      </c>
      <c r="D3983" t="s">
        <v>77</v>
      </c>
      <c r="E3983" t="s">
        <v>847</v>
      </c>
      <c r="F3983" t="s">
        <v>109</v>
      </c>
      <c r="G3983" t="s">
        <v>26</v>
      </c>
      <c r="H3983" t="s">
        <v>434</v>
      </c>
      <c r="I3983" t="s">
        <v>88</v>
      </c>
      <c r="J3983" t="s">
        <v>26</v>
      </c>
      <c r="K3983" t="s">
        <v>2940</v>
      </c>
      <c r="L3983" t="str">
        <f>_xlfn.XLOOKUP(Trade_Flows[[#This Row],[hardware_type]],Helper_sheet!$D$2:$D$15,Helper_sheet!$E$2:$E$15,0,0)</f>
        <v>Equipment</v>
      </c>
      <c r="M3983" t="s">
        <v>91</v>
      </c>
      <c r="N3983" s="5">
        <v>53</v>
      </c>
      <c r="O3983" s="1">
        <v>2095.84</v>
      </c>
      <c r="P3983" t="s">
        <v>790</v>
      </c>
      <c r="Q3983" t="s">
        <v>89</v>
      </c>
      <c r="R3983" t="s">
        <v>141</v>
      </c>
      <c r="S3983" t="s">
        <v>4664</v>
      </c>
      <c r="T3983" t="s">
        <v>90</v>
      </c>
      <c r="U3983" t="s">
        <v>176</v>
      </c>
      <c r="V3983" t="s">
        <v>1057</v>
      </c>
      <c r="W3983" t="s">
        <v>147</v>
      </c>
      <c r="X3983" t="s">
        <v>141</v>
      </c>
    </row>
    <row r="3984" spans="1:24" x14ac:dyDescent="0.4">
      <c r="A3984" t="s">
        <v>4674</v>
      </c>
      <c r="B3984" t="s">
        <v>260</v>
      </c>
      <c r="C3984" t="s">
        <v>154</v>
      </c>
      <c r="D3984" t="s">
        <v>78</v>
      </c>
      <c r="E3984" t="s">
        <v>847</v>
      </c>
      <c r="F3984" t="s">
        <v>109</v>
      </c>
      <c r="G3984" t="s">
        <v>26</v>
      </c>
      <c r="H3984" t="s">
        <v>434</v>
      </c>
      <c r="I3984" t="s">
        <v>88</v>
      </c>
      <c r="J3984" t="s">
        <v>26</v>
      </c>
      <c r="K3984" t="s">
        <v>2940</v>
      </c>
      <c r="L3984" t="str">
        <f>_xlfn.XLOOKUP(Trade_Flows[[#This Row],[hardware_type]],Helper_sheet!$D$2:$D$15,Helper_sheet!$E$2:$E$15,0,0)</f>
        <v>Equipment</v>
      </c>
      <c r="M3984" t="s">
        <v>91</v>
      </c>
      <c r="N3984" s="5">
        <v>79</v>
      </c>
      <c r="O3984" s="1">
        <v>5883.04</v>
      </c>
      <c r="P3984" t="s">
        <v>790</v>
      </c>
      <c r="Q3984" t="s">
        <v>89</v>
      </c>
      <c r="R3984" t="s">
        <v>141</v>
      </c>
      <c r="S3984" t="s">
        <v>4664</v>
      </c>
      <c r="T3984" t="s">
        <v>90</v>
      </c>
      <c r="U3984" t="s">
        <v>178</v>
      </c>
      <c r="V3984" t="s">
        <v>568</v>
      </c>
      <c r="W3984" t="s">
        <v>147</v>
      </c>
      <c r="X3984" t="s">
        <v>141</v>
      </c>
    </row>
    <row r="3985" spans="1:24" x14ac:dyDescent="0.4">
      <c r="A3985" t="s">
        <v>4675</v>
      </c>
      <c r="B3985" t="s">
        <v>260</v>
      </c>
      <c r="C3985" t="s">
        <v>158</v>
      </c>
      <c r="D3985" t="s">
        <v>79</v>
      </c>
      <c r="E3985" t="s">
        <v>847</v>
      </c>
      <c r="F3985" t="s">
        <v>109</v>
      </c>
      <c r="G3985" t="s">
        <v>26</v>
      </c>
      <c r="H3985" t="s">
        <v>434</v>
      </c>
      <c r="I3985" t="s">
        <v>88</v>
      </c>
      <c r="J3985" t="s">
        <v>26</v>
      </c>
      <c r="K3985" t="s">
        <v>2940</v>
      </c>
      <c r="L3985" t="str">
        <f>_xlfn.XLOOKUP(Trade_Flows[[#This Row],[hardware_type]],Helper_sheet!$D$2:$D$15,Helper_sheet!$E$2:$E$15,0,0)</f>
        <v>Equipment</v>
      </c>
      <c r="M3985" t="s">
        <v>91</v>
      </c>
      <c r="N3985" s="5">
        <v>96</v>
      </c>
      <c r="O3985" s="1">
        <v>5039.4399999999996</v>
      </c>
      <c r="P3985" t="s">
        <v>129</v>
      </c>
      <c r="Q3985" t="s">
        <v>89</v>
      </c>
      <c r="R3985" t="s">
        <v>141</v>
      </c>
      <c r="S3985" t="s">
        <v>4664</v>
      </c>
      <c r="T3985" t="s">
        <v>90</v>
      </c>
      <c r="U3985" t="s">
        <v>285</v>
      </c>
      <c r="V3985" t="s">
        <v>506</v>
      </c>
      <c r="W3985" t="s">
        <v>147</v>
      </c>
      <c r="X3985" t="s">
        <v>141</v>
      </c>
    </row>
    <row r="3986" spans="1:24" x14ac:dyDescent="0.4">
      <c r="A3986" t="s">
        <v>4676</v>
      </c>
      <c r="B3986" t="s">
        <v>140</v>
      </c>
      <c r="C3986" t="s">
        <v>141</v>
      </c>
      <c r="D3986" t="s">
        <v>23</v>
      </c>
      <c r="E3986" t="s">
        <v>847</v>
      </c>
      <c r="F3986" t="s">
        <v>109</v>
      </c>
      <c r="G3986" t="s">
        <v>26</v>
      </c>
      <c r="H3986" t="s">
        <v>434</v>
      </c>
      <c r="I3986" t="s">
        <v>88</v>
      </c>
      <c r="J3986" t="s">
        <v>26</v>
      </c>
      <c r="K3986" t="s">
        <v>131</v>
      </c>
      <c r="L3986" t="str">
        <f>_xlfn.XLOOKUP(Trade_Flows[[#This Row],[hardware_type]],Helper_sheet!$D$2:$D$15,Helper_sheet!$E$2:$E$15,0,0)</f>
        <v>Material</v>
      </c>
      <c r="M3986" t="s">
        <v>91</v>
      </c>
      <c r="N3986" s="5">
        <v>359</v>
      </c>
      <c r="O3986" s="1">
        <v>179.8</v>
      </c>
      <c r="P3986" t="s">
        <v>4331</v>
      </c>
      <c r="Q3986" t="s">
        <v>89</v>
      </c>
      <c r="R3986" t="s">
        <v>144</v>
      </c>
      <c r="S3986" t="s">
        <v>141</v>
      </c>
      <c r="T3986" t="s">
        <v>90</v>
      </c>
      <c r="U3986" t="s">
        <v>857</v>
      </c>
      <c r="V3986" t="s">
        <v>543</v>
      </c>
      <c r="W3986" t="s">
        <v>147</v>
      </c>
      <c r="X3986" t="s">
        <v>144</v>
      </c>
    </row>
    <row r="3987" spans="1:24" x14ac:dyDescent="0.4">
      <c r="A3987" t="s">
        <v>4677</v>
      </c>
      <c r="B3987" t="s">
        <v>140</v>
      </c>
      <c r="C3987" t="s">
        <v>149</v>
      </c>
      <c r="D3987" t="s">
        <v>35</v>
      </c>
      <c r="E3987" t="s">
        <v>847</v>
      </c>
      <c r="F3987" t="s">
        <v>109</v>
      </c>
      <c r="G3987" t="s">
        <v>26</v>
      </c>
      <c r="H3987" t="s">
        <v>434</v>
      </c>
      <c r="I3987" t="s">
        <v>88</v>
      </c>
      <c r="J3987" t="s">
        <v>26</v>
      </c>
      <c r="K3987" t="s">
        <v>131</v>
      </c>
      <c r="L3987" t="str">
        <f>_xlfn.XLOOKUP(Trade_Flows[[#This Row],[hardware_type]],Helper_sheet!$D$2:$D$15,Helper_sheet!$E$2:$E$15,0,0)</f>
        <v>Material</v>
      </c>
      <c r="M3987" t="s">
        <v>91</v>
      </c>
      <c r="N3987" s="5">
        <v>454</v>
      </c>
      <c r="O3987" s="1">
        <v>227.17</v>
      </c>
      <c r="P3987" t="s">
        <v>133</v>
      </c>
      <c r="Q3987" t="s">
        <v>89</v>
      </c>
      <c r="R3987" t="s">
        <v>144</v>
      </c>
      <c r="S3987" t="s">
        <v>141</v>
      </c>
      <c r="T3987" t="s">
        <v>90</v>
      </c>
      <c r="U3987" t="s">
        <v>888</v>
      </c>
      <c r="V3987" t="s">
        <v>609</v>
      </c>
      <c r="W3987" t="s">
        <v>147</v>
      </c>
      <c r="X3987" t="s">
        <v>144</v>
      </c>
    </row>
    <row r="3988" spans="1:24" x14ac:dyDescent="0.4">
      <c r="A3988" t="s">
        <v>4678</v>
      </c>
      <c r="B3988" t="s">
        <v>140</v>
      </c>
      <c r="C3988" t="s">
        <v>154</v>
      </c>
      <c r="D3988" t="s">
        <v>37</v>
      </c>
      <c r="E3988" t="s">
        <v>847</v>
      </c>
      <c r="F3988" t="s">
        <v>109</v>
      </c>
      <c r="G3988" t="s">
        <v>26</v>
      </c>
      <c r="H3988" t="s">
        <v>434</v>
      </c>
      <c r="I3988" t="s">
        <v>88</v>
      </c>
      <c r="J3988" t="s">
        <v>26</v>
      </c>
      <c r="K3988" t="s">
        <v>131</v>
      </c>
      <c r="L3988" t="str">
        <f>_xlfn.XLOOKUP(Trade_Flows[[#This Row],[hardware_type]],Helper_sheet!$D$2:$D$15,Helper_sheet!$E$2:$E$15,0,0)</f>
        <v>Material</v>
      </c>
      <c r="M3988" t="s">
        <v>91</v>
      </c>
      <c r="N3988" s="5">
        <v>407</v>
      </c>
      <c r="O3988" s="1">
        <v>203.62</v>
      </c>
      <c r="P3988" t="s">
        <v>4322</v>
      </c>
      <c r="Q3988" t="s">
        <v>89</v>
      </c>
      <c r="R3988" t="s">
        <v>144</v>
      </c>
      <c r="S3988" t="s">
        <v>141</v>
      </c>
      <c r="T3988" t="s">
        <v>90</v>
      </c>
      <c r="U3988" t="s">
        <v>178</v>
      </c>
      <c r="V3988" t="s">
        <v>532</v>
      </c>
      <c r="W3988" t="s">
        <v>147</v>
      </c>
      <c r="X3988" t="s">
        <v>144</v>
      </c>
    </row>
    <row r="3989" spans="1:24" x14ac:dyDescent="0.4">
      <c r="A3989" t="s">
        <v>4679</v>
      </c>
      <c r="B3989" t="s">
        <v>140</v>
      </c>
      <c r="C3989" t="s">
        <v>158</v>
      </c>
      <c r="D3989" t="s">
        <v>38</v>
      </c>
      <c r="E3989" t="s">
        <v>847</v>
      </c>
      <c r="F3989" t="s">
        <v>109</v>
      </c>
      <c r="G3989" t="s">
        <v>26</v>
      </c>
      <c r="H3989" t="s">
        <v>434</v>
      </c>
      <c r="I3989" t="s">
        <v>88</v>
      </c>
      <c r="J3989" t="s">
        <v>26</v>
      </c>
      <c r="K3989" t="s">
        <v>131</v>
      </c>
      <c r="L3989" t="str">
        <f>_xlfn.XLOOKUP(Trade_Flows[[#This Row],[hardware_type]],Helper_sheet!$D$2:$D$15,Helper_sheet!$E$2:$E$15,0,0)</f>
        <v>Material</v>
      </c>
      <c r="M3989" t="s">
        <v>91</v>
      </c>
      <c r="N3989" s="5">
        <v>386</v>
      </c>
      <c r="O3989" s="1">
        <v>193.27</v>
      </c>
      <c r="P3989" t="s">
        <v>132</v>
      </c>
      <c r="Q3989" t="s">
        <v>89</v>
      </c>
      <c r="R3989" t="s">
        <v>144</v>
      </c>
      <c r="S3989" t="s">
        <v>141</v>
      </c>
      <c r="T3989" t="s">
        <v>90</v>
      </c>
      <c r="U3989" t="s">
        <v>905</v>
      </c>
      <c r="V3989" t="s">
        <v>599</v>
      </c>
      <c r="W3989" t="s">
        <v>147</v>
      </c>
      <c r="X3989" t="s">
        <v>144</v>
      </c>
    </row>
    <row r="3990" spans="1:24" x14ac:dyDescent="0.4">
      <c r="A3990" t="s">
        <v>4680</v>
      </c>
      <c r="B3990" t="s">
        <v>162</v>
      </c>
      <c r="C3990" t="s">
        <v>141</v>
      </c>
      <c r="D3990" t="s">
        <v>39</v>
      </c>
      <c r="E3990" t="s">
        <v>847</v>
      </c>
      <c r="F3990" t="s">
        <v>109</v>
      </c>
      <c r="G3990" t="s">
        <v>26</v>
      </c>
      <c r="H3990" t="s">
        <v>434</v>
      </c>
      <c r="I3990" t="s">
        <v>88</v>
      </c>
      <c r="J3990" t="s">
        <v>26</v>
      </c>
      <c r="K3990" t="s">
        <v>131</v>
      </c>
      <c r="L3990" t="str">
        <f>_xlfn.XLOOKUP(Trade_Flows[[#This Row],[hardware_type]],Helper_sheet!$D$2:$D$15,Helper_sheet!$E$2:$E$15,0,0)</f>
        <v>Material</v>
      </c>
      <c r="M3990" t="s">
        <v>91</v>
      </c>
      <c r="N3990" s="5">
        <v>442</v>
      </c>
      <c r="O3990" s="1">
        <v>221.13</v>
      </c>
      <c r="P3990" t="s">
        <v>4322</v>
      </c>
      <c r="Q3990" t="s">
        <v>89</v>
      </c>
      <c r="R3990" t="s">
        <v>144</v>
      </c>
      <c r="S3990" t="s">
        <v>141</v>
      </c>
      <c r="T3990" t="s">
        <v>90</v>
      </c>
      <c r="U3990" t="s">
        <v>199</v>
      </c>
      <c r="V3990" t="s">
        <v>2387</v>
      </c>
      <c r="W3990" t="s">
        <v>147</v>
      </c>
      <c r="X3990" t="s">
        <v>144</v>
      </c>
    </row>
    <row r="3991" spans="1:24" x14ac:dyDescent="0.4">
      <c r="A3991" t="s">
        <v>4681</v>
      </c>
      <c r="B3991" t="s">
        <v>162</v>
      </c>
      <c r="C3991" t="s">
        <v>149</v>
      </c>
      <c r="D3991" t="s">
        <v>41</v>
      </c>
      <c r="E3991" t="s">
        <v>847</v>
      </c>
      <c r="F3991" t="s">
        <v>109</v>
      </c>
      <c r="G3991" t="s">
        <v>26</v>
      </c>
      <c r="H3991" t="s">
        <v>434</v>
      </c>
      <c r="I3991" t="s">
        <v>88</v>
      </c>
      <c r="J3991" t="s">
        <v>26</v>
      </c>
      <c r="K3991" t="s">
        <v>131</v>
      </c>
      <c r="L3991" t="str">
        <f>_xlfn.XLOOKUP(Trade_Flows[[#This Row],[hardware_type]],Helper_sheet!$D$2:$D$15,Helper_sheet!$E$2:$E$15,0,0)</f>
        <v>Material</v>
      </c>
      <c r="M3991" t="s">
        <v>91</v>
      </c>
      <c r="N3991" s="5">
        <v>439</v>
      </c>
      <c r="O3991" s="1">
        <v>219.75</v>
      </c>
      <c r="P3991" t="s">
        <v>4331</v>
      </c>
      <c r="Q3991" t="s">
        <v>89</v>
      </c>
      <c r="R3991" t="s">
        <v>144</v>
      </c>
      <c r="S3991" t="s">
        <v>141</v>
      </c>
      <c r="T3991" t="s">
        <v>90</v>
      </c>
      <c r="U3991" t="s">
        <v>905</v>
      </c>
      <c r="V3991" t="s">
        <v>2447</v>
      </c>
      <c r="W3991" t="s">
        <v>147</v>
      </c>
      <c r="X3991" t="s">
        <v>144</v>
      </c>
    </row>
    <row r="3992" spans="1:24" x14ac:dyDescent="0.4">
      <c r="A3992" t="s">
        <v>4682</v>
      </c>
      <c r="B3992" t="s">
        <v>162</v>
      </c>
      <c r="C3992" t="s">
        <v>154</v>
      </c>
      <c r="D3992" t="s">
        <v>42</v>
      </c>
      <c r="E3992" t="s">
        <v>847</v>
      </c>
      <c r="F3992" t="s">
        <v>109</v>
      </c>
      <c r="G3992" t="s">
        <v>26</v>
      </c>
      <c r="H3992" t="s">
        <v>434</v>
      </c>
      <c r="I3992" t="s">
        <v>88</v>
      </c>
      <c r="J3992" t="s">
        <v>26</v>
      </c>
      <c r="K3992" t="s">
        <v>131</v>
      </c>
      <c r="L3992" t="str">
        <f>_xlfn.XLOOKUP(Trade_Flows[[#This Row],[hardware_type]],Helper_sheet!$D$2:$D$15,Helper_sheet!$E$2:$E$15,0,0)</f>
        <v>Material</v>
      </c>
      <c r="M3992" t="s">
        <v>91</v>
      </c>
      <c r="N3992" s="5">
        <v>496</v>
      </c>
      <c r="O3992" s="1">
        <v>248.26</v>
      </c>
      <c r="P3992" t="s">
        <v>133</v>
      </c>
      <c r="Q3992" t="s">
        <v>89</v>
      </c>
      <c r="R3992" t="s">
        <v>144</v>
      </c>
      <c r="S3992" t="s">
        <v>141</v>
      </c>
      <c r="T3992" t="s">
        <v>90</v>
      </c>
      <c r="U3992" t="s">
        <v>178</v>
      </c>
      <c r="V3992" t="s">
        <v>451</v>
      </c>
      <c r="W3992" t="s">
        <v>147</v>
      </c>
      <c r="X3992" t="s">
        <v>144</v>
      </c>
    </row>
    <row r="3993" spans="1:24" x14ac:dyDescent="0.4">
      <c r="A3993" t="s">
        <v>4683</v>
      </c>
      <c r="B3993" t="s">
        <v>162</v>
      </c>
      <c r="C3993" t="s">
        <v>158</v>
      </c>
      <c r="D3993" t="s">
        <v>43</v>
      </c>
      <c r="E3993" t="s">
        <v>847</v>
      </c>
      <c r="F3993" t="s">
        <v>109</v>
      </c>
      <c r="G3993" t="s">
        <v>26</v>
      </c>
      <c r="H3993" t="s">
        <v>434</v>
      </c>
      <c r="I3993" t="s">
        <v>88</v>
      </c>
      <c r="J3993" t="s">
        <v>26</v>
      </c>
      <c r="K3993" t="s">
        <v>131</v>
      </c>
      <c r="L3993" t="str">
        <f>_xlfn.XLOOKUP(Trade_Flows[[#This Row],[hardware_type]],Helper_sheet!$D$2:$D$15,Helper_sheet!$E$2:$E$15,0,0)</f>
        <v>Material</v>
      </c>
      <c r="M3993" t="s">
        <v>91</v>
      </c>
      <c r="N3993" s="5">
        <v>464</v>
      </c>
      <c r="O3993" s="1">
        <v>232.17</v>
      </c>
      <c r="P3993" t="s">
        <v>133</v>
      </c>
      <c r="Q3993" t="s">
        <v>89</v>
      </c>
      <c r="R3993" t="s">
        <v>144</v>
      </c>
      <c r="S3993" t="s">
        <v>141</v>
      </c>
      <c r="T3993" t="s">
        <v>90</v>
      </c>
      <c r="U3993" t="s">
        <v>905</v>
      </c>
      <c r="V3993" t="s">
        <v>597</v>
      </c>
      <c r="W3993" t="s">
        <v>147</v>
      </c>
      <c r="X3993" t="s">
        <v>144</v>
      </c>
    </row>
    <row r="3994" spans="1:24" x14ac:dyDescent="0.4">
      <c r="A3994" t="s">
        <v>4684</v>
      </c>
      <c r="B3994" t="s">
        <v>171</v>
      </c>
      <c r="C3994" t="s">
        <v>141</v>
      </c>
      <c r="D3994" t="s">
        <v>44</v>
      </c>
      <c r="E3994" t="s">
        <v>847</v>
      </c>
      <c r="F3994" t="s">
        <v>109</v>
      </c>
      <c r="G3994" t="s">
        <v>26</v>
      </c>
      <c r="H3994" t="s">
        <v>434</v>
      </c>
      <c r="I3994" t="s">
        <v>88</v>
      </c>
      <c r="J3994" t="s">
        <v>26</v>
      </c>
      <c r="K3994" t="s">
        <v>131</v>
      </c>
      <c r="L3994" t="str">
        <f>_xlfn.XLOOKUP(Trade_Flows[[#This Row],[hardware_type]],Helper_sheet!$D$2:$D$15,Helper_sheet!$E$2:$E$15,0,0)</f>
        <v>Material</v>
      </c>
      <c r="M3994" t="s">
        <v>91</v>
      </c>
      <c r="N3994" s="5">
        <v>470</v>
      </c>
      <c r="O3994" s="1">
        <v>235.23</v>
      </c>
      <c r="P3994" t="s">
        <v>133</v>
      </c>
      <c r="Q3994" t="s">
        <v>89</v>
      </c>
      <c r="R3994" t="s">
        <v>144</v>
      </c>
      <c r="S3994" t="s">
        <v>141</v>
      </c>
      <c r="T3994" t="s">
        <v>90</v>
      </c>
      <c r="U3994" t="s">
        <v>367</v>
      </c>
      <c r="V3994" t="s">
        <v>463</v>
      </c>
      <c r="W3994" t="s">
        <v>147</v>
      </c>
      <c r="X3994" t="s">
        <v>144</v>
      </c>
    </row>
    <row r="3995" spans="1:24" x14ac:dyDescent="0.4">
      <c r="A3995" t="s">
        <v>4685</v>
      </c>
      <c r="B3995" t="s">
        <v>171</v>
      </c>
      <c r="C3995" t="s">
        <v>149</v>
      </c>
      <c r="D3995" t="s">
        <v>45</v>
      </c>
      <c r="E3995" t="s">
        <v>847</v>
      </c>
      <c r="F3995" t="s">
        <v>109</v>
      </c>
      <c r="G3995" t="s">
        <v>26</v>
      </c>
      <c r="H3995" t="s">
        <v>434</v>
      </c>
      <c r="I3995" t="s">
        <v>88</v>
      </c>
      <c r="J3995" t="s">
        <v>26</v>
      </c>
      <c r="K3995" t="s">
        <v>131</v>
      </c>
      <c r="L3995" t="str">
        <f>_xlfn.XLOOKUP(Trade_Flows[[#This Row],[hardware_type]],Helper_sheet!$D$2:$D$15,Helper_sheet!$E$2:$E$15,0,0)</f>
        <v>Material</v>
      </c>
      <c r="M3995" t="s">
        <v>91</v>
      </c>
      <c r="N3995" s="5">
        <v>575</v>
      </c>
      <c r="O3995" s="1">
        <v>287.62</v>
      </c>
      <c r="P3995" t="s">
        <v>132</v>
      </c>
      <c r="Q3995" t="s">
        <v>89</v>
      </c>
      <c r="R3995" t="s">
        <v>144</v>
      </c>
      <c r="S3995" t="s">
        <v>141</v>
      </c>
      <c r="T3995" t="s">
        <v>90</v>
      </c>
      <c r="U3995" t="s">
        <v>176</v>
      </c>
      <c r="V3995" t="s">
        <v>613</v>
      </c>
      <c r="W3995" t="s">
        <v>147</v>
      </c>
      <c r="X3995" t="s">
        <v>144</v>
      </c>
    </row>
    <row r="3996" spans="1:24" x14ac:dyDescent="0.4">
      <c r="A3996" t="s">
        <v>4686</v>
      </c>
      <c r="B3996" t="s">
        <v>171</v>
      </c>
      <c r="C3996" t="s">
        <v>154</v>
      </c>
      <c r="D3996" t="s">
        <v>46</v>
      </c>
      <c r="E3996" t="s">
        <v>847</v>
      </c>
      <c r="F3996" t="s">
        <v>109</v>
      </c>
      <c r="G3996" t="s">
        <v>26</v>
      </c>
      <c r="H3996" t="s">
        <v>434</v>
      </c>
      <c r="I3996" t="s">
        <v>88</v>
      </c>
      <c r="J3996" t="s">
        <v>26</v>
      </c>
      <c r="K3996" t="s">
        <v>131</v>
      </c>
      <c r="L3996" t="str">
        <f>_xlfn.XLOOKUP(Trade_Flows[[#This Row],[hardware_type]],Helper_sheet!$D$2:$D$15,Helper_sheet!$E$2:$E$15,0,0)</f>
        <v>Material</v>
      </c>
      <c r="M3996" t="s">
        <v>91</v>
      </c>
      <c r="N3996" s="5">
        <v>613</v>
      </c>
      <c r="O3996" s="1">
        <v>306.51</v>
      </c>
      <c r="P3996" t="s">
        <v>132</v>
      </c>
      <c r="Q3996" t="s">
        <v>89</v>
      </c>
      <c r="R3996" t="s">
        <v>144</v>
      </c>
      <c r="S3996" t="s">
        <v>141</v>
      </c>
      <c r="T3996" t="s">
        <v>90</v>
      </c>
      <c r="U3996" t="s">
        <v>294</v>
      </c>
      <c r="V3996" t="s">
        <v>679</v>
      </c>
      <c r="W3996" t="s">
        <v>147</v>
      </c>
      <c r="X3996" t="s">
        <v>144</v>
      </c>
    </row>
    <row r="3997" spans="1:24" x14ac:dyDescent="0.4">
      <c r="A3997" t="s">
        <v>4687</v>
      </c>
      <c r="B3997" t="s">
        <v>171</v>
      </c>
      <c r="C3997" t="s">
        <v>158</v>
      </c>
      <c r="D3997" t="s">
        <v>47</v>
      </c>
      <c r="E3997" t="s">
        <v>847</v>
      </c>
      <c r="F3997" t="s">
        <v>109</v>
      </c>
      <c r="G3997" t="s">
        <v>26</v>
      </c>
      <c r="H3997" t="s">
        <v>434</v>
      </c>
      <c r="I3997" t="s">
        <v>88</v>
      </c>
      <c r="J3997" t="s">
        <v>26</v>
      </c>
      <c r="K3997" t="s">
        <v>131</v>
      </c>
      <c r="L3997" t="str">
        <f>_xlfn.XLOOKUP(Trade_Flows[[#This Row],[hardware_type]],Helper_sheet!$D$2:$D$15,Helper_sheet!$E$2:$E$15,0,0)</f>
        <v>Material</v>
      </c>
      <c r="M3997" t="s">
        <v>91</v>
      </c>
      <c r="N3997" s="5">
        <v>505</v>
      </c>
      <c r="O3997" s="1">
        <v>252.91</v>
      </c>
      <c r="P3997" t="s">
        <v>4331</v>
      </c>
      <c r="Q3997" t="s">
        <v>89</v>
      </c>
      <c r="R3997" t="s">
        <v>144</v>
      </c>
      <c r="S3997" t="s">
        <v>141</v>
      </c>
      <c r="T3997" t="s">
        <v>90</v>
      </c>
      <c r="U3997" t="s">
        <v>173</v>
      </c>
      <c r="V3997" t="s">
        <v>599</v>
      </c>
      <c r="W3997" t="s">
        <v>147</v>
      </c>
      <c r="X3997" t="s">
        <v>144</v>
      </c>
    </row>
    <row r="3998" spans="1:24" x14ac:dyDescent="0.4">
      <c r="A3998" t="s">
        <v>4688</v>
      </c>
      <c r="B3998" t="s">
        <v>182</v>
      </c>
      <c r="C3998" t="s">
        <v>141</v>
      </c>
      <c r="D3998" t="s">
        <v>48</v>
      </c>
      <c r="E3998" t="s">
        <v>847</v>
      </c>
      <c r="F3998" t="s">
        <v>109</v>
      </c>
      <c r="G3998" t="s">
        <v>26</v>
      </c>
      <c r="H3998" t="s">
        <v>434</v>
      </c>
      <c r="I3998" t="s">
        <v>88</v>
      </c>
      <c r="J3998" t="s">
        <v>26</v>
      </c>
      <c r="K3998" t="s">
        <v>131</v>
      </c>
      <c r="L3998" t="str">
        <f>_xlfn.XLOOKUP(Trade_Flows[[#This Row],[hardware_type]],Helper_sheet!$D$2:$D$15,Helper_sheet!$E$2:$E$15,0,0)</f>
        <v>Material</v>
      </c>
      <c r="M3998" t="s">
        <v>91</v>
      </c>
      <c r="N3998" s="5">
        <v>540</v>
      </c>
      <c r="O3998" s="1">
        <v>270.39999999999998</v>
      </c>
      <c r="P3998" t="s">
        <v>133</v>
      </c>
      <c r="Q3998" t="s">
        <v>89</v>
      </c>
      <c r="R3998" t="s">
        <v>144</v>
      </c>
      <c r="S3998" t="s">
        <v>141</v>
      </c>
      <c r="T3998" t="s">
        <v>90</v>
      </c>
      <c r="U3998" t="s">
        <v>208</v>
      </c>
      <c r="V3998" t="s">
        <v>444</v>
      </c>
      <c r="W3998" t="s">
        <v>147</v>
      </c>
      <c r="X3998" t="s">
        <v>144</v>
      </c>
    </row>
    <row r="3999" spans="1:24" x14ac:dyDescent="0.4">
      <c r="A3999" t="s">
        <v>4689</v>
      </c>
      <c r="B3999" t="s">
        <v>182</v>
      </c>
      <c r="C3999" t="s">
        <v>149</v>
      </c>
      <c r="D3999" t="s">
        <v>49</v>
      </c>
      <c r="E3999" t="s">
        <v>847</v>
      </c>
      <c r="F3999" t="s">
        <v>109</v>
      </c>
      <c r="G3999" t="s">
        <v>26</v>
      </c>
      <c r="H3999" t="s">
        <v>434</v>
      </c>
      <c r="I3999" t="s">
        <v>88</v>
      </c>
      <c r="J3999" t="s">
        <v>26</v>
      </c>
      <c r="K3999" t="s">
        <v>131</v>
      </c>
      <c r="L3999" t="str">
        <f>_xlfn.XLOOKUP(Trade_Flows[[#This Row],[hardware_type]],Helper_sheet!$D$2:$D$15,Helper_sheet!$E$2:$E$15,0,0)</f>
        <v>Material</v>
      </c>
      <c r="M3999" t="s">
        <v>91</v>
      </c>
      <c r="N3999" s="5">
        <v>580</v>
      </c>
      <c r="O3999" s="1">
        <v>290.39999999999998</v>
      </c>
      <c r="P3999" t="s">
        <v>4322</v>
      </c>
      <c r="Q3999" t="s">
        <v>89</v>
      </c>
      <c r="R3999" t="s">
        <v>144</v>
      </c>
      <c r="S3999" t="s">
        <v>141</v>
      </c>
      <c r="T3999" t="s">
        <v>90</v>
      </c>
      <c r="U3999" t="s">
        <v>888</v>
      </c>
      <c r="V3999" t="s">
        <v>449</v>
      </c>
      <c r="W3999" t="s">
        <v>147</v>
      </c>
      <c r="X3999" t="s">
        <v>144</v>
      </c>
    </row>
    <row r="4000" spans="1:24" x14ac:dyDescent="0.4">
      <c r="A4000" t="s">
        <v>4690</v>
      </c>
      <c r="B4000" t="s">
        <v>182</v>
      </c>
      <c r="C4000" t="s">
        <v>154</v>
      </c>
      <c r="D4000" t="s">
        <v>50</v>
      </c>
      <c r="E4000" t="s">
        <v>847</v>
      </c>
      <c r="F4000" t="s">
        <v>109</v>
      </c>
      <c r="G4000" t="s">
        <v>26</v>
      </c>
      <c r="H4000" t="s">
        <v>434</v>
      </c>
      <c r="I4000" t="s">
        <v>88</v>
      </c>
      <c r="J4000" t="s">
        <v>26</v>
      </c>
      <c r="K4000" t="s">
        <v>131</v>
      </c>
      <c r="L4000" t="str">
        <f>_xlfn.XLOOKUP(Trade_Flows[[#This Row],[hardware_type]],Helper_sheet!$D$2:$D$15,Helper_sheet!$E$2:$E$15,0,0)</f>
        <v>Material</v>
      </c>
      <c r="M4000" t="s">
        <v>91</v>
      </c>
      <c r="N4000" s="5">
        <v>586</v>
      </c>
      <c r="O4000" s="1">
        <v>293.45</v>
      </c>
      <c r="P4000" t="s">
        <v>133</v>
      </c>
      <c r="Q4000" t="s">
        <v>89</v>
      </c>
      <c r="R4000" t="s">
        <v>144</v>
      </c>
      <c r="S4000" t="s">
        <v>141</v>
      </c>
      <c r="T4000" t="s">
        <v>90</v>
      </c>
      <c r="U4000" t="s">
        <v>877</v>
      </c>
      <c r="V4000" t="s">
        <v>2447</v>
      </c>
      <c r="W4000" t="s">
        <v>147</v>
      </c>
      <c r="X4000" t="s">
        <v>144</v>
      </c>
    </row>
    <row r="4001" spans="1:24" x14ac:dyDescent="0.4">
      <c r="A4001" t="s">
        <v>4691</v>
      </c>
      <c r="B4001" t="s">
        <v>182</v>
      </c>
      <c r="C4001" t="s">
        <v>158</v>
      </c>
      <c r="D4001" t="s">
        <v>51</v>
      </c>
      <c r="E4001" t="s">
        <v>847</v>
      </c>
      <c r="F4001" t="s">
        <v>109</v>
      </c>
      <c r="G4001" t="s">
        <v>26</v>
      </c>
      <c r="H4001" t="s">
        <v>434</v>
      </c>
      <c r="I4001" t="s">
        <v>88</v>
      </c>
      <c r="J4001" t="s">
        <v>26</v>
      </c>
      <c r="K4001" t="s">
        <v>131</v>
      </c>
      <c r="L4001" t="str">
        <f>_xlfn.XLOOKUP(Trade_Flows[[#This Row],[hardware_type]],Helper_sheet!$D$2:$D$15,Helper_sheet!$E$2:$E$15,0,0)</f>
        <v>Material</v>
      </c>
      <c r="M4001" t="s">
        <v>91</v>
      </c>
      <c r="N4001" s="5">
        <v>574</v>
      </c>
      <c r="O4001" s="1">
        <v>287.10000000000002</v>
      </c>
      <c r="P4001" t="s">
        <v>4322</v>
      </c>
      <c r="Q4001" t="s">
        <v>89</v>
      </c>
      <c r="R4001" t="s">
        <v>144</v>
      </c>
      <c r="S4001" t="s">
        <v>141</v>
      </c>
      <c r="T4001" t="s">
        <v>90</v>
      </c>
      <c r="U4001" t="s">
        <v>367</v>
      </c>
      <c r="V4001" t="s">
        <v>451</v>
      </c>
      <c r="W4001" t="s">
        <v>147</v>
      </c>
      <c r="X4001" t="s">
        <v>144</v>
      </c>
    </row>
    <row r="4002" spans="1:24" x14ac:dyDescent="0.4">
      <c r="A4002" t="s">
        <v>4692</v>
      </c>
      <c r="B4002" t="s">
        <v>193</v>
      </c>
      <c r="C4002" t="s">
        <v>141</v>
      </c>
      <c r="D4002" t="s">
        <v>52</v>
      </c>
      <c r="E4002" t="s">
        <v>847</v>
      </c>
      <c r="F4002" t="s">
        <v>109</v>
      </c>
      <c r="G4002" t="s">
        <v>26</v>
      </c>
      <c r="H4002" t="s">
        <v>434</v>
      </c>
      <c r="I4002" t="s">
        <v>88</v>
      </c>
      <c r="J4002" t="s">
        <v>26</v>
      </c>
      <c r="K4002" t="s">
        <v>131</v>
      </c>
      <c r="L4002" t="str">
        <f>_xlfn.XLOOKUP(Trade_Flows[[#This Row],[hardware_type]],Helper_sheet!$D$2:$D$15,Helper_sheet!$E$2:$E$15,0,0)</f>
        <v>Material</v>
      </c>
      <c r="M4002" t="s">
        <v>91</v>
      </c>
      <c r="N4002" s="5">
        <v>502</v>
      </c>
      <c r="O4002" s="1">
        <v>251.21</v>
      </c>
      <c r="P4002" t="s">
        <v>4322</v>
      </c>
      <c r="Q4002" t="s">
        <v>89</v>
      </c>
      <c r="R4002" t="s">
        <v>144</v>
      </c>
      <c r="S4002" t="s">
        <v>141</v>
      </c>
      <c r="T4002" t="s">
        <v>90</v>
      </c>
      <c r="U4002" t="s">
        <v>292</v>
      </c>
      <c r="V4002" t="s">
        <v>2447</v>
      </c>
      <c r="W4002" t="s">
        <v>147</v>
      </c>
      <c r="X4002" t="s">
        <v>144</v>
      </c>
    </row>
    <row r="4003" spans="1:24" x14ac:dyDescent="0.4">
      <c r="A4003" t="s">
        <v>4693</v>
      </c>
      <c r="B4003" t="s">
        <v>193</v>
      </c>
      <c r="C4003" t="s">
        <v>149</v>
      </c>
      <c r="D4003" t="s">
        <v>53</v>
      </c>
      <c r="E4003" t="s">
        <v>847</v>
      </c>
      <c r="F4003" t="s">
        <v>109</v>
      </c>
      <c r="G4003" t="s">
        <v>26</v>
      </c>
      <c r="H4003" t="s">
        <v>434</v>
      </c>
      <c r="I4003" t="s">
        <v>88</v>
      </c>
      <c r="J4003" t="s">
        <v>26</v>
      </c>
      <c r="K4003" t="s">
        <v>131</v>
      </c>
      <c r="L4003" t="str">
        <f>_xlfn.XLOOKUP(Trade_Flows[[#This Row],[hardware_type]],Helper_sheet!$D$2:$D$15,Helper_sheet!$E$2:$E$15,0,0)</f>
        <v>Material</v>
      </c>
      <c r="M4003" t="s">
        <v>91</v>
      </c>
      <c r="N4003" s="5">
        <v>565</v>
      </c>
      <c r="O4003" s="1">
        <v>282.57</v>
      </c>
      <c r="P4003" t="s">
        <v>132</v>
      </c>
      <c r="Q4003" t="s">
        <v>89</v>
      </c>
      <c r="R4003" t="s">
        <v>144</v>
      </c>
      <c r="S4003" t="s">
        <v>141</v>
      </c>
      <c r="T4003" t="s">
        <v>90</v>
      </c>
      <c r="U4003" t="s">
        <v>152</v>
      </c>
      <c r="V4003" t="s">
        <v>2804</v>
      </c>
      <c r="W4003" t="s">
        <v>147</v>
      </c>
      <c r="X4003" t="s">
        <v>144</v>
      </c>
    </row>
    <row r="4004" spans="1:24" x14ac:dyDescent="0.4">
      <c r="A4004" t="s">
        <v>4694</v>
      </c>
      <c r="B4004" t="s">
        <v>193</v>
      </c>
      <c r="C4004" t="s">
        <v>154</v>
      </c>
      <c r="D4004" t="s">
        <v>54</v>
      </c>
      <c r="E4004" t="s">
        <v>847</v>
      </c>
      <c r="F4004" t="s">
        <v>109</v>
      </c>
      <c r="G4004" t="s">
        <v>26</v>
      </c>
      <c r="H4004" t="s">
        <v>434</v>
      </c>
      <c r="I4004" t="s">
        <v>88</v>
      </c>
      <c r="J4004" t="s">
        <v>26</v>
      </c>
      <c r="K4004" t="s">
        <v>131</v>
      </c>
      <c r="L4004" t="str">
        <f>_xlfn.XLOOKUP(Trade_Flows[[#This Row],[hardware_type]],Helper_sheet!$D$2:$D$15,Helper_sheet!$E$2:$E$15,0,0)</f>
        <v>Material</v>
      </c>
      <c r="M4004" t="s">
        <v>91</v>
      </c>
      <c r="N4004" s="5">
        <v>714</v>
      </c>
      <c r="O4004" s="1">
        <v>357.39</v>
      </c>
      <c r="P4004" t="s">
        <v>133</v>
      </c>
      <c r="Q4004" t="s">
        <v>89</v>
      </c>
      <c r="R4004" t="s">
        <v>144</v>
      </c>
      <c r="S4004" t="s">
        <v>141</v>
      </c>
      <c r="T4004" t="s">
        <v>90</v>
      </c>
      <c r="U4004" t="s">
        <v>886</v>
      </c>
      <c r="V4004" t="s">
        <v>2785</v>
      </c>
      <c r="W4004" t="s">
        <v>147</v>
      </c>
      <c r="X4004" t="s">
        <v>144</v>
      </c>
    </row>
    <row r="4005" spans="1:24" x14ac:dyDescent="0.4">
      <c r="A4005" t="s">
        <v>4695</v>
      </c>
      <c r="B4005" t="s">
        <v>193</v>
      </c>
      <c r="C4005" t="s">
        <v>158</v>
      </c>
      <c r="D4005" t="s">
        <v>55</v>
      </c>
      <c r="E4005" t="s">
        <v>847</v>
      </c>
      <c r="F4005" t="s">
        <v>109</v>
      </c>
      <c r="G4005" t="s">
        <v>26</v>
      </c>
      <c r="H4005" t="s">
        <v>434</v>
      </c>
      <c r="I4005" t="s">
        <v>88</v>
      </c>
      <c r="J4005" t="s">
        <v>26</v>
      </c>
      <c r="K4005" t="s">
        <v>131</v>
      </c>
      <c r="L4005" t="str">
        <f>_xlfn.XLOOKUP(Trade_Flows[[#This Row],[hardware_type]],Helper_sheet!$D$2:$D$15,Helper_sheet!$E$2:$E$15,0,0)</f>
        <v>Material</v>
      </c>
      <c r="M4005" t="s">
        <v>91</v>
      </c>
      <c r="N4005" s="5">
        <v>544</v>
      </c>
      <c r="O4005" s="1">
        <v>272.2</v>
      </c>
      <c r="P4005" t="s">
        <v>4331</v>
      </c>
      <c r="Q4005" t="s">
        <v>89</v>
      </c>
      <c r="R4005" t="s">
        <v>144</v>
      </c>
      <c r="S4005" t="s">
        <v>141</v>
      </c>
      <c r="T4005" t="s">
        <v>90</v>
      </c>
      <c r="U4005" t="s">
        <v>854</v>
      </c>
      <c r="V4005" t="s">
        <v>621</v>
      </c>
      <c r="W4005" t="s">
        <v>147</v>
      </c>
      <c r="X4005" t="s">
        <v>144</v>
      </c>
    </row>
    <row r="4006" spans="1:24" x14ac:dyDescent="0.4">
      <c r="A4006" t="s">
        <v>4696</v>
      </c>
      <c r="B4006" t="s">
        <v>202</v>
      </c>
      <c r="C4006" t="s">
        <v>141</v>
      </c>
      <c r="D4006" t="s">
        <v>56</v>
      </c>
      <c r="E4006" t="s">
        <v>847</v>
      </c>
      <c r="F4006" t="s">
        <v>109</v>
      </c>
      <c r="G4006" t="s">
        <v>26</v>
      </c>
      <c r="H4006" t="s">
        <v>434</v>
      </c>
      <c r="I4006" t="s">
        <v>88</v>
      </c>
      <c r="J4006" t="s">
        <v>26</v>
      </c>
      <c r="K4006" t="s">
        <v>131</v>
      </c>
      <c r="L4006" t="str">
        <f>_xlfn.XLOOKUP(Trade_Flows[[#This Row],[hardware_type]],Helper_sheet!$D$2:$D$15,Helper_sheet!$E$2:$E$15,0,0)</f>
        <v>Material</v>
      </c>
      <c r="M4006" t="s">
        <v>91</v>
      </c>
      <c r="N4006" s="5">
        <v>580</v>
      </c>
      <c r="O4006" s="1">
        <v>290.24</v>
      </c>
      <c r="P4006" t="s">
        <v>133</v>
      </c>
      <c r="Q4006" t="s">
        <v>89</v>
      </c>
      <c r="R4006" t="s">
        <v>144</v>
      </c>
      <c r="S4006" t="s">
        <v>141</v>
      </c>
      <c r="T4006" t="s">
        <v>90</v>
      </c>
      <c r="U4006" t="s">
        <v>190</v>
      </c>
      <c r="V4006" t="s">
        <v>2775</v>
      </c>
      <c r="W4006" t="s">
        <v>147</v>
      </c>
      <c r="X4006" t="s">
        <v>144</v>
      </c>
    </row>
    <row r="4007" spans="1:24" x14ac:dyDescent="0.4">
      <c r="A4007" t="s">
        <v>4697</v>
      </c>
      <c r="B4007" t="s">
        <v>202</v>
      </c>
      <c r="C4007" t="s">
        <v>149</v>
      </c>
      <c r="D4007" t="s">
        <v>57</v>
      </c>
      <c r="E4007" t="s">
        <v>847</v>
      </c>
      <c r="F4007" t="s">
        <v>109</v>
      </c>
      <c r="G4007" t="s">
        <v>26</v>
      </c>
      <c r="H4007" t="s">
        <v>434</v>
      </c>
      <c r="I4007" t="s">
        <v>88</v>
      </c>
      <c r="J4007" t="s">
        <v>26</v>
      </c>
      <c r="K4007" t="s">
        <v>131</v>
      </c>
      <c r="L4007" t="str">
        <f>_xlfn.XLOOKUP(Trade_Flows[[#This Row],[hardware_type]],Helper_sheet!$D$2:$D$15,Helper_sheet!$E$2:$E$15,0,0)</f>
        <v>Material</v>
      </c>
      <c r="M4007" t="s">
        <v>91</v>
      </c>
      <c r="N4007" s="5">
        <v>655</v>
      </c>
      <c r="O4007" s="1">
        <v>327.99</v>
      </c>
      <c r="P4007" t="s">
        <v>133</v>
      </c>
      <c r="Q4007" t="s">
        <v>89</v>
      </c>
      <c r="R4007" t="s">
        <v>144</v>
      </c>
      <c r="S4007" t="s">
        <v>141</v>
      </c>
      <c r="T4007" t="s">
        <v>90</v>
      </c>
      <c r="U4007" t="s">
        <v>208</v>
      </c>
      <c r="V4007" t="s">
        <v>2772</v>
      </c>
      <c r="W4007" t="s">
        <v>147</v>
      </c>
      <c r="X4007" t="s">
        <v>144</v>
      </c>
    </row>
    <row r="4008" spans="1:24" x14ac:dyDescent="0.4">
      <c r="A4008" t="s">
        <v>4698</v>
      </c>
      <c r="B4008" t="s">
        <v>202</v>
      </c>
      <c r="C4008" t="s">
        <v>154</v>
      </c>
      <c r="D4008" t="s">
        <v>58</v>
      </c>
      <c r="E4008" t="s">
        <v>847</v>
      </c>
      <c r="F4008" t="s">
        <v>109</v>
      </c>
      <c r="G4008" t="s">
        <v>26</v>
      </c>
      <c r="H4008" t="s">
        <v>434</v>
      </c>
      <c r="I4008" t="s">
        <v>88</v>
      </c>
      <c r="J4008" t="s">
        <v>26</v>
      </c>
      <c r="K4008" t="s">
        <v>131</v>
      </c>
      <c r="L4008" t="str">
        <f>_xlfn.XLOOKUP(Trade_Flows[[#This Row],[hardware_type]],Helper_sheet!$D$2:$D$15,Helper_sheet!$E$2:$E$15,0,0)</f>
        <v>Material</v>
      </c>
      <c r="M4008" t="s">
        <v>91</v>
      </c>
      <c r="N4008" s="5">
        <v>647</v>
      </c>
      <c r="O4008" s="1">
        <v>323.77999999999997</v>
      </c>
      <c r="P4008" t="s">
        <v>4331</v>
      </c>
      <c r="Q4008" t="s">
        <v>89</v>
      </c>
      <c r="R4008" t="s">
        <v>144</v>
      </c>
      <c r="S4008" t="s">
        <v>141</v>
      </c>
      <c r="T4008" t="s">
        <v>90</v>
      </c>
      <c r="U4008" t="s">
        <v>292</v>
      </c>
      <c r="V4008" t="s">
        <v>2406</v>
      </c>
      <c r="W4008" t="s">
        <v>147</v>
      </c>
      <c r="X4008" t="s">
        <v>144</v>
      </c>
    </row>
    <row r="4009" spans="1:24" x14ac:dyDescent="0.4">
      <c r="A4009" t="s">
        <v>4699</v>
      </c>
      <c r="B4009" t="s">
        <v>202</v>
      </c>
      <c r="C4009" t="s">
        <v>158</v>
      </c>
      <c r="D4009" t="s">
        <v>59</v>
      </c>
      <c r="E4009" t="s">
        <v>847</v>
      </c>
      <c r="F4009" t="s">
        <v>109</v>
      </c>
      <c r="G4009" t="s">
        <v>26</v>
      </c>
      <c r="H4009" t="s">
        <v>434</v>
      </c>
      <c r="I4009" t="s">
        <v>88</v>
      </c>
      <c r="J4009" t="s">
        <v>26</v>
      </c>
      <c r="K4009" t="s">
        <v>131</v>
      </c>
      <c r="L4009" t="str">
        <f>_xlfn.XLOOKUP(Trade_Flows[[#This Row],[hardware_type]],Helper_sheet!$D$2:$D$15,Helper_sheet!$E$2:$E$15,0,0)</f>
        <v>Material</v>
      </c>
      <c r="M4009" t="s">
        <v>91</v>
      </c>
      <c r="N4009" s="5">
        <v>511</v>
      </c>
      <c r="O4009" s="1">
        <v>255.68</v>
      </c>
      <c r="P4009" t="s">
        <v>4331</v>
      </c>
      <c r="Q4009" t="s">
        <v>89</v>
      </c>
      <c r="R4009" t="s">
        <v>144</v>
      </c>
      <c r="S4009" t="s">
        <v>141</v>
      </c>
      <c r="T4009" t="s">
        <v>90</v>
      </c>
      <c r="U4009" t="s">
        <v>187</v>
      </c>
      <c r="V4009" t="s">
        <v>2839</v>
      </c>
      <c r="W4009" t="s">
        <v>147</v>
      </c>
      <c r="X4009" t="s">
        <v>144</v>
      </c>
    </row>
    <row r="4010" spans="1:24" x14ac:dyDescent="0.4">
      <c r="A4010" t="s">
        <v>4700</v>
      </c>
      <c r="B4010" t="s">
        <v>212</v>
      </c>
      <c r="C4010" t="s">
        <v>141</v>
      </c>
      <c r="D4010" t="s">
        <v>60</v>
      </c>
      <c r="E4010" t="s">
        <v>847</v>
      </c>
      <c r="F4010" t="s">
        <v>109</v>
      </c>
      <c r="G4010" t="s">
        <v>26</v>
      </c>
      <c r="H4010" t="s">
        <v>434</v>
      </c>
      <c r="I4010" t="s">
        <v>88</v>
      </c>
      <c r="J4010" t="s">
        <v>26</v>
      </c>
      <c r="K4010" t="s">
        <v>131</v>
      </c>
      <c r="L4010" t="str">
        <f>_xlfn.XLOOKUP(Trade_Flows[[#This Row],[hardware_type]],Helper_sheet!$D$2:$D$15,Helper_sheet!$E$2:$E$15,0,0)</f>
        <v>Material</v>
      </c>
      <c r="M4010" t="s">
        <v>91</v>
      </c>
      <c r="N4010" s="5">
        <v>590</v>
      </c>
      <c r="O4010" s="1">
        <v>295.14999999999998</v>
      </c>
      <c r="P4010" t="s">
        <v>133</v>
      </c>
      <c r="Q4010" t="s">
        <v>89</v>
      </c>
      <c r="R4010" t="s">
        <v>144</v>
      </c>
      <c r="S4010" t="s">
        <v>141</v>
      </c>
      <c r="T4010" t="s">
        <v>90</v>
      </c>
      <c r="U4010" t="s">
        <v>190</v>
      </c>
      <c r="V4010" t="s">
        <v>482</v>
      </c>
      <c r="W4010" t="s">
        <v>147</v>
      </c>
      <c r="X4010" t="s">
        <v>144</v>
      </c>
    </row>
    <row r="4011" spans="1:24" x14ac:dyDescent="0.4">
      <c r="A4011" t="s">
        <v>4701</v>
      </c>
      <c r="B4011" t="s">
        <v>212</v>
      </c>
      <c r="C4011" t="s">
        <v>149</v>
      </c>
      <c r="D4011" t="s">
        <v>61</v>
      </c>
      <c r="E4011" t="s">
        <v>847</v>
      </c>
      <c r="F4011" t="s">
        <v>109</v>
      </c>
      <c r="G4011" t="s">
        <v>26</v>
      </c>
      <c r="H4011" t="s">
        <v>434</v>
      </c>
      <c r="I4011" t="s">
        <v>88</v>
      </c>
      <c r="J4011" t="s">
        <v>26</v>
      </c>
      <c r="K4011" t="s">
        <v>131</v>
      </c>
      <c r="L4011" t="str">
        <f>_xlfn.XLOOKUP(Trade_Flows[[#This Row],[hardware_type]],Helper_sheet!$D$2:$D$15,Helper_sheet!$E$2:$E$15,0,0)</f>
        <v>Material</v>
      </c>
      <c r="M4011" t="s">
        <v>91</v>
      </c>
      <c r="N4011" s="5">
        <v>694</v>
      </c>
      <c r="O4011" s="1">
        <v>347.2</v>
      </c>
      <c r="P4011" t="s">
        <v>4331</v>
      </c>
      <c r="Q4011" t="s">
        <v>89</v>
      </c>
      <c r="R4011" t="s">
        <v>144</v>
      </c>
      <c r="S4011" t="s">
        <v>141</v>
      </c>
      <c r="T4011" t="s">
        <v>90</v>
      </c>
      <c r="U4011" t="s">
        <v>166</v>
      </c>
      <c r="V4011" t="s">
        <v>629</v>
      </c>
      <c r="W4011" t="s">
        <v>147</v>
      </c>
      <c r="X4011" t="s">
        <v>144</v>
      </c>
    </row>
    <row r="4012" spans="1:24" x14ac:dyDescent="0.4">
      <c r="A4012" t="s">
        <v>4702</v>
      </c>
      <c r="B4012" t="s">
        <v>212</v>
      </c>
      <c r="C4012" t="s">
        <v>154</v>
      </c>
      <c r="D4012" t="s">
        <v>62</v>
      </c>
      <c r="E4012" t="s">
        <v>847</v>
      </c>
      <c r="F4012" t="s">
        <v>109</v>
      </c>
      <c r="G4012" t="s">
        <v>26</v>
      </c>
      <c r="H4012" t="s">
        <v>434</v>
      </c>
      <c r="I4012" t="s">
        <v>88</v>
      </c>
      <c r="J4012" t="s">
        <v>26</v>
      </c>
      <c r="K4012" t="s">
        <v>131</v>
      </c>
      <c r="L4012" t="str">
        <f>_xlfn.XLOOKUP(Trade_Flows[[#This Row],[hardware_type]],Helper_sheet!$D$2:$D$15,Helper_sheet!$E$2:$E$15,0,0)</f>
        <v>Material</v>
      </c>
      <c r="M4012" t="s">
        <v>91</v>
      </c>
      <c r="N4012" s="5">
        <v>713</v>
      </c>
      <c r="O4012" s="1">
        <v>356.91</v>
      </c>
      <c r="P4012" t="s">
        <v>4322</v>
      </c>
      <c r="Q4012" t="s">
        <v>89</v>
      </c>
      <c r="R4012" t="s">
        <v>144</v>
      </c>
      <c r="S4012" t="s">
        <v>141</v>
      </c>
      <c r="T4012" t="s">
        <v>90</v>
      </c>
      <c r="U4012" t="s">
        <v>156</v>
      </c>
      <c r="V4012" t="s">
        <v>2495</v>
      </c>
      <c r="W4012" t="s">
        <v>147</v>
      </c>
      <c r="X4012" t="s">
        <v>144</v>
      </c>
    </row>
    <row r="4013" spans="1:24" x14ac:dyDescent="0.4">
      <c r="A4013" t="s">
        <v>4703</v>
      </c>
      <c r="B4013" t="s">
        <v>212</v>
      </c>
      <c r="C4013" t="s">
        <v>158</v>
      </c>
      <c r="D4013" t="s">
        <v>63</v>
      </c>
      <c r="E4013" t="s">
        <v>847</v>
      </c>
      <c r="F4013" t="s">
        <v>109</v>
      </c>
      <c r="G4013" t="s">
        <v>26</v>
      </c>
      <c r="H4013" t="s">
        <v>434</v>
      </c>
      <c r="I4013" t="s">
        <v>88</v>
      </c>
      <c r="J4013" t="s">
        <v>26</v>
      </c>
      <c r="K4013" t="s">
        <v>131</v>
      </c>
      <c r="L4013" t="str">
        <f>_xlfn.XLOOKUP(Trade_Flows[[#This Row],[hardware_type]],Helper_sheet!$D$2:$D$15,Helper_sheet!$E$2:$E$15,0,0)</f>
        <v>Material</v>
      </c>
      <c r="M4013" t="s">
        <v>91</v>
      </c>
      <c r="N4013" s="5">
        <v>618</v>
      </c>
      <c r="O4013" s="1">
        <v>309.12</v>
      </c>
      <c r="P4013" t="s">
        <v>132</v>
      </c>
      <c r="Q4013" t="s">
        <v>89</v>
      </c>
      <c r="R4013" t="s">
        <v>144</v>
      </c>
      <c r="S4013" t="s">
        <v>141</v>
      </c>
      <c r="T4013" t="s">
        <v>90</v>
      </c>
      <c r="U4013" t="s">
        <v>294</v>
      </c>
      <c r="V4013" t="s">
        <v>484</v>
      </c>
      <c r="W4013" t="s">
        <v>147</v>
      </c>
      <c r="X4013" t="s">
        <v>144</v>
      </c>
    </row>
    <row r="4014" spans="1:24" x14ac:dyDescent="0.4">
      <c r="A4014" t="s">
        <v>4704</v>
      </c>
      <c r="B4014" t="s">
        <v>223</v>
      </c>
      <c r="C4014" t="s">
        <v>141</v>
      </c>
      <c r="D4014" t="s">
        <v>64</v>
      </c>
      <c r="E4014" t="s">
        <v>847</v>
      </c>
      <c r="F4014" t="s">
        <v>109</v>
      </c>
      <c r="G4014" t="s">
        <v>26</v>
      </c>
      <c r="H4014" t="s">
        <v>434</v>
      </c>
      <c r="I4014" t="s">
        <v>88</v>
      </c>
      <c r="J4014" t="s">
        <v>26</v>
      </c>
      <c r="K4014" t="s">
        <v>131</v>
      </c>
      <c r="L4014" t="str">
        <f>_xlfn.XLOOKUP(Trade_Flows[[#This Row],[hardware_type]],Helper_sheet!$D$2:$D$15,Helper_sheet!$E$2:$E$15,0,0)</f>
        <v>Material</v>
      </c>
      <c r="M4014" t="s">
        <v>91</v>
      </c>
      <c r="N4014" s="5">
        <v>700</v>
      </c>
      <c r="O4014" s="1">
        <v>350.5</v>
      </c>
      <c r="P4014" t="s">
        <v>4331</v>
      </c>
      <c r="Q4014" t="s">
        <v>89</v>
      </c>
      <c r="R4014" t="s">
        <v>144</v>
      </c>
      <c r="S4014" t="s">
        <v>141</v>
      </c>
      <c r="T4014" t="s">
        <v>90</v>
      </c>
      <c r="U4014" t="s">
        <v>208</v>
      </c>
      <c r="V4014" t="s">
        <v>163</v>
      </c>
      <c r="W4014" t="s">
        <v>147</v>
      </c>
      <c r="X4014" t="s">
        <v>144</v>
      </c>
    </row>
    <row r="4015" spans="1:24" x14ac:dyDescent="0.4">
      <c r="A4015" t="s">
        <v>4705</v>
      </c>
      <c r="B4015" t="s">
        <v>223</v>
      </c>
      <c r="C4015" t="s">
        <v>149</v>
      </c>
      <c r="D4015" t="s">
        <v>65</v>
      </c>
      <c r="E4015" t="s">
        <v>847</v>
      </c>
      <c r="F4015" t="s">
        <v>109</v>
      </c>
      <c r="G4015" t="s">
        <v>26</v>
      </c>
      <c r="H4015" t="s">
        <v>434</v>
      </c>
      <c r="I4015" t="s">
        <v>88</v>
      </c>
      <c r="J4015" t="s">
        <v>26</v>
      </c>
      <c r="K4015" t="s">
        <v>131</v>
      </c>
      <c r="L4015" t="str">
        <f>_xlfn.XLOOKUP(Trade_Flows[[#This Row],[hardware_type]],Helper_sheet!$D$2:$D$15,Helper_sheet!$E$2:$E$15,0,0)</f>
        <v>Material</v>
      </c>
      <c r="M4015" t="s">
        <v>91</v>
      </c>
      <c r="N4015" s="5">
        <v>835</v>
      </c>
      <c r="O4015" s="1">
        <v>417.85</v>
      </c>
      <c r="P4015" t="s">
        <v>4322</v>
      </c>
      <c r="Q4015" t="s">
        <v>89</v>
      </c>
      <c r="R4015" t="s">
        <v>144</v>
      </c>
      <c r="S4015" t="s">
        <v>141</v>
      </c>
      <c r="T4015" t="s">
        <v>90</v>
      </c>
      <c r="U4015" t="s">
        <v>173</v>
      </c>
      <c r="V4015" t="s">
        <v>282</v>
      </c>
      <c r="W4015" t="s">
        <v>147</v>
      </c>
      <c r="X4015" t="s">
        <v>144</v>
      </c>
    </row>
    <row r="4016" spans="1:24" x14ac:dyDescent="0.4">
      <c r="A4016" t="s">
        <v>4706</v>
      </c>
      <c r="B4016" t="s">
        <v>223</v>
      </c>
      <c r="C4016" t="s">
        <v>154</v>
      </c>
      <c r="D4016" t="s">
        <v>66</v>
      </c>
      <c r="E4016" t="s">
        <v>847</v>
      </c>
      <c r="F4016" t="s">
        <v>109</v>
      </c>
      <c r="G4016" t="s">
        <v>26</v>
      </c>
      <c r="H4016" t="s">
        <v>434</v>
      </c>
      <c r="I4016" t="s">
        <v>88</v>
      </c>
      <c r="J4016" t="s">
        <v>26</v>
      </c>
      <c r="K4016" t="s">
        <v>131</v>
      </c>
      <c r="L4016" t="str">
        <f>_xlfn.XLOOKUP(Trade_Flows[[#This Row],[hardware_type]],Helper_sheet!$D$2:$D$15,Helper_sheet!$E$2:$E$15,0,0)</f>
        <v>Material</v>
      </c>
      <c r="M4016" t="s">
        <v>91</v>
      </c>
      <c r="N4016" s="5">
        <v>844</v>
      </c>
      <c r="O4016" s="1">
        <v>422.36</v>
      </c>
      <c r="P4016" t="s">
        <v>132</v>
      </c>
      <c r="Q4016" t="s">
        <v>89</v>
      </c>
      <c r="R4016" t="s">
        <v>144</v>
      </c>
      <c r="S4016" t="s">
        <v>141</v>
      </c>
      <c r="T4016" t="s">
        <v>90</v>
      </c>
      <c r="U4016" t="s">
        <v>391</v>
      </c>
      <c r="V4016" t="s">
        <v>165</v>
      </c>
      <c r="W4016" t="s">
        <v>147</v>
      </c>
      <c r="X4016" t="s">
        <v>144</v>
      </c>
    </row>
    <row r="4017" spans="1:24" x14ac:dyDescent="0.4">
      <c r="A4017" t="s">
        <v>4707</v>
      </c>
      <c r="B4017" t="s">
        <v>223</v>
      </c>
      <c r="C4017" t="s">
        <v>158</v>
      </c>
      <c r="D4017" t="s">
        <v>67</v>
      </c>
      <c r="E4017" t="s">
        <v>847</v>
      </c>
      <c r="F4017" t="s">
        <v>109</v>
      </c>
      <c r="G4017" t="s">
        <v>26</v>
      </c>
      <c r="H4017" t="s">
        <v>434</v>
      </c>
      <c r="I4017" t="s">
        <v>88</v>
      </c>
      <c r="J4017" t="s">
        <v>26</v>
      </c>
      <c r="K4017" t="s">
        <v>131</v>
      </c>
      <c r="L4017" t="str">
        <f>_xlfn.XLOOKUP(Trade_Flows[[#This Row],[hardware_type]],Helper_sheet!$D$2:$D$15,Helper_sheet!$E$2:$E$15,0,0)</f>
        <v>Material</v>
      </c>
      <c r="M4017" t="s">
        <v>91</v>
      </c>
      <c r="N4017" s="5">
        <v>640</v>
      </c>
      <c r="O4017" s="1">
        <v>320.26</v>
      </c>
      <c r="P4017" t="s">
        <v>4331</v>
      </c>
      <c r="Q4017" t="s">
        <v>89</v>
      </c>
      <c r="R4017" t="s">
        <v>144</v>
      </c>
      <c r="S4017" t="s">
        <v>141</v>
      </c>
      <c r="T4017" t="s">
        <v>90</v>
      </c>
      <c r="U4017" t="s">
        <v>154</v>
      </c>
      <c r="V4017" t="s">
        <v>159</v>
      </c>
      <c r="W4017" t="s">
        <v>147</v>
      </c>
      <c r="X4017" t="s">
        <v>144</v>
      </c>
    </row>
    <row r="4018" spans="1:24" x14ac:dyDescent="0.4">
      <c r="A4018" t="s">
        <v>4708</v>
      </c>
      <c r="B4018" t="s">
        <v>235</v>
      </c>
      <c r="C4018" t="s">
        <v>141</v>
      </c>
      <c r="D4018" t="s">
        <v>68</v>
      </c>
      <c r="E4018" t="s">
        <v>847</v>
      </c>
      <c r="F4018" t="s">
        <v>109</v>
      </c>
      <c r="G4018" t="s">
        <v>26</v>
      </c>
      <c r="H4018" t="s">
        <v>434</v>
      </c>
      <c r="I4018" t="s">
        <v>88</v>
      </c>
      <c r="J4018" t="s">
        <v>26</v>
      </c>
      <c r="K4018" t="s">
        <v>131</v>
      </c>
      <c r="L4018" t="str">
        <f>_xlfn.XLOOKUP(Trade_Flows[[#This Row],[hardware_type]],Helper_sheet!$D$2:$D$15,Helper_sheet!$E$2:$E$15,0,0)</f>
        <v>Material</v>
      </c>
      <c r="M4018" t="s">
        <v>91</v>
      </c>
      <c r="N4018" s="5">
        <v>718</v>
      </c>
      <c r="O4018" s="1">
        <v>359.39</v>
      </c>
      <c r="P4018" t="s">
        <v>132</v>
      </c>
      <c r="Q4018" t="s">
        <v>89</v>
      </c>
      <c r="R4018" t="s">
        <v>144</v>
      </c>
      <c r="S4018" t="s">
        <v>141</v>
      </c>
      <c r="T4018" t="s">
        <v>90</v>
      </c>
      <c r="U4018" t="s">
        <v>367</v>
      </c>
      <c r="V4018" t="s">
        <v>291</v>
      </c>
      <c r="W4018" t="s">
        <v>147</v>
      </c>
      <c r="X4018" t="s">
        <v>144</v>
      </c>
    </row>
    <row r="4019" spans="1:24" x14ac:dyDescent="0.4">
      <c r="A4019" t="s">
        <v>4709</v>
      </c>
      <c r="B4019" t="s">
        <v>235</v>
      </c>
      <c r="C4019" t="s">
        <v>149</v>
      </c>
      <c r="D4019" t="s">
        <v>69</v>
      </c>
      <c r="E4019" t="s">
        <v>847</v>
      </c>
      <c r="F4019" t="s">
        <v>109</v>
      </c>
      <c r="G4019" t="s">
        <v>26</v>
      </c>
      <c r="H4019" t="s">
        <v>434</v>
      </c>
      <c r="I4019" t="s">
        <v>88</v>
      </c>
      <c r="J4019" t="s">
        <v>26</v>
      </c>
      <c r="K4019" t="s">
        <v>131</v>
      </c>
      <c r="L4019" t="str">
        <f>_xlfn.XLOOKUP(Trade_Flows[[#This Row],[hardware_type]],Helper_sheet!$D$2:$D$15,Helper_sheet!$E$2:$E$15,0,0)</f>
        <v>Material</v>
      </c>
      <c r="M4019" t="s">
        <v>91</v>
      </c>
      <c r="N4019" s="5">
        <v>919</v>
      </c>
      <c r="O4019" s="1">
        <v>459.92</v>
      </c>
      <c r="P4019" t="s">
        <v>133</v>
      </c>
      <c r="Q4019" t="s">
        <v>89</v>
      </c>
      <c r="R4019" t="s">
        <v>144</v>
      </c>
      <c r="S4019" t="s">
        <v>141</v>
      </c>
      <c r="T4019" t="s">
        <v>90</v>
      </c>
      <c r="U4019" t="s">
        <v>857</v>
      </c>
      <c r="V4019" t="s">
        <v>308</v>
      </c>
      <c r="W4019" t="s">
        <v>147</v>
      </c>
      <c r="X4019" t="s">
        <v>144</v>
      </c>
    </row>
    <row r="4020" spans="1:24" x14ac:dyDescent="0.4">
      <c r="A4020" t="s">
        <v>4710</v>
      </c>
      <c r="B4020" t="s">
        <v>235</v>
      </c>
      <c r="C4020" t="s">
        <v>154</v>
      </c>
      <c r="D4020" t="s">
        <v>70</v>
      </c>
      <c r="E4020" t="s">
        <v>847</v>
      </c>
      <c r="F4020" t="s">
        <v>109</v>
      </c>
      <c r="G4020" t="s">
        <v>26</v>
      </c>
      <c r="H4020" t="s">
        <v>434</v>
      </c>
      <c r="I4020" t="s">
        <v>88</v>
      </c>
      <c r="J4020" t="s">
        <v>26</v>
      </c>
      <c r="K4020" t="s">
        <v>131</v>
      </c>
      <c r="L4020" t="str">
        <f>_xlfn.XLOOKUP(Trade_Flows[[#This Row],[hardware_type]],Helper_sheet!$D$2:$D$15,Helper_sheet!$E$2:$E$15,0,0)</f>
        <v>Material</v>
      </c>
      <c r="M4020" t="s">
        <v>91</v>
      </c>
      <c r="N4020" s="5">
        <v>914</v>
      </c>
      <c r="O4020" s="1">
        <v>457.21</v>
      </c>
      <c r="P4020" t="s">
        <v>4331</v>
      </c>
      <c r="Q4020" t="s">
        <v>89</v>
      </c>
      <c r="R4020" t="s">
        <v>144</v>
      </c>
      <c r="S4020" t="s">
        <v>141</v>
      </c>
      <c r="T4020" t="s">
        <v>90</v>
      </c>
      <c r="U4020" t="s">
        <v>866</v>
      </c>
      <c r="V4020" t="s">
        <v>633</v>
      </c>
      <c r="W4020" t="s">
        <v>147</v>
      </c>
      <c r="X4020" t="s">
        <v>144</v>
      </c>
    </row>
    <row r="4021" spans="1:24" x14ac:dyDescent="0.4">
      <c r="A4021" t="s">
        <v>4711</v>
      </c>
      <c r="B4021" t="s">
        <v>235</v>
      </c>
      <c r="C4021" t="s">
        <v>158</v>
      </c>
      <c r="D4021" t="s">
        <v>71</v>
      </c>
      <c r="E4021" t="s">
        <v>847</v>
      </c>
      <c r="F4021" t="s">
        <v>109</v>
      </c>
      <c r="G4021" t="s">
        <v>26</v>
      </c>
      <c r="H4021" t="s">
        <v>434</v>
      </c>
      <c r="I4021" t="s">
        <v>88</v>
      </c>
      <c r="J4021" t="s">
        <v>26</v>
      </c>
      <c r="K4021" t="s">
        <v>131</v>
      </c>
      <c r="L4021" t="str">
        <f>_xlfn.XLOOKUP(Trade_Flows[[#This Row],[hardware_type]],Helper_sheet!$D$2:$D$15,Helper_sheet!$E$2:$E$15,0,0)</f>
        <v>Material</v>
      </c>
      <c r="M4021" t="s">
        <v>91</v>
      </c>
      <c r="N4021" s="5">
        <v>720</v>
      </c>
      <c r="O4021" s="1">
        <v>360.2</v>
      </c>
      <c r="P4021" t="s">
        <v>4322</v>
      </c>
      <c r="Q4021" t="s">
        <v>89</v>
      </c>
      <c r="R4021" t="s">
        <v>144</v>
      </c>
      <c r="S4021" t="s">
        <v>141</v>
      </c>
      <c r="T4021" t="s">
        <v>90</v>
      </c>
      <c r="U4021" t="s">
        <v>294</v>
      </c>
      <c r="V4021" t="s">
        <v>221</v>
      </c>
      <c r="W4021" t="s">
        <v>147</v>
      </c>
      <c r="X4021" t="s">
        <v>144</v>
      </c>
    </row>
    <row r="4022" spans="1:24" x14ac:dyDescent="0.4">
      <c r="A4022" t="s">
        <v>4712</v>
      </c>
      <c r="B4022" t="s">
        <v>248</v>
      </c>
      <c r="C4022" t="s">
        <v>141</v>
      </c>
      <c r="D4022" t="s">
        <v>72</v>
      </c>
      <c r="E4022" t="s">
        <v>847</v>
      </c>
      <c r="F4022" t="s">
        <v>109</v>
      </c>
      <c r="G4022" t="s">
        <v>26</v>
      </c>
      <c r="H4022" t="s">
        <v>434</v>
      </c>
      <c r="I4022" t="s">
        <v>88</v>
      </c>
      <c r="J4022" t="s">
        <v>26</v>
      </c>
      <c r="K4022" t="s">
        <v>131</v>
      </c>
      <c r="L4022" t="str">
        <f>_xlfn.XLOOKUP(Trade_Flows[[#This Row],[hardware_type]],Helper_sheet!$D$2:$D$15,Helper_sheet!$E$2:$E$15,0,0)</f>
        <v>Material</v>
      </c>
      <c r="M4022" t="s">
        <v>91</v>
      </c>
      <c r="N4022" s="5">
        <v>904</v>
      </c>
      <c r="O4022" s="1">
        <v>452.06</v>
      </c>
      <c r="P4022" t="s">
        <v>4322</v>
      </c>
      <c r="Q4022" t="s">
        <v>89</v>
      </c>
      <c r="R4022" t="s">
        <v>144</v>
      </c>
      <c r="S4022" t="s">
        <v>141</v>
      </c>
      <c r="T4022" t="s">
        <v>90</v>
      </c>
      <c r="U4022" t="s">
        <v>877</v>
      </c>
      <c r="V4022" t="s">
        <v>631</v>
      </c>
      <c r="W4022" t="s">
        <v>147</v>
      </c>
      <c r="X4022" t="s">
        <v>141</v>
      </c>
    </row>
    <row r="4023" spans="1:24" x14ac:dyDescent="0.4">
      <c r="A4023" t="s">
        <v>4713</v>
      </c>
      <c r="B4023" t="s">
        <v>248</v>
      </c>
      <c r="C4023" t="s">
        <v>149</v>
      </c>
      <c r="D4023" t="s">
        <v>73</v>
      </c>
      <c r="E4023" t="s">
        <v>847</v>
      </c>
      <c r="F4023" t="s">
        <v>109</v>
      </c>
      <c r="G4023" t="s">
        <v>26</v>
      </c>
      <c r="H4023" t="s">
        <v>434</v>
      </c>
      <c r="I4023" t="s">
        <v>88</v>
      </c>
      <c r="J4023" t="s">
        <v>26</v>
      </c>
      <c r="K4023" t="s">
        <v>131</v>
      </c>
      <c r="L4023" t="str">
        <f>_xlfn.XLOOKUP(Trade_Flows[[#This Row],[hardware_type]],Helper_sheet!$D$2:$D$15,Helper_sheet!$E$2:$E$15,0,0)</f>
        <v>Material</v>
      </c>
      <c r="M4023" t="s">
        <v>91</v>
      </c>
      <c r="N4023" s="5">
        <v>1055</v>
      </c>
      <c r="O4023" s="1">
        <v>527.6</v>
      </c>
      <c r="P4023" t="s">
        <v>132</v>
      </c>
      <c r="Q4023" t="s">
        <v>89</v>
      </c>
      <c r="R4023" t="s">
        <v>144</v>
      </c>
      <c r="S4023" t="s">
        <v>141</v>
      </c>
      <c r="T4023" t="s">
        <v>90</v>
      </c>
      <c r="U4023" t="s">
        <v>292</v>
      </c>
      <c r="V4023" t="s">
        <v>481</v>
      </c>
      <c r="W4023" t="s">
        <v>147</v>
      </c>
      <c r="X4023" t="s">
        <v>141</v>
      </c>
    </row>
    <row r="4024" spans="1:24" x14ac:dyDescent="0.4">
      <c r="A4024" t="s">
        <v>4714</v>
      </c>
      <c r="B4024" t="s">
        <v>248</v>
      </c>
      <c r="C4024" t="s">
        <v>154</v>
      </c>
      <c r="D4024" t="s">
        <v>74</v>
      </c>
      <c r="E4024" t="s">
        <v>847</v>
      </c>
      <c r="F4024" t="s">
        <v>109</v>
      </c>
      <c r="G4024" t="s">
        <v>26</v>
      </c>
      <c r="H4024" t="s">
        <v>434</v>
      </c>
      <c r="I4024" t="s">
        <v>88</v>
      </c>
      <c r="J4024" t="s">
        <v>26</v>
      </c>
      <c r="K4024" t="s">
        <v>131</v>
      </c>
      <c r="L4024" t="str">
        <f>_xlfn.XLOOKUP(Trade_Flows[[#This Row],[hardware_type]],Helper_sheet!$D$2:$D$15,Helper_sheet!$E$2:$E$15,0,0)</f>
        <v>Material</v>
      </c>
      <c r="M4024" t="s">
        <v>91</v>
      </c>
      <c r="N4024" s="5">
        <v>1013</v>
      </c>
      <c r="O4024" s="1">
        <v>506.91</v>
      </c>
      <c r="P4024" t="s">
        <v>4322</v>
      </c>
      <c r="Q4024" t="s">
        <v>89</v>
      </c>
      <c r="R4024" t="s">
        <v>144</v>
      </c>
      <c r="S4024" t="s">
        <v>141</v>
      </c>
      <c r="T4024" t="s">
        <v>90</v>
      </c>
      <c r="U4024" t="s">
        <v>217</v>
      </c>
      <c r="V4024" t="s">
        <v>196</v>
      </c>
      <c r="W4024" t="s">
        <v>147</v>
      </c>
      <c r="X4024" t="s">
        <v>141</v>
      </c>
    </row>
    <row r="4025" spans="1:24" x14ac:dyDescent="0.4">
      <c r="A4025" t="s">
        <v>4715</v>
      </c>
      <c r="B4025" t="s">
        <v>248</v>
      </c>
      <c r="C4025" t="s">
        <v>158</v>
      </c>
      <c r="D4025" t="s">
        <v>75</v>
      </c>
      <c r="E4025" t="s">
        <v>847</v>
      </c>
      <c r="F4025" t="s">
        <v>109</v>
      </c>
      <c r="G4025" t="s">
        <v>26</v>
      </c>
      <c r="H4025" t="s">
        <v>434</v>
      </c>
      <c r="I4025" t="s">
        <v>88</v>
      </c>
      <c r="J4025" t="s">
        <v>26</v>
      </c>
      <c r="K4025" t="s">
        <v>131</v>
      </c>
      <c r="L4025" t="str">
        <f>_xlfn.XLOOKUP(Trade_Flows[[#This Row],[hardware_type]],Helper_sheet!$D$2:$D$15,Helper_sheet!$E$2:$E$15,0,0)</f>
        <v>Material</v>
      </c>
      <c r="M4025" t="s">
        <v>91</v>
      </c>
      <c r="N4025" s="5">
        <v>822</v>
      </c>
      <c r="O4025" s="1">
        <v>411.4</v>
      </c>
      <c r="P4025" t="s">
        <v>4322</v>
      </c>
      <c r="Q4025" t="s">
        <v>89</v>
      </c>
      <c r="R4025" t="s">
        <v>144</v>
      </c>
      <c r="S4025" t="s">
        <v>141</v>
      </c>
      <c r="T4025" t="s">
        <v>90</v>
      </c>
      <c r="U4025" t="s">
        <v>187</v>
      </c>
      <c r="V4025" t="s">
        <v>503</v>
      </c>
      <c r="W4025" t="s">
        <v>147</v>
      </c>
      <c r="X4025" t="s">
        <v>141</v>
      </c>
    </row>
    <row r="4026" spans="1:24" x14ac:dyDescent="0.4">
      <c r="A4026" t="s">
        <v>4716</v>
      </c>
      <c r="B4026" t="s">
        <v>260</v>
      </c>
      <c r="C4026" t="s">
        <v>141</v>
      </c>
      <c r="D4026" t="s">
        <v>76</v>
      </c>
      <c r="E4026" t="s">
        <v>847</v>
      </c>
      <c r="F4026" t="s">
        <v>109</v>
      </c>
      <c r="G4026" t="s">
        <v>26</v>
      </c>
      <c r="H4026" t="s">
        <v>434</v>
      </c>
      <c r="I4026" t="s">
        <v>88</v>
      </c>
      <c r="J4026" t="s">
        <v>26</v>
      </c>
      <c r="K4026" t="s">
        <v>131</v>
      </c>
      <c r="L4026" t="str">
        <f>_xlfn.XLOOKUP(Trade_Flows[[#This Row],[hardware_type]],Helper_sheet!$D$2:$D$15,Helper_sheet!$E$2:$E$15,0,0)</f>
        <v>Material</v>
      </c>
      <c r="M4026" t="s">
        <v>91</v>
      </c>
      <c r="N4026" s="5">
        <v>895</v>
      </c>
      <c r="O4026" s="1">
        <v>447.74</v>
      </c>
      <c r="P4026" t="s">
        <v>4331</v>
      </c>
      <c r="Q4026" t="s">
        <v>89</v>
      </c>
      <c r="R4026" t="s">
        <v>144</v>
      </c>
      <c r="S4026" t="s">
        <v>141</v>
      </c>
      <c r="T4026" t="s">
        <v>90</v>
      </c>
      <c r="U4026" t="s">
        <v>930</v>
      </c>
      <c r="V4026" t="s">
        <v>1057</v>
      </c>
      <c r="W4026" t="s">
        <v>147</v>
      </c>
      <c r="X4026" t="s">
        <v>141</v>
      </c>
    </row>
    <row r="4027" spans="1:24" x14ac:dyDescent="0.4">
      <c r="A4027" t="s">
        <v>4717</v>
      </c>
      <c r="B4027" t="s">
        <v>260</v>
      </c>
      <c r="C4027" t="s">
        <v>149</v>
      </c>
      <c r="D4027" t="s">
        <v>77</v>
      </c>
      <c r="E4027" t="s">
        <v>847</v>
      </c>
      <c r="F4027" t="s">
        <v>109</v>
      </c>
      <c r="G4027" t="s">
        <v>26</v>
      </c>
      <c r="H4027" t="s">
        <v>434</v>
      </c>
      <c r="I4027" t="s">
        <v>88</v>
      </c>
      <c r="J4027" t="s">
        <v>26</v>
      </c>
      <c r="K4027" t="s">
        <v>131</v>
      </c>
      <c r="L4027" t="str">
        <f>_xlfn.XLOOKUP(Trade_Flows[[#This Row],[hardware_type]],Helper_sheet!$D$2:$D$15,Helper_sheet!$E$2:$E$15,0,0)</f>
        <v>Material</v>
      </c>
      <c r="M4027" t="s">
        <v>91</v>
      </c>
      <c r="N4027" s="5">
        <v>1207</v>
      </c>
      <c r="O4027" s="1">
        <v>603.65</v>
      </c>
      <c r="P4027" t="s">
        <v>132</v>
      </c>
      <c r="Q4027" t="s">
        <v>89</v>
      </c>
      <c r="R4027" t="s">
        <v>144</v>
      </c>
      <c r="S4027" t="s">
        <v>141</v>
      </c>
      <c r="T4027" t="s">
        <v>90</v>
      </c>
      <c r="U4027" t="s">
        <v>199</v>
      </c>
      <c r="V4027" t="s">
        <v>700</v>
      </c>
      <c r="W4027" t="s">
        <v>147</v>
      </c>
      <c r="X4027" t="s">
        <v>141</v>
      </c>
    </row>
    <row r="4028" spans="1:24" x14ac:dyDescent="0.4">
      <c r="A4028" t="s">
        <v>4718</v>
      </c>
      <c r="B4028" t="s">
        <v>260</v>
      </c>
      <c r="C4028" t="s">
        <v>154</v>
      </c>
      <c r="D4028" t="s">
        <v>78</v>
      </c>
      <c r="E4028" t="s">
        <v>847</v>
      </c>
      <c r="F4028" t="s">
        <v>109</v>
      </c>
      <c r="G4028" t="s">
        <v>26</v>
      </c>
      <c r="H4028" t="s">
        <v>434</v>
      </c>
      <c r="I4028" t="s">
        <v>88</v>
      </c>
      <c r="J4028" t="s">
        <v>26</v>
      </c>
      <c r="K4028" t="s">
        <v>131</v>
      </c>
      <c r="L4028" t="str">
        <f>_xlfn.XLOOKUP(Trade_Flows[[#This Row],[hardware_type]],Helper_sheet!$D$2:$D$15,Helper_sheet!$E$2:$E$15,0,0)</f>
        <v>Material</v>
      </c>
      <c r="M4028" t="s">
        <v>91</v>
      </c>
      <c r="N4028" s="5">
        <v>1199</v>
      </c>
      <c r="O4028" s="1">
        <v>599.97</v>
      </c>
      <c r="P4028" t="s">
        <v>4322</v>
      </c>
      <c r="Q4028" t="s">
        <v>89</v>
      </c>
      <c r="R4028" t="s">
        <v>144</v>
      </c>
      <c r="S4028" t="s">
        <v>141</v>
      </c>
      <c r="T4028" t="s">
        <v>90</v>
      </c>
      <c r="U4028" t="s">
        <v>156</v>
      </c>
      <c r="V4028" t="s">
        <v>325</v>
      </c>
      <c r="W4028" t="s">
        <v>147</v>
      </c>
      <c r="X4028" t="s">
        <v>141</v>
      </c>
    </row>
    <row r="4029" spans="1:24" x14ac:dyDescent="0.4">
      <c r="A4029" t="s">
        <v>4719</v>
      </c>
      <c r="B4029" t="s">
        <v>260</v>
      </c>
      <c r="C4029" t="s">
        <v>158</v>
      </c>
      <c r="D4029" t="s">
        <v>79</v>
      </c>
      <c r="E4029" t="s">
        <v>847</v>
      </c>
      <c r="F4029" t="s">
        <v>109</v>
      </c>
      <c r="G4029" t="s">
        <v>26</v>
      </c>
      <c r="H4029" t="s">
        <v>434</v>
      </c>
      <c r="I4029" t="s">
        <v>88</v>
      </c>
      <c r="J4029" t="s">
        <v>26</v>
      </c>
      <c r="K4029" t="s">
        <v>131</v>
      </c>
      <c r="L4029" t="str">
        <f>_xlfn.XLOOKUP(Trade_Flows[[#This Row],[hardware_type]],Helper_sheet!$D$2:$D$15,Helper_sheet!$E$2:$E$15,0,0)</f>
        <v>Material</v>
      </c>
      <c r="M4029" t="s">
        <v>91</v>
      </c>
      <c r="N4029" s="5">
        <v>1011</v>
      </c>
      <c r="O4029" s="1">
        <v>505.59</v>
      </c>
      <c r="P4029" t="s">
        <v>133</v>
      </c>
      <c r="Q4029" t="s">
        <v>89</v>
      </c>
      <c r="R4029" t="s">
        <v>144</v>
      </c>
      <c r="S4029" t="s">
        <v>141</v>
      </c>
      <c r="T4029" t="s">
        <v>90</v>
      </c>
      <c r="U4029" t="s">
        <v>292</v>
      </c>
      <c r="V4029" t="s">
        <v>885</v>
      </c>
      <c r="W4029" t="s">
        <v>147</v>
      </c>
      <c r="X4029" t="s">
        <v>141</v>
      </c>
    </row>
    <row r="4030" spans="1:24" x14ac:dyDescent="0.4">
      <c r="A4030" t="s">
        <v>4720</v>
      </c>
      <c r="B4030" t="s">
        <v>140</v>
      </c>
      <c r="C4030" t="s">
        <v>141</v>
      </c>
      <c r="D4030" t="s">
        <v>23</v>
      </c>
      <c r="E4030" t="s">
        <v>847</v>
      </c>
      <c r="F4030" t="s">
        <v>109</v>
      </c>
      <c r="G4030" t="s">
        <v>26</v>
      </c>
      <c r="H4030" t="s">
        <v>1072</v>
      </c>
      <c r="I4030" t="s">
        <v>113</v>
      </c>
      <c r="J4030" t="s">
        <v>114</v>
      </c>
      <c r="K4030" t="s">
        <v>103</v>
      </c>
      <c r="L4030" t="str">
        <f>_xlfn.XLOOKUP(Trade_Flows[[#This Row],[hardware_type]],Helper_sheet!$D$2:$D$15,Helper_sheet!$E$2:$E$15,0,0)</f>
        <v>Equipment</v>
      </c>
      <c r="M4030" t="s">
        <v>91</v>
      </c>
      <c r="N4030" s="5">
        <v>244</v>
      </c>
      <c r="O4030" s="1">
        <v>109.95</v>
      </c>
      <c r="P4030" t="s">
        <v>802</v>
      </c>
      <c r="Q4030" t="s">
        <v>89</v>
      </c>
      <c r="R4030" t="s">
        <v>144</v>
      </c>
      <c r="S4030" t="s">
        <v>141</v>
      </c>
      <c r="T4030" t="s">
        <v>34</v>
      </c>
      <c r="U4030" t="s">
        <v>854</v>
      </c>
      <c r="V4030" t="s">
        <v>1103</v>
      </c>
      <c r="W4030" t="s">
        <v>147</v>
      </c>
      <c r="X4030" t="s">
        <v>144</v>
      </c>
    </row>
    <row r="4031" spans="1:24" x14ac:dyDescent="0.4">
      <c r="A4031" t="s">
        <v>4721</v>
      </c>
      <c r="B4031" t="s">
        <v>140</v>
      </c>
      <c r="C4031" t="s">
        <v>149</v>
      </c>
      <c r="D4031" t="s">
        <v>35</v>
      </c>
      <c r="E4031" t="s">
        <v>847</v>
      </c>
      <c r="F4031" t="s">
        <v>109</v>
      </c>
      <c r="G4031" t="s">
        <v>26</v>
      </c>
      <c r="H4031" t="s">
        <v>1072</v>
      </c>
      <c r="I4031" t="s">
        <v>113</v>
      </c>
      <c r="J4031" t="s">
        <v>114</v>
      </c>
      <c r="K4031" t="s">
        <v>103</v>
      </c>
      <c r="L4031" t="str">
        <f>_xlfn.XLOOKUP(Trade_Flows[[#This Row],[hardware_type]],Helper_sheet!$D$2:$D$15,Helper_sheet!$E$2:$E$15,0,0)</f>
        <v>Equipment</v>
      </c>
      <c r="M4031" t="s">
        <v>91</v>
      </c>
      <c r="N4031" s="5">
        <v>329</v>
      </c>
      <c r="O4031" s="1">
        <v>148.08000000000001</v>
      </c>
      <c r="P4031" t="s">
        <v>107</v>
      </c>
      <c r="Q4031" t="s">
        <v>89</v>
      </c>
      <c r="R4031" t="s">
        <v>144</v>
      </c>
      <c r="S4031" t="s">
        <v>141</v>
      </c>
      <c r="T4031" t="s">
        <v>34</v>
      </c>
      <c r="U4031" t="s">
        <v>866</v>
      </c>
      <c r="V4031" t="s">
        <v>758</v>
      </c>
      <c r="W4031" t="s">
        <v>147</v>
      </c>
      <c r="X4031" t="s">
        <v>144</v>
      </c>
    </row>
    <row r="4032" spans="1:24" x14ac:dyDescent="0.4">
      <c r="A4032" t="s">
        <v>4722</v>
      </c>
      <c r="B4032" t="s">
        <v>140</v>
      </c>
      <c r="C4032" t="s">
        <v>154</v>
      </c>
      <c r="D4032" t="s">
        <v>37</v>
      </c>
      <c r="E4032" t="s">
        <v>847</v>
      </c>
      <c r="F4032" t="s">
        <v>109</v>
      </c>
      <c r="G4032" t="s">
        <v>26</v>
      </c>
      <c r="H4032" t="s">
        <v>1072</v>
      </c>
      <c r="I4032" t="s">
        <v>113</v>
      </c>
      <c r="J4032" t="s">
        <v>114</v>
      </c>
      <c r="K4032" t="s">
        <v>103</v>
      </c>
      <c r="L4032" t="str">
        <f>_xlfn.XLOOKUP(Trade_Flows[[#This Row],[hardware_type]],Helper_sheet!$D$2:$D$15,Helper_sheet!$E$2:$E$15,0,0)</f>
        <v>Equipment</v>
      </c>
      <c r="M4032" t="s">
        <v>91</v>
      </c>
      <c r="N4032" s="5">
        <v>295</v>
      </c>
      <c r="O4032" s="1">
        <v>132.79</v>
      </c>
      <c r="P4032" t="s">
        <v>107</v>
      </c>
      <c r="Q4032" t="s">
        <v>89</v>
      </c>
      <c r="R4032" t="s">
        <v>144</v>
      </c>
      <c r="S4032" t="s">
        <v>141</v>
      </c>
      <c r="T4032" t="s">
        <v>34</v>
      </c>
      <c r="U4032" t="s">
        <v>156</v>
      </c>
      <c r="V4032" t="s">
        <v>817</v>
      </c>
      <c r="W4032" t="s">
        <v>147</v>
      </c>
      <c r="X4032" t="s">
        <v>144</v>
      </c>
    </row>
    <row r="4033" spans="1:24" x14ac:dyDescent="0.4">
      <c r="A4033" t="s">
        <v>4723</v>
      </c>
      <c r="B4033" t="s">
        <v>140</v>
      </c>
      <c r="C4033" t="s">
        <v>158</v>
      </c>
      <c r="D4033" t="s">
        <v>38</v>
      </c>
      <c r="E4033" t="s">
        <v>847</v>
      </c>
      <c r="F4033" t="s">
        <v>109</v>
      </c>
      <c r="G4033" t="s">
        <v>26</v>
      </c>
      <c r="H4033" t="s">
        <v>1072</v>
      </c>
      <c r="I4033" t="s">
        <v>113</v>
      </c>
      <c r="J4033" t="s">
        <v>114</v>
      </c>
      <c r="K4033" t="s">
        <v>103</v>
      </c>
      <c r="L4033" t="str">
        <f>_xlfn.XLOOKUP(Trade_Flows[[#This Row],[hardware_type]],Helper_sheet!$D$2:$D$15,Helper_sheet!$E$2:$E$15,0,0)</f>
        <v>Equipment</v>
      </c>
      <c r="M4033" t="s">
        <v>91</v>
      </c>
      <c r="N4033" s="5">
        <v>316</v>
      </c>
      <c r="O4033" s="1">
        <v>142.29</v>
      </c>
      <c r="P4033" t="s">
        <v>107</v>
      </c>
      <c r="Q4033" t="s">
        <v>89</v>
      </c>
      <c r="R4033" t="s">
        <v>144</v>
      </c>
      <c r="S4033" t="s">
        <v>141</v>
      </c>
      <c r="T4033" t="s">
        <v>34</v>
      </c>
      <c r="U4033" t="s">
        <v>156</v>
      </c>
      <c r="V4033" t="s">
        <v>753</v>
      </c>
      <c r="W4033" t="s">
        <v>147</v>
      </c>
      <c r="X4033" t="s">
        <v>144</v>
      </c>
    </row>
    <row r="4034" spans="1:24" x14ac:dyDescent="0.4">
      <c r="A4034" t="s">
        <v>4724</v>
      </c>
      <c r="B4034" t="s">
        <v>162</v>
      </c>
      <c r="C4034" t="s">
        <v>141</v>
      </c>
      <c r="D4034" t="s">
        <v>39</v>
      </c>
      <c r="E4034" t="s">
        <v>847</v>
      </c>
      <c r="F4034" t="s">
        <v>109</v>
      </c>
      <c r="G4034" t="s">
        <v>26</v>
      </c>
      <c r="H4034" t="s">
        <v>1072</v>
      </c>
      <c r="I4034" t="s">
        <v>113</v>
      </c>
      <c r="J4034" t="s">
        <v>114</v>
      </c>
      <c r="K4034" t="s">
        <v>103</v>
      </c>
      <c r="L4034" t="str">
        <f>_xlfn.XLOOKUP(Trade_Flows[[#This Row],[hardware_type]],Helper_sheet!$D$2:$D$15,Helper_sheet!$E$2:$E$15,0,0)</f>
        <v>Equipment</v>
      </c>
      <c r="M4034" t="s">
        <v>91</v>
      </c>
      <c r="N4034" s="5">
        <v>306</v>
      </c>
      <c r="O4034" s="1">
        <v>138.03</v>
      </c>
      <c r="P4034" t="s">
        <v>790</v>
      </c>
      <c r="Q4034" t="s">
        <v>89</v>
      </c>
      <c r="R4034" t="s">
        <v>144</v>
      </c>
      <c r="S4034" t="s">
        <v>141</v>
      </c>
      <c r="T4034" t="s">
        <v>34</v>
      </c>
      <c r="U4034" t="s">
        <v>854</v>
      </c>
      <c r="V4034" t="s">
        <v>1096</v>
      </c>
      <c r="W4034" t="s">
        <v>147</v>
      </c>
      <c r="X4034" t="s">
        <v>144</v>
      </c>
    </row>
    <row r="4035" spans="1:24" x14ac:dyDescent="0.4">
      <c r="A4035" t="s">
        <v>4725</v>
      </c>
      <c r="B4035" t="s">
        <v>162</v>
      </c>
      <c r="C4035" t="s">
        <v>149</v>
      </c>
      <c r="D4035" t="s">
        <v>41</v>
      </c>
      <c r="E4035" t="s">
        <v>847</v>
      </c>
      <c r="F4035" t="s">
        <v>109</v>
      </c>
      <c r="G4035" t="s">
        <v>26</v>
      </c>
      <c r="H4035" t="s">
        <v>1072</v>
      </c>
      <c r="I4035" t="s">
        <v>113</v>
      </c>
      <c r="J4035" t="s">
        <v>114</v>
      </c>
      <c r="K4035" t="s">
        <v>103</v>
      </c>
      <c r="L4035" t="str">
        <f>_xlfn.XLOOKUP(Trade_Flows[[#This Row],[hardware_type]],Helper_sheet!$D$2:$D$15,Helper_sheet!$E$2:$E$15,0,0)</f>
        <v>Equipment</v>
      </c>
      <c r="M4035" t="s">
        <v>91</v>
      </c>
      <c r="N4035" s="5">
        <v>355</v>
      </c>
      <c r="O4035" s="1">
        <v>159.82</v>
      </c>
      <c r="P4035" t="s">
        <v>802</v>
      </c>
      <c r="Q4035" t="s">
        <v>89</v>
      </c>
      <c r="R4035" t="s">
        <v>144</v>
      </c>
      <c r="S4035" t="s">
        <v>141</v>
      </c>
      <c r="T4035" t="s">
        <v>34</v>
      </c>
      <c r="U4035" t="s">
        <v>848</v>
      </c>
      <c r="V4035" t="s">
        <v>793</v>
      </c>
      <c r="W4035" t="s">
        <v>147</v>
      </c>
      <c r="X4035" t="s">
        <v>144</v>
      </c>
    </row>
    <row r="4036" spans="1:24" x14ac:dyDescent="0.4">
      <c r="A4036" t="s">
        <v>4726</v>
      </c>
      <c r="B4036" t="s">
        <v>162</v>
      </c>
      <c r="C4036" t="s">
        <v>154</v>
      </c>
      <c r="D4036" t="s">
        <v>42</v>
      </c>
      <c r="E4036" t="s">
        <v>847</v>
      </c>
      <c r="F4036" t="s">
        <v>109</v>
      </c>
      <c r="G4036" t="s">
        <v>26</v>
      </c>
      <c r="H4036" t="s">
        <v>1072</v>
      </c>
      <c r="I4036" t="s">
        <v>113</v>
      </c>
      <c r="J4036" t="s">
        <v>114</v>
      </c>
      <c r="K4036" t="s">
        <v>103</v>
      </c>
      <c r="L4036" t="str">
        <f>_xlfn.XLOOKUP(Trade_Flows[[#This Row],[hardware_type]],Helper_sheet!$D$2:$D$15,Helper_sheet!$E$2:$E$15,0,0)</f>
        <v>Equipment</v>
      </c>
      <c r="M4036" t="s">
        <v>91</v>
      </c>
      <c r="N4036" s="5">
        <v>360</v>
      </c>
      <c r="O4036" s="1">
        <v>162.11000000000001</v>
      </c>
      <c r="P4036" t="s">
        <v>802</v>
      </c>
      <c r="Q4036" t="s">
        <v>89</v>
      </c>
      <c r="R4036" t="s">
        <v>144</v>
      </c>
      <c r="S4036" t="s">
        <v>141</v>
      </c>
      <c r="T4036" t="s">
        <v>34</v>
      </c>
      <c r="U4036" t="s">
        <v>156</v>
      </c>
      <c r="V4036" t="s">
        <v>1076</v>
      </c>
      <c r="W4036" t="s">
        <v>147</v>
      </c>
      <c r="X4036" t="s">
        <v>144</v>
      </c>
    </row>
    <row r="4037" spans="1:24" x14ac:dyDescent="0.4">
      <c r="A4037" t="s">
        <v>4727</v>
      </c>
      <c r="B4037" t="s">
        <v>162</v>
      </c>
      <c r="C4037" t="s">
        <v>158</v>
      </c>
      <c r="D4037" t="s">
        <v>43</v>
      </c>
      <c r="E4037" t="s">
        <v>847</v>
      </c>
      <c r="F4037" t="s">
        <v>109</v>
      </c>
      <c r="G4037" t="s">
        <v>26</v>
      </c>
      <c r="H4037" t="s">
        <v>1072</v>
      </c>
      <c r="I4037" t="s">
        <v>113</v>
      </c>
      <c r="J4037" t="s">
        <v>114</v>
      </c>
      <c r="K4037" t="s">
        <v>103</v>
      </c>
      <c r="L4037" t="str">
        <f>_xlfn.XLOOKUP(Trade_Flows[[#This Row],[hardware_type]],Helper_sheet!$D$2:$D$15,Helper_sheet!$E$2:$E$15,0,0)</f>
        <v>Equipment</v>
      </c>
      <c r="M4037" t="s">
        <v>91</v>
      </c>
      <c r="N4037" s="5">
        <v>355</v>
      </c>
      <c r="O4037" s="1">
        <v>159.84</v>
      </c>
      <c r="P4037" t="s">
        <v>790</v>
      </c>
      <c r="Q4037" t="s">
        <v>89</v>
      </c>
      <c r="R4037" t="s">
        <v>144</v>
      </c>
      <c r="S4037" t="s">
        <v>141</v>
      </c>
      <c r="T4037" t="s">
        <v>34</v>
      </c>
      <c r="U4037" t="s">
        <v>176</v>
      </c>
      <c r="V4037" t="s">
        <v>744</v>
      </c>
      <c r="W4037" t="s">
        <v>147</v>
      </c>
      <c r="X4037" t="s">
        <v>144</v>
      </c>
    </row>
    <row r="4038" spans="1:24" x14ac:dyDescent="0.4">
      <c r="A4038" t="s">
        <v>4728</v>
      </c>
      <c r="B4038" t="s">
        <v>171</v>
      </c>
      <c r="C4038" t="s">
        <v>141</v>
      </c>
      <c r="D4038" t="s">
        <v>44</v>
      </c>
      <c r="E4038" t="s">
        <v>847</v>
      </c>
      <c r="F4038" t="s">
        <v>109</v>
      </c>
      <c r="G4038" t="s">
        <v>26</v>
      </c>
      <c r="H4038" t="s">
        <v>1072</v>
      </c>
      <c r="I4038" t="s">
        <v>113</v>
      </c>
      <c r="J4038" t="s">
        <v>114</v>
      </c>
      <c r="K4038" t="s">
        <v>103</v>
      </c>
      <c r="L4038" t="str">
        <f>_xlfn.XLOOKUP(Trade_Flows[[#This Row],[hardware_type]],Helper_sheet!$D$2:$D$15,Helper_sheet!$E$2:$E$15,0,0)</f>
        <v>Equipment</v>
      </c>
      <c r="M4038" t="s">
        <v>91</v>
      </c>
      <c r="N4038" s="5">
        <v>385</v>
      </c>
      <c r="O4038" s="1">
        <v>173.32</v>
      </c>
      <c r="P4038" t="s">
        <v>105</v>
      </c>
      <c r="Q4038" t="s">
        <v>89</v>
      </c>
      <c r="R4038" t="s">
        <v>144</v>
      </c>
      <c r="S4038" t="s">
        <v>141</v>
      </c>
      <c r="T4038" t="s">
        <v>34</v>
      </c>
      <c r="U4038" t="s">
        <v>854</v>
      </c>
      <c r="V4038" t="s">
        <v>1121</v>
      </c>
      <c r="W4038" t="s">
        <v>147</v>
      </c>
      <c r="X4038" t="s">
        <v>144</v>
      </c>
    </row>
    <row r="4039" spans="1:24" x14ac:dyDescent="0.4">
      <c r="A4039" t="s">
        <v>4729</v>
      </c>
      <c r="B4039" t="s">
        <v>171</v>
      </c>
      <c r="C4039" t="s">
        <v>149</v>
      </c>
      <c r="D4039" t="s">
        <v>45</v>
      </c>
      <c r="E4039" t="s">
        <v>847</v>
      </c>
      <c r="F4039" t="s">
        <v>109</v>
      </c>
      <c r="G4039" t="s">
        <v>26</v>
      </c>
      <c r="H4039" t="s">
        <v>1072</v>
      </c>
      <c r="I4039" t="s">
        <v>113</v>
      </c>
      <c r="J4039" t="s">
        <v>114</v>
      </c>
      <c r="K4039" t="s">
        <v>103</v>
      </c>
      <c r="L4039" t="str">
        <f>_xlfn.XLOOKUP(Trade_Flows[[#This Row],[hardware_type]],Helper_sheet!$D$2:$D$15,Helper_sheet!$E$2:$E$15,0,0)</f>
        <v>Equipment</v>
      </c>
      <c r="M4039" t="s">
        <v>91</v>
      </c>
      <c r="N4039" s="5">
        <v>382</v>
      </c>
      <c r="O4039" s="1">
        <v>172.23</v>
      </c>
      <c r="P4039" t="s">
        <v>802</v>
      </c>
      <c r="Q4039" t="s">
        <v>89</v>
      </c>
      <c r="R4039" t="s">
        <v>144</v>
      </c>
      <c r="S4039" t="s">
        <v>141</v>
      </c>
      <c r="T4039" t="s">
        <v>34</v>
      </c>
      <c r="U4039" t="s">
        <v>886</v>
      </c>
      <c r="V4039" t="s">
        <v>1076</v>
      </c>
      <c r="W4039" t="s">
        <v>147</v>
      </c>
      <c r="X4039" t="s">
        <v>144</v>
      </c>
    </row>
    <row r="4040" spans="1:24" x14ac:dyDescent="0.4">
      <c r="A4040" t="s">
        <v>4730</v>
      </c>
      <c r="B4040" t="s">
        <v>171</v>
      </c>
      <c r="C4040" t="s">
        <v>154</v>
      </c>
      <c r="D4040" t="s">
        <v>46</v>
      </c>
      <c r="E4040" t="s">
        <v>847</v>
      </c>
      <c r="F4040" t="s">
        <v>109</v>
      </c>
      <c r="G4040" t="s">
        <v>26</v>
      </c>
      <c r="H4040" t="s">
        <v>1072</v>
      </c>
      <c r="I4040" t="s">
        <v>113</v>
      </c>
      <c r="J4040" t="s">
        <v>114</v>
      </c>
      <c r="K4040" t="s">
        <v>103</v>
      </c>
      <c r="L4040" t="str">
        <f>_xlfn.XLOOKUP(Trade_Flows[[#This Row],[hardware_type]],Helper_sheet!$D$2:$D$15,Helper_sheet!$E$2:$E$15,0,0)</f>
        <v>Equipment</v>
      </c>
      <c r="M4040" t="s">
        <v>91</v>
      </c>
      <c r="N4040" s="5">
        <v>461</v>
      </c>
      <c r="O4040" s="1">
        <v>207.89</v>
      </c>
      <c r="P4040" t="s">
        <v>790</v>
      </c>
      <c r="Q4040" t="s">
        <v>89</v>
      </c>
      <c r="R4040" t="s">
        <v>144</v>
      </c>
      <c r="S4040" t="s">
        <v>141</v>
      </c>
      <c r="T4040" t="s">
        <v>34</v>
      </c>
      <c r="U4040" t="s">
        <v>292</v>
      </c>
      <c r="V4040" t="s">
        <v>1103</v>
      </c>
      <c r="W4040" t="s">
        <v>147</v>
      </c>
      <c r="X4040" t="s">
        <v>144</v>
      </c>
    </row>
    <row r="4041" spans="1:24" x14ac:dyDescent="0.4">
      <c r="A4041" t="s">
        <v>4731</v>
      </c>
      <c r="B4041" t="s">
        <v>171</v>
      </c>
      <c r="C4041" t="s">
        <v>158</v>
      </c>
      <c r="D4041" t="s">
        <v>47</v>
      </c>
      <c r="E4041" t="s">
        <v>847</v>
      </c>
      <c r="F4041" t="s">
        <v>109</v>
      </c>
      <c r="G4041" t="s">
        <v>26</v>
      </c>
      <c r="H4041" t="s">
        <v>1072</v>
      </c>
      <c r="I4041" t="s">
        <v>113</v>
      </c>
      <c r="J4041" t="s">
        <v>114</v>
      </c>
      <c r="K4041" t="s">
        <v>103</v>
      </c>
      <c r="L4041" t="str">
        <f>_xlfn.XLOOKUP(Trade_Flows[[#This Row],[hardware_type]],Helper_sheet!$D$2:$D$15,Helper_sheet!$E$2:$E$15,0,0)</f>
        <v>Equipment</v>
      </c>
      <c r="M4041" t="s">
        <v>91</v>
      </c>
      <c r="N4041" s="5">
        <v>336</v>
      </c>
      <c r="O4041" s="1">
        <v>151.6</v>
      </c>
      <c r="P4041" t="s">
        <v>790</v>
      </c>
      <c r="Q4041" t="s">
        <v>89</v>
      </c>
      <c r="R4041" t="s">
        <v>144</v>
      </c>
      <c r="S4041" t="s">
        <v>141</v>
      </c>
      <c r="T4041" t="s">
        <v>34</v>
      </c>
      <c r="U4041" t="s">
        <v>288</v>
      </c>
      <c r="V4041" t="s">
        <v>763</v>
      </c>
      <c r="W4041" t="s">
        <v>147</v>
      </c>
      <c r="X4041" t="s">
        <v>144</v>
      </c>
    </row>
    <row r="4042" spans="1:24" x14ac:dyDescent="0.4">
      <c r="A4042" t="s">
        <v>4732</v>
      </c>
      <c r="B4042" t="s">
        <v>182</v>
      </c>
      <c r="C4042" t="s">
        <v>141</v>
      </c>
      <c r="D4042" t="s">
        <v>48</v>
      </c>
      <c r="E4042" t="s">
        <v>847</v>
      </c>
      <c r="F4042" t="s">
        <v>109</v>
      </c>
      <c r="G4042" t="s">
        <v>26</v>
      </c>
      <c r="H4042" t="s">
        <v>1072</v>
      </c>
      <c r="I4042" t="s">
        <v>113</v>
      </c>
      <c r="J4042" t="s">
        <v>114</v>
      </c>
      <c r="K4042" t="s">
        <v>103</v>
      </c>
      <c r="L4042" t="str">
        <f>_xlfn.XLOOKUP(Trade_Flows[[#This Row],[hardware_type]],Helper_sheet!$D$2:$D$15,Helper_sheet!$E$2:$E$15,0,0)</f>
        <v>Equipment</v>
      </c>
      <c r="M4042" t="s">
        <v>91</v>
      </c>
      <c r="N4042" s="5">
        <v>404</v>
      </c>
      <c r="O4042" s="1">
        <v>181.87</v>
      </c>
      <c r="P4042" t="s">
        <v>107</v>
      </c>
      <c r="Q4042" t="s">
        <v>89</v>
      </c>
      <c r="R4042" t="s">
        <v>144</v>
      </c>
      <c r="S4042" t="s">
        <v>141</v>
      </c>
      <c r="T4042" t="s">
        <v>34</v>
      </c>
      <c r="U4042" t="s">
        <v>154</v>
      </c>
      <c r="V4042" t="s">
        <v>1088</v>
      </c>
      <c r="W4042" t="s">
        <v>147</v>
      </c>
      <c r="X4042" t="s">
        <v>144</v>
      </c>
    </row>
    <row r="4043" spans="1:24" x14ac:dyDescent="0.4">
      <c r="A4043" t="s">
        <v>4733</v>
      </c>
      <c r="B4043" t="s">
        <v>182</v>
      </c>
      <c r="C4043" t="s">
        <v>149</v>
      </c>
      <c r="D4043" t="s">
        <v>49</v>
      </c>
      <c r="E4043" t="s">
        <v>847</v>
      </c>
      <c r="F4043" t="s">
        <v>109</v>
      </c>
      <c r="G4043" t="s">
        <v>26</v>
      </c>
      <c r="H4043" t="s">
        <v>1072</v>
      </c>
      <c r="I4043" t="s">
        <v>113</v>
      </c>
      <c r="J4043" t="s">
        <v>114</v>
      </c>
      <c r="K4043" t="s">
        <v>103</v>
      </c>
      <c r="L4043" t="str">
        <f>_xlfn.XLOOKUP(Trade_Flows[[#This Row],[hardware_type]],Helper_sheet!$D$2:$D$15,Helper_sheet!$E$2:$E$15,0,0)</f>
        <v>Equipment</v>
      </c>
      <c r="M4043" t="s">
        <v>91</v>
      </c>
      <c r="N4043" s="5">
        <v>451</v>
      </c>
      <c r="O4043" s="1">
        <v>203.1</v>
      </c>
      <c r="P4043" t="s">
        <v>790</v>
      </c>
      <c r="Q4043" t="s">
        <v>89</v>
      </c>
      <c r="R4043" t="s">
        <v>144</v>
      </c>
      <c r="S4043" t="s">
        <v>141</v>
      </c>
      <c r="T4043" t="s">
        <v>34</v>
      </c>
      <c r="U4043" t="s">
        <v>187</v>
      </c>
      <c r="V4043" t="s">
        <v>822</v>
      </c>
      <c r="W4043" t="s">
        <v>147</v>
      </c>
      <c r="X4043" t="s">
        <v>144</v>
      </c>
    </row>
    <row r="4044" spans="1:24" x14ac:dyDescent="0.4">
      <c r="A4044" t="s">
        <v>4734</v>
      </c>
      <c r="B4044" t="s">
        <v>182</v>
      </c>
      <c r="C4044" t="s">
        <v>154</v>
      </c>
      <c r="D4044" t="s">
        <v>50</v>
      </c>
      <c r="E4044" t="s">
        <v>847</v>
      </c>
      <c r="F4044" t="s">
        <v>109</v>
      </c>
      <c r="G4044" t="s">
        <v>26</v>
      </c>
      <c r="H4044" t="s">
        <v>1072</v>
      </c>
      <c r="I4044" t="s">
        <v>113</v>
      </c>
      <c r="J4044" t="s">
        <v>114</v>
      </c>
      <c r="K4044" t="s">
        <v>103</v>
      </c>
      <c r="L4044" t="str">
        <f>_xlfn.XLOOKUP(Trade_Flows[[#This Row],[hardware_type]],Helper_sheet!$D$2:$D$15,Helper_sheet!$E$2:$E$15,0,0)</f>
        <v>Equipment</v>
      </c>
      <c r="M4044" t="s">
        <v>91</v>
      </c>
      <c r="N4044" s="5">
        <v>448</v>
      </c>
      <c r="O4044" s="1">
        <v>201.77</v>
      </c>
      <c r="P4044" t="s">
        <v>107</v>
      </c>
      <c r="Q4044" t="s">
        <v>89</v>
      </c>
      <c r="R4044" t="s">
        <v>144</v>
      </c>
      <c r="S4044" t="s">
        <v>141</v>
      </c>
      <c r="T4044" t="s">
        <v>34</v>
      </c>
      <c r="U4044" t="s">
        <v>292</v>
      </c>
      <c r="V4044" t="s">
        <v>733</v>
      </c>
      <c r="W4044" t="s">
        <v>147</v>
      </c>
      <c r="X4044" t="s">
        <v>144</v>
      </c>
    </row>
    <row r="4045" spans="1:24" x14ac:dyDescent="0.4">
      <c r="A4045" t="s">
        <v>4735</v>
      </c>
      <c r="B4045" t="s">
        <v>182</v>
      </c>
      <c r="C4045" t="s">
        <v>158</v>
      </c>
      <c r="D4045" t="s">
        <v>51</v>
      </c>
      <c r="E4045" t="s">
        <v>847</v>
      </c>
      <c r="F4045" t="s">
        <v>109</v>
      </c>
      <c r="G4045" t="s">
        <v>26</v>
      </c>
      <c r="H4045" t="s">
        <v>1072</v>
      </c>
      <c r="I4045" t="s">
        <v>113</v>
      </c>
      <c r="J4045" t="s">
        <v>114</v>
      </c>
      <c r="K4045" t="s">
        <v>103</v>
      </c>
      <c r="L4045" t="str">
        <f>_xlfn.XLOOKUP(Trade_Flows[[#This Row],[hardware_type]],Helper_sheet!$D$2:$D$15,Helper_sheet!$E$2:$E$15,0,0)</f>
        <v>Equipment</v>
      </c>
      <c r="M4045" t="s">
        <v>91</v>
      </c>
      <c r="N4045" s="5">
        <v>438</v>
      </c>
      <c r="O4045" s="1">
        <v>197.42</v>
      </c>
      <c r="P4045" t="s">
        <v>106</v>
      </c>
      <c r="Q4045" t="s">
        <v>89</v>
      </c>
      <c r="R4045" t="s">
        <v>144</v>
      </c>
      <c r="S4045" t="s">
        <v>141</v>
      </c>
      <c r="T4045" t="s">
        <v>34</v>
      </c>
      <c r="U4045" t="s">
        <v>292</v>
      </c>
      <c r="V4045" t="s">
        <v>724</v>
      </c>
      <c r="W4045" t="s">
        <v>147</v>
      </c>
      <c r="X4045" t="s">
        <v>144</v>
      </c>
    </row>
    <row r="4046" spans="1:24" x14ac:dyDescent="0.4">
      <c r="A4046" t="s">
        <v>4736</v>
      </c>
      <c r="B4046" t="s">
        <v>193</v>
      </c>
      <c r="C4046" t="s">
        <v>141</v>
      </c>
      <c r="D4046" t="s">
        <v>52</v>
      </c>
      <c r="E4046" t="s">
        <v>847</v>
      </c>
      <c r="F4046" t="s">
        <v>109</v>
      </c>
      <c r="G4046" t="s">
        <v>26</v>
      </c>
      <c r="H4046" t="s">
        <v>1072</v>
      </c>
      <c r="I4046" t="s">
        <v>113</v>
      </c>
      <c r="J4046" t="s">
        <v>114</v>
      </c>
      <c r="K4046" t="s">
        <v>103</v>
      </c>
      <c r="L4046" t="str">
        <f>_xlfn.XLOOKUP(Trade_Flows[[#This Row],[hardware_type]],Helper_sheet!$D$2:$D$15,Helper_sheet!$E$2:$E$15,0,0)</f>
        <v>Equipment</v>
      </c>
      <c r="M4046" t="s">
        <v>91</v>
      </c>
      <c r="N4046" s="5">
        <v>414</v>
      </c>
      <c r="O4046" s="1">
        <v>186.44</v>
      </c>
      <c r="P4046" t="s">
        <v>790</v>
      </c>
      <c r="Q4046" t="s">
        <v>89</v>
      </c>
      <c r="R4046" t="s">
        <v>144</v>
      </c>
      <c r="S4046" t="s">
        <v>141</v>
      </c>
      <c r="T4046" t="s">
        <v>34</v>
      </c>
      <c r="U4046" t="s">
        <v>886</v>
      </c>
      <c r="V4046" t="s">
        <v>744</v>
      </c>
      <c r="W4046" t="s">
        <v>147</v>
      </c>
      <c r="X4046" t="s">
        <v>144</v>
      </c>
    </row>
    <row r="4047" spans="1:24" x14ac:dyDescent="0.4">
      <c r="A4047" t="s">
        <v>4737</v>
      </c>
      <c r="B4047" t="s">
        <v>193</v>
      </c>
      <c r="C4047" t="s">
        <v>149</v>
      </c>
      <c r="D4047" t="s">
        <v>53</v>
      </c>
      <c r="E4047" t="s">
        <v>847</v>
      </c>
      <c r="F4047" t="s">
        <v>109</v>
      </c>
      <c r="G4047" t="s">
        <v>26</v>
      </c>
      <c r="H4047" t="s">
        <v>1072</v>
      </c>
      <c r="I4047" t="s">
        <v>113</v>
      </c>
      <c r="J4047" t="s">
        <v>114</v>
      </c>
      <c r="K4047" t="s">
        <v>103</v>
      </c>
      <c r="L4047" t="str">
        <f>_xlfn.XLOOKUP(Trade_Flows[[#This Row],[hardware_type]],Helper_sheet!$D$2:$D$15,Helper_sheet!$E$2:$E$15,0,0)</f>
        <v>Equipment</v>
      </c>
      <c r="M4047" t="s">
        <v>91</v>
      </c>
      <c r="N4047" s="5">
        <v>434</v>
      </c>
      <c r="O4047" s="1">
        <v>195.48</v>
      </c>
      <c r="P4047" t="s">
        <v>802</v>
      </c>
      <c r="Q4047" t="s">
        <v>89</v>
      </c>
      <c r="R4047" t="s">
        <v>144</v>
      </c>
      <c r="S4047" t="s">
        <v>141</v>
      </c>
      <c r="T4047" t="s">
        <v>34</v>
      </c>
      <c r="U4047" t="s">
        <v>866</v>
      </c>
      <c r="V4047" t="s">
        <v>735</v>
      </c>
      <c r="W4047" t="s">
        <v>147</v>
      </c>
      <c r="X4047" t="s">
        <v>144</v>
      </c>
    </row>
    <row r="4048" spans="1:24" x14ac:dyDescent="0.4">
      <c r="A4048" t="s">
        <v>4738</v>
      </c>
      <c r="B4048" t="s">
        <v>193</v>
      </c>
      <c r="C4048" t="s">
        <v>154</v>
      </c>
      <c r="D4048" t="s">
        <v>54</v>
      </c>
      <c r="E4048" t="s">
        <v>847</v>
      </c>
      <c r="F4048" t="s">
        <v>109</v>
      </c>
      <c r="G4048" t="s">
        <v>26</v>
      </c>
      <c r="H4048" t="s">
        <v>1072</v>
      </c>
      <c r="I4048" t="s">
        <v>113</v>
      </c>
      <c r="J4048" t="s">
        <v>114</v>
      </c>
      <c r="K4048" t="s">
        <v>103</v>
      </c>
      <c r="L4048" t="str">
        <f>_xlfn.XLOOKUP(Trade_Flows[[#This Row],[hardware_type]],Helper_sheet!$D$2:$D$15,Helper_sheet!$E$2:$E$15,0,0)</f>
        <v>Equipment</v>
      </c>
      <c r="M4048" t="s">
        <v>91</v>
      </c>
      <c r="N4048" s="5">
        <v>467</v>
      </c>
      <c r="O4048" s="1">
        <v>210.39</v>
      </c>
      <c r="P4048" t="s">
        <v>107</v>
      </c>
      <c r="Q4048" t="s">
        <v>89</v>
      </c>
      <c r="R4048" t="s">
        <v>144</v>
      </c>
      <c r="S4048" t="s">
        <v>141</v>
      </c>
      <c r="T4048" t="s">
        <v>34</v>
      </c>
      <c r="U4048" t="s">
        <v>176</v>
      </c>
      <c r="V4048" t="s">
        <v>840</v>
      </c>
      <c r="W4048" t="s">
        <v>147</v>
      </c>
      <c r="X4048" t="s">
        <v>144</v>
      </c>
    </row>
    <row r="4049" spans="1:24" x14ac:dyDescent="0.4">
      <c r="A4049" t="s">
        <v>4739</v>
      </c>
      <c r="B4049" t="s">
        <v>193</v>
      </c>
      <c r="C4049" t="s">
        <v>158</v>
      </c>
      <c r="D4049" t="s">
        <v>55</v>
      </c>
      <c r="E4049" t="s">
        <v>847</v>
      </c>
      <c r="F4049" t="s">
        <v>109</v>
      </c>
      <c r="G4049" t="s">
        <v>26</v>
      </c>
      <c r="H4049" t="s">
        <v>1072</v>
      </c>
      <c r="I4049" t="s">
        <v>113</v>
      </c>
      <c r="J4049" t="s">
        <v>114</v>
      </c>
      <c r="K4049" t="s">
        <v>103</v>
      </c>
      <c r="L4049" t="str">
        <f>_xlfn.XLOOKUP(Trade_Flows[[#This Row],[hardware_type]],Helper_sheet!$D$2:$D$15,Helper_sheet!$E$2:$E$15,0,0)</f>
        <v>Equipment</v>
      </c>
      <c r="M4049" t="s">
        <v>91</v>
      </c>
      <c r="N4049" s="5">
        <v>390</v>
      </c>
      <c r="O4049" s="1">
        <v>175.68</v>
      </c>
      <c r="P4049" t="s">
        <v>106</v>
      </c>
      <c r="Q4049" t="s">
        <v>89</v>
      </c>
      <c r="R4049" t="s">
        <v>144</v>
      </c>
      <c r="S4049" t="s">
        <v>141</v>
      </c>
      <c r="T4049" t="s">
        <v>34</v>
      </c>
      <c r="U4049" t="s">
        <v>854</v>
      </c>
      <c r="V4049" t="s">
        <v>724</v>
      </c>
      <c r="W4049" t="s">
        <v>147</v>
      </c>
      <c r="X4049" t="s">
        <v>144</v>
      </c>
    </row>
    <row r="4050" spans="1:24" x14ac:dyDescent="0.4">
      <c r="A4050" t="s">
        <v>4740</v>
      </c>
      <c r="B4050" t="s">
        <v>202</v>
      </c>
      <c r="C4050" t="s">
        <v>141</v>
      </c>
      <c r="D4050" t="s">
        <v>56</v>
      </c>
      <c r="E4050" t="s">
        <v>847</v>
      </c>
      <c r="F4050" t="s">
        <v>109</v>
      </c>
      <c r="G4050" t="s">
        <v>26</v>
      </c>
      <c r="H4050" t="s">
        <v>1072</v>
      </c>
      <c r="I4050" t="s">
        <v>113</v>
      </c>
      <c r="J4050" t="s">
        <v>114</v>
      </c>
      <c r="K4050" t="s">
        <v>103</v>
      </c>
      <c r="L4050" t="str">
        <f>_xlfn.XLOOKUP(Trade_Flows[[#This Row],[hardware_type]],Helper_sheet!$D$2:$D$15,Helper_sheet!$E$2:$E$15,0,0)</f>
        <v>Equipment</v>
      </c>
      <c r="M4050" t="s">
        <v>91</v>
      </c>
      <c r="N4050" s="5">
        <v>403</v>
      </c>
      <c r="O4050" s="1">
        <v>181.79</v>
      </c>
      <c r="P4050" t="s">
        <v>105</v>
      </c>
      <c r="Q4050" t="s">
        <v>89</v>
      </c>
      <c r="R4050" t="s">
        <v>144</v>
      </c>
      <c r="S4050" t="s">
        <v>141</v>
      </c>
      <c r="T4050" t="s">
        <v>34</v>
      </c>
      <c r="U4050" t="s">
        <v>294</v>
      </c>
      <c r="V4050" t="s">
        <v>763</v>
      </c>
      <c r="W4050" t="s">
        <v>147</v>
      </c>
      <c r="X4050" t="s">
        <v>144</v>
      </c>
    </row>
    <row r="4051" spans="1:24" x14ac:dyDescent="0.4">
      <c r="A4051" t="s">
        <v>4741</v>
      </c>
      <c r="B4051" t="s">
        <v>202</v>
      </c>
      <c r="C4051" t="s">
        <v>149</v>
      </c>
      <c r="D4051" t="s">
        <v>57</v>
      </c>
      <c r="E4051" t="s">
        <v>847</v>
      </c>
      <c r="F4051" t="s">
        <v>109</v>
      </c>
      <c r="G4051" t="s">
        <v>26</v>
      </c>
      <c r="H4051" t="s">
        <v>1072</v>
      </c>
      <c r="I4051" t="s">
        <v>113</v>
      </c>
      <c r="J4051" t="s">
        <v>114</v>
      </c>
      <c r="K4051" t="s">
        <v>103</v>
      </c>
      <c r="L4051" t="str">
        <f>_xlfn.XLOOKUP(Trade_Flows[[#This Row],[hardware_type]],Helper_sheet!$D$2:$D$15,Helper_sheet!$E$2:$E$15,0,0)</f>
        <v>Equipment</v>
      </c>
      <c r="M4051" t="s">
        <v>91</v>
      </c>
      <c r="N4051" s="5">
        <v>493</v>
      </c>
      <c r="O4051" s="1">
        <v>222.11</v>
      </c>
      <c r="P4051" t="s">
        <v>105</v>
      </c>
      <c r="Q4051" t="s">
        <v>89</v>
      </c>
      <c r="R4051" t="s">
        <v>144</v>
      </c>
      <c r="S4051" t="s">
        <v>141</v>
      </c>
      <c r="T4051" t="s">
        <v>34</v>
      </c>
      <c r="U4051" t="s">
        <v>294</v>
      </c>
      <c r="V4051" t="s">
        <v>763</v>
      </c>
      <c r="W4051" t="s">
        <v>147</v>
      </c>
      <c r="X4051" t="s">
        <v>144</v>
      </c>
    </row>
    <row r="4052" spans="1:24" x14ac:dyDescent="0.4">
      <c r="A4052" t="s">
        <v>4742</v>
      </c>
      <c r="B4052" t="s">
        <v>202</v>
      </c>
      <c r="C4052" t="s">
        <v>154</v>
      </c>
      <c r="D4052" t="s">
        <v>58</v>
      </c>
      <c r="E4052" t="s">
        <v>847</v>
      </c>
      <c r="F4052" t="s">
        <v>109</v>
      </c>
      <c r="G4052" t="s">
        <v>26</v>
      </c>
      <c r="H4052" t="s">
        <v>1072</v>
      </c>
      <c r="I4052" t="s">
        <v>113</v>
      </c>
      <c r="J4052" t="s">
        <v>114</v>
      </c>
      <c r="K4052" t="s">
        <v>103</v>
      </c>
      <c r="L4052" t="str">
        <f>_xlfn.XLOOKUP(Trade_Flows[[#This Row],[hardware_type]],Helper_sheet!$D$2:$D$15,Helper_sheet!$E$2:$E$15,0,0)</f>
        <v>Equipment</v>
      </c>
      <c r="M4052" t="s">
        <v>91</v>
      </c>
      <c r="N4052" s="5">
        <v>531</v>
      </c>
      <c r="O4052" s="1">
        <v>239.31</v>
      </c>
      <c r="P4052" t="s">
        <v>105</v>
      </c>
      <c r="Q4052" t="s">
        <v>89</v>
      </c>
      <c r="R4052" t="s">
        <v>144</v>
      </c>
      <c r="S4052" t="s">
        <v>141</v>
      </c>
      <c r="T4052" t="s">
        <v>34</v>
      </c>
      <c r="U4052" t="s">
        <v>187</v>
      </c>
      <c r="V4052" t="s">
        <v>840</v>
      </c>
      <c r="W4052" t="s">
        <v>147</v>
      </c>
      <c r="X4052" t="s">
        <v>144</v>
      </c>
    </row>
    <row r="4053" spans="1:24" x14ac:dyDescent="0.4">
      <c r="A4053" t="s">
        <v>4743</v>
      </c>
      <c r="B4053" t="s">
        <v>202</v>
      </c>
      <c r="C4053" t="s">
        <v>158</v>
      </c>
      <c r="D4053" t="s">
        <v>59</v>
      </c>
      <c r="E4053" t="s">
        <v>847</v>
      </c>
      <c r="F4053" t="s">
        <v>109</v>
      </c>
      <c r="G4053" t="s">
        <v>26</v>
      </c>
      <c r="H4053" t="s">
        <v>1072</v>
      </c>
      <c r="I4053" t="s">
        <v>113</v>
      </c>
      <c r="J4053" t="s">
        <v>114</v>
      </c>
      <c r="K4053" t="s">
        <v>103</v>
      </c>
      <c r="L4053" t="str">
        <f>_xlfn.XLOOKUP(Trade_Flows[[#This Row],[hardware_type]],Helper_sheet!$D$2:$D$15,Helper_sheet!$E$2:$E$15,0,0)</f>
        <v>Equipment</v>
      </c>
      <c r="M4053" t="s">
        <v>91</v>
      </c>
      <c r="N4053" s="5">
        <v>437</v>
      </c>
      <c r="O4053" s="1">
        <v>196.68</v>
      </c>
      <c r="P4053" t="s">
        <v>107</v>
      </c>
      <c r="Q4053" t="s">
        <v>89</v>
      </c>
      <c r="R4053" t="s">
        <v>144</v>
      </c>
      <c r="S4053" t="s">
        <v>141</v>
      </c>
      <c r="T4053" t="s">
        <v>34</v>
      </c>
      <c r="U4053" t="s">
        <v>154</v>
      </c>
      <c r="V4053" t="s">
        <v>733</v>
      </c>
      <c r="W4053" t="s">
        <v>147</v>
      </c>
      <c r="X4053" t="s">
        <v>144</v>
      </c>
    </row>
    <row r="4054" spans="1:24" x14ac:dyDescent="0.4">
      <c r="A4054" t="s">
        <v>4744</v>
      </c>
      <c r="B4054" t="s">
        <v>212</v>
      </c>
      <c r="C4054" t="s">
        <v>141</v>
      </c>
      <c r="D4054" t="s">
        <v>60</v>
      </c>
      <c r="E4054" t="s">
        <v>847</v>
      </c>
      <c r="F4054" t="s">
        <v>109</v>
      </c>
      <c r="G4054" t="s">
        <v>26</v>
      </c>
      <c r="H4054" t="s">
        <v>1072</v>
      </c>
      <c r="I4054" t="s">
        <v>113</v>
      </c>
      <c r="J4054" t="s">
        <v>114</v>
      </c>
      <c r="K4054" t="s">
        <v>103</v>
      </c>
      <c r="L4054" t="str">
        <f>_xlfn.XLOOKUP(Trade_Flows[[#This Row],[hardware_type]],Helper_sheet!$D$2:$D$15,Helper_sheet!$E$2:$E$15,0,0)</f>
        <v>Equipment</v>
      </c>
      <c r="M4054" t="s">
        <v>91</v>
      </c>
      <c r="N4054" s="5">
        <v>507</v>
      </c>
      <c r="O4054" s="1">
        <v>228.4</v>
      </c>
      <c r="P4054" t="s">
        <v>790</v>
      </c>
      <c r="Q4054" t="s">
        <v>89</v>
      </c>
      <c r="R4054" t="s">
        <v>144</v>
      </c>
      <c r="S4054" t="s">
        <v>141</v>
      </c>
      <c r="T4054" t="s">
        <v>34</v>
      </c>
      <c r="U4054" t="s">
        <v>173</v>
      </c>
      <c r="V4054" t="s">
        <v>1121</v>
      </c>
      <c r="W4054" t="s">
        <v>147</v>
      </c>
      <c r="X4054" t="s">
        <v>144</v>
      </c>
    </row>
    <row r="4055" spans="1:24" x14ac:dyDescent="0.4">
      <c r="A4055" t="s">
        <v>4745</v>
      </c>
      <c r="B4055" t="s">
        <v>212</v>
      </c>
      <c r="C4055" t="s">
        <v>149</v>
      </c>
      <c r="D4055" t="s">
        <v>61</v>
      </c>
      <c r="E4055" t="s">
        <v>847</v>
      </c>
      <c r="F4055" t="s">
        <v>109</v>
      </c>
      <c r="G4055" t="s">
        <v>26</v>
      </c>
      <c r="H4055" t="s">
        <v>1072</v>
      </c>
      <c r="I4055" t="s">
        <v>113</v>
      </c>
      <c r="J4055" t="s">
        <v>114</v>
      </c>
      <c r="K4055" t="s">
        <v>103</v>
      </c>
      <c r="L4055" t="str">
        <f>_xlfn.XLOOKUP(Trade_Flows[[#This Row],[hardware_type]],Helper_sheet!$D$2:$D$15,Helper_sheet!$E$2:$E$15,0,0)</f>
        <v>Equipment</v>
      </c>
      <c r="M4055" t="s">
        <v>91</v>
      </c>
      <c r="N4055" s="5">
        <v>508</v>
      </c>
      <c r="O4055" s="1">
        <v>228.8</v>
      </c>
      <c r="P4055" t="s">
        <v>107</v>
      </c>
      <c r="Q4055" t="s">
        <v>89</v>
      </c>
      <c r="R4055" t="s">
        <v>144</v>
      </c>
      <c r="S4055" t="s">
        <v>141</v>
      </c>
      <c r="T4055" t="s">
        <v>34</v>
      </c>
      <c r="U4055" t="s">
        <v>217</v>
      </c>
      <c r="V4055" t="s">
        <v>733</v>
      </c>
      <c r="W4055" t="s">
        <v>147</v>
      </c>
      <c r="X4055" t="s">
        <v>144</v>
      </c>
    </row>
    <row r="4056" spans="1:24" x14ac:dyDescent="0.4">
      <c r="A4056" t="s">
        <v>4746</v>
      </c>
      <c r="B4056" t="s">
        <v>212</v>
      </c>
      <c r="C4056" t="s">
        <v>154</v>
      </c>
      <c r="D4056" t="s">
        <v>62</v>
      </c>
      <c r="E4056" t="s">
        <v>847</v>
      </c>
      <c r="F4056" t="s">
        <v>109</v>
      </c>
      <c r="G4056" t="s">
        <v>26</v>
      </c>
      <c r="H4056" t="s">
        <v>1072</v>
      </c>
      <c r="I4056" t="s">
        <v>113</v>
      </c>
      <c r="J4056" t="s">
        <v>114</v>
      </c>
      <c r="K4056" t="s">
        <v>103</v>
      </c>
      <c r="L4056" t="str">
        <f>_xlfn.XLOOKUP(Trade_Flows[[#This Row],[hardware_type]],Helper_sheet!$D$2:$D$15,Helper_sheet!$E$2:$E$15,0,0)</f>
        <v>Equipment</v>
      </c>
      <c r="M4056" t="s">
        <v>91</v>
      </c>
      <c r="N4056" s="5">
        <v>485</v>
      </c>
      <c r="O4056" s="1">
        <v>218.31</v>
      </c>
      <c r="P4056" t="s">
        <v>105</v>
      </c>
      <c r="Q4056" t="s">
        <v>89</v>
      </c>
      <c r="R4056" t="s">
        <v>144</v>
      </c>
      <c r="S4056" t="s">
        <v>141</v>
      </c>
      <c r="T4056" t="s">
        <v>34</v>
      </c>
      <c r="U4056" t="s">
        <v>190</v>
      </c>
      <c r="V4056" t="s">
        <v>735</v>
      </c>
      <c r="W4056" t="s">
        <v>147</v>
      </c>
      <c r="X4056" t="s">
        <v>144</v>
      </c>
    </row>
    <row r="4057" spans="1:24" x14ac:dyDescent="0.4">
      <c r="A4057" t="s">
        <v>4747</v>
      </c>
      <c r="B4057" t="s">
        <v>212</v>
      </c>
      <c r="C4057" t="s">
        <v>158</v>
      </c>
      <c r="D4057" t="s">
        <v>63</v>
      </c>
      <c r="E4057" t="s">
        <v>847</v>
      </c>
      <c r="F4057" t="s">
        <v>109</v>
      </c>
      <c r="G4057" t="s">
        <v>26</v>
      </c>
      <c r="H4057" t="s">
        <v>1072</v>
      </c>
      <c r="I4057" t="s">
        <v>113</v>
      </c>
      <c r="J4057" t="s">
        <v>114</v>
      </c>
      <c r="K4057" t="s">
        <v>103</v>
      </c>
      <c r="L4057" t="str">
        <f>_xlfn.XLOOKUP(Trade_Flows[[#This Row],[hardware_type]],Helper_sheet!$D$2:$D$15,Helper_sheet!$E$2:$E$15,0,0)</f>
        <v>Equipment</v>
      </c>
      <c r="M4057" t="s">
        <v>91</v>
      </c>
      <c r="N4057" s="5">
        <v>426</v>
      </c>
      <c r="O4057" s="1">
        <v>191.76</v>
      </c>
      <c r="P4057" t="s">
        <v>790</v>
      </c>
      <c r="Q4057" t="s">
        <v>89</v>
      </c>
      <c r="R4057" t="s">
        <v>144</v>
      </c>
      <c r="S4057" t="s">
        <v>141</v>
      </c>
      <c r="T4057" t="s">
        <v>34</v>
      </c>
      <c r="U4057" t="s">
        <v>187</v>
      </c>
      <c r="V4057" t="s">
        <v>735</v>
      </c>
      <c r="W4057" t="s">
        <v>147</v>
      </c>
      <c r="X4057" t="s">
        <v>144</v>
      </c>
    </row>
    <row r="4058" spans="1:24" x14ac:dyDescent="0.4">
      <c r="A4058" t="s">
        <v>4748</v>
      </c>
      <c r="B4058" t="s">
        <v>223</v>
      </c>
      <c r="C4058" t="s">
        <v>141</v>
      </c>
      <c r="D4058" t="s">
        <v>64</v>
      </c>
      <c r="E4058" t="s">
        <v>847</v>
      </c>
      <c r="F4058" t="s">
        <v>109</v>
      </c>
      <c r="G4058" t="s">
        <v>26</v>
      </c>
      <c r="H4058" t="s">
        <v>1072</v>
      </c>
      <c r="I4058" t="s">
        <v>113</v>
      </c>
      <c r="J4058" t="s">
        <v>114</v>
      </c>
      <c r="K4058" t="s">
        <v>103</v>
      </c>
      <c r="L4058" t="str">
        <f>_xlfn.XLOOKUP(Trade_Flows[[#This Row],[hardware_type]],Helper_sheet!$D$2:$D$15,Helper_sheet!$E$2:$E$15,0,0)</f>
        <v>Equipment</v>
      </c>
      <c r="M4058" t="s">
        <v>91</v>
      </c>
      <c r="N4058" s="5">
        <v>545</v>
      </c>
      <c r="O4058" s="1">
        <v>245.64</v>
      </c>
      <c r="P4058" t="s">
        <v>106</v>
      </c>
      <c r="Q4058" t="s">
        <v>89</v>
      </c>
      <c r="R4058" t="s">
        <v>144</v>
      </c>
      <c r="S4058" t="s">
        <v>141</v>
      </c>
      <c r="T4058" t="s">
        <v>34</v>
      </c>
      <c r="U4058" t="s">
        <v>877</v>
      </c>
      <c r="V4058" t="s">
        <v>738</v>
      </c>
      <c r="W4058" t="s">
        <v>147</v>
      </c>
      <c r="X4058" t="s">
        <v>144</v>
      </c>
    </row>
    <row r="4059" spans="1:24" x14ac:dyDescent="0.4">
      <c r="A4059" t="s">
        <v>4749</v>
      </c>
      <c r="B4059" t="s">
        <v>223</v>
      </c>
      <c r="C4059" t="s">
        <v>149</v>
      </c>
      <c r="D4059" t="s">
        <v>65</v>
      </c>
      <c r="E4059" t="s">
        <v>847</v>
      </c>
      <c r="F4059" t="s">
        <v>109</v>
      </c>
      <c r="G4059" t="s">
        <v>26</v>
      </c>
      <c r="H4059" t="s">
        <v>1072</v>
      </c>
      <c r="I4059" t="s">
        <v>113</v>
      </c>
      <c r="J4059" t="s">
        <v>114</v>
      </c>
      <c r="K4059" t="s">
        <v>103</v>
      </c>
      <c r="L4059" t="str">
        <f>_xlfn.XLOOKUP(Trade_Flows[[#This Row],[hardware_type]],Helper_sheet!$D$2:$D$15,Helper_sheet!$E$2:$E$15,0,0)</f>
        <v>Equipment</v>
      </c>
      <c r="M4059" t="s">
        <v>91</v>
      </c>
      <c r="N4059" s="5">
        <v>648</v>
      </c>
      <c r="O4059" s="1">
        <v>291.89</v>
      </c>
      <c r="P4059" t="s">
        <v>105</v>
      </c>
      <c r="Q4059" t="s">
        <v>89</v>
      </c>
      <c r="R4059" t="s">
        <v>144</v>
      </c>
      <c r="S4059" t="s">
        <v>141</v>
      </c>
      <c r="T4059" t="s">
        <v>34</v>
      </c>
      <c r="U4059" t="s">
        <v>176</v>
      </c>
      <c r="V4059" t="s">
        <v>747</v>
      </c>
      <c r="W4059" t="s">
        <v>147</v>
      </c>
      <c r="X4059" t="s">
        <v>144</v>
      </c>
    </row>
    <row r="4060" spans="1:24" x14ac:dyDescent="0.4">
      <c r="A4060" t="s">
        <v>4750</v>
      </c>
      <c r="B4060" t="s">
        <v>223</v>
      </c>
      <c r="C4060" t="s">
        <v>154</v>
      </c>
      <c r="D4060" t="s">
        <v>66</v>
      </c>
      <c r="E4060" t="s">
        <v>847</v>
      </c>
      <c r="F4060" t="s">
        <v>109</v>
      </c>
      <c r="G4060" t="s">
        <v>26</v>
      </c>
      <c r="H4060" t="s">
        <v>1072</v>
      </c>
      <c r="I4060" t="s">
        <v>113</v>
      </c>
      <c r="J4060" t="s">
        <v>114</v>
      </c>
      <c r="K4060" t="s">
        <v>103</v>
      </c>
      <c r="L4060" t="str">
        <f>_xlfn.XLOOKUP(Trade_Flows[[#This Row],[hardware_type]],Helper_sheet!$D$2:$D$15,Helper_sheet!$E$2:$E$15,0,0)</f>
        <v>Equipment</v>
      </c>
      <c r="M4060" t="s">
        <v>91</v>
      </c>
      <c r="N4060" s="5">
        <v>626</v>
      </c>
      <c r="O4060" s="1">
        <v>281.93</v>
      </c>
      <c r="P4060" t="s">
        <v>802</v>
      </c>
      <c r="Q4060" t="s">
        <v>89</v>
      </c>
      <c r="R4060" t="s">
        <v>144</v>
      </c>
      <c r="S4060" t="s">
        <v>141</v>
      </c>
      <c r="T4060" t="s">
        <v>34</v>
      </c>
      <c r="U4060" t="s">
        <v>288</v>
      </c>
      <c r="V4060" t="s">
        <v>1096</v>
      </c>
      <c r="W4060" t="s">
        <v>147</v>
      </c>
      <c r="X4060" t="s">
        <v>144</v>
      </c>
    </row>
    <row r="4061" spans="1:24" x14ac:dyDescent="0.4">
      <c r="A4061" t="s">
        <v>4751</v>
      </c>
      <c r="B4061" t="s">
        <v>223</v>
      </c>
      <c r="C4061" t="s">
        <v>158</v>
      </c>
      <c r="D4061" t="s">
        <v>67</v>
      </c>
      <c r="E4061" t="s">
        <v>847</v>
      </c>
      <c r="F4061" t="s">
        <v>109</v>
      </c>
      <c r="G4061" t="s">
        <v>26</v>
      </c>
      <c r="H4061" t="s">
        <v>1072</v>
      </c>
      <c r="I4061" t="s">
        <v>113</v>
      </c>
      <c r="J4061" t="s">
        <v>114</v>
      </c>
      <c r="K4061" t="s">
        <v>103</v>
      </c>
      <c r="L4061" t="str">
        <f>_xlfn.XLOOKUP(Trade_Flows[[#This Row],[hardware_type]],Helper_sheet!$D$2:$D$15,Helper_sheet!$E$2:$E$15,0,0)</f>
        <v>Equipment</v>
      </c>
      <c r="M4061" t="s">
        <v>91</v>
      </c>
      <c r="N4061" s="5">
        <v>560</v>
      </c>
      <c r="O4061" s="1">
        <v>252.05</v>
      </c>
      <c r="P4061" t="s">
        <v>790</v>
      </c>
      <c r="Q4061" t="s">
        <v>89</v>
      </c>
      <c r="R4061" t="s">
        <v>144</v>
      </c>
      <c r="S4061" t="s">
        <v>141</v>
      </c>
      <c r="T4061" t="s">
        <v>34</v>
      </c>
      <c r="U4061" t="s">
        <v>178</v>
      </c>
      <c r="V4061" t="s">
        <v>1206</v>
      </c>
      <c r="W4061" t="s">
        <v>147</v>
      </c>
      <c r="X4061" t="s">
        <v>144</v>
      </c>
    </row>
    <row r="4062" spans="1:24" x14ac:dyDescent="0.4">
      <c r="A4062" t="s">
        <v>4752</v>
      </c>
      <c r="B4062" t="s">
        <v>235</v>
      </c>
      <c r="C4062" t="s">
        <v>141</v>
      </c>
      <c r="D4062" t="s">
        <v>68</v>
      </c>
      <c r="E4062" t="s">
        <v>847</v>
      </c>
      <c r="F4062" t="s">
        <v>109</v>
      </c>
      <c r="G4062" t="s">
        <v>26</v>
      </c>
      <c r="H4062" t="s">
        <v>1072</v>
      </c>
      <c r="I4062" t="s">
        <v>113</v>
      </c>
      <c r="J4062" t="s">
        <v>114</v>
      </c>
      <c r="K4062" t="s">
        <v>103</v>
      </c>
      <c r="L4062" t="str">
        <f>_xlfn.XLOOKUP(Trade_Flows[[#This Row],[hardware_type]],Helper_sheet!$D$2:$D$15,Helper_sheet!$E$2:$E$15,0,0)</f>
        <v>Equipment</v>
      </c>
      <c r="M4062" t="s">
        <v>91</v>
      </c>
      <c r="N4062" s="5">
        <v>525</v>
      </c>
      <c r="O4062" s="1">
        <v>236.35</v>
      </c>
      <c r="P4062" t="s">
        <v>107</v>
      </c>
      <c r="Q4062" t="s">
        <v>89</v>
      </c>
      <c r="R4062" t="s">
        <v>144</v>
      </c>
      <c r="S4062" t="s">
        <v>141</v>
      </c>
      <c r="T4062" t="s">
        <v>34</v>
      </c>
      <c r="U4062" t="s">
        <v>173</v>
      </c>
      <c r="V4062" t="s">
        <v>1088</v>
      </c>
      <c r="W4062" t="s">
        <v>147</v>
      </c>
      <c r="X4062" t="s">
        <v>144</v>
      </c>
    </row>
    <row r="4063" spans="1:24" x14ac:dyDescent="0.4">
      <c r="A4063" t="s">
        <v>4753</v>
      </c>
      <c r="B4063" t="s">
        <v>235</v>
      </c>
      <c r="C4063" t="s">
        <v>149</v>
      </c>
      <c r="D4063" t="s">
        <v>69</v>
      </c>
      <c r="E4063" t="s">
        <v>847</v>
      </c>
      <c r="F4063" t="s">
        <v>109</v>
      </c>
      <c r="G4063" t="s">
        <v>26</v>
      </c>
      <c r="H4063" t="s">
        <v>1072</v>
      </c>
      <c r="I4063" t="s">
        <v>113</v>
      </c>
      <c r="J4063" t="s">
        <v>114</v>
      </c>
      <c r="K4063" t="s">
        <v>103</v>
      </c>
      <c r="L4063" t="str">
        <f>_xlfn.XLOOKUP(Trade_Flows[[#This Row],[hardware_type]],Helper_sheet!$D$2:$D$15,Helper_sheet!$E$2:$E$15,0,0)</f>
        <v>Equipment</v>
      </c>
      <c r="M4063" t="s">
        <v>91</v>
      </c>
      <c r="N4063" s="5">
        <v>669</v>
      </c>
      <c r="O4063" s="1">
        <v>301.3</v>
      </c>
      <c r="P4063" t="s">
        <v>107</v>
      </c>
      <c r="Q4063" t="s">
        <v>89</v>
      </c>
      <c r="R4063" t="s">
        <v>144</v>
      </c>
      <c r="S4063" t="s">
        <v>141</v>
      </c>
      <c r="T4063" t="s">
        <v>34</v>
      </c>
      <c r="U4063" t="s">
        <v>187</v>
      </c>
      <c r="V4063" t="s">
        <v>724</v>
      </c>
      <c r="W4063" t="s">
        <v>147</v>
      </c>
      <c r="X4063" t="s">
        <v>144</v>
      </c>
    </row>
    <row r="4064" spans="1:24" x14ac:dyDescent="0.4">
      <c r="A4064" t="s">
        <v>4754</v>
      </c>
      <c r="B4064" t="s">
        <v>235</v>
      </c>
      <c r="C4064" t="s">
        <v>154</v>
      </c>
      <c r="D4064" t="s">
        <v>70</v>
      </c>
      <c r="E4064" t="s">
        <v>847</v>
      </c>
      <c r="F4064" t="s">
        <v>109</v>
      </c>
      <c r="G4064" t="s">
        <v>26</v>
      </c>
      <c r="H4064" t="s">
        <v>1072</v>
      </c>
      <c r="I4064" t="s">
        <v>113</v>
      </c>
      <c r="J4064" t="s">
        <v>114</v>
      </c>
      <c r="K4064" t="s">
        <v>103</v>
      </c>
      <c r="L4064" t="str">
        <f>_xlfn.XLOOKUP(Trade_Flows[[#This Row],[hardware_type]],Helper_sheet!$D$2:$D$15,Helper_sheet!$E$2:$E$15,0,0)</f>
        <v>Equipment</v>
      </c>
      <c r="M4064" t="s">
        <v>91</v>
      </c>
      <c r="N4064" s="5">
        <v>736</v>
      </c>
      <c r="O4064" s="1">
        <v>331.53</v>
      </c>
      <c r="P4064" t="s">
        <v>802</v>
      </c>
      <c r="Q4064" t="s">
        <v>89</v>
      </c>
      <c r="R4064" t="s">
        <v>144</v>
      </c>
      <c r="S4064" t="s">
        <v>141</v>
      </c>
      <c r="T4064" t="s">
        <v>34</v>
      </c>
      <c r="U4064" t="s">
        <v>156</v>
      </c>
      <c r="V4064" t="s">
        <v>735</v>
      </c>
      <c r="W4064" t="s">
        <v>147</v>
      </c>
      <c r="X4064" t="s">
        <v>144</v>
      </c>
    </row>
    <row r="4065" spans="1:24" x14ac:dyDescent="0.4">
      <c r="A4065" t="s">
        <v>4755</v>
      </c>
      <c r="B4065" t="s">
        <v>235</v>
      </c>
      <c r="C4065" t="s">
        <v>158</v>
      </c>
      <c r="D4065" t="s">
        <v>71</v>
      </c>
      <c r="E4065" t="s">
        <v>847</v>
      </c>
      <c r="F4065" t="s">
        <v>109</v>
      </c>
      <c r="G4065" t="s">
        <v>26</v>
      </c>
      <c r="H4065" t="s">
        <v>1072</v>
      </c>
      <c r="I4065" t="s">
        <v>113</v>
      </c>
      <c r="J4065" t="s">
        <v>114</v>
      </c>
      <c r="K4065" t="s">
        <v>103</v>
      </c>
      <c r="L4065" t="str">
        <f>_xlfn.XLOOKUP(Trade_Flows[[#This Row],[hardware_type]],Helper_sheet!$D$2:$D$15,Helper_sheet!$E$2:$E$15,0,0)</f>
        <v>Equipment</v>
      </c>
      <c r="M4065" t="s">
        <v>91</v>
      </c>
      <c r="N4065" s="5">
        <v>552</v>
      </c>
      <c r="O4065" s="1">
        <v>248.59</v>
      </c>
      <c r="P4065" t="s">
        <v>107</v>
      </c>
      <c r="Q4065" t="s">
        <v>89</v>
      </c>
      <c r="R4065" t="s">
        <v>144</v>
      </c>
      <c r="S4065" t="s">
        <v>141</v>
      </c>
      <c r="T4065" t="s">
        <v>34</v>
      </c>
      <c r="U4065" t="s">
        <v>152</v>
      </c>
      <c r="V4065" t="s">
        <v>1076</v>
      </c>
      <c r="W4065" t="s">
        <v>147</v>
      </c>
      <c r="X4065" t="s">
        <v>144</v>
      </c>
    </row>
    <row r="4066" spans="1:24" x14ac:dyDescent="0.4">
      <c r="A4066" t="s">
        <v>4756</v>
      </c>
      <c r="B4066" t="s">
        <v>248</v>
      </c>
      <c r="C4066" t="s">
        <v>141</v>
      </c>
      <c r="D4066" t="s">
        <v>72</v>
      </c>
      <c r="E4066" t="s">
        <v>847</v>
      </c>
      <c r="F4066" t="s">
        <v>109</v>
      </c>
      <c r="G4066" t="s">
        <v>26</v>
      </c>
      <c r="H4066" t="s">
        <v>1072</v>
      </c>
      <c r="I4066" t="s">
        <v>113</v>
      </c>
      <c r="J4066" t="s">
        <v>114</v>
      </c>
      <c r="K4066" t="s">
        <v>103</v>
      </c>
      <c r="L4066" t="str">
        <f>_xlfn.XLOOKUP(Trade_Flows[[#This Row],[hardware_type]],Helper_sheet!$D$2:$D$15,Helper_sheet!$E$2:$E$15,0,0)</f>
        <v>Equipment</v>
      </c>
      <c r="M4066" t="s">
        <v>91</v>
      </c>
      <c r="N4066" s="5">
        <v>616</v>
      </c>
      <c r="O4066" s="1">
        <v>277.45</v>
      </c>
      <c r="P4066" t="s">
        <v>802</v>
      </c>
      <c r="Q4066" t="s">
        <v>89</v>
      </c>
      <c r="R4066" t="s">
        <v>144</v>
      </c>
      <c r="S4066" t="s">
        <v>141</v>
      </c>
      <c r="T4066" t="s">
        <v>34</v>
      </c>
      <c r="U4066" t="s">
        <v>886</v>
      </c>
      <c r="V4066" t="s">
        <v>817</v>
      </c>
      <c r="W4066" t="s">
        <v>147</v>
      </c>
      <c r="X4066" t="s">
        <v>141</v>
      </c>
    </row>
    <row r="4067" spans="1:24" x14ac:dyDescent="0.4">
      <c r="A4067" t="s">
        <v>4757</v>
      </c>
      <c r="B4067" t="s">
        <v>248</v>
      </c>
      <c r="C4067" t="s">
        <v>149</v>
      </c>
      <c r="D4067" t="s">
        <v>73</v>
      </c>
      <c r="E4067" t="s">
        <v>847</v>
      </c>
      <c r="F4067" t="s">
        <v>109</v>
      </c>
      <c r="G4067" t="s">
        <v>26</v>
      </c>
      <c r="H4067" t="s">
        <v>1072</v>
      </c>
      <c r="I4067" t="s">
        <v>113</v>
      </c>
      <c r="J4067" t="s">
        <v>114</v>
      </c>
      <c r="K4067" t="s">
        <v>103</v>
      </c>
      <c r="L4067" t="str">
        <f>_xlfn.XLOOKUP(Trade_Flows[[#This Row],[hardware_type]],Helper_sheet!$D$2:$D$15,Helper_sheet!$E$2:$E$15,0,0)</f>
        <v>Equipment</v>
      </c>
      <c r="M4067" t="s">
        <v>91</v>
      </c>
      <c r="N4067" s="5">
        <v>838</v>
      </c>
      <c r="O4067" s="1">
        <v>377.48</v>
      </c>
      <c r="P4067" t="s">
        <v>105</v>
      </c>
      <c r="Q4067" t="s">
        <v>89</v>
      </c>
      <c r="R4067" t="s">
        <v>144</v>
      </c>
      <c r="S4067" t="s">
        <v>141</v>
      </c>
      <c r="T4067" t="s">
        <v>34</v>
      </c>
      <c r="U4067" t="s">
        <v>169</v>
      </c>
      <c r="V4067" t="s">
        <v>740</v>
      </c>
      <c r="W4067" t="s">
        <v>147</v>
      </c>
      <c r="X4067" t="s">
        <v>141</v>
      </c>
    </row>
    <row r="4068" spans="1:24" x14ac:dyDescent="0.4">
      <c r="A4068" t="s">
        <v>4758</v>
      </c>
      <c r="B4068" t="s">
        <v>248</v>
      </c>
      <c r="C4068" t="s">
        <v>154</v>
      </c>
      <c r="D4068" t="s">
        <v>74</v>
      </c>
      <c r="E4068" t="s">
        <v>847</v>
      </c>
      <c r="F4068" t="s">
        <v>109</v>
      </c>
      <c r="G4068" t="s">
        <v>26</v>
      </c>
      <c r="H4068" t="s">
        <v>1072</v>
      </c>
      <c r="I4068" t="s">
        <v>113</v>
      </c>
      <c r="J4068" t="s">
        <v>114</v>
      </c>
      <c r="K4068" t="s">
        <v>103</v>
      </c>
      <c r="L4068" t="str">
        <f>_xlfn.XLOOKUP(Trade_Flows[[#This Row],[hardware_type]],Helper_sheet!$D$2:$D$15,Helper_sheet!$E$2:$E$15,0,0)</f>
        <v>Equipment</v>
      </c>
      <c r="M4068" t="s">
        <v>91</v>
      </c>
      <c r="N4068" s="5">
        <v>731</v>
      </c>
      <c r="O4068" s="1">
        <v>329.37</v>
      </c>
      <c r="P4068" t="s">
        <v>105</v>
      </c>
      <c r="Q4068" t="s">
        <v>89</v>
      </c>
      <c r="R4068" t="s">
        <v>144</v>
      </c>
      <c r="S4068" t="s">
        <v>141</v>
      </c>
      <c r="T4068" t="s">
        <v>34</v>
      </c>
      <c r="U4068" t="s">
        <v>176</v>
      </c>
      <c r="V4068" t="s">
        <v>1103</v>
      </c>
      <c r="W4068" t="s">
        <v>147</v>
      </c>
      <c r="X4068" t="s">
        <v>141</v>
      </c>
    </row>
    <row r="4069" spans="1:24" x14ac:dyDescent="0.4">
      <c r="A4069" t="s">
        <v>4759</v>
      </c>
      <c r="B4069" t="s">
        <v>248</v>
      </c>
      <c r="C4069" t="s">
        <v>158</v>
      </c>
      <c r="D4069" t="s">
        <v>75</v>
      </c>
      <c r="E4069" t="s">
        <v>847</v>
      </c>
      <c r="F4069" t="s">
        <v>109</v>
      </c>
      <c r="G4069" t="s">
        <v>26</v>
      </c>
      <c r="H4069" t="s">
        <v>1072</v>
      </c>
      <c r="I4069" t="s">
        <v>113</v>
      </c>
      <c r="J4069" t="s">
        <v>114</v>
      </c>
      <c r="K4069" t="s">
        <v>103</v>
      </c>
      <c r="L4069" t="str">
        <f>_xlfn.XLOOKUP(Trade_Flows[[#This Row],[hardware_type]],Helper_sheet!$D$2:$D$15,Helper_sheet!$E$2:$E$15,0,0)</f>
        <v>Equipment</v>
      </c>
      <c r="M4069" t="s">
        <v>91</v>
      </c>
      <c r="N4069" s="5">
        <v>630</v>
      </c>
      <c r="O4069" s="1">
        <v>283.61</v>
      </c>
      <c r="P4069" t="s">
        <v>107</v>
      </c>
      <c r="Q4069" t="s">
        <v>89</v>
      </c>
      <c r="R4069" t="s">
        <v>144</v>
      </c>
      <c r="S4069" t="s">
        <v>141</v>
      </c>
      <c r="T4069" t="s">
        <v>34</v>
      </c>
      <c r="U4069" t="s">
        <v>369</v>
      </c>
      <c r="V4069" t="s">
        <v>1073</v>
      </c>
      <c r="W4069" t="s">
        <v>147</v>
      </c>
      <c r="X4069" t="s">
        <v>141</v>
      </c>
    </row>
    <row r="4070" spans="1:24" x14ac:dyDescent="0.4">
      <c r="A4070" t="s">
        <v>4760</v>
      </c>
      <c r="B4070" t="s">
        <v>260</v>
      </c>
      <c r="C4070" t="s">
        <v>141</v>
      </c>
      <c r="D4070" t="s">
        <v>76</v>
      </c>
      <c r="E4070" t="s">
        <v>847</v>
      </c>
      <c r="F4070" t="s">
        <v>109</v>
      </c>
      <c r="G4070" t="s">
        <v>26</v>
      </c>
      <c r="H4070" t="s">
        <v>1072</v>
      </c>
      <c r="I4070" t="s">
        <v>113</v>
      </c>
      <c r="J4070" t="s">
        <v>114</v>
      </c>
      <c r="K4070" t="s">
        <v>103</v>
      </c>
      <c r="L4070" t="str">
        <f>_xlfn.XLOOKUP(Trade_Flows[[#This Row],[hardware_type]],Helper_sheet!$D$2:$D$15,Helper_sheet!$E$2:$E$15,0,0)</f>
        <v>Equipment</v>
      </c>
      <c r="M4070" t="s">
        <v>91</v>
      </c>
      <c r="N4070" s="5">
        <v>690</v>
      </c>
      <c r="O4070" s="1">
        <v>310.60000000000002</v>
      </c>
      <c r="P4070" t="s">
        <v>790</v>
      </c>
      <c r="Q4070" t="s">
        <v>89</v>
      </c>
      <c r="R4070" t="s">
        <v>144</v>
      </c>
      <c r="S4070" t="s">
        <v>141</v>
      </c>
      <c r="T4070" t="s">
        <v>34</v>
      </c>
      <c r="U4070" t="s">
        <v>848</v>
      </c>
      <c r="V4070" t="s">
        <v>817</v>
      </c>
      <c r="W4070" t="s">
        <v>147</v>
      </c>
      <c r="X4070" t="s">
        <v>141</v>
      </c>
    </row>
    <row r="4071" spans="1:24" x14ac:dyDescent="0.4">
      <c r="A4071" t="s">
        <v>4761</v>
      </c>
      <c r="B4071" t="s">
        <v>260</v>
      </c>
      <c r="C4071" t="s">
        <v>149</v>
      </c>
      <c r="D4071" t="s">
        <v>77</v>
      </c>
      <c r="E4071" t="s">
        <v>847</v>
      </c>
      <c r="F4071" t="s">
        <v>109</v>
      </c>
      <c r="G4071" t="s">
        <v>26</v>
      </c>
      <c r="H4071" t="s">
        <v>1072</v>
      </c>
      <c r="I4071" t="s">
        <v>113</v>
      </c>
      <c r="J4071" t="s">
        <v>114</v>
      </c>
      <c r="K4071" t="s">
        <v>103</v>
      </c>
      <c r="L4071" t="str">
        <f>_xlfn.XLOOKUP(Trade_Flows[[#This Row],[hardware_type]],Helper_sheet!$D$2:$D$15,Helper_sheet!$E$2:$E$15,0,0)</f>
        <v>Equipment</v>
      </c>
      <c r="M4071" t="s">
        <v>91</v>
      </c>
      <c r="N4071" s="5">
        <v>850</v>
      </c>
      <c r="O4071" s="1">
        <v>382.55</v>
      </c>
      <c r="P4071" t="s">
        <v>107</v>
      </c>
      <c r="Q4071" t="s">
        <v>89</v>
      </c>
      <c r="R4071" t="s">
        <v>144</v>
      </c>
      <c r="S4071" t="s">
        <v>141</v>
      </c>
      <c r="T4071" t="s">
        <v>34</v>
      </c>
      <c r="U4071" t="s">
        <v>866</v>
      </c>
      <c r="V4071" t="s">
        <v>783</v>
      </c>
      <c r="W4071" t="s">
        <v>147</v>
      </c>
      <c r="X4071" t="s">
        <v>141</v>
      </c>
    </row>
    <row r="4072" spans="1:24" x14ac:dyDescent="0.4">
      <c r="A4072" t="s">
        <v>4762</v>
      </c>
      <c r="B4072" t="s">
        <v>260</v>
      </c>
      <c r="C4072" t="s">
        <v>154</v>
      </c>
      <c r="D4072" t="s">
        <v>78</v>
      </c>
      <c r="E4072" t="s">
        <v>847</v>
      </c>
      <c r="F4072" t="s">
        <v>109</v>
      </c>
      <c r="G4072" t="s">
        <v>26</v>
      </c>
      <c r="H4072" t="s">
        <v>1072</v>
      </c>
      <c r="I4072" t="s">
        <v>113</v>
      </c>
      <c r="J4072" t="s">
        <v>114</v>
      </c>
      <c r="K4072" t="s">
        <v>103</v>
      </c>
      <c r="L4072" t="str">
        <f>_xlfn.XLOOKUP(Trade_Flows[[#This Row],[hardware_type]],Helper_sheet!$D$2:$D$15,Helper_sheet!$E$2:$E$15,0,0)</f>
        <v>Equipment</v>
      </c>
      <c r="M4072" t="s">
        <v>91</v>
      </c>
      <c r="N4072" s="5">
        <v>834</v>
      </c>
      <c r="O4072" s="1">
        <v>375.61</v>
      </c>
      <c r="P4072" t="s">
        <v>105</v>
      </c>
      <c r="Q4072" t="s">
        <v>89</v>
      </c>
      <c r="R4072" t="s">
        <v>144</v>
      </c>
      <c r="S4072" t="s">
        <v>141</v>
      </c>
      <c r="T4072" t="s">
        <v>34</v>
      </c>
      <c r="U4072" t="s">
        <v>393</v>
      </c>
      <c r="V4072" t="s">
        <v>1076</v>
      </c>
      <c r="W4072" t="s">
        <v>147</v>
      </c>
      <c r="X4072" t="s">
        <v>141</v>
      </c>
    </row>
    <row r="4073" spans="1:24" x14ac:dyDescent="0.4">
      <c r="A4073" t="s">
        <v>4763</v>
      </c>
      <c r="B4073" t="s">
        <v>260</v>
      </c>
      <c r="C4073" t="s">
        <v>158</v>
      </c>
      <c r="D4073" t="s">
        <v>79</v>
      </c>
      <c r="E4073" t="s">
        <v>847</v>
      </c>
      <c r="F4073" t="s">
        <v>109</v>
      </c>
      <c r="G4073" t="s">
        <v>26</v>
      </c>
      <c r="H4073" t="s">
        <v>1072</v>
      </c>
      <c r="I4073" t="s">
        <v>113</v>
      </c>
      <c r="J4073" t="s">
        <v>114</v>
      </c>
      <c r="K4073" t="s">
        <v>103</v>
      </c>
      <c r="L4073" t="str">
        <f>_xlfn.XLOOKUP(Trade_Flows[[#This Row],[hardware_type]],Helper_sheet!$D$2:$D$15,Helper_sheet!$E$2:$E$15,0,0)</f>
        <v>Equipment</v>
      </c>
      <c r="M4073" t="s">
        <v>91</v>
      </c>
      <c r="N4073" s="5">
        <v>817</v>
      </c>
      <c r="O4073" s="1">
        <v>367.94</v>
      </c>
      <c r="P4073" t="s">
        <v>790</v>
      </c>
      <c r="Q4073" t="s">
        <v>89</v>
      </c>
      <c r="R4073" t="s">
        <v>144</v>
      </c>
      <c r="S4073" t="s">
        <v>141</v>
      </c>
      <c r="T4073" t="s">
        <v>34</v>
      </c>
      <c r="U4073" t="s">
        <v>178</v>
      </c>
      <c r="V4073" t="s">
        <v>1096</v>
      </c>
      <c r="W4073" t="s">
        <v>147</v>
      </c>
      <c r="X4073" t="s">
        <v>141</v>
      </c>
    </row>
    <row r="4074" spans="1:24" x14ac:dyDescent="0.4">
      <c r="A4074" t="s">
        <v>4764</v>
      </c>
      <c r="B4074" t="s">
        <v>140</v>
      </c>
      <c r="C4074" t="s">
        <v>141</v>
      </c>
      <c r="D4074" t="s">
        <v>23</v>
      </c>
      <c r="E4074" t="s">
        <v>847</v>
      </c>
      <c r="F4074" t="s">
        <v>109</v>
      </c>
      <c r="G4074" t="s">
        <v>26</v>
      </c>
      <c r="H4074" t="s">
        <v>953</v>
      </c>
      <c r="I4074" t="s">
        <v>110</v>
      </c>
      <c r="J4074" t="s">
        <v>111</v>
      </c>
      <c r="K4074" t="s">
        <v>103</v>
      </c>
      <c r="L4074" t="str">
        <f>_xlfn.XLOOKUP(Trade_Flows[[#This Row],[hardware_type]],Helper_sheet!$D$2:$D$15,Helper_sheet!$E$2:$E$15,0,0)</f>
        <v>Equipment</v>
      </c>
      <c r="M4074" t="s">
        <v>91</v>
      </c>
      <c r="N4074" s="5">
        <v>182</v>
      </c>
      <c r="O4074" s="1">
        <v>91.13</v>
      </c>
      <c r="P4074" t="s">
        <v>802</v>
      </c>
      <c r="Q4074" t="s">
        <v>33</v>
      </c>
      <c r="R4074" t="s">
        <v>144</v>
      </c>
      <c r="S4074" t="s">
        <v>141</v>
      </c>
      <c r="T4074" t="s">
        <v>34</v>
      </c>
      <c r="U4074" t="s">
        <v>154</v>
      </c>
      <c r="V4074" t="s">
        <v>976</v>
      </c>
      <c r="W4074" t="s">
        <v>147</v>
      </c>
      <c r="X4074" t="s">
        <v>144</v>
      </c>
    </row>
    <row r="4075" spans="1:24" x14ac:dyDescent="0.4">
      <c r="A4075" t="s">
        <v>4765</v>
      </c>
      <c r="B4075" t="s">
        <v>140</v>
      </c>
      <c r="C4075" t="s">
        <v>149</v>
      </c>
      <c r="D4075" t="s">
        <v>35</v>
      </c>
      <c r="E4075" t="s">
        <v>847</v>
      </c>
      <c r="F4075" t="s">
        <v>109</v>
      </c>
      <c r="G4075" t="s">
        <v>26</v>
      </c>
      <c r="H4075" t="s">
        <v>953</v>
      </c>
      <c r="I4075" t="s">
        <v>110</v>
      </c>
      <c r="J4075" t="s">
        <v>111</v>
      </c>
      <c r="K4075" t="s">
        <v>103</v>
      </c>
      <c r="L4075" t="str">
        <f>_xlfn.XLOOKUP(Trade_Flows[[#This Row],[hardware_type]],Helper_sheet!$D$2:$D$15,Helper_sheet!$E$2:$E$15,0,0)</f>
        <v>Equipment</v>
      </c>
      <c r="M4075" t="s">
        <v>91</v>
      </c>
      <c r="N4075" s="5">
        <v>188</v>
      </c>
      <c r="O4075" s="1">
        <v>94.18</v>
      </c>
      <c r="P4075" t="s">
        <v>105</v>
      </c>
      <c r="Q4075" t="s">
        <v>33</v>
      </c>
      <c r="R4075" t="s">
        <v>144</v>
      </c>
      <c r="S4075" t="s">
        <v>141</v>
      </c>
      <c r="T4075" t="s">
        <v>34</v>
      </c>
      <c r="U4075" t="s">
        <v>888</v>
      </c>
      <c r="V4075" t="s">
        <v>1014</v>
      </c>
      <c r="W4075" t="s">
        <v>147</v>
      </c>
      <c r="X4075" t="s">
        <v>144</v>
      </c>
    </row>
    <row r="4076" spans="1:24" x14ac:dyDescent="0.4">
      <c r="A4076" t="s">
        <v>4766</v>
      </c>
      <c r="B4076" t="s">
        <v>140</v>
      </c>
      <c r="C4076" t="s">
        <v>154</v>
      </c>
      <c r="D4076" t="s">
        <v>37</v>
      </c>
      <c r="E4076" t="s">
        <v>847</v>
      </c>
      <c r="F4076" t="s">
        <v>109</v>
      </c>
      <c r="G4076" t="s">
        <v>26</v>
      </c>
      <c r="H4076" t="s">
        <v>953</v>
      </c>
      <c r="I4076" t="s">
        <v>110</v>
      </c>
      <c r="J4076" t="s">
        <v>111</v>
      </c>
      <c r="K4076" t="s">
        <v>103</v>
      </c>
      <c r="L4076" t="str">
        <f>_xlfn.XLOOKUP(Trade_Flows[[#This Row],[hardware_type]],Helper_sheet!$D$2:$D$15,Helper_sheet!$E$2:$E$15,0,0)</f>
        <v>Equipment</v>
      </c>
      <c r="M4076" t="s">
        <v>91</v>
      </c>
      <c r="N4076" s="5">
        <v>200</v>
      </c>
      <c r="O4076" s="1">
        <v>100.03</v>
      </c>
      <c r="P4076" t="s">
        <v>802</v>
      </c>
      <c r="Q4076" t="s">
        <v>33</v>
      </c>
      <c r="R4076" t="s">
        <v>144</v>
      </c>
      <c r="S4076" t="s">
        <v>141</v>
      </c>
      <c r="T4076" t="s">
        <v>34</v>
      </c>
      <c r="U4076" t="s">
        <v>173</v>
      </c>
      <c r="V4076" t="s">
        <v>972</v>
      </c>
      <c r="W4076" t="s">
        <v>147</v>
      </c>
      <c r="X4076" t="s">
        <v>144</v>
      </c>
    </row>
    <row r="4077" spans="1:24" x14ac:dyDescent="0.4">
      <c r="A4077" t="s">
        <v>4767</v>
      </c>
      <c r="B4077" t="s">
        <v>140</v>
      </c>
      <c r="C4077" t="s">
        <v>158</v>
      </c>
      <c r="D4077" t="s">
        <v>38</v>
      </c>
      <c r="E4077" t="s">
        <v>847</v>
      </c>
      <c r="F4077" t="s">
        <v>109</v>
      </c>
      <c r="G4077" t="s">
        <v>26</v>
      </c>
      <c r="H4077" t="s">
        <v>953</v>
      </c>
      <c r="I4077" t="s">
        <v>110</v>
      </c>
      <c r="J4077" t="s">
        <v>111</v>
      </c>
      <c r="K4077" t="s">
        <v>103</v>
      </c>
      <c r="L4077" t="str">
        <f>_xlfn.XLOOKUP(Trade_Flows[[#This Row],[hardware_type]],Helper_sheet!$D$2:$D$15,Helper_sheet!$E$2:$E$15,0,0)</f>
        <v>Equipment</v>
      </c>
      <c r="M4077" t="s">
        <v>91</v>
      </c>
      <c r="N4077" s="5">
        <v>174</v>
      </c>
      <c r="O4077" s="1">
        <v>87.28</v>
      </c>
      <c r="P4077" t="s">
        <v>106</v>
      </c>
      <c r="Q4077" t="s">
        <v>33</v>
      </c>
      <c r="R4077" t="s">
        <v>144</v>
      </c>
      <c r="S4077" t="s">
        <v>141</v>
      </c>
      <c r="T4077" t="s">
        <v>34</v>
      </c>
      <c r="U4077" t="s">
        <v>292</v>
      </c>
      <c r="V4077" t="s">
        <v>989</v>
      </c>
      <c r="W4077" t="s">
        <v>147</v>
      </c>
      <c r="X4077" t="s">
        <v>144</v>
      </c>
    </row>
    <row r="4078" spans="1:24" x14ac:dyDescent="0.4">
      <c r="A4078" t="s">
        <v>4768</v>
      </c>
      <c r="B4078" t="s">
        <v>162</v>
      </c>
      <c r="C4078" t="s">
        <v>141</v>
      </c>
      <c r="D4078" t="s">
        <v>39</v>
      </c>
      <c r="E4078" t="s">
        <v>847</v>
      </c>
      <c r="F4078" t="s">
        <v>109</v>
      </c>
      <c r="G4078" t="s">
        <v>26</v>
      </c>
      <c r="H4078" t="s">
        <v>953</v>
      </c>
      <c r="I4078" t="s">
        <v>110</v>
      </c>
      <c r="J4078" t="s">
        <v>111</v>
      </c>
      <c r="K4078" t="s">
        <v>103</v>
      </c>
      <c r="L4078" t="str">
        <f>_xlfn.XLOOKUP(Trade_Flows[[#This Row],[hardware_type]],Helper_sheet!$D$2:$D$15,Helper_sheet!$E$2:$E$15,0,0)</f>
        <v>Equipment</v>
      </c>
      <c r="M4078" t="s">
        <v>91</v>
      </c>
      <c r="N4078" s="5">
        <v>192</v>
      </c>
      <c r="O4078" s="1">
        <v>96.27</v>
      </c>
      <c r="P4078" t="s">
        <v>790</v>
      </c>
      <c r="Q4078" t="s">
        <v>33</v>
      </c>
      <c r="R4078" t="s">
        <v>144</v>
      </c>
      <c r="S4078" t="s">
        <v>141</v>
      </c>
      <c r="T4078" t="s">
        <v>34</v>
      </c>
      <c r="U4078" t="s">
        <v>854</v>
      </c>
      <c r="V4078" t="s">
        <v>978</v>
      </c>
      <c r="W4078" t="s">
        <v>147</v>
      </c>
      <c r="X4078" t="s">
        <v>144</v>
      </c>
    </row>
    <row r="4079" spans="1:24" x14ac:dyDescent="0.4">
      <c r="A4079" t="s">
        <v>4769</v>
      </c>
      <c r="B4079" t="s">
        <v>162</v>
      </c>
      <c r="C4079" t="s">
        <v>149</v>
      </c>
      <c r="D4079" t="s">
        <v>41</v>
      </c>
      <c r="E4079" t="s">
        <v>847</v>
      </c>
      <c r="F4079" t="s">
        <v>109</v>
      </c>
      <c r="G4079" t="s">
        <v>26</v>
      </c>
      <c r="H4079" t="s">
        <v>953</v>
      </c>
      <c r="I4079" t="s">
        <v>110</v>
      </c>
      <c r="J4079" t="s">
        <v>111</v>
      </c>
      <c r="K4079" t="s">
        <v>103</v>
      </c>
      <c r="L4079" t="str">
        <f>_xlfn.XLOOKUP(Trade_Flows[[#This Row],[hardware_type]],Helper_sheet!$D$2:$D$15,Helper_sheet!$E$2:$E$15,0,0)</f>
        <v>Equipment</v>
      </c>
      <c r="M4079" t="s">
        <v>91</v>
      </c>
      <c r="N4079" s="5">
        <v>214</v>
      </c>
      <c r="O4079" s="1">
        <v>107.4</v>
      </c>
      <c r="P4079" t="s">
        <v>105</v>
      </c>
      <c r="Q4079" t="s">
        <v>33</v>
      </c>
      <c r="R4079" t="s">
        <v>144</v>
      </c>
      <c r="S4079" t="s">
        <v>141</v>
      </c>
      <c r="T4079" t="s">
        <v>34</v>
      </c>
      <c r="U4079" t="s">
        <v>888</v>
      </c>
      <c r="V4079" t="s">
        <v>954</v>
      </c>
      <c r="W4079" t="s">
        <v>147</v>
      </c>
      <c r="X4079" t="s">
        <v>144</v>
      </c>
    </row>
    <row r="4080" spans="1:24" x14ac:dyDescent="0.4">
      <c r="A4080" t="s">
        <v>4770</v>
      </c>
      <c r="B4080" t="s">
        <v>162</v>
      </c>
      <c r="C4080" t="s">
        <v>154</v>
      </c>
      <c r="D4080" t="s">
        <v>42</v>
      </c>
      <c r="E4080" t="s">
        <v>847</v>
      </c>
      <c r="F4080" t="s">
        <v>109</v>
      </c>
      <c r="G4080" t="s">
        <v>26</v>
      </c>
      <c r="H4080" t="s">
        <v>953</v>
      </c>
      <c r="I4080" t="s">
        <v>110</v>
      </c>
      <c r="J4080" t="s">
        <v>111</v>
      </c>
      <c r="K4080" t="s">
        <v>103</v>
      </c>
      <c r="L4080" t="str">
        <f>_xlfn.XLOOKUP(Trade_Flows[[#This Row],[hardware_type]],Helper_sheet!$D$2:$D$15,Helper_sheet!$E$2:$E$15,0,0)</f>
        <v>Equipment</v>
      </c>
      <c r="M4080" t="s">
        <v>91</v>
      </c>
      <c r="N4080" s="5">
        <v>204</v>
      </c>
      <c r="O4080" s="1">
        <v>102.41</v>
      </c>
      <c r="P4080" t="s">
        <v>802</v>
      </c>
      <c r="Q4080" t="s">
        <v>33</v>
      </c>
      <c r="R4080" t="s">
        <v>144</v>
      </c>
      <c r="S4080" t="s">
        <v>141</v>
      </c>
      <c r="T4080" t="s">
        <v>34</v>
      </c>
      <c r="U4080" t="s">
        <v>288</v>
      </c>
      <c r="V4080" t="s">
        <v>974</v>
      </c>
      <c r="W4080" t="s">
        <v>147</v>
      </c>
      <c r="X4080" t="s">
        <v>144</v>
      </c>
    </row>
    <row r="4081" spans="1:24" x14ac:dyDescent="0.4">
      <c r="A4081" t="s">
        <v>4771</v>
      </c>
      <c r="B4081" t="s">
        <v>162</v>
      </c>
      <c r="C4081" t="s">
        <v>158</v>
      </c>
      <c r="D4081" t="s">
        <v>43</v>
      </c>
      <c r="E4081" t="s">
        <v>847</v>
      </c>
      <c r="F4081" t="s">
        <v>109</v>
      </c>
      <c r="G4081" t="s">
        <v>26</v>
      </c>
      <c r="H4081" t="s">
        <v>953</v>
      </c>
      <c r="I4081" t="s">
        <v>110</v>
      </c>
      <c r="J4081" t="s">
        <v>111</v>
      </c>
      <c r="K4081" t="s">
        <v>103</v>
      </c>
      <c r="L4081" t="str">
        <f>_xlfn.XLOOKUP(Trade_Flows[[#This Row],[hardware_type]],Helper_sheet!$D$2:$D$15,Helper_sheet!$E$2:$E$15,0,0)</f>
        <v>Equipment</v>
      </c>
      <c r="M4081" t="s">
        <v>91</v>
      </c>
      <c r="N4081" s="5">
        <v>181</v>
      </c>
      <c r="O4081" s="1">
        <v>90.93</v>
      </c>
      <c r="P4081" t="s">
        <v>802</v>
      </c>
      <c r="Q4081" t="s">
        <v>33</v>
      </c>
      <c r="R4081" t="s">
        <v>144</v>
      </c>
      <c r="S4081" t="s">
        <v>141</v>
      </c>
      <c r="T4081" t="s">
        <v>34</v>
      </c>
      <c r="U4081" t="s">
        <v>367</v>
      </c>
      <c r="V4081" t="s">
        <v>1003</v>
      </c>
      <c r="W4081" t="s">
        <v>147</v>
      </c>
      <c r="X4081" t="s">
        <v>144</v>
      </c>
    </row>
    <row r="4082" spans="1:24" x14ac:dyDescent="0.4">
      <c r="A4082" t="s">
        <v>4772</v>
      </c>
      <c r="B4082" t="s">
        <v>171</v>
      </c>
      <c r="C4082" t="s">
        <v>141</v>
      </c>
      <c r="D4082" t="s">
        <v>44</v>
      </c>
      <c r="E4082" t="s">
        <v>847</v>
      </c>
      <c r="F4082" t="s">
        <v>109</v>
      </c>
      <c r="G4082" t="s">
        <v>26</v>
      </c>
      <c r="H4082" t="s">
        <v>953</v>
      </c>
      <c r="I4082" t="s">
        <v>110</v>
      </c>
      <c r="J4082" t="s">
        <v>111</v>
      </c>
      <c r="K4082" t="s">
        <v>103</v>
      </c>
      <c r="L4082" t="str">
        <f>_xlfn.XLOOKUP(Trade_Flows[[#This Row],[hardware_type]],Helper_sheet!$D$2:$D$15,Helper_sheet!$E$2:$E$15,0,0)</f>
        <v>Equipment</v>
      </c>
      <c r="M4082" t="s">
        <v>91</v>
      </c>
      <c r="N4082" s="5">
        <v>213</v>
      </c>
      <c r="O4082" s="1">
        <v>106.56</v>
      </c>
      <c r="P4082" t="s">
        <v>802</v>
      </c>
      <c r="Q4082" t="s">
        <v>33</v>
      </c>
      <c r="R4082" t="s">
        <v>144</v>
      </c>
      <c r="S4082" t="s">
        <v>141</v>
      </c>
      <c r="T4082" t="s">
        <v>34</v>
      </c>
      <c r="U4082" t="s">
        <v>178</v>
      </c>
      <c r="V4082" t="s">
        <v>956</v>
      </c>
      <c r="W4082" t="s">
        <v>147</v>
      </c>
      <c r="X4082" t="s">
        <v>144</v>
      </c>
    </row>
    <row r="4083" spans="1:24" x14ac:dyDescent="0.4">
      <c r="A4083" t="s">
        <v>4773</v>
      </c>
      <c r="B4083" t="s">
        <v>171</v>
      </c>
      <c r="C4083" t="s">
        <v>149</v>
      </c>
      <c r="D4083" t="s">
        <v>45</v>
      </c>
      <c r="E4083" t="s">
        <v>847</v>
      </c>
      <c r="F4083" t="s">
        <v>109</v>
      </c>
      <c r="G4083" t="s">
        <v>26</v>
      </c>
      <c r="H4083" t="s">
        <v>953</v>
      </c>
      <c r="I4083" t="s">
        <v>110</v>
      </c>
      <c r="J4083" t="s">
        <v>111</v>
      </c>
      <c r="K4083" t="s">
        <v>103</v>
      </c>
      <c r="L4083" t="str">
        <f>_xlfn.XLOOKUP(Trade_Flows[[#This Row],[hardware_type]],Helper_sheet!$D$2:$D$15,Helper_sheet!$E$2:$E$15,0,0)</f>
        <v>Equipment</v>
      </c>
      <c r="M4083" t="s">
        <v>91</v>
      </c>
      <c r="N4083" s="5">
        <v>265</v>
      </c>
      <c r="O4083" s="1">
        <v>132.65</v>
      </c>
      <c r="P4083" t="s">
        <v>107</v>
      </c>
      <c r="Q4083" t="s">
        <v>33</v>
      </c>
      <c r="R4083" t="s">
        <v>144</v>
      </c>
      <c r="S4083" t="s">
        <v>141</v>
      </c>
      <c r="T4083" t="s">
        <v>34</v>
      </c>
      <c r="U4083" t="s">
        <v>156</v>
      </c>
      <c r="V4083" t="s">
        <v>2973</v>
      </c>
      <c r="W4083" t="s">
        <v>147</v>
      </c>
      <c r="X4083" t="s">
        <v>144</v>
      </c>
    </row>
    <row r="4084" spans="1:24" x14ac:dyDescent="0.4">
      <c r="A4084" t="s">
        <v>4774</v>
      </c>
      <c r="B4084" t="s">
        <v>171</v>
      </c>
      <c r="C4084" t="s">
        <v>154</v>
      </c>
      <c r="D4084" t="s">
        <v>46</v>
      </c>
      <c r="E4084" t="s">
        <v>847</v>
      </c>
      <c r="F4084" t="s">
        <v>109</v>
      </c>
      <c r="G4084" t="s">
        <v>26</v>
      </c>
      <c r="H4084" t="s">
        <v>953</v>
      </c>
      <c r="I4084" t="s">
        <v>110</v>
      </c>
      <c r="J4084" t="s">
        <v>111</v>
      </c>
      <c r="K4084" t="s">
        <v>103</v>
      </c>
      <c r="L4084" t="str">
        <f>_xlfn.XLOOKUP(Trade_Flows[[#This Row],[hardware_type]],Helper_sheet!$D$2:$D$15,Helper_sheet!$E$2:$E$15,0,0)</f>
        <v>Equipment</v>
      </c>
      <c r="M4084" t="s">
        <v>91</v>
      </c>
      <c r="N4084" s="5">
        <v>271</v>
      </c>
      <c r="O4084" s="1">
        <v>135.75</v>
      </c>
      <c r="P4084" t="s">
        <v>107</v>
      </c>
      <c r="Q4084" t="s">
        <v>33</v>
      </c>
      <c r="R4084" t="s">
        <v>144</v>
      </c>
      <c r="S4084" t="s">
        <v>141</v>
      </c>
      <c r="T4084" t="s">
        <v>34</v>
      </c>
      <c r="U4084" t="s">
        <v>848</v>
      </c>
      <c r="V4084" t="s">
        <v>961</v>
      </c>
      <c r="W4084" t="s">
        <v>147</v>
      </c>
      <c r="X4084" t="s">
        <v>144</v>
      </c>
    </row>
    <row r="4085" spans="1:24" x14ac:dyDescent="0.4">
      <c r="A4085" t="s">
        <v>4775</v>
      </c>
      <c r="B4085" t="s">
        <v>171</v>
      </c>
      <c r="C4085" t="s">
        <v>158</v>
      </c>
      <c r="D4085" t="s">
        <v>47</v>
      </c>
      <c r="E4085" t="s">
        <v>847</v>
      </c>
      <c r="F4085" t="s">
        <v>109</v>
      </c>
      <c r="G4085" t="s">
        <v>26</v>
      </c>
      <c r="H4085" t="s">
        <v>953</v>
      </c>
      <c r="I4085" t="s">
        <v>110</v>
      </c>
      <c r="J4085" t="s">
        <v>111</v>
      </c>
      <c r="K4085" t="s">
        <v>103</v>
      </c>
      <c r="L4085" t="str">
        <f>_xlfn.XLOOKUP(Trade_Flows[[#This Row],[hardware_type]],Helper_sheet!$D$2:$D$15,Helper_sheet!$E$2:$E$15,0,0)</f>
        <v>Equipment</v>
      </c>
      <c r="M4085" t="s">
        <v>91</v>
      </c>
      <c r="N4085" s="5">
        <v>207</v>
      </c>
      <c r="O4085" s="1">
        <v>103.71</v>
      </c>
      <c r="P4085" t="s">
        <v>106</v>
      </c>
      <c r="Q4085" t="s">
        <v>33</v>
      </c>
      <c r="R4085" t="s">
        <v>144</v>
      </c>
      <c r="S4085" t="s">
        <v>141</v>
      </c>
      <c r="T4085" t="s">
        <v>34</v>
      </c>
      <c r="U4085" t="s">
        <v>176</v>
      </c>
      <c r="V4085" t="s">
        <v>994</v>
      </c>
      <c r="W4085" t="s">
        <v>147</v>
      </c>
      <c r="X4085" t="s">
        <v>144</v>
      </c>
    </row>
    <row r="4086" spans="1:24" x14ac:dyDescent="0.4">
      <c r="A4086" t="s">
        <v>4776</v>
      </c>
      <c r="B4086" t="s">
        <v>182</v>
      </c>
      <c r="C4086" t="s">
        <v>141</v>
      </c>
      <c r="D4086" t="s">
        <v>48</v>
      </c>
      <c r="E4086" t="s">
        <v>847</v>
      </c>
      <c r="F4086" t="s">
        <v>109</v>
      </c>
      <c r="G4086" t="s">
        <v>26</v>
      </c>
      <c r="H4086" t="s">
        <v>953</v>
      </c>
      <c r="I4086" t="s">
        <v>110</v>
      </c>
      <c r="J4086" t="s">
        <v>111</v>
      </c>
      <c r="K4086" t="s">
        <v>103</v>
      </c>
      <c r="L4086" t="str">
        <f>_xlfn.XLOOKUP(Trade_Flows[[#This Row],[hardware_type]],Helper_sheet!$D$2:$D$15,Helper_sheet!$E$2:$E$15,0,0)</f>
        <v>Equipment</v>
      </c>
      <c r="M4086" t="s">
        <v>91</v>
      </c>
      <c r="N4086" s="5">
        <v>207</v>
      </c>
      <c r="O4086" s="1">
        <v>103.99</v>
      </c>
      <c r="P4086" t="s">
        <v>106</v>
      </c>
      <c r="Q4086" t="s">
        <v>33</v>
      </c>
      <c r="R4086" t="s">
        <v>144</v>
      </c>
      <c r="S4086" t="s">
        <v>141</v>
      </c>
      <c r="T4086" t="s">
        <v>34</v>
      </c>
      <c r="U4086" t="s">
        <v>391</v>
      </c>
      <c r="V4086" t="s">
        <v>1040</v>
      </c>
      <c r="W4086" t="s">
        <v>147</v>
      </c>
      <c r="X4086" t="s">
        <v>144</v>
      </c>
    </row>
    <row r="4087" spans="1:24" x14ac:dyDescent="0.4">
      <c r="A4087" t="s">
        <v>4777</v>
      </c>
      <c r="B4087" t="s">
        <v>182</v>
      </c>
      <c r="C4087" t="s">
        <v>149</v>
      </c>
      <c r="D4087" t="s">
        <v>49</v>
      </c>
      <c r="E4087" t="s">
        <v>847</v>
      </c>
      <c r="F4087" t="s">
        <v>109</v>
      </c>
      <c r="G4087" t="s">
        <v>26</v>
      </c>
      <c r="H4087" t="s">
        <v>953</v>
      </c>
      <c r="I4087" t="s">
        <v>110</v>
      </c>
      <c r="J4087" t="s">
        <v>111</v>
      </c>
      <c r="K4087" t="s">
        <v>103</v>
      </c>
      <c r="L4087" t="str">
        <f>_xlfn.XLOOKUP(Trade_Flows[[#This Row],[hardware_type]],Helper_sheet!$D$2:$D$15,Helper_sheet!$E$2:$E$15,0,0)</f>
        <v>Equipment</v>
      </c>
      <c r="M4087" t="s">
        <v>91</v>
      </c>
      <c r="N4087" s="5">
        <v>269</v>
      </c>
      <c r="O4087" s="1">
        <v>134.52000000000001</v>
      </c>
      <c r="P4087" t="s">
        <v>802</v>
      </c>
      <c r="Q4087" t="s">
        <v>33</v>
      </c>
      <c r="R4087" t="s">
        <v>144</v>
      </c>
      <c r="S4087" t="s">
        <v>141</v>
      </c>
      <c r="T4087" t="s">
        <v>34</v>
      </c>
      <c r="U4087" t="s">
        <v>169</v>
      </c>
      <c r="V4087" t="s">
        <v>963</v>
      </c>
      <c r="W4087" t="s">
        <v>147</v>
      </c>
      <c r="X4087" t="s">
        <v>144</v>
      </c>
    </row>
    <row r="4088" spans="1:24" x14ac:dyDescent="0.4">
      <c r="A4088" t="s">
        <v>4778</v>
      </c>
      <c r="B4088" t="s">
        <v>182</v>
      </c>
      <c r="C4088" t="s">
        <v>154</v>
      </c>
      <c r="D4088" t="s">
        <v>50</v>
      </c>
      <c r="E4088" t="s">
        <v>847</v>
      </c>
      <c r="F4088" t="s">
        <v>109</v>
      </c>
      <c r="G4088" t="s">
        <v>26</v>
      </c>
      <c r="H4088" t="s">
        <v>953</v>
      </c>
      <c r="I4088" t="s">
        <v>110</v>
      </c>
      <c r="J4088" t="s">
        <v>111</v>
      </c>
      <c r="K4088" t="s">
        <v>103</v>
      </c>
      <c r="L4088" t="str">
        <f>_xlfn.XLOOKUP(Trade_Flows[[#This Row],[hardware_type]],Helper_sheet!$D$2:$D$15,Helper_sheet!$E$2:$E$15,0,0)</f>
        <v>Equipment</v>
      </c>
      <c r="M4088" t="s">
        <v>91</v>
      </c>
      <c r="N4088" s="5">
        <v>259</v>
      </c>
      <c r="O4088" s="1">
        <v>129.52000000000001</v>
      </c>
      <c r="P4088" t="s">
        <v>107</v>
      </c>
      <c r="Q4088" t="s">
        <v>33</v>
      </c>
      <c r="R4088" t="s">
        <v>144</v>
      </c>
      <c r="S4088" t="s">
        <v>141</v>
      </c>
      <c r="T4088" t="s">
        <v>34</v>
      </c>
      <c r="U4088" t="s">
        <v>854</v>
      </c>
      <c r="V4088" t="s">
        <v>2973</v>
      </c>
      <c r="W4088" t="s">
        <v>147</v>
      </c>
      <c r="X4088" t="s">
        <v>144</v>
      </c>
    </row>
    <row r="4089" spans="1:24" x14ac:dyDescent="0.4">
      <c r="A4089" t="s">
        <v>4779</v>
      </c>
      <c r="B4089" t="s">
        <v>182</v>
      </c>
      <c r="C4089" t="s">
        <v>158</v>
      </c>
      <c r="D4089" t="s">
        <v>51</v>
      </c>
      <c r="E4089" t="s">
        <v>847</v>
      </c>
      <c r="F4089" t="s">
        <v>109</v>
      </c>
      <c r="G4089" t="s">
        <v>26</v>
      </c>
      <c r="H4089" t="s">
        <v>953</v>
      </c>
      <c r="I4089" t="s">
        <v>110</v>
      </c>
      <c r="J4089" t="s">
        <v>111</v>
      </c>
      <c r="K4089" t="s">
        <v>103</v>
      </c>
      <c r="L4089" t="str">
        <f>_xlfn.XLOOKUP(Trade_Flows[[#This Row],[hardware_type]],Helper_sheet!$D$2:$D$15,Helper_sheet!$E$2:$E$15,0,0)</f>
        <v>Equipment</v>
      </c>
      <c r="M4089" t="s">
        <v>91</v>
      </c>
      <c r="N4089" s="5">
        <v>233</v>
      </c>
      <c r="O4089" s="1">
        <v>116.62</v>
      </c>
      <c r="P4089" t="s">
        <v>790</v>
      </c>
      <c r="Q4089" t="s">
        <v>33</v>
      </c>
      <c r="R4089" t="s">
        <v>144</v>
      </c>
      <c r="S4089" t="s">
        <v>141</v>
      </c>
      <c r="T4089" t="s">
        <v>34</v>
      </c>
      <c r="U4089" t="s">
        <v>930</v>
      </c>
      <c r="V4089" t="s">
        <v>978</v>
      </c>
      <c r="W4089" t="s">
        <v>147</v>
      </c>
      <c r="X4089" t="s">
        <v>144</v>
      </c>
    </row>
    <row r="4090" spans="1:24" x14ac:dyDescent="0.4">
      <c r="A4090" t="s">
        <v>4780</v>
      </c>
      <c r="B4090" t="s">
        <v>193</v>
      </c>
      <c r="C4090" t="s">
        <v>141</v>
      </c>
      <c r="D4090" t="s">
        <v>52</v>
      </c>
      <c r="E4090" t="s">
        <v>847</v>
      </c>
      <c r="F4090" t="s">
        <v>109</v>
      </c>
      <c r="G4090" t="s">
        <v>26</v>
      </c>
      <c r="H4090" t="s">
        <v>953</v>
      </c>
      <c r="I4090" t="s">
        <v>110</v>
      </c>
      <c r="J4090" t="s">
        <v>111</v>
      </c>
      <c r="K4090" t="s">
        <v>103</v>
      </c>
      <c r="L4090" t="str">
        <f>_xlfn.XLOOKUP(Trade_Flows[[#This Row],[hardware_type]],Helper_sheet!$D$2:$D$15,Helper_sheet!$E$2:$E$15,0,0)</f>
        <v>Equipment</v>
      </c>
      <c r="M4090" t="s">
        <v>91</v>
      </c>
      <c r="N4090" s="5">
        <v>226</v>
      </c>
      <c r="O4090" s="1">
        <v>113.4</v>
      </c>
      <c r="P4090" t="s">
        <v>790</v>
      </c>
      <c r="Q4090" t="s">
        <v>33</v>
      </c>
      <c r="R4090" t="s">
        <v>144</v>
      </c>
      <c r="S4090" t="s">
        <v>141</v>
      </c>
      <c r="T4090" t="s">
        <v>34</v>
      </c>
      <c r="U4090" t="s">
        <v>852</v>
      </c>
      <c r="V4090" t="s">
        <v>991</v>
      </c>
      <c r="W4090" t="s">
        <v>147</v>
      </c>
      <c r="X4090" t="s">
        <v>144</v>
      </c>
    </row>
    <row r="4091" spans="1:24" x14ac:dyDescent="0.4">
      <c r="A4091" t="s">
        <v>4781</v>
      </c>
      <c r="B4091" t="s">
        <v>193</v>
      </c>
      <c r="C4091" t="s">
        <v>149</v>
      </c>
      <c r="D4091" t="s">
        <v>53</v>
      </c>
      <c r="E4091" t="s">
        <v>847</v>
      </c>
      <c r="F4091" t="s">
        <v>109</v>
      </c>
      <c r="G4091" t="s">
        <v>26</v>
      </c>
      <c r="H4091" t="s">
        <v>953</v>
      </c>
      <c r="I4091" t="s">
        <v>110</v>
      </c>
      <c r="J4091" t="s">
        <v>111</v>
      </c>
      <c r="K4091" t="s">
        <v>103</v>
      </c>
      <c r="L4091" t="str">
        <f>_xlfn.XLOOKUP(Trade_Flows[[#This Row],[hardware_type]],Helper_sheet!$D$2:$D$15,Helper_sheet!$E$2:$E$15,0,0)</f>
        <v>Equipment</v>
      </c>
      <c r="M4091" t="s">
        <v>91</v>
      </c>
      <c r="N4091" s="5">
        <v>256</v>
      </c>
      <c r="O4091" s="1">
        <v>128.28</v>
      </c>
      <c r="P4091" t="s">
        <v>802</v>
      </c>
      <c r="Q4091" t="s">
        <v>33</v>
      </c>
      <c r="R4091" t="s">
        <v>144</v>
      </c>
      <c r="S4091" t="s">
        <v>141</v>
      </c>
      <c r="T4091" t="s">
        <v>34</v>
      </c>
      <c r="U4091" t="s">
        <v>173</v>
      </c>
      <c r="V4091" t="s">
        <v>985</v>
      </c>
      <c r="W4091" t="s">
        <v>147</v>
      </c>
      <c r="X4091" t="s">
        <v>144</v>
      </c>
    </row>
    <row r="4092" spans="1:24" x14ac:dyDescent="0.4">
      <c r="A4092" t="s">
        <v>4782</v>
      </c>
      <c r="B4092" t="s">
        <v>193</v>
      </c>
      <c r="C4092" t="s">
        <v>154</v>
      </c>
      <c r="D4092" t="s">
        <v>54</v>
      </c>
      <c r="E4092" t="s">
        <v>847</v>
      </c>
      <c r="F4092" t="s">
        <v>109</v>
      </c>
      <c r="G4092" t="s">
        <v>26</v>
      </c>
      <c r="H4092" t="s">
        <v>953</v>
      </c>
      <c r="I4092" t="s">
        <v>110</v>
      </c>
      <c r="J4092" t="s">
        <v>111</v>
      </c>
      <c r="K4092" t="s">
        <v>103</v>
      </c>
      <c r="L4092" t="str">
        <f>_xlfn.XLOOKUP(Trade_Flows[[#This Row],[hardware_type]],Helper_sheet!$D$2:$D$15,Helper_sheet!$E$2:$E$15,0,0)</f>
        <v>Equipment</v>
      </c>
      <c r="M4092" t="s">
        <v>91</v>
      </c>
      <c r="N4092" s="5">
        <v>297</v>
      </c>
      <c r="O4092" s="1">
        <v>148.69</v>
      </c>
      <c r="P4092" t="s">
        <v>107</v>
      </c>
      <c r="Q4092" t="s">
        <v>33</v>
      </c>
      <c r="R4092" t="s">
        <v>144</v>
      </c>
      <c r="S4092" t="s">
        <v>141</v>
      </c>
      <c r="T4092" t="s">
        <v>34</v>
      </c>
      <c r="U4092" t="s">
        <v>888</v>
      </c>
      <c r="V4092" t="s">
        <v>972</v>
      </c>
      <c r="W4092" t="s">
        <v>147</v>
      </c>
      <c r="X4092" t="s">
        <v>144</v>
      </c>
    </row>
    <row r="4093" spans="1:24" x14ac:dyDescent="0.4">
      <c r="A4093" t="s">
        <v>4783</v>
      </c>
      <c r="B4093" t="s">
        <v>193</v>
      </c>
      <c r="C4093" t="s">
        <v>158</v>
      </c>
      <c r="D4093" t="s">
        <v>55</v>
      </c>
      <c r="E4093" t="s">
        <v>847</v>
      </c>
      <c r="F4093" t="s">
        <v>109</v>
      </c>
      <c r="G4093" t="s">
        <v>26</v>
      </c>
      <c r="H4093" t="s">
        <v>953</v>
      </c>
      <c r="I4093" t="s">
        <v>110</v>
      </c>
      <c r="J4093" t="s">
        <v>111</v>
      </c>
      <c r="K4093" t="s">
        <v>103</v>
      </c>
      <c r="L4093" t="str">
        <f>_xlfn.XLOOKUP(Trade_Flows[[#This Row],[hardware_type]],Helper_sheet!$D$2:$D$15,Helper_sheet!$E$2:$E$15,0,0)</f>
        <v>Equipment</v>
      </c>
      <c r="M4093" t="s">
        <v>91</v>
      </c>
      <c r="N4093" s="5">
        <v>231</v>
      </c>
      <c r="O4093" s="1">
        <v>115.64</v>
      </c>
      <c r="P4093" t="s">
        <v>790</v>
      </c>
      <c r="Q4093" t="s">
        <v>33</v>
      </c>
      <c r="R4093" t="s">
        <v>144</v>
      </c>
      <c r="S4093" t="s">
        <v>141</v>
      </c>
      <c r="T4093" t="s">
        <v>34</v>
      </c>
      <c r="U4093" t="s">
        <v>178</v>
      </c>
      <c r="V4093" t="s">
        <v>989</v>
      </c>
      <c r="W4093" t="s">
        <v>147</v>
      </c>
      <c r="X4093" t="s">
        <v>144</v>
      </c>
    </row>
    <row r="4094" spans="1:24" x14ac:dyDescent="0.4">
      <c r="A4094" t="s">
        <v>4784</v>
      </c>
      <c r="B4094" t="s">
        <v>202</v>
      </c>
      <c r="C4094" t="s">
        <v>141</v>
      </c>
      <c r="D4094" t="s">
        <v>56</v>
      </c>
      <c r="E4094" t="s">
        <v>847</v>
      </c>
      <c r="F4094" t="s">
        <v>109</v>
      </c>
      <c r="G4094" t="s">
        <v>26</v>
      </c>
      <c r="H4094" t="s">
        <v>953</v>
      </c>
      <c r="I4094" t="s">
        <v>110</v>
      </c>
      <c r="J4094" t="s">
        <v>111</v>
      </c>
      <c r="K4094" t="s">
        <v>103</v>
      </c>
      <c r="L4094" t="str">
        <f>_xlfn.XLOOKUP(Trade_Flows[[#This Row],[hardware_type]],Helper_sheet!$D$2:$D$15,Helper_sheet!$E$2:$E$15,0,0)</f>
        <v>Equipment</v>
      </c>
      <c r="M4094" t="s">
        <v>91</v>
      </c>
      <c r="N4094" s="5">
        <v>243</v>
      </c>
      <c r="O4094" s="1">
        <v>121.9</v>
      </c>
      <c r="P4094" t="s">
        <v>107</v>
      </c>
      <c r="Q4094" t="s">
        <v>33</v>
      </c>
      <c r="R4094" t="s">
        <v>144</v>
      </c>
      <c r="S4094" t="s">
        <v>141</v>
      </c>
      <c r="T4094" t="s">
        <v>34</v>
      </c>
      <c r="U4094" t="s">
        <v>169</v>
      </c>
      <c r="V4094" t="s">
        <v>998</v>
      </c>
      <c r="W4094" t="s">
        <v>147</v>
      </c>
      <c r="X4094" t="s">
        <v>144</v>
      </c>
    </row>
    <row r="4095" spans="1:24" x14ac:dyDescent="0.4">
      <c r="A4095" t="s">
        <v>4785</v>
      </c>
      <c r="B4095" t="s">
        <v>202</v>
      </c>
      <c r="C4095" t="s">
        <v>149</v>
      </c>
      <c r="D4095" t="s">
        <v>57</v>
      </c>
      <c r="E4095" t="s">
        <v>847</v>
      </c>
      <c r="F4095" t="s">
        <v>109</v>
      </c>
      <c r="G4095" t="s">
        <v>26</v>
      </c>
      <c r="H4095" t="s">
        <v>953</v>
      </c>
      <c r="I4095" t="s">
        <v>110</v>
      </c>
      <c r="J4095" t="s">
        <v>111</v>
      </c>
      <c r="K4095" t="s">
        <v>103</v>
      </c>
      <c r="L4095" t="str">
        <f>_xlfn.XLOOKUP(Trade_Flows[[#This Row],[hardware_type]],Helper_sheet!$D$2:$D$15,Helper_sheet!$E$2:$E$15,0,0)</f>
        <v>Equipment</v>
      </c>
      <c r="M4095" t="s">
        <v>91</v>
      </c>
      <c r="N4095" s="5">
        <v>270</v>
      </c>
      <c r="O4095" s="1">
        <v>135.11000000000001</v>
      </c>
      <c r="P4095" t="s">
        <v>106</v>
      </c>
      <c r="Q4095" t="s">
        <v>33</v>
      </c>
      <c r="R4095" t="s">
        <v>144</v>
      </c>
      <c r="S4095" t="s">
        <v>141</v>
      </c>
      <c r="T4095" t="s">
        <v>34</v>
      </c>
      <c r="U4095" t="s">
        <v>178</v>
      </c>
      <c r="V4095" t="s">
        <v>2050</v>
      </c>
      <c r="W4095" t="s">
        <v>147</v>
      </c>
      <c r="X4095" t="s">
        <v>144</v>
      </c>
    </row>
    <row r="4096" spans="1:24" x14ac:dyDescent="0.4">
      <c r="A4096" t="s">
        <v>4786</v>
      </c>
      <c r="B4096" t="s">
        <v>202</v>
      </c>
      <c r="C4096" t="s">
        <v>154</v>
      </c>
      <c r="D4096" t="s">
        <v>58</v>
      </c>
      <c r="E4096" t="s">
        <v>847</v>
      </c>
      <c r="F4096" t="s">
        <v>109</v>
      </c>
      <c r="G4096" t="s">
        <v>26</v>
      </c>
      <c r="H4096" t="s">
        <v>953</v>
      </c>
      <c r="I4096" t="s">
        <v>110</v>
      </c>
      <c r="J4096" t="s">
        <v>111</v>
      </c>
      <c r="K4096" t="s">
        <v>103</v>
      </c>
      <c r="L4096" t="str">
        <f>_xlfn.XLOOKUP(Trade_Flows[[#This Row],[hardware_type]],Helper_sheet!$D$2:$D$15,Helper_sheet!$E$2:$E$15,0,0)</f>
        <v>Equipment</v>
      </c>
      <c r="M4096" t="s">
        <v>91</v>
      </c>
      <c r="N4096" s="5">
        <v>268</v>
      </c>
      <c r="O4096" s="1">
        <v>134.19</v>
      </c>
      <c r="P4096" t="s">
        <v>802</v>
      </c>
      <c r="Q4096" t="s">
        <v>33</v>
      </c>
      <c r="R4096" t="s">
        <v>144</v>
      </c>
      <c r="S4096" t="s">
        <v>141</v>
      </c>
      <c r="T4096" t="s">
        <v>34</v>
      </c>
      <c r="U4096" t="s">
        <v>391</v>
      </c>
      <c r="V4096" t="s">
        <v>963</v>
      </c>
      <c r="W4096" t="s">
        <v>147</v>
      </c>
      <c r="X4096" t="s">
        <v>144</v>
      </c>
    </row>
    <row r="4097" spans="1:24" x14ac:dyDescent="0.4">
      <c r="A4097" t="s">
        <v>4787</v>
      </c>
      <c r="B4097" t="s">
        <v>202</v>
      </c>
      <c r="C4097" t="s">
        <v>158</v>
      </c>
      <c r="D4097" t="s">
        <v>59</v>
      </c>
      <c r="E4097" t="s">
        <v>847</v>
      </c>
      <c r="F4097" t="s">
        <v>109</v>
      </c>
      <c r="G4097" t="s">
        <v>26</v>
      </c>
      <c r="H4097" t="s">
        <v>953</v>
      </c>
      <c r="I4097" t="s">
        <v>110</v>
      </c>
      <c r="J4097" t="s">
        <v>111</v>
      </c>
      <c r="K4097" t="s">
        <v>103</v>
      </c>
      <c r="L4097" t="str">
        <f>_xlfn.XLOOKUP(Trade_Flows[[#This Row],[hardware_type]],Helper_sheet!$D$2:$D$15,Helper_sheet!$E$2:$E$15,0,0)</f>
        <v>Equipment</v>
      </c>
      <c r="M4097" t="s">
        <v>91</v>
      </c>
      <c r="N4097" s="5">
        <v>248</v>
      </c>
      <c r="O4097" s="1">
        <v>124.26</v>
      </c>
      <c r="P4097" t="s">
        <v>802</v>
      </c>
      <c r="Q4097" t="s">
        <v>33</v>
      </c>
      <c r="R4097" t="s">
        <v>144</v>
      </c>
      <c r="S4097" t="s">
        <v>141</v>
      </c>
      <c r="T4097" t="s">
        <v>34</v>
      </c>
      <c r="U4097" t="s">
        <v>877</v>
      </c>
      <c r="V4097" t="s">
        <v>2110</v>
      </c>
      <c r="W4097" t="s">
        <v>147</v>
      </c>
      <c r="X4097" t="s">
        <v>144</v>
      </c>
    </row>
    <row r="4098" spans="1:24" x14ac:dyDescent="0.4">
      <c r="A4098" t="s">
        <v>4788</v>
      </c>
      <c r="B4098" t="s">
        <v>212</v>
      </c>
      <c r="C4098" t="s">
        <v>141</v>
      </c>
      <c r="D4098" t="s">
        <v>60</v>
      </c>
      <c r="E4098" t="s">
        <v>847</v>
      </c>
      <c r="F4098" t="s">
        <v>109</v>
      </c>
      <c r="G4098" t="s">
        <v>26</v>
      </c>
      <c r="H4098" t="s">
        <v>953</v>
      </c>
      <c r="I4098" t="s">
        <v>110</v>
      </c>
      <c r="J4098" t="s">
        <v>111</v>
      </c>
      <c r="K4098" t="s">
        <v>103</v>
      </c>
      <c r="L4098" t="str">
        <f>_xlfn.XLOOKUP(Trade_Flows[[#This Row],[hardware_type]],Helper_sheet!$D$2:$D$15,Helper_sheet!$E$2:$E$15,0,0)</f>
        <v>Equipment</v>
      </c>
      <c r="M4098" t="s">
        <v>91</v>
      </c>
      <c r="N4098" s="5">
        <v>246</v>
      </c>
      <c r="O4098" s="1">
        <v>123.17</v>
      </c>
      <c r="P4098" t="s">
        <v>107</v>
      </c>
      <c r="Q4098" t="s">
        <v>33</v>
      </c>
      <c r="R4098" t="s">
        <v>144</v>
      </c>
      <c r="S4098" t="s">
        <v>141</v>
      </c>
      <c r="T4098" t="s">
        <v>34</v>
      </c>
      <c r="U4098" t="s">
        <v>854</v>
      </c>
      <c r="V4098" t="s">
        <v>994</v>
      </c>
      <c r="W4098" t="s">
        <v>147</v>
      </c>
      <c r="X4098" t="s">
        <v>144</v>
      </c>
    </row>
    <row r="4099" spans="1:24" x14ac:dyDescent="0.4">
      <c r="A4099" t="s">
        <v>4789</v>
      </c>
      <c r="B4099" t="s">
        <v>212</v>
      </c>
      <c r="C4099" t="s">
        <v>149</v>
      </c>
      <c r="D4099" t="s">
        <v>61</v>
      </c>
      <c r="E4099" t="s">
        <v>847</v>
      </c>
      <c r="F4099" t="s">
        <v>109</v>
      </c>
      <c r="G4099" t="s">
        <v>26</v>
      </c>
      <c r="H4099" t="s">
        <v>953</v>
      </c>
      <c r="I4099" t="s">
        <v>110</v>
      </c>
      <c r="J4099" t="s">
        <v>111</v>
      </c>
      <c r="K4099" t="s">
        <v>103</v>
      </c>
      <c r="L4099" t="str">
        <f>_xlfn.XLOOKUP(Trade_Flows[[#This Row],[hardware_type]],Helper_sheet!$D$2:$D$15,Helper_sheet!$E$2:$E$15,0,0)</f>
        <v>Equipment</v>
      </c>
      <c r="M4099" t="s">
        <v>91</v>
      </c>
      <c r="N4099" s="5">
        <v>288</v>
      </c>
      <c r="O4099" s="1">
        <v>144.29</v>
      </c>
      <c r="P4099" t="s">
        <v>107</v>
      </c>
      <c r="Q4099" t="s">
        <v>33</v>
      </c>
      <c r="R4099" t="s">
        <v>144</v>
      </c>
      <c r="S4099" t="s">
        <v>141</v>
      </c>
      <c r="T4099" t="s">
        <v>34</v>
      </c>
      <c r="U4099" t="s">
        <v>152</v>
      </c>
      <c r="V4099" t="s">
        <v>2050</v>
      </c>
      <c r="W4099" t="s">
        <v>147</v>
      </c>
      <c r="X4099" t="s">
        <v>144</v>
      </c>
    </row>
    <row r="4100" spans="1:24" x14ac:dyDescent="0.4">
      <c r="A4100" t="s">
        <v>4790</v>
      </c>
      <c r="B4100" t="s">
        <v>212</v>
      </c>
      <c r="C4100" t="s">
        <v>154</v>
      </c>
      <c r="D4100" t="s">
        <v>62</v>
      </c>
      <c r="E4100" t="s">
        <v>847</v>
      </c>
      <c r="F4100" t="s">
        <v>109</v>
      </c>
      <c r="G4100" t="s">
        <v>26</v>
      </c>
      <c r="H4100" t="s">
        <v>953</v>
      </c>
      <c r="I4100" t="s">
        <v>110</v>
      </c>
      <c r="J4100" t="s">
        <v>111</v>
      </c>
      <c r="K4100" t="s">
        <v>103</v>
      </c>
      <c r="L4100" t="str">
        <f>_xlfn.XLOOKUP(Trade_Flows[[#This Row],[hardware_type]],Helper_sheet!$D$2:$D$15,Helper_sheet!$E$2:$E$15,0,0)</f>
        <v>Equipment</v>
      </c>
      <c r="M4100" t="s">
        <v>91</v>
      </c>
      <c r="N4100" s="5">
        <v>306</v>
      </c>
      <c r="O4100" s="1">
        <v>153.13</v>
      </c>
      <c r="P4100" t="s">
        <v>105</v>
      </c>
      <c r="Q4100" t="s">
        <v>33</v>
      </c>
      <c r="R4100" t="s">
        <v>144</v>
      </c>
      <c r="S4100" t="s">
        <v>141</v>
      </c>
      <c r="T4100" t="s">
        <v>34</v>
      </c>
      <c r="U4100" t="s">
        <v>156</v>
      </c>
      <c r="V4100" t="s">
        <v>961</v>
      </c>
      <c r="W4100" t="s">
        <v>147</v>
      </c>
      <c r="X4100" t="s">
        <v>144</v>
      </c>
    </row>
    <row r="4101" spans="1:24" x14ac:dyDescent="0.4">
      <c r="A4101" t="s">
        <v>4791</v>
      </c>
      <c r="B4101" t="s">
        <v>212</v>
      </c>
      <c r="C4101" t="s">
        <v>158</v>
      </c>
      <c r="D4101" t="s">
        <v>63</v>
      </c>
      <c r="E4101" t="s">
        <v>847</v>
      </c>
      <c r="F4101" t="s">
        <v>109</v>
      </c>
      <c r="G4101" t="s">
        <v>26</v>
      </c>
      <c r="H4101" t="s">
        <v>953</v>
      </c>
      <c r="I4101" t="s">
        <v>110</v>
      </c>
      <c r="J4101" t="s">
        <v>111</v>
      </c>
      <c r="K4101" t="s">
        <v>103</v>
      </c>
      <c r="L4101" t="str">
        <f>_xlfn.XLOOKUP(Trade_Flows[[#This Row],[hardware_type]],Helper_sheet!$D$2:$D$15,Helper_sheet!$E$2:$E$15,0,0)</f>
        <v>Equipment</v>
      </c>
      <c r="M4101" t="s">
        <v>91</v>
      </c>
      <c r="N4101" s="5">
        <v>319</v>
      </c>
      <c r="O4101" s="1">
        <v>159.86000000000001</v>
      </c>
      <c r="P4101" t="s">
        <v>790</v>
      </c>
      <c r="Q4101" t="s">
        <v>33</v>
      </c>
      <c r="R4101" t="s">
        <v>144</v>
      </c>
      <c r="S4101" t="s">
        <v>141</v>
      </c>
      <c r="T4101" t="s">
        <v>34</v>
      </c>
      <c r="U4101" t="s">
        <v>187</v>
      </c>
      <c r="V4101" t="s">
        <v>1054</v>
      </c>
      <c r="W4101" t="s">
        <v>147</v>
      </c>
      <c r="X4101" t="s">
        <v>144</v>
      </c>
    </row>
    <row r="4102" spans="1:24" x14ac:dyDescent="0.4">
      <c r="A4102" t="s">
        <v>4792</v>
      </c>
      <c r="B4102" t="s">
        <v>223</v>
      </c>
      <c r="C4102" t="s">
        <v>141</v>
      </c>
      <c r="D4102" t="s">
        <v>64</v>
      </c>
      <c r="E4102" t="s">
        <v>847</v>
      </c>
      <c r="F4102" t="s">
        <v>109</v>
      </c>
      <c r="G4102" t="s">
        <v>26</v>
      </c>
      <c r="H4102" t="s">
        <v>953</v>
      </c>
      <c r="I4102" t="s">
        <v>110</v>
      </c>
      <c r="J4102" t="s">
        <v>111</v>
      </c>
      <c r="K4102" t="s">
        <v>103</v>
      </c>
      <c r="L4102" t="str">
        <f>_xlfn.XLOOKUP(Trade_Flows[[#This Row],[hardware_type]],Helper_sheet!$D$2:$D$15,Helper_sheet!$E$2:$E$15,0,0)</f>
        <v>Equipment</v>
      </c>
      <c r="M4102" t="s">
        <v>91</v>
      </c>
      <c r="N4102" s="5">
        <v>274</v>
      </c>
      <c r="O4102" s="1">
        <v>137.19999999999999</v>
      </c>
      <c r="P4102" t="s">
        <v>106</v>
      </c>
      <c r="Q4102" t="s">
        <v>33</v>
      </c>
      <c r="R4102" t="s">
        <v>144</v>
      </c>
      <c r="S4102" t="s">
        <v>141</v>
      </c>
      <c r="T4102" t="s">
        <v>34</v>
      </c>
      <c r="U4102" t="s">
        <v>288</v>
      </c>
      <c r="V4102" t="s">
        <v>1007</v>
      </c>
      <c r="W4102" t="s">
        <v>147</v>
      </c>
      <c r="X4102" t="s">
        <v>144</v>
      </c>
    </row>
    <row r="4103" spans="1:24" x14ac:dyDescent="0.4">
      <c r="A4103" t="s">
        <v>4793</v>
      </c>
      <c r="B4103" t="s">
        <v>223</v>
      </c>
      <c r="C4103" t="s">
        <v>149</v>
      </c>
      <c r="D4103" t="s">
        <v>65</v>
      </c>
      <c r="E4103" t="s">
        <v>847</v>
      </c>
      <c r="F4103" t="s">
        <v>109</v>
      </c>
      <c r="G4103" t="s">
        <v>26</v>
      </c>
      <c r="H4103" t="s">
        <v>953</v>
      </c>
      <c r="I4103" t="s">
        <v>110</v>
      </c>
      <c r="J4103" t="s">
        <v>111</v>
      </c>
      <c r="K4103" t="s">
        <v>103</v>
      </c>
      <c r="L4103" t="str">
        <f>_xlfn.XLOOKUP(Trade_Flows[[#This Row],[hardware_type]],Helper_sheet!$D$2:$D$15,Helper_sheet!$E$2:$E$15,0,0)</f>
        <v>Equipment</v>
      </c>
      <c r="M4103" t="s">
        <v>91</v>
      </c>
      <c r="N4103" s="5">
        <v>378</v>
      </c>
      <c r="O4103" s="1">
        <v>189.4</v>
      </c>
      <c r="P4103" t="s">
        <v>790</v>
      </c>
      <c r="Q4103" t="s">
        <v>33</v>
      </c>
      <c r="R4103" t="s">
        <v>144</v>
      </c>
      <c r="S4103" t="s">
        <v>141</v>
      </c>
      <c r="T4103" t="s">
        <v>34</v>
      </c>
      <c r="U4103" t="s">
        <v>217</v>
      </c>
      <c r="V4103" t="s">
        <v>1021</v>
      </c>
      <c r="W4103" t="s">
        <v>147</v>
      </c>
      <c r="X4103" t="s">
        <v>144</v>
      </c>
    </row>
    <row r="4104" spans="1:24" x14ac:dyDescent="0.4">
      <c r="A4104" t="s">
        <v>4794</v>
      </c>
      <c r="B4104" t="s">
        <v>223</v>
      </c>
      <c r="C4104" t="s">
        <v>154</v>
      </c>
      <c r="D4104" t="s">
        <v>66</v>
      </c>
      <c r="E4104" t="s">
        <v>847</v>
      </c>
      <c r="F4104" t="s">
        <v>109</v>
      </c>
      <c r="G4104" t="s">
        <v>26</v>
      </c>
      <c r="H4104" t="s">
        <v>953</v>
      </c>
      <c r="I4104" t="s">
        <v>110</v>
      </c>
      <c r="J4104" t="s">
        <v>111</v>
      </c>
      <c r="K4104" t="s">
        <v>103</v>
      </c>
      <c r="L4104" t="str">
        <f>_xlfn.XLOOKUP(Trade_Flows[[#This Row],[hardware_type]],Helper_sheet!$D$2:$D$15,Helper_sheet!$E$2:$E$15,0,0)</f>
        <v>Equipment</v>
      </c>
      <c r="M4104" t="s">
        <v>91</v>
      </c>
      <c r="N4104" s="5">
        <v>352</v>
      </c>
      <c r="O4104" s="1">
        <v>176.32</v>
      </c>
      <c r="P4104" t="s">
        <v>105</v>
      </c>
      <c r="Q4104" t="s">
        <v>33</v>
      </c>
      <c r="R4104" t="s">
        <v>144</v>
      </c>
      <c r="S4104" t="s">
        <v>141</v>
      </c>
      <c r="T4104" t="s">
        <v>34</v>
      </c>
      <c r="U4104" t="s">
        <v>866</v>
      </c>
      <c r="V4104" t="s">
        <v>2973</v>
      </c>
      <c r="W4104" t="s">
        <v>147</v>
      </c>
      <c r="X4104" t="s">
        <v>144</v>
      </c>
    </row>
    <row r="4105" spans="1:24" x14ac:dyDescent="0.4">
      <c r="A4105" t="s">
        <v>4795</v>
      </c>
      <c r="B4105" t="s">
        <v>223</v>
      </c>
      <c r="C4105" t="s">
        <v>158</v>
      </c>
      <c r="D4105" t="s">
        <v>67</v>
      </c>
      <c r="E4105" t="s">
        <v>847</v>
      </c>
      <c r="F4105" t="s">
        <v>109</v>
      </c>
      <c r="G4105" t="s">
        <v>26</v>
      </c>
      <c r="H4105" t="s">
        <v>953</v>
      </c>
      <c r="I4105" t="s">
        <v>110</v>
      </c>
      <c r="J4105" t="s">
        <v>111</v>
      </c>
      <c r="K4105" t="s">
        <v>103</v>
      </c>
      <c r="L4105" t="str">
        <f>_xlfn.XLOOKUP(Trade_Flows[[#This Row],[hardware_type]],Helper_sheet!$D$2:$D$15,Helper_sheet!$E$2:$E$15,0,0)</f>
        <v>Equipment</v>
      </c>
      <c r="M4105" t="s">
        <v>91</v>
      </c>
      <c r="N4105" s="5">
        <v>323</v>
      </c>
      <c r="O4105" s="1">
        <v>161.63</v>
      </c>
      <c r="P4105" t="s">
        <v>107</v>
      </c>
      <c r="Q4105" t="s">
        <v>33</v>
      </c>
      <c r="R4105" t="s">
        <v>144</v>
      </c>
      <c r="S4105" t="s">
        <v>141</v>
      </c>
      <c r="T4105" t="s">
        <v>34</v>
      </c>
      <c r="U4105" t="s">
        <v>288</v>
      </c>
      <c r="V4105" t="s">
        <v>2050</v>
      </c>
      <c r="W4105" t="s">
        <v>147</v>
      </c>
      <c r="X4105" t="s">
        <v>144</v>
      </c>
    </row>
    <row r="4106" spans="1:24" x14ac:dyDescent="0.4">
      <c r="A4106" t="s">
        <v>4796</v>
      </c>
      <c r="B4106" t="s">
        <v>235</v>
      </c>
      <c r="C4106" t="s">
        <v>141</v>
      </c>
      <c r="D4106" t="s">
        <v>68</v>
      </c>
      <c r="E4106" t="s">
        <v>847</v>
      </c>
      <c r="F4106" t="s">
        <v>109</v>
      </c>
      <c r="G4106" t="s">
        <v>26</v>
      </c>
      <c r="H4106" t="s">
        <v>953</v>
      </c>
      <c r="I4106" t="s">
        <v>110</v>
      </c>
      <c r="J4106" t="s">
        <v>111</v>
      </c>
      <c r="K4106" t="s">
        <v>103</v>
      </c>
      <c r="L4106" t="str">
        <f>_xlfn.XLOOKUP(Trade_Flows[[#This Row],[hardware_type]],Helper_sheet!$D$2:$D$15,Helper_sheet!$E$2:$E$15,0,0)</f>
        <v>Equipment</v>
      </c>
      <c r="M4106" t="s">
        <v>91</v>
      </c>
      <c r="N4106" s="5">
        <v>341</v>
      </c>
      <c r="O4106" s="1">
        <v>170.81</v>
      </c>
      <c r="P4106" t="s">
        <v>790</v>
      </c>
      <c r="Q4106" t="s">
        <v>33</v>
      </c>
      <c r="R4106" t="s">
        <v>144</v>
      </c>
      <c r="S4106" t="s">
        <v>141</v>
      </c>
      <c r="T4106" t="s">
        <v>34</v>
      </c>
      <c r="U4106" t="s">
        <v>369</v>
      </c>
      <c r="V4106" t="s">
        <v>980</v>
      </c>
      <c r="W4106" t="s">
        <v>147</v>
      </c>
      <c r="X4106" t="s">
        <v>144</v>
      </c>
    </row>
    <row r="4107" spans="1:24" x14ac:dyDescent="0.4">
      <c r="A4107" t="s">
        <v>4797</v>
      </c>
      <c r="B4107" t="s">
        <v>235</v>
      </c>
      <c r="C4107" t="s">
        <v>149</v>
      </c>
      <c r="D4107" t="s">
        <v>69</v>
      </c>
      <c r="E4107" t="s">
        <v>847</v>
      </c>
      <c r="F4107" t="s">
        <v>109</v>
      </c>
      <c r="G4107" t="s">
        <v>26</v>
      </c>
      <c r="H4107" t="s">
        <v>953</v>
      </c>
      <c r="I4107" t="s">
        <v>110</v>
      </c>
      <c r="J4107" t="s">
        <v>111</v>
      </c>
      <c r="K4107" t="s">
        <v>103</v>
      </c>
      <c r="L4107" t="str">
        <f>_xlfn.XLOOKUP(Trade_Flows[[#This Row],[hardware_type]],Helper_sheet!$D$2:$D$15,Helper_sheet!$E$2:$E$15,0,0)</f>
        <v>Equipment</v>
      </c>
      <c r="M4107" t="s">
        <v>91</v>
      </c>
      <c r="N4107" s="5">
        <v>421</v>
      </c>
      <c r="O4107" s="1">
        <v>210.93</v>
      </c>
      <c r="P4107" t="s">
        <v>802</v>
      </c>
      <c r="Q4107" t="s">
        <v>33</v>
      </c>
      <c r="R4107" t="s">
        <v>144</v>
      </c>
      <c r="S4107" t="s">
        <v>141</v>
      </c>
      <c r="T4107" t="s">
        <v>34</v>
      </c>
      <c r="U4107" t="s">
        <v>852</v>
      </c>
      <c r="V4107" t="s">
        <v>965</v>
      </c>
      <c r="W4107" t="s">
        <v>147</v>
      </c>
      <c r="X4107" t="s">
        <v>144</v>
      </c>
    </row>
    <row r="4108" spans="1:24" x14ac:dyDescent="0.4">
      <c r="A4108" t="s">
        <v>4798</v>
      </c>
      <c r="B4108" t="s">
        <v>235</v>
      </c>
      <c r="C4108" t="s">
        <v>154</v>
      </c>
      <c r="D4108" t="s">
        <v>70</v>
      </c>
      <c r="E4108" t="s">
        <v>847</v>
      </c>
      <c r="F4108" t="s">
        <v>109</v>
      </c>
      <c r="G4108" t="s">
        <v>26</v>
      </c>
      <c r="H4108" t="s">
        <v>953</v>
      </c>
      <c r="I4108" t="s">
        <v>110</v>
      </c>
      <c r="J4108" t="s">
        <v>111</v>
      </c>
      <c r="K4108" t="s">
        <v>103</v>
      </c>
      <c r="L4108" t="str">
        <f>_xlfn.XLOOKUP(Trade_Flows[[#This Row],[hardware_type]],Helper_sheet!$D$2:$D$15,Helper_sheet!$E$2:$E$15,0,0)</f>
        <v>Equipment</v>
      </c>
      <c r="M4108" t="s">
        <v>91</v>
      </c>
      <c r="N4108" s="5">
        <v>425</v>
      </c>
      <c r="O4108" s="1">
        <v>212.97</v>
      </c>
      <c r="P4108" t="s">
        <v>790</v>
      </c>
      <c r="Q4108" t="s">
        <v>33</v>
      </c>
      <c r="R4108" t="s">
        <v>144</v>
      </c>
      <c r="S4108" t="s">
        <v>141</v>
      </c>
      <c r="T4108" t="s">
        <v>34</v>
      </c>
      <c r="U4108" t="s">
        <v>154</v>
      </c>
      <c r="V4108" t="s">
        <v>989</v>
      </c>
      <c r="W4108" t="s">
        <v>147</v>
      </c>
      <c r="X4108" t="s">
        <v>144</v>
      </c>
    </row>
    <row r="4109" spans="1:24" x14ac:dyDescent="0.4">
      <c r="A4109" t="s">
        <v>4799</v>
      </c>
      <c r="B4109" t="s">
        <v>235</v>
      </c>
      <c r="C4109" t="s">
        <v>158</v>
      </c>
      <c r="D4109" t="s">
        <v>71</v>
      </c>
      <c r="E4109" t="s">
        <v>847</v>
      </c>
      <c r="F4109" t="s">
        <v>109</v>
      </c>
      <c r="G4109" t="s">
        <v>26</v>
      </c>
      <c r="H4109" t="s">
        <v>953</v>
      </c>
      <c r="I4109" t="s">
        <v>110</v>
      </c>
      <c r="J4109" t="s">
        <v>111</v>
      </c>
      <c r="K4109" t="s">
        <v>103</v>
      </c>
      <c r="L4109" t="str">
        <f>_xlfn.XLOOKUP(Trade_Flows[[#This Row],[hardware_type]],Helper_sheet!$D$2:$D$15,Helper_sheet!$E$2:$E$15,0,0)</f>
        <v>Equipment</v>
      </c>
      <c r="M4109" t="s">
        <v>91</v>
      </c>
      <c r="N4109" s="5">
        <v>396</v>
      </c>
      <c r="O4109" s="1">
        <v>198.42</v>
      </c>
      <c r="P4109" t="s">
        <v>107</v>
      </c>
      <c r="Q4109" t="s">
        <v>33</v>
      </c>
      <c r="R4109" t="s">
        <v>144</v>
      </c>
      <c r="S4109" t="s">
        <v>141</v>
      </c>
      <c r="T4109" t="s">
        <v>34</v>
      </c>
      <c r="U4109" t="s">
        <v>854</v>
      </c>
      <c r="V4109" t="s">
        <v>2110</v>
      </c>
      <c r="W4109" t="s">
        <v>147</v>
      </c>
      <c r="X4109" t="s">
        <v>144</v>
      </c>
    </row>
    <row r="4110" spans="1:24" x14ac:dyDescent="0.4">
      <c r="A4110" t="s">
        <v>4800</v>
      </c>
      <c r="B4110" t="s">
        <v>248</v>
      </c>
      <c r="C4110" t="s">
        <v>141</v>
      </c>
      <c r="D4110" t="s">
        <v>72</v>
      </c>
      <c r="E4110" t="s">
        <v>847</v>
      </c>
      <c r="F4110" t="s">
        <v>109</v>
      </c>
      <c r="G4110" t="s">
        <v>26</v>
      </c>
      <c r="H4110" t="s">
        <v>953</v>
      </c>
      <c r="I4110" t="s">
        <v>110</v>
      </c>
      <c r="J4110" t="s">
        <v>111</v>
      </c>
      <c r="K4110" t="s">
        <v>103</v>
      </c>
      <c r="L4110" t="str">
        <f>_xlfn.XLOOKUP(Trade_Flows[[#This Row],[hardware_type]],Helper_sheet!$D$2:$D$15,Helper_sheet!$E$2:$E$15,0,0)</f>
        <v>Equipment</v>
      </c>
      <c r="M4110" t="s">
        <v>91</v>
      </c>
      <c r="N4110" s="5">
        <v>378</v>
      </c>
      <c r="O4110" s="1">
        <v>189.06</v>
      </c>
      <c r="P4110" t="s">
        <v>790</v>
      </c>
      <c r="Q4110" t="s">
        <v>33</v>
      </c>
      <c r="R4110" t="s">
        <v>144</v>
      </c>
      <c r="S4110" t="s">
        <v>141</v>
      </c>
      <c r="T4110" t="s">
        <v>34</v>
      </c>
      <c r="U4110" t="s">
        <v>367</v>
      </c>
      <c r="V4110" t="s">
        <v>2050</v>
      </c>
      <c r="W4110" t="s">
        <v>147</v>
      </c>
      <c r="X4110" t="s">
        <v>141</v>
      </c>
    </row>
    <row r="4111" spans="1:24" x14ac:dyDescent="0.4">
      <c r="A4111" t="s">
        <v>4801</v>
      </c>
      <c r="B4111" t="s">
        <v>248</v>
      </c>
      <c r="C4111" t="s">
        <v>149</v>
      </c>
      <c r="D4111" t="s">
        <v>73</v>
      </c>
      <c r="E4111" t="s">
        <v>847</v>
      </c>
      <c r="F4111" t="s">
        <v>109</v>
      </c>
      <c r="G4111" t="s">
        <v>26</v>
      </c>
      <c r="H4111" t="s">
        <v>953</v>
      </c>
      <c r="I4111" t="s">
        <v>110</v>
      </c>
      <c r="J4111" t="s">
        <v>111</v>
      </c>
      <c r="K4111" t="s">
        <v>103</v>
      </c>
      <c r="L4111" t="str">
        <f>_xlfn.XLOOKUP(Trade_Flows[[#This Row],[hardware_type]],Helper_sheet!$D$2:$D$15,Helper_sheet!$E$2:$E$15,0,0)</f>
        <v>Equipment</v>
      </c>
      <c r="M4111" t="s">
        <v>91</v>
      </c>
      <c r="N4111" s="5">
        <v>437</v>
      </c>
      <c r="O4111" s="1">
        <v>218.62</v>
      </c>
      <c r="P4111" t="s">
        <v>105</v>
      </c>
      <c r="Q4111" t="s">
        <v>33</v>
      </c>
      <c r="R4111" t="s">
        <v>144</v>
      </c>
      <c r="S4111" t="s">
        <v>141</v>
      </c>
      <c r="T4111" t="s">
        <v>34</v>
      </c>
      <c r="U4111" t="s">
        <v>294</v>
      </c>
      <c r="V4111" t="s">
        <v>961</v>
      </c>
      <c r="W4111" t="s">
        <v>147</v>
      </c>
      <c r="X4111" t="s">
        <v>141</v>
      </c>
    </row>
    <row r="4112" spans="1:24" x14ac:dyDescent="0.4">
      <c r="A4112" t="s">
        <v>4802</v>
      </c>
      <c r="B4112" t="s">
        <v>248</v>
      </c>
      <c r="C4112" t="s">
        <v>154</v>
      </c>
      <c r="D4112" t="s">
        <v>74</v>
      </c>
      <c r="E4112" t="s">
        <v>847</v>
      </c>
      <c r="F4112" t="s">
        <v>109</v>
      </c>
      <c r="G4112" t="s">
        <v>26</v>
      </c>
      <c r="H4112" t="s">
        <v>953</v>
      </c>
      <c r="I4112" t="s">
        <v>110</v>
      </c>
      <c r="J4112" t="s">
        <v>111</v>
      </c>
      <c r="K4112" t="s">
        <v>103</v>
      </c>
      <c r="L4112" t="str">
        <f>_xlfn.XLOOKUP(Trade_Flows[[#This Row],[hardware_type]],Helper_sheet!$D$2:$D$15,Helper_sheet!$E$2:$E$15,0,0)</f>
        <v>Equipment</v>
      </c>
      <c r="M4112" t="s">
        <v>91</v>
      </c>
      <c r="N4112" s="5">
        <v>506</v>
      </c>
      <c r="O4112" s="1">
        <v>253.23</v>
      </c>
      <c r="P4112" t="s">
        <v>106</v>
      </c>
      <c r="Q4112" t="s">
        <v>33</v>
      </c>
      <c r="R4112" t="s">
        <v>144</v>
      </c>
      <c r="S4112" t="s">
        <v>141</v>
      </c>
      <c r="T4112" t="s">
        <v>34</v>
      </c>
      <c r="U4112" t="s">
        <v>369</v>
      </c>
      <c r="V4112" t="s">
        <v>1014</v>
      </c>
      <c r="W4112" t="s">
        <v>147</v>
      </c>
      <c r="X4112" t="s">
        <v>141</v>
      </c>
    </row>
    <row r="4113" spans="1:24" x14ac:dyDescent="0.4">
      <c r="A4113" t="s">
        <v>4803</v>
      </c>
      <c r="B4113" t="s">
        <v>248</v>
      </c>
      <c r="C4113" t="s">
        <v>158</v>
      </c>
      <c r="D4113" t="s">
        <v>75</v>
      </c>
      <c r="E4113" t="s">
        <v>847</v>
      </c>
      <c r="F4113" t="s">
        <v>109</v>
      </c>
      <c r="G4113" t="s">
        <v>26</v>
      </c>
      <c r="H4113" t="s">
        <v>953</v>
      </c>
      <c r="I4113" t="s">
        <v>110</v>
      </c>
      <c r="J4113" t="s">
        <v>111</v>
      </c>
      <c r="K4113" t="s">
        <v>103</v>
      </c>
      <c r="L4113" t="str">
        <f>_xlfn.XLOOKUP(Trade_Flows[[#This Row],[hardware_type]],Helper_sheet!$D$2:$D$15,Helper_sheet!$E$2:$E$15,0,0)</f>
        <v>Equipment</v>
      </c>
      <c r="M4113" t="s">
        <v>91</v>
      </c>
      <c r="N4113" s="5">
        <v>390</v>
      </c>
      <c r="O4113" s="1">
        <v>195.47</v>
      </c>
      <c r="P4113" t="s">
        <v>107</v>
      </c>
      <c r="Q4113" t="s">
        <v>33</v>
      </c>
      <c r="R4113" t="s">
        <v>144</v>
      </c>
      <c r="S4113" t="s">
        <v>141</v>
      </c>
      <c r="T4113" t="s">
        <v>34</v>
      </c>
      <c r="U4113" t="s">
        <v>178</v>
      </c>
      <c r="V4113" t="s">
        <v>974</v>
      </c>
      <c r="W4113" t="s">
        <v>147</v>
      </c>
      <c r="X4113" t="s">
        <v>141</v>
      </c>
    </row>
    <row r="4114" spans="1:24" x14ac:dyDescent="0.4">
      <c r="A4114" t="s">
        <v>4804</v>
      </c>
      <c r="B4114" t="s">
        <v>260</v>
      </c>
      <c r="C4114" t="s">
        <v>141</v>
      </c>
      <c r="D4114" t="s">
        <v>76</v>
      </c>
      <c r="E4114" t="s">
        <v>847</v>
      </c>
      <c r="F4114" t="s">
        <v>109</v>
      </c>
      <c r="G4114" t="s">
        <v>26</v>
      </c>
      <c r="H4114" t="s">
        <v>953</v>
      </c>
      <c r="I4114" t="s">
        <v>110</v>
      </c>
      <c r="J4114" t="s">
        <v>111</v>
      </c>
      <c r="K4114" t="s">
        <v>103</v>
      </c>
      <c r="L4114" t="str">
        <f>_xlfn.XLOOKUP(Trade_Flows[[#This Row],[hardware_type]],Helper_sheet!$D$2:$D$15,Helper_sheet!$E$2:$E$15,0,0)</f>
        <v>Equipment</v>
      </c>
      <c r="M4114" t="s">
        <v>91</v>
      </c>
      <c r="N4114" s="5">
        <v>408</v>
      </c>
      <c r="O4114" s="1">
        <v>204.11</v>
      </c>
      <c r="P4114" t="s">
        <v>802</v>
      </c>
      <c r="Q4114" t="s">
        <v>33</v>
      </c>
      <c r="R4114" t="s">
        <v>144</v>
      </c>
      <c r="S4114" t="s">
        <v>141</v>
      </c>
      <c r="T4114" t="s">
        <v>34</v>
      </c>
      <c r="U4114" t="s">
        <v>857</v>
      </c>
      <c r="V4114" t="s">
        <v>954</v>
      </c>
      <c r="W4114" t="s">
        <v>147</v>
      </c>
      <c r="X4114" t="s">
        <v>141</v>
      </c>
    </row>
    <row r="4115" spans="1:24" x14ac:dyDescent="0.4">
      <c r="A4115" t="s">
        <v>4805</v>
      </c>
      <c r="B4115" t="s">
        <v>260</v>
      </c>
      <c r="C4115" t="s">
        <v>149</v>
      </c>
      <c r="D4115" t="s">
        <v>77</v>
      </c>
      <c r="E4115" t="s">
        <v>847</v>
      </c>
      <c r="F4115" t="s">
        <v>109</v>
      </c>
      <c r="G4115" t="s">
        <v>26</v>
      </c>
      <c r="H4115" t="s">
        <v>953</v>
      </c>
      <c r="I4115" t="s">
        <v>110</v>
      </c>
      <c r="J4115" t="s">
        <v>111</v>
      </c>
      <c r="K4115" t="s">
        <v>103</v>
      </c>
      <c r="L4115" t="str">
        <f>_xlfn.XLOOKUP(Trade_Flows[[#This Row],[hardware_type]],Helper_sheet!$D$2:$D$15,Helper_sheet!$E$2:$E$15,0,0)</f>
        <v>Equipment</v>
      </c>
      <c r="M4115" t="s">
        <v>91</v>
      </c>
      <c r="N4115" s="5">
        <v>506</v>
      </c>
      <c r="O4115" s="1">
        <v>253.22</v>
      </c>
      <c r="P4115" t="s">
        <v>105</v>
      </c>
      <c r="Q4115" t="s">
        <v>33</v>
      </c>
      <c r="R4115" t="s">
        <v>144</v>
      </c>
      <c r="S4115" t="s">
        <v>141</v>
      </c>
      <c r="T4115" t="s">
        <v>34</v>
      </c>
      <c r="U4115" t="s">
        <v>187</v>
      </c>
      <c r="V4115" t="s">
        <v>954</v>
      </c>
      <c r="W4115" t="s">
        <v>147</v>
      </c>
      <c r="X4115" t="s">
        <v>141</v>
      </c>
    </row>
    <row r="4116" spans="1:24" x14ac:dyDescent="0.4">
      <c r="A4116" t="s">
        <v>4806</v>
      </c>
      <c r="B4116" t="s">
        <v>260</v>
      </c>
      <c r="C4116" t="s">
        <v>154</v>
      </c>
      <c r="D4116" t="s">
        <v>78</v>
      </c>
      <c r="E4116" t="s">
        <v>847</v>
      </c>
      <c r="F4116" t="s">
        <v>109</v>
      </c>
      <c r="G4116" t="s">
        <v>26</v>
      </c>
      <c r="H4116" t="s">
        <v>953</v>
      </c>
      <c r="I4116" t="s">
        <v>110</v>
      </c>
      <c r="J4116" t="s">
        <v>111</v>
      </c>
      <c r="K4116" t="s">
        <v>103</v>
      </c>
      <c r="L4116" t="str">
        <f>_xlfn.XLOOKUP(Trade_Flows[[#This Row],[hardware_type]],Helper_sheet!$D$2:$D$15,Helper_sheet!$E$2:$E$15,0,0)</f>
        <v>Equipment</v>
      </c>
      <c r="M4116" t="s">
        <v>91</v>
      </c>
      <c r="N4116" s="5">
        <v>562</v>
      </c>
      <c r="O4116" s="1">
        <v>281.13</v>
      </c>
      <c r="P4116" t="s">
        <v>107</v>
      </c>
      <c r="Q4116" t="s">
        <v>33</v>
      </c>
      <c r="R4116" t="s">
        <v>144</v>
      </c>
      <c r="S4116" t="s">
        <v>141</v>
      </c>
      <c r="T4116" t="s">
        <v>34</v>
      </c>
      <c r="U4116" t="s">
        <v>156</v>
      </c>
      <c r="V4116" t="s">
        <v>976</v>
      </c>
      <c r="W4116" t="s">
        <v>147</v>
      </c>
      <c r="X4116" t="s">
        <v>141</v>
      </c>
    </row>
    <row r="4117" spans="1:24" x14ac:dyDescent="0.4">
      <c r="A4117" t="s">
        <v>4807</v>
      </c>
      <c r="B4117" t="s">
        <v>260</v>
      </c>
      <c r="C4117" t="s">
        <v>158</v>
      </c>
      <c r="D4117" t="s">
        <v>79</v>
      </c>
      <c r="E4117" t="s">
        <v>847</v>
      </c>
      <c r="F4117" t="s">
        <v>109</v>
      </c>
      <c r="G4117" t="s">
        <v>26</v>
      </c>
      <c r="H4117" t="s">
        <v>953</v>
      </c>
      <c r="I4117" t="s">
        <v>110</v>
      </c>
      <c r="J4117" t="s">
        <v>111</v>
      </c>
      <c r="K4117" t="s">
        <v>103</v>
      </c>
      <c r="L4117" t="str">
        <f>_xlfn.XLOOKUP(Trade_Flows[[#This Row],[hardware_type]],Helper_sheet!$D$2:$D$15,Helper_sheet!$E$2:$E$15,0,0)</f>
        <v>Equipment</v>
      </c>
      <c r="M4117" t="s">
        <v>91</v>
      </c>
      <c r="N4117" s="5">
        <v>497</v>
      </c>
      <c r="O4117" s="1">
        <v>248.64</v>
      </c>
      <c r="P4117" t="s">
        <v>802</v>
      </c>
      <c r="Q4117" t="s">
        <v>33</v>
      </c>
      <c r="R4117" t="s">
        <v>144</v>
      </c>
      <c r="S4117" t="s">
        <v>141</v>
      </c>
      <c r="T4117" t="s">
        <v>34</v>
      </c>
      <c r="U4117" t="s">
        <v>292</v>
      </c>
      <c r="V4117" t="s">
        <v>961</v>
      </c>
      <c r="W4117" t="s">
        <v>147</v>
      </c>
      <c r="X4117" t="s">
        <v>141</v>
      </c>
    </row>
    <row r="4118" spans="1:24" x14ac:dyDescent="0.4">
      <c r="A4118" t="s">
        <v>4808</v>
      </c>
      <c r="B4118" t="s">
        <v>140</v>
      </c>
      <c r="C4118" t="s">
        <v>141</v>
      </c>
      <c r="D4118" t="s">
        <v>23</v>
      </c>
      <c r="E4118" t="s">
        <v>847</v>
      </c>
      <c r="F4118" t="s">
        <v>109</v>
      </c>
      <c r="G4118" t="s">
        <v>26</v>
      </c>
      <c r="H4118" t="s">
        <v>953</v>
      </c>
      <c r="I4118" t="s">
        <v>110</v>
      </c>
      <c r="J4118" t="s">
        <v>111</v>
      </c>
      <c r="K4118" t="s">
        <v>131</v>
      </c>
      <c r="L4118" t="str">
        <f>_xlfn.XLOOKUP(Trade_Flows[[#This Row],[hardware_type]],Helper_sheet!$D$2:$D$15,Helper_sheet!$E$2:$E$15,0,0)</f>
        <v>Material</v>
      </c>
      <c r="M4118" t="s">
        <v>91</v>
      </c>
      <c r="N4118" s="5">
        <v>153</v>
      </c>
      <c r="O4118" s="1">
        <v>76.69</v>
      </c>
      <c r="P4118" t="s">
        <v>4331</v>
      </c>
      <c r="Q4118" t="s">
        <v>33</v>
      </c>
      <c r="R4118" t="s">
        <v>144</v>
      </c>
      <c r="S4118" t="s">
        <v>141</v>
      </c>
      <c r="T4118" t="s">
        <v>34</v>
      </c>
      <c r="U4118" t="s">
        <v>888</v>
      </c>
      <c r="V4118" t="s">
        <v>970</v>
      </c>
      <c r="W4118" t="s">
        <v>147</v>
      </c>
      <c r="X4118" t="s">
        <v>144</v>
      </c>
    </row>
    <row r="4119" spans="1:24" x14ac:dyDescent="0.4">
      <c r="A4119" t="s">
        <v>4809</v>
      </c>
      <c r="B4119" t="s">
        <v>140</v>
      </c>
      <c r="C4119" t="s">
        <v>149</v>
      </c>
      <c r="D4119" t="s">
        <v>35</v>
      </c>
      <c r="E4119" t="s">
        <v>847</v>
      </c>
      <c r="F4119" t="s">
        <v>109</v>
      </c>
      <c r="G4119" t="s">
        <v>26</v>
      </c>
      <c r="H4119" t="s">
        <v>953</v>
      </c>
      <c r="I4119" t="s">
        <v>110</v>
      </c>
      <c r="J4119" t="s">
        <v>111</v>
      </c>
      <c r="K4119" t="s">
        <v>131</v>
      </c>
      <c r="L4119" t="str">
        <f>_xlfn.XLOOKUP(Trade_Flows[[#This Row],[hardware_type]],Helper_sheet!$D$2:$D$15,Helper_sheet!$E$2:$E$15,0,0)</f>
        <v>Material</v>
      </c>
      <c r="M4119" t="s">
        <v>91</v>
      </c>
      <c r="N4119" s="5">
        <v>196</v>
      </c>
      <c r="O4119" s="1">
        <v>98.14</v>
      </c>
      <c r="P4119" t="s">
        <v>4322</v>
      </c>
      <c r="Q4119" t="s">
        <v>33</v>
      </c>
      <c r="R4119" t="s">
        <v>144</v>
      </c>
      <c r="S4119" t="s">
        <v>141</v>
      </c>
      <c r="T4119" t="s">
        <v>34</v>
      </c>
      <c r="U4119" t="s">
        <v>391</v>
      </c>
      <c r="V4119" t="s">
        <v>956</v>
      </c>
      <c r="W4119" t="s">
        <v>147</v>
      </c>
      <c r="X4119" t="s">
        <v>144</v>
      </c>
    </row>
    <row r="4120" spans="1:24" x14ac:dyDescent="0.4">
      <c r="A4120" t="s">
        <v>4810</v>
      </c>
      <c r="B4120" t="s">
        <v>140</v>
      </c>
      <c r="C4120" t="s">
        <v>154</v>
      </c>
      <c r="D4120" t="s">
        <v>37</v>
      </c>
      <c r="E4120" t="s">
        <v>847</v>
      </c>
      <c r="F4120" t="s">
        <v>109</v>
      </c>
      <c r="G4120" t="s">
        <v>26</v>
      </c>
      <c r="H4120" t="s">
        <v>953</v>
      </c>
      <c r="I4120" t="s">
        <v>110</v>
      </c>
      <c r="J4120" t="s">
        <v>111</v>
      </c>
      <c r="K4120" t="s">
        <v>131</v>
      </c>
      <c r="L4120" t="str">
        <f>_xlfn.XLOOKUP(Trade_Flows[[#This Row],[hardware_type]],Helper_sheet!$D$2:$D$15,Helper_sheet!$E$2:$E$15,0,0)</f>
        <v>Material</v>
      </c>
      <c r="M4120" t="s">
        <v>91</v>
      </c>
      <c r="N4120" s="5">
        <v>188</v>
      </c>
      <c r="O4120" s="1">
        <v>94.24</v>
      </c>
      <c r="P4120" t="s">
        <v>132</v>
      </c>
      <c r="Q4120" t="s">
        <v>33</v>
      </c>
      <c r="R4120" t="s">
        <v>144</v>
      </c>
      <c r="S4120" t="s">
        <v>141</v>
      </c>
      <c r="T4120" t="s">
        <v>34</v>
      </c>
      <c r="U4120" t="s">
        <v>154</v>
      </c>
      <c r="V4120" t="s">
        <v>1007</v>
      </c>
      <c r="W4120" t="s">
        <v>147</v>
      </c>
      <c r="X4120" t="s">
        <v>144</v>
      </c>
    </row>
    <row r="4121" spans="1:24" x14ac:dyDescent="0.4">
      <c r="A4121" t="s">
        <v>4811</v>
      </c>
      <c r="B4121" t="s">
        <v>140</v>
      </c>
      <c r="C4121" t="s">
        <v>158</v>
      </c>
      <c r="D4121" t="s">
        <v>38</v>
      </c>
      <c r="E4121" t="s">
        <v>847</v>
      </c>
      <c r="F4121" t="s">
        <v>109</v>
      </c>
      <c r="G4121" t="s">
        <v>26</v>
      </c>
      <c r="H4121" t="s">
        <v>953</v>
      </c>
      <c r="I4121" t="s">
        <v>110</v>
      </c>
      <c r="J4121" t="s">
        <v>111</v>
      </c>
      <c r="K4121" t="s">
        <v>131</v>
      </c>
      <c r="L4121" t="str">
        <f>_xlfn.XLOOKUP(Trade_Flows[[#This Row],[hardware_type]],Helper_sheet!$D$2:$D$15,Helper_sheet!$E$2:$E$15,0,0)</f>
        <v>Material</v>
      </c>
      <c r="M4121" t="s">
        <v>91</v>
      </c>
      <c r="N4121" s="5">
        <v>172</v>
      </c>
      <c r="O4121" s="1">
        <v>86.06</v>
      </c>
      <c r="P4121" t="s">
        <v>4331</v>
      </c>
      <c r="Q4121" t="s">
        <v>33</v>
      </c>
      <c r="R4121" t="s">
        <v>144</v>
      </c>
      <c r="S4121" t="s">
        <v>141</v>
      </c>
      <c r="T4121" t="s">
        <v>34</v>
      </c>
      <c r="U4121" t="s">
        <v>391</v>
      </c>
      <c r="V4121" t="s">
        <v>1014</v>
      </c>
      <c r="W4121" t="s">
        <v>147</v>
      </c>
      <c r="X4121" t="s">
        <v>144</v>
      </c>
    </row>
    <row r="4122" spans="1:24" x14ac:dyDescent="0.4">
      <c r="A4122" t="s">
        <v>4812</v>
      </c>
      <c r="B4122" t="s">
        <v>162</v>
      </c>
      <c r="C4122" t="s">
        <v>141</v>
      </c>
      <c r="D4122" t="s">
        <v>39</v>
      </c>
      <c r="E4122" t="s">
        <v>847</v>
      </c>
      <c r="F4122" t="s">
        <v>109</v>
      </c>
      <c r="G4122" t="s">
        <v>26</v>
      </c>
      <c r="H4122" t="s">
        <v>953</v>
      </c>
      <c r="I4122" t="s">
        <v>110</v>
      </c>
      <c r="J4122" t="s">
        <v>111</v>
      </c>
      <c r="K4122" t="s">
        <v>131</v>
      </c>
      <c r="L4122" t="str">
        <f>_xlfn.XLOOKUP(Trade_Flows[[#This Row],[hardware_type]],Helper_sheet!$D$2:$D$15,Helper_sheet!$E$2:$E$15,0,0)</f>
        <v>Material</v>
      </c>
      <c r="M4122" t="s">
        <v>91</v>
      </c>
      <c r="N4122" s="5">
        <v>178</v>
      </c>
      <c r="O4122" s="1">
        <v>89.23</v>
      </c>
      <c r="P4122" t="s">
        <v>133</v>
      </c>
      <c r="Q4122" t="s">
        <v>33</v>
      </c>
      <c r="R4122" t="s">
        <v>144</v>
      </c>
      <c r="S4122" t="s">
        <v>141</v>
      </c>
      <c r="T4122" t="s">
        <v>34</v>
      </c>
      <c r="U4122" t="s">
        <v>877</v>
      </c>
      <c r="V4122" t="s">
        <v>989</v>
      </c>
      <c r="W4122" t="s">
        <v>147</v>
      </c>
      <c r="X4122" t="s">
        <v>144</v>
      </c>
    </row>
    <row r="4123" spans="1:24" x14ac:dyDescent="0.4">
      <c r="A4123" t="s">
        <v>4813</v>
      </c>
      <c r="B4123" t="s">
        <v>162</v>
      </c>
      <c r="C4123" t="s">
        <v>149</v>
      </c>
      <c r="D4123" t="s">
        <v>41</v>
      </c>
      <c r="E4123" t="s">
        <v>847</v>
      </c>
      <c r="F4123" t="s">
        <v>109</v>
      </c>
      <c r="G4123" t="s">
        <v>26</v>
      </c>
      <c r="H4123" t="s">
        <v>953</v>
      </c>
      <c r="I4123" t="s">
        <v>110</v>
      </c>
      <c r="J4123" t="s">
        <v>111</v>
      </c>
      <c r="K4123" t="s">
        <v>131</v>
      </c>
      <c r="L4123" t="str">
        <f>_xlfn.XLOOKUP(Trade_Flows[[#This Row],[hardware_type]],Helper_sheet!$D$2:$D$15,Helper_sheet!$E$2:$E$15,0,0)</f>
        <v>Material</v>
      </c>
      <c r="M4123" t="s">
        <v>91</v>
      </c>
      <c r="N4123" s="5">
        <v>200</v>
      </c>
      <c r="O4123" s="1">
        <v>100.12</v>
      </c>
      <c r="P4123" t="s">
        <v>132</v>
      </c>
      <c r="Q4123" t="s">
        <v>33</v>
      </c>
      <c r="R4123" t="s">
        <v>144</v>
      </c>
      <c r="S4123" t="s">
        <v>141</v>
      </c>
      <c r="T4123" t="s">
        <v>34</v>
      </c>
      <c r="U4123" t="s">
        <v>888</v>
      </c>
      <c r="V4123" t="s">
        <v>972</v>
      </c>
      <c r="W4123" t="s">
        <v>147</v>
      </c>
      <c r="X4123" t="s">
        <v>144</v>
      </c>
    </row>
    <row r="4124" spans="1:24" x14ac:dyDescent="0.4">
      <c r="A4124" t="s">
        <v>4814</v>
      </c>
      <c r="B4124" t="s">
        <v>162</v>
      </c>
      <c r="C4124" t="s">
        <v>154</v>
      </c>
      <c r="D4124" t="s">
        <v>42</v>
      </c>
      <c r="E4124" t="s">
        <v>847</v>
      </c>
      <c r="F4124" t="s">
        <v>109</v>
      </c>
      <c r="G4124" t="s">
        <v>26</v>
      </c>
      <c r="H4124" t="s">
        <v>953</v>
      </c>
      <c r="I4124" t="s">
        <v>110</v>
      </c>
      <c r="J4124" t="s">
        <v>111</v>
      </c>
      <c r="K4124" t="s">
        <v>131</v>
      </c>
      <c r="L4124" t="str">
        <f>_xlfn.XLOOKUP(Trade_Flows[[#This Row],[hardware_type]],Helper_sheet!$D$2:$D$15,Helper_sheet!$E$2:$E$15,0,0)</f>
        <v>Material</v>
      </c>
      <c r="M4124" t="s">
        <v>91</v>
      </c>
      <c r="N4124" s="5">
        <v>197</v>
      </c>
      <c r="O4124" s="1">
        <v>98.81</v>
      </c>
      <c r="P4124" t="s">
        <v>4331</v>
      </c>
      <c r="Q4124" t="s">
        <v>33</v>
      </c>
      <c r="R4124" t="s">
        <v>144</v>
      </c>
      <c r="S4124" t="s">
        <v>141</v>
      </c>
      <c r="T4124" t="s">
        <v>34</v>
      </c>
      <c r="U4124" t="s">
        <v>866</v>
      </c>
      <c r="V4124" t="s">
        <v>987</v>
      </c>
      <c r="W4124" t="s">
        <v>147</v>
      </c>
      <c r="X4124" t="s">
        <v>144</v>
      </c>
    </row>
    <row r="4125" spans="1:24" x14ac:dyDescent="0.4">
      <c r="A4125" t="s">
        <v>4815</v>
      </c>
      <c r="B4125" t="s">
        <v>162</v>
      </c>
      <c r="C4125" t="s">
        <v>158</v>
      </c>
      <c r="D4125" t="s">
        <v>43</v>
      </c>
      <c r="E4125" t="s">
        <v>847</v>
      </c>
      <c r="F4125" t="s">
        <v>109</v>
      </c>
      <c r="G4125" t="s">
        <v>26</v>
      </c>
      <c r="H4125" t="s">
        <v>953</v>
      </c>
      <c r="I4125" t="s">
        <v>110</v>
      </c>
      <c r="J4125" t="s">
        <v>111</v>
      </c>
      <c r="K4125" t="s">
        <v>131</v>
      </c>
      <c r="L4125" t="str">
        <f>_xlfn.XLOOKUP(Trade_Flows[[#This Row],[hardware_type]],Helper_sheet!$D$2:$D$15,Helper_sheet!$E$2:$E$15,0,0)</f>
        <v>Material</v>
      </c>
      <c r="M4125" t="s">
        <v>91</v>
      </c>
      <c r="N4125" s="5">
        <v>187</v>
      </c>
      <c r="O4125" s="1">
        <v>93.82</v>
      </c>
      <c r="P4125" t="s">
        <v>4322</v>
      </c>
      <c r="Q4125" t="s">
        <v>33</v>
      </c>
      <c r="R4125" t="s">
        <v>144</v>
      </c>
      <c r="S4125" t="s">
        <v>141</v>
      </c>
      <c r="T4125" t="s">
        <v>34</v>
      </c>
      <c r="U4125" t="s">
        <v>367</v>
      </c>
      <c r="V4125" t="s">
        <v>987</v>
      </c>
      <c r="W4125" t="s">
        <v>147</v>
      </c>
      <c r="X4125" t="s">
        <v>144</v>
      </c>
    </row>
    <row r="4126" spans="1:24" x14ac:dyDescent="0.4">
      <c r="A4126" t="s">
        <v>4816</v>
      </c>
      <c r="B4126" t="s">
        <v>171</v>
      </c>
      <c r="C4126" t="s">
        <v>141</v>
      </c>
      <c r="D4126" t="s">
        <v>44</v>
      </c>
      <c r="E4126" t="s">
        <v>847</v>
      </c>
      <c r="F4126" t="s">
        <v>109</v>
      </c>
      <c r="G4126" t="s">
        <v>26</v>
      </c>
      <c r="H4126" t="s">
        <v>953</v>
      </c>
      <c r="I4126" t="s">
        <v>110</v>
      </c>
      <c r="J4126" t="s">
        <v>111</v>
      </c>
      <c r="K4126" t="s">
        <v>131</v>
      </c>
      <c r="L4126" t="str">
        <f>_xlfn.XLOOKUP(Trade_Flows[[#This Row],[hardware_type]],Helper_sheet!$D$2:$D$15,Helper_sheet!$E$2:$E$15,0,0)</f>
        <v>Material</v>
      </c>
      <c r="M4126" t="s">
        <v>91</v>
      </c>
      <c r="N4126" s="5">
        <v>211</v>
      </c>
      <c r="O4126" s="1">
        <v>105.76</v>
      </c>
      <c r="P4126" t="s">
        <v>4322</v>
      </c>
      <c r="Q4126" t="s">
        <v>33</v>
      </c>
      <c r="R4126" t="s">
        <v>144</v>
      </c>
      <c r="S4126" t="s">
        <v>141</v>
      </c>
      <c r="T4126" t="s">
        <v>34</v>
      </c>
      <c r="U4126" t="s">
        <v>292</v>
      </c>
      <c r="V4126" t="s">
        <v>954</v>
      </c>
      <c r="W4126" t="s">
        <v>147</v>
      </c>
      <c r="X4126" t="s">
        <v>144</v>
      </c>
    </row>
    <row r="4127" spans="1:24" x14ac:dyDescent="0.4">
      <c r="A4127" t="s">
        <v>4817</v>
      </c>
      <c r="B4127" t="s">
        <v>171</v>
      </c>
      <c r="C4127" t="s">
        <v>149</v>
      </c>
      <c r="D4127" t="s">
        <v>45</v>
      </c>
      <c r="E4127" t="s">
        <v>847</v>
      </c>
      <c r="F4127" t="s">
        <v>109</v>
      </c>
      <c r="G4127" t="s">
        <v>26</v>
      </c>
      <c r="H4127" t="s">
        <v>953</v>
      </c>
      <c r="I4127" t="s">
        <v>110</v>
      </c>
      <c r="J4127" t="s">
        <v>111</v>
      </c>
      <c r="K4127" t="s">
        <v>131</v>
      </c>
      <c r="L4127" t="str">
        <f>_xlfn.XLOOKUP(Trade_Flows[[#This Row],[hardware_type]],Helper_sheet!$D$2:$D$15,Helper_sheet!$E$2:$E$15,0,0)</f>
        <v>Material</v>
      </c>
      <c r="M4127" t="s">
        <v>91</v>
      </c>
      <c r="N4127" s="5">
        <v>250</v>
      </c>
      <c r="O4127" s="1">
        <v>125.35</v>
      </c>
      <c r="P4127" t="s">
        <v>132</v>
      </c>
      <c r="Q4127" t="s">
        <v>33</v>
      </c>
      <c r="R4127" t="s">
        <v>144</v>
      </c>
      <c r="S4127" t="s">
        <v>141</v>
      </c>
      <c r="T4127" t="s">
        <v>34</v>
      </c>
      <c r="U4127" t="s">
        <v>292</v>
      </c>
      <c r="V4127" t="s">
        <v>965</v>
      </c>
      <c r="W4127" t="s">
        <v>147</v>
      </c>
      <c r="X4127" t="s">
        <v>144</v>
      </c>
    </row>
    <row r="4128" spans="1:24" x14ac:dyDescent="0.4">
      <c r="A4128" t="s">
        <v>4818</v>
      </c>
      <c r="B4128" t="s">
        <v>171</v>
      </c>
      <c r="C4128" t="s">
        <v>154</v>
      </c>
      <c r="D4128" t="s">
        <v>46</v>
      </c>
      <c r="E4128" t="s">
        <v>847</v>
      </c>
      <c r="F4128" t="s">
        <v>109</v>
      </c>
      <c r="G4128" t="s">
        <v>26</v>
      </c>
      <c r="H4128" t="s">
        <v>953</v>
      </c>
      <c r="I4128" t="s">
        <v>110</v>
      </c>
      <c r="J4128" t="s">
        <v>111</v>
      </c>
      <c r="K4128" t="s">
        <v>131</v>
      </c>
      <c r="L4128" t="str">
        <f>_xlfn.XLOOKUP(Trade_Flows[[#This Row],[hardware_type]],Helper_sheet!$D$2:$D$15,Helper_sheet!$E$2:$E$15,0,0)</f>
        <v>Material</v>
      </c>
      <c r="M4128" t="s">
        <v>91</v>
      </c>
      <c r="N4128" s="5">
        <v>228</v>
      </c>
      <c r="O4128" s="1">
        <v>114.36</v>
      </c>
      <c r="P4128" t="s">
        <v>4331</v>
      </c>
      <c r="Q4128" t="s">
        <v>33</v>
      </c>
      <c r="R4128" t="s">
        <v>144</v>
      </c>
      <c r="S4128" t="s">
        <v>141</v>
      </c>
      <c r="T4128" t="s">
        <v>34</v>
      </c>
      <c r="U4128" t="s">
        <v>905</v>
      </c>
      <c r="V4128" t="s">
        <v>1003</v>
      </c>
      <c r="W4128" t="s">
        <v>147</v>
      </c>
      <c r="X4128" t="s">
        <v>144</v>
      </c>
    </row>
    <row r="4129" spans="1:24" x14ac:dyDescent="0.4">
      <c r="A4129" t="s">
        <v>4819</v>
      </c>
      <c r="B4129" t="s">
        <v>171</v>
      </c>
      <c r="C4129" t="s">
        <v>158</v>
      </c>
      <c r="D4129" t="s">
        <v>47</v>
      </c>
      <c r="E4129" t="s">
        <v>847</v>
      </c>
      <c r="F4129" t="s">
        <v>109</v>
      </c>
      <c r="G4129" t="s">
        <v>26</v>
      </c>
      <c r="H4129" t="s">
        <v>953</v>
      </c>
      <c r="I4129" t="s">
        <v>110</v>
      </c>
      <c r="J4129" t="s">
        <v>111</v>
      </c>
      <c r="K4129" t="s">
        <v>131</v>
      </c>
      <c r="L4129" t="str">
        <f>_xlfn.XLOOKUP(Trade_Flows[[#This Row],[hardware_type]],Helper_sheet!$D$2:$D$15,Helper_sheet!$E$2:$E$15,0,0)</f>
        <v>Material</v>
      </c>
      <c r="M4129" t="s">
        <v>91</v>
      </c>
      <c r="N4129" s="5">
        <v>224</v>
      </c>
      <c r="O4129" s="1">
        <v>112.1</v>
      </c>
      <c r="P4129" t="s">
        <v>4331</v>
      </c>
      <c r="Q4129" t="s">
        <v>33</v>
      </c>
      <c r="R4129" t="s">
        <v>144</v>
      </c>
      <c r="S4129" t="s">
        <v>141</v>
      </c>
      <c r="T4129" t="s">
        <v>34</v>
      </c>
      <c r="U4129" t="s">
        <v>169</v>
      </c>
      <c r="V4129" t="s">
        <v>972</v>
      </c>
      <c r="W4129" t="s">
        <v>147</v>
      </c>
      <c r="X4129" t="s">
        <v>144</v>
      </c>
    </row>
    <row r="4130" spans="1:24" x14ac:dyDescent="0.4">
      <c r="A4130" t="s">
        <v>4820</v>
      </c>
      <c r="B4130" t="s">
        <v>182</v>
      </c>
      <c r="C4130" t="s">
        <v>141</v>
      </c>
      <c r="D4130" t="s">
        <v>48</v>
      </c>
      <c r="E4130" t="s">
        <v>847</v>
      </c>
      <c r="F4130" t="s">
        <v>109</v>
      </c>
      <c r="G4130" t="s">
        <v>26</v>
      </c>
      <c r="H4130" t="s">
        <v>953</v>
      </c>
      <c r="I4130" t="s">
        <v>110</v>
      </c>
      <c r="J4130" t="s">
        <v>111</v>
      </c>
      <c r="K4130" t="s">
        <v>131</v>
      </c>
      <c r="L4130" t="str">
        <f>_xlfn.XLOOKUP(Trade_Flows[[#This Row],[hardware_type]],Helper_sheet!$D$2:$D$15,Helper_sheet!$E$2:$E$15,0,0)</f>
        <v>Material</v>
      </c>
      <c r="M4130" t="s">
        <v>91</v>
      </c>
      <c r="N4130" s="5">
        <v>231</v>
      </c>
      <c r="O4130" s="1">
        <v>115.75</v>
      </c>
      <c r="P4130" t="s">
        <v>132</v>
      </c>
      <c r="Q4130" t="s">
        <v>33</v>
      </c>
      <c r="R4130" t="s">
        <v>144</v>
      </c>
      <c r="S4130" t="s">
        <v>141</v>
      </c>
      <c r="T4130" t="s">
        <v>34</v>
      </c>
      <c r="U4130" t="s">
        <v>169</v>
      </c>
      <c r="V4130" t="s">
        <v>1014</v>
      </c>
      <c r="W4130" t="s">
        <v>147</v>
      </c>
      <c r="X4130" t="s">
        <v>144</v>
      </c>
    </row>
    <row r="4131" spans="1:24" x14ac:dyDescent="0.4">
      <c r="A4131" t="s">
        <v>4821</v>
      </c>
      <c r="B4131" t="s">
        <v>182</v>
      </c>
      <c r="C4131" t="s">
        <v>149</v>
      </c>
      <c r="D4131" t="s">
        <v>49</v>
      </c>
      <c r="E4131" t="s">
        <v>847</v>
      </c>
      <c r="F4131" t="s">
        <v>109</v>
      </c>
      <c r="G4131" t="s">
        <v>26</v>
      </c>
      <c r="H4131" t="s">
        <v>953</v>
      </c>
      <c r="I4131" t="s">
        <v>110</v>
      </c>
      <c r="J4131" t="s">
        <v>111</v>
      </c>
      <c r="K4131" t="s">
        <v>131</v>
      </c>
      <c r="L4131" t="str">
        <f>_xlfn.XLOOKUP(Trade_Flows[[#This Row],[hardware_type]],Helper_sheet!$D$2:$D$15,Helper_sheet!$E$2:$E$15,0,0)</f>
        <v>Material</v>
      </c>
      <c r="M4131" t="s">
        <v>91</v>
      </c>
      <c r="N4131" s="5">
        <v>284</v>
      </c>
      <c r="O4131" s="1">
        <v>142.16999999999999</v>
      </c>
      <c r="P4131" t="s">
        <v>132</v>
      </c>
      <c r="Q4131" t="s">
        <v>33</v>
      </c>
      <c r="R4131" t="s">
        <v>144</v>
      </c>
      <c r="S4131" t="s">
        <v>141</v>
      </c>
      <c r="T4131" t="s">
        <v>34</v>
      </c>
      <c r="U4131" t="s">
        <v>393</v>
      </c>
      <c r="V4131" t="s">
        <v>978</v>
      </c>
      <c r="W4131" t="s">
        <v>147</v>
      </c>
      <c r="X4131" t="s">
        <v>144</v>
      </c>
    </row>
    <row r="4132" spans="1:24" x14ac:dyDescent="0.4">
      <c r="A4132" t="s">
        <v>4822</v>
      </c>
      <c r="B4132" t="s">
        <v>182</v>
      </c>
      <c r="C4132" t="s">
        <v>154</v>
      </c>
      <c r="D4132" t="s">
        <v>50</v>
      </c>
      <c r="E4132" t="s">
        <v>847</v>
      </c>
      <c r="F4132" t="s">
        <v>109</v>
      </c>
      <c r="G4132" t="s">
        <v>26</v>
      </c>
      <c r="H4132" t="s">
        <v>953</v>
      </c>
      <c r="I4132" t="s">
        <v>110</v>
      </c>
      <c r="J4132" t="s">
        <v>111</v>
      </c>
      <c r="K4132" t="s">
        <v>131</v>
      </c>
      <c r="L4132" t="str">
        <f>_xlfn.XLOOKUP(Trade_Flows[[#This Row],[hardware_type]],Helper_sheet!$D$2:$D$15,Helper_sheet!$E$2:$E$15,0,0)</f>
        <v>Material</v>
      </c>
      <c r="M4132" t="s">
        <v>91</v>
      </c>
      <c r="N4132" s="5">
        <v>282</v>
      </c>
      <c r="O4132" s="1">
        <v>141.33000000000001</v>
      </c>
      <c r="P4132" t="s">
        <v>132</v>
      </c>
      <c r="Q4132" t="s">
        <v>33</v>
      </c>
      <c r="R4132" t="s">
        <v>144</v>
      </c>
      <c r="S4132" t="s">
        <v>141</v>
      </c>
      <c r="T4132" t="s">
        <v>34</v>
      </c>
      <c r="U4132" t="s">
        <v>930</v>
      </c>
      <c r="V4132" t="s">
        <v>1007</v>
      </c>
      <c r="W4132" t="s">
        <v>147</v>
      </c>
      <c r="X4132" t="s">
        <v>144</v>
      </c>
    </row>
    <row r="4133" spans="1:24" x14ac:dyDescent="0.4">
      <c r="A4133" t="s">
        <v>4823</v>
      </c>
      <c r="B4133" t="s">
        <v>182</v>
      </c>
      <c r="C4133" t="s">
        <v>158</v>
      </c>
      <c r="D4133" t="s">
        <v>51</v>
      </c>
      <c r="E4133" t="s">
        <v>847</v>
      </c>
      <c r="F4133" t="s">
        <v>109</v>
      </c>
      <c r="G4133" t="s">
        <v>26</v>
      </c>
      <c r="H4133" t="s">
        <v>953</v>
      </c>
      <c r="I4133" t="s">
        <v>110</v>
      </c>
      <c r="J4133" t="s">
        <v>111</v>
      </c>
      <c r="K4133" t="s">
        <v>131</v>
      </c>
      <c r="L4133" t="str">
        <f>_xlfn.XLOOKUP(Trade_Flows[[#This Row],[hardware_type]],Helper_sheet!$D$2:$D$15,Helper_sheet!$E$2:$E$15,0,0)</f>
        <v>Material</v>
      </c>
      <c r="M4133" t="s">
        <v>91</v>
      </c>
      <c r="N4133" s="5">
        <v>268</v>
      </c>
      <c r="O4133" s="1">
        <v>134.22</v>
      </c>
      <c r="P4133" t="s">
        <v>133</v>
      </c>
      <c r="Q4133" t="s">
        <v>33</v>
      </c>
      <c r="R4133" t="s">
        <v>144</v>
      </c>
      <c r="S4133" t="s">
        <v>141</v>
      </c>
      <c r="T4133" t="s">
        <v>34</v>
      </c>
      <c r="U4133" t="s">
        <v>166</v>
      </c>
      <c r="V4133" t="s">
        <v>958</v>
      </c>
      <c r="W4133" t="s">
        <v>147</v>
      </c>
      <c r="X4133" t="s">
        <v>144</v>
      </c>
    </row>
    <row r="4134" spans="1:24" x14ac:dyDescent="0.4">
      <c r="A4134" t="s">
        <v>4824</v>
      </c>
      <c r="B4134" t="s">
        <v>193</v>
      </c>
      <c r="C4134" t="s">
        <v>141</v>
      </c>
      <c r="D4134" t="s">
        <v>52</v>
      </c>
      <c r="E4134" t="s">
        <v>847</v>
      </c>
      <c r="F4134" t="s">
        <v>109</v>
      </c>
      <c r="G4134" t="s">
        <v>26</v>
      </c>
      <c r="H4134" t="s">
        <v>953</v>
      </c>
      <c r="I4134" t="s">
        <v>110</v>
      </c>
      <c r="J4134" t="s">
        <v>111</v>
      </c>
      <c r="K4134" t="s">
        <v>131</v>
      </c>
      <c r="L4134" t="str">
        <f>_xlfn.XLOOKUP(Trade_Flows[[#This Row],[hardware_type]],Helper_sheet!$D$2:$D$15,Helper_sheet!$E$2:$E$15,0,0)</f>
        <v>Material</v>
      </c>
      <c r="M4134" t="s">
        <v>91</v>
      </c>
      <c r="N4134" s="5">
        <v>233</v>
      </c>
      <c r="O4134" s="1">
        <v>116.7</v>
      </c>
      <c r="P4134" t="s">
        <v>133</v>
      </c>
      <c r="Q4134" t="s">
        <v>33</v>
      </c>
      <c r="R4134" t="s">
        <v>144</v>
      </c>
      <c r="S4134" t="s">
        <v>141</v>
      </c>
      <c r="T4134" t="s">
        <v>34</v>
      </c>
      <c r="U4134" t="s">
        <v>930</v>
      </c>
      <c r="V4134" t="s">
        <v>998</v>
      </c>
      <c r="W4134" t="s">
        <v>147</v>
      </c>
      <c r="X4134" t="s">
        <v>144</v>
      </c>
    </row>
    <row r="4135" spans="1:24" x14ac:dyDescent="0.4">
      <c r="A4135" t="s">
        <v>4825</v>
      </c>
      <c r="B4135" t="s">
        <v>193</v>
      </c>
      <c r="C4135" t="s">
        <v>149</v>
      </c>
      <c r="D4135" t="s">
        <v>53</v>
      </c>
      <c r="E4135" t="s">
        <v>847</v>
      </c>
      <c r="F4135" t="s">
        <v>109</v>
      </c>
      <c r="G4135" t="s">
        <v>26</v>
      </c>
      <c r="H4135" t="s">
        <v>953</v>
      </c>
      <c r="I4135" t="s">
        <v>110</v>
      </c>
      <c r="J4135" t="s">
        <v>111</v>
      </c>
      <c r="K4135" t="s">
        <v>131</v>
      </c>
      <c r="L4135" t="str">
        <f>_xlfn.XLOOKUP(Trade_Flows[[#This Row],[hardware_type]],Helper_sheet!$D$2:$D$15,Helper_sheet!$E$2:$E$15,0,0)</f>
        <v>Material</v>
      </c>
      <c r="M4135" t="s">
        <v>91</v>
      </c>
      <c r="N4135" s="5">
        <v>254</v>
      </c>
      <c r="O4135" s="1">
        <v>127.4</v>
      </c>
      <c r="P4135" t="s">
        <v>133</v>
      </c>
      <c r="Q4135" t="s">
        <v>33</v>
      </c>
      <c r="R4135" t="s">
        <v>144</v>
      </c>
      <c r="S4135" t="s">
        <v>141</v>
      </c>
      <c r="T4135" t="s">
        <v>34</v>
      </c>
      <c r="U4135" t="s">
        <v>173</v>
      </c>
      <c r="V4135" t="s">
        <v>2973</v>
      </c>
      <c r="W4135" t="s">
        <v>147</v>
      </c>
      <c r="X4135" t="s">
        <v>144</v>
      </c>
    </row>
    <row r="4136" spans="1:24" x14ac:dyDescent="0.4">
      <c r="A4136" t="s">
        <v>4826</v>
      </c>
      <c r="B4136" t="s">
        <v>193</v>
      </c>
      <c r="C4136" t="s">
        <v>154</v>
      </c>
      <c r="D4136" t="s">
        <v>54</v>
      </c>
      <c r="E4136" t="s">
        <v>847</v>
      </c>
      <c r="F4136" t="s">
        <v>109</v>
      </c>
      <c r="G4136" t="s">
        <v>26</v>
      </c>
      <c r="H4136" t="s">
        <v>953</v>
      </c>
      <c r="I4136" t="s">
        <v>110</v>
      </c>
      <c r="J4136" t="s">
        <v>111</v>
      </c>
      <c r="K4136" t="s">
        <v>131</v>
      </c>
      <c r="L4136" t="str">
        <f>_xlfn.XLOOKUP(Trade_Flows[[#This Row],[hardware_type]],Helper_sheet!$D$2:$D$15,Helper_sheet!$E$2:$E$15,0,0)</f>
        <v>Material</v>
      </c>
      <c r="M4136" t="s">
        <v>91</v>
      </c>
      <c r="N4136" s="5">
        <v>281</v>
      </c>
      <c r="O4136" s="1">
        <v>140.93</v>
      </c>
      <c r="P4136" t="s">
        <v>4322</v>
      </c>
      <c r="Q4136" t="s">
        <v>33</v>
      </c>
      <c r="R4136" t="s">
        <v>144</v>
      </c>
      <c r="S4136" t="s">
        <v>141</v>
      </c>
      <c r="T4136" t="s">
        <v>34</v>
      </c>
      <c r="U4136" t="s">
        <v>930</v>
      </c>
      <c r="V4136" t="s">
        <v>961</v>
      </c>
      <c r="W4136" t="s">
        <v>147</v>
      </c>
      <c r="X4136" t="s">
        <v>144</v>
      </c>
    </row>
    <row r="4137" spans="1:24" x14ac:dyDescent="0.4">
      <c r="A4137" t="s">
        <v>4827</v>
      </c>
      <c r="B4137" t="s">
        <v>193</v>
      </c>
      <c r="C4137" t="s">
        <v>158</v>
      </c>
      <c r="D4137" t="s">
        <v>55</v>
      </c>
      <c r="E4137" t="s">
        <v>847</v>
      </c>
      <c r="F4137" t="s">
        <v>109</v>
      </c>
      <c r="G4137" t="s">
        <v>26</v>
      </c>
      <c r="H4137" t="s">
        <v>953</v>
      </c>
      <c r="I4137" t="s">
        <v>110</v>
      </c>
      <c r="J4137" t="s">
        <v>111</v>
      </c>
      <c r="K4137" t="s">
        <v>131</v>
      </c>
      <c r="L4137" t="str">
        <f>_xlfn.XLOOKUP(Trade_Flows[[#This Row],[hardware_type]],Helper_sheet!$D$2:$D$15,Helper_sheet!$E$2:$E$15,0,0)</f>
        <v>Material</v>
      </c>
      <c r="M4137" t="s">
        <v>91</v>
      </c>
      <c r="N4137" s="5">
        <v>273</v>
      </c>
      <c r="O4137" s="1">
        <v>136.66999999999999</v>
      </c>
      <c r="P4137" t="s">
        <v>133</v>
      </c>
      <c r="Q4137" t="s">
        <v>33</v>
      </c>
      <c r="R4137" t="s">
        <v>144</v>
      </c>
      <c r="S4137" t="s">
        <v>141</v>
      </c>
      <c r="T4137" t="s">
        <v>34</v>
      </c>
      <c r="U4137" t="s">
        <v>905</v>
      </c>
      <c r="V4137" t="s">
        <v>994</v>
      </c>
      <c r="W4137" t="s">
        <v>147</v>
      </c>
      <c r="X4137" t="s">
        <v>144</v>
      </c>
    </row>
    <row r="4138" spans="1:24" x14ac:dyDescent="0.4">
      <c r="A4138" t="s">
        <v>4828</v>
      </c>
      <c r="B4138" t="s">
        <v>202</v>
      </c>
      <c r="C4138" t="s">
        <v>141</v>
      </c>
      <c r="D4138" t="s">
        <v>56</v>
      </c>
      <c r="E4138" t="s">
        <v>847</v>
      </c>
      <c r="F4138" t="s">
        <v>109</v>
      </c>
      <c r="G4138" t="s">
        <v>26</v>
      </c>
      <c r="H4138" t="s">
        <v>953</v>
      </c>
      <c r="I4138" t="s">
        <v>110</v>
      </c>
      <c r="J4138" t="s">
        <v>111</v>
      </c>
      <c r="K4138" t="s">
        <v>131</v>
      </c>
      <c r="L4138" t="str">
        <f>_xlfn.XLOOKUP(Trade_Flows[[#This Row],[hardware_type]],Helper_sheet!$D$2:$D$15,Helper_sheet!$E$2:$E$15,0,0)</f>
        <v>Material</v>
      </c>
      <c r="M4138" t="s">
        <v>91</v>
      </c>
      <c r="N4138" s="5">
        <v>241</v>
      </c>
      <c r="O4138" s="1">
        <v>120.6</v>
      </c>
      <c r="P4138" t="s">
        <v>133</v>
      </c>
      <c r="Q4138" t="s">
        <v>33</v>
      </c>
      <c r="R4138" t="s">
        <v>144</v>
      </c>
      <c r="S4138" t="s">
        <v>141</v>
      </c>
      <c r="T4138" t="s">
        <v>34</v>
      </c>
      <c r="U4138" t="s">
        <v>866</v>
      </c>
      <c r="V4138" t="s">
        <v>998</v>
      </c>
      <c r="W4138" t="s">
        <v>147</v>
      </c>
      <c r="X4138" t="s">
        <v>144</v>
      </c>
    </row>
    <row r="4139" spans="1:24" x14ac:dyDescent="0.4">
      <c r="A4139" t="s">
        <v>4829</v>
      </c>
      <c r="B4139" t="s">
        <v>202</v>
      </c>
      <c r="C4139" t="s">
        <v>149</v>
      </c>
      <c r="D4139" t="s">
        <v>57</v>
      </c>
      <c r="E4139" t="s">
        <v>847</v>
      </c>
      <c r="F4139" t="s">
        <v>109</v>
      </c>
      <c r="G4139" t="s">
        <v>26</v>
      </c>
      <c r="H4139" t="s">
        <v>953</v>
      </c>
      <c r="I4139" t="s">
        <v>110</v>
      </c>
      <c r="J4139" t="s">
        <v>111</v>
      </c>
      <c r="K4139" t="s">
        <v>131</v>
      </c>
      <c r="L4139" t="str">
        <f>_xlfn.XLOOKUP(Trade_Flows[[#This Row],[hardware_type]],Helper_sheet!$D$2:$D$15,Helper_sheet!$E$2:$E$15,0,0)</f>
        <v>Material</v>
      </c>
      <c r="M4139" t="s">
        <v>91</v>
      </c>
      <c r="N4139" s="5">
        <v>296</v>
      </c>
      <c r="O4139" s="1">
        <v>148.33000000000001</v>
      </c>
      <c r="P4139" t="s">
        <v>133</v>
      </c>
      <c r="Q4139" t="s">
        <v>33</v>
      </c>
      <c r="R4139" t="s">
        <v>144</v>
      </c>
      <c r="S4139" t="s">
        <v>141</v>
      </c>
      <c r="T4139" t="s">
        <v>34</v>
      </c>
      <c r="U4139" t="s">
        <v>190</v>
      </c>
      <c r="V4139" t="s">
        <v>980</v>
      </c>
      <c r="W4139" t="s">
        <v>147</v>
      </c>
      <c r="X4139" t="s">
        <v>144</v>
      </c>
    </row>
    <row r="4140" spans="1:24" x14ac:dyDescent="0.4">
      <c r="A4140" t="s">
        <v>4830</v>
      </c>
      <c r="B4140" t="s">
        <v>202</v>
      </c>
      <c r="C4140" t="s">
        <v>154</v>
      </c>
      <c r="D4140" t="s">
        <v>58</v>
      </c>
      <c r="E4140" t="s">
        <v>847</v>
      </c>
      <c r="F4140" t="s">
        <v>109</v>
      </c>
      <c r="G4140" t="s">
        <v>26</v>
      </c>
      <c r="H4140" t="s">
        <v>953</v>
      </c>
      <c r="I4140" t="s">
        <v>110</v>
      </c>
      <c r="J4140" t="s">
        <v>111</v>
      </c>
      <c r="K4140" t="s">
        <v>131</v>
      </c>
      <c r="L4140" t="str">
        <f>_xlfn.XLOOKUP(Trade_Flows[[#This Row],[hardware_type]],Helper_sheet!$D$2:$D$15,Helper_sheet!$E$2:$E$15,0,0)</f>
        <v>Material</v>
      </c>
      <c r="M4140" t="s">
        <v>91</v>
      </c>
      <c r="N4140" s="5">
        <v>290</v>
      </c>
      <c r="O4140" s="1">
        <v>145.30000000000001</v>
      </c>
      <c r="P4140" t="s">
        <v>4331</v>
      </c>
      <c r="Q4140" t="s">
        <v>33</v>
      </c>
      <c r="R4140" t="s">
        <v>144</v>
      </c>
      <c r="S4140" t="s">
        <v>141</v>
      </c>
      <c r="T4140" t="s">
        <v>34</v>
      </c>
      <c r="U4140" t="s">
        <v>156</v>
      </c>
      <c r="V4140" t="s">
        <v>1040</v>
      </c>
      <c r="W4140" t="s">
        <v>147</v>
      </c>
      <c r="X4140" t="s">
        <v>144</v>
      </c>
    </row>
    <row r="4141" spans="1:24" x14ac:dyDescent="0.4">
      <c r="A4141" t="s">
        <v>4831</v>
      </c>
      <c r="B4141" t="s">
        <v>202</v>
      </c>
      <c r="C4141" t="s">
        <v>158</v>
      </c>
      <c r="D4141" t="s">
        <v>59</v>
      </c>
      <c r="E4141" t="s">
        <v>847</v>
      </c>
      <c r="F4141" t="s">
        <v>109</v>
      </c>
      <c r="G4141" t="s">
        <v>26</v>
      </c>
      <c r="H4141" t="s">
        <v>953</v>
      </c>
      <c r="I4141" t="s">
        <v>110</v>
      </c>
      <c r="J4141" t="s">
        <v>111</v>
      </c>
      <c r="K4141" t="s">
        <v>131</v>
      </c>
      <c r="L4141" t="str">
        <f>_xlfn.XLOOKUP(Trade_Flows[[#This Row],[hardware_type]],Helper_sheet!$D$2:$D$15,Helper_sheet!$E$2:$E$15,0,0)</f>
        <v>Material</v>
      </c>
      <c r="M4141" t="s">
        <v>91</v>
      </c>
      <c r="N4141" s="5">
        <v>254</v>
      </c>
      <c r="O4141" s="1">
        <v>127.11</v>
      </c>
      <c r="P4141" t="s">
        <v>133</v>
      </c>
      <c r="Q4141" t="s">
        <v>33</v>
      </c>
      <c r="R4141" t="s">
        <v>144</v>
      </c>
      <c r="S4141" t="s">
        <v>141</v>
      </c>
      <c r="T4141" t="s">
        <v>34</v>
      </c>
      <c r="U4141" t="s">
        <v>877</v>
      </c>
      <c r="V4141" t="s">
        <v>2110</v>
      </c>
      <c r="W4141" t="s">
        <v>147</v>
      </c>
      <c r="X4141" t="s">
        <v>144</v>
      </c>
    </row>
    <row r="4142" spans="1:24" x14ac:dyDescent="0.4">
      <c r="A4142" t="s">
        <v>4832</v>
      </c>
      <c r="B4142" t="s">
        <v>212</v>
      </c>
      <c r="C4142" t="s">
        <v>141</v>
      </c>
      <c r="D4142" t="s">
        <v>60</v>
      </c>
      <c r="E4142" t="s">
        <v>847</v>
      </c>
      <c r="F4142" t="s">
        <v>109</v>
      </c>
      <c r="G4142" t="s">
        <v>26</v>
      </c>
      <c r="H4142" t="s">
        <v>953</v>
      </c>
      <c r="I4142" t="s">
        <v>110</v>
      </c>
      <c r="J4142" t="s">
        <v>111</v>
      </c>
      <c r="K4142" t="s">
        <v>131</v>
      </c>
      <c r="L4142" t="str">
        <f>_xlfn.XLOOKUP(Trade_Flows[[#This Row],[hardware_type]],Helper_sheet!$D$2:$D$15,Helper_sheet!$E$2:$E$15,0,0)</f>
        <v>Material</v>
      </c>
      <c r="M4142" t="s">
        <v>91</v>
      </c>
      <c r="N4142" s="5">
        <v>252</v>
      </c>
      <c r="O4142" s="1">
        <v>126.23</v>
      </c>
      <c r="P4142" t="s">
        <v>132</v>
      </c>
      <c r="Q4142" t="s">
        <v>33</v>
      </c>
      <c r="R4142" t="s">
        <v>144</v>
      </c>
      <c r="S4142" t="s">
        <v>141</v>
      </c>
      <c r="T4142" t="s">
        <v>34</v>
      </c>
      <c r="U4142" t="s">
        <v>199</v>
      </c>
      <c r="V4142" t="s">
        <v>1021</v>
      </c>
      <c r="W4142" t="s">
        <v>147</v>
      </c>
      <c r="X4142" t="s">
        <v>144</v>
      </c>
    </row>
    <row r="4143" spans="1:24" x14ac:dyDescent="0.4">
      <c r="A4143" t="s">
        <v>4833</v>
      </c>
      <c r="B4143" t="s">
        <v>212</v>
      </c>
      <c r="C4143" t="s">
        <v>149</v>
      </c>
      <c r="D4143" t="s">
        <v>61</v>
      </c>
      <c r="E4143" t="s">
        <v>847</v>
      </c>
      <c r="F4143" t="s">
        <v>109</v>
      </c>
      <c r="G4143" t="s">
        <v>26</v>
      </c>
      <c r="H4143" t="s">
        <v>953</v>
      </c>
      <c r="I4143" t="s">
        <v>110</v>
      </c>
      <c r="J4143" t="s">
        <v>111</v>
      </c>
      <c r="K4143" t="s">
        <v>131</v>
      </c>
      <c r="L4143" t="str">
        <f>_xlfn.XLOOKUP(Trade_Flows[[#This Row],[hardware_type]],Helper_sheet!$D$2:$D$15,Helper_sheet!$E$2:$E$15,0,0)</f>
        <v>Material</v>
      </c>
      <c r="M4143" t="s">
        <v>91</v>
      </c>
      <c r="N4143" s="5">
        <v>282</v>
      </c>
      <c r="O4143" s="1">
        <v>141.15</v>
      </c>
      <c r="P4143" t="s">
        <v>133</v>
      </c>
      <c r="Q4143" t="s">
        <v>33</v>
      </c>
      <c r="R4143" t="s">
        <v>144</v>
      </c>
      <c r="S4143" t="s">
        <v>141</v>
      </c>
      <c r="T4143" t="s">
        <v>34</v>
      </c>
      <c r="U4143" t="s">
        <v>866</v>
      </c>
      <c r="V4143" t="s">
        <v>2110</v>
      </c>
      <c r="W4143" t="s">
        <v>147</v>
      </c>
      <c r="X4143" t="s">
        <v>144</v>
      </c>
    </row>
    <row r="4144" spans="1:24" x14ac:dyDescent="0.4">
      <c r="A4144" t="s">
        <v>4834</v>
      </c>
      <c r="B4144" t="s">
        <v>212</v>
      </c>
      <c r="C4144" t="s">
        <v>154</v>
      </c>
      <c r="D4144" t="s">
        <v>62</v>
      </c>
      <c r="E4144" t="s">
        <v>847</v>
      </c>
      <c r="F4144" t="s">
        <v>109</v>
      </c>
      <c r="G4144" t="s">
        <v>26</v>
      </c>
      <c r="H4144" t="s">
        <v>953</v>
      </c>
      <c r="I4144" t="s">
        <v>110</v>
      </c>
      <c r="J4144" t="s">
        <v>111</v>
      </c>
      <c r="K4144" t="s">
        <v>131</v>
      </c>
      <c r="L4144" t="str">
        <f>_xlfn.XLOOKUP(Trade_Flows[[#This Row],[hardware_type]],Helper_sheet!$D$2:$D$15,Helper_sheet!$E$2:$E$15,0,0)</f>
        <v>Material</v>
      </c>
      <c r="M4144" t="s">
        <v>91</v>
      </c>
      <c r="N4144" s="5">
        <v>357</v>
      </c>
      <c r="O4144" s="1">
        <v>178.71</v>
      </c>
      <c r="P4144" t="s">
        <v>4322</v>
      </c>
      <c r="Q4144" t="s">
        <v>33</v>
      </c>
      <c r="R4144" t="s">
        <v>144</v>
      </c>
      <c r="S4144" t="s">
        <v>141</v>
      </c>
      <c r="T4144" t="s">
        <v>34</v>
      </c>
      <c r="U4144" t="s">
        <v>288</v>
      </c>
      <c r="V4144" t="s">
        <v>956</v>
      </c>
      <c r="W4144" t="s">
        <v>147</v>
      </c>
      <c r="X4144" t="s">
        <v>144</v>
      </c>
    </row>
    <row r="4145" spans="1:24" x14ac:dyDescent="0.4">
      <c r="A4145" t="s">
        <v>4835</v>
      </c>
      <c r="B4145" t="s">
        <v>212</v>
      </c>
      <c r="C4145" t="s">
        <v>158</v>
      </c>
      <c r="D4145" t="s">
        <v>63</v>
      </c>
      <c r="E4145" t="s">
        <v>847</v>
      </c>
      <c r="F4145" t="s">
        <v>109</v>
      </c>
      <c r="G4145" t="s">
        <v>26</v>
      </c>
      <c r="H4145" t="s">
        <v>953</v>
      </c>
      <c r="I4145" t="s">
        <v>110</v>
      </c>
      <c r="J4145" t="s">
        <v>111</v>
      </c>
      <c r="K4145" t="s">
        <v>131</v>
      </c>
      <c r="L4145" t="str">
        <f>_xlfn.XLOOKUP(Trade_Flows[[#This Row],[hardware_type]],Helper_sheet!$D$2:$D$15,Helper_sheet!$E$2:$E$15,0,0)</f>
        <v>Material</v>
      </c>
      <c r="M4145" t="s">
        <v>91</v>
      </c>
      <c r="N4145" s="5">
        <v>276</v>
      </c>
      <c r="O4145" s="1">
        <v>138.44</v>
      </c>
      <c r="P4145" t="s">
        <v>4322</v>
      </c>
      <c r="Q4145" t="s">
        <v>33</v>
      </c>
      <c r="R4145" t="s">
        <v>144</v>
      </c>
      <c r="S4145" t="s">
        <v>141</v>
      </c>
      <c r="T4145" t="s">
        <v>34</v>
      </c>
      <c r="U4145" t="s">
        <v>288</v>
      </c>
      <c r="V4145" t="s">
        <v>1014</v>
      </c>
      <c r="W4145" t="s">
        <v>147</v>
      </c>
      <c r="X4145" t="s">
        <v>144</v>
      </c>
    </row>
    <row r="4146" spans="1:24" x14ac:dyDescent="0.4">
      <c r="A4146" t="s">
        <v>4836</v>
      </c>
      <c r="B4146" t="s">
        <v>223</v>
      </c>
      <c r="C4146" t="s">
        <v>141</v>
      </c>
      <c r="D4146" t="s">
        <v>64</v>
      </c>
      <c r="E4146" t="s">
        <v>847</v>
      </c>
      <c r="F4146" t="s">
        <v>109</v>
      </c>
      <c r="G4146" t="s">
        <v>26</v>
      </c>
      <c r="H4146" t="s">
        <v>953</v>
      </c>
      <c r="I4146" t="s">
        <v>110</v>
      </c>
      <c r="J4146" t="s">
        <v>111</v>
      </c>
      <c r="K4146" t="s">
        <v>131</v>
      </c>
      <c r="L4146" t="str">
        <f>_xlfn.XLOOKUP(Trade_Flows[[#This Row],[hardware_type]],Helper_sheet!$D$2:$D$15,Helper_sheet!$E$2:$E$15,0,0)</f>
        <v>Material</v>
      </c>
      <c r="M4146" t="s">
        <v>91</v>
      </c>
      <c r="N4146" s="5">
        <v>317</v>
      </c>
      <c r="O4146" s="1">
        <v>158.72</v>
      </c>
      <c r="P4146" t="s">
        <v>133</v>
      </c>
      <c r="Q4146" t="s">
        <v>33</v>
      </c>
      <c r="R4146" t="s">
        <v>144</v>
      </c>
      <c r="S4146" t="s">
        <v>141</v>
      </c>
      <c r="T4146" t="s">
        <v>34</v>
      </c>
      <c r="U4146" t="s">
        <v>848</v>
      </c>
      <c r="V4146" t="s">
        <v>1021</v>
      </c>
      <c r="W4146" t="s">
        <v>147</v>
      </c>
      <c r="X4146" t="s">
        <v>144</v>
      </c>
    </row>
    <row r="4147" spans="1:24" x14ac:dyDescent="0.4">
      <c r="A4147" t="s">
        <v>4837</v>
      </c>
      <c r="B4147" t="s">
        <v>223</v>
      </c>
      <c r="C4147" t="s">
        <v>149</v>
      </c>
      <c r="D4147" t="s">
        <v>65</v>
      </c>
      <c r="E4147" t="s">
        <v>847</v>
      </c>
      <c r="F4147" t="s">
        <v>109</v>
      </c>
      <c r="G4147" t="s">
        <v>26</v>
      </c>
      <c r="H4147" t="s">
        <v>953</v>
      </c>
      <c r="I4147" t="s">
        <v>110</v>
      </c>
      <c r="J4147" t="s">
        <v>111</v>
      </c>
      <c r="K4147" t="s">
        <v>131</v>
      </c>
      <c r="L4147" t="str">
        <f>_xlfn.XLOOKUP(Trade_Flows[[#This Row],[hardware_type]],Helper_sheet!$D$2:$D$15,Helper_sheet!$E$2:$E$15,0,0)</f>
        <v>Material</v>
      </c>
      <c r="M4147" t="s">
        <v>91</v>
      </c>
      <c r="N4147" s="5">
        <v>332</v>
      </c>
      <c r="O4147" s="1">
        <v>166.17</v>
      </c>
      <c r="P4147" t="s">
        <v>132</v>
      </c>
      <c r="Q4147" t="s">
        <v>33</v>
      </c>
      <c r="R4147" t="s">
        <v>144</v>
      </c>
      <c r="S4147" t="s">
        <v>141</v>
      </c>
      <c r="T4147" t="s">
        <v>34</v>
      </c>
      <c r="U4147" t="s">
        <v>905</v>
      </c>
      <c r="V4147" t="s">
        <v>961</v>
      </c>
      <c r="W4147" t="s">
        <v>147</v>
      </c>
      <c r="X4147" t="s">
        <v>144</v>
      </c>
    </row>
    <row r="4148" spans="1:24" x14ac:dyDescent="0.4">
      <c r="A4148" t="s">
        <v>4838</v>
      </c>
      <c r="B4148" t="s">
        <v>223</v>
      </c>
      <c r="C4148" t="s">
        <v>154</v>
      </c>
      <c r="D4148" t="s">
        <v>66</v>
      </c>
      <c r="E4148" t="s">
        <v>847</v>
      </c>
      <c r="F4148" t="s">
        <v>109</v>
      </c>
      <c r="G4148" t="s">
        <v>26</v>
      </c>
      <c r="H4148" t="s">
        <v>953</v>
      </c>
      <c r="I4148" t="s">
        <v>110</v>
      </c>
      <c r="J4148" t="s">
        <v>111</v>
      </c>
      <c r="K4148" t="s">
        <v>131</v>
      </c>
      <c r="L4148" t="str">
        <f>_xlfn.XLOOKUP(Trade_Flows[[#This Row],[hardware_type]],Helper_sheet!$D$2:$D$15,Helper_sheet!$E$2:$E$15,0,0)</f>
        <v>Material</v>
      </c>
      <c r="M4148" t="s">
        <v>91</v>
      </c>
      <c r="N4148" s="5">
        <v>338</v>
      </c>
      <c r="O4148" s="1">
        <v>169.17</v>
      </c>
      <c r="P4148" t="s">
        <v>132</v>
      </c>
      <c r="Q4148" t="s">
        <v>33</v>
      </c>
      <c r="R4148" t="s">
        <v>144</v>
      </c>
      <c r="S4148" t="s">
        <v>141</v>
      </c>
      <c r="T4148" t="s">
        <v>34</v>
      </c>
      <c r="U4148" t="s">
        <v>877</v>
      </c>
      <c r="V4148" t="s">
        <v>1021</v>
      </c>
      <c r="W4148" t="s">
        <v>147</v>
      </c>
      <c r="X4148" t="s">
        <v>144</v>
      </c>
    </row>
    <row r="4149" spans="1:24" x14ac:dyDescent="0.4">
      <c r="A4149" t="s">
        <v>4839</v>
      </c>
      <c r="B4149" t="s">
        <v>223</v>
      </c>
      <c r="C4149" t="s">
        <v>158</v>
      </c>
      <c r="D4149" t="s">
        <v>67</v>
      </c>
      <c r="E4149" t="s">
        <v>847</v>
      </c>
      <c r="F4149" t="s">
        <v>109</v>
      </c>
      <c r="G4149" t="s">
        <v>26</v>
      </c>
      <c r="H4149" t="s">
        <v>953</v>
      </c>
      <c r="I4149" t="s">
        <v>110</v>
      </c>
      <c r="J4149" t="s">
        <v>111</v>
      </c>
      <c r="K4149" t="s">
        <v>131</v>
      </c>
      <c r="L4149" t="str">
        <f>_xlfn.XLOOKUP(Trade_Flows[[#This Row],[hardware_type]],Helper_sheet!$D$2:$D$15,Helper_sheet!$E$2:$E$15,0,0)</f>
        <v>Material</v>
      </c>
      <c r="M4149" t="s">
        <v>91</v>
      </c>
      <c r="N4149" s="5">
        <v>350</v>
      </c>
      <c r="O4149" s="1">
        <v>175.33</v>
      </c>
      <c r="P4149" t="s">
        <v>4331</v>
      </c>
      <c r="Q4149" t="s">
        <v>33</v>
      </c>
      <c r="R4149" t="s">
        <v>144</v>
      </c>
      <c r="S4149" t="s">
        <v>141</v>
      </c>
      <c r="T4149" t="s">
        <v>34</v>
      </c>
      <c r="U4149" t="s">
        <v>294</v>
      </c>
      <c r="V4149" t="s">
        <v>987</v>
      </c>
      <c r="W4149" t="s">
        <v>147</v>
      </c>
      <c r="X4149" t="s">
        <v>144</v>
      </c>
    </row>
    <row r="4150" spans="1:24" x14ac:dyDescent="0.4">
      <c r="A4150" t="s">
        <v>4840</v>
      </c>
      <c r="B4150" t="s">
        <v>235</v>
      </c>
      <c r="C4150" t="s">
        <v>141</v>
      </c>
      <c r="D4150" t="s">
        <v>68</v>
      </c>
      <c r="E4150" t="s">
        <v>847</v>
      </c>
      <c r="F4150" t="s">
        <v>109</v>
      </c>
      <c r="G4150" t="s">
        <v>26</v>
      </c>
      <c r="H4150" t="s">
        <v>953</v>
      </c>
      <c r="I4150" t="s">
        <v>110</v>
      </c>
      <c r="J4150" t="s">
        <v>111</v>
      </c>
      <c r="K4150" t="s">
        <v>131</v>
      </c>
      <c r="L4150" t="str">
        <f>_xlfn.XLOOKUP(Trade_Flows[[#This Row],[hardware_type]],Helper_sheet!$D$2:$D$15,Helper_sheet!$E$2:$E$15,0,0)</f>
        <v>Material</v>
      </c>
      <c r="M4150" t="s">
        <v>91</v>
      </c>
      <c r="N4150" s="5">
        <v>370</v>
      </c>
      <c r="O4150" s="1">
        <v>185.22</v>
      </c>
      <c r="P4150" t="s">
        <v>132</v>
      </c>
      <c r="Q4150" t="s">
        <v>33</v>
      </c>
      <c r="R4150" t="s">
        <v>144</v>
      </c>
      <c r="S4150" t="s">
        <v>141</v>
      </c>
      <c r="T4150" t="s">
        <v>34</v>
      </c>
      <c r="U4150" t="s">
        <v>877</v>
      </c>
      <c r="V4150" t="s">
        <v>958</v>
      </c>
      <c r="W4150" t="s">
        <v>147</v>
      </c>
      <c r="X4150" t="s">
        <v>144</v>
      </c>
    </row>
    <row r="4151" spans="1:24" x14ac:dyDescent="0.4">
      <c r="A4151" t="s">
        <v>4841</v>
      </c>
      <c r="B4151" t="s">
        <v>235</v>
      </c>
      <c r="C4151" t="s">
        <v>149</v>
      </c>
      <c r="D4151" t="s">
        <v>69</v>
      </c>
      <c r="E4151" t="s">
        <v>847</v>
      </c>
      <c r="F4151" t="s">
        <v>109</v>
      </c>
      <c r="G4151" t="s">
        <v>26</v>
      </c>
      <c r="H4151" t="s">
        <v>953</v>
      </c>
      <c r="I4151" t="s">
        <v>110</v>
      </c>
      <c r="J4151" t="s">
        <v>111</v>
      </c>
      <c r="K4151" t="s">
        <v>131</v>
      </c>
      <c r="L4151" t="str">
        <f>_xlfn.XLOOKUP(Trade_Flows[[#This Row],[hardware_type]],Helper_sheet!$D$2:$D$15,Helper_sheet!$E$2:$E$15,0,0)</f>
        <v>Material</v>
      </c>
      <c r="M4151" t="s">
        <v>91</v>
      </c>
      <c r="N4151" s="5">
        <v>376</v>
      </c>
      <c r="O4151" s="1">
        <v>188.29</v>
      </c>
      <c r="P4151" t="s">
        <v>4331</v>
      </c>
      <c r="Q4151" t="s">
        <v>33</v>
      </c>
      <c r="R4151" t="s">
        <v>144</v>
      </c>
      <c r="S4151" t="s">
        <v>141</v>
      </c>
      <c r="T4151" t="s">
        <v>34</v>
      </c>
      <c r="U4151" t="s">
        <v>187</v>
      </c>
      <c r="V4151" t="s">
        <v>954</v>
      </c>
      <c r="W4151" t="s">
        <v>147</v>
      </c>
      <c r="X4151" t="s">
        <v>144</v>
      </c>
    </row>
    <row r="4152" spans="1:24" x14ac:dyDescent="0.4">
      <c r="A4152" t="s">
        <v>4842</v>
      </c>
      <c r="B4152" t="s">
        <v>235</v>
      </c>
      <c r="C4152" t="s">
        <v>154</v>
      </c>
      <c r="D4152" t="s">
        <v>70</v>
      </c>
      <c r="E4152" t="s">
        <v>847</v>
      </c>
      <c r="F4152" t="s">
        <v>109</v>
      </c>
      <c r="G4152" t="s">
        <v>26</v>
      </c>
      <c r="H4152" t="s">
        <v>953</v>
      </c>
      <c r="I4152" t="s">
        <v>110</v>
      </c>
      <c r="J4152" t="s">
        <v>111</v>
      </c>
      <c r="K4152" t="s">
        <v>131</v>
      </c>
      <c r="L4152" t="str">
        <f>_xlfn.XLOOKUP(Trade_Flows[[#This Row],[hardware_type]],Helper_sheet!$D$2:$D$15,Helper_sheet!$E$2:$E$15,0,0)</f>
        <v>Material</v>
      </c>
      <c r="M4152" t="s">
        <v>91</v>
      </c>
      <c r="N4152" s="5">
        <v>389</v>
      </c>
      <c r="O4152" s="1">
        <v>194.98</v>
      </c>
      <c r="P4152" t="s">
        <v>4331</v>
      </c>
      <c r="Q4152" t="s">
        <v>33</v>
      </c>
      <c r="R4152" t="s">
        <v>144</v>
      </c>
      <c r="S4152" t="s">
        <v>141</v>
      </c>
      <c r="T4152" t="s">
        <v>34</v>
      </c>
      <c r="U4152" t="s">
        <v>367</v>
      </c>
      <c r="V4152" t="s">
        <v>1007</v>
      </c>
      <c r="W4152" t="s">
        <v>147</v>
      </c>
      <c r="X4152" t="s">
        <v>144</v>
      </c>
    </row>
    <row r="4153" spans="1:24" x14ac:dyDescent="0.4">
      <c r="A4153" t="s">
        <v>4843</v>
      </c>
      <c r="B4153" t="s">
        <v>235</v>
      </c>
      <c r="C4153" t="s">
        <v>158</v>
      </c>
      <c r="D4153" t="s">
        <v>71</v>
      </c>
      <c r="E4153" t="s">
        <v>847</v>
      </c>
      <c r="F4153" t="s">
        <v>109</v>
      </c>
      <c r="G4153" t="s">
        <v>26</v>
      </c>
      <c r="H4153" t="s">
        <v>953</v>
      </c>
      <c r="I4153" t="s">
        <v>110</v>
      </c>
      <c r="J4153" t="s">
        <v>111</v>
      </c>
      <c r="K4153" t="s">
        <v>131</v>
      </c>
      <c r="L4153" t="str">
        <f>_xlfn.XLOOKUP(Trade_Flows[[#This Row],[hardware_type]],Helper_sheet!$D$2:$D$15,Helper_sheet!$E$2:$E$15,0,0)</f>
        <v>Material</v>
      </c>
      <c r="M4153" t="s">
        <v>91</v>
      </c>
      <c r="N4153" s="5">
        <v>354</v>
      </c>
      <c r="O4153" s="1">
        <v>177.25</v>
      </c>
      <c r="P4153" t="s">
        <v>132</v>
      </c>
      <c r="Q4153" t="s">
        <v>33</v>
      </c>
      <c r="R4153" t="s">
        <v>144</v>
      </c>
      <c r="S4153" t="s">
        <v>141</v>
      </c>
      <c r="T4153" t="s">
        <v>34</v>
      </c>
      <c r="U4153" t="s">
        <v>173</v>
      </c>
      <c r="V4153" t="s">
        <v>989</v>
      </c>
      <c r="W4153" t="s">
        <v>147</v>
      </c>
      <c r="X4153" t="s">
        <v>144</v>
      </c>
    </row>
    <row r="4154" spans="1:24" x14ac:dyDescent="0.4">
      <c r="A4154" t="s">
        <v>4844</v>
      </c>
      <c r="B4154" t="s">
        <v>248</v>
      </c>
      <c r="C4154" t="s">
        <v>141</v>
      </c>
      <c r="D4154" t="s">
        <v>72</v>
      </c>
      <c r="E4154" t="s">
        <v>847</v>
      </c>
      <c r="F4154" t="s">
        <v>109</v>
      </c>
      <c r="G4154" t="s">
        <v>26</v>
      </c>
      <c r="H4154" t="s">
        <v>953</v>
      </c>
      <c r="I4154" t="s">
        <v>110</v>
      </c>
      <c r="J4154" t="s">
        <v>111</v>
      </c>
      <c r="K4154" t="s">
        <v>131</v>
      </c>
      <c r="L4154" t="str">
        <f>_xlfn.XLOOKUP(Trade_Flows[[#This Row],[hardware_type]],Helper_sheet!$D$2:$D$15,Helper_sheet!$E$2:$E$15,0,0)</f>
        <v>Material</v>
      </c>
      <c r="M4154" t="s">
        <v>91</v>
      </c>
      <c r="N4154" s="5">
        <v>389</v>
      </c>
      <c r="O4154" s="1">
        <v>194.63</v>
      </c>
      <c r="P4154" t="s">
        <v>132</v>
      </c>
      <c r="Q4154" t="s">
        <v>33</v>
      </c>
      <c r="R4154" t="s">
        <v>144</v>
      </c>
      <c r="S4154" t="s">
        <v>141</v>
      </c>
      <c r="T4154" t="s">
        <v>34</v>
      </c>
      <c r="U4154" t="s">
        <v>152</v>
      </c>
      <c r="V4154" t="s">
        <v>991</v>
      </c>
      <c r="W4154" t="s">
        <v>147</v>
      </c>
      <c r="X4154" t="s">
        <v>141</v>
      </c>
    </row>
    <row r="4155" spans="1:24" x14ac:dyDescent="0.4">
      <c r="A4155" t="s">
        <v>4845</v>
      </c>
      <c r="B4155" t="s">
        <v>248</v>
      </c>
      <c r="C4155" t="s">
        <v>149</v>
      </c>
      <c r="D4155" t="s">
        <v>73</v>
      </c>
      <c r="E4155" t="s">
        <v>847</v>
      </c>
      <c r="F4155" t="s">
        <v>109</v>
      </c>
      <c r="G4155" t="s">
        <v>26</v>
      </c>
      <c r="H4155" t="s">
        <v>953</v>
      </c>
      <c r="I4155" t="s">
        <v>110</v>
      </c>
      <c r="J4155" t="s">
        <v>111</v>
      </c>
      <c r="K4155" t="s">
        <v>131</v>
      </c>
      <c r="L4155" t="str">
        <f>_xlfn.XLOOKUP(Trade_Flows[[#This Row],[hardware_type]],Helper_sheet!$D$2:$D$15,Helper_sheet!$E$2:$E$15,0,0)</f>
        <v>Material</v>
      </c>
      <c r="M4155" t="s">
        <v>91</v>
      </c>
      <c r="N4155" s="5">
        <v>426</v>
      </c>
      <c r="O4155" s="1">
        <v>213.22</v>
      </c>
      <c r="P4155" t="s">
        <v>4331</v>
      </c>
      <c r="Q4155" t="s">
        <v>33</v>
      </c>
      <c r="R4155" t="s">
        <v>144</v>
      </c>
      <c r="S4155" t="s">
        <v>141</v>
      </c>
      <c r="T4155" t="s">
        <v>34</v>
      </c>
      <c r="U4155" t="s">
        <v>166</v>
      </c>
      <c r="V4155" t="s">
        <v>980</v>
      </c>
      <c r="W4155" t="s">
        <v>147</v>
      </c>
      <c r="X4155" t="s">
        <v>141</v>
      </c>
    </row>
    <row r="4156" spans="1:24" x14ac:dyDescent="0.4">
      <c r="A4156" t="s">
        <v>4846</v>
      </c>
      <c r="B4156" t="s">
        <v>248</v>
      </c>
      <c r="C4156" t="s">
        <v>154</v>
      </c>
      <c r="D4156" t="s">
        <v>74</v>
      </c>
      <c r="E4156" t="s">
        <v>847</v>
      </c>
      <c r="F4156" t="s">
        <v>109</v>
      </c>
      <c r="G4156" t="s">
        <v>26</v>
      </c>
      <c r="H4156" t="s">
        <v>953</v>
      </c>
      <c r="I4156" t="s">
        <v>110</v>
      </c>
      <c r="J4156" t="s">
        <v>111</v>
      </c>
      <c r="K4156" t="s">
        <v>131</v>
      </c>
      <c r="L4156" t="str">
        <f>_xlfn.XLOOKUP(Trade_Flows[[#This Row],[hardware_type]],Helper_sheet!$D$2:$D$15,Helper_sheet!$E$2:$E$15,0,0)</f>
        <v>Material</v>
      </c>
      <c r="M4156" t="s">
        <v>91</v>
      </c>
      <c r="N4156" s="5">
        <v>419</v>
      </c>
      <c r="O4156" s="1">
        <v>209.78</v>
      </c>
      <c r="P4156" t="s">
        <v>4322</v>
      </c>
      <c r="Q4156" t="s">
        <v>33</v>
      </c>
      <c r="R4156" t="s">
        <v>144</v>
      </c>
      <c r="S4156" t="s">
        <v>141</v>
      </c>
      <c r="T4156" t="s">
        <v>34</v>
      </c>
      <c r="U4156" t="s">
        <v>391</v>
      </c>
      <c r="V4156" t="s">
        <v>954</v>
      </c>
      <c r="W4156" t="s">
        <v>147</v>
      </c>
      <c r="X4156" t="s">
        <v>141</v>
      </c>
    </row>
    <row r="4157" spans="1:24" x14ac:dyDescent="0.4">
      <c r="A4157" t="s">
        <v>4847</v>
      </c>
      <c r="B4157" t="s">
        <v>248</v>
      </c>
      <c r="C4157" t="s">
        <v>158</v>
      </c>
      <c r="D4157" t="s">
        <v>75</v>
      </c>
      <c r="E4157" t="s">
        <v>847</v>
      </c>
      <c r="F4157" t="s">
        <v>109</v>
      </c>
      <c r="G4157" t="s">
        <v>26</v>
      </c>
      <c r="H4157" t="s">
        <v>953</v>
      </c>
      <c r="I4157" t="s">
        <v>110</v>
      </c>
      <c r="J4157" t="s">
        <v>111</v>
      </c>
      <c r="K4157" t="s">
        <v>131</v>
      </c>
      <c r="L4157" t="str">
        <f>_xlfn.XLOOKUP(Trade_Flows[[#This Row],[hardware_type]],Helper_sheet!$D$2:$D$15,Helper_sheet!$E$2:$E$15,0,0)</f>
        <v>Material</v>
      </c>
      <c r="M4157" t="s">
        <v>91</v>
      </c>
      <c r="N4157" s="5">
        <v>467</v>
      </c>
      <c r="O4157" s="1">
        <v>233.72</v>
      </c>
      <c r="P4157" t="s">
        <v>133</v>
      </c>
      <c r="Q4157" t="s">
        <v>33</v>
      </c>
      <c r="R4157" t="s">
        <v>144</v>
      </c>
      <c r="S4157" t="s">
        <v>141</v>
      </c>
      <c r="T4157" t="s">
        <v>34</v>
      </c>
      <c r="U4157" t="s">
        <v>166</v>
      </c>
      <c r="V4157" t="s">
        <v>996</v>
      </c>
      <c r="W4157" t="s">
        <v>147</v>
      </c>
      <c r="X4157" t="s">
        <v>141</v>
      </c>
    </row>
    <row r="4158" spans="1:24" x14ac:dyDescent="0.4">
      <c r="A4158" t="s">
        <v>4848</v>
      </c>
      <c r="B4158" t="s">
        <v>260</v>
      </c>
      <c r="C4158" t="s">
        <v>141</v>
      </c>
      <c r="D4158" t="s">
        <v>76</v>
      </c>
      <c r="E4158" t="s">
        <v>847</v>
      </c>
      <c r="F4158" t="s">
        <v>109</v>
      </c>
      <c r="G4158" t="s">
        <v>26</v>
      </c>
      <c r="H4158" t="s">
        <v>953</v>
      </c>
      <c r="I4158" t="s">
        <v>110</v>
      </c>
      <c r="J4158" t="s">
        <v>111</v>
      </c>
      <c r="K4158" t="s">
        <v>131</v>
      </c>
      <c r="L4158" t="str">
        <f>_xlfn.XLOOKUP(Trade_Flows[[#This Row],[hardware_type]],Helper_sheet!$D$2:$D$15,Helper_sheet!$E$2:$E$15,0,0)</f>
        <v>Material</v>
      </c>
      <c r="M4158" t="s">
        <v>91</v>
      </c>
      <c r="N4158" s="5">
        <v>424</v>
      </c>
      <c r="O4158" s="1">
        <v>212.11</v>
      </c>
      <c r="P4158" t="s">
        <v>4322</v>
      </c>
      <c r="Q4158" t="s">
        <v>33</v>
      </c>
      <c r="R4158" t="s">
        <v>144</v>
      </c>
      <c r="S4158" t="s">
        <v>141</v>
      </c>
      <c r="T4158" t="s">
        <v>34</v>
      </c>
      <c r="U4158" t="s">
        <v>176</v>
      </c>
      <c r="V4158" t="s">
        <v>1054</v>
      </c>
      <c r="W4158" t="s">
        <v>147</v>
      </c>
      <c r="X4158" t="s">
        <v>141</v>
      </c>
    </row>
    <row r="4159" spans="1:24" x14ac:dyDescent="0.4">
      <c r="A4159" t="s">
        <v>4849</v>
      </c>
      <c r="B4159" t="s">
        <v>260</v>
      </c>
      <c r="C4159" t="s">
        <v>149</v>
      </c>
      <c r="D4159" t="s">
        <v>77</v>
      </c>
      <c r="E4159" t="s">
        <v>847</v>
      </c>
      <c r="F4159" t="s">
        <v>109</v>
      </c>
      <c r="G4159" t="s">
        <v>26</v>
      </c>
      <c r="H4159" t="s">
        <v>953</v>
      </c>
      <c r="I4159" t="s">
        <v>110</v>
      </c>
      <c r="J4159" t="s">
        <v>111</v>
      </c>
      <c r="K4159" t="s">
        <v>131</v>
      </c>
      <c r="L4159" t="str">
        <f>_xlfn.XLOOKUP(Trade_Flows[[#This Row],[hardware_type]],Helper_sheet!$D$2:$D$15,Helper_sheet!$E$2:$E$15,0,0)</f>
        <v>Material</v>
      </c>
      <c r="M4159" t="s">
        <v>91</v>
      </c>
      <c r="N4159" s="5">
        <v>499</v>
      </c>
      <c r="O4159" s="1">
        <v>249.51</v>
      </c>
      <c r="P4159" t="s">
        <v>132</v>
      </c>
      <c r="Q4159" t="s">
        <v>33</v>
      </c>
      <c r="R4159" t="s">
        <v>144</v>
      </c>
      <c r="S4159" t="s">
        <v>141</v>
      </c>
      <c r="T4159" t="s">
        <v>34</v>
      </c>
      <c r="U4159" t="s">
        <v>905</v>
      </c>
      <c r="V4159" t="s">
        <v>980</v>
      </c>
      <c r="W4159" t="s">
        <v>147</v>
      </c>
      <c r="X4159" t="s">
        <v>141</v>
      </c>
    </row>
    <row r="4160" spans="1:24" x14ac:dyDescent="0.4">
      <c r="A4160" t="s">
        <v>4850</v>
      </c>
      <c r="B4160" t="s">
        <v>260</v>
      </c>
      <c r="C4160" t="s">
        <v>154</v>
      </c>
      <c r="D4160" t="s">
        <v>78</v>
      </c>
      <c r="E4160" t="s">
        <v>847</v>
      </c>
      <c r="F4160" t="s">
        <v>109</v>
      </c>
      <c r="G4160" t="s">
        <v>26</v>
      </c>
      <c r="H4160" t="s">
        <v>953</v>
      </c>
      <c r="I4160" t="s">
        <v>110</v>
      </c>
      <c r="J4160" t="s">
        <v>111</v>
      </c>
      <c r="K4160" t="s">
        <v>131</v>
      </c>
      <c r="L4160" t="str">
        <f>_xlfn.XLOOKUP(Trade_Flows[[#This Row],[hardware_type]],Helper_sheet!$D$2:$D$15,Helper_sheet!$E$2:$E$15,0,0)</f>
        <v>Material</v>
      </c>
      <c r="M4160" t="s">
        <v>91</v>
      </c>
      <c r="N4160" s="5">
        <v>496</v>
      </c>
      <c r="O4160" s="1">
        <v>248.04</v>
      </c>
      <c r="P4160" t="s">
        <v>132</v>
      </c>
      <c r="Q4160" t="s">
        <v>33</v>
      </c>
      <c r="R4160" t="s">
        <v>144</v>
      </c>
      <c r="S4160" t="s">
        <v>141</v>
      </c>
      <c r="T4160" t="s">
        <v>34</v>
      </c>
      <c r="U4160" t="s">
        <v>187</v>
      </c>
      <c r="V4160" t="s">
        <v>968</v>
      </c>
      <c r="W4160" t="s">
        <v>147</v>
      </c>
      <c r="X4160" t="s">
        <v>141</v>
      </c>
    </row>
    <row r="4161" spans="1:24" x14ac:dyDescent="0.4">
      <c r="A4161" t="s">
        <v>4851</v>
      </c>
      <c r="B4161" t="s">
        <v>260</v>
      </c>
      <c r="C4161" t="s">
        <v>158</v>
      </c>
      <c r="D4161" t="s">
        <v>79</v>
      </c>
      <c r="E4161" t="s">
        <v>847</v>
      </c>
      <c r="F4161" t="s">
        <v>109</v>
      </c>
      <c r="G4161" t="s">
        <v>26</v>
      </c>
      <c r="H4161" t="s">
        <v>953</v>
      </c>
      <c r="I4161" t="s">
        <v>110</v>
      </c>
      <c r="J4161" t="s">
        <v>111</v>
      </c>
      <c r="K4161" t="s">
        <v>131</v>
      </c>
      <c r="L4161" t="str">
        <f>_xlfn.XLOOKUP(Trade_Flows[[#This Row],[hardware_type]],Helper_sheet!$D$2:$D$15,Helper_sheet!$E$2:$E$15,0,0)</f>
        <v>Material</v>
      </c>
      <c r="M4161" t="s">
        <v>91</v>
      </c>
      <c r="N4161" s="5">
        <v>472</v>
      </c>
      <c r="O4161" s="1">
        <v>236.26</v>
      </c>
      <c r="P4161" t="s">
        <v>4331</v>
      </c>
      <c r="Q4161" t="s">
        <v>33</v>
      </c>
      <c r="R4161" t="s">
        <v>144</v>
      </c>
      <c r="S4161" t="s">
        <v>141</v>
      </c>
      <c r="T4161" t="s">
        <v>34</v>
      </c>
      <c r="U4161" t="s">
        <v>166</v>
      </c>
      <c r="V4161" t="s">
        <v>976</v>
      </c>
      <c r="W4161" t="s">
        <v>147</v>
      </c>
      <c r="X4161" t="s">
        <v>141</v>
      </c>
    </row>
    <row r="4162" spans="1:24" x14ac:dyDescent="0.4">
      <c r="A4162" t="s">
        <v>4852</v>
      </c>
      <c r="B4162" t="s">
        <v>140</v>
      </c>
      <c r="C4162" t="s">
        <v>141</v>
      </c>
      <c r="D4162" t="s">
        <v>23</v>
      </c>
      <c r="E4162" t="s">
        <v>953</v>
      </c>
      <c r="F4162" t="s">
        <v>110</v>
      </c>
      <c r="G4162" t="s">
        <v>111</v>
      </c>
      <c r="H4162" t="s">
        <v>143</v>
      </c>
      <c r="I4162" t="s">
        <v>28</v>
      </c>
      <c r="J4162" t="s">
        <v>29</v>
      </c>
      <c r="K4162" t="s">
        <v>103</v>
      </c>
      <c r="L4162" t="str">
        <f>_xlfn.XLOOKUP(Trade_Flows[[#This Row],[hardware_type]],Helper_sheet!$D$2:$D$15,Helper_sheet!$E$2:$E$15,0,0)</f>
        <v>Equipment</v>
      </c>
      <c r="M4162" t="s">
        <v>91</v>
      </c>
      <c r="N4162" s="5">
        <v>160</v>
      </c>
      <c r="O4162" s="1">
        <v>88.51</v>
      </c>
      <c r="P4162" t="s">
        <v>790</v>
      </c>
      <c r="Q4162" t="s">
        <v>130</v>
      </c>
      <c r="R4162" t="s">
        <v>144</v>
      </c>
      <c r="S4162" t="s">
        <v>141</v>
      </c>
      <c r="T4162" t="s">
        <v>34</v>
      </c>
      <c r="U4162" t="s">
        <v>980</v>
      </c>
      <c r="V4162" t="s">
        <v>208</v>
      </c>
      <c r="W4162" t="s">
        <v>147</v>
      </c>
      <c r="X4162" t="s">
        <v>144</v>
      </c>
    </row>
    <row r="4163" spans="1:24" x14ac:dyDescent="0.4">
      <c r="A4163" t="s">
        <v>4853</v>
      </c>
      <c r="B4163" t="s">
        <v>140</v>
      </c>
      <c r="C4163" t="s">
        <v>149</v>
      </c>
      <c r="D4163" t="s">
        <v>35</v>
      </c>
      <c r="E4163" t="s">
        <v>953</v>
      </c>
      <c r="F4163" t="s">
        <v>110</v>
      </c>
      <c r="G4163" t="s">
        <v>111</v>
      </c>
      <c r="H4163" t="s">
        <v>143</v>
      </c>
      <c r="I4163" t="s">
        <v>28</v>
      </c>
      <c r="J4163" t="s">
        <v>29</v>
      </c>
      <c r="K4163" t="s">
        <v>103</v>
      </c>
      <c r="L4163" t="str">
        <f>_xlfn.XLOOKUP(Trade_Flows[[#This Row],[hardware_type]],Helper_sheet!$D$2:$D$15,Helper_sheet!$E$2:$E$15,0,0)</f>
        <v>Equipment</v>
      </c>
      <c r="M4163" t="s">
        <v>91</v>
      </c>
      <c r="N4163" s="5">
        <v>211</v>
      </c>
      <c r="O4163" s="1">
        <v>116.24</v>
      </c>
      <c r="P4163" t="s">
        <v>790</v>
      </c>
      <c r="Q4163" t="s">
        <v>130</v>
      </c>
      <c r="R4163" t="s">
        <v>144</v>
      </c>
      <c r="S4163" t="s">
        <v>141</v>
      </c>
      <c r="T4163" t="s">
        <v>34</v>
      </c>
      <c r="U4163" t="s">
        <v>991</v>
      </c>
      <c r="V4163" t="s">
        <v>160</v>
      </c>
      <c r="W4163" t="s">
        <v>147</v>
      </c>
      <c r="X4163" t="s">
        <v>144</v>
      </c>
    </row>
    <row r="4164" spans="1:24" x14ac:dyDescent="0.4">
      <c r="A4164" t="s">
        <v>4854</v>
      </c>
      <c r="B4164" t="s">
        <v>140</v>
      </c>
      <c r="C4164" t="s">
        <v>154</v>
      </c>
      <c r="D4164" t="s">
        <v>37</v>
      </c>
      <c r="E4164" t="s">
        <v>953</v>
      </c>
      <c r="F4164" t="s">
        <v>110</v>
      </c>
      <c r="G4164" t="s">
        <v>111</v>
      </c>
      <c r="H4164" t="s">
        <v>143</v>
      </c>
      <c r="I4164" t="s">
        <v>28</v>
      </c>
      <c r="J4164" t="s">
        <v>29</v>
      </c>
      <c r="K4164" t="s">
        <v>103</v>
      </c>
      <c r="L4164" t="str">
        <f>_xlfn.XLOOKUP(Trade_Flows[[#This Row],[hardware_type]],Helper_sheet!$D$2:$D$15,Helper_sheet!$E$2:$E$15,0,0)</f>
        <v>Equipment</v>
      </c>
      <c r="M4164" t="s">
        <v>91</v>
      </c>
      <c r="N4164" s="5">
        <v>225</v>
      </c>
      <c r="O4164" s="1">
        <v>123.77</v>
      </c>
      <c r="P4164" t="s">
        <v>106</v>
      </c>
      <c r="Q4164" t="s">
        <v>130</v>
      </c>
      <c r="R4164" t="s">
        <v>144</v>
      </c>
      <c r="S4164" t="s">
        <v>141</v>
      </c>
      <c r="T4164" t="s">
        <v>34</v>
      </c>
      <c r="U4164" t="s">
        <v>963</v>
      </c>
      <c r="V4164" t="s">
        <v>294</v>
      </c>
      <c r="W4164" t="s">
        <v>147</v>
      </c>
      <c r="X4164" t="s">
        <v>144</v>
      </c>
    </row>
    <row r="4165" spans="1:24" x14ac:dyDescent="0.4">
      <c r="A4165" t="s">
        <v>4855</v>
      </c>
      <c r="B4165" t="s">
        <v>140</v>
      </c>
      <c r="C4165" t="s">
        <v>158</v>
      </c>
      <c r="D4165" t="s">
        <v>38</v>
      </c>
      <c r="E4165" t="s">
        <v>953</v>
      </c>
      <c r="F4165" t="s">
        <v>110</v>
      </c>
      <c r="G4165" t="s">
        <v>111</v>
      </c>
      <c r="H4165" t="s">
        <v>143</v>
      </c>
      <c r="I4165" t="s">
        <v>28</v>
      </c>
      <c r="J4165" t="s">
        <v>29</v>
      </c>
      <c r="K4165" t="s">
        <v>103</v>
      </c>
      <c r="L4165" t="str">
        <f>_xlfn.XLOOKUP(Trade_Flows[[#This Row],[hardware_type]],Helper_sheet!$D$2:$D$15,Helper_sheet!$E$2:$E$15,0,0)</f>
        <v>Equipment</v>
      </c>
      <c r="M4165" t="s">
        <v>91</v>
      </c>
      <c r="N4165" s="5">
        <v>176</v>
      </c>
      <c r="O4165" s="1">
        <v>97</v>
      </c>
      <c r="P4165" t="s">
        <v>105</v>
      </c>
      <c r="Q4165" t="s">
        <v>130</v>
      </c>
      <c r="R4165" t="s">
        <v>144</v>
      </c>
      <c r="S4165" t="s">
        <v>141</v>
      </c>
      <c r="T4165" t="s">
        <v>34</v>
      </c>
      <c r="U4165" t="s">
        <v>987</v>
      </c>
      <c r="V4165" t="s">
        <v>393</v>
      </c>
      <c r="W4165" t="s">
        <v>147</v>
      </c>
      <c r="X4165" t="s">
        <v>144</v>
      </c>
    </row>
    <row r="4166" spans="1:24" x14ac:dyDescent="0.4">
      <c r="A4166" t="s">
        <v>4856</v>
      </c>
      <c r="B4166" t="s">
        <v>162</v>
      </c>
      <c r="C4166" t="s">
        <v>141</v>
      </c>
      <c r="D4166" t="s">
        <v>39</v>
      </c>
      <c r="E4166" t="s">
        <v>953</v>
      </c>
      <c r="F4166" t="s">
        <v>110</v>
      </c>
      <c r="G4166" t="s">
        <v>111</v>
      </c>
      <c r="H4166" t="s">
        <v>143</v>
      </c>
      <c r="I4166" t="s">
        <v>28</v>
      </c>
      <c r="J4166" t="s">
        <v>29</v>
      </c>
      <c r="K4166" t="s">
        <v>103</v>
      </c>
      <c r="L4166" t="str">
        <f>_xlfn.XLOOKUP(Trade_Flows[[#This Row],[hardware_type]],Helper_sheet!$D$2:$D$15,Helper_sheet!$E$2:$E$15,0,0)</f>
        <v>Equipment</v>
      </c>
      <c r="M4166" t="s">
        <v>91</v>
      </c>
      <c r="N4166" s="5">
        <v>203</v>
      </c>
      <c r="O4166" s="1">
        <v>111.98</v>
      </c>
      <c r="P4166" t="s">
        <v>106</v>
      </c>
      <c r="Q4166" t="s">
        <v>130</v>
      </c>
      <c r="R4166" t="s">
        <v>144</v>
      </c>
      <c r="S4166" t="s">
        <v>141</v>
      </c>
      <c r="T4166" t="s">
        <v>34</v>
      </c>
      <c r="U4166" t="s">
        <v>996</v>
      </c>
      <c r="V4166" t="s">
        <v>156</v>
      </c>
      <c r="W4166" t="s">
        <v>147</v>
      </c>
      <c r="X4166" t="s">
        <v>144</v>
      </c>
    </row>
    <row r="4167" spans="1:24" x14ac:dyDescent="0.4">
      <c r="A4167" t="s">
        <v>4857</v>
      </c>
      <c r="B4167" t="s">
        <v>162</v>
      </c>
      <c r="C4167" t="s">
        <v>149</v>
      </c>
      <c r="D4167" t="s">
        <v>41</v>
      </c>
      <c r="E4167" t="s">
        <v>953</v>
      </c>
      <c r="F4167" t="s">
        <v>110</v>
      </c>
      <c r="G4167" t="s">
        <v>111</v>
      </c>
      <c r="H4167" t="s">
        <v>143</v>
      </c>
      <c r="I4167" t="s">
        <v>28</v>
      </c>
      <c r="J4167" t="s">
        <v>29</v>
      </c>
      <c r="K4167" t="s">
        <v>103</v>
      </c>
      <c r="L4167" t="str">
        <f>_xlfn.XLOOKUP(Trade_Flows[[#This Row],[hardware_type]],Helper_sheet!$D$2:$D$15,Helper_sheet!$E$2:$E$15,0,0)</f>
        <v>Equipment</v>
      </c>
      <c r="M4167" t="s">
        <v>91</v>
      </c>
      <c r="N4167" s="5">
        <v>217</v>
      </c>
      <c r="O4167" s="1">
        <v>119.86</v>
      </c>
      <c r="P4167" t="s">
        <v>107</v>
      </c>
      <c r="Q4167" t="s">
        <v>130</v>
      </c>
      <c r="R4167" t="s">
        <v>144</v>
      </c>
      <c r="S4167" t="s">
        <v>141</v>
      </c>
      <c r="T4167" t="s">
        <v>34</v>
      </c>
      <c r="U4167" t="s">
        <v>980</v>
      </c>
      <c r="V4167" t="s">
        <v>152</v>
      </c>
      <c r="W4167" t="s">
        <v>147</v>
      </c>
      <c r="X4167" t="s">
        <v>144</v>
      </c>
    </row>
    <row r="4168" spans="1:24" x14ac:dyDescent="0.4">
      <c r="A4168" t="s">
        <v>4858</v>
      </c>
      <c r="B4168" t="s">
        <v>162</v>
      </c>
      <c r="C4168" t="s">
        <v>154</v>
      </c>
      <c r="D4168" t="s">
        <v>42</v>
      </c>
      <c r="E4168" t="s">
        <v>953</v>
      </c>
      <c r="F4168" t="s">
        <v>110</v>
      </c>
      <c r="G4168" t="s">
        <v>111</v>
      </c>
      <c r="H4168" t="s">
        <v>143</v>
      </c>
      <c r="I4168" t="s">
        <v>28</v>
      </c>
      <c r="J4168" t="s">
        <v>29</v>
      </c>
      <c r="K4168" t="s">
        <v>103</v>
      </c>
      <c r="L4168" t="str">
        <f>_xlfn.XLOOKUP(Trade_Flows[[#This Row],[hardware_type]],Helper_sheet!$D$2:$D$15,Helper_sheet!$E$2:$E$15,0,0)</f>
        <v>Equipment</v>
      </c>
      <c r="M4168" t="s">
        <v>91</v>
      </c>
      <c r="N4168" s="5">
        <v>221</v>
      </c>
      <c r="O4168" s="1">
        <v>121.66</v>
      </c>
      <c r="P4168" t="s">
        <v>790</v>
      </c>
      <c r="Q4168" t="s">
        <v>130</v>
      </c>
      <c r="R4168" t="s">
        <v>144</v>
      </c>
      <c r="S4168" t="s">
        <v>141</v>
      </c>
      <c r="T4168" t="s">
        <v>34</v>
      </c>
      <c r="U4168" t="s">
        <v>972</v>
      </c>
      <c r="V4168" t="s">
        <v>288</v>
      </c>
      <c r="W4168" t="s">
        <v>147</v>
      </c>
      <c r="X4168" t="s">
        <v>144</v>
      </c>
    </row>
    <row r="4169" spans="1:24" x14ac:dyDescent="0.4">
      <c r="A4169" t="s">
        <v>4859</v>
      </c>
      <c r="B4169" t="s">
        <v>162</v>
      </c>
      <c r="C4169" t="s">
        <v>158</v>
      </c>
      <c r="D4169" t="s">
        <v>43</v>
      </c>
      <c r="E4169" t="s">
        <v>953</v>
      </c>
      <c r="F4169" t="s">
        <v>110</v>
      </c>
      <c r="G4169" t="s">
        <v>111</v>
      </c>
      <c r="H4169" t="s">
        <v>143</v>
      </c>
      <c r="I4169" t="s">
        <v>28</v>
      </c>
      <c r="J4169" t="s">
        <v>29</v>
      </c>
      <c r="K4169" t="s">
        <v>103</v>
      </c>
      <c r="L4169" t="str">
        <f>_xlfn.XLOOKUP(Trade_Flows[[#This Row],[hardware_type]],Helper_sheet!$D$2:$D$15,Helper_sheet!$E$2:$E$15,0,0)</f>
        <v>Equipment</v>
      </c>
      <c r="M4169" t="s">
        <v>91</v>
      </c>
      <c r="N4169" s="5">
        <v>237</v>
      </c>
      <c r="O4169" s="1">
        <v>130.85</v>
      </c>
      <c r="P4169" t="s">
        <v>106</v>
      </c>
      <c r="Q4169" t="s">
        <v>130</v>
      </c>
      <c r="R4169" t="s">
        <v>144</v>
      </c>
      <c r="S4169" t="s">
        <v>141</v>
      </c>
      <c r="T4169" t="s">
        <v>34</v>
      </c>
      <c r="U4169" t="s">
        <v>978</v>
      </c>
      <c r="V4169" t="s">
        <v>152</v>
      </c>
      <c r="W4169" t="s">
        <v>147</v>
      </c>
      <c r="X4169" t="s">
        <v>144</v>
      </c>
    </row>
    <row r="4170" spans="1:24" x14ac:dyDescent="0.4">
      <c r="A4170" t="s">
        <v>4860</v>
      </c>
      <c r="B4170" t="s">
        <v>171</v>
      </c>
      <c r="C4170" t="s">
        <v>141</v>
      </c>
      <c r="D4170" t="s">
        <v>44</v>
      </c>
      <c r="E4170" t="s">
        <v>953</v>
      </c>
      <c r="F4170" t="s">
        <v>110</v>
      </c>
      <c r="G4170" t="s">
        <v>111</v>
      </c>
      <c r="H4170" t="s">
        <v>143</v>
      </c>
      <c r="I4170" t="s">
        <v>28</v>
      </c>
      <c r="J4170" t="s">
        <v>29</v>
      </c>
      <c r="K4170" t="s">
        <v>103</v>
      </c>
      <c r="L4170" t="str">
        <f>_xlfn.XLOOKUP(Trade_Flows[[#This Row],[hardware_type]],Helper_sheet!$D$2:$D$15,Helper_sheet!$E$2:$E$15,0,0)</f>
        <v>Equipment</v>
      </c>
      <c r="M4170" t="s">
        <v>91</v>
      </c>
      <c r="N4170" s="5">
        <v>233</v>
      </c>
      <c r="O4170" s="1">
        <v>128.28</v>
      </c>
      <c r="P4170" t="s">
        <v>107</v>
      </c>
      <c r="Q4170" t="s">
        <v>130</v>
      </c>
      <c r="R4170" t="s">
        <v>144</v>
      </c>
      <c r="S4170" t="s">
        <v>141</v>
      </c>
      <c r="T4170" t="s">
        <v>34</v>
      </c>
      <c r="U4170" t="s">
        <v>2110</v>
      </c>
      <c r="V4170" t="s">
        <v>176</v>
      </c>
      <c r="W4170" t="s">
        <v>147</v>
      </c>
      <c r="X4170" t="s">
        <v>144</v>
      </c>
    </row>
    <row r="4171" spans="1:24" x14ac:dyDescent="0.4">
      <c r="A4171" t="s">
        <v>4861</v>
      </c>
      <c r="B4171" t="s">
        <v>171</v>
      </c>
      <c r="C4171" t="s">
        <v>149</v>
      </c>
      <c r="D4171" t="s">
        <v>45</v>
      </c>
      <c r="E4171" t="s">
        <v>953</v>
      </c>
      <c r="F4171" t="s">
        <v>110</v>
      </c>
      <c r="G4171" t="s">
        <v>111</v>
      </c>
      <c r="H4171" t="s">
        <v>143</v>
      </c>
      <c r="I4171" t="s">
        <v>28</v>
      </c>
      <c r="J4171" t="s">
        <v>29</v>
      </c>
      <c r="K4171" t="s">
        <v>103</v>
      </c>
      <c r="L4171" t="str">
        <f>_xlfn.XLOOKUP(Trade_Flows[[#This Row],[hardware_type]],Helper_sheet!$D$2:$D$15,Helper_sheet!$E$2:$E$15,0,0)</f>
        <v>Equipment</v>
      </c>
      <c r="M4171" t="s">
        <v>91</v>
      </c>
      <c r="N4171" s="5">
        <v>232</v>
      </c>
      <c r="O4171" s="1">
        <v>127.77</v>
      </c>
      <c r="P4171" t="s">
        <v>105</v>
      </c>
      <c r="Q4171" t="s">
        <v>130</v>
      </c>
      <c r="R4171" t="s">
        <v>144</v>
      </c>
      <c r="S4171" t="s">
        <v>141</v>
      </c>
      <c r="T4171" t="s">
        <v>34</v>
      </c>
      <c r="U4171" t="s">
        <v>1033</v>
      </c>
      <c r="V4171" t="s">
        <v>217</v>
      </c>
      <c r="W4171" t="s">
        <v>147</v>
      </c>
      <c r="X4171" t="s">
        <v>144</v>
      </c>
    </row>
    <row r="4172" spans="1:24" x14ac:dyDescent="0.4">
      <c r="A4172" t="s">
        <v>4862</v>
      </c>
      <c r="B4172" t="s">
        <v>171</v>
      </c>
      <c r="C4172" t="s">
        <v>154</v>
      </c>
      <c r="D4172" t="s">
        <v>46</v>
      </c>
      <c r="E4172" t="s">
        <v>953</v>
      </c>
      <c r="F4172" t="s">
        <v>110</v>
      </c>
      <c r="G4172" t="s">
        <v>111</v>
      </c>
      <c r="H4172" t="s">
        <v>143</v>
      </c>
      <c r="I4172" t="s">
        <v>28</v>
      </c>
      <c r="J4172" t="s">
        <v>29</v>
      </c>
      <c r="K4172" t="s">
        <v>103</v>
      </c>
      <c r="L4172" t="str">
        <f>_xlfn.XLOOKUP(Trade_Flows[[#This Row],[hardware_type]],Helper_sheet!$D$2:$D$15,Helper_sheet!$E$2:$E$15,0,0)</f>
        <v>Equipment</v>
      </c>
      <c r="M4172" t="s">
        <v>91</v>
      </c>
      <c r="N4172" s="5">
        <v>267</v>
      </c>
      <c r="O4172" s="1">
        <v>146.97</v>
      </c>
      <c r="P4172" t="s">
        <v>105</v>
      </c>
      <c r="Q4172" t="s">
        <v>130</v>
      </c>
      <c r="R4172" t="s">
        <v>144</v>
      </c>
      <c r="S4172" t="s">
        <v>141</v>
      </c>
      <c r="T4172" t="s">
        <v>34</v>
      </c>
      <c r="U4172" t="s">
        <v>2110</v>
      </c>
      <c r="V4172" t="s">
        <v>190</v>
      </c>
      <c r="W4172" t="s">
        <v>147</v>
      </c>
      <c r="X4172" t="s">
        <v>144</v>
      </c>
    </row>
    <row r="4173" spans="1:24" x14ac:dyDescent="0.4">
      <c r="A4173" t="s">
        <v>4863</v>
      </c>
      <c r="B4173" t="s">
        <v>171</v>
      </c>
      <c r="C4173" t="s">
        <v>158</v>
      </c>
      <c r="D4173" t="s">
        <v>47</v>
      </c>
      <c r="E4173" t="s">
        <v>953</v>
      </c>
      <c r="F4173" t="s">
        <v>110</v>
      </c>
      <c r="G4173" t="s">
        <v>111</v>
      </c>
      <c r="H4173" t="s">
        <v>143</v>
      </c>
      <c r="I4173" t="s">
        <v>28</v>
      </c>
      <c r="J4173" t="s">
        <v>29</v>
      </c>
      <c r="K4173" t="s">
        <v>103</v>
      </c>
      <c r="L4173" t="str">
        <f>_xlfn.XLOOKUP(Trade_Flows[[#This Row],[hardware_type]],Helper_sheet!$D$2:$D$15,Helper_sheet!$E$2:$E$15,0,0)</f>
        <v>Equipment</v>
      </c>
      <c r="M4173" t="s">
        <v>91</v>
      </c>
      <c r="N4173" s="5">
        <v>234</v>
      </c>
      <c r="O4173" s="1">
        <v>128.78</v>
      </c>
      <c r="P4173" t="s">
        <v>802</v>
      </c>
      <c r="Q4173" t="s">
        <v>130</v>
      </c>
      <c r="R4173" t="s">
        <v>144</v>
      </c>
      <c r="S4173" t="s">
        <v>141</v>
      </c>
      <c r="T4173" t="s">
        <v>34</v>
      </c>
      <c r="U4173" t="s">
        <v>980</v>
      </c>
      <c r="V4173" t="s">
        <v>303</v>
      </c>
      <c r="W4173" t="s">
        <v>147</v>
      </c>
      <c r="X4173" t="s">
        <v>144</v>
      </c>
    </row>
    <row r="4174" spans="1:24" x14ac:dyDescent="0.4">
      <c r="A4174" t="s">
        <v>4864</v>
      </c>
      <c r="B4174" t="s">
        <v>182</v>
      </c>
      <c r="C4174" t="s">
        <v>141</v>
      </c>
      <c r="D4174" t="s">
        <v>48</v>
      </c>
      <c r="E4174" t="s">
        <v>953</v>
      </c>
      <c r="F4174" t="s">
        <v>110</v>
      </c>
      <c r="G4174" t="s">
        <v>111</v>
      </c>
      <c r="H4174" t="s">
        <v>143</v>
      </c>
      <c r="I4174" t="s">
        <v>28</v>
      </c>
      <c r="J4174" t="s">
        <v>29</v>
      </c>
      <c r="K4174" t="s">
        <v>103</v>
      </c>
      <c r="L4174" t="str">
        <f>_xlfn.XLOOKUP(Trade_Flows[[#This Row],[hardware_type]],Helper_sheet!$D$2:$D$15,Helper_sheet!$E$2:$E$15,0,0)</f>
        <v>Equipment</v>
      </c>
      <c r="M4174" t="s">
        <v>91</v>
      </c>
      <c r="N4174" s="5">
        <v>235</v>
      </c>
      <c r="O4174" s="1">
        <v>129.52000000000001</v>
      </c>
      <c r="P4174" t="s">
        <v>107</v>
      </c>
      <c r="Q4174" t="s">
        <v>130</v>
      </c>
      <c r="R4174" t="s">
        <v>144</v>
      </c>
      <c r="S4174" t="s">
        <v>141</v>
      </c>
      <c r="T4174" t="s">
        <v>34</v>
      </c>
      <c r="U4174" t="s">
        <v>2050</v>
      </c>
      <c r="V4174" t="s">
        <v>285</v>
      </c>
      <c r="W4174" t="s">
        <v>147</v>
      </c>
      <c r="X4174" t="s">
        <v>144</v>
      </c>
    </row>
    <row r="4175" spans="1:24" x14ac:dyDescent="0.4">
      <c r="A4175" t="s">
        <v>4865</v>
      </c>
      <c r="B4175" t="s">
        <v>182</v>
      </c>
      <c r="C4175" t="s">
        <v>149</v>
      </c>
      <c r="D4175" t="s">
        <v>49</v>
      </c>
      <c r="E4175" t="s">
        <v>953</v>
      </c>
      <c r="F4175" t="s">
        <v>110</v>
      </c>
      <c r="G4175" t="s">
        <v>111</v>
      </c>
      <c r="H4175" t="s">
        <v>143</v>
      </c>
      <c r="I4175" t="s">
        <v>28</v>
      </c>
      <c r="J4175" t="s">
        <v>29</v>
      </c>
      <c r="K4175" t="s">
        <v>103</v>
      </c>
      <c r="L4175" t="str">
        <f>_xlfn.XLOOKUP(Trade_Flows[[#This Row],[hardware_type]],Helper_sheet!$D$2:$D$15,Helper_sheet!$E$2:$E$15,0,0)</f>
        <v>Equipment</v>
      </c>
      <c r="M4175" t="s">
        <v>91</v>
      </c>
      <c r="N4175" s="5">
        <v>271</v>
      </c>
      <c r="O4175" s="1">
        <v>149.19999999999999</v>
      </c>
      <c r="P4175" t="s">
        <v>107</v>
      </c>
      <c r="Q4175" t="s">
        <v>130</v>
      </c>
      <c r="R4175" t="s">
        <v>144</v>
      </c>
      <c r="S4175" t="s">
        <v>141</v>
      </c>
      <c r="T4175" t="s">
        <v>34</v>
      </c>
      <c r="U4175" t="s">
        <v>954</v>
      </c>
      <c r="V4175" t="s">
        <v>285</v>
      </c>
      <c r="W4175" t="s">
        <v>147</v>
      </c>
      <c r="X4175" t="s">
        <v>144</v>
      </c>
    </row>
    <row r="4176" spans="1:24" x14ac:dyDescent="0.4">
      <c r="A4176" t="s">
        <v>4866</v>
      </c>
      <c r="B4176" t="s">
        <v>182</v>
      </c>
      <c r="C4176" t="s">
        <v>154</v>
      </c>
      <c r="D4176" t="s">
        <v>50</v>
      </c>
      <c r="E4176" t="s">
        <v>953</v>
      </c>
      <c r="F4176" t="s">
        <v>110</v>
      </c>
      <c r="G4176" t="s">
        <v>111</v>
      </c>
      <c r="H4176" t="s">
        <v>143</v>
      </c>
      <c r="I4176" t="s">
        <v>28</v>
      </c>
      <c r="J4176" t="s">
        <v>29</v>
      </c>
      <c r="K4176" t="s">
        <v>103</v>
      </c>
      <c r="L4176" t="str">
        <f>_xlfn.XLOOKUP(Trade_Flows[[#This Row],[hardware_type]],Helper_sheet!$D$2:$D$15,Helper_sheet!$E$2:$E$15,0,0)</f>
        <v>Equipment</v>
      </c>
      <c r="M4176" t="s">
        <v>91</v>
      </c>
      <c r="N4176" s="5">
        <v>335</v>
      </c>
      <c r="O4176" s="1">
        <v>184.67</v>
      </c>
      <c r="P4176" t="s">
        <v>106</v>
      </c>
      <c r="Q4176" t="s">
        <v>130</v>
      </c>
      <c r="R4176" t="s">
        <v>144</v>
      </c>
      <c r="S4176" t="s">
        <v>141</v>
      </c>
      <c r="T4176" t="s">
        <v>34</v>
      </c>
      <c r="U4176" t="s">
        <v>2110</v>
      </c>
      <c r="V4176" t="s">
        <v>178</v>
      </c>
      <c r="W4176" t="s">
        <v>147</v>
      </c>
      <c r="X4176" t="s">
        <v>144</v>
      </c>
    </row>
    <row r="4177" spans="1:24" x14ac:dyDescent="0.4">
      <c r="A4177" t="s">
        <v>4867</v>
      </c>
      <c r="B4177" t="s">
        <v>182</v>
      </c>
      <c r="C4177" t="s">
        <v>158</v>
      </c>
      <c r="D4177" t="s">
        <v>51</v>
      </c>
      <c r="E4177" t="s">
        <v>953</v>
      </c>
      <c r="F4177" t="s">
        <v>110</v>
      </c>
      <c r="G4177" t="s">
        <v>111</v>
      </c>
      <c r="H4177" t="s">
        <v>143</v>
      </c>
      <c r="I4177" t="s">
        <v>28</v>
      </c>
      <c r="J4177" t="s">
        <v>29</v>
      </c>
      <c r="K4177" t="s">
        <v>103</v>
      </c>
      <c r="L4177" t="str">
        <f>_xlfn.XLOOKUP(Trade_Flows[[#This Row],[hardware_type]],Helper_sheet!$D$2:$D$15,Helper_sheet!$E$2:$E$15,0,0)</f>
        <v>Equipment</v>
      </c>
      <c r="M4177" t="s">
        <v>91</v>
      </c>
      <c r="N4177" s="5">
        <v>298</v>
      </c>
      <c r="O4177" s="1">
        <v>164.15</v>
      </c>
      <c r="P4177" t="s">
        <v>790</v>
      </c>
      <c r="Q4177" t="s">
        <v>130</v>
      </c>
      <c r="R4177" t="s">
        <v>144</v>
      </c>
      <c r="S4177" t="s">
        <v>141</v>
      </c>
      <c r="T4177" t="s">
        <v>34</v>
      </c>
      <c r="U4177" t="s">
        <v>965</v>
      </c>
      <c r="V4177" t="s">
        <v>316</v>
      </c>
      <c r="W4177" t="s">
        <v>147</v>
      </c>
      <c r="X4177" t="s">
        <v>144</v>
      </c>
    </row>
    <row r="4178" spans="1:24" x14ac:dyDescent="0.4">
      <c r="A4178" t="s">
        <v>4868</v>
      </c>
      <c r="B4178" t="s">
        <v>193</v>
      </c>
      <c r="C4178" t="s">
        <v>141</v>
      </c>
      <c r="D4178" t="s">
        <v>52</v>
      </c>
      <c r="E4178" t="s">
        <v>953</v>
      </c>
      <c r="F4178" t="s">
        <v>110</v>
      </c>
      <c r="G4178" t="s">
        <v>111</v>
      </c>
      <c r="H4178" t="s">
        <v>143</v>
      </c>
      <c r="I4178" t="s">
        <v>28</v>
      </c>
      <c r="J4178" t="s">
        <v>29</v>
      </c>
      <c r="K4178" t="s">
        <v>103</v>
      </c>
      <c r="L4178" t="str">
        <f>_xlfn.XLOOKUP(Trade_Flows[[#This Row],[hardware_type]],Helper_sheet!$D$2:$D$15,Helper_sheet!$E$2:$E$15,0,0)</f>
        <v>Equipment</v>
      </c>
      <c r="M4178" t="s">
        <v>91</v>
      </c>
      <c r="N4178" s="5">
        <v>301</v>
      </c>
      <c r="O4178" s="1">
        <v>165.77</v>
      </c>
      <c r="P4178" t="s">
        <v>790</v>
      </c>
      <c r="Q4178" t="s">
        <v>130</v>
      </c>
      <c r="R4178" t="s">
        <v>144</v>
      </c>
      <c r="S4178" t="s">
        <v>141</v>
      </c>
      <c r="T4178" t="s">
        <v>34</v>
      </c>
      <c r="U4178" t="s">
        <v>976</v>
      </c>
      <c r="V4178" t="s">
        <v>237</v>
      </c>
      <c r="W4178" t="s">
        <v>147</v>
      </c>
      <c r="X4178" t="s">
        <v>144</v>
      </c>
    </row>
    <row r="4179" spans="1:24" x14ac:dyDescent="0.4">
      <c r="A4179" t="s">
        <v>4869</v>
      </c>
      <c r="B4179" t="s">
        <v>193</v>
      </c>
      <c r="C4179" t="s">
        <v>149</v>
      </c>
      <c r="D4179" t="s">
        <v>53</v>
      </c>
      <c r="E4179" t="s">
        <v>953</v>
      </c>
      <c r="F4179" t="s">
        <v>110</v>
      </c>
      <c r="G4179" t="s">
        <v>111</v>
      </c>
      <c r="H4179" t="s">
        <v>143</v>
      </c>
      <c r="I4179" t="s">
        <v>28</v>
      </c>
      <c r="J4179" t="s">
        <v>29</v>
      </c>
      <c r="K4179" t="s">
        <v>103</v>
      </c>
      <c r="L4179" t="str">
        <f>_xlfn.XLOOKUP(Trade_Flows[[#This Row],[hardware_type]],Helper_sheet!$D$2:$D$15,Helper_sheet!$E$2:$E$15,0,0)</f>
        <v>Equipment</v>
      </c>
      <c r="M4179" t="s">
        <v>91</v>
      </c>
      <c r="N4179" s="5">
        <v>326</v>
      </c>
      <c r="O4179" s="1">
        <v>179.42</v>
      </c>
      <c r="P4179" t="s">
        <v>802</v>
      </c>
      <c r="Q4179" t="s">
        <v>130</v>
      </c>
      <c r="R4179" t="s">
        <v>144</v>
      </c>
      <c r="S4179" t="s">
        <v>141</v>
      </c>
      <c r="T4179" t="s">
        <v>34</v>
      </c>
      <c r="U4179" t="s">
        <v>965</v>
      </c>
      <c r="V4179" t="s">
        <v>399</v>
      </c>
      <c r="W4179" t="s">
        <v>147</v>
      </c>
      <c r="X4179" t="s">
        <v>144</v>
      </c>
    </row>
    <row r="4180" spans="1:24" x14ac:dyDescent="0.4">
      <c r="A4180" t="s">
        <v>4870</v>
      </c>
      <c r="B4180" t="s">
        <v>193</v>
      </c>
      <c r="C4180" t="s">
        <v>154</v>
      </c>
      <c r="D4180" t="s">
        <v>54</v>
      </c>
      <c r="E4180" t="s">
        <v>953</v>
      </c>
      <c r="F4180" t="s">
        <v>110</v>
      </c>
      <c r="G4180" t="s">
        <v>111</v>
      </c>
      <c r="H4180" t="s">
        <v>143</v>
      </c>
      <c r="I4180" t="s">
        <v>28</v>
      </c>
      <c r="J4180" t="s">
        <v>29</v>
      </c>
      <c r="K4180" t="s">
        <v>103</v>
      </c>
      <c r="L4180" t="str">
        <f>_xlfn.XLOOKUP(Trade_Flows[[#This Row],[hardware_type]],Helper_sheet!$D$2:$D$15,Helper_sheet!$E$2:$E$15,0,0)</f>
        <v>Equipment</v>
      </c>
      <c r="M4180" t="s">
        <v>91</v>
      </c>
      <c r="N4180" s="5">
        <v>314</v>
      </c>
      <c r="O4180" s="1">
        <v>173.22</v>
      </c>
      <c r="P4180" t="s">
        <v>802</v>
      </c>
      <c r="Q4180" t="s">
        <v>130</v>
      </c>
      <c r="R4180" t="s">
        <v>144</v>
      </c>
      <c r="S4180" t="s">
        <v>141</v>
      </c>
      <c r="T4180" t="s">
        <v>34</v>
      </c>
      <c r="U4180" t="s">
        <v>963</v>
      </c>
      <c r="V4180" t="s">
        <v>208</v>
      </c>
      <c r="W4180" t="s">
        <v>147</v>
      </c>
      <c r="X4180" t="s">
        <v>144</v>
      </c>
    </row>
    <row r="4181" spans="1:24" x14ac:dyDescent="0.4">
      <c r="A4181" t="s">
        <v>4871</v>
      </c>
      <c r="B4181" t="s">
        <v>193</v>
      </c>
      <c r="C4181" t="s">
        <v>158</v>
      </c>
      <c r="D4181" t="s">
        <v>55</v>
      </c>
      <c r="E4181" t="s">
        <v>953</v>
      </c>
      <c r="F4181" t="s">
        <v>110</v>
      </c>
      <c r="G4181" t="s">
        <v>111</v>
      </c>
      <c r="H4181" t="s">
        <v>143</v>
      </c>
      <c r="I4181" t="s">
        <v>28</v>
      </c>
      <c r="J4181" t="s">
        <v>29</v>
      </c>
      <c r="K4181" t="s">
        <v>103</v>
      </c>
      <c r="L4181" t="str">
        <f>_xlfn.XLOOKUP(Trade_Flows[[#This Row],[hardware_type]],Helper_sheet!$D$2:$D$15,Helper_sheet!$E$2:$E$15,0,0)</f>
        <v>Equipment</v>
      </c>
      <c r="M4181" t="s">
        <v>91</v>
      </c>
      <c r="N4181" s="5">
        <v>276</v>
      </c>
      <c r="O4181" s="1">
        <v>151.88</v>
      </c>
      <c r="P4181" t="s">
        <v>802</v>
      </c>
      <c r="Q4181" t="s">
        <v>130</v>
      </c>
      <c r="R4181" t="s">
        <v>144</v>
      </c>
      <c r="S4181" t="s">
        <v>141</v>
      </c>
      <c r="T4181" t="s">
        <v>34</v>
      </c>
      <c r="U4181" t="s">
        <v>994</v>
      </c>
      <c r="V4181" t="s">
        <v>301</v>
      </c>
      <c r="W4181" t="s">
        <v>147</v>
      </c>
      <c r="X4181" t="s">
        <v>144</v>
      </c>
    </row>
    <row r="4182" spans="1:24" x14ac:dyDescent="0.4">
      <c r="A4182" t="s">
        <v>4872</v>
      </c>
      <c r="B4182" t="s">
        <v>202</v>
      </c>
      <c r="C4182" t="s">
        <v>141</v>
      </c>
      <c r="D4182" t="s">
        <v>56</v>
      </c>
      <c r="E4182" t="s">
        <v>953</v>
      </c>
      <c r="F4182" t="s">
        <v>110</v>
      </c>
      <c r="G4182" t="s">
        <v>111</v>
      </c>
      <c r="H4182" t="s">
        <v>143</v>
      </c>
      <c r="I4182" t="s">
        <v>28</v>
      </c>
      <c r="J4182" t="s">
        <v>29</v>
      </c>
      <c r="K4182" t="s">
        <v>103</v>
      </c>
      <c r="L4182" t="str">
        <f>_xlfn.XLOOKUP(Trade_Flows[[#This Row],[hardware_type]],Helper_sheet!$D$2:$D$15,Helper_sheet!$E$2:$E$15,0,0)</f>
        <v>Equipment</v>
      </c>
      <c r="M4182" t="s">
        <v>91</v>
      </c>
      <c r="N4182" s="5">
        <v>253</v>
      </c>
      <c r="O4182" s="1">
        <v>139.44999999999999</v>
      </c>
      <c r="P4182" t="s">
        <v>107</v>
      </c>
      <c r="Q4182" t="s">
        <v>130</v>
      </c>
      <c r="R4182" t="s">
        <v>144</v>
      </c>
      <c r="S4182" t="s">
        <v>141</v>
      </c>
      <c r="T4182" t="s">
        <v>34</v>
      </c>
      <c r="U4182" t="s">
        <v>998</v>
      </c>
      <c r="V4182" t="s">
        <v>180</v>
      </c>
      <c r="W4182" t="s">
        <v>147</v>
      </c>
      <c r="X4182" t="s">
        <v>144</v>
      </c>
    </row>
    <row r="4183" spans="1:24" x14ac:dyDescent="0.4">
      <c r="A4183" t="s">
        <v>4873</v>
      </c>
      <c r="B4183" t="s">
        <v>202</v>
      </c>
      <c r="C4183" t="s">
        <v>149</v>
      </c>
      <c r="D4183" t="s">
        <v>57</v>
      </c>
      <c r="E4183" t="s">
        <v>953</v>
      </c>
      <c r="F4183" t="s">
        <v>110</v>
      </c>
      <c r="G4183" t="s">
        <v>111</v>
      </c>
      <c r="H4183" t="s">
        <v>143</v>
      </c>
      <c r="I4183" t="s">
        <v>28</v>
      </c>
      <c r="J4183" t="s">
        <v>29</v>
      </c>
      <c r="K4183" t="s">
        <v>103</v>
      </c>
      <c r="L4183" t="str">
        <f>_xlfn.XLOOKUP(Trade_Flows[[#This Row],[hardware_type]],Helper_sheet!$D$2:$D$15,Helper_sheet!$E$2:$E$15,0,0)</f>
        <v>Equipment</v>
      </c>
      <c r="M4183" t="s">
        <v>91</v>
      </c>
      <c r="N4183" s="5">
        <v>338</v>
      </c>
      <c r="O4183" s="1">
        <v>186.31</v>
      </c>
      <c r="P4183" t="s">
        <v>105</v>
      </c>
      <c r="Q4183" t="s">
        <v>130</v>
      </c>
      <c r="R4183" t="s">
        <v>144</v>
      </c>
      <c r="S4183" t="s">
        <v>141</v>
      </c>
      <c r="T4183" t="s">
        <v>34</v>
      </c>
      <c r="U4183" t="s">
        <v>972</v>
      </c>
      <c r="V4183" t="s">
        <v>194</v>
      </c>
      <c r="W4183" t="s">
        <v>147</v>
      </c>
      <c r="X4183" t="s">
        <v>144</v>
      </c>
    </row>
    <row r="4184" spans="1:24" x14ac:dyDescent="0.4">
      <c r="A4184" t="s">
        <v>4874</v>
      </c>
      <c r="B4184" t="s">
        <v>202</v>
      </c>
      <c r="C4184" t="s">
        <v>154</v>
      </c>
      <c r="D4184" t="s">
        <v>58</v>
      </c>
      <c r="E4184" t="s">
        <v>953</v>
      </c>
      <c r="F4184" t="s">
        <v>110</v>
      </c>
      <c r="G4184" t="s">
        <v>111</v>
      </c>
      <c r="H4184" t="s">
        <v>143</v>
      </c>
      <c r="I4184" t="s">
        <v>28</v>
      </c>
      <c r="J4184" t="s">
        <v>29</v>
      </c>
      <c r="K4184" t="s">
        <v>103</v>
      </c>
      <c r="L4184" t="str">
        <f>_xlfn.XLOOKUP(Trade_Flows[[#This Row],[hardware_type]],Helper_sheet!$D$2:$D$15,Helper_sheet!$E$2:$E$15,0,0)</f>
        <v>Equipment</v>
      </c>
      <c r="M4184" t="s">
        <v>91</v>
      </c>
      <c r="N4184" s="5">
        <v>347</v>
      </c>
      <c r="O4184" s="1">
        <v>190.85</v>
      </c>
      <c r="P4184" t="s">
        <v>105</v>
      </c>
      <c r="Q4184" t="s">
        <v>130</v>
      </c>
      <c r="R4184" t="s">
        <v>144</v>
      </c>
      <c r="S4184" t="s">
        <v>141</v>
      </c>
      <c r="T4184" t="s">
        <v>34</v>
      </c>
      <c r="U4184" t="s">
        <v>1014</v>
      </c>
      <c r="V4184" t="s">
        <v>316</v>
      </c>
      <c r="W4184" t="s">
        <v>147</v>
      </c>
      <c r="X4184" t="s">
        <v>144</v>
      </c>
    </row>
    <row r="4185" spans="1:24" x14ac:dyDescent="0.4">
      <c r="A4185" t="s">
        <v>4875</v>
      </c>
      <c r="B4185" t="s">
        <v>202</v>
      </c>
      <c r="C4185" t="s">
        <v>158</v>
      </c>
      <c r="D4185" t="s">
        <v>59</v>
      </c>
      <c r="E4185" t="s">
        <v>953</v>
      </c>
      <c r="F4185" t="s">
        <v>110</v>
      </c>
      <c r="G4185" t="s">
        <v>111</v>
      </c>
      <c r="H4185" t="s">
        <v>143</v>
      </c>
      <c r="I4185" t="s">
        <v>28</v>
      </c>
      <c r="J4185" t="s">
        <v>29</v>
      </c>
      <c r="K4185" t="s">
        <v>103</v>
      </c>
      <c r="L4185" t="str">
        <f>_xlfn.XLOOKUP(Trade_Flows[[#This Row],[hardware_type]],Helper_sheet!$D$2:$D$15,Helper_sheet!$E$2:$E$15,0,0)</f>
        <v>Equipment</v>
      </c>
      <c r="M4185" t="s">
        <v>91</v>
      </c>
      <c r="N4185" s="5">
        <v>298</v>
      </c>
      <c r="O4185" s="1">
        <v>164.09</v>
      </c>
      <c r="P4185" t="s">
        <v>106</v>
      </c>
      <c r="Q4185" t="s">
        <v>130</v>
      </c>
      <c r="R4185" t="s">
        <v>144</v>
      </c>
      <c r="S4185" t="s">
        <v>141</v>
      </c>
      <c r="T4185" t="s">
        <v>34</v>
      </c>
      <c r="U4185" t="s">
        <v>991</v>
      </c>
      <c r="V4185" t="s">
        <v>194</v>
      </c>
      <c r="W4185" t="s">
        <v>147</v>
      </c>
      <c r="X4185" t="s">
        <v>144</v>
      </c>
    </row>
    <row r="4186" spans="1:24" x14ac:dyDescent="0.4">
      <c r="A4186" t="s">
        <v>4876</v>
      </c>
      <c r="B4186" t="s">
        <v>212</v>
      </c>
      <c r="C4186" t="s">
        <v>141</v>
      </c>
      <c r="D4186" t="s">
        <v>60</v>
      </c>
      <c r="E4186" t="s">
        <v>953</v>
      </c>
      <c r="F4186" t="s">
        <v>110</v>
      </c>
      <c r="G4186" t="s">
        <v>111</v>
      </c>
      <c r="H4186" t="s">
        <v>143</v>
      </c>
      <c r="I4186" t="s">
        <v>28</v>
      </c>
      <c r="J4186" t="s">
        <v>29</v>
      </c>
      <c r="K4186" t="s">
        <v>103</v>
      </c>
      <c r="L4186" t="str">
        <f>_xlfn.XLOOKUP(Trade_Flows[[#This Row],[hardware_type]],Helper_sheet!$D$2:$D$15,Helper_sheet!$E$2:$E$15,0,0)</f>
        <v>Equipment</v>
      </c>
      <c r="M4186" t="s">
        <v>91</v>
      </c>
      <c r="N4186" s="5">
        <v>283</v>
      </c>
      <c r="O4186" s="1">
        <v>155.91</v>
      </c>
      <c r="P4186" t="s">
        <v>790</v>
      </c>
      <c r="Q4186" t="s">
        <v>130</v>
      </c>
      <c r="R4186" t="s">
        <v>144</v>
      </c>
      <c r="S4186" t="s">
        <v>141</v>
      </c>
      <c r="T4186" t="s">
        <v>34</v>
      </c>
      <c r="U4186" t="s">
        <v>991</v>
      </c>
      <c r="V4186" t="s">
        <v>399</v>
      </c>
      <c r="W4186" t="s">
        <v>147</v>
      </c>
      <c r="X4186" t="s">
        <v>144</v>
      </c>
    </row>
    <row r="4187" spans="1:24" x14ac:dyDescent="0.4">
      <c r="A4187" t="s">
        <v>4877</v>
      </c>
      <c r="B4187" t="s">
        <v>212</v>
      </c>
      <c r="C4187" t="s">
        <v>149</v>
      </c>
      <c r="D4187" t="s">
        <v>61</v>
      </c>
      <c r="E4187" t="s">
        <v>953</v>
      </c>
      <c r="F4187" t="s">
        <v>110</v>
      </c>
      <c r="G4187" t="s">
        <v>111</v>
      </c>
      <c r="H4187" t="s">
        <v>143</v>
      </c>
      <c r="I4187" t="s">
        <v>28</v>
      </c>
      <c r="J4187" t="s">
        <v>29</v>
      </c>
      <c r="K4187" t="s">
        <v>103</v>
      </c>
      <c r="L4187" t="str">
        <f>_xlfn.XLOOKUP(Trade_Flows[[#This Row],[hardware_type]],Helper_sheet!$D$2:$D$15,Helper_sheet!$E$2:$E$15,0,0)</f>
        <v>Equipment</v>
      </c>
      <c r="M4187" t="s">
        <v>91</v>
      </c>
      <c r="N4187" s="5">
        <v>353</v>
      </c>
      <c r="O4187" s="1">
        <v>194.15</v>
      </c>
      <c r="P4187" t="s">
        <v>790</v>
      </c>
      <c r="Q4187" t="s">
        <v>130</v>
      </c>
      <c r="R4187" t="s">
        <v>144</v>
      </c>
      <c r="S4187" t="s">
        <v>141</v>
      </c>
      <c r="T4187" t="s">
        <v>34</v>
      </c>
      <c r="U4187" t="s">
        <v>2050</v>
      </c>
      <c r="V4187" t="s">
        <v>180</v>
      </c>
      <c r="W4187" t="s">
        <v>147</v>
      </c>
      <c r="X4187" t="s">
        <v>144</v>
      </c>
    </row>
    <row r="4188" spans="1:24" x14ac:dyDescent="0.4">
      <c r="A4188" t="s">
        <v>4878</v>
      </c>
      <c r="B4188" t="s">
        <v>212</v>
      </c>
      <c r="C4188" t="s">
        <v>154</v>
      </c>
      <c r="D4188" t="s">
        <v>62</v>
      </c>
      <c r="E4188" t="s">
        <v>953</v>
      </c>
      <c r="F4188" t="s">
        <v>110</v>
      </c>
      <c r="G4188" t="s">
        <v>111</v>
      </c>
      <c r="H4188" t="s">
        <v>143</v>
      </c>
      <c r="I4188" t="s">
        <v>28</v>
      </c>
      <c r="J4188" t="s">
        <v>29</v>
      </c>
      <c r="K4188" t="s">
        <v>103</v>
      </c>
      <c r="L4188" t="str">
        <f>_xlfn.XLOOKUP(Trade_Flows[[#This Row],[hardware_type]],Helper_sheet!$D$2:$D$15,Helper_sheet!$E$2:$E$15,0,0)</f>
        <v>Equipment</v>
      </c>
      <c r="M4188" t="s">
        <v>91</v>
      </c>
      <c r="N4188" s="5">
        <v>388</v>
      </c>
      <c r="O4188" s="1">
        <v>213.48</v>
      </c>
      <c r="P4188" t="s">
        <v>106</v>
      </c>
      <c r="Q4188" t="s">
        <v>130</v>
      </c>
      <c r="R4188" t="s">
        <v>144</v>
      </c>
      <c r="S4188" t="s">
        <v>141</v>
      </c>
      <c r="T4188" t="s">
        <v>34</v>
      </c>
      <c r="U4188" t="s">
        <v>985</v>
      </c>
      <c r="V4188" t="s">
        <v>250</v>
      </c>
      <c r="W4188" t="s">
        <v>147</v>
      </c>
      <c r="X4188" t="s">
        <v>144</v>
      </c>
    </row>
    <row r="4189" spans="1:24" x14ac:dyDescent="0.4">
      <c r="A4189" t="s">
        <v>4879</v>
      </c>
      <c r="B4189" t="s">
        <v>212</v>
      </c>
      <c r="C4189" t="s">
        <v>158</v>
      </c>
      <c r="D4189" t="s">
        <v>63</v>
      </c>
      <c r="E4189" t="s">
        <v>953</v>
      </c>
      <c r="F4189" t="s">
        <v>110</v>
      </c>
      <c r="G4189" t="s">
        <v>111</v>
      </c>
      <c r="H4189" t="s">
        <v>143</v>
      </c>
      <c r="I4189" t="s">
        <v>28</v>
      </c>
      <c r="J4189" t="s">
        <v>29</v>
      </c>
      <c r="K4189" t="s">
        <v>103</v>
      </c>
      <c r="L4189" t="str">
        <f>_xlfn.XLOOKUP(Trade_Flows[[#This Row],[hardware_type]],Helper_sheet!$D$2:$D$15,Helper_sheet!$E$2:$E$15,0,0)</f>
        <v>Equipment</v>
      </c>
      <c r="M4189" t="s">
        <v>91</v>
      </c>
      <c r="N4189" s="5">
        <v>294</v>
      </c>
      <c r="O4189" s="1">
        <v>162.13999999999999</v>
      </c>
      <c r="P4189" t="s">
        <v>107</v>
      </c>
      <c r="Q4189" t="s">
        <v>130</v>
      </c>
      <c r="R4189" t="s">
        <v>144</v>
      </c>
      <c r="S4189" t="s">
        <v>141</v>
      </c>
      <c r="T4189" t="s">
        <v>34</v>
      </c>
      <c r="U4189" t="s">
        <v>1014</v>
      </c>
      <c r="V4189" t="s">
        <v>323</v>
      </c>
      <c r="W4189" t="s">
        <v>147</v>
      </c>
      <c r="X4189" t="s">
        <v>144</v>
      </c>
    </row>
    <row r="4190" spans="1:24" x14ac:dyDescent="0.4">
      <c r="A4190" t="s">
        <v>4880</v>
      </c>
      <c r="B4190" t="s">
        <v>223</v>
      </c>
      <c r="C4190" t="s">
        <v>141</v>
      </c>
      <c r="D4190" t="s">
        <v>64</v>
      </c>
      <c r="E4190" t="s">
        <v>953</v>
      </c>
      <c r="F4190" t="s">
        <v>110</v>
      </c>
      <c r="G4190" t="s">
        <v>111</v>
      </c>
      <c r="H4190" t="s">
        <v>143</v>
      </c>
      <c r="I4190" t="s">
        <v>28</v>
      </c>
      <c r="J4190" t="s">
        <v>29</v>
      </c>
      <c r="K4190" t="s">
        <v>103</v>
      </c>
      <c r="L4190" t="str">
        <f>_xlfn.XLOOKUP(Trade_Flows[[#This Row],[hardware_type]],Helper_sheet!$D$2:$D$15,Helper_sheet!$E$2:$E$15,0,0)</f>
        <v>Equipment</v>
      </c>
      <c r="M4190" t="s">
        <v>91</v>
      </c>
      <c r="N4190" s="5">
        <v>300</v>
      </c>
      <c r="O4190" s="1">
        <v>165.29</v>
      </c>
      <c r="P4190" t="s">
        <v>105</v>
      </c>
      <c r="Q4190" t="s">
        <v>130</v>
      </c>
      <c r="R4190" t="s">
        <v>144</v>
      </c>
      <c r="S4190" t="s">
        <v>141</v>
      </c>
      <c r="T4190" t="s">
        <v>34</v>
      </c>
      <c r="U4190" t="s">
        <v>994</v>
      </c>
      <c r="V4190" t="s">
        <v>335</v>
      </c>
      <c r="W4190" t="s">
        <v>147</v>
      </c>
      <c r="X4190" t="s">
        <v>144</v>
      </c>
    </row>
    <row r="4191" spans="1:24" x14ac:dyDescent="0.4">
      <c r="A4191" t="s">
        <v>4881</v>
      </c>
      <c r="B4191" t="s">
        <v>223</v>
      </c>
      <c r="C4191" t="s">
        <v>149</v>
      </c>
      <c r="D4191" t="s">
        <v>65</v>
      </c>
      <c r="E4191" t="s">
        <v>953</v>
      </c>
      <c r="F4191" t="s">
        <v>110</v>
      </c>
      <c r="G4191" t="s">
        <v>111</v>
      </c>
      <c r="H4191" t="s">
        <v>143</v>
      </c>
      <c r="I4191" t="s">
        <v>28</v>
      </c>
      <c r="J4191" t="s">
        <v>29</v>
      </c>
      <c r="K4191" t="s">
        <v>103</v>
      </c>
      <c r="L4191" t="str">
        <f>_xlfn.XLOOKUP(Trade_Flows[[#This Row],[hardware_type]],Helper_sheet!$D$2:$D$15,Helper_sheet!$E$2:$E$15,0,0)</f>
        <v>Equipment</v>
      </c>
      <c r="M4191" t="s">
        <v>91</v>
      </c>
      <c r="N4191" s="5">
        <v>367</v>
      </c>
      <c r="O4191" s="1">
        <v>202.29</v>
      </c>
      <c r="P4191" t="s">
        <v>802</v>
      </c>
      <c r="Q4191" t="s">
        <v>130</v>
      </c>
      <c r="R4191" t="s">
        <v>144</v>
      </c>
      <c r="S4191" t="s">
        <v>141</v>
      </c>
      <c r="T4191" t="s">
        <v>34</v>
      </c>
      <c r="U4191" t="s">
        <v>961</v>
      </c>
      <c r="V4191" t="s">
        <v>160</v>
      </c>
      <c r="W4191" t="s">
        <v>147</v>
      </c>
      <c r="X4191" t="s">
        <v>144</v>
      </c>
    </row>
    <row r="4192" spans="1:24" x14ac:dyDescent="0.4">
      <c r="A4192" t="s">
        <v>4882</v>
      </c>
      <c r="B4192" t="s">
        <v>223</v>
      </c>
      <c r="C4192" t="s">
        <v>154</v>
      </c>
      <c r="D4192" t="s">
        <v>66</v>
      </c>
      <c r="E4192" t="s">
        <v>953</v>
      </c>
      <c r="F4192" t="s">
        <v>110</v>
      </c>
      <c r="G4192" t="s">
        <v>111</v>
      </c>
      <c r="H4192" t="s">
        <v>143</v>
      </c>
      <c r="I4192" t="s">
        <v>28</v>
      </c>
      <c r="J4192" t="s">
        <v>29</v>
      </c>
      <c r="K4192" t="s">
        <v>103</v>
      </c>
      <c r="L4192" t="str">
        <f>_xlfn.XLOOKUP(Trade_Flows[[#This Row],[hardware_type]],Helper_sheet!$D$2:$D$15,Helper_sheet!$E$2:$E$15,0,0)</f>
        <v>Equipment</v>
      </c>
      <c r="M4192" t="s">
        <v>91</v>
      </c>
      <c r="N4192" s="5">
        <v>393</v>
      </c>
      <c r="O4192" s="1">
        <v>216.35</v>
      </c>
      <c r="P4192" t="s">
        <v>105</v>
      </c>
      <c r="Q4192" t="s">
        <v>130</v>
      </c>
      <c r="R4192" t="s">
        <v>144</v>
      </c>
      <c r="S4192" t="s">
        <v>141</v>
      </c>
      <c r="T4192" t="s">
        <v>34</v>
      </c>
      <c r="U4192" t="s">
        <v>963</v>
      </c>
      <c r="V4192" t="s">
        <v>219</v>
      </c>
      <c r="W4192" t="s">
        <v>147</v>
      </c>
      <c r="X4192" t="s">
        <v>144</v>
      </c>
    </row>
    <row r="4193" spans="1:24" x14ac:dyDescent="0.4">
      <c r="A4193" t="s">
        <v>4883</v>
      </c>
      <c r="B4193" t="s">
        <v>223</v>
      </c>
      <c r="C4193" t="s">
        <v>158</v>
      </c>
      <c r="D4193" t="s">
        <v>67</v>
      </c>
      <c r="E4193" t="s">
        <v>953</v>
      </c>
      <c r="F4193" t="s">
        <v>110</v>
      </c>
      <c r="G4193" t="s">
        <v>111</v>
      </c>
      <c r="H4193" t="s">
        <v>143</v>
      </c>
      <c r="I4193" t="s">
        <v>28</v>
      </c>
      <c r="J4193" t="s">
        <v>29</v>
      </c>
      <c r="K4193" t="s">
        <v>103</v>
      </c>
      <c r="L4193" t="str">
        <f>_xlfn.XLOOKUP(Trade_Flows[[#This Row],[hardware_type]],Helper_sheet!$D$2:$D$15,Helper_sheet!$E$2:$E$15,0,0)</f>
        <v>Equipment</v>
      </c>
      <c r="M4193" t="s">
        <v>91</v>
      </c>
      <c r="N4193" s="5">
        <v>365</v>
      </c>
      <c r="O4193" s="1">
        <v>200.96</v>
      </c>
      <c r="P4193" t="s">
        <v>106</v>
      </c>
      <c r="Q4193" t="s">
        <v>130</v>
      </c>
      <c r="R4193" t="s">
        <v>144</v>
      </c>
      <c r="S4193" t="s">
        <v>141</v>
      </c>
      <c r="T4193" t="s">
        <v>34</v>
      </c>
      <c r="U4193" t="s">
        <v>998</v>
      </c>
      <c r="V4193" t="s">
        <v>240</v>
      </c>
      <c r="W4193" t="s">
        <v>147</v>
      </c>
      <c r="X4193" t="s">
        <v>144</v>
      </c>
    </row>
    <row r="4194" spans="1:24" x14ac:dyDescent="0.4">
      <c r="A4194" t="s">
        <v>4884</v>
      </c>
      <c r="B4194" t="s">
        <v>235</v>
      </c>
      <c r="C4194" t="s">
        <v>141</v>
      </c>
      <c r="D4194" t="s">
        <v>68</v>
      </c>
      <c r="E4194" t="s">
        <v>953</v>
      </c>
      <c r="F4194" t="s">
        <v>110</v>
      </c>
      <c r="G4194" t="s">
        <v>111</v>
      </c>
      <c r="H4194" t="s">
        <v>143</v>
      </c>
      <c r="I4194" t="s">
        <v>28</v>
      </c>
      <c r="J4194" t="s">
        <v>29</v>
      </c>
      <c r="K4194" t="s">
        <v>103</v>
      </c>
      <c r="L4194" t="str">
        <f>_xlfn.XLOOKUP(Trade_Flows[[#This Row],[hardware_type]],Helper_sheet!$D$2:$D$15,Helper_sheet!$E$2:$E$15,0,0)</f>
        <v>Equipment</v>
      </c>
      <c r="M4194" t="s">
        <v>91</v>
      </c>
      <c r="N4194" s="5">
        <v>355</v>
      </c>
      <c r="O4194" s="1">
        <v>195.28</v>
      </c>
      <c r="P4194" t="s">
        <v>105</v>
      </c>
      <c r="Q4194" t="s">
        <v>130</v>
      </c>
      <c r="R4194" t="s">
        <v>144</v>
      </c>
      <c r="S4194" t="s">
        <v>141</v>
      </c>
      <c r="T4194" t="s">
        <v>34</v>
      </c>
      <c r="U4194" t="s">
        <v>1014</v>
      </c>
      <c r="V4194" t="s">
        <v>194</v>
      </c>
      <c r="W4194" t="s">
        <v>147</v>
      </c>
      <c r="X4194" t="s">
        <v>144</v>
      </c>
    </row>
    <row r="4195" spans="1:24" x14ac:dyDescent="0.4">
      <c r="A4195" t="s">
        <v>4885</v>
      </c>
      <c r="B4195" t="s">
        <v>235</v>
      </c>
      <c r="C4195" t="s">
        <v>149</v>
      </c>
      <c r="D4195" t="s">
        <v>69</v>
      </c>
      <c r="E4195" t="s">
        <v>953</v>
      </c>
      <c r="F4195" t="s">
        <v>110</v>
      </c>
      <c r="G4195" t="s">
        <v>111</v>
      </c>
      <c r="H4195" t="s">
        <v>143</v>
      </c>
      <c r="I4195" t="s">
        <v>28</v>
      </c>
      <c r="J4195" t="s">
        <v>29</v>
      </c>
      <c r="K4195" t="s">
        <v>103</v>
      </c>
      <c r="L4195" t="str">
        <f>_xlfn.XLOOKUP(Trade_Flows[[#This Row],[hardware_type]],Helper_sheet!$D$2:$D$15,Helper_sheet!$E$2:$E$15,0,0)</f>
        <v>Equipment</v>
      </c>
      <c r="M4195" t="s">
        <v>91</v>
      </c>
      <c r="N4195" s="5">
        <v>443</v>
      </c>
      <c r="O4195" s="1">
        <v>243.82</v>
      </c>
      <c r="P4195" t="s">
        <v>802</v>
      </c>
      <c r="Q4195" t="s">
        <v>130</v>
      </c>
      <c r="R4195" t="s">
        <v>144</v>
      </c>
      <c r="S4195" t="s">
        <v>141</v>
      </c>
      <c r="T4195" t="s">
        <v>34</v>
      </c>
      <c r="U4195" t="s">
        <v>1047</v>
      </c>
      <c r="V4195" t="s">
        <v>419</v>
      </c>
      <c r="W4195" t="s">
        <v>147</v>
      </c>
      <c r="X4195" t="s">
        <v>144</v>
      </c>
    </row>
    <row r="4196" spans="1:24" x14ac:dyDescent="0.4">
      <c r="A4196" t="s">
        <v>4886</v>
      </c>
      <c r="B4196" t="s">
        <v>235</v>
      </c>
      <c r="C4196" t="s">
        <v>154</v>
      </c>
      <c r="D4196" t="s">
        <v>70</v>
      </c>
      <c r="E4196" t="s">
        <v>953</v>
      </c>
      <c r="F4196" t="s">
        <v>110</v>
      </c>
      <c r="G4196" t="s">
        <v>111</v>
      </c>
      <c r="H4196" t="s">
        <v>143</v>
      </c>
      <c r="I4196" t="s">
        <v>28</v>
      </c>
      <c r="J4196" t="s">
        <v>29</v>
      </c>
      <c r="K4196" t="s">
        <v>103</v>
      </c>
      <c r="L4196" t="str">
        <f>_xlfn.XLOOKUP(Trade_Flows[[#This Row],[hardware_type]],Helper_sheet!$D$2:$D$15,Helper_sheet!$E$2:$E$15,0,0)</f>
        <v>Equipment</v>
      </c>
      <c r="M4196" t="s">
        <v>91</v>
      </c>
      <c r="N4196" s="5">
        <v>451</v>
      </c>
      <c r="O4196" s="1">
        <v>248.07</v>
      </c>
      <c r="P4196" t="s">
        <v>790</v>
      </c>
      <c r="Q4196" t="s">
        <v>130</v>
      </c>
      <c r="R4196" t="s">
        <v>144</v>
      </c>
      <c r="S4196" t="s">
        <v>141</v>
      </c>
      <c r="T4196" t="s">
        <v>34</v>
      </c>
      <c r="U4196" t="s">
        <v>954</v>
      </c>
      <c r="V4196" t="s">
        <v>197</v>
      </c>
      <c r="W4196" t="s">
        <v>147</v>
      </c>
      <c r="X4196" t="s">
        <v>144</v>
      </c>
    </row>
    <row r="4197" spans="1:24" x14ac:dyDescent="0.4">
      <c r="A4197" t="s">
        <v>4887</v>
      </c>
      <c r="B4197" t="s">
        <v>235</v>
      </c>
      <c r="C4197" t="s">
        <v>158</v>
      </c>
      <c r="D4197" t="s">
        <v>71</v>
      </c>
      <c r="E4197" t="s">
        <v>953</v>
      </c>
      <c r="F4197" t="s">
        <v>110</v>
      </c>
      <c r="G4197" t="s">
        <v>111</v>
      </c>
      <c r="H4197" t="s">
        <v>143</v>
      </c>
      <c r="I4197" t="s">
        <v>28</v>
      </c>
      <c r="J4197" t="s">
        <v>29</v>
      </c>
      <c r="K4197" t="s">
        <v>103</v>
      </c>
      <c r="L4197" t="str">
        <f>_xlfn.XLOOKUP(Trade_Flows[[#This Row],[hardware_type]],Helper_sheet!$D$2:$D$15,Helper_sheet!$E$2:$E$15,0,0)</f>
        <v>Equipment</v>
      </c>
      <c r="M4197" t="s">
        <v>91</v>
      </c>
      <c r="N4197" s="5">
        <v>417</v>
      </c>
      <c r="O4197" s="1">
        <v>229.82</v>
      </c>
      <c r="P4197" t="s">
        <v>106</v>
      </c>
      <c r="Q4197" t="s">
        <v>130</v>
      </c>
      <c r="R4197" t="s">
        <v>144</v>
      </c>
      <c r="S4197" t="s">
        <v>141</v>
      </c>
      <c r="T4197" t="s">
        <v>34</v>
      </c>
      <c r="U4197" t="s">
        <v>1014</v>
      </c>
      <c r="V4197" t="s">
        <v>1743</v>
      </c>
      <c r="W4197" t="s">
        <v>147</v>
      </c>
      <c r="X4197" t="s">
        <v>144</v>
      </c>
    </row>
    <row r="4198" spans="1:24" x14ac:dyDescent="0.4">
      <c r="A4198" t="s">
        <v>4888</v>
      </c>
      <c r="B4198" t="s">
        <v>248</v>
      </c>
      <c r="C4198" t="s">
        <v>141</v>
      </c>
      <c r="D4198" t="s">
        <v>72</v>
      </c>
      <c r="E4198" t="s">
        <v>953</v>
      </c>
      <c r="F4198" t="s">
        <v>110</v>
      </c>
      <c r="G4198" t="s">
        <v>111</v>
      </c>
      <c r="H4198" t="s">
        <v>143</v>
      </c>
      <c r="I4198" t="s">
        <v>28</v>
      </c>
      <c r="J4198" t="s">
        <v>29</v>
      </c>
      <c r="K4198" t="s">
        <v>103</v>
      </c>
      <c r="L4198" t="str">
        <f>_xlfn.XLOOKUP(Trade_Flows[[#This Row],[hardware_type]],Helper_sheet!$D$2:$D$15,Helper_sheet!$E$2:$E$15,0,0)</f>
        <v>Equipment</v>
      </c>
      <c r="M4198" t="s">
        <v>91</v>
      </c>
      <c r="N4198" s="5">
        <v>460</v>
      </c>
      <c r="O4198" s="1">
        <v>253.21</v>
      </c>
      <c r="P4198" t="s">
        <v>107</v>
      </c>
      <c r="Q4198" t="s">
        <v>130</v>
      </c>
      <c r="R4198" t="s">
        <v>144</v>
      </c>
      <c r="S4198" t="s">
        <v>141</v>
      </c>
      <c r="T4198" t="s">
        <v>34</v>
      </c>
      <c r="U4198" t="s">
        <v>2973</v>
      </c>
      <c r="V4198" t="s">
        <v>264</v>
      </c>
      <c r="W4198" t="s">
        <v>147</v>
      </c>
      <c r="X4198" t="s">
        <v>141</v>
      </c>
    </row>
    <row r="4199" spans="1:24" x14ac:dyDescent="0.4">
      <c r="A4199" t="s">
        <v>4889</v>
      </c>
      <c r="B4199" t="s">
        <v>248</v>
      </c>
      <c r="C4199" t="s">
        <v>149</v>
      </c>
      <c r="D4199" t="s">
        <v>73</v>
      </c>
      <c r="E4199" t="s">
        <v>953</v>
      </c>
      <c r="F4199" t="s">
        <v>110</v>
      </c>
      <c r="G4199" t="s">
        <v>111</v>
      </c>
      <c r="H4199" t="s">
        <v>143</v>
      </c>
      <c r="I4199" t="s">
        <v>28</v>
      </c>
      <c r="J4199" t="s">
        <v>29</v>
      </c>
      <c r="K4199" t="s">
        <v>103</v>
      </c>
      <c r="L4199" t="str">
        <f>_xlfn.XLOOKUP(Trade_Flows[[#This Row],[hardware_type]],Helper_sheet!$D$2:$D$15,Helper_sheet!$E$2:$E$15,0,0)</f>
        <v>Equipment</v>
      </c>
      <c r="M4199" t="s">
        <v>91</v>
      </c>
      <c r="N4199" s="5">
        <v>453</v>
      </c>
      <c r="O4199" s="1">
        <v>249.51</v>
      </c>
      <c r="P4199" t="s">
        <v>105</v>
      </c>
      <c r="Q4199" t="s">
        <v>130</v>
      </c>
      <c r="R4199" t="s">
        <v>144</v>
      </c>
      <c r="S4199" t="s">
        <v>141</v>
      </c>
      <c r="T4199" t="s">
        <v>34</v>
      </c>
      <c r="U4199" t="s">
        <v>963</v>
      </c>
      <c r="V4199" t="s">
        <v>428</v>
      </c>
      <c r="W4199" t="s">
        <v>147</v>
      </c>
      <c r="X4199" t="s">
        <v>141</v>
      </c>
    </row>
    <row r="4200" spans="1:24" x14ac:dyDescent="0.4">
      <c r="A4200" t="s">
        <v>4890</v>
      </c>
      <c r="B4200" t="s">
        <v>248</v>
      </c>
      <c r="C4200" t="s">
        <v>154</v>
      </c>
      <c r="D4200" t="s">
        <v>74</v>
      </c>
      <c r="E4200" t="s">
        <v>953</v>
      </c>
      <c r="F4200" t="s">
        <v>110</v>
      </c>
      <c r="G4200" t="s">
        <v>111</v>
      </c>
      <c r="H4200" t="s">
        <v>143</v>
      </c>
      <c r="I4200" t="s">
        <v>28</v>
      </c>
      <c r="J4200" t="s">
        <v>29</v>
      </c>
      <c r="K4200" t="s">
        <v>103</v>
      </c>
      <c r="L4200" t="str">
        <f>_xlfn.XLOOKUP(Trade_Flows[[#This Row],[hardware_type]],Helper_sheet!$D$2:$D$15,Helper_sheet!$E$2:$E$15,0,0)</f>
        <v>Equipment</v>
      </c>
      <c r="M4200" t="s">
        <v>91</v>
      </c>
      <c r="N4200" s="5">
        <v>530</v>
      </c>
      <c r="O4200" s="1">
        <v>291.93</v>
      </c>
      <c r="P4200" t="s">
        <v>105</v>
      </c>
      <c r="Q4200" t="s">
        <v>130</v>
      </c>
      <c r="R4200" t="s">
        <v>144</v>
      </c>
      <c r="S4200" t="s">
        <v>141</v>
      </c>
      <c r="T4200" t="s">
        <v>34</v>
      </c>
      <c r="U4200" t="s">
        <v>956</v>
      </c>
      <c r="V4200" t="s">
        <v>323</v>
      </c>
      <c r="W4200" t="s">
        <v>147</v>
      </c>
      <c r="X4200" t="s">
        <v>141</v>
      </c>
    </row>
    <row r="4201" spans="1:24" x14ac:dyDescent="0.4">
      <c r="A4201" t="s">
        <v>4891</v>
      </c>
      <c r="B4201" t="s">
        <v>248</v>
      </c>
      <c r="C4201" t="s">
        <v>158</v>
      </c>
      <c r="D4201" t="s">
        <v>75</v>
      </c>
      <c r="E4201" t="s">
        <v>953</v>
      </c>
      <c r="F4201" t="s">
        <v>110</v>
      </c>
      <c r="G4201" t="s">
        <v>111</v>
      </c>
      <c r="H4201" t="s">
        <v>143</v>
      </c>
      <c r="I4201" t="s">
        <v>28</v>
      </c>
      <c r="J4201" t="s">
        <v>29</v>
      </c>
      <c r="K4201" t="s">
        <v>103</v>
      </c>
      <c r="L4201" t="str">
        <f>_xlfn.XLOOKUP(Trade_Flows[[#This Row],[hardware_type]],Helper_sheet!$D$2:$D$15,Helper_sheet!$E$2:$E$15,0,0)</f>
        <v>Equipment</v>
      </c>
      <c r="M4201" t="s">
        <v>91</v>
      </c>
      <c r="N4201" s="5">
        <v>457</v>
      </c>
      <c r="O4201" s="1">
        <v>251.38</v>
      </c>
      <c r="P4201" t="s">
        <v>107</v>
      </c>
      <c r="Q4201" t="s">
        <v>130</v>
      </c>
      <c r="R4201" t="s">
        <v>144</v>
      </c>
      <c r="S4201" t="s">
        <v>141</v>
      </c>
      <c r="T4201" t="s">
        <v>34</v>
      </c>
      <c r="U4201" t="s">
        <v>965</v>
      </c>
      <c r="V4201" t="s">
        <v>326</v>
      </c>
      <c r="W4201" t="s">
        <v>147</v>
      </c>
      <c r="X4201" t="s">
        <v>141</v>
      </c>
    </row>
    <row r="4202" spans="1:24" x14ac:dyDescent="0.4">
      <c r="A4202" t="s">
        <v>4892</v>
      </c>
      <c r="B4202" t="s">
        <v>260</v>
      </c>
      <c r="C4202" t="s">
        <v>141</v>
      </c>
      <c r="D4202" t="s">
        <v>76</v>
      </c>
      <c r="E4202" t="s">
        <v>953</v>
      </c>
      <c r="F4202" t="s">
        <v>110</v>
      </c>
      <c r="G4202" t="s">
        <v>111</v>
      </c>
      <c r="H4202" t="s">
        <v>143</v>
      </c>
      <c r="I4202" t="s">
        <v>28</v>
      </c>
      <c r="J4202" t="s">
        <v>29</v>
      </c>
      <c r="K4202" t="s">
        <v>103</v>
      </c>
      <c r="L4202" t="str">
        <f>_xlfn.XLOOKUP(Trade_Flows[[#This Row],[hardware_type]],Helper_sheet!$D$2:$D$15,Helper_sheet!$E$2:$E$15,0,0)</f>
        <v>Equipment</v>
      </c>
      <c r="M4202" t="s">
        <v>91</v>
      </c>
      <c r="N4202" s="5">
        <v>472</v>
      </c>
      <c r="O4202" s="1">
        <v>259.77999999999997</v>
      </c>
      <c r="P4202" t="s">
        <v>107</v>
      </c>
      <c r="Q4202" t="s">
        <v>130</v>
      </c>
      <c r="R4202" t="s">
        <v>144</v>
      </c>
      <c r="S4202" t="s">
        <v>141</v>
      </c>
      <c r="T4202" t="s">
        <v>34</v>
      </c>
      <c r="U4202" t="s">
        <v>1014</v>
      </c>
      <c r="V4202" t="s">
        <v>343</v>
      </c>
      <c r="W4202" t="s">
        <v>147</v>
      </c>
      <c r="X4202" t="s">
        <v>141</v>
      </c>
    </row>
    <row r="4203" spans="1:24" x14ac:dyDescent="0.4">
      <c r="A4203" t="s">
        <v>4893</v>
      </c>
      <c r="B4203" t="s">
        <v>260</v>
      </c>
      <c r="C4203" t="s">
        <v>149</v>
      </c>
      <c r="D4203" t="s">
        <v>77</v>
      </c>
      <c r="E4203" t="s">
        <v>953</v>
      </c>
      <c r="F4203" t="s">
        <v>110</v>
      </c>
      <c r="G4203" t="s">
        <v>111</v>
      </c>
      <c r="H4203" t="s">
        <v>143</v>
      </c>
      <c r="I4203" t="s">
        <v>28</v>
      </c>
      <c r="J4203" t="s">
        <v>29</v>
      </c>
      <c r="K4203" t="s">
        <v>103</v>
      </c>
      <c r="L4203" t="str">
        <f>_xlfn.XLOOKUP(Trade_Flows[[#This Row],[hardware_type]],Helper_sheet!$D$2:$D$15,Helper_sheet!$E$2:$E$15,0,0)</f>
        <v>Equipment</v>
      </c>
      <c r="M4203" t="s">
        <v>91</v>
      </c>
      <c r="N4203" s="5">
        <v>554</v>
      </c>
      <c r="O4203" s="1">
        <v>305.23</v>
      </c>
      <c r="P4203" t="s">
        <v>802</v>
      </c>
      <c r="Q4203" t="s">
        <v>130</v>
      </c>
      <c r="R4203" t="s">
        <v>144</v>
      </c>
      <c r="S4203" t="s">
        <v>141</v>
      </c>
      <c r="T4203" t="s">
        <v>34</v>
      </c>
      <c r="U4203" t="s">
        <v>1040</v>
      </c>
      <c r="V4203" t="s">
        <v>250</v>
      </c>
      <c r="W4203" t="s">
        <v>147</v>
      </c>
      <c r="X4203" t="s">
        <v>141</v>
      </c>
    </row>
    <row r="4204" spans="1:24" x14ac:dyDescent="0.4">
      <c r="A4204" t="s">
        <v>4894</v>
      </c>
      <c r="B4204" t="s">
        <v>260</v>
      </c>
      <c r="C4204" t="s">
        <v>154</v>
      </c>
      <c r="D4204" t="s">
        <v>78</v>
      </c>
      <c r="E4204" t="s">
        <v>953</v>
      </c>
      <c r="F4204" t="s">
        <v>110</v>
      </c>
      <c r="G4204" t="s">
        <v>111</v>
      </c>
      <c r="H4204" t="s">
        <v>143</v>
      </c>
      <c r="I4204" t="s">
        <v>28</v>
      </c>
      <c r="J4204" t="s">
        <v>29</v>
      </c>
      <c r="K4204" t="s">
        <v>103</v>
      </c>
      <c r="L4204" t="str">
        <f>_xlfn.XLOOKUP(Trade_Flows[[#This Row],[hardware_type]],Helper_sheet!$D$2:$D$15,Helper_sheet!$E$2:$E$15,0,0)</f>
        <v>Equipment</v>
      </c>
      <c r="M4204" t="s">
        <v>91</v>
      </c>
      <c r="N4204" s="5">
        <v>580</v>
      </c>
      <c r="O4204" s="1">
        <v>319.5</v>
      </c>
      <c r="P4204" t="s">
        <v>105</v>
      </c>
      <c r="Q4204" t="s">
        <v>130</v>
      </c>
      <c r="R4204" t="s">
        <v>144</v>
      </c>
      <c r="S4204" t="s">
        <v>141</v>
      </c>
      <c r="T4204" t="s">
        <v>34</v>
      </c>
      <c r="U4204" t="s">
        <v>974</v>
      </c>
      <c r="V4204" t="s">
        <v>240</v>
      </c>
      <c r="W4204" t="s">
        <v>147</v>
      </c>
      <c r="X4204" t="s">
        <v>141</v>
      </c>
    </row>
    <row r="4205" spans="1:24" x14ac:dyDescent="0.4">
      <c r="A4205" t="s">
        <v>4895</v>
      </c>
      <c r="B4205" t="s">
        <v>260</v>
      </c>
      <c r="C4205" t="s">
        <v>158</v>
      </c>
      <c r="D4205" t="s">
        <v>79</v>
      </c>
      <c r="E4205" t="s">
        <v>953</v>
      </c>
      <c r="F4205" t="s">
        <v>110</v>
      </c>
      <c r="G4205" t="s">
        <v>111</v>
      </c>
      <c r="H4205" t="s">
        <v>143</v>
      </c>
      <c r="I4205" t="s">
        <v>28</v>
      </c>
      <c r="J4205" t="s">
        <v>29</v>
      </c>
      <c r="K4205" t="s">
        <v>103</v>
      </c>
      <c r="L4205" t="str">
        <f>_xlfn.XLOOKUP(Trade_Flows[[#This Row],[hardware_type]],Helper_sheet!$D$2:$D$15,Helper_sheet!$E$2:$E$15,0,0)</f>
        <v>Equipment</v>
      </c>
      <c r="M4205" t="s">
        <v>91</v>
      </c>
      <c r="N4205" s="5">
        <v>547</v>
      </c>
      <c r="O4205" s="1">
        <v>301.3</v>
      </c>
      <c r="P4205" t="s">
        <v>106</v>
      </c>
      <c r="Q4205" t="s">
        <v>130</v>
      </c>
      <c r="R4205" t="s">
        <v>144</v>
      </c>
      <c r="S4205" t="s">
        <v>141</v>
      </c>
      <c r="T4205" t="s">
        <v>34</v>
      </c>
      <c r="U4205" t="s">
        <v>1003</v>
      </c>
      <c r="V4205" t="s">
        <v>219</v>
      </c>
      <c r="W4205" t="s">
        <v>147</v>
      </c>
      <c r="X4205" t="s">
        <v>141</v>
      </c>
    </row>
    <row r="4206" spans="1:24" x14ac:dyDescent="0.4">
      <c r="A4206" t="s">
        <v>4896</v>
      </c>
      <c r="B4206" t="s">
        <v>140</v>
      </c>
      <c r="C4206" t="s">
        <v>141</v>
      </c>
      <c r="D4206" t="s">
        <v>23</v>
      </c>
      <c r="E4206" t="s">
        <v>953</v>
      </c>
      <c r="F4206" t="s">
        <v>110</v>
      </c>
      <c r="G4206" t="s">
        <v>111</v>
      </c>
      <c r="H4206" t="s">
        <v>143</v>
      </c>
      <c r="I4206" t="s">
        <v>28</v>
      </c>
      <c r="J4206" t="s">
        <v>29</v>
      </c>
      <c r="K4206" t="s">
        <v>360</v>
      </c>
      <c r="L4206" t="str">
        <f>_xlfn.XLOOKUP(Trade_Flows[[#This Row],[hardware_type]],Helper_sheet!$D$2:$D$15,Helper_sheet!$E$2:$E$15,0,0)</f>
        <v>Chip</v>
      </c>
      <c r="M4206" t="s">
        <v>31</v>
      </c>
      <c r="N4206" s="5">
        <v>165</v>
      </c>
      <c r="O4206" s="1">
        <v>91</v>
      </c>
      <c r="P4206" t="s">
        <v>86</v>
      </c>
      <c r="Q4206" t="s">
        <v>130</v>
      </c>
      <c r="R4206" t="s">
        <v>144</v>
      </c>
      <c r="S4206" t="s">
        <v>141</v>
      </c>
      <c r="T4206" t="s">
        <v>34</v>
      </c>
      <c r="U4206" t="s">
        <v>1040</v>
      </c>
      <c r="V4206" t="s">
        <v>369</v>
      </c>
      <c r="W4206" t="s">
        <v>147</v>
      </c>
      <c r="X4206" t="s">
        <v>144</v>
      </c>
    </row>
    <row r="4207" spans="1:24" x14ac:dyDescent="0.4">
      <c r="A4207" t="s">
        <v>4897</v>
      </c>
      <c r="B4207" t="s">
        <v>140</v>
      </c>
      <c r="C4207" t="s">
        <v>149</v>
      </c>
      <c r="D4207" t="s">
        <v>35</v>
      </c>
      <c r="E4207" t="s">
        <v>953</v>
      </c>
      <c r="F4207" t="s">
        <v>110</v>
      </c>
      <c r="G4207" t="s">
        <v>111</v>
      </c>
      <c r="H4207" t="s">
        <v>143</v>
      </c>
      <c r="I4207" t="s">
        <v>28</v>
      </c>
      <c r="J4207" t="s">
        <v>29</v>
      </c>
      <c r="K4207" t="s">
        <v>360</v>
      </c>
      <c r="L4207" t="str">
        <f>_xlfn.XLOOKUP(Trade_Flows[[#This Row],[hardware_type]],Helper_sheet!$D$2:$D$15,Helper_sheet!$E$2:$E$15,0,0)</f>
        <v>Chip</v>
      </c>
      <c r="M4207" t="s">
        <v>31</v>
      </c>
      <c r="N4207" s="5">
        <v>222</v>
      </c>
      <c r="O4207" s="1">
        <v>122.54</v>
      </c>
      <c r="P4207" t="s">
        <v>272</v>
      </c>
      <c r="Q4207" t="s">
        <v>130</v>
      </c>
      <c r="R4207" t="s">
        <v>144</v>
      </c>
      <c r="S4207" t="s">
        <v>141</v>
      </c>
      <c r="T4207" t="s">
        <v>34</v>
      </c>
      <c r="U4207" t="s">
        <v>972</v>
      </c>
      <c r="V4207" t="s">
        <v>156</v>
      </c>
      <c r="W4207" t="s">
        <v>147</v>
      </c>
      <c r="X4207" t="s">
        <v>144</v>
      </c>
    </row>
    <row r="4208" spans="1:24" x14ac:dyDescent="0.4">
      <c r="A4208" t="s">
        <v>4898</v>
      </c>
      <c r="B4208" t="s">
        <v>140</v>
      </c>
      <c r="C4208" t="s">
        <v>154</v>
      </c>
      <c r="D4208" t="s">
        <v>37</v>
      </c>
      <c r="E4208" t="s">
        <v>953</v>
      </c>
      <c r="F4208" t="s">
        <v>110</v>
      </c>
      <c r="G4208" t="s">
        <v>111</v>
      </c>
      <c r="H4208" t="s">
        <v>143</v>
      </c>
      <c r="I4208" t="s">
        <v>28</v>
      </c>
      <c r="J4208" t="s">
        <v>29</v>
      </c>
      <c r="K4208" t="s">
        <v>360</v>
      </c>
      <c r="L4208" t="str">
        <f>_xlfn.XLOOKUP(Trade_Flows[[#This Row],[hardware_type]],Helper_sheet!$D$2:$D$15,Helper_sheet!$E$2:$E$15,0,0)</f>
        <v>Chip</v>
      </c>
      <c r="M4208" t="s">
        <v>31</v>
      </c>
      <c r="N4208" s="5">
        <v>217</v>
      </c>
      <c r="O4208" s="1">
        <v>119.75</v>
      </c>
      <c r="P4208" t="s">
        <v>85</v>
      </c>
      <c r="Q4208" t="s">
        <v>130</v>
      </c>
      <c r="R4208" t="s">
        <v>144</v>
      </c>
      <c r="S4208" t="s">
        <v>141</v>
      </c>
      <c r="T4208" t="s">
        <v>34</v>
      </c>
      <c r="U4208" t="s">
        <v>1040</v>
      </c>
      <c r="V4208" t="s">
        <v>146</v>
      </c>
      <c r="W4208" t="s">
        <v>147</v>
      </c>
      <c r="X4208" t="s">
        <v>144</v>
      </c>
    </row>
    <row r="4209" spans="1:24" x14ac:dyDescent="0.4">
      <c r="A4209" t="s">
        <v>4899</v>
      </c>
      <c r="B4209" t="s">
        <v>140</v>
      </c>
      <c r="C4209" t="s">
        <v>158</v>
      </c>
      <c r="D4209" t="s">
        <v>38</v>
      </c>
      <c r="E4209" t="s">
        <v>953</v>
      </c>
      <c r="F4209" t="s">
        <v>110</v>
      </c>
      <c r="G4209" t="s">
        <v>111</v>
      </c>
      <c r="H4209" t="s">
        <v>143</v>
      </c>
      <c r="I4209" t="s">
        <v>28</v>
      </c>
      <c r="J4209" t="s">
        <v>29</v>
      </c>
      <c r="K4209" t="s">
        <v>360</v>
      </c>
      <c r="L4209" t="str">
        <f>_xlfn.XLOOKUP(Trade_Flows[[#This Row],[hardware_type]],Helper_sheet!$D$2:$D$15,Helper_sheet!$E$2:$E$15,0,0)</f>
        <v>Chip</v>
      </c>
      <c r="M4209" t="s">
        <v>31</v>
      </c>
      <c r="N4209" s="5">
        <v>202</v>
      </c>
      <c r="O4209" s="1">
        <v>111.44</v>
      </c>
      <c r="P4209" t="s">
        <v>86</v>
      </c>
      <c r="Q4209" t="s">
        <v>130</v>
      </c>
      <c r="R4209" t="s">
        <v>144</v>
      </c>
      <c r="S4209" t="s">
        <v>141</v>
      </c>
      <c r="T4209" t="s">
        <v>34</v>
      </c>
      <c r="U4209" t="s">
        <v>954</v>
      </c>
      <c r="V4209" t="s">
        <v>166</v>
      </c>
      <c r="W4209" t="s">
        <v>147</v>
      </c>
      <c r="X4209" t="s">
        <v>144</v>
      </c>
    </row>
    <row r="4210" spans="1:24" x14ac:dyDescent="0.4">
      <c r="A4210" t="s">
        <v>4900</v>
      </c>
      <c r="B4210" t="s">
        <v>162</v>
      </c>
      <c r="C4210" t="s">
        <v>141</v>
      </c>
      <c r="D4210" t="s">
        <v>39</v>
      </c>
      <c r="E4210" t="s">
        <v>953</v>
      </c>
      <c r="F4210" t="s">
        <v>110</v>
      </c>
      <c r="G4210" t="s">
        <v>111</v>
      </c>
      <c r="H4210" t="s">
        <v>143</v>
      </c>
      <c r="I4210" t="s">
        <v>28</v>
      </c>
      <c r="J4210" t="s">
        <v>29</v>
      </c>
      <c r="K4210" t="s">
        <v>360</v>
      </c>
      <c r="L4210" t="str">
        <f>_xlfn.XLOOKUP(Trade_Flows[[#This Row],[hardware_type]],Helper_sheet!$D$2:$D$15,Helper_sheet!$E$2:$E$15,0,0)</f>
        <v>Chip</v>
      </c>
      <c r="M4210" t="s">
        <v>31</v>
      </c>
      <c r="N4210" s="5">
        <v>204</v>
      </c>
      <c r="O4210" s="1">
        <v>112.55</v>
      </c>
      <c r="P4210" t="s">
        <v>374</v>
      </c>
      <c r="Q4210" t="s">
        <v>130</v>
      </c>
      <c r="R4210" t="s">
        <v>144</v>
      </c>
      <c r="S4210" t="s">
        <v>141</v>
      </c>
      <c r="T4210" t="s">
        <v>34</v>
      </c>
      <c r="U4210" t="s">
        <v>1040</v>
      </c>
      <c r="V4210" t="s">
        <v>190</v>
      </c>
      <c r="W4210" t="s">
        <v>147</v>
      </c>
      <c r="X4210" t="s">
        <v>144</v>
      </c>
    </row>
    <row r="4211" spans="1:24" x14ac:dyDescent="0.4">
      <c r="A4211" t="s">
        <v>4901</v>
      </c>
      <c r="B4211" t="s">
        <v>162</v>
      </c>
      <c r="C4211" t="s">
        <v>149</v>
      </c>
      <c r="D4211" t="s">
        <v>41</v>
      </c>
      <c r="E4211" t="s">
        <v>953</v>
      </c>
      <c r="F4211" t="s">
        <v>110</v>
      </c>
      <c r="G4211" t="s">
        <v>111</v>
      </c>
      <c r="H4211" t="s">
        <v>143</v>
      </c>
      <c r="I4211" t="s">
        <v>28</v>
      </c>
      <c r="J4211" t="s">
        <v>29</v>
      </c>
      <c r="K4211" t="s">
        <v>360</v>
      </c>
      <c r="L4211" t="str">
        <f>_xlfn.XLOOKUP(Trade_Flows[[#This Row],[hardware_type]],Helper_sheet!$D$2:$D$15,Helper_sheet!$E$2:$E$15,0,0)</f>
        <v>Chip</v>
      </c>
      <c r="M4211" t="s">
        <v>31</v>
      </c>
      <c r="N4211" s="5">
        <v>222</v>
      </c>
      <c r="O4211" s="1">
        <v>122.49</v>
      </c>
      <c r="P4211" t="s">
        <v>374</v>
      </c>
      <c r="Q4211" t="s">
        <v>130</v>
      </c>
      <c r="R4211" t="s">
        <v>144</v>
      </c>
      <c r="S4211" t="s">
        <v>141</v>
      </c>
      <c r="T4211" t="s">
        <v>34</v>
      </c>
      <c r="U4211" t="s">
        <v>958</v>
      </c>
      <c r="V4211" t="s">
        <v>288</v>
      </c>
      <c r="W4211" t="s">
        <v>147</v>
      </c>
      <c r="X4211" t="s">
        <v>144</v>
      </c>
    </row>
    <row r="4212" spans="1:24" x14ac:dyDescent="0.4">
      <c r="A4212" t="s">
        <v>4902</v>
      </c>
      <c r="B4212" t="s">
        <v>162</v>
      </c>
      <c r="C4212" t="s">
        <v>154</v>
      </c>
      <c r="D4212" t="s">
        <v>42</v>
      </c>
      <c r="E4212" t="s">
        <v>953</v>
      </c>
      <c r="F4212" t="s">
        <v>110</v>
      </c>
      <c r="G4212" t="s">
        <v>111</v>
      </c>
      <c r="H4212" t="s">
        <v>143</v>
      </c>
      <c r="I4212" t="s">
        <v>28</v>
      </c>
      <c r="J4212" t="s">
        <v>29</v>
      </c>
      <c r="K4212" t="s">
        <v>360</v>
      </c>
      <c r="L4212" t="str">
        <f>_xlfn.XLOOKUP(Trade_Flows[[#This Row],[hardware_type]],Helper_sheet!$D$2:$D$15,Helper_sheet!$E$2:$E$15,0,0)</f>
        <v>Chip</v>
      </c>
      <c r="M4212" t="s">
        <v>31</v>
      </c>
      <c r="N4212" s="5">
        <v>225</v>
      </c>
      <c r="O4212" s="1">
        <v>123.79</v>
      </c>
      <c r="P4212" t="s">
        <v>374</v>
      </c>
      <c r="Q4212" t="s">
        <v>130</v>
      </c>
      <c r="R4212" t="s">
        <v>144</v>
      </c>
      <c r="S4212" t="s">
        <v>141</v>
      </c>
      <c r="T4212" t="s">
        <v>34</v>
      </c>
      <c r="U4212" t="s">
        <v>965</v>
      </c>
      <c r="V4212" t="s">
        <v>369</v>
      </c>
      <c r="W4212" t="s">
        <v>147</v>
      </c>
      <c r="X4212" t="s">
        <v>144</v>
      </c>
    </row>
    <row r="4213" spans="1:24" x14ac:dyDescent="0.4">
      <c r="A4213" t="s">
        <v>4903</v>
      </c>
      <c r="B4213" t="s">
        <v>162</v>
      </c>
      <c r="C4213" t="s">
        <v>158</v>
      </c>
      <c r="D4213" t="s">
        <v>43</v>
      </c>
      <c r="E4213" t="s">
        <v>953</v>
      </c>
      <c r="F4213" t="s">
        <v>110</v>
      </c>
      <c r="G4213" t="s">
        <v>111</v>
      </c>
      <c r="H4213" t="s">
        <v>143</v>
      </c>
      <c r="I4213" t="s">
        <v>28</v>
      </c>
      <c r="J4213" t="s">
        <v>29</v>
      </c>
      <c r="K4213" t="s">
        <v>360</v>
      </c>
      <c r="L4213" t="str">
        <f>_xlfn.XLOOKUP(Trade_Flows[[#This Row],[hardware_type]],Helper_sheet!$D$2:$D$15,Helper_sheet!$E$2:$E$15,0,0)</f>
        <v>Chip</v>
      </c>
      <c r="M4213" t="s">
        <v>31</v>
      </c>
      <c r="N4213" s="5">
        <v>236</v>
      </c>
      <c r="O4213" s="1">
        <v>130.06</v>
      </c>
      <c r="P4213" t="s">
        <v>83</v>
      </c>
      <c r="Q4213" t="s">
        <v>130</v>
      </c>
      <c r="R4213" t="s">
        <v>144</v>
      </c>
      <c r="S4213" t="s">
        <v>141</v>
      </c>
      <c r="T4213" t="s">
        <v>34</v>
      </c>
      <c r="U4213" t="s">
        <v>2050</v>
      </c>
      <c r="V4213" t="s">
        <v>190</v>
      </c>
      <c r="W4213" t="s">
        <v>147</v>
      </c>
      <c r="X4213" t="s">
        <v>144</v>
      </c>
    </row>
    <row r="4214" spans="1:24" x14ac:dyDescent="0.4">
      <c r="A4214" t="s">
        <v>4904</v>
      </c>
      <c r="B4214" t="s">
        <v>171</v>
      </c>
      <c r="C4214" t="s">
        <v>141</v>
      </c>
      <c r="D4214" t="s">
        <v>44</v>
      </c>
      <c r="E4214" t="s">
        <v>953</v>
      </c>
      <c r="F4214" t="s">
        <v>110</v>
      </c>
      <c r="G4214" t="s">
        <v>111</v>
      </c>
      <c r="H4214" t="s">
        <v>143</v>
      </c>
      <c r="I4214" t="s">
        <v>28</v>
      </c>
      <c r="J4214" t="s">
        <v>29</v>
      </c>
      <c r="K4214" t="s">
        <v>360</v>
      </c>
      <c r="L4214" t="str">
        <f>_xlfn.XLOOKUP(Trade_Flows[[#This Row],[hardware_type]],Helper_sheet!$D$2:$D$15,Helper_sheet!$E$2:$E$15,0,0)</f>
        <v>Chip</v>
      </c>
      <c r="M4214" t="s">
        <v>31</v>
      </c>
      <c r="N4214" s="5">
        <v>233</v>
      </c>
      <c r="O4214" s="1">
        <v>128.25</v>
      </c>
      <c r="P4214" t="s">
        <v>85</v>
      </c>
      <c r="Q4214" t="s">
        <v>130</v>
      </c>
      <c r="R4214" t="s">
        <v>144</v>
      </c>
      <c r="S4214" t="s">
        <v>141</v>
      </c>
      <c r="T4214" t="s">
        <v>34</v>
      </c>
      <c r="U4214" t="s">
        <v>978</v>
      </c>
      <c r="V4214" t="s">
        <v>1718</v>
      </c>
      <c r="W4214" t="s">
        <v>147</v>
      </c>
      <c r="X4214" t="s">
        <v>144</v>
      </c>
    </row>
    <row r="4215" spans="1:24" x14ac:dyDescent="0.4">
      <c r="A4215" t="s">
        <v>4905</v>
      </c>
      <c r="B4215" t="s">
        <v>171</v>
      </c>
      <c r="C4215" t="s">
        <v>149</v>
      </c>
      <c r="D4215" t="s">
        <v>45</v>
      </c>
      <c r="E4215" t="s">
        <v>953</v>
      </c>
      <c r="F4215" t="s">
        <v>110</v>
      </c>
      <c r="G4215" t="s">
        <v>111</v>
      </c>
      <c r="H4215" t="s">
        <v>143</v>
      </c>
      <c r="I4215" t="s">
        <v>28</v>
      </c>
      <c r="J4215" t="s">
        <v>29</v>
      </c>
      <c r="K4215" t="s">
        <v>360</v>
      </c>
      <c r="L4215" t="str">
        <f>_xlfn.XLOOKUP(Trade_Flows[[#This Row],[hardware_type]],Helper_sheet!$D$2:$D$15,Helper_sheet!$E$2:$E$15,0,0)</f>
        <v>Chip</v>
      </c>
      <c r="M4215" t="s">
        <v>31</v>
      </c>
      <c r="N4215" s="5">
        <v>257</v>
      </c>
      <c r="O4215" s="1">
        <v>141.58000000000001</v>
      </c>
      <c r="P4215" t="s">
        <v>272</v>
      </c>
      <c r="Q4215" t="s">
        <v>130</v>
      </c>
      <c r="R4215" t="s">
        <v>144</v>
      </c>
      <c r="S4215" t="s">
        <v>141</v>
      </c>
      <c r="T4215" t="s">
        <v>34</v>
      </c>
      <c r="U4215" t="s">
        <v>958</v>
      </c>
      <c r="V4215" t="s">
        <v>199</v>
      </c>
      <c r="W4215" t="s">
        <v>147</v>
      </c>
      <c r="X4215" t="s">
        <v>144</v>
      </c>
    </row>
    <row r="4216" spans="1:24" x14ac:dyDescent="0.4">
      <c r="A4216" t="s">
        <v>4906</v>
      </c>
      <c r="B4216" t="s">
        <v>171</v>
      </c>
      <c r="C4216" t="s">
        <v>154</v>
      </c>
      <c r="D4216" t="s">
        <v>46</v>
      </c>
      <c r="E4216" t="s">
        <v>953</v>
      </c>
      <c r="F4216" t="s">
        <v>110</v>
      </c>
      <c r="G4216" t="s">
        <v>111</v>
      </c>
      <c r="H4216" t="s">
        <v>143</v>
      </c>
      <c r="I4216" t="s">
        <v>28</v>
      </c>
      <c r="J4216" t="s">
        <v>29</v>
      </c>
      <c r="K4216" t="s">
        <v>360</v>
      </c>
      <c r="L4216" t="str">
        <f>_xlfn.XLOOKUP(Trade_Flows[[#This Row],[hardware_type]],Helper_sheet!$D$2:$D$15,Helper_sheet!$E$2:$E$15,0,0)</f>
        <v>Chip</v>
      </c>
      <c r="M4216" t="s">
        <v>31</v>
      </c>
      <c r="N4216" s="5">
        <v>273</v>
      </c>
      <c r="O4216" s="1">
        <v>150.44</v>
      </c>
      <c r="P4216" t="s">
        <v>83</v>
      </c>
      <c r="Q4216" t="s">
        <v>130</v>
      </c>
      <c r="R4216" t="s">
        <v>144</v>
      </c>
      <c r="S4216" t="s">
        <v>141</v>
      </c>
      <c r="T4216" t="s">
        <v>34</v>
      </c>
      <c r="U4216" t="s">
        <v>1047</v>
      </c>
      <c r="V4216" t="s">
        <v>169</v>
      </c>
      <c r="W4216" t="s">
        <v>147</v>
      </c>
      <c r="X4216" t="s">
        <v>144</v>
      </c>
    </row>
    <row r="4217" spans="1:24" x14ac:dyDescent="0.4">
      <c r="A4217" t="s">
        <v>4907</v>
      </c>
      <c r="B4217" t="s">
        <v>171</v>
      </c>
      <c r="C4217" t="s">
        <v>158</v>
      </c>
      <c r="D4217" t="s">
        <v>47</v>
      </c>
      <c r="E4217" t="s">
        <v>953</v>
      </c>
      <c r="F4217" t="s">
        <v>110</v>
      </c>
      <c r="G4217" t="s">
        <v>111</v>
      </c>
      <c r="H4217" t="s">
        <v>143</v>
      </c>
      <c r="I4217" t="s">
        <v>28</v>
      </c>
      <c r="J4217" t="s">
        <v>29</v>
      </c>
      <c r="K4217" t="s">
        <v>360</v>
      </c>
      <c r="L4217" t="str">
        <f>_xlfn.XLOOKUP(Trade_Flows[[#This Row],[hardware_type]],Helper_sheet!$D$2:$D$15,Helper_sheet!$E$2:$E$15,0,0)</f>
        <v>Chip</v>
      </c>
      <c r="M4217" t="s">
        <v>31</v>
      </c>
      <c r="N4217" s="5">
        <v>260</v>
      </c>
      <c r="O4217" s="1">
        <v>143.38999999999999</v>
      </c>
      <c r="P4217" t="s">
        <v>84</v>
      </c>
      <c r="Q4217" t="s">
        <v>130</v>
      </c>
      <c r="R4217" t="s">
        <v>144</v>
      </c>
      <c r="S4217" t="s">
        <v>141</v>
      </c>
      <c r="T4217" t="s">
        <v>34</v>
      </c>
      <c r="U4217" t="s">
        <v>2050</v>
      </c>
      <c r="V4217" t="s">
        <v>199</v>
      </c>
      <c r="W4217" t="s">
        <v>147</v>
      </c>
      <c r="X4217" t="s">
        <v>144</v>
      </c>
    </row>
    <row r="4218" spans="1:24" x14ac:dyDescent="0.4">
      <c r="A4218" t="s">
        <v>4908</v>
      </c>
      <c r="B4218" t="s">
        <v>182</v>
      </c>
      <c r="C4218" t="s">
        <v>141</v>
      </c>
      <c r="D4218" t="s">
        <v>48</v>
      </c>
      <c r="E4218" t="s">
        <v>953</v>
      </c>
      <c r="F4218" t="s">
        <v>110</v>
      </c>
      <c r="G4218" t="s">
        <v>111</v>
      </c>
      <c r="H4218" t="s">
        <v>143</v>
      </c>
      <c r="I4218" t="s">
        <v>28</v>
      </c>
      <c r="J4218" t="s">
        <v>29</v>
      </c>
      <c r="K4218" t="s">
        <v>360</v>
      </c>
      <c r="L4218" t="str">
        <f>_xlfn.XLOOKUP(Trade_Flows[[#This Row],[hardware_type]],Helper_sheet!$D$2:$D$15,Helper_sheet!$E$2:$E$15,0,0)</f>
        <v>Chip</v>
      </c>
      <c r="M4218" t="s">
        <v>31</v>
      </c>
      <c r="N4218" s="5">
        <v>252</v>
      </c>
      <c r="O4218" s="1">
        <v>139.1</v>
      </c>
      <c r="P4218" t="s">
        <v>374</v>
      </c>
      <c r="Q4218" t="s">
        <v>130</v>
      </c>
      <c r="R4218" t="s">
        <v>144</v>
      </c>
      <c r="S4218" t="s">
        <v>141</v>
      </c>
      <c r="T4218" t="s">
        <v>34</v>
      </c>
      <c r="U4218" t="s">
        <v>965</v>
      </c>
      <c r="V4218" t="s">
        <v>178</v>
      </c>
      <c r="W4218" t="s">
        <v>147</v>
      </c>
      <c r="X4218" t="s">
        <v>144</v>
      </c>
    </row>
    <row r="4219" spans="1:24" x14ac:dyDescent="0.4">
      <c r="A4219" t="s">
        <v>4909</v>
      </c>
      <c r="B4219" t="s">
        <v>182</v>
      </c>
      <c r="C4219" t="s">
        <v>149</v>
      </c>
      <c r="D4219" t="s">
        <v>49</v>
      </c>
      <c r="E4219" t="s">
        <v>953</v>
      </c>
      <c r="F4219" t="s">
        <v>110</v>
      </c>
      <c r="G4219" t="s">
        <v>111</v>
      </c>
      <c r="H4219" t="s">
        <v>143</v>
      </c>
      <c r="I4219" t="s">
        <v>28</v>
      </c>
      <c r="J4219" t="s">
        <v>29</v>
      </c>
      <c r="K4219" t="s">
        <v>360</v>
      </c>
      <c r="L4219" t="str">
        <f>_xlfn.XLOOKUP(Trade_Flows[[#This Row],[hardware_type]],Helper_sheet!$D$2:$D$15,Helper_sheet!$E$2:$E$15,0,0)</f>
        <v>Chip</v>
      </c>
      <c r="M4219" t="s">
        <v>31</v>
      </c>
      <c r="N4219" s="5">
        <v>318</v>
      </c>
      <c r="O4219" s="1">
        <v>175.12</v>
      </c>
      <c r="P4219" t="s">
        <v>365</v>
      </c>
      <c r="Q4219" t="s">
        <v>130</v>
      </c>
      <c r="R4219" t="s">
        <v>144</v>
      </c>
      <c r="S4219" t="s">
        <v>141</v>
      </c>
      <c r="T4219" t="s">
        <v>34</v>
      </c>
      <c r="U4219" t="s">
        <v>976</v>
      </c>
      <c r="V4219" t="s">
        <v>217</v>
      </c>
      <c r="W4219" t="s">
        <v>147</v>
      </c>
      <c r="X4219" t="s">
        <v>144</v>
      </c>
    </row>
    <row r="4220" spans="1:24" x14ac:dyDescent="0.4">
      <c r="A4220" t="s">
        <v>4910</v>
      </c>
      <c r="B4220" t="s">
        <v>182</v>
      </c>
      <c r="C4220" t="s">
        <v>154</v>
      </c>
      <c r="D4220" t="s">
        <v>50</v>
      </c>
      <c r="E4220" t="s">
        <v>953</v>
      </c>
      <c r="F4220" t="s">
        <v>110</v>
      </c>
      <c r="G4220" t="s">
        <v>111</v>
      </c>
      <c r="H4220" t="s">
        <v>143</v>
      </c>
      <c r="I4220" t="s">
        <v>28</v>
      </c>
      <c r="J4220" t="s">
        <v>29</v>
      </c>
      <c r="K4220" t="s">
        <v>360</v>
      </c>
      <c r="L4220" t="str">
        <f>_xlfn.XLOOKUP(Trade_Flows[[#This Row],[hardware_type]],Helper_sheet!$D$2:$D$15,Helper_sheet!$E$2:$E$15,0,0)</f>
        <v>Chip</v>
      </c>
      <c r="M4220" t="s">
        <v>31</v>
      </c>
      <c r="N4220" s="5">
        <v>311</v>
      </c>
      <c r="O4220" s="1">
        <v>171.19</v>
      </c>
      <c r="P4220" t="s">
        <v>85</v>
      </c>
      <c r="Q4220" t="s">
        <v>130</v>
      </c>
      <c r="R4220" t="s">
        <v>144</v>
      </c>
      <c r="S4220" t="s">
        <v>141</v>
      </c>
      <c r="T4220" t="s">
        <v>34</v>
      </c>
      <c r="U4220" t="s">
        <v>1007</v>
      </c>
      <c r="V4220" t="s">
        <v>303</v>
      </c>
      <c r="W4220" t="s">
        <v>147</v>
      </c>
      <c r="X4220" t="s">
        <v>144</v>
      </c>
    </row>
    <row r="4221" spans="1:24" x14ac:dyDescent="0.4">
      <c r="A4221" t="s">
        <v>4911</v>
      </c>
      <c r="B4221" t="s">
        <v>182</v>
      </c>
      <c r="C4221" t="s">
        <v>158</v>
      </c>
      <c r="D4221" t="s">
        <v>51</v>
      </c>
      <c r="E4221" t="s">
        <v>953</v>
      </c>
      <c r="F4221" t="s">
        <v>110</v>
      </c>
      <c r="G4221" t="s">
        <v>111</v>
      </c>
      <c r="H4221" t="s">
        <v>143</v>
      </c>
      <c r="I4221" t="s">
        <v>28</v>
      </c>
      <c r="J4221" t="s">
        <v>29</v>
      </c>
      <c r="K4221" t="s">
        <v>360</v>
      </c>
      <c r="L4221" t="str">
        <f>_xlfn.XLOOKUP(Trade_Flows[[#This Row],[hardware_type]],Helper_sheet!$D$2:$D$15,Helper_sheet!$E$2:$E$15,0,0)</f>
        <v>Chip</v>
      </c>
      <c r="M4221" t="s">
        <v>31</v>
      </c>
      <c r="N4221" s="5">
        <v>243</v>
      </c>
      <c r="O4221" s="1">
        <v>133.69999999999999</v>
      </c>
      <c r="P4221" t="s">
        <v>374</v>
      </c>
      <c r="Q4221" t="s">
        <v>130</v>
      </c>
      <c r="R4221" t="s">
        <v>144</v>
      </c>
      <c r="S4221" t="s">
        <v>141</v>
      </c>
      <c r="T4221" t="s">
        <v>34</v>
      </c>
      <c r="U4221" t="s">
        <v>972</v>
      </c>
      <c r="V4221" t="s">
        <v>166</v>
      </c>
      <c r="W4221" t="s">
        <v>147</v>
      </c>
      <c r="X4221" t="s">
        <v>144</v>
      </c>
    </row>
    <row r="4222" spans="1:24" x14ac:dyDescent="0.4">
      <c r="A4222" t="s">
        <v>4912</v>
      </c>
      <c r="B4222" t="s">
        <v>193</v>
      </c>
      <c r="C4222" t="s">
        <v>141</v>
      </c>
      <c r="D4222" t="s">
        <v>52</v>
      </c>
      <c r="E4222" t="s">
        <v>953</v>
      </c>
      <c r="F4222" t="s">
        <v>110</v>
      </c>
      <c r="G4222" t="s">
        <v>111</v>
      </c>
      <c r="H4222" t="s">
        <v>143</v>
      </c>
      <c r="I4222" t="s">
        <v>28</v>
      </c>
      <c r="J4222" t="s">
        <v>29</v>
      </c>
      <c r="K4222" t="s">
        <v>360</v>
      </c>
      <c r="L4222" t="str">
        <f>_xlfn.XLOOKUP(Trade_Flows[[#This Row],[hardware_type]],Helper_sheet!$D$2:$D$15,Helper_sheet!$E$2:$E$15,0,0)</f>
        <v>Chip</v>
      </c>
      <c r="M4222" t="s">
        <v>31</v>
      </c>
      <c r="N4222" s="5">
        <v>293</v>
      </c>
      <c r="O4222" s="1">
        <v>161.37</v>
      </c>
      <c r="P4222" t="s">
        <v>85</v>
      </c>
      <c r="Q4222" t="s">
        <v>130</v>
      </c>
      <c r="R4222" t="s">
        <v>144</v>
      </c>
      <c r="S4222" t="s">
        <v>141</v>
      </c>
      <c r="T4222" t="s">
        <v>34</v>
      </c>
      <c r="U4222" t="s">
        <v>989</v>
      </c>
      <c r="V4222" t="s">
        <v>399</v>
      </c>
      <c r="W4222" t="s">
        <v>147</v>
      </c>
      <c r="X4222" t="s">
        <v>144</v>
      </c>
    </row>
    <row r="4223" spans="1:24" x14ac:dyDescent="0.4">
      <c r="A4223" t="s">
        <v>4913</v>
      </c>
      <c r="B4223" t="s">
        <v>193</v>
      </c>
      <c r="C4223" t="s">
        <v>149</v>
      </c>
      <c r="D4223" t="s">
        <v>53</v>
      </c>
      <c r="E4223" t="s">
        <v>953</v>
      </c>
      <c r="F4223" t="s">
        <v>110</v>
      </c>
      <c r="G4223" t="s">
        <v>111</v>
      </c>
      <c r="H4223" t="s">
        <v>143</v>
      </c>
      <c r="I4223" t="s">
        <v>28</v>
      </c>
      <c r="J4223" t="s">
        <v>29</v>
      </c>
      <c r="K4223" t="s">
        <v>360</v>
      </c>
      <c r="L4223" t="str">
        <f>_xlfn.XLOOKUP(Trade_Flows[[#This Row],[hardware_type]],Helper_sheet!$D$2:$D$15,Helper_sheet!$E$2:$E$15,0,0)</f>
        <v>Chip</v>
      </c>
      <c r="M4223" t="s">
        <v>31</v>
      </c>
      <c r="N4223" s="5">
        <v>304</v>
      </c>
      <c r="O4223" s="1">
        <v>167.47</v>
      </c>
      <c r="P4223" t="s">
        <v>365</v>
      </c>
      <c r="Q4223" t="s">
        <v>130</v>
      </c>
      <c r="R4223" t="s">
        <v>144</v>
      </c>
      <c r="S4223" t="s">
        <v>141</v>
      </c>
      <c r="T4223" t="s">
        <v>34</v>
      </c>
      <c r="U4223" t="s">
        <v>989</v>
      </c>
      <c r="V4223" t="s">
        <v>160</v>
      </c>
      <c r="W4223" t="s">
        <v>147</v>
      </c>
      <c r="X4223" t="s">
        <v>144</v>
      </c>
    </row>
    <row r="4224" spans="1:24" x14ac:dyDescent="0.4">
      <c r="A4224" t="s">
        <v>4914</v>
      </c>
      <c r="B4224" t="s">
        <v>193</v>
      </c>
      <c r="C4224" t="s">
        <v>154</v>
      </c>
      <c r="D4224" t="s">
        <v>54</v>
      </c>
      <c r="E4224" t="s">
        <v>953</v>
      </c>
      <c r="F4224" t="s">
        <v>110</v>
      </c>
      <c r="G4224" t="s">
        <v>111</v>
      </c>
      <c r="H4224" t="s">
        <v>143</v>
      </c>
      <c r="I4224" t="s">
        <v>28</v>
      </c>
      <c r="J4224" t="s">
        <v>29</v>
      </c>
      <c r="K4224" t="s">
        <v>360</v>
      </c>
      <c r="L4224" t="str">
        <f>_xlfn.XLOOKUP(Trade_Flows[[#This Row],[hardware_type]],Helper_sheet!$D$2:$D$15,Helper_sheet!$E$2:$E$15,0,0)</f>
        <v>Chip</v>
      </c>
      <c r="M4224" t="s">
        <v>31</v>
      </c>
      <c r="N4224" s="5">
        <v>294</v>
      </c>
      <c r="O4224" s="1">
        <v>162.19</v>
      </c>
      <c r="P4224" t="s">
        <v>374</v>
      </c>
      <c r="Q4224" t="s">
        <v>130</v>
      </c>
      <c r="R4224" t="s">
        <v>144</v>
      </c>
      <c r="S4224" t="s">
        <v>141</v>
      </c>
      <c r="T4224" t="s">
        <v>34</v>
      </c>
      <c r="U4224" t="s">
        <v>1021</v>
      </c>
      <c r="V4224" t="s">
        <v>190</v>
      </c>
      <c r="W4224" t="s">
        <v>147</v>
      </c>
      <c r="X4224" t="s">
        <v>144</v>
      </c>
    </row>
    <row r="4225" spans="1:24" x14ac:dyDescent="0.4">
      <c r="A4225" t="s">
        <v>4915</v>
      </c>
      <c r="B4225" t="s">
        <v>193</v>
      </c>
      <c r="C4225" t="s">
        <v>158</v>
      </c>
      <c r="D4225" t="s">
        <v>55</v>
      </c>
      <c r="E4225" t="s">
        <v>953</v>
      </c>
      <c r="F4225" t="s">
        <v>110</v>
      </c>
      <c r="G4225" t="s">
        <v>111</v>
      </c>
      <c r="H4225" t="s">
        <v>143</v>
      </c>
      <c r="I4225" t="s">
        <v>28</v>
      </c>
      <c r="J4225" t="s">
        <v>29</v>
      </c>
      <c r="K4225" t="s">
        <v>360</v>
      </c>
      <c r="L4225" t="str">
        <f>_xlfn.XLOOKUP(Trade_Flows[[#This Row],[hardware_type]],Helper_sheet!$D$2:$D$15,Helper_sheet!$E$2:$E$15,0,0)</f>
        <v>Chip</v>
      </c>
      <c r="M4225" t="s">
        <v>31</v>
      </c>
      <c r="N4225" s="5">
        <v>278</v>
      </c>
      <c r="O4225" s="1">
        <v>152.94</v>
      </c>
      <c r="P4225" t="s">
        <v>272</v>
      </c>
      <c r="Q4225" t="s">
        <v>130</v>
      </c>
      <c r="R4225" t="s">
        <v>144</v>
      </c>
      <c r="S4225" t="s">
        <v>141</v>
      </c>
      <c r="T4225" t="s">
        <v>34</v>
      </c>
      <c r="U4225" t="s">
        <v>985</v>
      </c>
      <c r="V4225" t="s">
        <v>316</v>
      </c>
      <c r="W4225" t="s">
        <v>147</v>
      </c>
      <c r="X4225" t="s">
        <v>144</v>
      </c>
    </row>
    <row r="4226" spans="1:24" x14ac:dyDescent="0.4">
      <c r="A4226" t="s">
        <v>4916</v>
      </c>
      <c r="B4226" t="s">
        <v>202</v>
      </c>
      <c r="C4226" t="s">
        <v>141</v>
      </c>
      <c r="D4226" t="s">
        <v>56</v>
      </c>
      <c r="E4226" t="s">
        <v>953</v>
      </c>
      <c r="F4226" t="s">
        <v>110</v>
      </c>
      <c r="G4226" t="s">
        <v>111</v>
      </c>
      <c r="H4226" t="s">
        <v>143</v>
      </c>
      <c r="I4226" t="s">
        <v>28</v>
      </c>
      <c r="J4226" t="s">
        <v>29</v>
      </c>
      <c r="K4226" t="s">
        <v>360</v>
      </c>
      <c r="L4226" t="str">
        <f>_xlfn.XLOOKUP(Trade_Flows[[#This Row],[hardware_type]],Helper_sheet!$D$2:$D$15,Helper_sheet!$E$2:$E$15,0,0)</f>
        <v>Chip</v>
      </c>
      <c r="M4226" t="s">
        <v>31</v>
      </c>
      <c r="N4226" s="5">
        <v>260</v>
      </c>
      <c r="O4226" s="1">
        <v>143.44999999999999</v>
      </c>
      <c r="P4226" t="s">
        <v>85</v>
      </c>
      <c r="Q4226" t="s">
        <v>130</v>
      </c>
      <c r="R4226" t="s">
        <v>144</v>
      </c>
      <c r="S4226" t="s">
        <v>141</v>
      </c>
      <c r="T4226" t="s">
        <v>34</v>
      </c>
      <c r="U4226" t="s">
        <v>1014</v>
      </c>
      <c r="V4226" t="s">
        <v>292</v>
      </c>
      <c r="W4226" t="s">
        <v>147</v>
      </c>
      <c r="X4226" t="s">
        <v>144</v>
      </c>
    </row>
    <row r="4227" spans="1:24" x14ac:dyDescent="0.4">
      <c r="A4227" t="s">
        <v>4917</v>
      </c>
      <c r="B4227" t="s">
        <v>202</v>
      </c>
      <c r="C4227" t="s">
        <v>149</v>
      </c>
      <c r="D4227" t="s">
        <v>57</v>
      </c>
      <c r="E4227" t="s">
        <v>953</v>
      </c>
      <c r="F4227" t="s">
        <v>110</v>
      </c>
      <c r="G4227" t="s">
        <v>111</v>
      </c>
      <c r="H4227" t="s">
        <v>143</v>
      </c>
      <c r="I4227" t="s">
        <v>28</v>
      </c>
      <c r="J4227" t="s">
        <v>29</v>
      </c>
      <c r="K4227" t="s">
        <v>360</v>
      </c>
      <c r="L4227" t="str">
        <f>_xlfn.XLOOKUP(Trade_Flows[[#This Row],[hardware_type]],Helper_sheet!$D$2:$D$15,Helper_sheet!$E$2:$E$15,0,0)</f>
        <v>Chip</v>
      </c>
      <c r="M4227" t="s">
        <v>31</v>
      </c>
      <c r="N4227" s="5">
        <v>301</v>
      </c>
      <c r="O4227" s="1">
        <v>166.01</v>
      </c>
      <c r="P4227" t="s">
        <v>374</v>
      </c>
      <c r="Q4227" t="s">
        <v>130</v>
      </c>
      <c r="R4227" t="s">
        <v>144</v>
      </c>
      <c r="S4227" t="s">
        <v>141</v>
      </c>
      <c r="T4227" t="s">
        <v>34</v>
      </c>
      <c r="U4227" t="s">
        <v>961</v>
      </c>
      <c r="V4227" t="s">
        <v>228</v>
      </c>
      <c r="W4227" t="s">
        <v>147</v>
      </c>
      <c r="X4227" t="s">
        <v>144</v>
      </c>
    </row>
    <row r="4228" spans="1:24" x14ac:dyDescent="0.4">
      <c r="A4228" t="s">
        <v>4918</v>
      </c>
      <c r="B4228" t="s">
        <v>202</v>
      </c>
      <c r="C4228" t="s">
        <v>154</v>
      </c>
      <c r="D4228" t="s">
        <v>58</v>
      </c>
      <c r="E4228" t="s">
        <v>953</v>
      </c>
      <c r="F4228" t="s">
        <v>110</v>
      </c>
      <c r="G4228" t="s">
        <v>111</v>
      </c>
      <c r="H4228" t="s">
        <v>143</v>
      </c>
      <c r="I4228" t="s">
        <v>28</v>
      </c>
      <c r="J4228" t="s">
        <v>29</v>
      </c>
      <c r="K4228" t="s">
        <v>360</v>
      </c>
      <c r="L4228" t="str">
        <f>_xlfn.XLOOKUP(Trade_Flows[[#This Row],[hardware_type]],Helper_sheet!$D$2:$D$15,Helper_sheet!$E$2:$E$15,0,0)</f>
        <v>Chip</v>
      </c>
      <c r="M4228" t="s">
        <v>31</v>
      </c>
      <c r="N4228" s="5">
        <v>292</v>
      </c>
      <c r="O4228" s="1">
        <v>160.88</v>
      </c>
      <c r="P4228" t="s">
        <v>374</v>
      </c>
      <c r="Q4228" t="s">
        <v>130</v>
      </c>
      <c r="R4228" t="s">
        <v>144</v>
      </c>
      <c r="S4228" t="s">
        <v>141</v>
      </c>
      <c r="T4228" t="s">
        <v>34</v>
      </c>
      <c r="U4228" t="s">
        <v>954</v>
      </c>
      <c r="V4228" t="s">
        <v>419</v>
      </c>
      <c r="W4228" t="s">
        <v>147</v>
      </c>
      <c r="X4228" t="s">
        <v>144</v>
      </c>
    </row>
    <row r="4229" spans="1:24" x14ac:dyDescent="0.4">
      <c r="A4229" t="s">
        <v>4919</v>
      </c>
      <c r="B4229" t="s">
        <v>202</v>
      </c>
      <c r="C4229" t="s">
        <v>158</v>
      </c>
      <c r="D4229" t="s">
        <v>59</v>
      </c>
      <c r="E4229" t="s">
        <v>953</v>
      </c>
      <c r="F4229" t="s">
        <v>110</v>
      </c>
      <c r="G4229" t="s">
        <v>111</v>
      </c>
      <c r="H4229" t="s">
        <v>143</v>
      </c>
      <c r="I4229" t="s">
        <v>28</v>
      </c>
      <c r="J4229" t="s">
        <v>29</v>
      </c>
      <c r="K4229" t="s">
        <v>360</v>
      </c>
      <c r="L4229" t="str">
        <f>_xlfn.XLOOKUP(Trade_Flows[[#This Row],[hardware_type]],Helper_sheet!$D$2:$D$15,Helper_sheet!$E$2:$E$15,0,0)</f>
        <v>Chip</v>
      </c>
      <c r="M4229" t="s">
        <v>31</v>
      </c>
      <c r="N4229" s="5">
        <v>283</v>
      </c>
      <c r="O4229" s="1">
        <v>155.87</v>
      </c>
      <c r="P4229" t="s">
        <v>85</v>
      </c>
      <c r="Q4229" t="s">
        <v>130</v>
      </c>
      <c r="R4229" t="s">
        <v>144</v>
      </c>
      <c r="S4229" t="s">
        <v>141</v>
      </c>
      <c r="T4229" t="s">
        <v>34</v>
      </c>
      <c r="U4229" t="s">
        <v>998</v>
      </c>
      <c r="V4229" t="s">
        <v>194</v>
      </c>
      <c r="W4229" t="s">
        <v>147</v>
      </c>
      <c r="X4229" t="s">
        <v>144</v>
      </c>
    </row>
    <row r="4230" spans="1:24" x14ac:dyDescent="0.4">
      <c r="A4230" t="s">
        <v>4920</v>
      </c>
      <c r="B4230" t="s">
        <v>212</v>
      </c>
      <c r="C4230" t="s">
        <v>141</v>
      </c>
      <c r="D4230" t="s">
        <v>60</v>
      </c>
      <c r="E4230" t="s">
        <v>953</v>
      </c>
      <c r="F4230" t="s">
        <v>110</v>
      </c>
      <c r="G4230" t="s">
        <v>111</v>
      </c>
      <c r="H4230" t="s">
        <v>143</v>
      </c>
      <c r="I4230" t="s">
        <v>28</v>
      </c>
      <c r="J4230" t="s">
        <v>29</v>
      </c>
      <c r="K4230" t="s">
        <v>360</v>
      </c>
      <c r="L4230" t="str">
        <f>_xlfn.XLOOKUP(Trade_Flows[[#This Row],[hardware_type]],Helper_sheet!$D$2:$D$15,Helper_sheet!$E$2:$E$15,0,0)</f>
        <v>Chip</v>
      </c>
      <c r="M4230" t="s">
        <v>31</v>
      </c>
      <c r="N4230" s="5">
        <v>463</v>
      </c>
      <c r="O4230" s="1">
        <v>255.06</v>
      </c>
      <c r="P4230" t="s">
        <v>365</v>
      </c>
      <c r="Q4230" t="s">
        <v>130</v>
      </c>
      <c r="R4230" t="s">
        <v>144</v>
      </c>
      <c r="S4230" t="s">
        <v>141</v>
      </c>
      <c r="T4230" t="s">
        <v>34</v>
      </c>
      <c r="U4230" t="s">
        <v>2110</v>
      </c>
      <c r="V4230" t="s">
        <v>231</v>
      </c>
      <c r="W4230" t="s">
        <v>147</v>
      </c>
      <c r="X4230" t="s">
        <v>144</v>
      </c>
    </row>
    <row r="4231" spans="1:24" x14ac:dyDescent="0.4">
      <c r="A4231" t="s">
        <v>4921</v>
      </c>
      <c r="B4231" t="s">
        <v>212</v>
      </c>
      <c r="C4231" t="s">
        <v>149</v>
      </c>
      <c r="D4231" t="s">
        <v>61</v>
      </c>
      <c r="E4231" t="s">
        <v>953</v>
      </c>
      <c r="F4231" t="s">
        <v>110</v>
      </c>
      <c r="G4231" t="s">
        <v>111</v>
      </c>
      <c r="H4231" t="s">
        <v>143</v>
      </c>
      <c r="I4231" t="s">
        <v>28</v>
      </c>
      <c r="J4231" t="s">
        <v>29</v>
      </c>
      <c r="K4231" t="s">
        <v>360</v>
      </c>
      <c r="L4231" t="str">
        <f>_xlfn.XLOOKUP(Trade_Flows[[#This Row],[hardware_type]],Helper_sheet!$D$2:$D$15,Helper_sheet!$E$2:$E$15,0,0)</f>
        <v>Chip</v>
      </c>
      <c r="M4231" t="s">
        <v>31</v>
      </c>
      <c r="N4231" s="5">
        <v>577</v>
      </c>
      <c r="O4231" s="1">
        <v>317.67</v>
      </c>
      <c r="P4231" t="s">
        <v>86</v>
      </c>
      <c r="Q4231" t="s">
        <v>130</v>
      </c>
      <c r="R4231" t="s">
        <v>144</v>
      </c>
      <c r="S4231" t="s">
        <v>141</v>
      </c>
      <c r="T4231" t="s">
        <v>34</v>
      </c>
      <c r="U4231" t="s">
        <v>1003</v>
      </c>
      <c r="V4231" t="s">
        <v>146</v>
      </c>
      <c r="W4231" t="s">
        <v>147</v>
      </c>
      <c r="X4231" t="s">
        <v>144</v>
      </c>
    </row>
    <row r="4232" spans="1:24" x14ac:dyDescent="0.4">
      <c r="A4232" t="s">
        <v>4922</v>
      </c>
      <c r="B4232" t="s">
        <v>212</v>
      </c>
      <c r="C4232" t="s">
        <v>154</v>
      </c>
      <c r="D4232" t="s">
        <v>62</v>
      </c>
      <c r="E4232" t="s">
        <v>953</v>
      </c>
      <c r="F4232" t="s">
        <v>110</v>
      </c>
      <c r="G4232" t="s">
        <v>111</v>
      </c>
      <c r="H4232" t="s">
        <v>143</v>
      </c>
      <c r="I4232" t="s">
        <v>28</v>
      </c>
      <c r="J4232" t="s">
        <v>29</v>
      </c>
      <c r="K4232" t="s">
        <v>360</v>
      </c>
      <c r="L4232" t="str">
        <f>_xlfn.XLOOKUP(Trade_Flows[[#This Row],[hardware_type]],Helper_sheet!$D$2:$D$15,Helper_sheet!$E$2:$E$15,0,0)</f>
        <v>Chip</v>
      </c>
      <c r="M4232" t="s">
        <v>31</v>
      </c>
      <c r="N4232" s="5">
        <v>540</v>
      </c>
      <c r="O4232" s="1">
        <v>297.04000000000002</v>
      </c>
      <c r="P4232" t="s">
        <v>85</v>
      </c>
      <c r="Q4232" t="s">
        <v>130</v>
      </c>
      <c r="R4232" t="s">
        <v>144</v>
      </c>
      <c r="S4232" t="s">
        <v>141</v>
      </c>
      <c r="T4232" t="s">
        <v>34</v>
      </c>
      <c r="U4232" t="s">
        <v>963</v>
      </c>
      <c r="V4232" t="s">
        <v>1718</v>
      </c>
      <c r="W4232" t="s">
        <v>147</v>
      </c>
      <c r="X4232" t="s">
        <v>144</v>
      </c>
    </row>
    <row r="4233" spans="1:24" x14ac:dyDescent="0.4">
      <c r="A4233" t="s">
        <v>4923</v>
      </c>
      <c r="B4233" t="s">
        <v>212</v>
      </c>
      <c r="C4233" t="s">
        <v>158</v>
      </c>
      <c r="D4233" t="s">
        <v>63</v>
      </c>
      <c r="E4233" t="s">
        <v>953</v>
      </c>
      <c r="F4233" t="s">
        <v>110</v>
      </c>
      <c r="G4233" t="s">
        <v>111</v>
      </c>
      <c r="H4233" t="s">
        <v>143</v>
      </c>
      <c r="I4233" t="s">
        <v>28</v>
      </c>
      <c r="J4233" t="s">
        <v>29</v>
      </c>
      <c r="K4233" t="s">
        <v>360</v>
      </c>
      <c r="L4233" t="str">
        <f>_xlfn.XLOOKUP(Trade_Flows[[#This Row],[hardware_type]],Helper_sheet!$D$2:$D$15,Helper_sheet!$E$2:$E$15,0,0)</f>
        <v>Chip</v>
      </c>
      <c r="M4233" t="s">
        <v>31</v>
      </c>
      <c r="N4233" s="5">
        <v>453</v>
      </c>
      <c r="O4233" s="1">
        <v>249.25</v>
      </c>
      <c r="P4233" t="s">
        <v>84</v>
      </c>
      <c r="Q4233" t="s">
        <v>130</v>
      </c>
      <c r="R4233" t="s">
        <v>144</v>
      </c>
      <c r="S4233" t="s">
        <v>141</v>
      </c>
      <c r="T4233" t="s">
        <v>34</v>
      </c>
      <c r="U4233" t="s">
        <v>1040</v>
      </c>
      <c r="V4233" t="s">
        <v>316</v>
      </c>
      <c r="W4233" t="s">
        <v>147</v>
      </c>
      <c r="X4233" t="s">
        <v>144</v>
      </c>
    </row>
    <row r="4234" spans="1:24" x14ac:dyDescent="0.4">
      <c r="A4234" t="s">
        <v>4924</v>
      </c>
      <c r="B4234" t="s">
        <v>223</v>
      </c>
      <c r="C4234" t="s">
        <v>141</v>
      </c>
      <c r="D4234" t="s">
        <v>64</v>
      </c>
      <c r="E4234" t="s">
        <v>953</v>
      </c>
      <c r="F4234" t="s">
        <v>110</v>
      </c>
      <c r="G4234" t="s">
        <v>111</v>
      </c>
      <c r="H4234" t="s">
        <v>143</v>
      </c>
      <c r="I4234" t="s">
        <v>28</v>
      </c>
      <c r="J4234" t="s">
        <v>29</v>
      </c>
      <c r="K4234" t="s">
        <v>360</v>
      </c>
      <c r="L4234" t="str">
        <f>_xlfn.XLOOKUP(Trade_Flows[[#This Row],[hardware_type]],Helper_sheet!$D$2:$D$15,Helper_sheet!$E$2:$E$15,0,0)</f>
        <v>Chip</v>
      </c>
      <c r="M4234" t="s">
        <v>31</v>
      </c>
      <c r="N4234" s="5">
        <v>479</v>
      </c>
      <c r="O4234" s="1">
        <v>263.77999999999997</v>
      </c>
      <c r="P4234" t="s">
        <v>272</v>
      </c>
      <c r="Q4234" t="s">
        <v>130</v>
      </c>
      <c r="R4234" t="s">
        <v>144</v>
      </c>
      <c r="S4234" t="s">
        <v>141</v>
      </c>
      <c r="T4234" t="s">
        <v>34</v>
      </c>
      <c r="U4234" t="s">
        <v>976</v>
      </c>
      <c r="V4234" t="s">
        <v>237</v>
      </c>
      <c r="W4234" t="s">
        <v>147</v>
      </c>
      <c r="X4234" t="s">
        <v>144</v>
      </c>
    </row>
    <row r="4235" spans="1:24" x14ac:dyDescent="0.4">
      <c r="A4235" t="s">
        <v>4925</v>
      </c>
      <c r="B4235" t="s">
        <v>223</v>
      </c>
      <c r="C4235" t="s">
        <v>149</v>
      </c>
      <c r="D4235" t="s">
        <v>65</v>
      </c>
      <c r="E4235" t="s">
        <v>953</v>
      </c>
      <c r="F4235" t="s">
        <v>110</v>
      </c>
      <c r="G4235" t="s">
        <v>111</v>
      </c>
      <c r="H4235" t="s">
        <v>143</v>
      </c>
      <c r="I4235" t="s">
        <v>28</v>
      </c>
      <c r="J4235" t="s">
        <v>29</v>
      </c>
      <c r="K4235" t="s">
        <v>360</v>
      </c>
      <c r="L4235" t="str">
        <f>_xlfn.XLOOKUP(Trade_Flows[[#This Row],[hardware_type]],Helper_sheet!$D$2:$D$15,Helper_sheet!$E$2:$E$15,0,0)</f>
        <v>Chip</v>
      </c>
      <c r="M4235" t="s">
        <v>31</v>
      </c>
      <c r="N4235" s="5">
        <v>609</v>
      </c>
      <c r="O4235" s="1">
        <v>335.28</v>
      </c>
      <c r="P4235" t="s">
        <v>365</v>
      </c>
      <c r="Q4235" t="s">
        <v>130</v>
      </c>
      <c r="R4235" t="s">
        <v>144</v>
      </c>
      <c r="S4235" t="s">
        <v>141</v>
      </c>
      <c r="T4235" t="s">
        <v>34</v>
      </c>
      <c r="U4235" t="s">
        <v>1040</v>
      </c>
      <c r="V4235" t="s">
        <v>425</v>
      </c>
      <c r="W4235" t="s">
        <v>147</v>
      </c>
      <c r="X4235" t="s">
        <v>144</v>
      </c>
    </row>
    <row r="4236" spans="1:24" x14ac:dyDescent="0.4">
      <c r="A4236" t="s">
        <v>4926</v>
      </c>
      <c r="B4236" t="s">
        <v>223</v>
      </c>
      <c r="C4236" t="s">
        <v>154</v>
      </c>
      <c r="D4236" t="s">
        <v>66</v>
      </c>
      <c r="E4236" t="s">
        <v>953</v>
      </c>
      <c r="F4236" t="s">
        <v>110</v>
      </c>
      <c r="G4236" t="s">
        <v>111</v>
      </c>
      <c r="H4236" t="s">
        <v>143</v>
      </c>
      <c r="I4236" t="s">
        <v>28</v>
      </c>
      <c r="J4236" t="s">
        <v>29</v>
      </c>
      <c r="K4236" t="s">
        <v>360</v>
      </c>
      <c r="L4236" t="str">
        <f>_xlfn.XLOOKUP(Trade_Flows[[#This Row],[hardware_type]],Helper_sheet!$D$2:$D$15,Helper_sheet!$E$2:$E$15,0,0)</f>
        <v>Chip</v>
      </c>
      <c r="M4236" t="s">
        <v>31</v>
      </c>
      <c r="N4236" s="5">
        <v>644</v>
      </c>
      <c r="O4236" s="1">
        <v>354.4</v>
      </c>
      <c r="P4236" t="s">
        <v>86</v>
      </c>
      <c r="Q4236" t="s">
        <v>130</v>
      </c>
      <c r="R4236" t="s">
        <v>144</v>
      </c>
      <c r="S4236" t="s">
        <v>141</v>
      </c>
      <c r="T4236" t="s">
        <v>34</v>
      </c>
      <c r="U4236" t="s">
        <v>958</v>
      </c>
      <c r="V4236" t="s">
        <v>326</v>
      </c>
      <c r="W4236" t="s">
        <v>147</v>
      </c>
      <c r="X4236" t="s">
        <v>144</v>
      </c>
    </row>
    <row r="4237" spans="1:24" x14ac:dyDescent="0.4">
      <c r="A4237" t="s">
        <v>4927</v>
      </c>
      <c r="B4237" t="s">
        <v>223</v>
      </c>
      <c r="C4237" t="s">
        <v>158</v>
      </c>
      <c r="D4237" t="s">
        <v>67</v>
      </c>
      <c r="E4237" t="s">
        <v>953</v>
      </c>
      <c r="F4237" t="s">
        <v>110</v>
      </c>
      <c r="G4237" t="s">
        <v>111</v>
      </c>
      <c r="H4237" t="s">
        <v>143</v>
      </c>
      <c r="I4237" t="s">
        <v>28</v>
      </c>
      <c r="J4237" t="s">
        <v>29</v>
      </c>
      <c r="K4237" t="s">
        <v>360</v>
      </c>
      <c r="L4237" t="str">
        <f>_xlfn.XLOOKUP(Trade_Flows[[#This Row],[hardware_type]],Helper_sheet!$D$2:$D$15,Helper_sheet!$E$2:$E$15,0,0)</f>
        <v>Chip</v>
      </c>
      <c r="M4237" t="s">
        <v>31</v>
      </c>
      <c r="N4237" s="5">
        <v>538</v>
      </c>
      <c r="O4237" s="1">
        <v>295.97000000000003</v>
      </c>
      <c r="P4237" t="s">
        <v>83</v>
      </c>
      <c r="Q4237" t="s">
        <v>130</v>
      </c>
      <c r="R4237" t="s">
        <v>144</v>
      </c>
      <c r="S4237" t="s">
        <v>141</v>
      </c>
      <c r="T4237" t="s">
        <v>34</v>
      </c>
      <c r="U4237" t="s">
        <v>978</v>
      </c>
      <c r="V4237" t="s">
        <v>258</v>
      </c>
      <c r="W4237" t="s">
        <v>147</v>
      </c>
      <c r="X4237" t="s">
        <v>144</v>
      </c>
    </row>
    <row r="4238" spans="1:24" x14ac:dyDescent="0.4">
      <c r="A4238" t="s">
        <v>4928</v>
      </c>
      <c r="B4238" t="s">
        <v>235</v>
      </c>
      <c r="C4238" t="s">
        <v>141</v>
      </c>
      <c r="D4238" t="s">
        <v>68</v>
      </c>
      <c r="E4238" t="s">
        <v>953</v>
      </c>
      <c r="F4238" t="s">
        <v>110</v>
      </c>
      <c r="G4238" t="s">
        <v>111</v>
      </c>
      <c r="H4238" t="s">
        <v>143</v>
      </c>
      <c r="I4238" t="s">
        <v>28</v>
      </c>
      <c r="J4238" t="s">
        <v>29</v>
      </c>
      <c r="K4238" t="s">
        <v>360</v>
      </c>
      <c r="L4238" t="str">
        <f>_xlfn.XLOOKUP(Trade_Flows[[#This Row],[hardware_type]],Helper_sheet!$D$2:$D$15,Helper_sheet!$E$2:$E$15,0,0)</f>
        <v>Chip</v>
      </c>
      <c r="M4238" t="s">
        <v>31</v>
      </c>
      <c r="N4238" s="5">
        <v>981</v>
      </c>
      <c r="O4238" s="1">
        <v>540.01</v>
      </c>
      <c r="P4238" t="s">
        <v>83</v>
      </c>
      <c r="Q4238" t="s">
        <v>130</v>
      </c>
      <c r="R4238" t="s">
        <v>144</v>
      </c>
      <c r="S4238" t="s">
        <v>141</v>
      </c>
      <c r="T4238" t="s">
        <v>34</v>
      </c>
      <c r="U4238" t="s">
        <v>989</v>
      </c>
      <c r="V4238" t="s">
        <v>219</v>
      </c>
      <c r="W4238" t="s">
        <v>147</v>
      </c>
      <c r="X4238" t="s">
        <v>144</v>
      </c>
    </row>
    <row r="4239" spans="1:24" x14ac:dyDescent="0.4">
      <c r="A4239" t="s">
        <v>4929</v>
      </c>
      <c r="B4239" t="s">
        <v>235</v>
      </c>
      <c r="C4239" t="s">
        <v>149</v>
      </c>
      <c r="D4239" t="s">
        <v>69</v>
      </c>
      <c r="E4239" t="s">
        <v>953</v>
      </c>
      <c r="F4239" t="s">
        <v>110</v>
      </c>
      <c r="G4239" t="s">
        <v>111</v>
      </c>
      <c r="H4239" t="s">
        <v>143</v>
      </c>
      <c r="I4239" t="s">
        <v>28</v>
      </c>
      <c r="J4239" t="s">
        <v>29</v>
      </c>
      <c r="K4239" t="s">
        <v>360</v>
      </c>
      <c r="L4239" t="str">
        <f>_xlfn.XLOOKUP(Trade_Flows[[#This Row],[hardware_type]],Helper_sheet!$D$2:$D$15,Helper_sheet!$E$2:$E$15,0,0)</f>
        <v>Chip</v>
      </c>
      <c r="M4239" t="s">
        <v>31</v>
      </c>
      <c r="N4239" s="5">
        <v>1210</v>
      </c>
      <c r="O4239" s="1">
        <v>665.99</v>
      </c>
      <c r="P4239" t="s">
        <v>272</v>
      </c>
      <c r="Q4239" t="s">
        <v>130</v>
      </c>
      <c r="R4239" t="s">
        <v>144</v>
      </c>
      <c r="S4239" t="s">
        <v>141</v>
      </c>
      <c r="T4239" t="s">
        <v>34</v>
      </c>
      <c r="U4239" t="s">
        <v>954</v>
      </c>
      <c r="V4239" t="s">
        <v>301</v>
      </c>
      <c r="W4239" t="s">
        <v>147</v>
      </c>
      <c r="X4239" t="s">
        <v>144</v>
      </c>
    </row>
    <row r="4240" spans="1:24" x14ac:dyDescent="0.4">
      <c r="A4240" t="s">
        <v>4930</v>
      </c>
      <c r="B4240" t="s">
        <v>235</v>
      </c>
      <c r="C4240" t="s">
        <v>154</v>
      </c>
      <c r="D4240" t="s">
        <v>70</v>
      </c>
      <c r="E4240" t="s">
        <v>953</v>
      </c>
      <c r="F4240" t="s">
        <v>110</v>
      </c>
      <c r="G4240" t="s">
        <v>111</v>
      </c>
      <c r="H4240" t="s">
        <v>143</v>
      </c>
      <c r="I4240" t="s">
        <v>28</v>
      </c>
      <c r="J4240" t="s">
        <v>29</v>
      </c>
      <c r="K4240" t="s">
        <v>360</v>
      </c>
      <c r="L4240" t="str">
        <f>_xlfn.XLOOKUP(Trade_Flows[[#This Row],[hardware_type]],Helper_sheet!$D$2:$D$15,Helper_sheet!$E$2:$E$15,0,0)</f>
        <v>Chip</v>
      </c>
      <c r="M4240" t="s">
        <v>31</v>
      </c>
      <c r="N4240" s="5">
        <v>1234</v>
      </c>
      <c r="O4240" s="1">
        <v>678.96</v>
      </c>
      <c r="P4240" t="s">
        <v>272</v>
      </c>
      <c r="Q4240" t="s">
        <v>130</v>
      </c>
      <c r="R4240" t="s">
        <v>144</v>
      </c>
      <c r="S4240" t="s">
        <v>141</v>
      </c>
      <c r="T4240" t="s">
        <v>34</v>
      </c>
      <c r="U4240" t="s">
        <v>974</v>
      </c>
      <c r="V4240" t="s">
        <v>204</v>
      </c>
      <c r="W4240" t="s">
        <v>147</v>
      </c>
      <c r="X4240" t="s">
        <v>144</v>
      </c>
    </row>
    <row r="4241" spans="1:24" x14ac:dyDescent="0.4">
      <c r="A4241" t="s">
        <v>4931</v>
      </c>
      <c r="B4241" t="s">
        <v>235</v>
      </c>
      <c r="C4241" t="s">
        <v>158</v>
      </c>
      <c r="D4241" t="s">
        <v>71</v>
      </c>
      <c r="E4241" t="s">
        <v>953</v>
      </c>
      <c r="F4241" t="s">
        <v>110</v>
      </c>
      <c r="G4241" t="s">
        <v>111</v>
      </c>
      <c r="H4241" t="s">
        <v>143</v>
      </c>
      <c r="I4241" t="s">
        <v>28</v>
      </c>
      <c r="J4241" t="s">
        <v>29</v>
      </c>
      <c r="K4241" t="s">
        <v>360</v>
      </c>
      <c r="L4241" t="str">
        <f>_xlfn.XLOOKUP(Trade_Flows[[#This Row],[hardware_type]],Helper_sheet!$D$2:$D$15,Helper_sheet!$E$2:$E$15,0,0)</f>
        <v>Chip</v>
      </c>
      <c r="M4241" t="s">
        <v>31</v>
      </c>
      <c r="N4241" s="5">
        <v>1099</v>
      </c>
      <c r="O4241" s="1">
        <v>604.62</v>
      </c>
      <c r="P4241" t="s">
        <v>83</v>
      </c>
      <c r="Q4241" t="s">
        <v>130</v>
      </c>
      <c r="R4241" t="s">
        <v>144</v>
      </c>
      <c r="S4241" t="s">
        <v>141</v>
      </c>
      <c r="T4241" t="s">
        <v>34</v>
      </c>
      <c r="U4241" t="s">
        <v>1007</v>
      </c>
      <c r="V4241" t="s">
        <v>243</v>
      </c>
      <c r="W4241" t="s">
        <v>147</v>
      </c>
      <c r="X4241" t="s">
        <v>144</v>
      </c>
    </row>
    <row r="4242" spans="1:24" x14ac:dyDescent="0.4">
      <c r="A4242" t="s">
        <v>4932</v>
      </c>
      <c r="B4242" t="s">
        <v>248</v>
      </c>
      <c r="C4242" t="s">
        <v>141</v>
      </c>
      <c r="D4242" t="s">
        <v>72</v>
      </c>
      <c r="E4242" t="s">
        <v>953</v>
      </c>
      <c r="F4242" t="s">
        <v>110</v>
      </c>
      <c r="G4242" t="s">
        <v>111</v>
      </c>
      <c r="H4242" t="s">
        <v>143</v>
      </c>
      <c r="I4242" t="s">
        <v>28</v>
      </c>
      <c r="J4242" t="s">
        <v>29</v>
      </c>
      <c r="K4242" t="s">
        <v>360</v>
      </c>
      <c r="L4242" t="str">
        <f>_xlfn.XLOOKUP(Trade_Flows[[#This Row],[hardware_type]],Helper_sheet!$D$2:$D$15,Helper_sheet!$E$2:$E$15,0,0)</f>
        <v>Chip</v>
      </c>
      <c r="M4242" t="s">
        <v>31</v>
      </c>
      <c r="N4242" s="5">
        <v>1180</v>
      </c>
      <c r="O4242" s="1">
        <v>649.07000000000005</v>
      </c>
      <c r="P4242" t="s">
        <v>85</v>
      </c>
      <c r="Q4242" t="s">
        <v>130</v>
      </c>
      <c r="R4242" t="s">
        <v>144</v>
      </c>
      <c r="S4242" t="s">
        <v>141</v>
      </c>
      <c r="T4242" t="s">
        <v>34</v>
      </c>
      <c r="U4242" t="s">
        <v>970</v>
      </c>
      <c r="V4242" t="s">
        <v>1691</v>
      </c>
      <c r="W4242" t="s">
        <v>147</v>
      </c>
      <c r="X4242" t="s">
        <v>141</v>
      </c>
    </row>
    <row r="4243" spans="1:24" x14ac:dyDescent="0.4">
      <c r="A4243" t="s">
        <v>4933</v>
      </c>
      <c r="B4243" t="s">
        <v>248</v>
      </c>
      <c r="C4243" t="s">
        <v>149</v>
      </c>
      <c r="D4243" t="s">
        <v>73</v>
      </c>
      <c r="E4243" t="s">
        <v>953</v>
      </c>
      <c r="F4243" t="s">
        <v>110</v>
      </c>
      <c r="G4243" t="s">
        <v>111</v>
      </c>
      <c r="H4243" t="s">
        <v>143</v>
      </c>
      <c r="I4243" t="s">
        <v>28</v>
      </c>
      <c r="J4243" t="s">
        <v>29</v>
      </c>
      <c r="K4243" t="s">
        <v>360</v>
      </c>
      <c r="L4243" t="str">
        <f>_xlfn.XLOOKUP(Trade_Flows[[#This Row],[hardware_type]],Helper_sheet!$D$2:$D$15,Helper_sheet!$E$2:$E$15,0,0)</f>
        <v>Chip</v>
      </c>
      <c r="M4243" t="s">
        <v>31</v>
      </c>
      <c r="N4243" s="5">
        <v>1490</v>
      </c>
      <c r="O4243" s="1">
        <v>819.94</v>
      </c>
      <c r="P4243" t="s">
        <v>86</v>
      </c>
      <c r="Q4243" t="s">
        <v>130</v>
      </c>
      <c r="R4243" t="s">
        <v>144</v>
      </c>
      <c r="S4243" t="s">
        <v>141</v>
      </c>
      <c r="T4243" t="s">
        <v>34</v>
      </c>
      <c r="U4243" t="s">
        <v>994</v>
      </c>
      <c r="V4243" t="s">
        <v>240</v>
      </c>
      <c r="W4243" t="s">
        <v>147</v>
      </c>
      <c r="X4243" t="s">
        <v>141</v>
      </c>
    </row>
    <row r="4244" spans="1:24" x14ac:dyDescent="0.4">
      <c r="A4244" t="s">
        <v>4934</v>
      </c>
      <c r="B4244" t="s">
        <v>248</v>
      </c>
      <c r="C4244" t="s">
        <v>154</v>
      </c>
      <c r="D4244" t="s">
        <v>74</v>
      </c>
      <c r="E4244" t="s">
        <v>953</v>
      </c>
      <c r="F4244" t="s">
        <v>110</v>
      </c>
      <c r="G4244" t="s">
        <v>111</v>
      </c>
      <c r="H4244" t="s">
        <v>143</v>
      </c>
      <c r="I4244" t="s">
        <v>28</v>
      </c>
      <c r="J4244" t="s">
        <v>29</v>
      </c>
      <c r="K4244" t="s">
        <v>360</v>
      </c>
      <c r="L4244" t="str">
        <f>_xlfn.XLOOKUP(Trade_Flows[[#This Row],[hardware_type]],Helper_sheet!$D$2:$D$15,Helper_sheet!$E$2:$E$15,0,0)</f>
        <v>Chip</v>
      </c>
      <c r="M4244" t="s">
        <v>31</v>
      </c>
      <c r="N4244" s="5">
        <v>1304</v>
      </c>
      <c r="O4244" s="1">
        <v>717.43</v>
      </c>
      <c r="P4244" t="s">
        <v>84</v>
      </c>
      <c r="Q4244" t="s">
        <v>130</v>
      </c>
      <c r="R4244" t="s">
        <v>144</v>
      </c>
      <c r="S4244" t="s">
        <v>141</v>
      </c>
      <c r="T4244" t="s">
        <v>34</v>
      </c>
      <c r="U4244" t="s">
        <v>954</v>
      </c>
      <c r="V4244" t="s">
        <v>425</v>
      </c>
      <c r="W4244" t="s">
        <v>147</v>
      </c>
      <c r="X4244" t="s">
        <v>141</v>
      </c>
    </row>
    <row r="4245" spans="1:24" x14ac:dyDescent="0.4">
      <c r="A4245" t="s">
        <v>4935</v>
      </c>
      <c r="B4245" t="s">
        <v>248</v>
      </c>
      <c r="C4245" t="s">
        <v>158</v>
      </c>
      <c r="D4245" t="s">
        <v>75</v>
      </c>
      <c r="E4245" t="s">
        <v>953</v>
      </c>
      <c r="F4245" t="s">
        <v>110</v>
      </c>
      <c r="G4245" t="s">
        <v>111</v>
      </c>
      <c r="H4245" t="s">
        <v>143</v>
      </c>
      <c r="I4245" t="s">
        <v>28</v>
      </c>
      <c r="J4245" t="s">
        <v>29</v>
      </c>
      <c r="K4245" t="s">
        <v>360</v>
      </c>
      <c r="L4245" t="str">
        <f>_xlfn.XLOOKUP(Trade_Flows[[#This Row],[hardware_type]],Helper_sheet!$D$2:$D$15,Helper_sheet!$E$2:$E$15,0,0)</f>
        <v>Chip</v>
      </c>
      <c r="M4245" t="s">
        <v>31</v>
      </c>
      <c r="N4245" s="5">
        <v>1236</v>
      </c>
      <c r="O4245" s="1">
        <v>679.95</v>
      </c>
      <c r="P4245" t="s">
        <v>374</v>
      </c>
      <c r="Q4245" t="s">
        <v>130</v>
      </c>
      <c r="R4245" t="s">
        <v>144</v>
      </c>
      <c r="S4245" t="s">
        <v>141</v>
      </c>
      <c r="T4245" t="s">
        <v>34</v>
      </c>
      <c r="U4245" t="s">
        <v>2050</v>
      </c>
      <c r="V4245" t="s">
        <v>335</v>
      </c>
      <c r="W4245" t="s">
        <v>147</v>
      </c>
      <c r="X4245" t="s">
        <v>141</v>
      </c>
    </row>
    <row r="4246" spans="1:24" x14ac:dyDescent="0.4">
      <c r="A4246" t="s">
        <v>4936</v>
      </c>
      <c r="B4246" t="s">
        <v>260</v>
      </c>
      <c r="C4246" t="s">
        <v>141</v>
      </c>
      <c r="D4246" t="s">
        <v>76</v>
      </c>
      <c r="E4246" t="s">
        <v>953</v>
      </c>
      <c r="F4246" t="s">
        <v>110</v>
      </c>
      <c r="G4246" t="s">
        <v>111</v>
      </c>
      <c r="H4246" t="s">
        <v>143</v>
      </c>
      <c r="I4246" t="s">
        <v>28</v>
      </c>
      <c r="J4246" t="s">
        <v>29</v>
      </c>
      <c r="K4246" t="s">
        <v>360</v>
      </c>
      <c r="L4246" t="str">
        <f>_xlfn.XLOOKUP(Trade_Flows[[#This Row],[hardware_type]],Helper_sheet!$D$2:$D$15,Helper_sheet!$E$2:$E$15,0,0)</f>
        <v>Chip</v>
      </c>
      <c r="M4246" t="s">
        <v>31</v>
      </c>
      <c r="N4246" s="5">
        <v>1385</v>
      </c>
      <c r="O4246" s="1">
        <v>762.25</v>
      </c>
      <c r="P4246" t="s">
        <v>86</v>
      </c>
      <c r="Q4246" t="s">
        <v>130</v>
      </c>
      <c r="R4246" t="s">
        <v>144</v>
      </c>
      <c r="S4246" t="s">
        <v>141</v>
      </c>
      <c r="T4246" t="s">
        <v>34</v>
      </c>
      <c r="U4246" t="s">
        <v>958</v>
      </c>
      <c r="V4246" t="s">
        <v>243</v>
      </c>
      <c r="W4246" t="s">
        <v>147</v>
      </c>
      <c r="X4246" t="s">
        <v>141</v>
      </c>
    </row>
    <row r="4247" spans="1:24" x14ac:dyDescent="0.4">
      <c r="A4247" t="s">
        <v>4937</v>
      </c>
      <c r="B4247" t="s">
        <v>260</v>
      </c>
      <c r="C4247" t="s">
        <v>149</v>
      </c>
      <c r="D4247" t="s">
        <v>77</v>
      </c>
      <c r="E4247" t="s">
        <v>953</v>
      </c>
      <c r="F4247" t="s">
        <v>110</v>
      </c>
      <c r="G4247" t="s">
        <v>111</v>
      </c>
      <c r="H4247" t="s">
        <v>143</v>
      </c>
      <c r="I4247" t="s">
        <v>28</v>
      </c>
      <c r="J4247" t="s">
        <v>29</v>
      </c>
      <c r="K4247" t="s">
        <v>360</v>
      </c>
      <c r="L4247" t="str">
        <f>_xlfn.XLOOKUP(Trade_Flows[[#This Row],[hardware_type]],Helper_sheet!$D$2:$D$15,Helper_sheet!$E$2:$E$15,0,0)</f>
        <v>Chip</v>
      </c>
      <c r="M4247" t="s">
        <v>31</v>
      </c>
      <c r="N4247" s="5">
        <v>1424</v>
      </c>
      <c r="O4247" s="1">
        <v>783.72</v>
      </c>
      <c r="P4247" t="s">
        <v>84</v>
      </c>
      <c r="Q4247" t="s">
        <v>130</v>
      </c>
      <c r="R4247" t="s">
        <v>144</v>
      </c>
      <c r="S4247" t="s">
        <v>141</v>
      </c>
      <c r="T4247" t="s">
        <v>34</v>
      </c>
      <c r="U4247" t="s">
        <v>991</v>
      </c>
      <c r="V4247" t="s">
        <v>4938</v>
      </c>
      <c r="W4247" t="s">
        <v>147</v>
      </c>
      <c r="X4247" t="s">
        <v>141</v>
      </c>
    </row>
    <row r="4248" spans="1:24" x14ac:dyDescent="0.4">
      <c r="A4248" t="s">
        <v>4939</v>
      </c>
      <c r="B4248" t="s">
        <v>260</v>
      </c>
      <c r="C4248" t="s">
        <v>154</v>
      </c>
      <c r="D4248" t="s">
        <v>78</v>
      </c>
      <c r="E4248" t="s">
        <v>953</v>
      </c>
      <c r="F4248" t="s">
        <v>110</v>
      </c>
      <c r="G4248" t="s">
        <v>111</v>
      </c>
      <c r="H4248" t="s">
        <v>143</v>
      </c>
      <c r="I4248" t="s">
        <v>28</v>
      </c>
      <c r="J4248" t="s">
        <v>29</v>
      </c>
      <c r="K4248" t="s">
        <v>360</v>
      </c>
      <c r="L4248" t="str">
        <f>_xlfn.XLOOKUP(Trade_Flows[[#This Row],[hardware_type]],Helper_sheet!$D$2:$D$15,Helper_sheet!$E$2:$E$15,0,0)</f>
        <v>Chip</v>
      </c>
      <c r="M4248" t="s">
        <v>31</v>
      </c>
      <c r="N4248" s="5">
        <v>1550</v>
      </c>
      <c r="O4248" s="1">
        <v>852.66</v>
      </c>
      <c r="P4248" t="s">
        <v>365</v>
      </c>
      <c r="Q4248" t="s">
        <v>130</v>
      </c>
      <c r="R4248" t="s">
        <v>144</v>
      </c>
      <c r="S4248" t="s">
        <v>141</v>
      </c>
      <c r="T4248" t="s">
        <v>34</v>
      </c>
      <c r="U4248" t="s">
        <v>970</v>
      </c>
      <c r="V4248" t="s">
        <v>225</v>
      </c>
      <c r="W4248" t="s">
        <v>147</v>
      </c>
      <c r="X4248" t="s">
        <v>141</v>
      </c>
    </row>
    <row r="4249" spans="1:24" x14ac:dyDescent="0.4">
      <c r="A4249" t="s">
        <v>4940</v>
      </c>
      <c r="B4249" t="s">
        <v>260</v>
      </c>
      <c r="C4249" t="s">
        <v>158</v>
      </c>
      <c r="D4249" t="s">
        <v>79</v>
      </c>
      <c r="E4249" t="s">
        <v>953</v>
      </c>
      <c r="F4249" t="s">
        <v>110</v>
      </c>
      <c r="G4249" t="s">
        <v>111</v>
      </c>
      <c r="H4249" t="s">
        <v>143</v>
      </c>
      <c r="I4249" t="s">
        <v>28</v>
      </c>
      <c r="J4249" t="s">
        <v>29</v>
      </c>
      <c r="K4249" t="s">
        <v>360</v>
      </c>
      <c r="L4249" t="str">
        <f>_xlfn.XLOOKUP(Trade_Flows[[#This Row],[hardware_type]],Helper_sheet!$D$2:$D$15,Helper_sheet!$E$2:$E$15,0,0)</f>
        <v>Chip</v>
      </c>
      <c r="M4249" t="s">
        <v>31</v>
      </c>
      <c r="N4249" s="5">
        <v>1535</v>
      </c>
      <c r="O4249" s="1">
        <v>844.54</v>
      </c>
      <c r="P4249" t="s">
        <v>84</v>
      </c>
      <c r="Q4249" t="s">
        <v>130</v>
      </c>
      <c r="R4249" t="s">
        <v>144</v>
      </c>
      <c r="S4249" t="s">
        <v>141</v>
      </c>
      <c r="T4249" t="s">
        <v>34</v>
      </c>
      <c r="U4249" t="s">
        <v>956</v>
      </c>
      <c r="V4249" t="s">
        <v>1751</v>
      </c>
      <c r="W4249" t="s">
        <v>147</v>
      </c>
      <c r="X4249" t="s">
        <v>141</v>
      </c>
    </row>
    <row r="4250" spans="1:24" x14ac:dyDescent="0.4">
      <c r="A4250" t="s">
        <v>4941</v>
      </c>
      <c r="B4250" t="s">
        <v>140</v>
      </c>
      <c r="C4250" t="s">
        <v>141</v>
      </c>
      <c r="D4250" t="s">
        <v>23</v>
      </c>
      <c r="E4250" t="s">
        <v>953</v>
      </c>
      <c r="F4250" t="s">
        <v>110</v>
      </c>
      <c r="G4250" t="s">
        <v>111</v>
      </c>
      <c r="H4250" t="s">
        <v>143</v>
      </c>
      <c r="I4250" t="s">
        <v>28</v>
      </c>
      <c r="J4250" t="s">
        <v>29</v>
      </c>
      <c r="K4250" t="s">
        <v>30</v>
      </c>
      <c r="L4250" t="str">
        <f>_xlfn.XLOOKUP(Trade_Flows[[#This Row],[hardware_type]],Helper_sheet!$D$2:$D$15,Helper_sheet!$E$2:$E$15,0,0)</f>
        <v>Chip</v>
      </c>
      <c r="M4250" t="s">
        <v>31</v>
      </c>
      <c r="N4250" s="5">
        <v>192</v>
      </c>
      <c r="O4250" s="1">
        <v>106.15</v>
      </c>
      <c r="P4250" t="s">
        <v>150</v>
      </c>
      <c r="Q4250" t="s">
        <v>130</v>
      </c>
      <c r="R4250" t="s">
        <v>144</v>
      </c>
      <c r="S4250" t="s">
        <v>141</v>
      </c>
      <c r="T4250" t="s">
        <v>34</v>
      </c>
      <c r="U4250" t="s">
        <v>1014</v>
      </c>
      <c r="V4250" t="s">
        <v>156</v>
      </c>
      <c r="W4250" t="s">
        <v>147</v>
      </c>
      <c r="X4250" t="s">
        <v>144</v>
      </c>
    </row>
    <row r="4251" spans="1:24" x14ac:dyDescent="0.4">
      <c r="A4251" t="s">
        <v>4942</v>
      </c>
      <c r="B4251" t="s">
        <v>140</v>
      </c>
      <c r="C4251" t="s">
        <v>149</v>
      </c>
      <c r="D4251" t="s">
        <v>35</v>
      </c>
      <c r="E4251" t="s">
        <v>953</v>
      </c>
      <c r="F4251" t="s">
        <v>110</v>
      </c>
      <c r="G4251" t="s">
        <v>111</v>
      </c>
      <c r="H4251" t="s">
        <v>143</v>
      </c>
      <c r="I4251" t="s">
        <v>28</v>
      </c>
      <c r="J4251" t="s">
        <v>29</v>
      </c>
      <c r="K4251" t="s">
        <v>30</v>
      </c>
      <c r="L4251" t="str">
        <f>_xlfn.XLOOKUP(Trade_Flows[[#This Row],[hardware_type]],Helper_sheet!$D$2:$D$15,Helper_sheet!$E$2:$E$15,0,0)</f>
        <v>Chip</v>
      </c>
      <c r="M4251" t="s">
        <v>31</v>
      </c>
      <c r="N4251" s="5">
        <v>217</v>
      </c>
      <c r="O4251" s="1">
        <v>119.57</v>
      </c>
      <c r="P4251" t="s">
        <v>40</v>
      </c>
      <c r="Q4251" t="s">
        <v>130</v>
      </c>
      <c r="R4251" t="s">
        <v>144</v>
      </c>
      <c r="S4251" t="s">
        <v>141</v>
      </c>
      <c r="T4251" t="s">
        <v>34</v>
      </c>
      <c r="U4251" t="s">
        <v>1021</v>
      </c>
      <c r="V4251" t="s">
        <v>208</v>
      </c>
      <c r="W4251" t="s">
        <v>147</v>
      </c>
      <c r="X4251" t="s">
        <v>144</v>
      </c>
    </row>
    <row r="4252" spans="1:24" x14ac:dyDescent="0.4">
      <c r="A4252" t="s">
        <v>4943</v>
      </c>
      <c r="B4252" t="s">
        <v>140</v>
      </c>
      <c r="C4252" t="s">
        <v>154</v>
      </c>
      <c r="D4252" t="s">
        <v>37</v>
      </c>
      <c r="E4252" t="s">
        <v>953</v>
      </c>
      <c r="F4252" t="s">
        <v>110</v>
      </c>
      <c r="G4252" t="s">
        <v>111</v>
      </c>
      <c r="H4252" t="s">
        <v>143</v>
      </c>
      <c r="I4252" t="s">
        <v>28</v>
      </c>
      <c r="J4252" t="s">
        <v>29</v>
      </c>
      <c r="K4252" t="s">
        <v>30</v>
      </c>
      <c r="L4252" t="str">
        <f>_xlfn.XLOOKUP(Trade_Flows[[#This Row],[hardware_type]],Helper_sheet!$D$2:$D$15,Helper_sheet!$E$2:$E$15,0,0)</f>
        <v>Chip</v>
      </c>
      <c r="M4252" t="s">
        <v>31</v>
      </c>
      <c r="N4252" s="5">
        <v>225</v>
      </c>
      <c r="O4252" s="1">
        <v>124.08</v>
      </c>
      <c r="P4252" t="s">
        <v>32</v>
      </c>
      <c r="Q4252" t="s">
        <v>130</v>
      </c>
      <c r="R4252" t="s">
        <v>144</v>
      </c>
      <c r="S4252" t="s">
        <v>141</v>
      </c>
      <c r="T4252" t="s">
        <v>34</v>
      </c>
      <c r="U4252" t="s">
        <v>1007</v>
      </c>
      <c r="V4252" t="s">
        <v>292</v>
      </c>
      <c r="W4252" t="s">
        <v>147</v>
      </c>
      <c r="X4252" t="s">
        <v>144</v>
      </c>
    </row>
    <row r="4253" spans="1:24" x14ac:dyDescent="0.4">
      <c r="A4253" t="s">
        <v>4944</v>
      </c>
      <c r="B4253" t="s">
        <v>140</v>
      </c>
      <c r="C4253" t="s">
        <v>158</v>
      </c>
      <c r="D4253" t="s">
        <v>38</v>
      </c>
      <c r="E4253" t="s">
        <v>953</v>
      </c>
      <c r="F4253" t="s">
        <v>110</v>
      </c>
      <c r="G4253" t="s">
        <v>111</v>
      </c>
      <c r="H4253" t="s">
        <v>143</v>
      </c>
      <c r="I4253" t="s">
        <v>28</v>
      </c>
      <c r="J4253" t="s">
        <v>29</v>
      </c>
      <c r="K4253" t="s">
        <v>30</v>
      </c>
      <c r="L4253" t="str">
        <f>_xlfn.XLOOKUP(Trade_Flows[[#This Row],[hardware_type]],Helper_sheet!$D$2:$D$15,Helper_sheet!$E$2:$E$15,0,0)</f>
        <v>Chip</v>
      </c>
      <c r="M4253" t="s">
        <v>31</v>
      </c>
      <c r="N4253" s="5">
        <v>197</v>
      </c>
      <c r="O4253" s="1">
        <v>108.46</v>
      </c>
      <c r="P4253" t="s">
        <v>40</v>
      </c>
      <c r="Q4253" t="s">
        <v>130</v>
      </c>
      <c r="R4253" t="s">
        <v>144</v>
      </c>
      <c r="S4253" t="s">
        <v>141</v>
      </c>
      <c r="T4253" t="s">
        <v>34</v>
      </c>
      <c r="U4253" t="s">
        <v>987</v>
      </c>
      <c r="V4253" t="s">
        <v>292</v>
      </c>
      <c r="W4253" t="s">
        <v>147</v>
      </c>
      <c r="X4253" t="s">
        <v>144</v>
      </c>
    </row>
    <row r="4254" spans="1:24" x14ac:dyDescent="0.4">
      <c r="A4254" t="s">
        <v>4945</v>
      </c>
      <c r="B4254" t="s">
        <v>162</v>
      </c>
      <c r="C4254" t="s">
        <v>141</v>
      </c>
      <c r="D4254" t="s">
        <v>39</v>
      </c>
      <c r="E4254" t="s">
        <v>953</v>
      </c>
      <c r="F4254" t="s">
        <v>110</v>
      </c>
      <c r="G4254" t="s">
        <v>111</v>
      </c>
      <c r="H4254" t="s">
        <v>143</v>
      </c>
      <c r="I4254" t="s">
        <v>28</v>
      </c>
      <c r="J4254" t="s">
        <v>29</v>
      </c>
      <c r="K4254" t="s">
        <v>30</v>
      </c>
      <c r="L4254" t="str">
        <f>_xlfn.XLOOKUP(Trade_Flows[[#This Row],[hardware_type]],Helper_sheet!$D$2:$D$15,Helper_sheet!$E$2:$E$15,0,0)</f>
        <v>Chip</v>
      </c>
      <c r="M4254" t="s">
        <v>31</v>
      </c>
      <c r="N4254" s="5">
        <v>207</v>
      </c>
      <c r="O4254" s="1">
        <v>113.98</v>
      </c>
      <c r="P4254" t="s">
        <v>32</v>
      </c>
      <c r="Q4254" t="s">
        <v>130</v>
      </c>
      <c r="R4254" t="s">
        <v>144</v>
      </c>
      <c r="S4254" t="s">
        <v>141</v>
      </c>
      <c r="T4254" t="s">
        <v>34</v>
      </c>
      <c r="U4254" t="s">
        <v>956</v>
      </c>
      <c r="V4254" t="s">
        <v>393</v>
      </c>
      <c r="W4254" t="s">
        <v>147</v>
      </c>
      <c r="X4254" t="s">
        <v>144</v>
      </c>
    </row>
    <row r="4255" spans="1:24" x14ac:dyDescent="0.4">
      <c r="A4255" t="s">
        <v>4946</v>
      </c>
      <c r="B4255" t="s">
        <v>162</v>
      </c>
      <c r="C4255" t="s">
        <v>149</v>
      </c>
      <c r="D4255" t="s">
        <v>41</v>
      </c>
      <c r="E4255" t="s">
        <v>953</v>
      </c>
      <c r="F4255" t="s">
        <v>110</v>
      </c>
      <c r="G4255" t="s">
        <v>111</v>
      </c>
      <c r="H4255" t="s">
        <v>143</v>
      </c>
      <c r="I4255" t="s">
        <v>28</v>
      </c>
      <c r="J4255" t="s">
        <v>29</v>
      </c>
      <c r="K4255" t="s">
        <v>30</v>
      </c>
      <c r="L4255" t="str">
        <f>_xlfn.XLOOKUP(Trade_Flows[[#This Row],[hardware_type]],Helper_sheet!$D$2:$D$15,Helper_sheet!$E$2:$E$15,0,0)</f>
        <v>Chip</v>
      </c>
      <c r="M4255" t="s">
        <v>31</v>
      </c>
      <c r="N4255" s="5">
        <v>221</v>
      </c>
      <c r="O4255" s="1">
        <v>121.61</v>
      </c>
      <c r="P4255" t="s">
        <v>32</v>
      </c>
      <c r="Q4255" t="s">
        <v>130</v>
      </c>
      <c r="R4255" t="s">
        <v>144</v>
      </c>
      <c r="S4255" t="s">
        <v>141</v>
      </c>
      <c r="T4255" t="s">
        <v>34</v>
      </c>
      <c r="U4255" t="s">
        <v>2973</v>
      </c>
      <c r="V4255" t="s">
        <v>369</v>
      </c>
      <c r="W4255" t="s">
        <v>147</v>
      </c>
      <c r="X4255" t="s">
        <v>144</v>
      </c>
    </row>
    <row r="4256" spans="1:24" x14ac:dyDescent="0.4">
      <c r="A4256" t="s">
        <v>4947</v>
      </c>
      <c r="B4256" t="s">
        <v>162</v>
      </c>
      <c r="C4256" t="s">
        <v>154</v>
      </c>
      <c r="D4256" t="s">
        <v>42</v>
      </c>
      <c r="E4256" t="s">
        <v>953</v>
      </c>
      <c r="F4256" t="s">
        <v>110</v>
      </c>
      <c r="G4256" t="s">
        <v>111</v>
      </c>
      <c r="H4256" t="s">
        <v>143</v>
      </c>
      <c r="I4256" t="s">
        <v>28</v>
      </c>
      <c r="J4256" t="s">
        <v>29</v>
      </c>
      <c r="K4256" t="s">
        <v>30</v>
      </c>
      <c r="L4256" t="str">
        <f>_xlfn.XLOOKUP(Trade_Flows[[#This Row],[hardware_type]],Helper_sheet!$D$2:$D$15,Helper_sheet!$E$2:$E$15,0,0)</f>
        <v>Chip</v>
      </c>
      <c r="M4256" t="s">
        <v>31</v>
      </c>
      <c r="N4256" s="5">
        <v>252</v>
      </c>
      <c r="O4256" s="1">
        <v>138.84</v>
      </c>
      <c r="P4256" t="s">
        <v>40</v>
      </c>
      <c r="Q4256" t="s">
        <v>130</v>
      </c>
      <c r="R4256" t="s">
        <v>144</v>
      </c>
      <c r="S4256" t="s">
        <v>141</v>
      </c>
      <c r="T4256" t="s">
        <v>34</v>
      </c>
      <c r="U4256" t="s">
        <v>961</v>
      </c>
      <c r="V4256" t="s">
        <v>169</v>
      </c>
      <c r="W4256" t="s">
        <v>147</v>
      </c>
      <c r="X4256" t="s">
        <v>144</v>
      </c>
    </row>
    <row r="4257" spans="1:24" x14ac:dyDescent="0.4">
      <c r="A4257" t="s">
        <v>4948</v>
      </c>
      <c r="B4257" t="s">
        <v>162</v>
      </c>
      <c r="C4257" t="s">
        <v>158</v>
      </c>
      <c r="D4257" t="s">
        <v>43</v>
      </c>
      <c r="E4257" t="s">
        <v>953</v>
      </c>
      <c r="F4257" t="s">
        <v>110</v>
      </c>
      <c r="G4257" t="s">
        <v>111</v>
      </c>
      <c r="H4257" t="s">
        <v>143</v>
      </c>
      <c r="I4257" t="s">
        <v>28</v>
      </c>
      <c r="J4257" t="s">
        <v>29</v>
      </c>
      <c r="K4257" t="s">
        <v>30</v>
      </c>
      <c r="L4257" t="str">
        <f>_xlfn.XLOOKUP(Trade_Flows[[#This Row],[hardware_type]],Helper_sheet!$D$2:$D$15,Helper_sheet!$E$2:$E$15,0,0)</f>
        <v>Chip</v>
      </c>
      <c r="M4257" t="s">
        <v>31</v>
      </c>
      <c r="N4257" s="5">
        <v>212</v>
      </c>
      <c r="O4257" s="1">
        <v>116.64</v>
      </c>
      <c r="P4257" t="s">
        <v>32</v>
      </c>
      <c r="Q4257" t="s">
        <v>130</v>
      </c>
      <c r="R4257" t="s">
        <v>144</v>
      </c>
      <c r="S4257" t="s">
        <v>141</v>
      </c>
      <c r="T4257" t="s">
        <v>34</v>
      </c>
      <c r="U4257" t="s">
        <v>989</v>
      </c>
      <c r="V4257" t="s">
        <v>178</v>
      </c>
      <c r="W4257" t="s">
        <v>147</v>
      </c>
      <c r="X4257" t="s">
        <v>144</v>
      </c>
    </row>
    <row r="4258" spans="1:24" x14ac:dyDescent="0.4">
      <c r="A4258" t="s">
        <v>4949</v>
      </c>
      <c r="B4258" t="s">
        <v>171</v>
      </c>
      <c r="C4258" t="s">
        <v>141</v>
      </c>
      <c r="D4258" t="s">
        <v>44</v>
      </c>
      <c r="E4258" t="s">
        <v>953</v>
      </c>
      <c r="F4258" t="s">
        <v>110</v>
      </c>
      <c r="G4258" t="s">
        <v>111</v>
      </c>
      <c r="H4258" t="s">
        <v>143</v>
      </c>
      <c r="I4258" t="s">
        <v>28</v>
      </c>
      <c r="J4258" t="s">
        <v>29</v>
      </c>
      <c r="K4258" t="s">
        <v>30</v>
      </c>
      <c r="L4258" t="str">
        <f>_xlfn.XLOOKUP(Trade_Flows[[#This Row],[hardware_type]],Helper_sheet!$D$2:$D$15,Helper_sheet!$E$2:$E$15,0,0)</f>
        <v>Chip</v>
      </c>
      <c r="M4258" t="s">
        <v>31</v>
      </c>
      <c r="N4258" s="5">
        <v>245</v>
      </c>
      <c r="O4258" s="1">
        <v>135.09</v>
      </c>
      <c r="P4258" t="s">
        <v>150</v>
      </c>
      <c r="Q4258" t="s">
        <v>130</v>
      </c>
      <c r="R4258" t="s">
        <v>144</v>
      </c>
      <c r="S4258" t="s">
        <v>141</v>
      </c>
      <c r="T4258" t="s">
        <v>34</v>
      </c>
      <c r="U4258" t="s">
        <v>976</v>
      </c>
      <c r="V4258" t="s">
        <v>156</v>
      </c>
      <c r="W4258" t="s">
        <v>147</v>
      </c>
      <c r="X4258" t="s">
        <v>144</v>
      </c>
    </row>
    <row r="4259" spans="1:24" x14ac:dyDescent="0.4">
      <c r="A4259" t="s">
        <v>4950</v>
      </c>
      <c r="B4259" t="s">
        <v>171</v>
      </c>
      <c r="C4259" t="s">
        <v>149</v>
      </c>
      <c r="D4259" t="s">
        <v>45</v>
      </c>
      <c r="E4259" t="s">
        <v>953</v>
      </c>
      <c r="F4259" t="s">
        <v>110</v>
      </c>
      <c r="G4259" t="s">
        <v>111</v>
      </c>
      <c r="H4259" t="s">
        <v>143</v>
      </c>
      <c r="I4259" t="s">
        <v>28</v>
      </c>
      <c r="J4259" t="s">
        <v>29</v>
      </c>
      <c r="K4259" t="s">
        <v>30</v>
      </c>
      <c r="L4259" t="str">
        <f>_xlfn.XLOOKUP(Trade_Flows[[#This Row],[hardware_type]],Helper_sheet!$D$2:$D$15,Helper_sheet!$E$2:$E$15,0,0)</f>
        <v>Chip</v>
      </c>
      <c r="M4259" t="s">
        <v>31</v>
      </c>
      <c r="N4259" s="5">
        <v>275</v>
      </c>
      <c r="O4259" s="1">
        <v>151.44</v>
      </c>
      <c r="P4259" t="s">
        <v>40</v>
      </c>
      <c r="Q4259" t="s">
        <v>130</v>
      </c>
      <c r="R4259" t="s">
        <v>144</v>
      </c>
      <c r="S4259" t="s">
        <v>141</v>
      </c>
      <c r="T4259" t="s">
        <v>34</v>
      </c>
      <c r="U4259" t="s">
        <v>2110</v>
      </c>
      <c r="V4259" t="s">
        <v>303</v>
      </c>
      <c r="W4259" t="s">
        <v>147</v>
      </c>
      <c r="X4259" t="s">
        <v>144</v>
      </c>
    </row>
    <row r="4260" spans="1:24" x14ac:dyDescent="0.4">
      <c r="A4260" t="s">
        <v>4951</v>
      </c>
      <c r="B4260" t="s">
        <v>171</v>
      </c>
      <c r="C4260" t="s">
        <v>154</v>
      </c>
      <c r="D4260" t="s">
        <v>46</v>
      </c>
      <c r="E4260" t="s">
        <v>953</v>
      </c>
      <c r="F4260" t="s">
        <v>110</v>
      </c>
      <c r="G4260" t="s">
        <v>111</v>
      </c>
      <c r="H4260" t="s">
        <v>143</v>
      </c>
      <c r="I4260" t="s">
        <v>28</v>
      </c>
      <c r="J4260" t="s">
        <v>29</v>
      </c>
      <c r="K4260" t="s">
        <v>30</v>
      </c>
      <c r="L4260" t="str">
        <f>_xlfn.XLOOKUP(Trade_Flows[[#This Row],[hardware_type]],Helper_sheet!$D$2:$D$15,Helper_sheet!$E$2:$E$15,0,0)</f>
        <v>Chip</v>
      </c>
      <c r="M4260" t="s">
        <v>31</v>
      </c>
      <c r="N4260" s="5">
        <v>272</v>
      </c>
      <c r="O4260" s="1">
        <v>149.82</v>
      </c>
      <c r="P4260" t="s">
        <v>40</v>
      </c>
      <c r="Q4260" t="s">
        <v>130</v>
      </c>
      <c r="R4260" t="s">
        <v>144</v>
      </c>
      <c r="S4260" t="s">
        <v>141</v>
      </c>
      <c r="T4260" t="s">
        <v>34</v>
      </c>
      <c r="U4260" t="s">
        <v>996</v>
      </c>
      <c r="V4260" t="s">
        <v>1718</v>
      </c>
      <c r="W4260" t="s">
        <v>147</v>
      </c>
      <c r="X4260" t="s">
        <v>144</v>
      </c>
    </row>
    <row r="4261" spans="1:24" x14ac:dyDescent="0.4">
      <c r="A4261" t="s">
        <v>4952</v>
      </c>
      <c r="B4261" t="s">
        <v>171</v>
      </c>
      <c r="C4261" t="s">
        <v>158</v>
      </c>
      <c r="D4261" t="s">
        <v>47</v>
      </c>
      <c r="E4261" t="s">
        <v>953</v>
      </c>
      <c r="F4261" t="s">
        <v>110</v>
      </c>
      <c r="G4261" t="s">
        <v>111</v>
      </c>
      <c r="H4261" t="s">
        <v>143</v>
      </c>
      <c r="I4261" t="s">
        <v>28</v>
      </c>
      <c r="J4261" t="s">
        <v>29</v>
      </c>
      <c r="K4261" t="s">
        <v>30</v>
      </c>
      <c r="L4261" t="str">
        <f>_xlfn.XLOOKUP(Trade_Flows[[#This Row],[hardware_type]],Helper_sheet!$D$2:$D$15,Helper_sheet!$E$2:$E$15,0,0)</f>
        <v>Chip</v>
      </c>
      <c r="M4261" t="s">
        <v>31</v>
      </c>
      <c r="N4261" s="5">
        <v>264</v>
      </c>
      <c r="O4261" s="1">
        <v>145.37</v>
      </c>
      <c r="P4261" t="s">
        <v>150</v>
      </c>
      <c r="Q4261" t="s">
        <v>130</v>
      </c>
      <c r="R4261" t="s">
        <v>144</v>
      </c>
      <c r="S4261" t="s">
        <v>141</v>
      </c>
      <c r="T4261" t="s">
        <v>34</v>
      </c>
      <c r="U4261" t="s">
        <v>1003</v>
      </c>
      <c r="V4261" t="s">
        <v>176</v>
      </c>
      <c r="W4261" t="s">
        <v>147</v>
      </c>
      <c r="X4261" t="s">
        <v>144</v>
      </c>
    </row>
    <row r="4262" spans="1:24" x14ac:dyDescent="0.4">
      <c r="A4262" t="s">
        <v>4953</v>
      </c>
      <c r="B4262" t="s">
        <v>182</v>
      </c>
      <c r="C4262" t="s">
        <v>141</v>
      </c>
      <c r="D4262" t="s">
        <v>48</v>
      </c>
      <c r="E4262" t="s">
        <v>953</v>
      </c>
      <c r="F4262" t="s">
        <v>110</v>
      </c>
      <c r="G4262" t="s">
        <v>111</v>
      </c>
      <c r="H4262" t="s">
        <v>143</v>
      </c>
      <c r="I4262" t="s">
        <v>28</v>
      </c>
      <c r="J4262" t="s">
        <v>29</v>
      </c>
      <c r="K4262" t="s">
        <v>30</v>
      </c>
      <c r="L4262" t="str">
        <f>_xlfn.XLOOKUP(Trade_Flows[[#This Row],[hardware_type]],Helper_sheet!$D$2:$D$15,Helper_sheet!$E$2:$E$15,0,0)</f>
        <v>Chip</v>
      </c>
      <c r="M4262" t="s">
        <v>31</v>
      </c>
      <c r="N4262" s="5">
        <v>229</v>
      </c>
      <c r="O4262" s="1">
        <v>126.35</v>
      </c>
      <c r="P4262" t="s">
        <v>40</v>
      </c>
      <c r="Q4262" t="s">
        <v>130</v>
      </c>
      <c r="R4262" t="s">
        <v>144</v>
      </c>
      <c r="S4262" t="s">
        <v>141</v>
      </c>
      <c r="T4262" t="s">
        <v>34</v>
      </c>
      <c r="U4262" t="s">
        <v>996</v>
      </c>
      <c r="V4262" t="s">
        <v>160</v>
      </c>
      <c r="W4262" t="s">
        <v>147</v>
      </c>
      <c r="X4262" t="s">
        <v>144</v>
      </c>
    </row>
    <row r="4263" spans="1:24" x14ac:dyDescent="0.4">
      <c r="A4263" t="s">
        <v>4954</v>
      </c>
      <c r="B4263" t="s">
        <v>182</v>
      </c>
      <c r="C4263" t="s">
        <v>149</v>
      </c>
      <c r="D4263" t="s">
        <v>49</v>
      </c>
      <c r="E4263" t="s">
        <v>953</v>
      </c>
      <c r="F4263" t="s">
        <v>110</v>
      </c>
      <c r="G4263" t="s">
        <v>111</v>
      </c>
      <c r="H4263" t="s">
        <v>143</v>
      </c>
      <c r="I4263" t="s">
        <v>28</v>
      </c>
      <c r="J4263" t="s">
        <v>29</v>
      </c>
      <c r="K4263" t="s">
        <v>30</v>
      </c>
      <c r="L4263" t="str">
        <f>_xlfn.XLOOKUP(Trade_Flows[[#This Row],[hardware_type]],Helper_sheet!$D$2:$D$15,Helper_sheet!$E$2:$E$15,0,0)</f>
        <v>Chip</v>
      </c>
      <c r="M4263" t="s">
        <v>31</v>
      </c>
      <c r="N4263" s="5">
        <v>295</v>
      </c>
      <c r="O4263" s="1">
        <v>162.41</v>
      </c>
      <c r="P4263" t="s">
        <v>32</v>
      </c>
      <c r="Q4263" t="s">
        <v>130</v>
      </c>
      <c r="R4263" t="s">
        <v>144</v>
      </c>
      <c r="S4263" t="s">
        <v>141</v>
      </c>
      <c r="T4263" t="s">
        <v>34</v>
      </c>
      <c r="U4263" t="s">
        <v>1054</v>
      </c>
      <c r="V4263" t="s">
        <v>1718</v>
      </c>
      <c r="W4263" t="s">
        <v>147</v>
      </c>
      <c r="X4263" t="s">
        <v>144</v>
      </c>
    </row>
    <row r="4264" spans="1:24" x14ac:dyDescent="0.4">
      <c r="A4264" t="s">
        <v>4955</v>
      </c>
      <c r="B4264" t="s">
        <v>182</v>
      </c>
      <c r="C4264" t="s">
        <v>154</v>
      </c>
      <c r="D4264" t="s">
        <v>50</v>
      </c>
      <c r="E4264" t="s">
        <v>953</v>
      </c>
      <c r="F4264" t="s">
        <v>110</v>
      </c>
      <c r="G4264" t="s">
        <v>111</v>
      </c>
      <c r="H4264" t="s">
        <v>143</v>
      </c>
      <c r="I4264" t="s">
        <v>28</v>
      </c>
      <c r="J4264" t="s">
        <v>29</v>
      </c>
      <c r="K4264" t="s">
        <v>30</v>
      </c>
      <c r="L4264" t="str">
        <f>_xlfn.XLOOKUP(Trade_Flows[[#This Row],[hardware_type]],Helper_sheet!$D$2:$D$15,Helper_sheet!$E$2:$E$15,0,0)</f>
        <v>Chip</v>
      </c>
      <c r="M4264" t="s">
        <v>31</v>
      </c>
      <c r="N4264" s="5">
        <v>301</v>
      </c>
      <c r="O4264" s="1">
        <v>165.97</v>
      </c>
      <c r="P4264" t="s">
        <v>150</v>
      </c>
      <c r="Q4264" t="s">
        <v>130</v>
      </c>
      <c r="R4264" t="s">
        <v>144</v>
      </c>
      <c r="S4264" t="s">
        <v>141</v>
      </c>
      <c r="T4264" t="s">
        <v>34</v>
      </c>
      <c r="U4264" t="s">
        <v>996</v>
      </c>
      <c r="V4264" t="s">
        <v>206</v>
      </c>
      <c r="W4264" t="s">
        <v>147</v>
      </c>
      <c r="X4264" t="s">
        <v>144</v>
      </c>
    </row>
    <row r="4265" spans="1:24" x14ac:dyDescent="0.4">
      <c r="A4265" t="s">
        <v>4956</v>
      </c>
      <c r="B4265" t="s">
        <v>182</v>
      </c>
      <c r="C4265" t="s">
        <v>158</v>
      </c>
      <c r="D4265" t="s">
        <v>51</v>
      </c>
      <c r="E4265" t="s">
        <v>953</v>
      </c>
      <c r="F4265" t="s">
        <v>110</v>
      </c>
      <c r="G4265" t="s">
        <v>111</v>
      </c>
      <c r="H4265" t="s">
        <v>143</v>
      </c>
      <c r="I4265" t="s">
        <v>28</v>
      </c>
      <c r="J4265" t="s">
        <v>29</v>
      </c>
      <c r="K4265" t="s">
        <v>30</v>
      </c>
      <c r="L4265" t="str">
        <f>_xlfn.XLOOKUP(Trade_Flows[[#This Row],[hardware_type]],Helper_sheet!$D$2:$D$15,Helper_sheet!$E$2:$E$15,0,0)</f>
        <v>Chip</v>
      </c>
      <c r="M4265" t="s">
        <v>31</v>
      </c>
      <c r="N4265" s="5">
        <v>291</v>
      </c>
      <c r="O4265" s="1">
        <v>160.24</v>
      </c>
      <c r="P4265" t="s">
        <v>32</v>
      </c>
      <c r="Q4265" t="s">
        <v>130</v>
      </c>
      <c r="R4265" t="s">
        <v>144</v>
      </c>
      <c r="S4265" t="s">
        <v>141</v>
      </c>
      <c r="T4265" t="s">
        <v>34</v>
      </c>
      <c r="U4265" t="s">
        <v>2050</v>
      </c>
      <c r="V4265" t="s">
        <v>187</v>
      </c>
      <c r="W4265" t="s">
        <v>147</v>
      </c>
      <c r="X4265" t="s">
        <v>144</v>
      </c>
    </row>
    <row r="4266" spans="1:24" x14ac:dyDescent="0.4">
      <c r="A4266" t="s">
        <v>4957</v>
      </c>
      <c r="B4266" t="s">
        <v>193</v>
      </c>
      <c r="C4266" t="s">
        <v>141</v>
      </c>
      <c r="D4266" t="s">
        <v>52</v>
      </c>
      <c r="E4266" t="s">
        <v>953</v>
      </c>
      <c r="F4266" t="s">
        <v>110</v>
      </c>
      <c r="G4266" t="s">
        <v>111</v>
      </c>
      <c r="H4266" t="s">
        <v>143</v>
      </c>
      <c r="I4266" t="s">
        <v>28</v>
      </c>
      <c r="J4266" t="s">
        <v>29</v>
      </c>
      <c r="K4266" t="s">
        <v>30</v>
      </c>
      <c r="L4266" t="str">
        <f>_xlfn.XLOOKUP(Trade_Flows[[#This Row],[hardware_type]],Helper_sheet!$D$2:$D$15,Helper_sheet!$E$2:$E$15,0,0)</f>
        <v>Chip</v>
      </c>
      <c r="M4266" t="s">
        <v>31</v>
      </c>
      <c r="N4266" s="5">
        <v>291</v>
      </c>
      <c r="O4266" s="1">
        <v>160.58000000000001</v>
      </c>
      <c r="P4266" t="s">
        <v>32</v>
      </c>
      <c r="Q4266" t="s">
        <v>130</v>
      </c>
      <c r="R4266" t="s">
        <v>144</v>
      </c>
      <c r="S4266" t="s">
        <v>141</v>
      </c>
      <c r="T4266" t="s">
        <v>34</v>
      </c>
      <c r="U4266" t="s">
        <v>1003</v>
      </c>
      <c r="V4266" t="s">
        <v>316</v>
      </c>
      <c r="W4266" t="s">
        <v>147</v>
      </c>
      <c r="X4266" t="s">
        <v>144</v>
      </c>
    </row>
    <row r="4267" spans="1:24" x14ac:dyDescent="0.4">
      <c r="A4267" t="s">
        <v>4958</v>
      </c>
      <c r="B4267" t="s">
        <v>193</v>
      </c>
      <c r="C4267" t="s">
        <v>149</v>
      </c>
      <c r="D4267" t="s">
        <v>53</v>
      </c>
      <c r="E4267" t="s">
        <v>953</v>
      </c>
      <c r="F4267" t="s">
        <v>110</v>
      </c>
      <c r="G4267" t="s">
        <v>111</v>
      </c>
      <c r="H4267" t="s">
        <v>143</v>
      </c>
      <c r="I4267" t="s">
        <v>28</v>
      </c>
      <c r="J4267" t="s">
        <v>29</v>
      </c>
      <c r="K4267" t="s">
        <v>30</v>
      </c>
      <c r="L4267" t="str">
        <f>_xlfn.XLOOKUP(Trade_Flows[[#This Row],[hardware_type]],Helper_sheet!$D$2:$D$15,Helper_sheet!$E$2:$E$15,0,0)</f>
        <v>Chip</v>
      </c>
      <c r="M4267" t="s">
        <v>31</v>
      </c>
      <c r="N4267" s="5">
        <v>348</v>
      </c>
      <c r="O4267" s="1">
        <v>191.53</v>
      </c>
      <c r="P4267" t="s">
        <v>32</v>
      </c>
      <c r="Q4267" t="s">
        <v>130</v>
      </c>
      <c r="R4267" t="s">
        <v>144</v>
      </c>
      <c r="S4267" t="s">
        <v>141</v>
      </c>
      <c r="T4267" t="s">
        <v>34</v>
      </c>
      <c r="U4267" t="s">
        <v>996</v>
      </c>
      <c r="V4267" t="s">
        <v>399</v>
      </c>
      <c r="W4267" t="s">
        <v>147</v>
      </c>
      <c r="X4267" t="s">
        <v>144</v>
      </c>
    </row>
    <row r="4268" spans="1:24" x14ac:dyDescent="0.4">
      <c r="A4268" t="s">
        <v>4959</v>
      </c>
      <c r="B4268" t="s">
        <v>193</v>
      </c>
      <c r="C4268" t="s">
        <v>154</v>
      </c>
      <c r="D4268" t="s">
        <v>54</v>
      </c>
      <c r="E4268" t="s">
        <v>953</v>
      </c>
      <c r="F4268" t="s">
        <v>110</v>
      </c>
      <c r="G4268" t="s">
        <v>111</v>
      </c>
      <c r="H4268" t="s">
        <v>143</v>
      </c>
      <c r="I4268" t="s">
        <v>28</v>
      </c>
      <c r="J4268" t="s">
        <v>29</v>
      </c>
      <c r="K4268" t="s">
        <v>30</v>
      </c>
      <c r="L4268" t="str">
        <f>_xlfn.XLOOKUP(Trade_Flows[[#This Row],[hardware_type]],Helper_sheet!$D$2:$D$15,Helper_sheet!$E$2:$E$15,0,0)</f>
        <v>Chip</v>
      </c>
      <c r="M4268" t="s">
        <v>31</v>
      </c>
      <c r="N4268" s="5">
        <v>326</v>
      </c>
      <c r="O4268" s="1">
        <v>179.44</v>
      </c>
      <c r="P4268" t="s">
        <v>32</v>
      </c>
      <c r="Q4268" t="s">
        <v>130</v>
      </c>
      <c r="R4268" t="s">
        <v>144</v>
      </c>
      <c r="S4268" t="s">
        <v>141</v>
      </c>
      <c r="T4268" t="s">
        <v>34</v>
      </c>
      <c r="U4268" t="s">
        <v>954</v>
      </c>
      <c r="V4268" t="s">
        <v>160</v>
      </c>
      <c r="W4268" t="s">
        <v>147</v>
      </c>
      <c r="X4268" t="s">
        <v>144</v>
      </c>
    </row>
    <row r="4269" spans="1:24" x14ac:dyDescent="0.4">
      <c r="A4269" t="s">
        <v>4960</v>
      </c>
      <c r="B4269" t="s">
        <v>193</v>
      </c>
      <c r="C4269" t="s">
        <v>158</v>
      </c>
      <c r="D4269" t="s">
        <v>55</v>
      </c>
      <c r="E4269" t="s">
        <v>953</v>
      </c>
      <c r="F4269" t="s">
        <v>110</v>
      </c>
      <c r="G4269" t="s">
        <v>111</v>
      </c>
      <c r="H4269" t="s">
        <v>143</v>
      </c>
      <c r="I4269" t="s">
        <v>28</v>
      </c>
      <c r="J4269" t="s">
        <v>29</v>
      </c>
      <c r="K4269" t="s">
        <v>30</v>
      </c>
      <c r="L4269" t="str">
        <f>_xlfn.XLOOKUP(Trade_Flows[[#This Row],[hardware_type]],Helper_sheet!$D$2:$D$15,Helper_sheet!$E$2:$E$15,0,0)</f>
        <v>Chip</v>
      </c>
      <c r="M4269" t="s">
        <v>31</v>
      </c>
      <c r="N4269" s="5">
        <v>265</v>
      </c>
      <c r="O4269" s="1">
        <v>145.80000000000001</v>
      </c>
      <c r="P4269" t="s">
        <v>32</v>
      </c>
      <c r="Q4269" t="s">
        <v>130</v>
      </c>
      <c r="R4269" t="s">
        <v>144</v>
      </c>
      <c r="S4269" t="s">
        <v>141</v>
      </c>
      <c r="T4269" t="s">
        <v>34</v>
      </c>
      <c r="U4269" t="s">
        <v>980</v>
      </c>
      <c r="V4269" t="s">
        <v>199</v>
      </c>
      <c r="W4269" t="s">
        <v>147</v>
      </c>
      <c r="X4269" t="s">
        <v>144</v>
      </c>
    </row>
    <row r="4270" spans="1:24" x14ac:dyDescent="0.4">
      <c r="A4270" t="s">
        <v>4961</v>
      </c>
      <c r="B4270" t="s">
        <v>202</v>
      </c>
      <c r="C4270" t="s">
        <v>141</v>
      </c>
      <c r="D4270" t="s">
        <v>56</v>
      </c>
      <c r="E4270" t="s">
        <v>953</v>
      </c>
      <c r="F4270" t="s">
        <v>110</v>
      </c>
      <c r="G4270" t="s">
        <v>111</v>
      </c>
      <c r="H4270" t="s">
        <v>143</v>
      </c>
      <c r="I4270" t="s">
        <v>28</v>
      </c>
      <c r="J4270" t="s">
        <v>29</v>
      </c>
      <c r="K4270" t="s">
        <v>30</v>
      </c>
      <c r="L4270" t="str">
        <f>_xlfn.XLOOKUP(Trade_Flows[[#This Row],[hardware_type]],Helper_sheet!$D$2:$D$15,Helper_sheet!$E$2:$E$15,0,0)</f>
        <v>Chip</v>
      </c>
      <c r="M4270" t="s">
        <v>31</v>
      </c>
      <c r="N4270" s="5">
        <v>295</v>
      </c>
      <c r="O4270" s="1">
        <v>162.56</v>
      </c>
      <c r="P4270" t="s">
        <v>32</v>
      </c>
      <c r="Q4270" t="s">
        <v>130</v>
      </c>
      <c r="R4270" t="s">
        <v>144</v>
      </c>
      <c r="S4270" t="s">
        <v>141</v>
      </c>
      <c r="T4270" t="s">
        <v>34</v>
      </c>
      <c r="U4270" t="s">
        <v>996</v>
      </c>
      <c r="V4270" t="s">
        <v>292</v>
      </c>
      <c r="W4270" t="s">
        <v>147</v>
      </c>
      <c r="X4270" t="s">
        <v>144</v>
      </c>
    </row>
    <row r="4271" spans="1:24" x14ac:dyDescent="0.4">
      <c r="A4271" t="s">
        <v>4962</v>
      </c>
      <c r="B4271" t="s">
        <v>202</v>
      </c>
      <c r="C4271" t="s">
        <v>149</v>
      </c>
      <c r="D4271" t="s">
        <v>57</v>
      </c>
      <c r="E4271" t="s">
        <v>953</v>
      </c>
      <c r="F4271" t="s">
        <v>110</v>
      </c>
      <c r="G4271" t="s">
        <v>111</v>
      </c>
      <c r="H4271" t="s">
        <v>143</v>
      </c>
      <c r="I4271" t="s">
        <v>28</v>
      </c>
      <c r="J4271" t="s">
        <v>29</v>
      </c>
      <c r="K4271" t="s">
        <v>30</v>
      </c>
      <c r="L4271" t="str">
        <f>_xlfn.XLOOKUP(Trade_Flows[[#This Row],[hardware_type]],Helper_sheet!$D$2:$D$15,Helper_sheet!$E$2:$E$15,0,0)</f>
        <v>Chip</v>
      </c>
      <c r="M4271" t="s">
        <v>31</v>
      </c>
      <c r="N4271" s="5">
        <v>277</v>
      </c>
      <c r="O4271" s="1">
        <v>152.85</v>
      </c>
      <c r="P4271" t="s">
        <v>150</v>
      </c>
      <c r="Q4271" t="s">
        <v>130</v>
      </c>
      <c r="R4271" t="s">
        <v>144</v>
      </c>
      <c r="S4271" t="s">
        <v>141</v>
      </c>
      <c r="T4271" t="s">
        <v>34</v>
      </c>
      <c r="U4271" t="s">
        <v>1040</v>
      </c>
      <c r="V4271" t="s">
        <v>197</v>
      </c>
      <c r="W4271" t="s">
        <v>147</v>
      </c>
      <c r="X4271" t="s">
        <v>144</v>
      </c>
    </row>
    <row r="4272" spans="1:24" x14ac:dyDescent="0.4">
      <c r="A4272" t="s">
        <v>4963</v>
      </c>
      <c r="B4272" t="s">
        <v>202</v>
      </c>
      <c r="C4272" t="s">
        <v>154</v>
      </c>
      <c r="D4272" t="s">
        <v>58</v>
      </c>
      <c r="E4272" t="s">
        <v>953</v>
      </c>
      <c r="F4272" t="s">
        <v>110</v>
      </c>
      <c r="G4272" t="s">
        <v>111</v>
      </c>
      <c r="H4272" t="s">
        <v>143</v>
      </c>
      <c r="I4272" t="s">
        <v>28</v>
      </c>
      <c r="J4272" t="s">
        <v>29</v>
      </c>
      <c r="K4272" t="s">
        <v>30</v>
      </c>
      <c r="L4272" t="str">
        <f>_xlfn.XLOOKUP(Trade_Flows[[#This Row],[hardware_type]],Helper_sheet!$D$2:$D$15,Helper_sheet!$E$2:$E$15,0,0)</f>
        <v>Chip</v>
      </c>
      <c r="M4272" t="s">
        <v>31</v>
      </c>
      <c r="N4272" s="5">
        <v>338</v>
      </c>
      <c r="O4272" s="1">
        <v>186.05</v>
      </c>
      <c r="P4272" t="s">
        <v>150</v>
      </c>
      <c r="Q4272" t="s">
        <v>130</v>
      </c>
      <c r="R4272" t="s">
        <v>144</v>
      </c>
      <c r="S4272" t="s">
        <v>141</v>
      </c>
      <c r="T4272" t="s">
        <v>34</v>
      </c>
      <c r="U4272" t="s">
        <v>1021</v>
      </c>
      <c r="V4272" t="s">
        <v>303</v>
      </c>
      <c r="W4272" t="s">
        <v>147</v>
      </c>
      <c r="X4272" t="s">
        <v>144</v>
      </c>
    </row>
    <row r="4273" spans="1:24" x14ac:dyDescent="0.4">
      <c r="A4273" t="s">
        <v>4964</v>
      </c>
      <c r="B4273" t="s">
        <v>202</v>
      </c>
      <c r="C4273" t="s">
        <v>158</v>
      </c>
      <c r="D4273" t="s">
        <v>59</v>
      </c>
      <c r="E4273" t="s">
        <v>953</v>
      </c>
      <c r="F4273" t="s">
        <v>110</v>
      </c>
      <c r="G4273" t="s">
        <v>111</v>
      </c>
      <c r="H4273" t="s">
        <v>143</v>
      </c>
      <c r="I4273" t="s">
        <v>28</v>
      </c>
      <c r="J4273" t="s">
        <v>29</v>
      </c>
      <c r="K4273" t="s">
        <v>30</v>
      </c>
      <c r="L4273" t="str">
        <f>_xlfn.XLOOKUP(Trade_Flows[[#This Row],[hardware_type]],Helper_sheet!$D$2:$D$15,Helper_sheet!$E$2:$E$15,0,0)</f>
        <v>Chip</v>
      </c>
      <c r="M4273" t="s">
        <v>31</v>
      </c>
      <c r="N4273" s="5">
        <v>255</v>
      </c>
      <c r="O4273" s="1">
        <v>140.38</v>
      </c>
      <c r="P4273" t="s">
        <v>40</v>
      </c>
      <c r="Q4273" t="s">
        <v>130</v>
      </c>
      <c r="R4273" t="s">
        <v>144</v>
      </c>
      <c r="S4273" t="s">
        <v>141</v>
      </c>
      <c r="T4273" t="s">
        <v>34</v>
      </c>
      <c r="U4273" t="s">
        <v>1007</v>
      </c>
      <c r="V4273" t="s">
        <v>292</v>
      </c>
      <c r="W4273" t="s">
        <v>147</v>
      </c>
      <c r="X4273" t="s">
        <v>144</v>
      </c>
    </row>
    <row r="4274" spans="1:24" x14ac:dyDescent="0.4">
      <c r="A4274" t="s">
        <v>4965</v>
      </c>
      <c r="B4274" t="s">
        <v>212</v>
      </c>
      <c r="C4274" t="s">
        <v>141</v>
      </c>
      <c r="D4274" t="s">
        <v>60</v>
      </c>
      <c r="E4274" t="s">
        <v>953</v>
      </c>
      <c r="F4274" t="s">
        <v>110</v>
      </c>
      <c r="G4274" t="s">
        <v>111</v>
      </c>
      <c r="H4274" t="s">
        <v>143</v>
      </c>
      <c r="I4274" t="s">
        <v>28</v>
      </c>
      <c r="J4274" t="s">
        <v>29</v>
      </c>
      <c r="K4274" t="s">
        <v>30</v>
      </c>
      <c r="L4274" t="str">
        <f>_xlfn.XLOOKUP(Trade_Flows[[#This Row],[hardware_type]],Helper_sheet!$D$2:$D$15,Helper_sheet!$E$2:$E$15,0,0)</f>
        <v>Chip</v>
      </c>
      <c r="M4274" t="s">
        <v>31</v>
      </c>
      <c r="N4274" s="5">
        <v>338</v>
      </c>
      <c r="O4274" s="1">
        <v>185.94</v>
      </c>
      <c r="P4274" t="s">
        <v>150</v>
      </c>
      <c r="Q4274" t="s">
        <v>130</v>
      </c>
      <c r="R4274" t="s">
        <v>144</v>
      </c>
      <c r="S4274" t="s">
        <v>141</v>
      </c>
      <c r="T4274" t="s">
        <v>34</v>
      </c>
      <c r="U4274" t="s">
        <v>968</v>
      </c>
      <c r="V4274" t="s">
        <v>399</v>
      </c>
      <c r="W4274" t="s">
        <v>147</v>
      </c>
      <c r="X4274" t="s">
        <v>144</v>
      </c>
    </row>
    <row r="4275" spans="1:24" x14ac:dyDescent="0.4">
      <c r="A4275" t="s">
        <v>4966</v>
      </c>
      <c r="B4275" t="s">
        <v>212</v>
      </c>
      <c r="C4275" t="s">
        <v>149</v>
      </c>
      <c r="D4275" t="s">
        <v>61</v>
      </c>
      <c r="E4275" t="s">
        <v>953</v>
      </c>
      <c r="F4275" t="s">
        <v>110</v>
      </c>
      <c r="G4275" t="s">
        <v>111</v>
      </c>
      <c r="H4275" t="s">
        <v>143</v>
      </c>
      <c r="I4275" t="s">
        <v>28</v>
      </c>
      <c r="J4275" t="s">
        <v>29</v>
      </c>
      <c r="K4275" t="s">
        <v>30</v>
      </c>
      <c r="L4275" t="str">
        <f>_xlfn.XLOOKUP(Trade_Flows[[#This Row],[hardware_type]],Helper_sheet!$D$2:$D$15,Helper_sheet!$E$2:$E$15,0,0)</f>
        <v>Chip</v>
      </c>
      <c r="M4275" t="s">
        <v>31</v>
      </c>
      <c r="N4275" s="5">
        <v>317</v>
      </c>
      <c r="O4275" s="1">
        <v>174.71</v>
      </c>
      <c r="P4275" t="s">
        <v>150</v>
      </c>
      <c r="Q4275" t="s">
        <v>130</v>
      </c>
      <c r="R4275" t="s">
        <v>144</v>
      </c>
      <c r="S4275" t="s">
        <v>141</v>
      </c>
      <c r="T4275" t="s">
        <v>34</v>
      </c>
      <c r="U4275" t="s">
        <v>968</v>
      </c>
      <c r="V4275" t="s">
        <v>146</v>
      </c>
      <c r="W4275" t="s">
        <v>147</v>
      </c>
      <c r="X4275" t="s">
        <v>144</v>
      </c>
    </row>
    <row r="4276" spans="1:24" x14ac:dyDescent="0.4">
      <c r="A4276" t="s">
        <v>4967</v>
      </c>
      <c r="B4276" t="s">
        <v>212</v>
      </c>
      <c r="C4276" t="s">
        <v>154</v>
      </c>
      <c r="D4276" t="s">
        <v>62</v>
      </c>
      <c r="E4276" t="s">
        <v>953</v>
      </c>
      <c r="F4276" t="s">
        <v>110</v>
      </c>
      <c r="G4276" t="s">
        <v>111</v>
      </c>
      <c r="H4276" t="s">
        <v>143</v>
      </c>
      <c r="I4276" t="s">
        <v>28</v>
      </c>
      <c r="J4276" t="s">
        <v>29</v>
      </c>
      <c r="K4276" t="s">
        <v>30</v>
      </c>
      <c r="L4276" t="str">
        <f>_xlfn.XLOOKUP(Trade_Flows[[#This Row],[hardware_type]],Helper_sheet!$D$2:$D$15,Helper_sheet!$E$2:$E$15,0,0)</f>
        <v>Chip</v>
      </c>
      <c r="M4276" t="s">
        <v>31</v>
      </c>
      <c r="N4276" s="5">
        <v>336</v>
      </c>
      <c r="O4276" s="1">
        <v>184.93</v>
      </c>
      <c r="P4276" t="s">
        <v>150</v>
      </c>
      <c r="Q4276" t="s">
        <v>130</v>
      </c>
      <c r="R4276" t="s">
        <v>144</v>
      </c>
      <c r="S4276" t="s">
        <v>141</v>
      </c>
      <c r="T4276" t="s">
        <v>34</v>
      </c>
      <c r="U4276" t="s">
        <v>989</v>
      </c>
      <c r="V4276" t="s">
        <v>194</v>
      </c>
      <c r="W4276" t="s">
        <v>147</v>
      </c>
      <c r="X4276" t="s">
        <v>144</v>
      </c>
    </row>
    <row r="4277" spans="1:24" x14ac:dyDescent="0.4">
      <c r="A4277" t="s">
        <v>4968</v>
      </c>
      <c r="B4277" t="s">
        <v>212</v>
      </c>
      <c r="C4277" t="s">
        <v>158</v>
      </c>
      <c r="D4277" t="s">
        <v>63</v>
      </c>
      <c r="E4277" t="s">
        <v>953</v>
      </c>
      <c r="F4277" t="s">
        <v>110</v>
      </c>
      <c r="G4277" t="s">
        <v>111</v>
      </c>
      <c r="H4277" t="s">
        <v>143</v>
      </c>
      <c r="I4277" t="s">
        <v>28</v>
      </c>
      <c r="J4277" t="s">
        <v>29</v>
      </c>
      <c r="K4277" t="s">
        <v>30</v>
      </c>
      <c r="L4277" t="str">
        <f>_xlfn.XLOOKUP(Trade_Flows[[#This Row],[hardware_type]],Helper_sheet!$D$2:$D$15,Helper_sheet!$E$2:$E$15,0,0)</f>
        <v>Chip</v>
      </c>
      <c r="M4277" t="s">
        <v>31</v>
      </c>
      <c r="N4277" s="5">
        <v>342</v>
      </c>
      <c r="O4277" s="1">
        <v>188.13</v>
      </c>
      <c r="P4277" t="s">
        <v>150</v>
      </c>
      <c r="Q4277" t="s">
        <v>130</v>
      </c>
      <c r="R4277" t="s">
        <v>144</v>
      </c>
      <c r="S4277" t="s">
        <v>141</v>
      </c>
      <c r="T4277" t="s">
        <v>34</v>
      </c>
      <c r="U4277" t="s">
        <v>996</v>
      </c>
      <c r="V4277" t="s">
        <v>184</v>
      </c>
      <c r="W4277" t="s">
        <v>147</v>
      </c>
      <c r="X4277" t="s">
        <v>144</v>
      </c>
    </row>
    <row r="4278" spans="1:24" x14ac:dyDescent="0.4">
      <c r="A4278" t="s">
        <v>4969</v>
      </c>
      <c r="B4278" t="s">
        <v>223</v>
      </c>
      <c r="C4278" t="s">
        <v>141</v>
      </c>
      <c r="D4278" t="s">
        <v>64</v>
      </c>
      <c r="E4278" t="s">
        <v>953</v>
      </c>
      <c r="F4278" t="s">
        <v>110</v>
      </c>
      <c r="G4278" t="s">
        <v>111</v>
      </c>
      <c r="H4278" t="s">
        <v>143</v>
      </c>
      <c r="I4278" t="s">
        <v>28</v>
      </c>
      <c r="J4278" t="s">
        <v>29</v>
      </c>
      <c r="K4278" t="s">
        <v>30</v>
      </c>
      <c r="L4278" t="str">
        <f>_xlfn.XLOOKUP(Trade_Flows[[#This Row],[hardware_type]],Helper_sheet!$D$2:$D$15,Helper_sheet!$E$2:$E$15,0,0)</f>
        <v>Chip</v>
      </c>
      <c r="M4278" t="s">
        <v>31</v>
      </c>
      <c r="N4278" s="5">
        <v>336</v>
      </c>
      <c r="O4278" s="1">
        <v>185.26</v>
      </c>
      <c r="P4278" t="s">
        <v>150</v>
      </c>
      <c r="Q4278" t="s">
        <v>130</v>
      </c>
      <c r="R4278" t="s">
        <v>144</v>
      </c>
      <c r="S4278" t="s">
        <v>141</v>
      </c>
      <c r="T4278" t="s">
        <v>34</v>
      </c>
      <c r="U4278" t="s">
        <v>987</v>
      </c>
      <c r="V4278" t="s">
        <v>237</v>
      </c>
      <c r="W4278" t="s">
        <v>147</v>
      </c>
      <c r="X4278" t="s">
        <v>144</v>
      </c>
    </row>
    <row r="4279" spans="1:24" x14ac:dyDescent="0.4">
      <c r="A4279" t="s">
        <v>4970</v>
      </c>
      <c r="B4279" t="s">
        <v>223</v>
      </c>
      <c r="C4279" t="s">
        <v>149</v>
      </c>
      <c r="D4279" t="s">
        <v>65</v>
      </c>
      <c r="E4279" t="s">
        <v>953</v>
      </c>
      <c r="F4279" t="s">
        <v>110</v>
      </c>
      <c r="G4279" t="s">
        <v>111</v>
      </c>
      <c r="H4279" t="s">
        <v>143</v>
      </c>
      <c r="I4279" t="s">
        <v>28</v>
      </c>
      <c r="J4279" t="s">
        <v>29</v>
      </c>
      <c r="K4279" t="s">
        <v>30</v>
      </c>
      <c r="L4279" t="str">
        <f>_xlfn.XLOOKUP(Trade_Flows[[#This Row],[hardware_type]],Helper_sheet!$D$2:$D$15,Helper_sheet!$E$2:$E$15,0,0)</f>
        <v>Chip</v>
      </c>
      <c r="M4279" t="s">
        <v>31</v>
      </c>
      <c r="N4279" s="5">
        <v>362</v>
      </c>
      <c r="O4279" s="1">
        <v>199.19</v>
      </c>
      <c r="P4279" t="s">
        <v>150</v>
      </c>
      <c r="Q4279" t="s">
        <v>130</v>
      </c>
      <c r="R4279" t="s">
        <v>144</v>
      </c>
      <c r="S4279" t="s">
        <v>141</v>
      </c>
      <c r="T4279" t="s">
        <v>34</v>
      </c>
      <c r="U4279" t="s">
        <v>1040</v>
      </c>
      <c r="V4279" t="s">
        <v>246</v>
      </c>
      <c r="W4279" t="s">
        <v>147</v>
      </c>
      <c r="X4279" t="s">
        <v>144</v>
      </c>
    </row>
    <row r="4280" spans="1:24" x14ac:dyDescent="0.4">
      <c r="A4280" t="s">
        <v>4971</v>
      </c>
      <c r="B4280" t="s">
        <v>223</v>
      </c>
      <c r="C4280" t="s">
        <v>154</v>
      </c>
      <c r="D4280" t="s">
        <v>66</v>
      </c>
      <c r="E4280" t="s">
        <v>953</v>
      </c>
      <c r="F4280" t="s">
        <v>110</v>
      </c>
      <c r="G4280" t="s">
        <v>111</v>
      </c>
      <c r="H4280" t="s">
        <v>143</v>
      </c>
      <c r="I4280" t="s">
        <v>28</v>
      </c>
      <c r="J4280" t="s">
        <v>29</v>
      </c>
      <c r="K4280" t="s">
        <v>30</v>
      </c>
      <c r="L4280" t="str">
        <f>_xlfn.XLOOKUP(Trade_Flows[[#This Row],[hardware_type]],Helper_sheet!$D$2:$D$15,Helper_sheet!$E$2:$E$15,0,0)</f>
        <v>Chip</v>
      </c>
      <c r="M4280" t="s">
        <v>31</v>
      </c>
      <c r="N4280" s="5">
        <v>454</v>
      </c>
      <c r="O4280" s="1">
        <v>250.16</v>
      </c>
      <c r="P4280" t="s">
        <v>40</v>
      </c>
      <c r="Q4280" t="s">
        <v>130</v>
      </c>
      <c r="R4280" t="s">
        <v>144</v>
      </c>
      <c r="S4280" t="s">
        <v>141</v>
      </c>
      <c r="T4280" t="s">
        <v>34</v>
      </c>
      <c r="U4280" t="s">
        <v>968</v>
      </c>
      <c r="V4280" t="s">
        <v>399</v>
      </c>
      <c r="W4280" t="s">
        <v>147</v>
      </c>
      <c r="X4280" t="s">
        <v>144</v>
      </c>
    </row>
    <row r="4281" spans="1:24" x14ac:dyDescent="0.4">
      <c r="A4281" t="s">
        <v>4972</v>
      </c>
      <c r="B4281" t="s">
        <v>223</v>
      </c>
      <c r="C4281" t="s">
        <v>158</v>
      </c>
      <c r="D4281" t="s">
        <v>67</v>
      </c>
      <c r="E4281" t="s">
        <v>953</v>
      </c>
      <c r="F4281" t="s">
        <v>110</v>
      </c>
      <c r="G4281" t="s">
        <v>111</v>
      </c>
      <c r="H4281" t="s">
        <v>143</v>
      </c>
      <c r="I4281" t="s">
        <v>28</v>
      </c>
      <c r="J4281" t="s">
        <v>29</v>
      </c>
      <c r="K4281" t="s">
        <v>30</v>
      </c>
      <c r="L4281" t="str">
        <f>_xlfn.XLOOKUP(Trade_Flows[[#This Row],[hardware_type]],Helper_sheet!$D$2:$D$15,Helper_sheet!$E$2:$E$15,0,0)</f>
        <v>Chip</v>
      </c>
      <c r="M4281" t="s">
        <v>31</v>
      </c>
      <c r="N4281" s="5">
        <v>333</v>
      </c>
      <c r="O4281" s="1">
        <v>183.49</v>
      </c>
      <c r="P4281" t="s">
        <v>150</v>
      </c>
      <c r="Q4281" t="s">
        <v>130</v>
      </c>
      <c r="R4281" t="s">
        <v>144</v>
      </c>
      <c r="S4281" t="s">
        <v>141</v>
      </c>
      <c r="T4281" t="s">
        <v>34</v>
      </c>
      <c r="U4281" t="s">
        <v>972</v>
      </c>
      <c r="V4281" t="s">
        <v>301</v>
      </c>
      <c r="W4281" t="s">
        <v>147</v>
      </c>
      <c r="X4281" t="s">
        <v>144</v>
      </c>
    </row>
    <row r="4282" spans="1:24" x14ac:dyDescent="0.4">
      <c r="A4282" t="s">
        <v>4973</v>
      </c>
      <c r="B4282" t="s">
        <v>235</v>
      </c>
      <c r="C4282" t="s">
        <v>141</v>
      </c>
      <c r="D4282" t="s">
        <v>68</v>
      </c>
      <c r="E4282" t="s">
        <v>953</v>
      </c>
      <c r="F4282" t="s">
        <v>110</v>
      </c>
      <c r="G4282" t="s">
        <v>111</v>
      </c>
      <c r="H4282" t="s">
        <v>143</v>
      </c>
      <c r="I4282" t="s">
        <v>28</v>
      </c>
      <c r="J4282" t="s">
        <v>29</v>
      </c>
      <c r="K4282" t="s">
        <v>30</v>
      </c>
      <c r="L4282" t="str">
        <f>_xlfn.XLOOKUP(Trade_Flows[[#This Row],[hardware_type]],Helper_sheet!$D$2:$D$15,Helper_sheet!$E$2:$E$15,0,0)</f>
        <v>Chip</v>
      </c>
      <c r="M4282" t="s">
        <v>31</v>
      </c>
      <c r="N4282" s="5">
        <v>420</v>
      </c>
      <c r="O4282" s="1">
        <v>231.39</v>
      </c>
      <c r="P4282" t="s">
        <v>32</v>
      </c>
      <c r="Q4282" t="s">
        <v>130</v>
      </c>
      <c r="R4282" t="s">
        <v>144</v>
      </c>
      <c r="S4282" t="s">
        <v>141</v>
      </c>
      <c r="T4282" t="s">
        <v>34</v>
      </c>
      <c r="U4282" t="s">
        <v>968</v>
      </c>
      <c r="V4282" t="s">
        <v>258</v>
      </c>
      <c r="W4282" t="s">
        <v>147</v>
      </c>
      <c r="X4282" t="s">
        <v>144</v>
      </c>
    </row>
    <row r="4283" spans="1:24" x14ac:dyDescent="0.4">
      <c r="A4283" t="s">
        <v>4974</v>
      </c>
      <c r="B4283" t="s">
        <v>235</v>
      </c>
      <c r="C4283" t="s">
        <v>149</v>
      </c>
      <c r="D4283" t="s">
        <v>69</v>
      </c>
      <c r="E4283" t="s">
        <v>953</v>
      </c>
      <c r="F4283" t="s">
        <v>110</v>
      </c>
      <c r="G4283" t="s">
        <v>111</v>
      </c>
      <c r="H4283" t="s">
        <v>143</v>
      </c>
      <c r="I4283" t="s">
        <v>28</v>
      </c>
      <c r="J4283" t="s">
        <v>29</v>
      </c>
      <c r="K4283" t="s">
        <v>30</v>
      </c>
      <c r="L4283" t="str">
        <f>_xlfn.XLOOKUP(Trade_Flows[[#This Row],[hardware_type]],Helper_sheet!$D$2:$D$15,Helper_sheet!$E$2:$E$15,0,0)</f>
        <v>Chip</v>
      </c>
      <c r="M4283" t="s">
        <v>31</v>
      </c>
      <c r="N4283" s="5">
        <v>400</v>
      </c>
      <c r="O4283" s="1">
        <v>220.37</v>
      </c>
      <c r="P4283" t="s">
        <v>40</v>
      </c>
      <c r="Q4283" t="s">
        <v>130</v>
      </c>
      <c r="R4283" t="s">
        <v>144</v>
      </c>
      <c r="S4283" t="s">
        <v>141</v>
      </c>
      <c r="T4283" t="s">
        <v>34</v>
      </c>
      <c r="U4283" t="s">
        <v>991</v>
      </c>
      <c r="V4283" t="s">
        <v>264</v>
      </c>
      <c r="W4283" t="s">
        <v>147</v>
      </c>
      <c r="X4283" t="s">
        <v>144</v>
      </c>
    </row>
    <row r="4284" spans="1:24" x14ac:dyDescent="0.4">
      <c r="A4284" t="s">
        <v>4975</v>
      </c>
      <c r="B4284" t="s">
        <v>235</v>
      </c>
      <c r="C4284" t="s">
        <v>154</v>
      </c>
      <c r="D4284" t="s">
        <v>70</v>
      </c>
      <c r="E4284" t="s">
        <v>953</v>
      </c>
      <c r="F4284" t="s">
        <v>110</v>
      </c>
      <c r="G4284" t="s">
        <v>111</v>
      </c>
      <c r="H4284" t="s">
        <v>143</v>
      </c>
      <c r="I4284" t="s">
        <v>28</v>
      </c>
      <c r="J4284" t="s">
        <v>29</v>
      </c>
      <c r="K4284" t="s">
        <v>30</v>
      </c>
      <c r="L4284" t="str">
        <f>_xlfn.XLOOKUP(Trade_Flows[[#This Row],[hardware_type]],Helper_sheet!$D$2:$D$15,Helper_sheet!$E$2:$E$15,0,0)</f>
        <v>Chip</v>
      </c>
      <c r="M4284" t="s">
        <v>31</v>
      </c>
      <c r="N4284" s="5">
        <v>417</v>
      </c>
      <c r="O4284" s="1">
        <v>229.63</v>
      </c>
      <c r="P4284" t="s">
        <v>150</v>
      </c>
      <c r="Q4284" t="s">
        <v>130</v>
      </c>
      <c r="R4284" t="s">
        <v>144</v>
      </c>
      <c r="S4284" t="s">
        <v>141</v>
      </c>
      <c r="T4284" t="s">
        <v>34</v>
      </c>
      <c r="U4284" t="s">
        <v>965</v>
      </c>
      <c r="V4284" t="s">
        <v>228</v>
      </c>
      <c r="W4284" t="s">
        <v>147</v>
      </c>
      <c r="X4284" t="s">
        <v>144</v>
      </c>
    </row>
    <row r="4285" spans="1:24" x14ac:dyDescent="0.4">
      <c r="A4285" t="s">
        <v>4976</v>
      </c>
      <c r="B4285" t="s">
        <v>235</v>
      </c>
      <c r="C4285" t="s">
        <v>158</v>
      </c>
      <c r="D4285" t="s">
        <v>71</v>
      </c>
      <c r="E4285" t="s">
        <v>953</v>
      </c>
      <c r="F4285" t="s">
        <v>110</v>
      </c>
      <c r="G4285" t="s">
        <v>111</v>
      </c>
      <c r="H4285" t="s">
        <v>143</v>
      </c>
      <c r="I4285" t="s">
        <v>28</v>
      </c>
      <c r="J4285" t="s">
        <v>29</v>
      </c>
      <c r="K4285" t="s">
        <v>30</v>
      </c>
      <c r="L4285" t="str">
        <f>_xlfn.XLOOKUP(Trade_Flows[[#This Row],[hardware_type]],Helper_sheet!$D$2:$D$15,Helper_sheet!$E$2:$E$15,0,0)</f>
        <v>Chip</v>
      </c>
      <c r="M4285" t="s">
        <v>31</v>
      </c>
      <c r="N4285" s="5">
        <v>359</v>
      </c>
      <c r="O4285" s="1">
        <v>197.87</v>
      </c>
      <c r="P4285" t="s">
        <v>32</v>
      </c>
      <c r="Q4285" t="s">
        <v>130</v>
      </c>
      <c r="R4285" t="s">
        <v>144</v>
      </c>
      <c r="S4285" t="s">
        <v>141</v>
      </c>
      <c r="T4285" t="s">
        <v>34</v>
      </c>
      <c r="U4285" t="s">
        <v>956</v>
      </c>
      <c r="V4285" t="s">
        <v>425</v>
      </c>
      <c r="W4285" t="s">
        <v>147</v>
      </c>
      <c r="X4285" t="s">
        <v>144</v>
      </c>
    </row>
    <row r="4286" spans="1:24" x14ac:dyDescent="0.4">
      <c r="A4286" t="s">
        <v>4977</v>
      </c>
      <c r="B4286" t="s">
        <v>248</v>
      </c>
      <c r="C4286" t="s">
        <v>141</v>
      </c>
      <c r="D4286" t="s">
        <v>72</v>
      </c>
      <c r="E4286" t="s">
        <v>953</v>
      </c>
      <c r="F4286" t="s">
        <v>110</v>
      </c>
      <c r="G4286" t="s">
        <v>111</v>
      </c>
      <c r="H4286" t="s">
        <v>143</v>
      </c>
      <c r="I4286" t="s">
        <v>28</v>
      </c>
      <c r="J4286" t="s">
        <v>29</v>
      </c>
      <c r="K4286" t="s">
        <v>30</v>
      </c>
      <c r="L4286" t="str">
        <f>_xlfn.XLOOKUP(Trade_Flows[[#This Row],[hardware_type]],Helper_sheet!$D$2:$D$15,Helper_sheet!$E$2:$E$15,0,0)</f>
        <v>Chip</v>
      </c>
      <c r="M4286" t="s">
        <v>31</v>
      </c>
      <c r="N4286" s="5">
        <v>397</v>
      </c>
      <c r="O4286" s="1">
        <v>218.39</v>
      </c>
      <c r="P4286" t="s">
        <v>150</v>
      </c>
      <c r="Q4286" t="s">
        <v>130</v>
      </c>
      <c r="R4286" t="s">
        <v>144</v>
      </c>
      <c r="S4286" t="s">
        <v>141</v>
      </c>
      <c r="T4286" t="s">
        <v>34</v>
      </c>
      <c r="U4286" t="s">
        <v>972</v>
      </c>
      <c r="V4286" t="s">
        <v>428</v>
      </c>
      <c r="W4286" t="s">
        <v>147</v>
      </c>
      <c r="X4286" t="s">
        <v>141</v>
      </c>
    </row>
    <row r="4287" spans="1:24" x14ac:dyDescent="0.4">
      <c r="A4287" t="s">
        <v>4978</v>
      </c>
      <c r="B4287" t="s">
        <v>248</v>
      </c>
      <c r="C4287" t="s">
        <v>149</v>
      </c>
      <c r="D4287" t="s">
        <v>73</v>
      </c>
      <c r="E4287" t="s">
        <v>953</v>
      </c>
      <c r="F4287" t="s">
        <v>110</v>
      </c>
      <c r="G4287" t="s">
        <v>111</v>
      </c>
      <c r="H4287" t="s">
        <v>143</v>
      </c>
      <c r="I4287" t="s">
        <v>28</v>
      </c>
      <c r="J4287" t="s">
        <v>29</v>
      </c>
      <c r="K4287" t="s">
        <v>30</v>
      </c>
      <c r="L4287" t="str">
        <f>_xlfn.XLOOKUP(Trade_Flows[[#This Row],[hardware_type]],Helper_sheet!$D$2:$D$15,Helper_sheet!$E$2:$E$15,0,0)</f>
        <v>Chip</v>
      </c>
      <c r="M4287" t="s">
        <v>31</v>
      </c>
      <c r="N4287" s="5">
        <v>524</v>
      </c>
      <c r="O4287" s="1">
        <v>288.31</v>
      </c>
      <c r="P4287" t="s">
        <v>32</v>
      </c>
      <c r="Q4287" t="s">
        <v>130</v>
      </c>
      <c r="R4287" t="s">
        <v>144</v>
      </c>
      <c r="S4287" t="s">
        <v>141</v>
      </c>
      <c r="T4287" t="s">
        <v>34</v>
      </c>
      <c r="U4287" t="s">
        <v>987</v>
      </c>
      <c r="V4287" t="s">
        <v>267</v>
      </c>
      <c r="W4287" t="s">
        <v>147</v>
      </c>
      <c r="X4287" t="s">
        <v>141</v>
      </c>
    </row>
    <row r="4288" spans="1:24" x14ac:dyDescent="0.4">
      <c r="A4288" t="s">
        <v>4979</v>
      </c>
      <c r="B4288" t="s">
        <v>248</v>
      </c>
      <c r="C4288" t="s">
        <v>154</v>
      </c>
      <c r="D4288" t="s">
        <v>74</v>
      </c>
      <c r="E4288" t="s">
        <v>953</v>
      </c>
      <c r="F4288" t="s">
        <v>110</v>
      </c>
      <c r="G4288" t="s">
        <v>111</v>
      </c>
      <c r="H4288" t="s">
        <v>143</v>
      </c>
      <c r="I4288" t="s">
        <v>28</v>
      </c>
      <c r="J4288" t="s">
        <v>29</v>
      </c>
      <c r="K4288" t="s">
        <v>30</v>
      </c>
      <c r="L4288" t="str">
        <f>_xlfn.XLOOKUP(Trade_Flows[[#This Row],[hardware_type]],Helper_sheet!$D$2:$D$15,Helper_sheet!$E$2:$E$15,0,0)</f>
        <v>Chip</v>
      </c>
      <c r="M4288" t="s">
        <v>31</v>
      </c>
      <c r="N4288" s="5">
        <v>473</v>
      </c>
      <c r="O4288" s="1">
        <v>260.47000000000003</v>
      </c>
      <c r="P4288" t="s">
        <v>40</v>
      </c>
      <c r="Q4288" t="s">
        <v>130</v>
      </c>
      <c r="R4288" t="s">
        <v>144</v>
      </c>
      <c r="S4288" t="s">
        <v>141</v>
      </c>
      <c r="T4288" t="s">
        <v>34</v>
      </c>
      <c r="U4288" t="s">
        <v>1047</v>
      </c>
      <c r="V4288" t="s">
        <v>323</v>
      </c>
      <c r="W4288" t="s">
        <v>147</v>
      </c>
      <c r="X4288" t="s">
        <v>141</v>
      </c>
    </row>
    <row r="4289" spans="1:24" x14ac:dyDescent="0.4">
      <c r="A4289" t="s">
        <v>4980</v>
      </c>
      <c r="B4289" t="s">
        <v>248</v>
      </c>
      <c r="C4289" t="s">
        <v>158</v>
      </c>
      <c r="D4289" t="s">
        <v>75</v>
      </c>
      <c r="E4289" t="s">
        <v>953</v>
      </c>
      <c r="F4289" t="s">
        <v>110</v>
      </c>
      <c r="G4289" t="s">
        <v>111</v>
      </c>
      <c r="H4289" t="s">
        <v>143</v>
      </c>
      <c r="I4289" t="s">
        <v>28</v>
      </c>
      <c r="J4289" t="s">
        <v>29</v>
      </c>
      <c r="K4289" t="s">
        <v>30</v>
      </c>
      <c r="L4289" t="str">
        <f>_xlfn.XLOOKUP(Trade_Flows[[#This Row],[hardware_type]],Helper_sheet!$D$2:$D$15,Helper_sheet!$E$2:$E$15,0,0)</f>
        <v>Chip</v>
      </c>
      <c r="M4289" t="s">
        <v>31</v>
      </c>
      <c r="N4289" s="5">
        <v>434</v>
      </c>
      <c r="O4289" s="1">
        <v>238.94</v>
      </c>
      <c r="P4289" t="s">
        <v>40</v>
      </c>
      <c r="Q4289" t="s">
        <v>130</v>
      </c>
      <c r="R4289" t="s">
        <v>144</v>
      </c>
      <c r="S4289" t="s">
        <v>141</v>
      </c>
      <c r="T4289" t="s">
        <v>34</v>
      </c>
      <c r="U4289" t="s">
        <v>989</v>
      </c>
      <c r="V4289" t="s">
        <v>246</v>
      </c>
      <c r="W4289" t="s">
        <v>147</v>
      </c>
      <c r="X4289" t="s">
        <v>141</v>
      </c>
    </row>
    <row r="4290" spans="1:24" x14ac:dyDescent="0.4">
      <c r="A4290" t="s">
        <v>4981</v>
      </c>
      <c r="B4290" t="s">
        <v>260</v>
      </c>
      <c r="C4290" t="s">
        <v>141</v>
      </c>
      <c r="D4290" t="s">
        <v>76</v>
      </c>
      <c r="E4290" t="s">
        <v>953</v>
      </c>
      <c r="F4290" t="s">
        <v>110</v>
      </c>
      <c r="G4290" t="s">
        <v>111</v>
      </c>
      <c r="H4290" t="s">
        <v>143</v>
      </c>
      <c r="I4290" t="s">
        <v>28</v>
      </c>
      <c r="J4290" t="s">
        <v>29</v>
      </c>
      <c r="K4290" t="s">
        <v>30</v>
      </c>
      <c r="L4290" t="str">
        <f>_xlfn.XLOOKUP(Trade_Flows[[#This Row],[hardware_type]],Helper_sheet!$D$2:$D$15,Helper_sheet!$E$2:$E$15,0,0)</f>
        <v>Chip</v>
      </c>
      <c r="M4290" t="s">
        <v>31</v>
      </c>
      <c r="N4290" s="5">
        <v>479</v>
      </c>
      <c r="O4290" s="1">
        <v>263.92</v>
      </c>
      <c r="P4290" t="s">
        <v>32</v>
      </c>
      <c r="Q4290" t="s">
        <v>130</v>
      </c>
      <c r="R4290" t="s">
        <v>144</v>
      </c>
      <c r="S4290" t="s">
        <v>141</v>
      </c>
      <c r="T4290" t="s">
        <v>34</v>
      </c>
      <c r="U4290" t="s">
        <v>2050</v>
      </c>
      <c r="V4290" t="s">
        <v>351</v>
      </c>
      <c r="W4290" t="s">
        <v>147</v>
      </c>
      <c r="X4290" t="s">
        <v>141</v>
      </c>
    </row>
    <row r="4291" spans="1:24" x14ac:dyDescent="0.4">
      <c r="A4291" t="s">
        <v>4982</v>
      </c>
      <c r="B4291" t="s">
        <v>260</v>
      </c>
      <c r="C4291" t="s">
        <v>149</v>
      </c>
      <c r="D4291" t="s">
        <v>77</v>
      </c>
      <c r="E4291" t="s">
        <v>953</v>
      </c>
      <c r="F4291" t="s">
        <v>110</v>
      </c>
      <c r="G4291" t="s">
        <v>111</v>
      </c>
      <c r="H4291" t="s">
        <v>143</v>
      </c>
      <c r="I4291" t="s">
        <v>28</v>
      </c>
      <c r="J4291" t="s">
        <v>29</v>
      </c>
      <c r="K4291" t="s">
        <v>30</v>
      </c>
      <c r="L4291" t="str">
        <f>_xlfn.XLOOKUP(Trade_Flows[[#This Row],[hardware_type]],Helper_sheet!$D$2:$D$15,Helper_sheet!$E$2:$E$15,0,0)</f>
        <v>Chip</v>
      </c>
      <c r="M4291" t="s">
        <v>31</v>
      </c>
      <c r="N4291" s="5">
        <v>567</v>
      </c>
      <c r="O4291" s="1">
        <v>311.93</v>
      </c>
      <c r="P4291" t="s">
        <v>150</v>
      </c>
      <c r="Q4291" t="s">
        <v>130</v>
      </c>
      <c r="R4291" t="s">
        <v>144</v>
      </c>
      <c r="S4291" t="s">
        <v>141</v>
      </c>
      <c r="T4291" t="s">
        <v>34</v>
      </c>
      <c r="U4291" t="s">
        <v>2973</v>
      </c>
      <c r="V4291" t="s">
        <v>1743</v>
      </c>
      <c r="W4291" t="s">
        <v>147</v>
      </c>
      <c r="X4291" t="s">
        <v>141</v>
      </c>
    </row>
    <row r="4292" spans="1:24" x14ac:dyDescent="0.4">
      <c r="A4292" t="s">
        <v>4983</v>
      </c>
      <c r="B4292" t="s">
        <v>260</v>
      </c>
      <c r="C4292" t="s">
        <v>154</v>
      </c>
      <c r="D4292" t="s">
        <v>78</v>
      </c>
      <c r="E4292" t="s">
        <v>953</v>
      </c>
      <c r="F4292" t="s">
        <v>110</v>
      </c>
      <c r="G4292" t="s">
        <v>111</v>
      </c>
      <c r="H4292" t="s">
        <v>143</v>
      </c>
      <c r="I4292" t="s">
        <v>28</v>
      </c>
      <c r="J4292" t="s">
        <v>29</v>
      </c>
      <c r="K4292" t="s">
        <v>30</v>
      </c>
      <c r="L4292" t="str">
        <f>_xlfn.XLOOKUP(Trade_Flows[[#This Row],[hardware_type]],Helper_sheet!$D$2:$D$15,Helper_sheet!$E$2:$E$15,0,0)</f>
        <v>Chip</v>
      </c>
      <c r="M4292" t="s">
        <v>31</v>
      </c>
      <c r="N4292" s="5">
        <v>535</v>
      </c>
      <c r="O4292" s="1">
        <v>294.58</v>
      </c>
      <c r="P4292" t="s">
        <v>150</v>
      </c>
      <c r="Q4292" t="s">
        <v>130</v>
      </c>
      <c r="R4292" t="s">
        <v>144</v>
      </c>
      <c r="S4292" t="s">
        <v>141</v>
      </c>
      <c r="T4292" t="s">
        <v>34</v>
      </c>
      <c r="U4292" t="s">
        <v>961</v>
      </c>
      <c r="V4292" t="s">
        <v>428</v>
      </c>
      <c r="W4292" t="s">
        <v>147</v>
      </c>
      <c r="X4292" t="s">
        <v>141</v>
      </c>
    </row>
    <row r="4293" spans="1:24" x14ac:dyDescent="0.4">
      <c r="A4293" t="s">
        <v>4984</v>
      </c>
      <c r="B4293" t="s">
        <v>260</v>
      </c>
      <c r="C4293" t="s">
        <v>158</v>
      </c>
      <c r="D4293" t="s">
        <v>79</v>
      </c>
      <c r="E4293" t="s">
        <v>953</v>
      </c>
      <c r="F4293" t="s">
        <v>110</v>
      </c>
      <c r="G4293" t="s">
        <v>111</v>
      </c>
      <c r="H4293" t="s">
        <v>143</v>
      </c>
      <c r="I4293" t="s">
        <v>28</v>
      </c>
      <c r="J4293" t="s">
        <v>29</v>
      </c>
      <c r="K4293" t="s">
        <v>30</v>
      </c>
      <c r="L4293" t="str">
        <f>_xlfn.XLOOKUP(Trade_Flows[[#This Row],[hardware_type]],Helper_sheet!$D$2:$D$15,Helper_sheet!$E$2:$E$15,0,0)</f>
        <v>Chip</v>
      </c>
      <c r="M4293" t="s">
        <v>31</v>
      </c>
      <c r="N4293" s="5">
        <v>526</v>
      </c>
      <c r="O4293" s="1">
        <v>289.70999999999998</v>
      </c>
      <c r="P4293" t="s">
        <v>40</v>
      </c>
      <c r="Q4293" t="s">
        <v>130</v>
      </c>
      <c r="R4293" t="s">
        <v>144</v>
      </c>
      <c r="S4293" t="s">
        <v>141</v>
      </c>
      <c r="T4293" t="s">
        <v>34</v>
      </c>
      <c r="U4293" t="s">
        <v>994</v>
      </c>
      <c r="V4293" t="s">
        <v>253</v>
      </c>
      <c r="W4293" t="s">
        <v>147</v>
      </c>
      <c r="X4293" t="s">
        <v>141</v>
      </c>
    </row>
    <row r="4294" spans="1:24" x14ac:dyDescent="0.4">
      <c r="A4294" t="s">
        <v>4985</v>
      </c>
      <c r="B4294" t="s">
        <v>140</v>
      </c>
      <c r="C4294" t="s">
        <v>141</v>
      </c>
      <c r="D4294" t="s">
        <v>23</v>
      </c>
      <c r="E4294" t="s">
        <v>953</v>
      </c>
      <c r="F4294" t="s">
        <v>110</v>
      </c>
      <c r="G4294" t="s">
        <v>111</v>
      </c>
      <c r="H4294" t="s">
        <v>434</v>
      </c>
      <c r="I4294" t="s">
        <v>88</v>
      </c>
      <c r="J4294" t="s">
        <v>26</v>
      </c>
      <c r="K4294" t="s">
        <v>103</v>
      </c>
      <c r="L4294" t="str">
        <f>_xlfn.XLOOKUP(Trade_Flows[[#This Row],[hardware_type]],Helper_sheet!$D$2:$D$15,Helper_sheet!$E$2:$E$15,0,0)</f>
        <v>Equipment</v>
      </c>
      <c r="M4294" t="s">
        <v>91</v>
      </c>
      <c r="N4294" s="5">
        <v>405</v>
      </c>
      <c r="O4294" s="1">
        <v>202.97</v>
      </c>
      <c r="P4294" t="s">
        <v>790</v>
      </c>
      <c r="Q4294" t="s">
        <v>33</v>
      </c>
      <c r="R4294" t="s">
        <v>144</v>
      </c>
      <c r="S4294" t="s">
        <v>141</v>
      </c>
      <c r="T4294" t="s">
        <v>90</v>
      </c>
      <c r="U4294" t="s">
        <v>989</v>
      </c>
      <c r="V4294" t="s">
        <v>444</v>
      </c>
      <c r="W4294" t="s">
        <v>147</v>
      </c>
      <c r="X4294" t="s">
        <v>144</v>
      </c>
    </row>
    <row r="4295" spans="1:24" x14ac:dyDescent="0.4">
      <c r="A4295" t="s">
        <v>4986</v>
      </c>
      <c r="B4295" t="s">
        <v>140</v>
      </c>
      <c r="C4295" t="s">
        <v>149</v>
      </c>
      <c r="D4295" t="s">
        <v>35</v>
      </c>
      <c r="E4295" t="s">
        <v>953</v>
      </c>
      <c r="F4295" t="s">
        <v>110</v>
      </c>
      <c r="G4295" t="s">
        <v>111</v>
      </c>
      <c r="H4295" t="s">
        <v>434</v>
      </c>
      <c r="I4295" t="s">
        <v>88</v>
      </c>
      <c r="J4295" t="s">
        <v>26</v>
      </c>
      <c r="K4295" t="s">
        <v>103</v>
      </c>
      <c r="L4295" t="str">
        <f>_xlfn.XLOOKUP(Trade_Flows[[#This Row],[hardware_type]],Helper_sheet!$D$2:$D$15,Helper_sheet!$E$2:$E$15,0,0)</f>
        <v>Equipment</v>
      </c>
      <c r="M4295" t="s">
        <v>91</v>
      </c>
      <c r="N4295" s="5">
        <v>469</v>
      </c>
      <c r="O4295" s="1">
        <v>234.87</v>
      </c>
      <c r="P4295" t="s">
        <v>106</v>
      </c>
      <c r="Q4295" t="s">
        <v>33</v>
      </c>
      <c r="R4295" t="s">
        <v>144</v>
      </c>
      <c r="S4295" t="s">
        <v>141</v>
      </c>
      <c r="T4295" t="s">
        <v>90</v>
      </c>
      <c r="U4295" t="s">
        <v>963</v>
      </c>
      <c r="V4295" t="s">
        <v>522</v>
      </c>
      <c r="W4295" t="s">
        <v>147</v>
      </c>
      <c r="X4295" t="s">
        <v>144</v>
      </c>
    </row>
    <row r="4296" spans="1:24" x14ac:dyDescent="0.4">
      <c r="A4296" t="s">
        <v>4987</v>
      </c>
      <c r="B4296" t="s">
        <v>140</v>
      </c>
      <c r="C4296" t="s">
        <v>154</v>
      </c>
      <c r="D4296" t="s">
        <v>37</v>
      </c>
      <c r="E4296" t="s">
        <v>953</v>
      </c>
      <c r="F4296" t="s">
        <v>110</v>
      </c>
      <c r="G4296" t="s">
        <v>111</v>
      </c>
      <c r="H4296" t="s">
        <v>434</v>
      </c>
      <c r="I4296" t="s">
        <v>88</v>
      </c>
      <c r="J4296" t="s">
        <v>26</v>
      </c>
      <c r="K4296" t="s">
        <v>103</v>
      </c>
      <c r="L4296" t="str">
        <f>_xlfn.XLOOKUP(Trade_Flows[[#This Row],[hardware_type]],Helper_sheet!$D$2:$D$15,Helper_sheet!$E$2:$E$15,0,0)</f>
        <v>Equipment</v>
      </c>
      <c r="M4296" t="s">
        <v>91</v>
      </c>
      <c r="N4296" s="5">
        <v>499</v>
      </c>
      <c r="O4296" s="1">
        <v>249.74</v>
      </c>
      <c r="P4296" t="s">
        <v>790</v>
      </c>
      <c r="Q4296" t="s">
        <v>33</v>
      </c>
      <c r="R4296" t="s">
        <v>144</v>
      </c>
      <c r="S4296" t="s">
        <v>141</v>
      </c>
      <c r="T4296" t="s">
        <v>90</v>
      </c>
      <c r="U4296" t="s">
        <v>1040</v>
      </c>
      <c r="V4296" t="s">
        <v>539</v>
      </c>
      <c r="W4296" t="s">
        <v>147</v>
      </c>
      <c r="X4296" t="s">
        <v>144</v>
      </c>
    </row>
    <row r="4297" spans="1:24" x14ac:dyDescent="0.4">
      <c r="A4297" t="s">
        <v>4988</v>
      </c>
      <c r="B4297" t="s">
        <v>140</v>
      </c>
      <c r="C4297" t="s">
        <v>158</v>
      </c>
      <c r="D4297" t="s">
        <v>38</v>
      </c>
      <c r="E4297" t="s">
        <v>953</v>
      </c>
      <c r="F4297" t="s">
        <v>110</v>
      </c>
      <c r="G4297" t="s">
        <v>111</v>
      </c>
      <c r="H4297" t="s">
        <v>434</v>
      </c>
      <c r="I4297" t="s">
        <v>88</v>
      </c>
      <c r="J4297" t="s">
        <v>26</v>
      </c>
      <c r="K4297" t="s">
        <v>103</v>
      </c>
      <c r="L4297" t="str">
        <f>_xlfn.XLOOKUP(Trade_Flows[[#This Row],[hardware_type]],Helper_sheet!$D$2:$D$15,Helper_sheet!$E$2:$E$15,0,0)</f>
        <v>Equipment</v>
      </c>
      <c r="M4297" t="s">
        <v>91</v>
      </c>
      <c r="N4297" s="5">
        <v>409</v>
      </c>
      <c r="O4297" s="1">
        <v>204.93</v>
      </c>
      <c r="P4297" t="s">
        <v>802</v>
      </c>
      <c r="Q4297" t="s">
        <v>33</v>
      </c>
      <c r="R4297" t="s">
        <v>144</v>
      </c>
      <c r="S4297" t="s">
        <v>141</v>
      </c>
      <c r="T4297" t="s">
        <v>90</v>
      </c>
      <c r="U4297" t="s">
        <v>968</v>
      </c>
      <c r="V4297" t="s">
        <v>463</v>
      </c>
      <c r="W4297" t="s">
        <v>147</v>
      </c>
      <c r="X4297" t="s">
        <v>144</v>
      </c>
    </row>
    <row r="4298" spans="1:24" x14ac:dyDescent="0.4">
      <c r="A4298" t="s">
        <v>4989</v>
      </c>
      <c r="B4298" t="s">
        <v>162</v>
      </c>
      <c r="C4298" t="s">
        <v>141</v>
      </c>
      <c r="D4298" t="s">
        <v>39</v>
      </c>
      <c r="E4298" t="s">
        <v>953</v>
      </c>
      <c r="F4298" t="s">
        <v>110</v>
      </c>
      <c r="G4298" t="s">
        <v>111</v>
      </c>
      <c r="H4298" t="s">
        <v>434</v>
      </c>
      <c r="I4298" t="s">
        <v>88</v>
      </c>
      <c r="J4298" t="s">
        <v>26</v>
      </c>
      <c r="K4298" t="s">
        <v>103</v>
      </c>
      <c r="L4298" t="str">
        <f>_xlfn.XLOOKUP(Trade_Flows[[#This Row],[hardware_type]],Helper_sheet!$D$2:$D$15,Helper_sheet!$E$2:$E$15,0,0)</f>
        <v>Equipment</v>
      </c>
      <c r="M4298" t="s">
        <v>91</v>
      </c>
      <c r="N4298" s="5">
        <v>484</v>
      </c>
      <c r="O4298" s="1">
        <v>242.34</v>
      </c>
      <c r="P4298" t="s">
        <v>802</v>
      </c>
      <c r="Q4298" t="s">
        <v>33</v>
      </c>
      <c r="R4298" t="s">
        <v>144</v>
      </c>
      <c r="S4298" t="s">
        <v>141</v>
      </c>
      <c r="T4298" t="s">
        <v>90</v>
      </c>
      <c r="U4298" t="s">
        <v>2973</v>
      </c>
      <c r="V4298" t="s">
        <v>453</v>
      </c>
      <c r="W4298" t="s">
        <v>147</v>
      </c>
      <c r="X4298" t="s">
        <v>144</v>
      </c>
    </row>
    <row r="4299" spans="1:24" x14ac:dyDescent="0.4">
      <c r="A4299" t="s">
        <v>4990</v>
      </c>
      <c r="B4299" t="s">
        <v>162</v>
      </c>
      <c r="C4299" t="s">
        <v>149</v>
      </c>
      <c r="D4299" t="s">
        <v>41</v>
      </c>
      <c r="E4299" t="s">
        <v>953</v>
      </c>
      <c r="F4299" t="s">
        <v>110</v>
      </c>
      <c r="G4299" t="s">
        <v>111</v>
      </c>
      <c r="H4299" t="s">
        <v>434</v>
      </c>
      <c r="I4299" t="s">
        <v>88</v>
      </c>
      <c r="J4299" t="s">
        <v>26</v>
      </c>
      <c r="K4299" t="s">
        <v>103</v>
      </c>
      <c r="L4299" t="str">
        <f>_xlfn.XLOOKUP(Trade_Flows[[#This Row],[hardware_type]],Helper_sheet!$D$2:$D$15,Helper_sheet!$E$2:$E$15,0,0)</f>
        <v>Equipment</v>
      </c>
      <c r="M4299" t="s">
        <v>91</v>
      </c>
      <c r="N4299" s="5">
        <v>469</v>
      </c>
      <c r="O4299" s="1">
        <v>234.51</v>
      </c>
      <c r="P4299" t="s">
        <v>790</v>
      </c>
      <c r="Q4299" t="s">
        <v>33</v>
      </c>
      <c r="R4299" t="s">
        <v>144</v>
      </c>
      <c r="S4299" t="s">
        <v>141</v>
      </c>
      <c r="T4299" t="s">
        <v>90</v>
      </c>
      <c r="U4299" t="s">
        <v>1047</v>
      </c>
      <c r="V4299" t="s">
        <v>528</v>
      </c>
      <c r="W4299" t="s">
        <v>147</v>
      </c>
      <c r="X4299" t="s">
        <v>144</v>
      </c>
    </row>
    <row r="4300" spans="1:24" x14ac:dyDescent="0.4">
      <c r="A4300" t="s">
        <v>4991</v>
      </c>
      <c r="B4300" t="s">
        <v>162</v>
      </c>
      <c r="C4300" t="s">
        <v>154</v>
      </c>
      <c r="D4300" t="s">
        <v>42</v>
      </c>
      <c r="E4300" t="s">
        <v>953</v>
      </c>
      <c r="F4300" t="s">
        <v>110</v>
      </c>
      <c r="G4300" t="s">
        <v>111</v>
      </c>
      <c r="H4300" t="s">
        <v>434</v>
      </c>
      <c r="I4300" t="s">
        <v>88</v>
      </c>
      <c r="J4300" t="s">
        <v>26</v>
      </c>
      <c r="K4300" t="s">
        <v>103</v>
      </c>
      <c r="L4300" t="str">
        <f>_xlfn.XLOOKUP(Trade_Flows[[#This Row],[hardware_type]],Helper_sheet!$D$2:$D$15,Helper_sheet!$E$2:$E$15,0,0)</f>
        <v>Equipment</v>
      </c>
      <c r="M4300" t="s">
        <v>91</v>
      </c>
      <c r="N4300" s="5">
        <v>544</v>
      </c>
      <c r="O4300" s="1">
        <v>272.44</v>
      </c>
      <c r="P4300" t="s">
        <v>106</v>
      </c>
      <c r="Q4300" t="s">
        <v>33</v>
      </c>
      <c r="R4300" t="s">
        <v>144</v>
      </c>
      <c r="S4300" t="s">
        <v>141</v>
      </c>
      <c r="T4300" t="s">
        <v>90</v>
      </c>
      <c r="U4300" t="s">
        <v>994</v>
      </c>
      <c r="V4300" t="s">
        <v>550</v>
      </c>
      <c r="W4300" t="s">
        <v>147</v>
      </c>
      <c r="X4300" t="s">
        <v>144</v>
      </c>
    </row>
    <row r="4301" spans="1:24" x14ac:dyDescent="0.4">
      <c r="A4301" t="s">
        <v>4992</v>
      </c>
      <c r="B4301" t="s">
        <v>162</v>
      </c>
      <c r="C4301" t="s">
        <v>158</v>
      </c>
      <c r="D4301" t="s">
        <v>43</v>
      </c>
      <c r="E4301" t="s">
        <v>953</v>
      </c>
      <c r="F4301" t="s">
        <v>110</v>
      </c>
      <c r="G4301" t="s">
        <v>111</v>
      </c>
      <c r="H4301" t="s">
        <v>434</v>
      </c>
      <c r="I4301" t="s">
        <v>88</v>
      </c>
      <c r="J4301" t="s">
        <v>26</v>
      </c>
      <c r="K4301" t="s">
        <v>103</v>
      </c>
      <c r="L4301" t="str">
        <f>_xlfn.XLOOKUP(Trade_Flows[[#This Row],[hardware_type]],Helper_sheet!$D$2:$D$15,Helper_sheet!$E$2:$E$15,0,0)</f>
        <v>Equipment</v>
      </c>
      <c r="M4301" t="s">
        <v>91</v>
      </c>
      <c r="N4301" s="5">
        <v>478</v>
      </c>
      <c r="O4301" s="1">
        <v>239.09</v>
      </c>
      <c r="P4301" t="s">
        <v>105</v>
      </c>
      <c r="Q4301" t="s">
        <v>33</v>
      </c>
      <c r="R4301" t="s">
        <v>144</v>
      </c>
      <c r="S4301" t="s">
        <v>141</v>
      </c>
      <c r="T4301" t="s">
        <v>90</v>
      </c>
      <c r="U4301" t="s">
        <v>1047</v>
      </c>
      <c r="V4301" t="s">
        <v>2393</v>
      </c>
      <c r="W4301" t="s">
        <v>147</v>
      </c>
      <c r="X4301" t="s">
        <v>144</v>
      </c>
    </row>
    <row r="4302" spans="1:24" x14ac:dyDescent="0.4">
      <c r="A4302" t="s">
        <v>4993</v>
      </c>
      <c r="B4302" t="s">
        <v>171</v>
      </c>
      <c r="C4302" t="s">
        <v>141</v>
      </c>
      <c r="D4302" t="s">
        <v>44</v>
      </c>
      <c r="E4302" t="s">
        <v>953</v>
      </c>
      <c r="F4302" t="s">
        <v>110</v>
      </c>
      <c r="G4302" t="s">
        <v>111</v>
      </c>
      <c r="H4302" t="s">
        <v>434</v>
      </c>
      <c r="I4302" t="s">
        <v>88</v>
      </c>
      <c r="J4302" t="s">
        <v>26</v>
      </c>
      <c r="K4302" t="s">
        <v>103</v>
      </c>
      <c r="L4302" t="str">
        <f>_xlfn.XLOOKUP(Trade_Flows[[#This Row],[hardware_type]],Helper_sheet!$D$2:$D$15,Helper_sheet!$E$2:$E$15,0,0)</f>
        <v>Equipment</v>
      </c>
      <c r="M4302" t="s">
        <v>91</v>
      </c>
      <c r="N4302" s="5">
        <v>499</v>
      </c>
      <c r="O4302" s="1">
        <v>249.55</v>
      </c>
      <c r="P4302" t="s">
        <v>790</v>
      </c>
      <c r="Q4302" t="s">
        <v>33</v>
      </c>
      <c r="R4302" t="s">
        <v>144</v>
      </c>
      <c r="S4302" t="s">
        <v>141</v>
      </c>
      <c r="T4302" t="s">
        <v>90</v>
      </c>
      <c r="U4302" t="s">
        <v>963</v>
      </c>
      <c r="V4302" t="s">
        <v>532</v>
      </c>
      <c r="W4302" t="s">
        <v>147</v>
      </c>
      <c r="X4302" t="s">
        <v>144</v>
      </c>
    </row>
    <row r="4303" spans="1:24" x14ac:dyDescent="0.4">
      <c r="A4303" t="s">
        <v>4994</v>
      </c>
      <c r="B4303" t="s">
        <v>171</v>
      </c>
      <c r="C4303" t="s">
        <v>149</v>
      </c>
      <c r="D4303" t="s">
        <v>45</v>
      </c>
      <c r="E4303" t="s">
        <v>953</v>
      </c>
      <c r="F4303" t="s">
        <v>110</v>
      </c>
      <c r="G4303" t="s">
        <v>111</v>
      </c>
      <c r="H4303" t="s">
        <v>434</v>
      </c>
      <c r="I4303" t="s">
        <v>88</v>
      </c>
      <c r="J4303" t="s">
        <v>26</v>
      </c>
      <c r="K4303" t="s">
        <v>103</v>
      </c>
      <c r="L4303" t="str">
        <f>_xlfn.XLOOKUP(Trade_Flows[[#This Row],[hardware_type]],Helper_sheet!$D$2:$D$15,Helper_sheet!$E$2:$E$15,0,0)</f>
        <v>Equipment</v>
      </c>
      <c r="M4303" t="s">
        <v>91</v>
      </c>
      <c r="N4303" s="5">
        <v>600</v>
      </c>
      <c r="O4303" s="1">
        <v>300.02</v>
      </c>
      <c r="P4303" t="s">
        <v>790</v>
      </c>
      <c r="Q4303" t="s">
        <v>33</v>
      </c>
      <c r="R4303" t="s">
        <v>144</v>
      </c>
      <c r="S4303" t="s">
        <v>141</v>
      </c>
      <c r="T4303" t="s">
        <v>90</v>
      </c>
      <c r="U4303" t="s">
        <v>961</v>
      </c>
      <c r="V4303" t="s">
        <v>444</v>
      </c>
      <c r="W4303" t="s">
        <v>147</v>
      </c>
      <c r="X4303" t="s">
        <v>144</v>
      </c>
    </row>
    <row r="4304" spans="1:24" x14ac:dyDescent="0.4">
      <c r="A4304" t="s">
        <v>4995</v>
      </c>
      <c r="B4304" t="s">
        <v>171</v>
      </c>
      <c r="C4304" t="s">
        <v>154</v>
      </c>
      <c r="D4304" t="s">
        <v>46</v>
      </c>
      <c r="E4304" t="s">
        <v>953</v>
      </c>
      <c r="F4304" t="s">
        <v>110</v>
      </c>
      <c r="G4304" t="s">
        <v>111</v>
      </c>
      <c r="H4304" t="s">
        <v>434</v>
      </c>
      <c r="I4304" t="s">
        <v>88</v>
      </c>
      <c r="J4304" t="s">
        <v>26</v>
      </c>
      <c r="K4304" t="s">
        <v>103</v>
      </c>
      <c r="L4304" t="str">
        <f>_xlfn.XLOOKUP(Trade_Flows[[#This Row],[hardware_type]],Helper_sheet!$D$2:$D$15,Helper_sheet!$E$2:$E$15,0,0)</f>
        <v>Equipment</v>
      </c>
      <c r="M4304" t="s">
        <v>91</v>
      </c>
      <c r="N4304" s="5">
        <v>636</v>
      </c>
      <c r="O4304" s="1">
        <v>318.38</v>
      </c>
      <c r="P4304" t="s">
        <v>790</v>
      </c>
      <c r="Q4304" t="s">
        <v>33</v>
      </c>
      <c r="R4304" t="s">
        <v>144</v>
      </c>
      <c r="S4304" t="s">
        <v>141</v>
      </c>
      <c r="T4304" t="s">
        <v>90</v>
      </c>
      <c r="U4304" t="s">
        <v>968</v>
      </c>
      <c r="V4304" t="s">
        <v>437</v>
      </c>
      <c r="W4304" t="s">
        <v>147</v>
      </c>
      <c r="X4304" t="s">
        <v>144</v>
      </c>
    </row>
    <row r="4305" spans="1:24" x14ac:dyDescent="0.4">
      <c r="A4305" t="s">
        <v>4996</v>
      </c>
      <c r="B4305" t="s">
        <v>171</v>
      </c>
      <c r="C4305" t="s">
        <v>158</v>
      </c>
      <c r="D4305" t="s">
        <v>47</v>
      </c>
      <c r="E4305" t="s">
        <v>953</v>
      </c>
      <c r="F4305" t="s">
        <v>110</v>
      </c>
      <c r="G4305" t="s">
        <v>111</v>
      </c>
      <c r="H4305" t="s">
        <v>434</v>
      </c>
      <c r="I4305" t="s">
        <v>88</v>
      </c>
      <c r="J4305" t="s">
        <v>26</v>
      </c>
      <c r="K4305" t="s">
        <v>103</v>
      </c>
      <c r="L4305" t="str">
        <f>_xlfn.XLOOKUP(Trade_Flows[[#This Row],[hardware_type]],Helper_sheet!$D$2:$D$15,Helper_sheet!$E$2:$E$15,0,0)</f>
        <v>Equipment</v>
      </c>
      <c r="M4305" t="s">
        <v>91</v>
      </c>
      <c r="N4305" s="5">
        <v>450</v>
      </c>
      <c r="O4305" s="1">
        <v>225.43</v>
      </c>
      <c r="P4305" t="s">
        <v>106</v>
      </c>
      <c r="Q4305" t="s">
        <v>33</v>
      </c>
      <c r="R4305" t="s">
        <v>144</v>
      </c>
      <c r="S4305" t="s">
        <v>141</v>
      </c>
      <c r="T4305" t="s">
        <v>90</v>
      </c>
      <c r="U4305" t="s">
        <v>961</v>
      </c>
      <c r="V4305" t="s">
        <v>2387</v>
      </c>
      <c r="W4305" t="s">
        <v>147</v>
      </c>
      <c r="X4305" t="s">
        <v>144</v>
      </c>
    </row>
    <row r="4306" spans="1:24" x14ac:dyDescent="0.4">
      <c r="A4306" t="s">
        <v>4997</v>
      </c>
      <c r="B4306" t="s">
        <v>182</v>
      </c>
      <c r="C4306" t="s">
        <v>141</v>
      </c>
      <c r="D4306" t="s">
        <v>48</v>
      </c>
      <c r="E4306" t="s">
        <v>953</v>
      </c>
      <c r="F4306" t="s">
        <v>110</v>
      </c>
      <c r="G4306" t="s">
        <v>111</v>
      </c>
      <c r="H4306" t="s">
        <v>434</v>
      </c>
      <c r="I4306" t="s">
        <v>88</v>
      </c>
      <c r="J4306" t="s">
        <v>26</v>
      </c>
      <c r="K4306" t="s">
        <v>103</v>
      </c>
      <c r="L4306" t="str">
        <f>_xlfn.XLOOKUP(Trade_Flows[[#This Row],[hardware_type]],Helper_sheet!$D$2:$D$15,Helper_sheet!$E$2:$E$15,0,0)</f>
        <v>Equipment</v>
      </c>
      <c r="M4306" t="s">
        <v>91</v>
      </c>
      <c r="N4306" s="5">
        <v>573</v>
      </c>
      <c r="O4306" s="1">
        <v>286.69</v>
      </c>
      <c r="P4306" t="s">
        <v>105</v>
      </c>
      <c r="Q4306" t="s">
        <v>33</v>
      </c>
      <c r="R4306" t="s">
        <v>144</v>
      </c>
      <c r="S4306" t="s">
        <v>141</v>
      </c>
      <c r="T4306" t="s">
        <v>90</v>
      </c>
      <c r="U4306" t="s">
        <v>970</v>
      </c>
      <c r="V4306" t="s">
        <v>539</v>
      </c>
      <c r="W4306" t="s">
        <v>147</v>
      </c>
      <c r="X4306" t="s">
        <v>144</v>
      </c>
    </row>
    <row r="4307" spans="1:24" x14ac:dyDescent="0.4">
      <c r="A4307" t="s">
        <v>4998</v>
      </c>
      <c r="B4307" t="s">
        <v>182</v>
      </c>
      <c r="C4307" t="s">
        <v>149</v>
      </c>
      <c r="D4307" t="s">
        <v>49</v>
      </c>
      <c r="E4307" t="s">
        <v>953</v>
      </c>
      <c r="F4307" t="s">
        <v>110</v>
      </c>
      <c r="G4307" t="s">
        <v>111</v>
      </c>
      <c r="H4307" t="s">
        <v>434</v>
      </c>
      <c r="I4307" t="s">
        <v>88</v>
      </c>
      <c r="J4307" t="s">
        <v>26</v>
      </c>
      <c r="K4307" t="s">
        <v>103</v>
      </c>
      <c r="L4307" t="str">
        <f>_xlfn.XLOOKUP(Trade_Flows[[#This Row],[hardware_type]],Helper_sheet!$D$2:$D$15,Helper_sheet!$E$2:$E$15,0,0)</f>
        <v>Equipment</v>
      </c>
      <c r="M4307" t="s">
        <v>91</v>
      </c>
      <c r="N4307" s="5">
        <v>577</v>
      </c>
      <c r="O4307" s="1">
        <v>288.99</v>
      </c>
      <c r="P4307" t="s">
        <v>106</v>
      </c>
      <c r="Q4307" t="s">
        <v>33</v>
      </c>
      <c r="R4307" t="s">
        <v>144</v>
      </c>
      <c r="S4307" t="s">
        <v>141</v>
      </c>
      <c r="T4307" t="s">
        <v>90</v>
      </c>
      <c r="U4307" t="s">
        <v>996</v>
      </c>
      <c r="V4307" t="s">
        <v>526</v>
      </c>
      <c r="W4307" t="s">
        <v>147</v>
      </c>
      <c r="X4307" t="s">
        <v>144</v>
      </c>
    </row>
    <row r="4308" spans="1:24" x14ac:dyDescent="0.4">
      <c r="A4308" t="s">
        <v>4999</v>
      </c>
      <c r="B4308" t="s">
        <v>182</v>
      </c>
      <c r="C4308" t="s">
        <v>154</v>
      </c>
      <c r="D4308" t="s">
        <v>50</v>
      </c>
      <c r="E4308" t="s">
        <v>953</v>
      </c>
      <c r="F4308" t="s">
        <v>110</v>
      </c>
      <c r="G4308" t="s">
        <v>111</v>
      </c>
      <c r="H4308" t="s">
        <v>434</v>
      </c>
      <c r="I4308" t="s">
        <v>88</v>
      </c>
      <c r="J4308" t="s">
        <v>26</v>
      </c>
      <c r="K4308" t="s">
        <v>103</v>
      </c>
      <c r="L4308" t="str">
        <f>_xlfn.XLOOKUP(Trade_Flows[[#This Row],[hardware_type]],Helper_sheet!$D$2:$D$15,Helper_sheet!$E$2:$E$15,0,0)</f>
        <v>Equipment</v>
      </c>
      <c r="M4308" t="s">
        <v>91</v>
      </c>
      <c r="N4308" s="5">
        <v>687</v>
      </c>
      <c r="O4308" s="1">
        <v>343.98</v>
      </c>
      <c r="P4308" t="s">
        <v>107</v>
      </c>
      <c r="Q4308" t="s">
        <v>33</v>
      </c>
      <c r="R4308" t="s">
        <v>144</v>
      </c>
      <c r="S4308" t="s">
        <v>141</v>
      </c>
      <c r="T4308" t="s">
        <v>90</v>
      </c>
      <c r="U4308" t="s">
        <v>2973</v>
      </c>
      <c r="V4308" t="s">
        <v>446</v>
      </c>
      <c r="W4308" t="s">
        <v>147</v>
      </c>
      <c r="X4308" t="s">
        <v>144</v>
      </c>
    </row>
    <row r="4309" spans="1:24" x14ac:dyDescent="0.4">
      <c r="A4309" t="s">
        <v>5000</v>
      </c>
      <c r="B4309" t="s">
        <v>182</v>
      </c>
      <c r="C4309" t="s">
        <v>158</v>
      </c>
      <c r="D4309" t="s">
        <v>51</v>
      </c>
      <c r="E4309" t="s">
        <v>953</v>
      </c>
      <c r="F4309" t="s">
        <v>110</v>
      </c>
      <c r="G4309" t="s">
        <v>111</v>
      </c>
      <c r="H4309" t="s">
        <v>434</v>
      </c>
      <c r="I4309" t="s">
        <v>88</v>
      </c>
      <c r="J4309" t="s">
        <v>26</v>
      </c>
      <c r="K4309" t="s">
        <v>103</v>
      </c>
      <c r="L4309" t="str">
        <f>_xlfn.XLOOKUP(Trade_Flows[[#This Row],[hardware_type]],Helper_sheet!$D$2:$D$15,Helper_sheet!$E$2:$E$15,0,0)</f>
        <v>Equipment</v>
      </c>
      <c r="M4309" t="s">
        <v>91</v>
      </c>
      <c r="N4309" s="5">
        <v>520</v>
      </c>
      <c r="O4309" s="1">
        <v>260.19</v>
      </c>
      <c r="P4309" t="s">
        <v>107</v>
      </c>
      <c r="Q4309" t="s">
        <v>33</v>
      </c>
      <c r="R4309" t="s">
        <v>144</v>
      </c>
      <c r="S4309" t="s">
        <v>141</v>
      </c>
      <c r="T4309" t="s">
        <v>90</v>
      </c>
      <c r="U4309" t="s">
        <v>985</v>
      </c>
      <c r="V4309" t="s">
        <v>2393</v>
      </c>
      <c r="W4309" t="s">
        <v>147</v>
      </c>
      <c r="X4309" t="s">
        <v>144</v>
      </c>
    </row>
    <row r="4310" spans="1:24" x14ac:dyDescent="0.4">
      <c r="A4310" t="s">
        <v>5001</v>
      </c>
      <c r="B4310" t="s">
        <v>193</v>
      </c>
      <c r="C4310" t="s">
        <v>141</v>
      </c>
      <c r="D4310" t="s">
        <v>52</v>
      </c>
      <c r="E4310" t="s">
        <v>953</v>
      </c>
      <c r="F4310" t="s">
        <v>110</v>
      </c>
      <c r="G4310" t="s">
        <v>111</v>
      </c>
      <c r="H4310" t="s">
        <v>434</v>
      </c>
      <c r="I4310" t="s">
        <v>88</v>
      </c>
      <c r="J4310" t="s">
        <v>26</v>
      </c>
      <c r="K4310" t="s">
        <v>103</v>
      </c>
      <c r="L4310" t="str">
        <f>_xlfn.XLOOKUP(Trade_Flows[[#This Row],[hardware_type]],Helper_sheet!$D$2:$D$15,Helper_sheet!$E$2:$E$15,0,0)</f>
        <v>Equipment</v>
      </c>
      <c r="M4310" t="s">
        <v>91</v>
      </c>
      <c r="N4310" s="5">
        <v>540</v>
      </c>
      <c r="O4310" s="1">
        <v>270.07</v>
      </c>
      <c r="P4310" t="s">
        <v>790</v>
      </c>
      <c r="Q4310" t="s">
        <v>33</v>
      </c>
      <c r="R4310" t="s">
        <v>144</v>
      </c>
      <c r="S4310" t="s">
        <v>141</v>
      </c>
      <c r="T4310" t="s">
        <v>90</v>
      </c>
      <c r="U4310" t="s">
        <v>1021</v>
      </c>
      <c r="V4310" t="s">
        <v>469</v>
      </c>
      <c r="W4310" t="s">
        <v>147</v>
      </c>
      <c r="X4310" t="s">
        <v>144</v>
      </c>
    </row>
    <row r="4311" spans="1:24" x14ac:dyDescent="0.4">
      <c r="A4311" t="s">
        <v>5002</v>
      </c>
      <c r="B4311" t="s">
        <v>193</v>
      </c>
      <c r="C4311" t="s">
        <v>149</v>
      </c>
      <c r="D4311" t="s">
        <v>53</v>
      </c>
      <c r="E4311" t="s">
        <v>953</v>
      </c>
      <c r="F4311" t="s">
        <v>110</v>
      </c>
      <c r="G4311" t="s">
        <v>111</v>
      </c>
      <c r="H4311" t="s">
        <v>434</v>
      </c>
      <c r="I4311" t="s">
        <v>88</v>
      </c>
      <c r="J4311" t="s">
        <v>26</v>
      </c>
      <c r="K4311" t="s">
        <v>103</v>
      </c>
      <c r="L4311" t="str">
        <f>_xlfn.XLOOKUP(Trade_Flows[[#This Row],[hardware_type]],Helper_sheet!$D$2:$D$15,Helper_sheet!$E$2:$E$15,0,0)</f>
        <v>Equipment</v>
      </c>
      <c r="M4311" t="s">
        <v>91</v>
      </c>
      <c r="N4311" s="5">
        <v>595</v>
      </c>
      <c r="O4311" s="1">
        <v>297.83</v>
      </c>
      <c r="P4311" t="s">
        <v>790</v>
      </c>
      <c r="Q4311" t="s">
        <v>33</v>
      </c>
      <c r="R4311" t="s">
        <v>144</v>
      </c>
      <c r="S4311" t="s">
        <v>141</v>
      </c>
      <c r="T4311" t="s">
        <v>90</v>
      </c>
      <c r="U4311" t="s">
        <v>1003</v>
      </c>
      <c r="V4311" t="s">
        <v>457</v>
      </c>
      <c r="W4311" t="s">
        <v>147</v>
      </c>
      <c r="X4311" t="s">
        <v>144</v>
      </c>
    </row>
    <row r="4312" spans="1:24" x14ac:dyDescent="0.4">
      <c r="A4312" t="s">
        <v>5003</v>
      </c>
      <c r="B4312" t="s">
        <v>193</v>
      </c>
      <c r="C4312" t="s">
        <v>154</v>
      </c>
      <c r="D4312" t="s">
        <v>54</v>
      </c>
      <c r="E4312" t="s">
        <v>953</v>
      </c>
      <c r="F4312" t="s">
        <v>110</v>
      </c>
      <c r="G4312" t="s">
        <v>111</v>
      </c>
      <c r="H4312" t="s">
        <v>434</v>
      </c>
      <c r="I4312" t="s">
        <v>88</v>
      </c>
      <c r="J4312" t="s">
        <v>26</v>
      </c>
      <c r="K4312" t="s">
        <v>103</v>
      </c>
      <c r="L4312" t="str">
        <f>_xlfn.XLOOKUP(Trade_Flows[[#This Row],[hardware_type]],Helper_sheet!$D$2:$D$15,Helper_sheet!$E$2:$E$15,0,0)</f>
        <v>Equipment</v>
      </c>
      <c r="M4312" t="s">
        <v>91</v>
      </c>
      <c r="N4312" s="5">
        <v>764</v>
      </c>
      <c r="O4312" s="1">
        <v>382.39</v>
      </c>
      <c r="P4312" t="s">
        <v>790</v>
      </c>
      <c r="Q4312" t="s">
        <v>33</v>
      </c>
      <c r="R4312" t="s">
        <v>144</v>
      </c>
      <c r="S4312" t="s">
        <v>141</v>
      </c>
      <c r="T4312" t="s">
        <v>90</v>
      </c>
      <c r="U4312" t="s">
        <v>958</v>
      </c>
      <c r="V4312" t="s">
        <v>2453</v>
      </c>
      <c r="W4312" t="s">
        <v>147</v>
      </c>
      <c r="X4312" t="s">
        <v>144</v>
      </c>
    </row>
    <row r="4313" spans="1:24" x14ac:dyDescent="0.4">
      <c r="A4313" t="s">
        <v>5004</v>
      </c>
      <c r="B4313" t="s">
        <v>193</v>
      </c>
      <c r="C4313" t="s">
        <v>158</v>
      </c>
      <c r="D4313" t="s">
        <v>55</v>
      </c>
      <c r="E4313" t="s">
        <v>953</v>
      </c>
      <c r="F4313" t="s">
        <v>110</v>
      </c>
      <c r="G4313" t="s">
        <v>111</v>
      </c>
      <c r="H4313" t="s">
        <v>434</v>
      </c>
      <c r="I4313" t="s">
        <v>88</v>
      </c>
      <c r="J4313" t="s">
        <v>26</v>
      </c>
      <c r="K4313" t="s">
        <v>103</v>
      </c>
      <c r="L4313" t="str">
        <f>_xlfn.XLOOKUP(Trade_Flows[[#This Row],[hardware_type]],Helper_sheet!$D$2:$D$15,Helper_sheet!$E$2:$E$15,0,0)</f>
        <v>Equipment</v>
      </c>
      <c r="M4313" t="s">
        <v>91</v>
      </c>
      <c r="N4313" s="5">
        <v>567</v>
      </c>
      <c r="O4313" s="1">
        <v>283.64</v>
      </c>
      <c r="P4313" t="s">
        <v>105</v>
      </c>
      <c r="Q4313" t="s">
        <v>33</v>
      </c>
      <c r="R4313" t="s">
        <v>144</v>
      </c>
      <c r="S4313" t="s">
        <v>141</v>
      </c>
      <c r="T4313" t="s">
        <v>90</v>
      </c>
      <c r="U4313" t="s">
        <v>1021</v>
      </c>
      <c r="V4313" t="s">
        <v>605</v>
      </c>
      <c r="W4313" t="s">
        <v>147</v>
      </c>
      <c r="X4313" t="s">
        <v>144</v>
      </c>
    </row>
    <row r="4314" spans="1:24" x14ac:dyDescent="0.4">
      <c r="A4314" t="s">
        <v>5005</v>
      </c>
      <c r="B4314" t="s">
        <v>202</v>
      </c>
      <c r="C4314" t="s">
        <v>141</v>
      </c>
      <c r="D4314" t="s">
        <v>56</v>
      </c>
      <c r="E4314" t="s">
        <v>953</v>
      </c>
      <c r="F4314" t="s">
        <v>110</v>
      </c>
      <c r="G4314" t="s">
        <v>111</v>
      </c>
      <c r="H4314" t="s">
        <v>434</v>
      </c>
      <c r="I4314" t="s">
        <v>88</v>
      </c>
      <c r="J4314" t="s">
        <v>26</v>
      </c>
      <c r="K4314" t="s">
        <v>103</v>
      </c>
      <c r="L4314" t="str">
        <f>_xlfn.XLOOKUP(Trade_Flows[[#This Row],[hardware_type]],Helper_sheet!$D$2:$D$15,Helper_sheet!$E$2:$E$15,0,0)</f>
        <v>Equipment</v>
      </c>
      <c r="M4314" t="s">
        <v>91</v>
      </c>
      <c r="N4314" s="5">
        <v>497</v>
      </c>
      <c r="O4314" s="1">
        <v>248.98</v>
      </c>
      <c r="P4314" t="s">
        <v>105</v>
      </c>
      <c r="Q4314" t="s">
        <v>33</v>
      </c>
      <c r="R4314" t="s">
        <v>144</v>
      </c>
      <c r="S4314" t="s">
        <v>141</v>
      </c>
      <c r="T4314" t="s">
        <v>90</v>
      </c>
      <c r="U4314" t="s">
        <v>2110</v>
      </c>
      <c r="V4314" t="s">
        <v>461</v>
      </c>
      <c r="W4314" t="s">
        <v>147</v>
      </c>
      <c r="X4314" t="s">
        <v>144</v>
      </c>
    </row>
    <row r="4315" spans="1:24" x14ac:dyDescent="0.4">
      <c r="A4315" t="s">
        <v>5006</v>
      </c>
      <c r="B4315" t="s">
        <v>202</v>
      </c>
      <c r="C4315" t="s">
        <v>149</v>
      </c>
      <c r="D4315" t="s">
        <v>57</v>
      </c>
      <c r="E4315" t="s">
        <v>953</v>
      </c>
      <c r="F4315" t="s">
        <v>110</v>
      </c>
      <c r="G4315" t="s">
        <v>111</v>
      </c>
      <c r="H4315" t="s">
        <v>434</v>
      </c>
      <c r="I4315" t="s">
        <v>88</v>
      </c>
      <c r="J4315" t="s">
        <v>26</v>
      </c>
      <c r="K4315" t="s">
        <v>103</v>
      </c>
      <c r="L4315" t="str">
        <f>_xlfn.XLOOKUP(Trade_Flows[[#This Row],[hardware_type]],Helper_sheet!$D$2:$D$15,Helper_sheet!$E$2:$E$15,0,0)</f>
        <v>Equipment</v>
      </c>
      <c r="M4315" t="s">
        <v>91</v>
      </c>
      <c r="N4315" s="5">
        <v>584</v>
      </c>
      <c r="O4315" s="1">
        <v>292.39999999999998</v>
      </c>
      <c r="P4315" t="s">
        <v>790</v>
      </c>
      <c r="Q4315" t="s">
        <v>33</v>
      </c>
      <c r="R4315" t="s">
        <v>144</v>
      </c>
      <c r="S4315" t="s">
        <v>141</v>
      </c>
      <c r="T4315" t="s">
        <v>90</v>
      </c>
      <c r="U4315" t="s">
        <v>974</v>
      </c>
      <c r="V4315" t="s">
        <v>2406</v>
      </c>
      <c r="W4315" t="s">
        <v>147</v>
      </c>
      <c r="X4315" t="s">
        <v>144</v>
      </c>
    </row>
    <row r="4316" spans="1:24" x14ac:dyDescent="0.4">
      <c r="A4316" t="s">
        <v>5007</v>
      </c>
      <c r="B4316" t="s">
        <v>202</v>
      </c>
      <c r="C4316" t="s">
        <v>154</v>
      </c>
      <c r="D4316" t="s">
        <v>58</v>
      </c>
      <c r="E4316" t="s">
        <v>953</v>
      </c>
      <c r="F4316" t="s">
        <v>110</v>
      </c>
      <c r="G4316" t="s">
        <v>111</v>
      </c>
      <c r="H4316" t="s">
        <v>434</v>
      </c>
      <c r="I4316" t="s">
        <v>88</v>
      </c>
      <c r="J4316" t="s">
        <v>26</v>
      </c>
      <c r="K4316" t="s">
        <v>103</v>
      </c>
      <c r="L4316" t="str">
        <f>_xlfn.XLOOKUP(Trade_Flows[[#This Row],[hardware_type]],Helper_sheet!$D$2:$D$15,Helper_sheet!$E$2:$E$15,0,0)</f>
        <v>Equipment</v>
      </c>
      <c r="M4316" t="s">
        <v>91</v>
      </c>
      <c r="N4316" s="5">
        <v>654</v>
      </c>
      <c r="O4316" s="1">
        <v>327.31</v>
      </c>
      <c r="P4316" t="s">
        <v>105</v>
      </c>
      <c r="Q4316" t="s">
        <v>33</v>
      </c>
      <c r="R4316" t="s">
        <v>144</v>
      </c>
      <c r="S4316" t="s">
        <v>141</v>
      </c>
      <c r="T4316" t="s">
        <v>90</v>
      </c>
      <c r="U4316" t="s">
        <v>980</v>
      </c>
      <c r="V4316" t="s">
        <v>473</v>
      </c>
      <c r="W4316" t="s">
        <v>147</v>
      </c>
      <c r="X4316" t="s">
        <v>144</v>
      </c>
    </row>
    <row r="4317" spans="1:24" x14ac:dyDescent="0.4">
      <c r="A4317" t="s">
        <v>5008</v>
      </c>
      <c r="B4317" t="s">
        <v>202</v>
      </c>
      <c r="C4317" t="s">
        <v>158</v>
      </c>
      <c r="D4317" t="s">
        <v>59</v>
      </c>
      <c r="E4317" t="s">
        <v>953</v>
      </c>
      <c r="F4317" t="s">
        <v>110</v>
      </c>
      <c r="G4317" t="s">
        <v>111</v>
      </c>
      <c r="H4317" t="s">
        <v>434</v>
      </c>
      <c r="I4317" t="s">
        <v>88</v>
      </c>
      <c r="J4317" t="s">
        <v>26</v>
      </c>
      <c r="K4317" t="s">
        <v>103</v>
      </c>
      <c r="L4317" t="str">
        <f>_xlfn.XLOOKUP(Trade_Flows[[#This Row],[hardware_type]],Helper_sheet!$D$2:$D$15,Helper_sheet!$E$2:$E$15,0,0)</f>
        <v>Equipment</v>
      </c>
      <c r="M4317" t="s">
        <v>91</v>
      </c>
      <c r="N4317" s="5">
        <v>638</v>
      </c>
      <c r="O4317" s="1">
        <v>319.20999999999998</v>
      </c>
      <c r="P4317" t="s">
        <v>802</v>
      </c>
      <c r="Q4317" t="s">
        <v>33</v>
      </c>
      <c r="R4317" t="s">
        <v>144</v>
      </c>
      <c r="S4317" t="s">
        <v>141</v>
      </c>
      <c r="T4317" t="s">
        <v>90</v>
      </c>
      <c r="U4317" t="s">
        <v>2110</v>
      </c>
      <c r="V4317" t="s">
        <v>2458</v>
      </c>
      <c r="W4317" t="s">
        <v>147</v>
      </c>
      <c r="X4317" t="s">
        <v>144</v>
      </c>
    </row>
    <row r="4318" spans="1:24" x14ac:dyDescent="0.4">
      <c r="A4318" t="s">
        <v>5009</v>
      </c>
      <c r="B4318" t="s">
        <v>212</v>
      </c>
      <c r="C4318" t="s">
        <v>141</v>
      </c>
      <c r="D4318" t="s">
        <v>60</v>
      </c>
      <c r="E4318" t="s">
        <v>953</v>
      </c>
      <c r="F4318" t="s">
        <v>110</v>
      </c>
      <c r="G4318" t="s">
        <v>111</v>
      </c>
      <c r="H4318" t="s">
        <v>434</v>
      </c>
      <c r="I4318" t="s">
        <v>88</v>
      </c>
      <c r="J4318" t="s">
        <v>26</v>
      </c>
      <c r="K4318" t="s">
        <v>103</v>
      </c>
      <c r="L4318" t="str">
        <f>_xlfn.XLOOKUP(Trade_Flows[[#This Row],[hardware_type]],Helper_sheet!$D$2:$D$15,Helper_sheet!$E$2:$E$15,0,0)</f>
        <v>Equipment</v>
      </c>
      <c r="M4318" t="s">
        <v>91</v>
      </c>
      <c r="N4318" s="5">
        <v>580</v>
      </c>
      <c r="O4318" s="1">
        <v>290.07</v>
      </c>
      <c r="P4318" t="s">
        <v>790</v>
      </c>
      <c r="Q4318" t="s">
        <v>33</v>
      </c>
      <c r="R4318" t="s">
        <v>144</v>
      </c>
      <c r="S4318" t="s">
        <v>141</v>
      </c>
      <c r="T4318" t="s">
        <v>90</v>
      </c>
      <c r="U4318" t="s">
        <v>1021</v>
      </c>
      <c r="V4318" t="s">
        <v>475</v>
      </c>
      <c r="W4318" t="s">
        <v>147</v>
      </c>
      <c r="X4318" t="s">
        <v>144</v>
      </c>
    </row>
    <row r="4319" spans="1:24" x14ac:dyDescent="0.4">
      <c r="A4319" t="s">
        <v>5010</v>
      </c>
      <c r="B4319" t="s">
        <v>212</v>
      </c>
      <c r="C4319" t="s">
        <v>149</v>
      </c>
      <c r="D4319" t="s">
        <v>61</v>
      </c>
      <c r="E4319" t="s">
        <v>953</v>
      </c>
      <c r="F4319" t="s">
        <v>110</v>
      </c>
      <c r="G4319" t="s">
        <v>111</v>
      </c>
      <c r="H4319" t="s">
        <v>434</v>
      </c>
      <c r="I4319" t="s">
        <v>88</v>
      </c>
      <c r="J4319" t="s">
        <v>26</v>
      </c>
      <c r="K4319" t="s">
        <v>103</v>
      </c>
      <c r="L4319" t="str">
        <f>_xlfn.XLOOKUP(Trade_Flows[[#This Row],[hardware_type]],Helper_sheet!$D$2:$D$15,Helper_sheet!$E$2:$E$15,0,0)</f>
        <v>Equipment</v>
      </c>
      <c r="M4319" t="s">
        <v>91</v>
      </c>
      <c r="N4319" s="5">
        <v>668</v>
      </c>
      <c r="O4319" s="1">
        <v>334.4</v>
      </c>
      <c r="P4319" t="s">
        <v>802</v>
      </c>
      <c r="Q4319" t="s">
        <v>33</v>
      </c>
      <c r="R4319" t="s">
        <v>144</v>
      </c>
      <c r="S4319" t="s">
        <v>141</v>
      </c>
      <c r="T4319" t="s">
        <v>90</v>
      </c>
      <c r="U4319" t="s">
        <v>1014</v>
      </c>
      <c r="V4319" t="s">
        <v>2458</v>
      </c>
      <c r="W4319" t="s">
        <v>147</v>
      </c>
      <c r="X4319" t="s">
        <v>144</v>
      </c>
    </row>
    <row r="4320" spans="1:24" x14ac:dyDescent="0.4">
      <c r="A4320" t="s">
        <v>5011</v>
      </c>
      <c r="B4320" t="s">
        <v>212</v>
      </c>
      <c r="C4320" t="s">
        <v>154</v>
      </c>
      <c r="D4320" t="s">
        <v>62</v>
      </c>
      <c r="E4320" t="s">
        <v>953</v>
      </c>
      <c r="F4320" t="s">
        <v>110</v>
      </c>
      <c r="G4320" t="s">
        <v>111</v>
      </c>
      <c r="H4320" t="s">
        <v>434</v>
      </c>
      <c r="I4320" t="s">
        <v>88</v>
      </c>
      <c r="J4320" t="s">
        <v>26</v>
      </c>
      <c r="K4320" t="s">
        <v>103</v>
      </c>
      <c r="L4320" t="str">
        <f>_xlfn.XLOOKUP(Trade_Flows[[#This Row],[hardware_type]],Helper_sheet!$D$2:$D$15,Helper_sheet!$E$2:$E$15,0,0)</f>
        <v>Equipment</v>
      </c>
      <c r="M4320" t="s">
        <v>91</v>
      </c>
      <c r="N4320" s="5">
        <v>799</v>
      </c>
      <c r="O4320" s="1">
        <v>399.72</v>
      </c>
      <c r="P4320" t="s">
        <v>106</v>
      </c>
      <c r="Q4320" t="s">
        <v>33</v>
      </c>
      <c r="R4320" t="s">
        <v>144</v>
      </c>
      <c r="S4320" t="s">
        <v>141</v>
      </c>
      <c r="T4320" t="s">
        <v>90</v>
      </c>
      <c r="U4320" t="s">
        <v>2110</v>
      </c>
      <c r="V4320" t="s">
        <v>484</v>
      </c>
      <c r="W4320" t="s">
        <v>147</v>
      </c>
      <c r="X4320" t="s">
        <v>144</v>
      </c>
    </row>
    <row r="4321" spans="1:24" x14ac:dyDescent="0.4">
      <c r="A4321" t="s">
        <v>5012</v>
      </c>
      <c r="B4321" t="s">
        <v>212</v>
      </c>
      <c r="C4321" t="s">
        <v>158</v>
      </c>
      <c r="D4321" t="s">
        <v>63</v>
      </c>
      <c r="E4321" t="s">
        <v>953</v>
      </c>
      <c r="F4321" t="s">
        <v>110</v>
      </c>
      <c r="G4321" t="s">
        <v>111</v>
      </c>
      <c r="H4321" t="s">
        <v>434</v>
      </c>
      <c r="I4321" t="s">
        <v>88</v>
      </c>
      <c r="J4321" t="s">
        <v>26</v>
      </c>
      <c r="K4321" t="s">
        <v>103</v>
      </c>
      <c r="L4321" t="str">
        <f>_xlfn.XLOOKUP(Trade_Flows[[#This Row],[hardware_type]],Helper_sheet!$D$2:$D$15,Helper_sheet!$E$2:$E$15,0,0)</f>
        <v>Equipment</v>
      </c>
      <c r="M4321" t="s">
        <v>91</v>
      </c>
      <c r="N4321" s="5">
        <v>614</v>
      </c>
      <c r="O4321" s="1">
        <v>307.48</v>
      </c>
      <c r="P4321" t="s">
        <v>802</v>
      </c>
      <c r="Q4321" t="s">
        <v>33</v>
      </c>
      <c r="R4321" t="s">
        <v>144</v>
      </c>
      <c r="S4321" t="s">
        <v>141</v>
      </c>
      <c r="T4321" t="s">
        <v>90</v>
      </c>
      <c r="U4321" t="s">
        <v>970</v>
      </c>
      <c r="V4321" t="s">
        <v>2410</v>
      </c>
      <c r="W4321" t="s">
        <v>147</v>
      </c>
      <c r="X4321" t="s">
        <v>144</v>
      </c>
    </row>
    <row r="4322" spans="1:24" x14ac:dyDescent="0.4">
      <c r="A4322" t="s">
        <v>5013</v>
      </c>
      <c r="B4322" t="s">
        <v>223</v>
      </c>
      <c r="C4322" t="s">
        <v>141</v>
      </c>
      <c r="D4322" t="s">
        <v>64</v>
      </c>
      <c r="E4322" t="s">
        <v>953</v>
      </c>
      <c r="F4322" t="s">
        <v>110</v>
      </c>
      <c r="G4322" t="s">
        <v>111</v>
      </c>
      <c r="H4322" t="s">
        <v>434</v>
      </c>
      <c r="I4322" t="s">
        <v>88</v>
      </c>
      <c r="J4322" t="s">
        <v>26</v>
      </c>
      <c r="K4322" t="s">
        <v>103</v>
      </c>
      <c r="L4322" t="str">
        <f>_xlfn.XLOOKUP(Trade_Flows[[#This Row],[hardware_type]],Helper_sheet!$D$2:$D$15,Helper_sheet!$E$2:$E$15,0,0)</f>
        <v>Equipment</v>
      </c>
      <c r="M4322" t="s">
        <v>91</v>
      </c>
      <c r="N4322" s="5">
        <v>796</v>
      </c>
      <c r="O4322" s="1">
        <v>398.24</v>
      </c>
      <c r="P4322" t="s">
        <v>106</v>
      </c>
      <c r="Q4322" t="s">
        <v>33</v>
      </c>
      <c r="R4322" t="s">
        <v>144</v>
      </c>
      <c r="S4322" t="s">
        <v>141</v>
      </c>
      <c r="T4322" t="s">
        <v>90</v>
      </c>
      <c r="U4322" t="s">
        <v>994</v>
      </c>
      <c r="V4322" t="s">
        <v>159</v>
      </c>
      <c r="W4322" t="s">
        <v>147</v>
      </c>
      <c r="X4322" t="s">
        <v>144</v>
      </c>
    </row>
    <row r="4323" spans="1:24" x14ac:dyDescent="0.4">
      <c r="A4323" t="s">
        <v>5014</v>
      </c>
      <c r="B4323" t="s">
        <v>223</v>
      </c>
      <c r="C4323" t="s">
        <v>149</v>
      </c>
      <c r="D4323" t="s">
        <v>65</v>
      </c>
      <c r="E4323" t="s">
        <v>953</v>
      </c>
      <c r="F4323" t="s">
        <v>110</v>
      </c>
      <c r="G4323" t="s">
        <v>111</v>
      </c>
      <c r="H4323" t="s">
        <v>434</v>
      </c>
      <c r="I4323" t="s">
        <v>88</v>
      </c>
      <c r="J4323" t="s">
        <v>26</v>
      </c>
      <c r="K4323" t="s">
        <v>103</v>
      </c>
      <c r="L4323" t="str">
        <f>_xlfn.XLOOKUP(Trade_Flows[[#This Row],[hardware_type]],Helper_sheet!$D$2:$D$15,Helper_sheet!$E$2:$E$15,0,0)</f>
        <v>Equipment</v>
      </c>
      <c r="M4323" t="s">
        <v>91</v>
      </c>
      <c r="N4323" s="5">
        <v>887</v>
      </c>
      <c r="O4323" s="1">
        <v>443.83</v>
      </c>
      <c r="P4323" t="s">
        <v>106</v>
      </c>
      <c r="Q4323" t="s">
        <v>33</v>
      </c>
      <c r="R4323" t="s">
        <v>144</v>
      </c>
      <c r="S4323" t="s">
        <v>141</v>
      </c>
      <c r="T4323" t="s">
        <v>90</v>
      </c>
      <c r="U4323" t="s">
        <v>978</v>
      </c>
      <c r="V4323" t="s">
        <v>175</v>
      </c>
      <c r="W4323" t="s">
        <v>147</v>
      </c>
      <c r="X4323" t="s">
        <v>144</v>
      </c>
    </row>
    <row r="4324" spans="1:24" x14ac:dyDescent="0.4">
      <c r="A4324" t="s">
        <v>5015</v>
      </c>
      <c r="B4324" t="s">
        <v>223</v>
      </c>
      <c r="C4324" t="s">
        <v>154</v>
      </c>
      <c r="D4324" t="s">
        <v>66</v>
      </c>
      <c r="E4324" t="s">
        <v>953</v>
      </c>
      <c r="F4324" t="s">
        <v>110</v>
      </c>
      <c r="G4324" t="s">
        <v>111</v>
      </c>
      <c r="H4324" t="s">
        <v>434</v>
      </c>
      <c r="I4324" t="s">
        <v>88</v>
      </c>
      <c r="J4324" t="s">
        <v>26</v>
      </c>
      <c r="K4324" t="s">
        <v>103</v>
      </c>
      <c r="L4324" t="str">
        <f>_xlfn.XLOOKUP(Trade_Flows[[#This Row],[hardware_type]],Helper_sheet!$D$2:$D$15,Helper_sheet!$E$2:$E$15,0,0)</f>
        <v>Equipment</v>
      </c>
      <c r="M4324" t="s">
        <v>91</v>
      </c>
      <c r="N4324" s="5">
        <v>859</v>
      </c>
      <c r="O4324" s="1">
        <v>429.77</v>
      </c>
      <c r="P4324" t="s">
        <v>790</v>
      </c>
      <c r="Q4324" t="s">
        <v>33</v>
      </c>
      <c r="R4324" t="s">
        <v>144</v>
      </c>
      <c r="S4324" t="s">
        <v>141</v>
      </c>
      <c r="T4324" t="s">
        <v>90</v>
      </c>
      <c r="U4324" t="s">
        <v>958</v>
      </c>
      <c r="V4324" t="s">
        <v>159</v>
      </c>
      <c r="W4324" t="s">
        <v>147</v>
      </c>
      <c r="X4324" t="s">
        <v>144</v>
      </c>
    </row>
    <row r="4325" spans="1:24" x14ac:dyDescent="0.4">
      <c r="A4325" t="s">
        <v>5016</v>
      </c>
      <c r="B4325" t="s">
        <v>223</v>
      </c>
      <c r="C4325" t="s">
        <v>158</v>
      </c>
      <c r="D4325" t="s">
        <v>67</v>
      </c>
      <c r="E4325" t="s">
        <v>953</v>
      </c>
      <c r="F4325" t="s">
        <v>110</v>
      </c>
      <c r="G4325" t="s">
        <v>111</v>
      </c>
      <c r="H4325" t="s">
        <v>434</v>
      </c>
      <c r="I4325" t="s">
        <v>88</v>
      </c>
      <c r="J4325" t="s">
        <v>26</v>
      </c>
      <c r="K4325" t="s">
        <v>103</v>
      </c>
      <c r="L4325" t="str">
        <f>_xlfn.XLOOKUP(Trade_Flows[[#This Row],[hardware_type]],Helper_sheet!$D$2:$D$15,Helper_sheet!$E$2:$E$15,0,0)</f>
        <v>Equipment</v>
      </c>
      <c r="M4325" t="s">
        <v>91</v>
      </c>
      <c r="N4325" s="5">
        <v>715</v>
      </c>
      <c r="O4325" s="1">
        <v>358</v>
      </c>
      <c r="P4325" t="s">
        <v>790</v>
      </c>
      <c r="Q4325" t="s">
        <v>33</v>
      </c>
      <c r="R4325" t="s">
        <v>144</v>
      </c>
      <c r="S4325" t="s">
        <v>141</v>
      </c>
      <c r="T4325" t="s">
        <v>90</v>
      </c>
      <c r="U4325" t="s">
        <v>996</v>
      </c>
      <c r="V4325" t="s">
        <v>308</v>
      </c>
      <c r="W4325" t="s">
        <v>147</v>
      </c>
      <c r="X4325" t="s">
        <v>144</v>
      </c>
    </row>
    <row r="4326" spans="1:24" x14ac:dyDescent="0.4">
      <c r="A4326" t="s">
        <v>5017</v>
      </c>
      <c r="B4326" t="s">
        <v>235</v>
      </c>
      <c r="C4326" t="s">
        <v>141</v>
      </c>
      <c r="D4326" t="s">
        <v>68</v>
      </c>
      <c r="E4326" t="s">
        <v>953</v>
      </c>
      <c r="F4326" t="s">
        <v>110</v>
      </c>
      <c r="G4326" t="s">
        <v>111</v>
      </c>
      <c r="H4326" t="s">
        <v>434</v>
      </c>
      <c r="I4326" t="s">
        <v>88</v>
      </c>
      <c r="J4326" t="s">
        <v>26</v>
      </c>
      <c r="K4326" t="s">
        <v>103</v>
      </c>
      <c r="L4326" t="str">
        <f>_xlfn.XLOOKUP(Trade_Flows[[#This Row],[hardware_type]],Helper_sheet!$D$2:$D$15,Helper_sheet!$E$2:$E$15,0,0)</f>
        <v>Equipment</v>
      </c>
      <c r="M4326" t="s">
        <v>91</v>
      </c>
      <c r="N4326" s="5">
        <v>839</v>
      </c>
      <c r="O4326" s="1">
        <v>419.51</v>
      </c>
      <c r="P4326" t="s">
        <v>106</v>
      </c>
      <c r="Q4326" t="s">
        <v>33</v>
      </c>
      <c r="R4326" t="s">
        <v>144</v>
      </c>
      <c r="S4326" t="s">
        <v>141</v>
      </c>
      <c r="T4326" t="s">
        <v>90</v>
      </c>
      <c r="U4326" t="s">
        <v>956</v>
      </c>
      <c r="V4326" t="s">
        <v>503</v>
      </c>
      <c r="W4326" t="s">
        <v>147</v>
      </c>
      <c r="X4326" t="s">
        <v>144</v>
      </c>
    </row>
    <row r="4327" spans="1:24" x14ac:dyDescent="0.4">
      <c r="A4327" t="s">
        <v>5018</v>
      </c>
      <c r="B4327" t="s">
        <v>235</v>
      </c>
      <c r="C4327" t="s">
        <v>149</v>
      </c>
      <c r="D4327" t="s">
        <v>69</v>
      </c>
      <c r="E4327" t="s">
        <v>953</v>
      </c>
      <c r="F4327" t="s">
        <v>110</v>
      </c>
      <c r="G4327" t="s">
        <v>111</v>
      </c>
      <c r="H4327" t="s">
        <v>434</v>
      </c>
      <c r="I4327" t="s">
        <v>88</v>
      </c>
      <c r="J4327" t="s">
        <v>26</v>
      </c>
      <c r="K4327" t="s">
        <v>103</v>
      </c>
      <c r="L4327" t="str">
        <f>_xlfn.XLOOKUP(Trade_Flows[[#This Row],[hardware_type]],Helper_sheet!$D$2:$D$15,Helper_sheet!$E$2:$E$15,0,0)</f>
        <v>Equipment</v>
      </c>
      <c r="M4327" t="s">
        <v>91</v>
      </c>
      <c r="N4327" s="5">
        <v>856</v>
      </c>
      <c r="O4327" s="1">
        <v>428.48</v>
      </c>
      <c r="P4327" t="s">
        <v>105</v>
      </c>
      <c r="Q4327" t="s">
        <v>33</v>
      </c>
      <c r="R4327" t="s">
        <v>144</v>
      </c>
      <c r="S4327" t="s">
        <v>141</v>
      </c>
      <c r="T4327" t="s">
        <v>90</v>
      </c>
      <c r="U4327" t="s">
        <v>980</v>
      </c>
      <c r="V4327" t="s">
        <v>172</v>
      </c>
      <c r="W4327" t="s">
        <v>147</v>
      </c>
      <c r="X4327" t="s">
        <v>144</v>
      </c>
    </row>
    <row r="4328" spans="1:24" x14ac:dyDescent="0.4">
      <c r="A4328" t="s">
        <v>5019</v>
      </c>
      <c r="B4328" t="s">
        <v>235</v>
      </c>
      <c r="C4328" t="s">
        <v>154</v>
      </c>
      <c r="D4328" t="s">
        <v>70</v>
      </c>
      <c r="E4328" t="s">
        <v>953</v>
      </c>
      <c r="F4328" t="s">
        <v>110</v>
      </c>
      <c r="G4328" t="s">
        <v>111</v>
      </c>
      <c r="H4328" t="s">
        <v>434</v>
      </c>
      <c r="I4328" t="s">
        <v>88</v>
      </c>
      <c r="J4328" t="s">
        <v>26</v>
      </c>
      <c r="K4328" t="s">
        <v>103</v>
      </c>
      <c r="L4328" t="str">
        <f>_xlfn.XLOOKUP(Trade_Flows[[#This Row],[hardware_type]],Helper_sheet!$D$2:$D$15,Helper_sheet!$E$2:$E$15,0,0)</f>
        <v>Equipment</v>
      </c>
      <c r="M4328" t="s">
        <v>91</v>
      </c>
      <c r="N4328" s="5">
        <v>1018</v>
      </c>
      <c r="O4328" s="1">
        <v>509.2</v>
      </c>
      <c r="P4328" t="s">
        <v>107</v>
      </c>
      <c r="Q4328" t="s">
        <v>33</v>
      </c>
      <c r="R4328" t="s">
        <v>144</v>
      </c>
      <c r="S4328" t="s">
        <v>141</v>
      </c>
      <c r="T4328" t="s">
        <v>90</v>
      </c>
      <c r="U4328" t="s">
        <v>996</v>
      </c>
      <c r="V4328" t="s">
        <v>145</v>
      </c>
      <c r="W4328" t="s">
        <v>147</v>
      </c>
      <c r="X4328" t="s">
        <v>144</v>
      </c>
    </row>
    <row r="4329" spans="1:24" x14ac:dyDescent="0.4">
      <c r="A4329" t="s">
        <v>5020</v>
      </c>
      <c r="B4329" t="s">
        <v>235</v>
      </c>
      <c r="C4329" t="s">
        <v>158</v>
      </c>
      <c r="D4329" t="s">
        <v>71</v>
      </c>
      <c r="E4329" t="s">
        <v>953</v>
      </c>
      <c r="F4329" t="s">
        <v>110</v>
      </c>
      <c r="G4329" t="s">
        <v>111</v>
      </c>
      <c r="H4329" t="s">
        <v>434</v>
      </c>
      <c r="I4329" t="s">
        <v>88</v>
      </c>
      <c r="J4329" t="s">
        <v>26</v>
      </c>
      <c r="K4329" t="s">
        <v>103</v>
      </c>
      <c r="L4329" t="str">
        <f>_xlfn.XLOOKUP(Trade_Flows[[#This Row],[hardware_type]],Helper_sheet!$D$2:$D$15,Helper_sheet!$E$2:$E$15,0,0)</f>
        <v>Equipment</v>
      </c>
      <c r="M4329" t="s">
        <v>91</v>
      </c>
      <c r="N4329" s="5">
        <v>917</v>
      </c>
      <c r="O4329" s="1">
        <v>458.53</v>
      </c>
      <c r="P4329" t="s">
        <v>802</v>
      </c>
      <c r="Q4329" t="s">
        <v>33</v>
      </c>
      <c r="R4329" t="s">
        <v>144</v>
      </c>
      <c r="S4329" t="s">
        <v>141</v>
      </c>
      <c r="T4329" t="s">
        <v>90</v>
      </c>
      <c r="U4329" t="s">
        <v>958</v>
      </c>
      <c r="V4329" t="s">
        <v>384</v>
      </c>
      <c r="W4329" t="s">
        <v>147</v>
      </c>
      <c r="X4329" t="s">
        <v>144</v>
      </c>
    </row>
    <row r="4330" spans="1:24" x14ac:dyDescent="0.4">
      <c r="A4330" t="s">
        <v>5021</v>
      </c>
      <c r="B4330" t="s">
        <v>248</v>
      </c>
      <c r="C4330" t="s">
        <v>141</v>
      </c>
      <c r="D4330" t="s">
        <v>72</v>
      </c>
      <c r="E4330" t="s">
        <v>953</v>
      </c>
      <c r="F4330" t="s">
        <v>110</v>
      </c>
      <c r="G4330" t="s">
        <v>111</v>
      </c>
      <c r="H4330" t="s">
        <v>434</v>
      </c>
      <c r="I4330" t="s">
        <v>88</v>
      </c>
      <c r="J4330" t="s">
        <v>26</v>
      </c>
      <c r="K4330" t="s">
        <v>103</v>
      </c>
      <c r="L4330" t="str">
        <f>_xlfn.XLOOKUP(Trade_Flows[[#This Row],[hardware_type]],Helper_sheet!$D$2:$D$15,Helper_sheet!$E$2:$E$15,0,0)</f>
        <v>Equipment</v>
      </c>
      <c r="M4330" t="s">
        <v>91</v>
      </c>
      <c r="N4330" s="5">
        <v>927</v>
      </c>
      <c r="O4330" s="1">
        <v>463.6</v>
      </c>
      <c r="P4330" t="s">
        <v>106</v>
      </c>
      <c r="Q4330" t="s">
        <v>33</v>
      </c>
      <c r="R4330" t="s">
        <v>144</v>
      </c>
      <c r="S4330" t="s">
        <v>141</v>
      </c>
      <c r="T4330" t="s">
        <v>90</v>
      </c>
      <c r="U4330" t="s">
        <v>972</v>
      </c>
      <c r="V4330" t="s">
        <v>216</v>
      </c>
      <c r="W4330" t="s">
        <v>147</v>
      </c>
      <c r="X4330" t="s">
        <v>141</v>
      </c>
    </row>
    <row r="4331" spans="1:24" x14ac:dyDescent="0.4">
      <c r="A4331" t="s">
        <v>5022</v>
      </c>
      <c r="B4331" t="s">
        <v>248</v>
      </c>
      <c r="C4331" t="s">
        <v>149</v>
      </c>
      <c r="D4331" t="s">
        <v>73</v>
      </c>
      <c r="E4331" t="s">
        <v>953</v>
      </c>
      <c r="F4331" t="s">
        <v>110</v>
      </c>
      <c r="G4331" t="s">
        <v>111</v>
      </c>
      <c r="H4331" t="s">
        <v>434</v>
      </c>
      <c r="I4331" t="s">
        <v>88</v>
      </c>
      <c r="J4331" t="s">
        <v>26</v>
      </c>
      <c r="K4331" t="s">
        <v>103</v>
      </c>
      <c r="L4331" t="str">
        <f>_xlfn.XLOOKUP(Trade_Flows[[#This Row],[hardware_type]],Helper_sheet!$D$2:$D$15,Helper_sheet!$E$2:$E$15,0,0)</f>
        <v>Equipment</v>
      </c>
      <c r="M4331" t="s">
        <v>91</v>
      </c>
      <c r="N4331" s="5">
        <v>1169</v>
      </c>
      <c r="O4331" s="1">
        <v>584.92999999999995</v>
      </c>
      <c r="P4331" t="s">
        <v>107</v>
      </c>
      <c r="Q4331" t="s">
        <v>33</v>
      </c>
      <c r="R4331" t="s">
        <v>144</v>
      </c>
      <c r="S4331" t="s">
        <v>141</v>
      </c>
      <c r="T4331" t="s">
        <v>90</v>
      </c>
      <c r="U4331" t="s">
        <v>1021</v>
      </c>
      <c r="V4331" t="s">
        <v>691</v>
      </c>
      <c r="W4331" t="s">
        <v>147</v>
      </c>
      <c r="X4331" t="s">
        <v>141</v>
      </c>
    </row>
    <row r="4332" spans="1:24" x14ac:dyDescent="0.4">
      <c r="A4332" t="s">
        <v>5023</v>
      </c>
      <c r="B4332" t="s">
        <v>248</v>
      </c>
      <c r="C4332" t="s">
        <v>154</v>
      </c>
      <c r="D4332" t="s">
        <v>74</v>
      </c>
      <c r="E4332" t="s">
        <v>953</v>
      </c>
      <c r="F4332" t="s">
        <v>110</v>
      </c>
      <c r="G4332" t="s">
        <v>111</v>
      </c>
      <c r="H4332" t="s">
        <v>434</v>
      </c>
      <c r="I4332" t="s">
        <v>88</v>
      </c>
      <c r="J4332" t="s">
        <v>26</v>
      </c>
      <c r="K4332" t="s">
        <v>103</v>
      </c>
      <c r="L4332" t="str">
        <f>_xlfn.XLOOKUP(Trade_Flows[[#This Row],[hardware_type]],Helper_sheet!$D$2:$D$15,Helper_sheet!$E$2:$E$15,0,0)</f>
        <v>Equipment</v>
      </c>
      <c r="M4332" t="s">
        <v>91</v>
      </c>
      <c r="N4332" s="5">
        <v>1147</v>
      </c>
      <c r="O4332" s="1">
        <v>573.70000000000005</v>
      </c>
      <c r="P4332" t="s">
        <v>790</v>
      </c>
      <c r="Q4332" t="s">
        <v>33</v>
      </c>
      <c r="R4332" t="s">
        <v>144</v>
      </c>
      <c r="S4332" t="s">
        <v>141</v>
      </c>
      <c r="T4332" t="s">
        <v>90</v>
      </c>
      <c r="U4332" t="s">
        <v>994</v>
      </c>
      <c r="V4332" t="s">
        <v>563</v>
      </c>
      <c r="W4332" t="s">
        <v>147</v>
      </c>
      <c r="X4332" t="s">
        <v>141</v>
      </c>
    </row>
    <row r="4333" spans="1:24" x14ac:dyDescent="0.4">
      <c r="A4333" t="s">
        <v>5024</v>
      </c>
      <c r="B4333" t="s">
        <v>248</v>
      </c>
      <c r="C4333" t="s">
        <v>158</v>
      </c>
      <c r="D4333" t="s">
        <v>75</v>
      </c>
      <c r="E4333" t="s">
        <v>953</v>
      </c>
      <c r="F4333" t="s">
        <v>110</v>
      </c>
      <c r="G4333" t="s">
        <v>111</v>
      </c>
      <c r="H4333" t="s">
        <v>434</v>
      </c>
      <c r="I4333" t="s">
        <v>88</v>
      </c>
      <c r="J4333" t="s">
        <v>26</v>
      </c>
      <c r="K4333" t="s">
        <v>103</v>
      </c>
      <c r="L4333" t="str">
        <f>_xlfn.XLOOKUP(Trade_Flows[[#This Row],[hardware_type]],Helper_sheet!$D$2:$D$15,Helper_sheet!$E$2:$E$15,0,0)</f>
        <v>Equipment</v>
      </c>
      <c r="M4333" t="s">
        <v>91</v>
      </c>
      <c r="N4333" s="5">
        <v>1072</v>
      </c>
      <c r="O4333" s="1">
        <v>536.19000000000005</v>
      </c>
      <c r="P4333" t="s">
        <v>790</v>
      </c>
      <c r="Q4333" t="s">
        <v>33</v>
      </c>
      <c r="R4333" t="s">
        <v>144</v>
      </c>
      <c r="S4333" t="s">
        <v>141</v>
      </c>
      <c r="T4333" t="s">
        <v>90</v>
      </c>
      <c r="U4333" t="s">
        <v>956</v>
      </c>
      <c r="V4333" t="s">
        <v>196</v>
      </c>
      <c r="W4333" t="s">
        <v>147</v>
      </c>
      <c r="X4333" t="s">
        <v>141</v>
      </c>
    </row>
    <row r="4334" spans="1:24" x14ac:dyDescent="0.4">
      <c r="A4334" t="s">
        <v>5025</v>
      </c>
      <c r="B4334" t="s">
        <v>260</v>
      </c>
      <c r="C4334" t="s">
        <v>141</v>
      </c>
      <c r="D4334" t="s">
        <v>76</v>
      </c>
      <c r="E4334" t="s">
        <v>953</v>
      </c>
      <c r="F4334" t="s">
        <v>110</v>
      </c>
      <c r="G4334" t="s">
        <v>111</v>
      </c>
      <c r="H4334" t="s">
        <v>434</v>
      </c>
      <c r="I4334" t="s">
        <v>88</v>
      </c>
      <c r="J4334" t="s">
        <v>26</v>
      </c>
      <c r="K4334" t="s">
        <v>103</v>
      </c>
      <c r="L4334" t="str">
        <f>_xlfn.XLOOKUP(Trade_Flows[[#This Row],[hardware_type]],Helper_sheet!$D$2:$D$15,Helper_sheet!$E$2:$E$15,0,0)</f>
        <v>Equipment</v>
      </c>
      <c r="M4334" t="s">
        <v>91</v>
      </c>
      <c r="N4334" s="5">
        <v>976</v>
      </c>
      <c r="O4334" s="1">
        <v>488.27</v>
      </c>
      <c r="P4334" t="s">
        <v>106</v>
      </c>
      <c r="Q4334" t="s">
        <v>33</v>
      </c>
      <c r="R4334" t="s">
        <v>144</v>
      </c>
      <c r="S4334" t="s">
        <v>141</v>
      </c>
      <c r="T4334" t="s">
        <v>90</v>
      </c>
      <c r="U4334" t="s">
        <v>956</v>
      </c>
      <c r="V4334" t="s">
        <v>403</v>
      </c>
      <c r="W4334" t="s">
        <v>147</v>
      </c>
      <c r="X4334" t="s">
        <v>141</v>
      </c>
    </row>
    <row r="4335" spans="1:24" x14ac:dyDescent="0.4">
      <c r="A4335" t="s">
        <v>5026</v>
      </c>
      <c r="B4335" t="s">
        <v>260</v>
      </c>
      <c r="C4335" t="s">
        <v>149</v>
      </c>
      <c r="D4335" t="s">
        <v>77</v>
      </c>
      <c r="E4335" t="s">
        <v>953</v>
      </c>
      <c r="F4335" t="s">
        <v>110</v>
      </c>
      <c r="G4335" t="s">
        <v>111</v>
      </c>
      <c r="H4335" t="s">
        <v>434</v>
      </c>
      <c r="I4335" t="s">
        <v>88</v>
      </c>
      <c r="J4335" t="s">
        <v>26</v>
      </c>
      <c r="K4335" t="s">
        <v>103</v>
      </c>
      <c r="L4335" t="str">
        <f>_xlfn.XLOOKUP(Trade_Flows[[#This Row],[hardware_type]],Helper_sheet!$D$2:$D$15,Helper_sheet!$E$2:$E$15,0,0)</f>
        <v>Equipment</v>
      </c>
      <c r="M4335" t="s">
        <v>91</v>
      </c>
      <c r="N4335" s="5">
        <v>1299</v>
      </c>
      <c r="O4335" s="1">
        <v>649.59</v>
      </c>
      <c r="P4335" t="s">
        <v>105</v>
      </c>
      <c r="Q4335" t="s">
        <v>33</v>
      </c>
      <c r="R4335" t="s">
        <v>144</v>
      </c>
      <c r="S4335" t="s">
        <v>141</v>
      </c>
      <c r="T4335" t="s">
        <v>90</v>
      </c>
      <c r="U4335" t="s">
        <v>996</v>
      </c>
      <c r="V4335" t="s">
        <v>716</v>
      </c>
      <c r="W4335" t="s">
        <v>147</v>
      </c>
      <c r="X4335" t="s">
        <v>141</v>
      </c>
    </row>
    <row r="4336" spans="1:24" x14ac:dyDescent="0.4">
      <c r="A4336" t="s">
        <v>5027</v>
      </c>
      <c r="B4336" t="s">
        <v>260</v>
      </c>
      <c r="C4336" t="s">
        <v>154</v>
      </c>
      <c r="D4336" t="s">
        <v>78</v>
      </c>
      <c r="E4336" t="s">
        <v>953</v>
      </c>
      <c r="F4336" t="s">
        <v>110</v>
      </c>
      <c r="G4336" t="s">
        <v>111</v>
      </c>
      <c r="H4336" t="s">
        <v>434</v>
      </c>
      <c r="I4336" t="s">
        <v>88</v>
      </c>
      <c r="J4336" t="s">
        <v>26</v>
      </c>
      <c r="K4336" t="s">
        <v>103</v>
      </c>
      <c r="L4336" t="str">
        <f>_xlfn.XLOOKUP(Trade_Flows[[#This Row],[hardware_type]],Helper_sheet!$D$2:$D$15,Helper_sheet!$E$2:$E$15,0,0)</f>
        <v>Equipment</v>
      </c>
      <c r="M4336" t="s">
        <v>91</v>
      </c>
      <c r="N4336" s="5">
        <v>1274</v>
      </c>
      <c r="O4336" s="1">
        <v>637.47</v>
      </c>
      <c r="P4336" t="s">
        <v>106</v>
      </c>
      <c r="Q4336" t="s">
        <v>33</v>
      </c>
      <c r="R4336" t="s">
        <v>144</v>
      </c>
      <c r="S4336" t="s">
        <v>141</v>
      </c>
      <c r="T4336" t="s">
        <v>90</v>
      </c>
      <c r="U4336" t="s">
        <v>974</v>
      </c>
      <c r="V4336" t="s">
        <v>492</v>
      </c>
      <c r="W4336" t="s">
        <v>147</v>
      </c>
      <c r="X4336" t="s">
        <v>141</v>
      </c>
    </row>
    <row r="4337" spans="1:24" x14ac:dyDescent="0.4">
      <c r="A4337" t="s">
        <v>5028</v>
      </c>
      <c r="B4337" t="s">
        <v>260</v>
      </c>
      <c r="C4337" t="s">
        <v>158</v>
      </c>
      <c r="D4337" t="s">
        <v>79</v>
      </c>
      <c r="E4337" t="s">
        <v>953</v>
      </c>
      <c r="F4337" t="s">
        <v>110</v>
      </c>
      <c r="G4337" t="s">
        <v>111</v>
      </c>
      <c r="H4337" t="s">
        <v>434</v>
      </c>
      <c r="I4337" t="s">
        <v>88</v>
      </c>
      <c r="J4337" t="s">
        <v>26</v>
      </c>
      <c r="K4337" t="s">
        <v>103</v>
      </c>
      <c r="L4337" t="str">
        <f>_xlfn.XLOOKUP(Trade_Flows[[#This Row],[hardware_type]],Helper_sheet!$D$2:$D$15,Helper_sheet!$E$2:$E$15,0,0)</f>
        <v>Equipment</v>
      </c>
      <c r="M4337" t="s">
        <v>91</v>
      </c>
      <c r="N4337" s="5">
        <v>1008</v>
      </c>
      <c r="O4337" s="1">
        <v>504.2</v>
      </c>
      <c r="P4337" t="s">
        <v>802</v>
      </c>
      <c r="Q4337" t="s">
        <v>33</v>
      </c>
      <c r="R4337" t="s">
        <v>144</v>
      </c>
      <c r="S4337" t="s">
        <v>141</v>
      </c>
      <c r="T4337" t="s">
        <v>90</v>
      </c>
      <c r="U4337" t="s">
        <v>961</v>
      </c>
      <c r="V4337" t="s">
        <v>506</v>
      </c>
      <c r="W4337" t="s">
        <v>147</v>
      </c>
      <c r="X4337" t="s">
        <v>141</v>
      </c>
    </row>
    <row r="4338" spans="1:24" x14ac:dyDescent="0.4">
      <c r="A4338" t="s">
        <v>5029</v>
      </c>
      <c r="B4338" t="s">
        <v>140</v>
      </c>
      <c r="C4338" t="s">
        <v>141</v>
      </c>
      <c r="D4338" t="s">
        <v>23</v>
      </c>
      <c r="E4338" t="s">
        <v>953</v>
      </c>
      <c r="F4338" t="s">
        <v>110</v>
      </c>
      <c r="G4338" t="s">
        <v>111</v>
      </c>
      <c r="H4338" t="s">
        <v>434</v>
      </c>
      <c r="I4338" t="s">
        <v>88</v>
      </c>
      <c r="J4338" t="s">
        <v>26</v>
      </c>
      <c r="K4338" t="s">
        <v>131</v>
      </c>
      <c r="L4338" t="str">
        <f>_xlfn.XLOOKUP(Trade_Flows[[#This Row],[hardware_type]],Helper_sheet!$D$2:$D$15,Helper_sheet!$E$2:$E$15,0,0)</f>
        <v>Material</v>
      </c>
      <c r="M4338" t="s">
        <v>91</v>
      </c>
      <c r="N4338" s="5">
        <v>359</v>
      </c>
      <c r="O4338" s="1">
        <v>179.86</v>
      </c>
      <c r="P4338" t="s">
        <v>4322</v>
      </c>
      <c r="Q4338" t="s">
        <v>33</v>
      </c>
      <c r="R4338" t="s">
        <v>144</v>
      </c>
      <c r="S4338" t="s">
        <v>141</v>
      </c>
      <c r="T4338" t="s">
        <v>90</v>
      </c>
      <c r="U4338" t="s">
        <v>968</v>
      </c>
      <c r="V4338" t="s">
        <v>679</v>
      </c>
      <c r="W4338" t="s">
        <v>147</v>
      </c>
      <c r="X4338" t="s">
        <v>144</v>
      </c>
    </row>
    <row r="4339" spans="1:24" x14ac:dyDescent="0.4">
      <c r="A4339" t="s">
        <v>5030</v>
      </c>
      <c r="B4339" t="s">
        <v>140</v>
      </c>
      <c r="C4339" t="s">
        <v>149</v>
      </c>
      <c r="D4339" t="s">
        <v>35</v>
      </c>
      <c r="E4339" t="s">
        <v>953</v>
      </c>
      <c r="F4339" t="s">
        <v>110</v>
      </c>
      <c r="G4339" t="s">
        <v>111</v>
      </c>
      <c r="H4339" t="s">
        <v>434</v>
      </c>
      <c r="I4339" t="s">
        <v>88</v>
      </c>
      <c r="J4339" t="s">
        <v>26</v>
      </c>
      <c r="K4339" t="s">
        <v>131</v>
      </c>
      <c r="L4339" t="str">
        <f>_xlfn.XLOOKUP(Trade_Flows[[#This Row],[hardware_type]],Helper_sheet!$D$2:$D$15,Helper_sheet!$E$2:$E$15,0,0)</f>
        <v>Material</v>
      </c>
      <c r="M4339" t="s">
        <v>91</v>
      </c>
      <c r="N4339" s="5">
        <v>472</v>
      </c>
      <c r="O4339" s="1">
        <v>236.12</v>
      </c>
      <c r="P4339" t="s">
        <v>132</v>
      </c>
      <c r="Q4339" t="s">
        <v>33</v>
      </c>
      <c r="R4339" t="s">
        <v>144</v>
      </c>
      <c r="S4339" t="s">
        <v>141</v>
      </c>
      <c r="T4339" t="s">
        <v>90</v>
      </c>
      <c r="U4339" t="s">
        <v>1021</v>
      </c>
      <c r="V4339" t="s">
        <v>453</v>
      </c>
      <c r="W4339" t="s">
        <v>147</v>
      </c>
      <c r="X4339" t="s">
        <v>144</v>
      </c>
    </row>
    <row r="4340" spans="1:24" x14ac:dyDescent="0.4">
      <c r="A4340" t="s">
        <v>5031</v>
      </c>
      <c r="B4340" t="s">
        <v>140</v>
      </c>
      <c r="C4340" t="s">
        <v>154</v>
      </c>
      <c r="D4340" t="s">
        <v>37</v>
      </c>
      <c r="E4340" t="s">
        <v>953</v>
      </c>
      <c r="F4340" t="s">
        <v>110</v>
      </c>
      <c r="G4340" t="s">
        <v>111</v>
      </c>
      <c r="H4340" t="s">
        <v>434</v>
      </c>
      <c r="I4340" t="s">
        <v>88</v>
      </c>
      <c r="J4340" t="s">
        <v>26</v>
      </c>
      <c r="K4340" t="s">
        <v>131</v>
      </c>
      <c r="L4340" t="str">
        <f>_xlfn.XLOOKUP(Trade_Flows[[#This Row],[hardware_type]],Helper_sheet!$D$2:$D$15,Helper_sheet!$E$2:$E$15,0,0)</f>
        <v>Material</v>
      </c>
      <c r="M4340" t="s">
        <v>91</v>
      </c>
      <c r="N4340" s="5">
        <v>504</v>
      </c>
      <c r="O4340" s="1">
        <v>252.07</v>
      </c>
      <c r="P4340" t="s">
        <v>133</v>
      </c>
      <c r="Q4340" t="s">
        <v>33</v>
      </c>
      <c r="R4340" t="s">
        <v>144</v>
      </c>
      <c r="S4340" t="s">
        <v>141</v>
      </c>
      <c r="T4340" t="s">
        <v>90</v>
      </c>
      <c r="U4340" t="s">
        <v>954</v>
      </c>
      <c r="V4340" t="s">
        <v>532</v>
      </c>
      <c r="W4340" t="s">
        <v>147</v>
      </c>
      <c r="X4340" t="s">
        <v>144</v>
      </c>
    </row>
    <row r="4341" spans="1:24" x14ac:dyDescent="0.4">
      <c r="A4341" t="s">
        <v>5032</v>
      </c>
      <c r="B4341" t="s">
        <v>140</v>
      </c>
      <c r="C4341" t="s">
        <v>158</v>
      </c>
      <c r="D4341" t="s">
        <v>38</v>
      </c>
      <c r="E4341" t="s">
        <v>953</v>
      </c>
      <c r="F4341" t="s">
        <v>110</v>
      </c>
      <c r="G4341" t="s">
        <v>111</v>
      </c>
      <c r="H4341" t="s">
        <v>434</v>
      </c>
      <c r="I4341" t="s">
        <v>88</v>
      </c>
      <c r="J4341" t="s">
        <v>26</v>
      </c>
      <c r="K4341" t="s">
        <v>131</v>
      </c>
      <c r="L4341" t="str">
        <f>_xlfn.XLOOKUP(Trade_Flows[[#This Row],[hardware_type]],Helper_sheet!$D$2:$D$15,Helper_sheet!$E$2:$E$15,0,0)</f>
        <v>Material</v>
      </c>
      <c r="M4341" t="s">
        <v>91</v>
      </c>
      <c r="N4341" s="5">
        <v>377</v>
      </c>
      <c r="O4341" s="1">
        <v>188.58</v>
      </c>
      <c r="P4341" t="s">
        <v>4331</v>
      </c>
      <c r="Q4341" t="s">
        <v>33</v>
      </c>
      <c r="R4341" t="s">
        <v>144</v>
      </c>
      <c r="S4341" t="s">
        <v>141</v>
      </c>
      <c r="T4341" t="s">
        <v>90</v>
      </c>
      <c r="U4341" t="s">
        <v>2050</v>
      </c>
      <c r="V4341" t="s">
        <v>526</v>
      </c>
      <c r="W4341" t="s">
        <v>147</v>
      </c>
      <c r="X4341" t="s">
        <v>144</v>
      </c>
    </row>
    <row r="4342" spans="1:24" x14ac:dyDescent="0.4">
      <c r="A4342" t="s">
        <v>5033</v>
      </c>
      <c r="B4342" t="s">
        <v>162</v>
      </c>
      <c r="C4342" t="s">
        <v>141</v>
      </c>
      <c r="D4342" t="s">
        <v>39</v>
      </c>
      <c r="E4342" t="s">
        <v>953</v>
      </c>
      <c r="F4342" t="s">
        <v>110</v>
      </c>
      <c r="G4342" t="s">
        <v>111</v>
      </c>
      <c r="H4342" t="s">
        <v>434</v>
      </c>
      <c r="I4342" t="s">
        <v>88</v>
      </c>
      <c r="J4342" t="s">
        <v>26</v>
      </c>
      <c r="K4342" t="s">
        <v>131</v>
      </c>
      <c r="L4342" t="str">
        <f>_xlfn.XLOOKUP(Trade_Flows[[#This Row],[hardware_type]],Helper_sheet!$D$2:$D$15,Helper_sheet!$E$2:$E$15,0,0)</f>
        <v>Material</v>
      </c>
      <c r="M4342" t="s">
        <v>91</v>
      </c>
      <c r="N4342" s="5">
        <v>441</v>
      </c>
      <c r="O4342" s="1">
        <v>220.75</v>
      </c>
      <c r="P4342" t="s">
        <v>4331</v>
      </c>
      <c r="Q4342" t="s">
        <v>33</v>
      </c>
      <c r="R4342" t="s">
        <v>144</v>
      </c>
      <c r="S4342" t="s">
        <v>141</v>
      </c>
      <c r="T4342" t="s">
        <v>90</v>
      </c>
      <c r="U4342" t="s">
        <v>991</v>
      </c>
      <c r="V4342" t="s">
        <v>2387</v>
      </c>
      <c r="W4342" t="s">
        <v>147</v>
      </c>
      <c r="X4342" t="s">
        <v>144</v>
      </c>
    </row>
    <row r="4343" spans="1:24" x14ac:dyDescent="0.4">
      <c r="A4343" t="s">
        <v>5034</v>
      </c>
      <c r="B4343" t="s">
        <v>162</v>
      </c>
      <c r="C4343" t="s">
        <v>149</v>
      </c>
      <c r="D4343" t="s">
        <v>41</v>
      </c>
      <c r="E4343" t="s">
        <v>953</v>
      </c>
      <c r="F4343" t="s">
        <v>110</v>
      </c>
      <c r="G4343" t="s">
        <v>111</v>
      </c>
      <c r="H4343" t="s">
        <v>434</v>
      </c>
      <c r="I4343" t="s">
        <v>88</v>
      </c>
      <c r="J4343" t="s">
        <v>26</v>
      </c>
      <c r="K4343" t="s">
        <v>131</v>
      </c>
      <c r="L4343" t="str">
        <f>_xlfn.XLOOKUP(Trade_Flows[[#This Row],[hardware_type]],Helper_sheet!$D$2:$D$15,Helper_sheet!$E$2:$E$15,0,0)</f>
        <v>Material</v>
      </c>
      <c r="M4343" t="s">
        <v>91</v>
      </c>
      <c r="N4343" s="5">
        <v>524</v>
      </c>
      <c r="O4343" s="1">
        <v>262.17</v>
      </c>
      <c r="P4343" t="s">
        <v>132</v>
      </c>
      <c r="Q4343" t="s">
        <v>33</v>
      </c>
      <c r="R4343" t="s">
        <v>144</v>
      </c>
      <c r="S4343" t="s">
        <v>141</v>
      </c>
      <c r="T4343" t="s">
        <v>90</v>
      </c>
      <c r="U4343" t="s">
        <v>968</v>
      </c>
      <c r="V4343" t="s">
        <v>550</v>
      </c>
      <c r="W4343" t="s">
        <v>147</v>
      </c>
      <c r="X4343" t="s">
        <v>144</v>
      </c>
    </row>
    <row r="4344" spans="1:24" x14ac:dyDescent="0.4">
      <c r="A4344" t="s">
        <v>5035</v>
      </c>
      <c r="B4344" t="s">
        <v>162</v>
      </c>
      <c r="C4344" t="s">
        <v>154</v>
      </c>
      <c r="D4344" t="s">
        <v>42</v>
      </c>
      <c r="E4344" t="s">
        <v>953</v>
      </c>
      <c r="F4344" t="s">
        <v>110</v>
      </c>
      <c r="G4344" t="s">
        <v>111</v>
      </c>
      <c r="H4344" t="s">
        <v>434</v>
      </c>
      <c r="I4344" t="s">
        <v>88</v>
      </c>
      <c r="J4344" t="s">
        <v>26</v>
      </c>
      <c r="K4344" t="s">
        <v>131</v>
      </c>
      <c r="L4344" t="str">
        <f>_xlfn.XLOOKUP(Trade_Flows[[#This Row],[hardware_type]],Helper_sheet!$D$2:$D$15,Helper_sheet!$E$2:$E$15,0,0)</f>
        <v>Material</v>
      </c>
      <c r="M4344" t="s">
        <v>91</v>
      </c>
      <c r="N4344" s="5">
        <v>571</v>
      </c>
      <c r="O4344" s="1">
        <v>285.89999999999998</v>
      </c>
      <c r="P4344" t="s">
        <v>4331</v>
      </c>
      <c r="Q4344" t="s">
        <v>33</v>
      </c>
      <c r="R4344" t="s">
        <v>144</v>
      </c>
      <c r="S4344" t="s">
        <v>141</v>
      </c>
      <c r="T4344" t="s">
        <v>90</v>
      </c>
      <c r="U4344" t="s">
        <v>1014</v>
      </c>
      <c r="V4344" t="s">
        <v>597</v>
      </c>
      <c r="W4344" t="s">
        <v>147</v>
      </c>
      <c r="X4344" t="s">
        <v>144</v>
      </c>
    </row>
    <row r="4345" spans="1:24" x14ac:dyDescent="0.4">
      <c r="A4345" t="s">
        <v>5036</v>
      </c>
      <c r="B4345" t="s">
        <v>162</v>
      </c>
      <c r="C4345" t="s">
        <v>158</v>
      </c>
      <c r="D4345" t="s">
        <v>43</v>
      </c>
      <c r="E4345" t="s">
        <v>953</v>
      </c>
      <c r="F4345" t="s">
        <v>110</v>
      </c>
      <c r="G4345" t="s">
        <v>111</v>
      </c>
      <c r="H4345" t="s">
        <v>434</v>
      </c>
      <c r="I4345" t="s">
        <v>88</v>
      </c>
      <c r="J4345" t="s">
        <v>26</v>
      </c>
      <c r="K4345" t="s">
        <v>131</v>
      </c>
      <c r="L4345" t="str">
        <f>_xlfn.XLOOKUP(Trade_Flows[[#This Row],[hardware_type]],Helper_sheet!$D$2:$D$15,Helper_sheet!$E$2:$E$15,0,0)</f>
        <v>Material</v>
      </c>
      <c r="M4345" t="s">
        <v>91</v>
      </c>
      <c r="N4345" s="5">
        <v>407</v>
      </c>
      <c r="O4345" s="1">
        <v>203.68</v>
      </c>
      <c r="P4345" t="s">
        <v>4331</v>
      </c>
      <c r="Q4345" t="s">
        <v>33</v>
      </c>
      <c r="R4345" t="s">
        <v>144</v>
      </c>
      <c r="S4345" t="s">
        <v>141</v>
      </c>
      <c r="T4345" t="s">
        <v>90</v>
      </c>
      <c r="U4345" t="s">
        <v>976</v>
      </c>
      <c r="V4345" t="s">
        <v>526</v>
      </c>
      <c r="W4345" t="s">
        <v>147</v>
      </c>
      <c r="X4345" t="s">
        <v>144</v>
      </c>
    </row>
    <row r="4346" spans="1:24" x14ac:dyDescent="0.4">
      <c r="A4346" t="s">
        <v>5037</v>
      </c>
      <c r="B4346" t="s">
        <v>171</v>
      </c>
      <c r="C4346" t="s">
        <v>141</v>
      </c>
      <c r="D4346" t="s">
        <v>44</v>
      </c>
      <c r="E4346" t="s">
        <v>953</v>
      </c>
      <c r="F4346" t="s">
        <v>110</v>
      </c>
      <c r="G4346" t="s">
        <v>111</v>
      </c>
      <c r="H4346" t="s">
        <v>434</v>
      </c>
      <c r="I4346" t="s">
        <v>88</v>
      </c>
      <c r="J4346" t="s">
        <v>26</v>
      </c>
      <c r="K4346" t="s">
        <v>131</v>
      </c>
      <c r="L4346" t="str">
        <f>_xlfn.XLOOKUP(Trade_Flows[[#This Row],[hardware_type]],Helper_sheet!$D$2:$D$15,Helper_sheet!$E$2:$E$15,0,0)</f>
        <v>Material</v>
      </c>
      <c r="M4346" t="s">
        <v>91</v>
      </c>
      <c r="N4346" s="5">
        <v>490</v>
      </c>
      <c r="O4346" s="1">
        <v>245.43</v>
      </c>
      <c r="P4346" t="s">
        <v>4331</v>
      </c>
      <c r="Q4346" t="s">
        <v>33</v>
      </c>
      <c r="R4346" t="s">
        <v>144</v>
      </c>
      <c r="S4346" t="s">
        <v>141</v>
      </c>
      <c r="T4346" t="s">
        <v>90</v>
      </c>
      <c r="U4346" t="s">
        <v>989</v>
      </c>
      <c r="V4346" t="s">
        <v>535</v>
      </c>
      <c r="W4346" t="s">
        <v>147</v>
      </c>
      <c r="X4346" t="s">
        <v>144</v>
      </c>
    </row>
    <row r="4347" spans="1:24" x14ac:dyDescent="0.4">
      <c r="A4347" t="s">
        <v>5038</v>
      </c>
      <c r="B4347" t="s">
        <v>171</v>
      </c>
      <c r="C4347" t="s">
        <v>149</v>
      </c>
      <c r="D4347" t="s">
        <v>45</v>
      </c>
      <c r="E4347" t="s">
        <v>953</v>
      </c>
      <c r="F4347" t="s">
        <v>110</v>
      </c>
      <c r="G4347" t="s">
        <v>111</v>
      </c>
      <c r="H4347" t="s">
        <v>434</v>
      </c>
      <c r="I4347" t="s">
        <v>88</v>
      </c>
      <c r="J4347" t="s">
        <v>26</v>
      </c>
      <c r="K4347" t="s">
        <v>131</v>
      </c>
      <c r="L4347" t="str">
        <f>_xlfn.XLOOKUP(Trade_Flows[[#This Row],[hardware_type]],Helper_sheet!$D$2:$D$15,Helper_sheet!$E$2:$E$15,0,0)</f>
        <v>Material</v>
      </c>
      <c r="M4347" t="s">
        <v>91</v>
      </c>
      <c r="N4347" s="5">
        <v>491</v>
      </c>
      <c r="O4347" s="1">
        <v>245.83</v>
      </c>
      <c r="P4347" t="s">
        <v>4331</v>
      </c>
      <c r="Q4347" t="s">
        <v>33</v>
      </c>
      <c r="R4347" t="s">
        <v>144</v>
      </c>
      <c r="S4347" t="s">
        <v>141</v>
      </c>
      <c r="T4347" t="s">
        <v>90</v>
      </c>
      <c r="U4347" t="s">
        <v>2050</v>
      </c>
      <c r="V4347" t="s">
        <v>595</v>
      </c>
      <c r="W4347" t="s">
        <v>147</v>
      </c>
      <c r="X4347" t="s">
        <v>144</v>
      </c>
    </row>
    <row r="4348" spans="1:24" x14ac:dyDescent="0.4">
      <c r="A4348" t="s">
        <v>5039</v>
      </c>
      <c r="B4348" t="s">
        <v>171</v>
      </c>
      <c r="C4348" t="s">
        <v>154</v>
      </c>
      <c r="D4348" t="s">
        <v>46</v>
      </c>
      <c r="E4348" t="s">
        <v>953</v>
      </c>
      <c r="F4348" t="s">
        <v>110</v>
      </c>
      <c r="G4348" t="s">
        <v>111</v>
      </c>
      <c r="H4348" t="s">
        <v>434</v>
      </c>
      <c r="I4348" t="s">
        <v>88</v>
      </c>
      <c r="J4348" t="s">
        <v>26</v>
      </c>
      <c r="K4348" t="s">
        <v>131</v>
      </c>
      <c r="L4348" t="str">
        <f>_xlfn.XLOOKUP(Trade_Flows[[#This Row],[hardware_type]],Helper_sheet!$D$2:$D$15,Helper_sheet!$E$2:$E$15,0,0)</f>
        <v>Material</v>
      </c>
      <c r="M4348" t="s">
        <v>91</v>
      </c>
      <c r="N4348" s="5">
        <v>560</v>
      </c>
      <c r="O4348" s="1">
        <v>280.06</v>
      </c>
      <c r="P4348" t="s">
        <v>133</v>
      </c>
      <c r="Q4348" t="s">
        <v>33</v>
      </c>
      <c r="R4348" t="s">
        <v>144</v>
      </c>
      <c r="S4348" t="s">
        <v>141</v>
      </c>
      <c r="T4348" t="s">
        <v>90</v>
      </c>
      <c r="U4348" t="s">
        <v>991</v>
      </c>
      <c r="V4348" t="s">
        <v>613</v>
      </c>
      <c r="W4348" t="s">
        <v>147</v>
      </c>
      <c r="X4348" t="s">
        <v>144</v>
      </c>
    </row>
    <row r="4349" spans="1:24" x14ac:dyDescent="0.4">
      <c r="A4349" t="s">
        <v>5040</v>
      </c>
      <c r="B4349" t="s">
        <v>171</v>
      </c>
      <c r="C4349" t="s">
        <v>158</v>
      </c>
      <c r="D4349" t="s">
        <v>47</v>
      </c>
      <c r="E4349" t="s">
        <v>953</v>
      </c>
      <c r="F4349" t="s">
        <v>110</v>
      </c>
      <c r="G4349" t="s">
        <v>111</v>
      </c>
      <c r="H4349" t="s">
        <v>434</v>
      </c>
      <c r="I4349" t="s">
        <v>88</v>
      </c>
      <c r="J4349" t="s">
        <v>26</v>
      </c>
      <c r="K4349" t="s">
        <v>131</v>
      </c>
      <c r="L4349" t="str">
        <f>_xlfn.XLOOKUP(Trade_Flows[[#This Row],[hardware_type]],Helper_sheet!$D$2:$D$15,Helper_sheet!$E$2:$E$15,0,0)</f>
        <v>Material</v>
      </c>
      <c r="M4349" t="s">
        <v>91</v>
      </c>
      <c r="N4349" s="5">
        <v>569</v>
      </c>
      <c r="O4349" s="1">
        <v>284.8</v>
      </c>
      <c r="P4349" t="s">
        <v>132</v>
      </c>
      <c r="Q4349" t="s">
        <v>33</v>
      </c>
      <c r="R4349" t="s">
        <v>144</v>
      </c>
      <c r="S4349" t="s">
        <v>141</v>
      </c>
      <c r="T4349" t="s">
        <v>90</v>
      </c>
      <c r="U4349" t="s">
        <v>985</v>
      </c>
      <c r="V4349" t="s">
        <v>599</v>
      </c>
      <c r="W4349" t="s">
        <v>147</v>
      </c>
      <c r="X4349" t="s">
        <v>144</v>
      </c>
    </row>
    <row r="4350" spans="1:24" x14ac:dyDescent="0.4">
      <c r="A4350" t="s">
        <v>5041</v>
      </c>
      <c r="B4350" t="s">
        <v>182</v>
      </c>
      <c r="C4350" t="s">
        <v>141</v>
      </c>
      <c r="D4350" t="s">
        <v>48</v>
      </c>
      <c r="E4350" t="s">
        <v>953</v>
      </c>
      <c r="F4350" t="s">
        <v>110</v>
      </c>
      <c r="G4350" t="s">
        <v>111</v>
      </c>
      <c r="H4350" t="s">
        <v>434</v>
      </c>
      <c r="I4350" t="s">
        <v>88</v>
      </c>
      <c r="J4350" t="s">
        <v>26</v>
      </c>
      <c r="K4350" t="s">
        <v>131</v>
      </c>
      <c r="L4350" t="str">
        <f>_xlfn.XLOOKUP(Trade_Flows[[#This Row],[hardware_type]],Helper_sheet!$D$2:$D$15,Helper_sheet!$E$2:$E$15,0,0)</f>
        <v>Material</v>
      </c>
      <c r="M4350" t="s">
        <v>91</v>
      </c>
      <c r="N4350" s="5">
        <v>558</v>
      </c>
      <c r="O4350" s="1">
        <v>279.04000000000002</v>
      </c>
      <c r="P4350" t="s">
        <v>4322</v>
      </c>
      <c r="Q4350" t="s">
        <v>33</v>
      </c>
      <c r="R4350" t="s">
        <v>144</v>
      </c>
      <c r="S4350" t="s">
        <v>141</v>
      </c>
      <c r="T4350" t="s">
        <v>90</v>
      </c>
      <c r="U4350" t="s">
        <v>963</v>
      </c>
      <c r="V4350" t="s">
        <v>2477</v>
      </c>
      <c r="W4350" t="s">
        <v>147</v>
      </c>
      <c r="X4350" t="s">
        <v>144</v>
      </c>
    </row>
    <row r="4351" spans="1:24" x14ac:dyDescent="0.4">
      <c r="A4351" t="s">
        <v>5042</v>
      </c>
      <c r="B4351" t="s">
        <v>182</v>
      </c>
      <c r="C4351" t="s">
        <v>149</v>
      </c>
      <c r="D4351" t="s">
        <v>49</v>
      </c>
      <c r="E4351" t="s">
        <v>953</v>
      </c>
      <c r="F4351" t="s">
        <v>110</v>
      </c>
      <c r="G4351" t="s">
        <v>111</v>
      </c>
      <c r="H4351" t="s">
        <v>434</v>
      </c>
      <c r="I4351" t="s">
        <v>88</v>
      </c>
      <c r="J4351" t="s">
        <v>26</v>
      </c>
      <c r="K4351" t="s">
        <v>131</v>
      </c>
      <c r="L4351" t="str">
        <f>_xlfn.XLOOKUP(Trade_Flows[[#This Row],[hardware_type]],Helper_sheet!$D$2:$D$15,Helper_sheet!$E$2:$E$15,0,0)</f>
        <v>Material</v>
      </c>
      <c r="M4351" t="s">
        <v>91</v>
      </c>
      <c r="N4351" s="5">
        <v>664</v>
      </c>
      <c r="O4351" s="1">
        <v>332.3</v>
      </c>
      <c r="P4351" t="s">
        <v>4322</v>
      </c>
      <c r="Q4351" t="s">
        <v>33</v>
      </c>
      <c r="R4351" t="s">
        <v>144</v>
      </c>
      <c r="S4351" t="s">
        <v>141</v>
      </c>
      <c r="T4351" t="s">
        <v>90</v>
      </c>
      <c r="U4351" t="s">
        <v>1003</v>
      </c>
      <c r="V4351" t="s">
        <v>2393</v>
      </c>
      <c r="W4351" t="s">
        <v>147</v>
      </c>
      <c r="X4351" t="s">
        <v>144</v>
      </c>
    </row>
    <row r="4352" spans="1:24" x14ac:dyDescent="0.4">
      <c r="A4352" t="s">
        <v>5043</v>
      </c>
      <c r="B4352" t="s">
        <v>182</v>
      </c>
      <c r="C4352" t="s">
        <v>154</v>
      </c>
      <c r="D4352" t="s">
        <v>50</v>
      </c>
      <c r="E4352" t="s">
        <v>953</v>
      </c>
      <c r="F4352" t="s">
        <v>110</v>
      </c>
      <c r="G4352" t="s">
        <v>111</v>
      </c>
      <c r="H4352" t="s">
        <v>434</v>
      </c>
      <c r="I4352" t="s">
        <v>88</v>
      </c>
      <c r="J4352" t="s">
        <v>26</v>
      </c>
      <c r="K4352" t="s">
        <v>131</v>
      </c>
      <c r="L4352" t="str">
        <f>_xlfn.XLOOKUP(Trade_Flows[[#This Row],[hardware_type]],Helper_sheet!$D$2:$D$15,Helper_sheet!$E$2:$E$15,0,0)</f>
        <v>Material</v>
      </c>
      <c r="M4352" t="s">
        <v>91</v>
      </c>
      <c r="N4352" s="5">
        <v>578</v>
      </c>
      <c r="O4352" s="1">
        <v>289.2</v>
      </c>
      <c r="P4352" t="s">
        <v>4331</v>
      </c>
      <c r="Q4352" t="s">
        <v>33</v>
      </c>
      <c r="R4352" t="s">
        <v>144</v>
      </c>
      <c r="S4352" t="s">
        <v>141</v>
      </c>
      <c r="T4352" t="s">
        <v>90</v>
      </c>
      <c r="U4352" t="s">
        <v>989</v>
      </c>
      <c r="V4352" t="s">
        <v>528</v>
      </c>
      <c r="W4352" t="s">
        <v>147</v>
      </c>
      <c r="X4352" t="s">
        <v>144</v>
      </c>
    </row>
    <row r="4353" spans="1:24" x14ac:dyDescent="0.4">
      <c r="A4353" t="s">
        <v>5044</v>
      </c>
      <c r="B4353" t="s">
        <v>182</v>
      </c>
      <c r="C4353" t="s">
        <v>158</v>
      </c>
      <c r="D4353" t="s">
        <v>51</v>
      </c>
      <c r="E4353" t="s">
        <v>953</v>
      </c>
      <c r="F4353" t="s">
        <v>110</v>
      </c>
      <c r="G4353" t="s">
        <v>111</v>
      </c>
      <c r="H4353" t="s">
        <v>434</v>
      </c>
      <c r="I4353" t="s">
        <v>88</v>
      </c>
      <c r="J4353" t="s">
        <v>26</v>
      </c>
      <c r="K4353" t="s">
        <v>131</v>
      </c>
      <c r="L4353" t="str">
        <f>_xlfn.XLOOKUP(Trade_Flows[[#This Row],[hardware_type]],Helper_sheet!$D$2:$D$15,Helper_sheet!$E$2:$E$15,0,0)</f>
        <v>Material</v>
      </c>
      <c r="M4353" t="s">
        <v>91</v>
      </c>
      <c r="N4353" s="5">
        <v>621</v>
      </c>
      <c r="O4353" s="1">
        <v>310.52999999999997</v>
      </c>
      <c r="P4353" t="s">
        <v>133</v>
      </c>
      <c r="Q4353" t="s">
        <v>33</v>
      </c>
      <c r="R4353" t="s">
        <v>144</v>
      </c>
      <c r="S4353" t="s">
        <v>141</v>
      </c>
      <c r="T4353" t="s">
        <v>90</v>
      </c>
      <c r="U4353" t="s">
        <v>978</v>
      </c>
      <c r="V4353" t="s">
        <v>2477</v>
      </c>
      <c r="W4353" t="s">
        <v>147</v>
      </c>
      <c r="X4353" t="s">
        <v>144</v>
      </c>
    </row>
    <row r="4354" spans="1:24" x14ac:dyDescent="0.4">
      <c r="A4354" t="s">
        <v>5045</v>
      </c>
      <c r="B4354" t="s">
        <v>193</v>
      </c>
      <c r="C4354" t="s">
        <v>141</v>
      </c>
      <c r="D4354" t="s">
        <v>52</v>
      </c>
      <c r="E4354" t="s">
        <v>953</v>
      </c>
      <c r="F4354" t="s">
        <v>110</v>
      </c>
      <c r="G4354" t="s">
        <v>111</v>
      </c>
      <c r="H4354" t="s">
        <v>434</v>
      </c>
      <c r="I4354" t="s">
        <v>88</v>
      </c>
      <c r="J4354" t="s">
        <v>26</v>
      </c>
      <c r="K4354" t="s">
        <v>131</v>
      </c>
      <c r="L4354" t="str">
        <f>_xlfn.XLOOKUP(Trade_Flows[[#This Row],[hardware_type]],Helper_sheet!$D$2:$D$15,Helper_sheet!$E$2:$E$15,0,0)</f>
        <v>Material</v>
      </c>
      <c r="M4354" t="s">
        <v>91</v>
      </c>
      <c r="N4354" s="5">
        <v>577</v>
      </c>
      <c r="O4354" s="1">
        <v>288.88</v>
      </c>
      <c r="P4354" t="s">
        <v>4331</v>
      </c>
      <c r="Q4354" t="s">
        <v>33</v>
      </c>
      <c r="R4354" t="s">
        <v>144</v>
      </c>
      <c r="S4354" t="s">
        <v>141</v>
      </c>
      <c r="T4354" t="s">
        <v>90</v>
      </c>
      <c r="U4354" t="s">
        <v>991</v>
      </c>
      <c r="V4354" t="s">
        <v>461</v>
      </c>
      <c r="W4354" t="s">
        <v>147</v>
      </c>
      <c r="X4354" t="s">
        <v>144</v>
      </c>
    </row>
    <row r="4355" spans="1:24" x14ac:dyDescent="0.4">
      <c r="A4355" t="s">
        <v>5046</v>
      </c>
      <c r="B4355" t="s">
        <v>193</v>
      </c>
      <c r="C4355" t="s">
        <v>149</v>
      </c>
      <c r="D4355" t="s">
        <v>53</v>
      </c>
      <c r="E4355" t="s">
        <v>953</v>
      </c>
      <c r="F4355" t="s">
        <v>110</v>
      </c>
      <c r="G4355" t="s">
        <v>111</v>
      </c>
      <c r="H4355" t="s">
        <v>434</v>
      </c>
      <c r="I4355" t="s">
        <v>88</v>
      </c>
      <c r="J4355" t="s">
        <v>26</v>
      </c>
      <c r="K4355" t="s">
        <v>131</v>
      </c>
      <c r="L4355" t="str">
        <f>_xlfn.XLOOKUP(Trade_Flows[[#This Row],[hardware_type]],Helper_sheet!$D$2:$D$15,Helper_sheet!$E$2:$E$15,0,0)</f>
        <v>Material</v>
      </c>
      <c r="M4355" t="s">
        <v>91</v>
      </c>
      <c r="N4355" s="5">
        <v>695</v>
      </c>
      <c r="O4355" s="1">
        <v>347.52</v>
      </c>
      <c r="P4355" t="s">
        <v>4331</v>
      </c>
      <c r="Q4355" t="s">
        <v>33</v>
      </c>
      <c r="R4355" t="s">
        <v>144</v>
      </c>
      <c r="S4355" t="s">
        <v>141</v>
      </c>
      <c r="T4355" t="s">
        <v>90</v>
      </c>
      <c r="U4355" t="s">
        <v>961</v>
      </c>
      <c r="V4355" t="s">
        <v>627</v>
      </c>
      <c r="W4355" t="s">
        <v>147</v>
      </c>
      <c r="X4355" t="s">
        <v>144</v>
      </c>
    </row>
    <row r="4356" spans="1:24" x14ac:dyDescent="0.4">
      <c r="A4356" t="s">
        <v>5047</v>
      </c>
      <c r="B4356" t="s">
        <v>193</v>
      </c>
      <c r="C4356" t="s">
        <v>154</v>
      </c>
      <c r="D4356" t="s">
        <v>54</v>
      </c>
      <c r="E4356" t="s">
        <v>953</v>
      </c>
      <c r="F4356" t="s">
        <v>110</v>
      </c>
      <c r="G4356" t="s">
        <v>111</v>
      </c>
      <c r="H4356" t="s">
        <v>434</v>
      </c>
      <c r="I4356" t="s">
        <v>88</v>
      </c>
      <c r="J4356" t="s">
        <v>26</v>
      </c>
      <c r="K4356" t="s">
        <v>131</v>
      </c>
      <c r="L4356" t="str">
        <f>_xlfn.XLOOKUP(Trade_Flows[[#This Row],[hardware_type]],Helper_sheet!$D$2:$D$15,Helper_sheet!$E$2:$E$15,0,0)</f>
        <v>Material</v>
      </c>
      <c r="M4356" t="s">
        <v>91</v>
      </c>
      <c r="N4356" s="5">
        <v>763</v>
      </c>
      <c r="O4356" s="1">
        <v>381.52</v>
      </c>
      <c r="P4356" t="s">
        <v>133</v>
      </c>
      <c r="Q4356" t="s">
        <v>33</v>
      </c>
      <c r="R4356" t="s">
        <v>144</v>
      </c>
      <c r="S4356" t="s">
        <v>141</v>
      </c>
      <c r="T4356" t="s">
        <v>90</v>
      </c>
      <c r="U4356" t="s">
        <v>974</v>
      </c>
      <c r="V4356" t="s">
        <v>605</v>
      </c>
      <c r="W4356" t="s">
        <v>147</v>
      </c>
      <c r="X4356" t="s">
        <v>144</v>
      </c>
    </row>
    <row r="4357" spans="1:24" x14ac:dyDescent="0.4">
      <c r="A4357" t="s">
        <v>5048</v>
      </c>
      <c r="B4357" t="s">
        <v>193</v>
      </c>
      <c r="C4357" t="s">
        <v>158</v>
      </c>
      <c r="D4357" t="s">
        <v>55</v>
      </c>
      <c r="E4357" t="s">
        <v>953</v>
      </c>
      <c r="F4357" t="s">
        <v>110</v>
      </c>
      <c r="G4357" t="s">
        <v>111</v>
      </c>
      <c r="H4357" t="s">
        <v>434</v>
      </c>
      <c r="I4357" t="s">
        <v>88</v>
      </c>
      <c r="J4357" t="s">
        <v>26</v>
      </c>
      <c r="K4357" t="s">
        <v>131</v>
      </c>
      <c r="L4357" t="str">
        <f>_xlfn.XLOOKUP(Trade_Flows[[#This Row],[hardware_type]],Helper_sheet!$D$2:$D$15,Helper_sheet!$E$2:$E$15,0,0)</f>
        <v>Material</v>
      </c>
      <c r="M4357" t="s">
        <v>91</v>
      </c>
      <c r="N4357" s="5">
        <v>590</v>
      </c>
      <c r="O4357" s="1">
        <v>295.27999999999997</v>
      </c>
      <c r="P4357" t="s">
        <v>132</v>
      </c>
      <c r="Q4357" t="s">
        <v>33</v>
      </c>
      <c r="R4357" t="s">
        <v>144</v>
      </c>
      <c r="S4357" t="s">
        <v>141</v>
      </c>
      <c r="T4357" t="s">
        <v>90</v>
      </c>
      <c r="U4357" t="s">
        <v>980</v>
      </c>
      <c r="V4357" t="s">
        <v>2447</v>
      </c>
      <c r="W4357" t="s">
        <v>147</v>
      </c>
      <c r="X4357" t="s">
        <v>144</v>
      </c>
    </row>
    <row r="4358" spans="1:24" x14ac:dyDescent="0.4">
      <c r="A4358" t="s">
        <v>5049</v>
      </c>
      <c r="B4358" t="s">
        <v>202</v>
      </c>
      <c r="C4358" t="s">
        <v>141</v>
      </c>
      <c r="D4358" t="s">
        <v>56</v>
      </c>
      <c r="E4358" t="s">
        <v>953</v>
      </c>
      <c r="F4358" t="s">
        <v>110</v>
      </c>
      <c r="G4358" t="s">
        <v>111</v>
      </c>
      <c r="H4358" t="s">
        <v>434</v>
      </c>
      <c r="I4358" t="s">
        <v>88</v>
      </c>
      <c r="J4358" t="s">
        <v>26</v>
      </c>
      <c r="K4358" t="s">
        <v>131</v>
      </c>
      <c r="L4358" t="str">
        <f>_xlfn.XLOOKUP(Trade_Flows[[#This Row],[hardware_type]],Helper_sheet!$D$2:$D$15,Helper_sheet!$E$2:$E$15,0,0)</f>
        <v>Material</v>
      </c>
      <c r="M4358" t="s">
        <v>91</v>
      </c>
      <c r="N4358" s="5">
        <v>530</v>
      </c>
      <c r="O4358" s="1">
        <v>265.04000000000002</v>
      </c>
      <c r="P4358" t="s">
        <v>4322</v>
      </c>
      <c r="Q4358" t="s">
        <v>33</v>
      </c>
      <c r="R4358" t="s">
        <v>144</v>
      </c>
      <c r="S4358" t="s">
        <v>141</v>
      </c>
      <c r="T4358" t="s">
        <v>90</v>
      </c>
      <c r="U4358" t="s">
        <v>1007</v>
      </c>
      <c r="V4358" t="s">
        <v>2464</v>
      </c>
      <c r="W4358" t="s">
        <v>147</v>
      </c>
      <c r="X4358" t="s">
        <v>144</v>
      </c>
    </row>
    <row r="4359" spans="1:24" x14ac:dyDescent="0.4">
      <c r="A4359" t="s">
        <v>5050</v>
      </c>
      <c r="B4359" t="s">
        <v>202</v>
      </c>
      <c r="C4359" t="s">
        <v>149</v>
      </c>
      <c r="D4359" t="s">
        <v>57</v>
      </c>
      <c r="E4359" t="s">
        <v>953</v>
      </c>
      <c r="F4359" t="s">
        <v>110</v>
      </c>
      <c r="G4359" t="s">
        <v>111</v>
      </c>
      <c r="H4359" t="s">
        <v>434</v>
      </c>
      <c r="I4359" t="s">
        <v>88</v>
      </c>
      <c r="J4359" t="s">
        <v>26</v>
      </c>
      <c r="K4359" t="s">
        <v>131</v>
      </c>
      <c r="L4359" t="str">
        <f>_xlfn.XLOOKUP(Trade_Flows[[#This Row],[hardware_type]],Helper_sheet!$D$2:$D$15,Helper_sheet!$E$2:$E$15,0,0)</f>
        <v>Material</v>
      </c>
      <c r="M4359" t="s">
        <v>91</v>
      </c>
      <c r="N4359" s="5">
        <v>569</v>
      </c>
      <c r="O4359" s="1">
        <v>284.57</v>
      </c>
      <c r="P4359" t="s">
        <v>133</v>
      </c>
      <c r="Q4359" t="s">
        <v>33</v>
      </c>
      <c r="R4359" t="s">
        <v>144</v>
      </c>
      <c r="S4359" t="s">
        <v>141</v>
      </c>
      <c r="T4359" t="s">
        <v>90</v>
      </c>
      <c r="U4359" t="s">
        <v>963</v>
      </c>
      <c r="V4359" t="s">
        <v>2458</v>
      </c>
      <c r="W4359" t="s">
        <v>147</v>
      </c>
      <c r="X4359" t="s">
        <v>144</v>
      </c>
    </row>
    <row r="4360" spans="1:24" x14ac:dyDescent="0.4">
      <c r="A4360" t="s">
        <v>5051</v>
      </c>
      <c r="B4360" t="s">
        <v>202</v>
      </c>
      <c r="C4360" t="s">
        <v>154</v>
      </c>
      <c r="D4360" t="s">
        <v>58</v>
      </c>
      <c r="E4360" t="s">
        <v>953</v>
      </c>
      <c r="F4360" t="s">
        <v>110</v>
      </c>
      <c r="G4360" t="s">
        <v>111</v>
      </c>
      <c r="H4360" t="s">
        <v>434</v>
      </c>
      <c r="I4360" t="s">
        <v>88</v>
      </c>
      <c r="J4360" t="s">
        <v>26</v>
      </c>
      <c r="K4360" t="s">
        <v>131</v>
      </c>
      <c r="L4360" t="str">
        <f>_xlfn.XLOOKUP(Trade_Flows[[#This Row],[hardware_type]],Helper_sheet!$D$2:$D$15,Helper_sheet!$E$2:$E$15,0,0)</f>
        <v>Material</v>
      </c>
      <c r="M4360" t="s">
        <v>91</v>
      </c>
      <c r="N4360" s="5">
        <v>746</v>
      </c>
      <c r="O4360" s="1">
        <v>373.1</v>
      </c>
      <c r="P4360" t="s">
        <v>4322</v>
      </c>
      <c r="Q4360" t="s">
        <v>33</v>
      </c>
      <c r="R4360" t="s">
        <v>144</v>
      </c>
      <c r="S4360" t="s">
        <v>141</v>
      </c>
      <c r="T4360" t="s">
        <v>90</v>
      </c>
      <c r="U4360" t="s">
        <v>1040</v>
      </c>
      <c r="V4360" t="s">
        <v>559</v>
      </c>
      <c r="W4360" t="s">
        <v>147</v>
      </c>
      <c r="X4360" t="s">
        <v>144</v>
      </c>
    </row>
    <row r="4361" spans="1:24" x14ac:dyDescent="0.4">
      <c r="A4361" t="s">
        <v>5052</v>
      </c>
      <c r="B4361" t="s">
        <v>202</v>
      </c>
      <c r="C4361" t="s">
        <v>158</v>
      </c>
      <c r="D4361" t="s">
        <v>59</v>
      </c>
      <c r="E4361" t="s">
        <v>953</v>
      </c>
      <c r="F4361" t="s">
        <v>110</v>
      </c>
      <c r="G4361" t="s">
        <v>111</v>
      </c>
      <c r="H4361" t="s">
        <v>434</v>
      </c>
      <c r="I4361" t="s">
        <v>88</v>
      </c>
      <c r="J4361" t="s">
        <v>26</v>
      </c>
      <c r="K4361" t="s">
        <v>131</v>
      </c>
      <c r="L4361" t="str">
        <f>_xlfn.XLOOKUP(Trade_Flows[[#This Row],[hardware_type]],Helper_sheet!$D$2:$D$15,Helper_sheet!$E$2:$E$15,0,0)</f>
        <v>Material</v>
      </c>
      <c r="M4361" t="s">
        <v>91</v>
      </c>
      <c r="N4361" s="5">
        <v>594</v>
      </c>
      <c r="O4361" s="1">
        <v>297.13</v>
      </c>
      <c r="P4361" t="s">
        <v>133</v>
      </c>
      <c r="Q4361" t="s">
        <v>33</v>
      </c>
      <c r="R4361" t="s">
        <v>144</v>
      </c>
      <c r="S4361" t="s">
        <v>141</v>
      </c>
      <c r="T4361" t="s">
        <v>90</v>
      </c>
      <c r="U4361" t="s">
        <v>989</v>
      </c>
      <c r="V4361" t="s">
        <v>2403</v>
      </c>
      <c r="W4361" t="s">
        <v>147</v>
      </c>
      <c r="X4361" t="s">
        <v>144</v>
      </c>
    </row>
    <row r="4362" spans="1:24" x14ac:dyDescent="0.4">
      <c r="A4362" t="s">
        <v>5053</v>
      </c>
      <c r="B4362" t="s">
        <v>212</v>
      </c>
      <c r="C4362" t="s">
        <v>141</v>
      </c>
      <c r="D4362" t="s">
        <v>60</v>
      </c>
      <c r="E4362" t="s">
        <v>953</v>
      </c>
      <c r="F4362" t="s">
        <v>110</v>
      </c>
      <c r="G4362" t="s">
        <v>111</v>
      </c>
      <c r="H4362" t="s">
        <v>434</v>
      </c>
      <c r="I4362" t="s">
        <v>88</v>
      </c>
      <c r="J4362" t="s">
        <v>26</v>
      </c>
      <c r="K4362" t="s">
        <v>131</v>
      </c>
      <c r="L4362" t="str">
        <f>_xlfn.XLOOKUP(Trade_Flows[[#This Row],[hardware_type]],Helper_sheet!$D$2:$D$15,Helper_sheet!$E$2:$E$15,0,0)</f>
        <v>Material</v>
      </c>
      <c r="M4362" t="s">
        <v>91</v>
      </c>
      <c r="N4362" s="5">
        <v>677</v>
      </c>
      <c r="O4362" s="1">
        <v>338.78</v>
      </c>
      <c r="P4362" t="s">
        <v>133</v>
      </c>
      <c r="Q4362" t="s">
        <v>33</v>
      </c>
      <c r="R4362" t="s">
        <v>144</v>
      </c>
      <c r="S4362" t="s">
        <v>141</v>
      </c>
      <c r="T4362" t="s">
        <v>90</v>
      </c>
      <c r="U4362" t="s">
        <v>991</v>
      </c>
      <c r="V4362" t="s">
        <v>566</v>
      </c>
      <c r="W4362" t="s">
        <v>147</v>
      </c>
      <c r="X4362" t="s">
        <v>144</v>
      </c>
    </row>
    <row r="4363" spans="1:24" x14ac:dyDescent="0.4">
      <c r="A4363" t="s">
        <v>5054</v>
      </c>
      <c r="B4363" t="s">
        <v>212</v>
      </c>
      <c r="C4363" t="s">
        <v>149</v>
      </c>
      <c r="D4363" t="s">
        <v>61</v>
      </c>
      <c r="E4363" t="s">
        <v>953</v>
      </c>
      <c r="F4363" t="s">
        <v>110</v>
      </c>
      <c r="G4363" t="s">
        <v>111</v>
      </c>
      <c r="H4363" t="s">
        <v>434</v>
      </c>
      <c r="I4363" t="s">
        <v>88</v>
      </c>
      <c r="J4363" t="s">
        <v>26</v>
      </c>
      <c r="K4363" t="s">
        <v>131</v>
      </c>
      <c r="L4363" t="str">
        <f>_xlfn.XLOOKUP(Trade_Flows[[#This Row],[hardware_type]],Helper_sheet!$D$2:$D$15,Helper_sheet!$E$2:$E$15,0,0)</f>
        <v>Material</v>
      </c>
      <c r="M4363" t="s">
        <v>91</v>
      </c>
      <c r="N4363" s="5">
        <v>674</v>
      </c>
      <c r="O4363" s="1">
        <v>337.38</v>
      </c>
      <c r="P4363" t="s">
        <v>4331</v>
      </c>
      <c r="Q4363" t="s">
        <v>33</v>
      </c>
      <c r="R4363" t="s">
        <v>144</v>
      </c>
      <c r="S4363" t="s">
        <v>141</v>
      </c>
      <c r="T4363" t="s">
        <v>90</v>
      </c>
      <c r="U4363" t="s">
        <v>985</v>
      </c>
      <c r="V4363" t="s">
        <v>2464</v>
      </c>
      <c r="W4363" t="s">
        <v>147</v>
      </c>
      <c r="X4363" t="s">
        <v>144</v>
      </c>
    </row>
    <row r="4364" spans="1:24" x14ac:dyDescent="0.4">
      <c r="A4364" t="s">
        <v>5055</v>
      </c>
      <c r="B4364" t="s">
        <v>212</v>
      </c>
      <c r="C4364" t="s">
        <v>154</v>
      </c>
      <c r="D4364" t="s">
        <v>62</v>
      </c>
      <c r="E4364" t="s">
        <v>953</v>
      </c>
      <c r="F4364" t="s">
        <v>110</v>
      </c>
      <c r="G4364" t="s">
        <v>111</v>
      </c>
      <c r="H4364" t="s">
        <v>434</v>
      </c>
      <c r="I4364" t="s">
        <v>88</v>
      </c>
      <c r="J4364" t="s">
        <v>26</v>
      </c>
      <c r="K4364" t="s">
        <v>131</v>
      </c>
      <c r="L4364" t="str">
        <f>_xlfn.XLOOKUP(Trade_Flows[[#This Row],[hardware_type]],Helper_sheet!$D$2:$D$15,Helper_sheet!$E$2:$E$15,0,0)</f>
        <v>Material</v>
      </c>
      <c r="M4364" t="s">
        <v>91</v>
      </c>
      <c r="N4364" s="5">
        <v>673</v>
      </c>
      <c r="O4364" s="1">
        <v>336.56</v>
      </c>
      <c r="P4364" t="s">
        <v>132</v>
      </c>
      <c r="Q4364" t="s">
        <v>33</v>
      </c>
      <c r="R4364" t="s">
        <v>144</v>
      </c>
      <c r="S4364" t="s">
        <v>141</v>
      </c>
      <c r="T4364" t="s">
        <v>90</v>
      </c>
      <c r="U4364" t="s">
        <v>989</v>
      </c>
      <c r="V4364" t="s">
        <v>2455</v>
      </c>
      <c r="W4364" t="s">
        <v>147</v>
      </c>
      <c r="X4364" t="s">
        <v>144</v>
      </c>
    </row>
    <row r="4365" spans="1:24" x14ac:dyDescent="0.4">
      <c r="A4365" t="s">
        <v>5056</v>
      </c>
      <c r="B4365" t="s">
        <v>212</v>
      </c>
      <c r="C4365" t="s">
        <v>158</v>
      </c>
      <c r="D4365" t="s">
        <v>63</v>
      </c>
      <c r="E4365" t="s">
        <v>953</v>
      </c>
      <c r="F4365" t="s">
        <v>110</v>
      </c>
      <c r="G4365" t="s">
        <v>111</v>
      </c>
      <c r="H4365" t="s">
        <v>434</v>
      </c>
      <c r="I4365" t="s">
        <v>88</v>
      </c>
      <c r="J4365" t="s">
        <v>26</v>
      </c>
      <c r="K4365" t="s">
        <v>131</v>
      </c>
      <c r="L4365" t="str">
        <f>_xlfn.XLOOKUP(Trade_Flows[[#This Row],[hardware_type]],Helper_sheet!$D$2:$D$15,Helper_sheet!$E$2:$E$15,0,0)</f>
        <v>Material</v>
      </c>
      <c r="M4365" t="s">
        <v>91</v>
      </c>
      <c r="N4365" s="5">
        <v>727</v>
      </c>
      <c r="O4365" s="1">
        <v>363.64</v>
      </c>
      <c r="P4365" t="s">
        <v>4322</v>
      </c>
      <c r="Q4365" t="s">
        <v>33</v>
      </c>
      <c r="R4365" t="s">
        <v>144</v>
      </c>
      <c r="S4365" t="s">
        <v>141</v>
      </c>
      <c r="T4365" t="s">
        <v>90</v>
      </c>
      <c r="U4365" t="s">
        <v>1047</v>
      </c>
      <c r="V4365" t="s">
        <v>2772</v>
      </c>
      <c r="W4365" t="s">
        <v>147</v>
      </c>
      <c r="X4365" t="s">
        <v>144</v>
      </c>
    </row>
    <row r="4366" spans="1:24" x14ac:dyDescent="0.4">
      <c r="A4366" t="s">
        <v>5057</v>
      </c>
      <c r="B4366" t="s">
        <v>223</v>
      </c>
      <c r="C4366" t="s">
        <v>141</v>
      </c>
      <c r="D4366" t="s">
        <v>64</v>
      </c>
      <c r="E4366" t="s">
        <v>953</v>
      </c>
      <c r="F4366" t="s">
        <v>110</v>
      </c>
      <c r="G4366" t="s">
        <v>111</v>
      </c>
      <c r="H4366" t="s">
        <v>434</v>
      </c>
      <c r="I4366" t="s">
        <v>88</v>
      </c>
      <c r="J4366" t="s">
        <v>26</v>
      </c>
      <c r="K4366" t="s">
        <v>131</v>
      </c>
      <c r="L4366" t="str">
        <f>_xlfn.XLOOKUP(Trade_Flows[[#This Row],[hardware_type]],Helper_sheet!$D$2:$D$15,Helper_sheet!$E$2:$E$15,0,0)</f>
        <v>Material</v>
      </c>
      <c r="M4366" t="s">
        <v>91</v>
      </c>
      <c r="N4366" s="5">
        <v>792</v>
      </c>
      <c r="O4366" s="1">
        <v>396.1</v>
      </c>
      <c r="P4366" t="s">
        <v>132</v>
      </c>
      <c r="Q4366" t="s">
        <v>33</v>
      </c>
      <c r="R4366" t="s">
        <v>144</v>
      </c>
      <c r="S4366" t="s">
        <v>141</v>
      </c>
      <c r="T4366" t="s">
        <v>90</v>
      </c>
      <c r="U4366" t="s">
        <v>1054</v>
      </c>
      <c r="V4366" t="s">
        <v>2410</v>
      </c>
      <c r="W4366" t="s">
        <v>147</v>
      </c>
      <c r="X4366" t="s">
        <v>144</v>
      </c>
    </row>
    <row r="4367" spans="1:24" x14ac:dyDescent="0.4">
      <c r="A4367" t="s">
        <v>5058</v>
      </c>
      <c r="B4367" t="s">
        <v>223</v>
      </c>
      <c r="C4367" t="s">
        <v>149</v>
      </c>
      <c r="D4367" t="s">
        <v>65</v>
      </c>
      <c r="E4367" t="s">
        <v>953</v>
      </c>
      <c r="F4367" t="s">
        <v>110</v>
      </c>
      <c r="G4367" t="s">
        <v>111</v>
      </c>
      <c r="H4367" t="s">
        <v>434</v>
      </c>
      <c r="I4367" t="s">
        <v>88</v>
      </c>
      <c r="J4367" t="s">
        <v>26</v>
      </c>
      <c r="K4367" t="s">
        <v>131</v>
      </c>
      <c r="L4367" t="str">
        <f>_xlfn.XLOOKUP(Trade_Flows[[#This Row],[hardware_type]],Helper_sheet!$D$2:$D$15,Helper_sheet!$E$2:$E$15,0,0)</f>
        <v>Material</v>
      </c>
      <c r="M4367" t="s">
        <v>91</v>
      </c>
      <c r="N4367" s="5">
        <v>773</v>
      </c>
      <c r="O4367" s="1">
        <v>386.53</v>
      </c>
      <c r="P4367" t="s">
        <v>4331</v>
      </c>
      <c r="Q4367" t="s">
        <v>33</v>
      </c>
      <c r="R4367" t="s">
        <v>144</v>
      </c>
      <c r="S4367" t="s">
        <v>141</v>
      </c>
      <c r="T4367" t="s">
        <v>90</v>
      </c>
      <c r="U4367" t="s">
        <v>970</v>
      </c>
      <c r="V4367" t="s">
        <v>2412</v>
      </c>
      <c r="W4367" t="s">
        <v>147</v>
      </c>
      <c r="X4367" t="s">
        <v>144</v>
      </c>
    </row>
    <row r="4368" spans="1:24" x14ac:dyDescent="0.4">
      <c r="A4368" t="s">
        <v>5059</v>
      </c>
      <c r="B4368" t="s">
        <v>223</v>
      </c>
      <c r="C4368" t="s">
        <v>154</v>
      </c>
      <c r="D4368" t="s">
        <v>66</v>
      </c>
      <c r="E4368" t="s">
        <v>953</v>
      </c>
      <c r="F4368" t="s">
        <v>110</v>
      </c>
      <c r="G4368" t="s">
        <v>111</v>
      </c>
      <c r="H4368" t="s">
        <v>434</v>
      </c>
      <c r="I4368" t="s">
        <v>88</v>
      </c>
      <c r="J4368" t="s">
        <v>26</v>
      </c>
      <c r="K4368" t="s">
        <v>131</v>
      </c>
      <c r="L4368" t="str">
        <f>_xlfn.XLOOKUP(Trade_Flows[[#This Row],[hardware_type]],Helper_sheet!$D$2:$D$15,Helper_sheet!$E$2:$E$15,0,0)</f>
        <v>Material</v>
      </c>
      <c r="M4368" t="s">
        <v>91</v>
      </c>
      <c r="N4368" s="5">
        <v>767</v>
      </c>
      <c r="O4368" s="1">
        <v>383.95</v>
      </c>
      <c r="P4368" t="s">
        <v>133</v>
      </c>
      <c r="Q4368" t="s">
        <v>33</v>
      </c>
      <c r="R4368" t="s">
        <v>144</v>
      </c>
      <c r="S4368" t="s">
        <v>141</v>
      </c>
      <c r="T4368" t="s">
        <v>90</v>
      </c>
      <c r="U4368" t="s">
        <v>985</v>
      </c>
      <c r="V4368" t="s">
        <v>566</v>
      </c>
      <c r="W4368" t="s">
        <v>147</v>
      </c>
      <c r="X4368" t="s">
        <v>144</v>
      </c>
    </row>
    <row r="4369" spans="1:24" x14ac:dyDescent="0.4">
      <c r="A4369" t="s">
        <v>5060</v>
      </c>
      <c r="B4369" t="s">
        <v>223</v>
      </c>
      <c r="C4369" t="s">
        <v>158</v>
      </c>
      <c r="D4369" t="s">
        <v>67</v>
      </c>
      <c r="E4369" t="s">
        <v>953</v>
      </c>
      <c r="F4369" t="s">
        <v>110</v>
      </c>
      <c r="G4369" t="s">
        <v>111</v>
      </c>
      <c r="H4369" t="s">
        <v>434</v>
      </c>
      <c r="I4369" t="s">
        <v>88</v>
      </c>
      <c r="J4369" t="s">
        <v>26</v>
      </c>
      <c r="K4369" t="s">
        <v>131</v>
      </c>
      <c r="L4369" t="str">
        <f>_xlfn.XLOOKUP(Trade_Flows[[#This Row],[hardware_type]],Helper_sheet!$D$2:$D$15,Helper_sheet!$E$2:$E$15,0,0)</f>
        <v>Material</v>
      </c>
      <c r="M4369" t="s">
        <v>91</v>
      </c>
      <c r="N4369" s="5">
        <v>727</v>
      </c>
      <c r="O4369" s="1">
        <v>363.79</v>
      </c>
      <c r="P4369" t="s">
        <v>4322</v>
      </c>
      <c r="Q4369" t="s">
        <v>33</v>
      </c>
      <c r="R4369" t="s">
        <v>144</v>
      </c>
      <c r="S4369" t="s">
        <v>141</v>
      </c>
      <c r="T4369" t="s">
        <v>90</v>
      </c>
      <c r="U4369" t="s">
        <v>965</v>
      </c>
      <c r="V4369" t="s">
        <v>151</v>
      </c>
      <c r="W4369" t="s">
        <v>147</v>
      </c>
      <c r="X4369" t="s">
        <v>144</v>
      </c>
    </row>
    <row r="4370" spans="1:24" x14ac:dyDescent="0.4">
      <c r="A4370" t="s">
        <v>5061</v>
      </c>
      <c r="B4370" t="s">
        <v>235</v>
      </c>
      <c r="C4370" t="s">
        <v>141</v>
      </c>
      <c r="D4370" t="s">
        <v>68</v>
      </c>
      <c r="E4370" t="s">
        <v>953</v>
      </c>
      <c r="F4370" t="s">
        <v>110</v>
      </c>
      <c r="G4370" t="s">
        <v>111</v>
      </c>
      <c r="H4370" t="s">
        <v>434</v>
      </c>
      <c r="I4370" t="s">
        <v>88</v>
      </c>
      <c r="J4370" t="s">
        <v>26</v>
      </c>
      <c r="K4370" t="s">
        <v>131</v>
      </c>
      <c r="L4370" t="str">
        <f>_xlfn.XLOOKUP(Trade_Flows[[#This Row],[hardware_type]],Helper_sheet!$D$2:$D$15,Helper_sheet!$E$2:$E$15,0,0)</f>
        <v>Material</v>
      </c>
      <c r="M4370" t="s">
        <v>91</v>
      </c>
      <c r="N4370" s="5">
        <v>875</v>
      </c>
      <c r="O4370" s="1">
        <v>437.84</v>
      </c>
      <c r="P4370" t="s">
        <v>132</v>
      </c>
      <c r="Q4370" t="s">
        <v>33</v>
      </c>
      <c r="R4370" t="s">
        <v>144</v>
      </c>
      <c r="S4370" t="s">
        <v>141</v>
      </c>
      <c r="T4370" t="s">
        <v>90</v>
      </c>
      <c r="U4370" t="s">
        <v>1021</v>
      </c>
      <c r="V4370" t="s">
        <v>310</v>
      </c>
      <c r="W4370" t="s">
        <v>147</v>
      </c>
      <c r="X4370" t="s">
        <v>144</v>
      </c>
    </row>
    <row r="4371" spans="1:24" x14ac:dyDescent="0.4">
      <c r="A4371" t="s">
        <v>5062</v>
      </c>
      <c r="B4371" t="s">
        <v>235</v>
      </c>
      <c r="C4371" t="s">
        <v>149</v>
      </c>
      <c r="D4371" t="s">
        <v>69</v>
      </c>
      <c r="E4371" t="s">
        <v>953</v>
      </c>
      <c r="F4371" t="s">
        <v>110</v>
      </c>
      <c r="G4371" t="s">
        <v>111</v>
      </c>
      <c r="H4371" t="s">
        <v>434</v>
      </c>
      <c r="I4371" t="s">
        <v>88</v>
      </c>
      <c r="J4371" t="s">
        <v>26</v>
      </c>
      <c r="K4371" t="s">
        <v>131</v>
      </c>
      <c r="L4371" t="str">
        <f>_xlfn.XLOOKUP(Trade_Flows[[#This Row],[hardware_type]],Helper_sheet!$D$2:$D$15,Helper_sheet!$E$2:$E$15,0,0)</f>
        <v>Material</v>
      </c>
      <c r="M4371" t="s">
        <v>91</v>
      </c>
      <c r="N4371" s="5">
        <v>964</v>
      </c>
      <c r="O4371" s="1">
        <v>482.34</v>
      </c>
      <c r="P4371" t="s">
        <v>4322</v>
      </c>
      <c r="Q4371" t="s">
        <v>33</v>
      </c>
      <c r="R4371" t="s">
        <v>144</v>
      </c>
      <c r="S4371" t="s">
        <v>141</v>
      </c>
      <c r="T4371" t="s">
        <v>90</v>
      </c>
      <c r="U4371" t="s">
        <v>978</v>
      </c>
      <c r="V4371" t="s">
        <v>381</v>
      </c>
      <c r="W4371" t="s">
        <v>147</v>
      </c>
      <c r="X4371" t="s">
        <v>144</v>
      </c>
    </row>
    <row r="4372" spans="1:24" x14ac:dyDescent="0.4">
      <c r="A4372" t="s">
        <v>5063</v>
      </c>
      <c r="B4372" t="s">
        <v>235</v>
      </c>
      <c r="C4372" t="s">
        <v>154</v>
      </c>
      <c r="D4372" t="s">
        <v>70</v>
      </c>
      <c r="E4372" t="s">
        <v>953</v>
      </c>
      <c r="F4372" t="s">
        <v>110</v>
      </c>
      <c r="G4372" t="s">
        <v>111</v>
      </c>
      <c r="H4372" t="s">
        <v>434</v>
      </c>
      <c r="I4372" t="s">
        <v>88</v>
      </c>
      <c r="J4372" t="s">
        <v>26</v>
      </c>
      <c r="K4372" t="s">
        <v>131</v>
      </c>
      <c r="L4372" t="str">
        <f>_xlfn.XLOOKUP(Trade_Flows[[#This Row],[hardware_type]],Helper_sheet!$D$2:$D$15,Helper_sheet!$E$2:$E$15,0,0)</f>
        <v>Material</v>
      </c>
      <c r="M4372" t="s">
        <v>91</v>
      </c>
      <c r="N4372" s="5">
        <v>988</v>
      </c>
      <c r="O4372" s="1">
        <v>494.27</v>
      </c>
      <c r="P4372" t="s">
        <v>4322</v>
      </c>
      <c r="Q4372" t="s">
        <v>33</v>
      </c>
      <c r="R4372" t="s">
        <v>144</v>
      </c>
      <c r="S4372" t="s">
        <v>141</v>
      </c>
      <c r="T4372" t="s">
        <v>90</v>
      </c>
      <c r="U4372" t="s">
        <v>1021</v>
      </c>
      <c r="V4372" t="s">
        <v>503</v>
      </c>
      <c r="W4372" t="s">
        <v>147</v>
      </c>
      <c r="X4372" t="s">
        <v>144</v>
      </c>
    </row>
    <row r="4373" spans="1:24" x14ac:dyDescent="0.4">
      <c r="A4373" t="s">
        <v>5064</v>
      </c>
      <c r="B4373" t="s">
        <v>235</v>
      </c>
      <c r="C4373" t="s">
        <v>158</v>
      </c>
      <c r="D4373" t="s">
        <v>71</v>
      </c>
      <c r="E4373" t="s">
        <v>953</v>
      </c>
      <c r="F4373" t="s">
        <v>110</v>
      </c>
      <c r="G4373" t="s">
        <v>111</v>
      </c>
      <c r="H4373" t="s">
        <v>434</v>
      </c>
      <c r="I4373" t="s">
        <v>88</v>
      </c>
      <c r="J4373" t="s">
        <v>26</v>
      </c>
      <c r="K4373" t="s">
        <v>131</v>
      </c>
      <c r="L4373" t="str">
        <f>_xlfn.XLOOKUP(Trade_Flows[[#This Row],[hardware_type]],Helper_sheet!$D$2:$D$15,Helper_sheet!$E$2:$E$15,0,0)</f>
        <v>Material</v>
      </c>
      <c r="M4373" t="s">
        <v>91</v>
      </c>
      <c r="N4373" s="5">
        <v>923</v>
      </c>
      <c r="O4373" s="1">
        <v>461.96</v>
      </c>
      <c r="P4373" t="s">
        <v>4322</v>
      </c>
      <c r="Q4373" t="s">
        <v>33</v>
      </c>
      <c r="R4373" t="s">
        <v>144</v>
      </c>
      <c r="S4373" t="s">
        <v>141</v>
      </c>
      <c r="T4373" t="s">
        <v>90</v>
      </c>
      <c r="U4373" t="s">
        <v>958</v>
      </c>
      <c r="V4373" t="s">
        <v>196</v>
      </c>
      <c r="W4373" t="s">
        <v>147</v>
      </c>
      <c r="X4373" t="s">
        <v>144</v>
      </c>
    </row>
    <row r="4374" spans="1:24" x14ac:dyDescent="0.4">
      <c r="A4374" t="s">
        <v>5065</v>
      </c>
      <c r="B4374" t="s">
        <v>248</v>
      </c>
      <c r="C4374" t="s">
        <v>141</v>
      </c>
      <c r="D4374" t="s">
        <v>72</v>
      </c>
      <c r="E4374" t="s">
        <v>953</v>
      </c>
      <c r="F4374" t="s">
        <v>110</v>
      </c>
      <c r="G4374" t="s">
        <v>111</v>
      </c>
      <c r="H4374" t="s">
        <v>434</v>
      </c>
      <c r="I4374" t="s">
        <v>88</v>
      </c>
      <c r="J4374" t="s">
        <v>26</v>
      </c>
      <c r="K4374" t="s">
        <v>131</v>
      </c>
      <c r="L4374" t="str">
        <f>_xlfn.XLOOKUP(Trade_Flows[[#This Row],[hardware_type]],Helper_sheet!$D$2:$D$15,Helper_sheet!$E$2:$E$15,0,0)</f>
        <v>Material</v>
      </c>
      <c r="M4374" t="s">
        <v>91</v>
      </c>
      <c r="N4374" s="5">
        <v>923</v>
      </c>
      <c r="O4374" s="1">
        <v>461.9</v>
      </c>
      <c r="P4374" t="s">
        <v>132</v>
      </c>
      <c r="Q4374" t="s">
        <v>33</v>
      </c>
      <c r="R4374" t="s">
        <v>144</v>
      </c>
      <c r="S4374" t="s">
        <v>141</v>
      </c>
      <c r="T4374" t="s">
        <v>90</v>
      </c>
      <c r="U4374" t="s">
        <v>961</v>
      </c>
      <c r="V4374" t="s">
        <v>700</v>
      </c>
      <c r="W4374" t="s">
        <v>147</v>
      </c>
      <c r="X4374" t="s">
        <v>141</v>
      </c>
    </row>
    <row r="4375" spans="1:24" x14ac:dyDescent="0.4">
      <c r="A4375" t="s">
        <v>5066</v>
      </c>
      <c r="B4375" t="s">
        <v>248</v>
      </c>
      <c r="C4375" t="s">
        <v>149</v>
      </c>
      <c r="D4375" t="s">
        <v>73</v>
      </c>
      <c r="E4375" t="s">
        <v>953</v>
      </c>
      <c r="F4375" t="s">
        <v>110</v>
      </c>
      <c r="G4375" t="s">
        <v>111</v>
      </c>
      <c r="H4375" t="s">
        <v>434</v>
      </c>
      <c r="I4375" t="s">
        <v>88</v>
      </c>
      <c r="J4375" t="s">
        <v>26</v>
      </c>
      <c r="K4375" t="s">
        <v>131</v>
      </c>
      <c r="L4375" t="str">
        <f>_xlfn.XLOOKUP(Trade_Flows[[#This Row],[hardware_type]],Helper_sheet!$D$2:$D$15,Helper_sheet!$E$2:$E$15,0,0)</f>
        <v>Material</v>
      </c>
      <c r="M4375" t="s">
        <v>91</v>
      </c>
      <c r="N4375" s="5">
        <v>1159</v>
      </c>
      <c r="O4375" s="1">
        <v>579.96</v>
      </c>
      <c r="P4375" t="s">
        <v>4322</v>
      </c>
      <c r="Q4375" t="s">
        <v>33</v>
      </c>
      <c r="R4375" t="s">
        <v>144</v>
      </c>
      <c r="S4375" t="s">
        <v>141</v>
      </c>
      <c r="T4375" t="s">
        <v>90</v>
      </c>
      <c r="U4375" t="s">
        <v>1047</v>
      </c>
      <c r="V4375" t="s">
        <v>693</v>
      </c>
      <c r="W4375" t="s">
        <v>147</v>
      </c>
      <c r="X4375" t="s">
        <v>141</v>
      </c>
    </row>
    <row r="4376" spans="1:24" x14ac:dyDescent="0.4">
      <c r="A4376" t="s">
        <v>5067</v>
      </c>
      <c r="B4376" t="s">
        <v>248</v>
      </c>
      <c r="C4376" t="s">
        <v>154</v>
      </c>
      <c r="D4376" t="s">
        <v>74</v>
      </c>
      <c r="E4376" t="s">
        <v>953</v>
      </c>
      <c r="F4376" t="s">
        <v>110</v>
      </c>
      <c r="G4376" t="s">
        <v>111</v>
      </c>
      <c r="H4376" t="s">
        <v>434</v>
      </c>
      <c r="I4376" t="s">
        <v>88</v>
      </c>
      <c r="J4376" t="s">
        <v>26</v>
      </c>
      <c r="K4376" t="s">
        <v>131</v>
      </c>
      <c r="L4376" t="str">
        <f>_xlfn.XLOOKUP(Trade_Flows[[#This Row],[hardware_type]],Helper_sheet!$D$2:$D$15,Helper_sheet!$E$2:$E$15,0,0)</f>
        <v>Material</v>
      </c>
      <c r="M4376" t="s">
        <v>91</v>
      </c>
      <c r="N4376" s="5">
        <v>1044</v>
      </c>
      <c r="O4376" s="1">
        <v>522.04</v>
      </c>
      <c r="P4376" t="s">
        <v>132</v>
      </c>
      <c r="Q4376" t="s">
        <v>33</v>
      </c>
      <c r="R4376" t="s">
        <v>144</v>
      </c>
      <c r="S4376" t="s">
        <v>141</v>
      </c>
      <c r="T4376" t="s">
        <v>90</v>
      </c>
      <c r="U4376" t="s">
        <v>989</v>
      </c>
      <c r="V4376" t="s">
        <v>509</v>
      </c>
      <c r="W4376" t="s">
        <v>147</v>
      </c>
      <c r="X4376" t="s">
        <v>141</v>
      </c>
    </row>
    <row r="4377" spans="1:24" x14ac:dyDescent="0.4">
      <c r="A4377" t="s">
        <v>5068</v>
      </c>
      <c r="B4377" t="s">
        <v>248</v>
      </c>
      <c r="C4377" t="s">
        <v>158</v>
      </c>
      <c r="D4377" t="s">
        <v>75</v>
      </c>
      <c r="E4377" t="s">
        <v>953</v>
      </c>
      <c r="F4377" t="s">
        <v>110</v>
      </c>
      <c r="G4377" t="s">
        <v>111</v>
      </c>
      <c r="H4377" t="s">
        <v>434</v>
      </c>
      <c r="I4377" t="s">
        <v>88</v>
      </c>
      <c r="J4377" t="s">
        <v>26</v>
      </c>
      <c r="K4377" t="s">
        <v>131</v>
      </c>
      <c r="L4377" t="str">
        <f>_xlfn.XLOOKUP(Trade_Flows[[#This Row],[hardware_type]],Helper_sheet!$D$2:$D$15,Helper_sheet!$E$2:$E$15,0,0)</f>
        <v>Material</v>
      </c>
      <c r="M4377" t="s">
        <v>91</v>
      </c>
      <c r="N4377" s="5">
        <v>861</v>
      </c>
      <c r="O4377" s="1">
        <v>430.99</v>
      </c>
      <c r="P4377" t="s">
        <v>133</v>
      </c>
      <c r="Q4377" t="s">
        <v>33</v>
      </c>
      <c r="R4377" t="s">
        <v>144</v>
      </c>
      <c r="S4377" t="s">
        <v>141</v>
      </c>
      <c r="T4377" t="s">
        <v>90</v>
      </c>
      <c r="U4377" t="s">
        <v>961</v>
      </c>
      <c r="V4377" t="s">
        <v>583</v>
      </c>
      <c r="W4377" t="s">
        <v>147</v>
      </c>
      <c r="X4377" t="s">
        <v>141</v>
      </c>
    </row>
    <row r="4378" spans="1:24" x14ac:dyDescent="0.4">
      <c r="A4378" t="s">
        <v>5069</v>
      </c>
      <c r="B4378" t="s">
        <v>260</v>
      </c>
      <c r="C4378" t="s">
        <v>141</v>
      </c>
      <c r="D4378" t="s">
        <v>76</v>
      </c>
      <c r="E4378" t="s">
        <v>953</v>
      </c>
      <c r="F4378" t="s">
        <v>110</v>
      </c>
      <c r="G4378" t="s">
        <v>111</v>
      </c>
      <c r="H4378" t="s">
        <v>434</v>
      </c>
      <c r="I4378" t="s">
        <v>88</v>
      </c>
      <c r="J4378" t="s">
        <v>26</v>
      </c>
      <c r="K4378" t="s">
        <v>131</v>
      </c>
      <c r="L4378" t="str">
        <f>_xlfn.XLOOKUP(Trade_Flows[[#This Row],[hardware_type]],Helper_sheet!$D$2:$D$15,Helper_sheet!$E$2:$E$15,0,0)</f>
        <v>Material</v>
      </c>
      <c r="M4378" t="s">
        <v>91</v>
      </c>
      <c r="N4378" s="5">
        <v>1131</v>
      </c>
      <c r="O4378" s="1">
        <v>565.80999999999995</v>
      </c>
      <c r="P4378" t="s">
        <v>132</v>
      </c>
      <c r="Q4378" t="s">
        <v>33</v>
      </c>
      <c r="R4378" t="s">
        <v>144</v>
      </c>
      <c r="S4378" t="s">
        <v>141</v>
      </c>
      <c r="T4378" t="s">
        <v>90</v>
      </c>
      <c r="U4378" t="s">
        <v>1047</v>
      </c>
      <c r="V4378" t="s">
        <v>515</v>
      </c>
      <c r="W4378" t="s">
        <v>147</v>
      </c>
      <c r="X4378" t="s">
        <v>141</v>
      </c>
    </row>
    <row r="4379" spans="1:24" x14ac:dyDescent="0.4">
      <c r="A4379" t="s">
        <v>5070</v>
      </c>
      <c r="B4379" t="s">
        <v>260</v>
      </c>
      <c r="C4379" t="s">
        <v>149</v>
      </c>
      <c r="D4379" t="s">
        <v>77</v>
      </c>
      <c r="E4379" t="s">
        <v>953</v>
      </c>
      <c r="F4379" t="s">
        <v>110</v>
      </c>
      <c r="G4379" t="s">
        <v>111</v>
      </c>
      <c r="H4379" t="s">
        <v>434</v>
      </c>
      <c r="I4379" t="s">
        <v>88</v>
      </c>
      <c r="J4379" t="s">
        <v>26</v>
      </c>
      <c r="K4379" t="s">
        <v>131</v>
      </c>
      <c r="L4379" t="str">
        <f>_xlfn.XLOOKUP(Trade_Flows[[#This Row],[hardware_type]],Helper_sheet!$D$2:$D$15,Helper_sheet!$E$2:$E$15,0,0)</f>
        <v>Material</v>
      </c>
      <c r="M4379" t="s">
        <v>91</v>
      </c>
      <c r="N4379" s="5">
        <v>1119</v>
      </c>
      <c r="O4379" s="1">
        <v>559.77</v>
      </c>
      <c r="P4379" t="s">
        <v>4331</v>
      </c>
      <c r="Q4379" t="s">
        <v>33</v>
      </c>
      <c r="R4379" t="s">
        <v>144</v>
      </c>
      <c r="S4379" t="s">
        <v>141</v>
      </c>
      <c r="T4379" t="s">
        <v>90</v>
      </c>
      <c r="U4379" t="s">
        <v>985</v>
      </c>
      <c r="V4379" t="s">
        <v>509</v>
      </c>
      <c r="W4379" t="s">
        <v>147</v>
      </c>
      <c r="X4379" t="s">
        <v>141</v>
      </c>
    </row>
    <row r="4380" spans="1:24" x14ac:dyDescent="0.4">
      <c r="A4380" t="s">
        <v>5071</v>
      </c>
      <c r="B4380" t="s">
        <v>260</v>
      </c>
      <c r="C4380" t="s">
        <v>154</v>
      </c>
      <c r="D4380" t="s">
        <v>78</v>
      </c>
      <c r="E4380" t="s">
        <v>953</v>
      </c>
      <c r="F4380" t="s">
        <v>110</v>
      </c>
      <c r="G4380" t="s">
        <v>111</v>
      </c>
      <c r="H4380" t="s">
        <v>434</v>
      </c>
      <c r="I4380" t="s">
        <v>88</v>
      </c>
      <c r="J4380" t="s">
        <v>26</v>
      </c>
      <c r="K4380" t="s">
        <v>131</v>
      </c>
      <c r="L4380" t="str">
        <f>_xlfn.XLOOKUP(Trade_Flows[[#This Row],[hardware_type]],Helper_sheet!$D$2:$D$15,Helper_sheet!$E$2:$E$15,0,0)</f>
        <v>Material</v>
      </c>
      <c r="M4380" t="s">
        <v>91</v>
      </c>
      <c r="N4380" s="5">
        <v>1306</v>
      </c>
      <c r="O4380" s="1">
        <v>653.25</v>
      </c>
      <c r="P4380" t="s">
        <v>4322</v>
      </c>
      <c r="Q4380" t="s">
        <v>33</v>
      </c>
      <c r="R4380" t="s">
        <v>144</v>
      </c>
      <c r="S4380" t="s">
        <v>141</v>
      </c>
      <c r="T4380" t="s">
        <v>90</v>
      </c>
      <c r="U4380" t="s">
        <v>2973</v>
      </c>
      <c r="V4380" t="s">
        <v>216</v>
      </c>
      <c r="W4380" t="s">
        <v>147</v>
      </c>
      <c r="X4380" t="s">
        <v>141</v>
      </c>
    </row>
    <row r="4381" spans="1:24" x14ac:dyDescent="0.4">
      <c r="A4381" t="s">
        <v>5072</v>
      </c>
      <c r="B4381" t="s">
        <v>260</v>
      </c>
      <c r="C4381" t="s">
        <v>158</v>
      </c>
      <c r="D4381" t="s">
        <v>79</v>
      </c>
      <c r="E4381" t="s">
        <v>953</v>
      </c>
      <c r="F4381" t="s">
        <v>110</v>
      </c>
      <c r="G4381" t="s">
        <v>111</v>
      </c>
      <c r="H4381" t="s">
        <v>434</v>
      </c>
      <c r="I4381" t="s">
        <v>88</v>
      </c>
      <c r="J4381" t="s">
        <v>26</v>
      </c>
      <c r="K4381" t="s">
        <v>131</v>
      </c>
      <c r="L4381" t="str">
        <f>_xlfn.XLOOKUP(Trade_Flows[[#This Row],[hardware_type]],Helper_sheet!$D$2:$D$15,Helper_sheet!$E$2:$E$15,0,0)</f>
        <v>Material</v>
      </c>
      <c r="M4381" t="s">
        <v>91</v>
      </c>
      <c r="N4381" s="5">
        <v>1002</v>
      </c>
      <c r="O4381" s="1">
        <v>501.13</v>
      </c>
      <c r="P4381" t="s">
        <v>4331</v>
      </c>
      <c r="Q4381" t="s">
        <v>33</v>
      </c>
      <c r="R4381" t="s">
        <v>144</v>
      </c>
      <c r="S4381" t="s">
        <v>141</v>
      </c>
      <c r="T4381" t="s">
        <v>90</v>
      </c>
      <c r="U4381" t="s">
        <v>1014</v>
      </c>
      <c r="V4381" t="s">
        <v>325</v>
      </c>
      <c r="W4381" t="s">
        <v>147</v>
      </c>
      <c r="X4381" t="s">
        <v>141</v>
      </c>
    </row>
    <row r="4382" spans="1:24" x14ac:dyDescent="0.4">
      <c r="A4382" t="s">
        <v>5073</v>
      </c>
      <c r="B4382" t="s">
        <v>140</v>
      </c>
      <c r="C4382" t="s">
        <v>141</v>
      </c>
      <c r="D4382" t="s">
        <v>23</v>
      </c>
      <c r="E4382" t="s">
        <v>953</v>
      </c>
      <c r="F4382" t="s">
        <v>110</v>
      </c>
      <c r="G4382" t="s">
        <v>111</v>
      </c>
      <c r="H4382" t="s">
        <v>142</v>
      </c>
      <c r="I4382" t="s">
        <v>25</v>
      </c>
      <c r="J4382" t="s">
        <v>26</v>
      </c>
      <c r="K4382" t="s">
        <v>103</v>
      </c>
      <c r="L4382" t="str">
        <f>_xlfn.XLOOKUP(Trade_Flows[[#This Row],[hardware_type]],Helper_sheet!$D$2:$D$15,Helper_sheet!$E$2:$E$15,0,0)</f>
        <v>Equipment</v>
      </c>
      <c r="M4382" t="s">
        <v>91</v>
      </c>
      <c r="N4382" s="5">
        <v>477</v>
      </c>
      <c r="O4382" s="1">
        <v>223.83</v>
      </c>
      <c r="P4382" t="s">
        <v>802</v>
      </c>
      <c r="Q4382" t="s">
        <v>33</v>
      </c>
      <c r="R4382" t="s">
        <v>144</v>
      </c>
      <c r="S4382" t="s">
        <v>141</v>
      </c>
      <c r="T4382" t="s">
        <v>90</v>
      </c>
      <c r="U4382" t="s">
        <v>976</v>
      </c>
      <c r="V4382" t="s">
        <v>305</v>
      </c>
      <c r="W4382" t="s">
        <v>147</v>
      </c>
      <c r="X4382" t="s">
        <v>144</v>
      </c>
    </row>
    <row r="4383" spans="1:24" x14ac:dyDescent="0.4">
      <c r="A4383" t="s">
        <v>5074</v>
      </c>
      <c r="B4383" t="s">
        <v>140</v>
      </c>
      <c r="C4383" t="s">
        <v>149</v>
      </c>
      <c r="D4383" t="s">
        <v>35</v>
      </c>
      <c r="E4383" t="s">
        <v>953</v>
      </c>
      <c r="F4383" t="s">
        <v>110</v>
      </c>
      <c r="G4383" t="s">
        <v>111</v>
      </c>
      <c r="H4383" t="s">
        <v>142</v>
      </c>
      <c r="I4383" t="s">
        <v>25</v>
      </c>
      <c r="J4383" t="s">
        <v>26</v>
      </c>
      <c r="K4383" t="s">
        <v>103</v>
      </c>
      <c r="L4383" t="str">
        <f>_xlfn.XLOOKUP(Trade_Flows[[#This Row],[hardware_type]],Helper_sheet!$D$2:$D$15,Helper_sheet!$E$2:$E$15,0,0)</f>
        <v>Equipment</v>
      </c>
      <c r="M4383" t="s">
        <v>91</v>
      </c>
      <c r="N4383" s="5">
        <v>531</v>
      </c>
      <c r="O4383" s="1">
        <v>249.07</v>
      </c>
      <c r="P4383" t="s">
        <v>106</v>
      </c>
      <c r="Q4383" t="s">
        <v>33</v>
      </c>
      <c r="R4383" t="s">
        <v>144</v>
      </c>
      <c r="S4383" t="s">
        <v>141</v>
      </c>
      <c r="T4383" t="s">
        <v>90</v>
      </c>
      <c r="U4383" t="s">
        <v>996</v>
      </c>
      <c r="V4383" t="s">
        <v>384</v>
      </c>
      <c r="W4383" t="s">
        <v>147</v>
      </c>
      <c r="X4383" t="s">
        <v>144</v>
      </c>
    </row>
    <row r="4384" spans="1:24" x14ac:dyDescent="0.4">
      <c r="A4384" t="s">
        <v>5075</v>
      </c>
      <c r="B4384" t="s">
        <v>140</v>
      </c>
      <c r="C4384" t="s">
        <v>154</v>
      </c>
      <c r="D4384" t="s">
        <v>37</v>
      </c>
      <c r="E4384" t="s">
        <v>953</v>
      </c>
      <c r="F4384" t="s">
        <v>110</v>
      </c>
      <c r="G4384" t="s">
        <v>111</v>
      </c>
      <c r="H4384" t="s">
        <v>142</v>
      </c>
      <c r="I4384" t="s">
        <v>25</v>
      </c>
      <c r="J4384" t="s">
        <v>26</v>
      </c>
      <c r="K4384" t="s">
        <v>103</v>
      </c>
      <c r="L4384" t="str">
        <f>_xlfn.XLOOKUP(Trade_Flows[[#This Row],[hardware_type]],Helper_sheet!$D$2:$D$15,Helper_sheet!$E$2:$E$15,0,0)</f>
        <v>Equipment</v>
      </c>
      <c r="M4384" t="s">
        <v>91</v>
      </c>
      <c r="N4384" s="5">
        <v>526</v>
      </c>
      <c r="O4384" s="1">
        <v>246.66</v>
      </c>
      <c r="P4384" t="s">
        <v>790</v>
      </c>
      <c r="Q4384" t="s">
        <v>33</v>
      </c>
      <c r="R4384" t="s">
        <v>144</v>
      </c>
      <c r="S4384" t="s">
        <v>141</v>
      </c>
      <c r="T4384" t="s">
        <v>90</v>
      </c>
      <c r="U4384" t="s">
        <v>970</v>
      </c>
      <c r="V4384" t="s">
        <v>159</v>
      </c>
      <c r="W4384" t="s">
        <v>147</v>
      </c>
      <c r="X4384" t="s">
        <v>144</v>
      </c>
    </row>
    <row r="4385" spans="1:24" x14ac:dyDescent="0.4">
      <c r="A4385" t="s">
        <v>5076</v>
      </c>
      <c r="B4385" t="s">
        <v>140</v>
      </c>
      <c r="C4385" t="s">
        <v>158</v>
      </c>
      <c r="D4385" t="s">
        <v>38</v>
      </c>
      <c r="E4385" t="s">
        <v>953</v>
      </c>
      <c r="F4385" t="s">
        <v>110</v>
      </c>
      <c r="G4385" t="s">
        <v>111</v>
      </c>
      <c r="H4385" t="s">
        <v>142</v>
      </c>
      <c r="I4385" t="s">
        <v>25</v>
      </c>
      <c r="J4385" t="s">
        <v>26</v>
      </c>
      <c r="K4385" t="s">
        <v>103</v>
      </c>
      <c r="L4385" t="str">
        <f>_xlfn.XLOOKUP(Trade_Flows[[#This Row],[hardware_type]],Helper_sheet!$D$2:$D$15,Helper_sheet!$E$2:$E$15,0,0)</f>
        <v>Equipment</v>
      </c>
      <c r="M4385" t="s">
        <v>91</v>
      </c>
      <c r="N4385" s="5">
        <v>422</v>
      </c>
      <c r="O4385" s="1">
        <v>198</v>
      </c>
      <c r="P4385" t="s">
        <v>106</v>
      </c>
      <c r="Q4385" t="s">
        <v>33</v>
      </c>
      <c r="R4385" t="s">
        <v>144</v>
      </c>
      <c r="S4385" t="s">
        <v>141</v>
      </c>
      <c r="T4385" t="s">
        <v>90</v>
      </c>
      <c r="U4385" t="s">
        <v>980</v>
      </c>
      <c r="V4385" t="s">
        <v>282</v>
      </c>
      <c r="W4385" t="s">
        <v>147</v>
      </c>
      <c r="X4385" t="s">
        <v>144</v>
      </c>
    </row>
    <row r="4386" spans="1:24" x14ac:dyDescent="0.4">
      <c r="A4386" t="s">
        <v>5077</v>
      </c>
      <c r="B4386" t="s">
        <v>162</v>
      </c>
      <c r="C4386" t="s">
        <v>141</v>
      </c>
      <c r="D4386" t="s">
        <v>39</v>
      </c>
      <c r="E4386" t="s">
        <v>953</v>
      </c>
      <c r="F4386" t="s">
        <v>110</v>
      </c>
      <c r="G4386" t="s">
        <v>111</v>
      </c>
      <c r="H4386" t="s">
        <v>142</v>
      </c>
      <c r="I4386" t="s">
        <v>25</v>
      </c>
      <c r="J4386" t="s">
        <v>26</v>
      </c>
      <c r="K4386" t="s">
        <v>103</v>
      </c>
      <c r="L4386" t="str">
        <f>_xlfn.XLOOKUP(Trade_Flows[[#This Row],[hardware_type]],Helper_sheet!$D$2:$D$15,Helper_sheet!$E$2:$E$15,0,0)</f>
        <v>Equipment</v>
      </c>
      <c r="M4386" t="s">
        <v>91</v>
      </c>
      <c r="N4386" s="5">
        <v>458</v>
      </c>
      <c r="O4386" s="1">
        <v>214.77</v>
      </c>
      <c r="P4386" t="s">
        <v>105</v>
      </c>
      <c r="Q4386" t="s">
        <v>33</v>
      </c>
      <c r="R4386" t="s">
        <v>144</v>
      </c>
      <c r="S4386" t="s">
        <v>141</v>
      </c>
      <c r="T4386" t="s">
        <v>90</v>
      </c>
      <c r="U4386" t="s">
        <v>972</v>
      </c>
      <c r="V4386" t="s">
        <v>282</v>
      </c>
      <c r="W4386" t="s">
        <v>147</v>
      </c>
      <c r="X4386" t="s">
        <v>144</v>
      </c>
    </row>
    <row r="4387" spans="1:24" x14ac:dyDescent="0.4">
      <c r="A4387" t="s">
        <v>5078</v>
      </c>
      <c r="B4387" t="s">
        <v>162</v>
      </c>
      <c r="C4387" t="s">
        <v>149</v>
      </c>
      <c r="D4387" t="s">
        <v>41</v>
      </c>
      <c r="E4387" t="s">
        <v>953</v>
      </c>
      <c r="F4387" t="s">
        <v>110</v>
      </c>
      <c r="G4387" t="s">
        <v>111</v>
      </c>
      <c r="H4387" t="s">
        <v>142</v>
      </c>
      <c r="I4387" t="s">
        <v>25</v>
      </c>
      <c r="J4387" t="s">
        <v>26</v>
      </c>
      <c r="K4387" t="s">
        <v>103</v>
      </c>
      <c r="L4387" t="str">
        <f>_xlfn.XLOOKUP(Trade_Flows[[#This Row],[hardware_type]],Helper_sheet!$D$2:$D$15,Helper_sheet!$E$2:$E$15,0,0)</f>
        <v>Equipment</v>
      </c>
      <c r="M4387" t="s">
        <v>91</v>
      </c>
      <c r="N4387" s="5">
        <v>523</v>
      </c>
      <c r="O4387" s="1">
        <v>245.58</v>
      </c>
      <c r="P4387" t="s">
        <v>105</v>
      </c>
      <c r="Q4387" t="s">
        <v>33</v>
      </c>
      <c r="R4387" t="s">
        <v>144</v>
      </c>
      <c r="S4387" t="s">
        <v>141</v>
      </c>
      <c r="T4387" t="s">
        <v>90</v>
      </c>
      <c r="U4387" t="s">
        <v>991</v>
      </c>
      <c r="V4387" t="s">
        <v>159</v>
      </c>
      <c r="W4387" t="s">
        <v>147</v>
      </c>
      <c r="X4387" t="s">
        <v>144</v>
      </c>
    </row>
    <row r="4388" spans="1:24" x14ac:dyDescent="0.4">
      <c r="A4388" t="s">
        <v>5079</v>
      </c>
      <c r="B4388" t="s">
        <v>162</v>
      </c>
      <c r="C4388" t="s">
        <v>154</v>
      </c>
      <c r="D4388" t="s">
        <v>42</v>
      </c>
      <c r="E4388" t="s">
        <v>953</v>
      </c>
      <c r="F4388" t="s">
        <v>110</v>
      </c>
      <c r="G4388" t="s">
        <v>111</v>
      </c>
      <c r="H4388" t="s">
        <v>142</v>
      </c>
      <c r="I4388" t="s">
        <v>25</v>
      </c>
      <c r="J4388" t="s">
        <v>26</v>
      </c>
      <c r="K4388" t="s">
        <v>103</v>
      </c>
      <c r="L4388" t="str">
        <f>_xlfn.XLOOKUP(Trade_Flows[[#This Row],[hardware_type]],Helper_sheet!$D$2:$D$15,Helper_sheet!$E$2:$E$15,0,0)</f>
        <v>Equipment</v>
      </c>
      <c r="M4388" t="s">
        <v>91</v>
      </c>
      <c r="N4388" s="5">
        <v>614</v>
      </c>
      <c r="O4388" s="1">
        <v>288.19</v>
      </c>
      <c r="P4388" t="s">
        <v>107</v>
      </c>
      <c r="Q4388" t="s">
        <v>33</v>
      </c>
      <c r="R4388" t="s">
        <v>144</v>
      </c>
      <c r="S4388" t="s">
        <v>141</v>
      </c>
      <c r="T4388" t="s">
        <v>90</v>
      </c>
      <c r="U4388" t="s">
        <v>958</v>
      </c>
      <c r="V4388" t="s">
        <v>387</v>
      </c>
      <c r="W4388" t="s">
        <v>147</v>
      </c>
      <c r="X4388" t="s">
        <v>144</v>
      </c>
    </row>
    <row r="4389" spans="1:24" x14ac:dyDescent="0.4">
      <c r="A4389" t="s">
        <v>5080</v>
      </c>
      <c r="B4389" t="s">
        <v>162</v>
      </c>
      <c r="C4389" t="s">
        <v>158</v>
      </c>
      <c r="D4389" t="s">
        <v>43</v>
      </c>
      <c r="E4389" t="s">
        <v>953</v>
      </c>
      <c r="F4389" t="s">
        <v>110</v>
      </c>
      <c r="G4389" t="s">
        <v>111</v>
      </c>
      <c r="H4389" t="s">
        <v>142</v>
      </c>
      <c r="I4389" t="s">
        <v>25</v>
      </c>
      <c r="J4389" t="s">
        <v>26</v>
      </c>
      <c r="K4389" t="s">
        <v>103</v>
      </c>
      <c r="L4389" t="str">
        <f>_xlfn.XLOOKUP(Trade_Flows[[#This Row],[hardware_type]],Helper_sheet!$D$2:$D$15,Helper_sheet!$E$2:$E$15,0,0)</f>
        <v>Equipment</v>
      </c>
      <c r="M4389" t="s">
        <v>91</v>
      </c>
      <c r="N4389" s="5">
        <v>533</v>
      </c>
      <c r="O4389" s="1">
        <v>250.01</v>
      </c>
      <c r="P4389" t="s">
        <v>802</v>
      </c>
      <c r="Q4389" t="s">
        <v>33</v>
      </c>
      <c r="R4389" t="s">
        <v>144</v>
      </c>
      <c r="S4389" t="s">
        <v>141</v>
      </c>
      <c r="T4389" t="s">
        <v>90</v>
      </c>
      <c r="U4389" t="s">
        <v>976</v>
      </c>
      <c r="V4389" t="s">
        <v>314</v>
      </c>
      <c r="W4389" t="s">
        <v>147</v>
      </c>
      <c r="X4389" t="s">
        <v>144</v>
      </c>
    </row>
    <row r="4390" spans="1:24" x14ac:dyDescent="0.4">
      <c r="A4390" t="s">
        <v>5081</v>
      </c>
      <c r="B4390" t="s">
        <v>171</v>
      </c>
      <c r="C4390" t="s">
        <v>141</v>
      </c>
      <c r="D4390" t="s">
        <v>44</v>
      </c>
      <c r="E4390" t="s">
        <v>953</v>
      </c>
      <c r="F4390" t="s">
        <v>110</v>
      </c>
      <c r="G4390" t="s">
        <v>111</v>
      </c>
      <c r="H4390" t="s">
        <v>142</v>
      </c>
      <c r="I4390" t="s">
        <v>25</v>
      </c>
      <c r="J4390" t="s">
        <v>26</v>
      </c>
      <c r="K4390" t="s">
        <v>103</v>
      </c>
      <c r="L4390" t="str">
        <f>_xlfn.XLOOKUP(Trade_Flows[[#This Row],[hardware_type]],Helper_sheet!$D$2:$D$15,Helper_sheet!$E$2:$E$15,0,0)</f>
        <v>Equipment</v>
      </c>
      <c r="M4390" t="s">
        <v>91</v>
      </c>
      <c r="N4390" s="5">
        <v>552</v>
      </c>
      <c r="O4390" s="1">
        <v>258.85000000000002</v>
      </c>
      <c r="P4390" t="s">
        <v>106</v>
      </c>
      <c r="Q4390" t="s">
        <v>33</v>
      </c>
      <c r="R4390" t="s">
        <v>144</v>
      </c>
      <c r="S4390" t="s">
        <v>141</v>
      </c>
      <c r="T4390" t="s">
        <v>90</v>
      </c>
      <c r="U4390" t="s">
        <v>2050</v>
      </c>
      <c r="V4390" t="s">
        <v>384</v>
      </c>
      <c r="W4390" t="s">
        <v>147</v>
      </c>
      <c r="X4390" t="s">
        <v>144</v>
      </c>
    </row>
    <row r="4391" spans="1:24" x14ac:dyDescent="0.4">
      <c r="A4391" t="s">
        <v>5082</v>
      </c>
      <c r="B4391" t="s">
        <v>171</v>
      </c>
      <c r="C4391" t="s">
        <v>149</v>
      </c>
      <c r="D4391" t="s">
        <v>45</v>
      </c>
      <c r="E4391" t="s">
        <v>953</v>
      </c>
      <c r="F4391" t="s">
        <v>110</v>
      </c>
      <c r="G4391" t="s">
        <v>111</v>
      </c>
      <c r="H4391" t="s">
        <v>142</v>
      </c>
      <c r="I4391" t="s">
        <v>25</v>
      </c>
      <c r="J4391" t="s">
        <v>26</v>
      </c>
      <c r="K4391" t="s">
        <v>103</v>
      </c>
      <c r="L4391" t="str">
        <f>_xlfn.XLOOKUP(Trade_Flows[[#This Row],[hardware_type]],Helper_sheet!$D$2:$D$15,Helper_sheet!$E$2:$E$15,0,0)</f>
        <v>Equipment</v>
      </c>
      <c r="M4391" t="s">
        <v>91</v>
      </c>
      <c r="N4391" s="5">
        <v>705</v>
      </c>
      <c r="O4391" s="1">
        <v>330.88</v>
      </c>
      <c r="P4391" t="s">
        <v>790</v>
      </c>
      <c r="Q4391" t="s">
        <v>33</v>
      </c>
      <c r="R4391" t="s">
        <v>144</v>
      </c>
      <c r="S4391" t="s">
        <v>141</v>
      </c>
      <c r="T4391" t="s">
        <v>90</v>
      </c>
      <c r="U4391" t="s">
        <v>963</v>
      </c>
      <c r="V4391" t="s">
        <v>145</v>
      </c>
      <c r="W4391" t="s">
        <v>147</v>
      </c>
      <c r="X4391" t="s">
        <v>144</v>
      </c>
    </row>
    <row r="4392" spans="1:24" x14ac:dyDescent="0.4">
      <c r="A4392" t="s">
        <v>5083</v>
      </c>
      <c r="B4392" t="s">
        <v>171</v>
      </c>
      <c r="C4392" t="s">
        <v>154</v>
      </c>
      <c r="D4392" t="s">
        <v>46</v>
      </c>
      <c r="E4392" t="s">
        <v>953</v>
      </c>
      <c r="F4392" t="s">
        <v>110</v>
      </c>
      <c r="G4392" t="s">
        <v>111</v>
      </c>
      <c r="H4392" t="s">
        <v>142</v>
      </c>
      <c r="I4392" t="s">
        <v>25</v>
      </c>
      <c r="J4392" t="s">
        <v>26</v>
      </c>
      <c r="K4392" t="s">
        <v>103</v>
      </c>
      <c r="L4392" t="str">
        <f>_xlfn.XLOOKUP(Trade_Flows[[#This Row],[hardware_type]],Helper_sheet!$D$2:$D$15,Helper_sheet!$E$2:$E$15,0,0)</f>
        <v>Equipment</v>
      </c>
      <c r="M4392" t="s">
        <v>91</v>
      </c>
      <c r="N4392" s="5">
        <v>664</v>
      </c>
      <c r="O4392" s="1">
        <v>311.72000000000003</v>
      </c>
      <c r="P4392" t="s">
        <v>106</v>
      </c>
      <c r="Q4392" t="s">
        <v>33</v>
      </c>
      <c r="R4392" t="s">
        <v>144</v>
      </c>
      <c r="S4392" t="s">
        <v>141</v>
      </c>
      <c r="T4392" t="s">
        <v>90</v>
      </c>
      <c r="U4392" t="s">
        <v>2110</v>
      </c>
      <c r="V4392" t="s">
        <v>210</v>
      </c>
      <c r="W4392" t="s">
        <v>147</v>
      </c>
      <c r="X4392" t="s">
        <v>144</v>
      </c>
    </row>
    <row r="4393" spans="1:24" x14ac:dyDescent="0.4">
      <c r="A4393" t="s">
        <v>5084</v>
      </c>
      <c r="B4393" t="s">
        <v>171</v>
      </c>
      <c r="C4393" t="s">
        <v>158</v>
      </c>
      <c r="D4393" t="s">
        <v>47</v>
      </c>
      <c r="E4393" t="s">
        <v>953</v>
      </c>
      <c r="F4393" t="s">
        <v>110</v>
      </c>
      <c r="G4393" t="s">
        <v>111</v>
      </c>
      <c r="H4393" t="s">
        <v>142</v>
      </c>
      <c r="I4393" t="s">
        <v>25</v>
      </c>
      <c r="J4393" t="s">
        <v>26</v>
      </c>
      <c r="K4393" t="s">
        <v>103</v>
      </c>
      <c r="L4393" t="str">
        <f>_xlfn.XLOOKUP(Trade_Flows[[#This Row],[hardware_type]],Helper_sheet!$D$2:$D$15,Helper_sheet!$E$2:$E$15,0,0)</f>
        <v>Equipment</v>
      </c>
      <c r="M4393" t="s">
        <v>91</v>
      </c>
      <c r="N4393" s="5">
        <v>636</v>
      </c>
      <c r="O4393" s="1">
        <v>298.57</v>
      </c>
      <c r="P4393" t="s">
        <v>107</v>
      </c>
      <c r="Q4393" t="s">
        <v>33</v>
      </c>
      <c r="R4393" t="s">
        <v>144</v>
      </c>
      <c r="S4393" t="s">
        <v>141</v>
      </c>
      <c r="T4393" t="s">
        <v>90</v>
      </c>
      <c r="U4393" t="s">
        <v>961</v>
      </c>
      <c r="V4393" t="s">
        <v>273</v>
      </c>
      <c r="W4393" t="s">
        <v>147</v>
      </c>
      <c r="X4393" t="s">
        <v>144</v>
      </c>
    </row>
    <row r="4394" spans="1:24" x14ac:dyDescent="0.4">
      <c r="A4394" t="s">
        <v>5085</v>
      </c>
      <c r="B4394" t="s">
        <v>182</v>
      </c>
      <c r="C4394" t="s">
        <v>141</v>
      </c>
      <c r="D4394" t="s">
        <v>48</v>
      </c>
      <c r="E4394" t="s">
        <v>953</v>
      </c>
      <c r="F4394" t="s">
        <v>110</v>
      </c>
      <c r="G4394" t="s">
        <v>111</v>
      </c>
      <c r="H4394" t="s">
        <v>142</v>
      </c>
      <c r="I4394" t="s">
        <v>25</v>
      </c>
      <c r="J4394" t="s">
        <v>26</v>
      </c>
      <c r="K4394" t="s">
        <v>103</v>
      </c>
      <c r="L4394" t="str">
        <f>_xlfn.XLOOKUP(Trade_Flows[[#This Row],[hardware_type]],Helper_sheet!$D$2:$D$15,Helper_sheet!$E$2:$E$15,0,0)</f>
        <v>Equipment</v>
      </c>
      <c r="M4394" t="s">
        <v>91</v>
      </c>
      <c r="N4394" s="5">
        <v>655</v>
      </c>
      <c r="O4394" s="1">
        <v>307.2</v>
      </c>
      <c r="P4394" t="s">
        <v>106</v>
      </c>
      <c r="Q4394" t="s">
        <v>33</v>
      </c>
      <c r="R4394" t="s">
        <v>144</v>
      </c>
      <c r="S4394" t="s">
        <v>141</v>
      </c>
      <c r="T4394" t="s">
        <v>90</v>
      </c>
      <c r="U4394" t="s">
        <v>989</v>
      </c>
      <c r="V4394" t="s">
        <v>275</v>
      </c>
      <c r="W4394" t="s">
        <v>147</v>
      </c>
      <c r="X4394" t="s">
        <v>144</v>
      </c>
    </row>
    <row r="4395" spans="1:24" x14ac:dyDescent="0.4">
      <c r="A4395" t="s">
        <v>5086</v>
      </c>
      <c r="B4395" t="s">
        <v>182</v>
      </c>
      <c r="C4395" t="s">
        <v>149</v>
      </c>
      <c r="D4395" t="s">
        <v>49</v>
      </c>
      <c r="E4395" t="s">
        <v>953</v>
      </c>
      <c r="F4395" t="s">
        <v>110</v>
      </c>
      <c r="G4395" t="s">
        <v>111</v>
      </c>
      <c r="H4395" t="s">
        <v>142</v>
      </c>
      <c r="I4395" t="s">
        <v>25</v>
      </c>
      <c r="J4395" t="s">
        <v>26</v>
      </c>
      <c r="K4395" t="s">
        <v>103</v>
      </c>
      <c r="L4395" t="str">
        <f>_xlfn.XLOOKUP(Trade_Flows[[#This Row],[hardware_type]],Helper_sheet!$D$2:$D$15,Helper_sheet!$E$2:$E$15,0,0)</f>
        <v>Equipment</v>
      </c>
      <c r="M4395" t="s">
        <v>91</v>
      </c>
      <c r="N4395" s="5">
        <v>645</v>
      </c>
      <c r="O4395" s="1">
        <v>302.43</v>
      </c>
      <c r="P4395" t="s">
        <v>790</v>
      </c>
      <c r="Q4395" t="s">
        <v>33</v>
      </c>
      <c r="R4395" t="s">
        <v>144</v>
      </c>
      <c r="S4395" t="s">
        <v>141</v>
      </c>
      <c r="T4395" t="s">
        <v>90</v>
      </c>
      <c r="U4395" t="s">
        <v>972</v>
      </c>
      <c r="V4395" t="s">
        <v>196</v>
      </c>
      <c r="W4395" t="s">
        <v>147</v>
      </c>
      <c r="X4395" t="s">
        <v>144</v>
      </c>
    </row>
    <row r="4396" spans="1:24" x14ac:dyDescent="0.4">
      <c r="A4396" t="s">
        <v>5087</v>
      </c>
      <c r="B4396" t="s">
        <v>182</v>
      </c>
      <c r="C4396" t="s">
        <v>154</v>
      </c>
      <c r="D4396" t="s">
        <v>50</v>
      </c>
      <c r="E4396" t="s">
        <v>953</v>
      </c>
      <c r="F4396" t="s">
        <v>110</v>
      </c>
      <c r="G4396" t="s">
        <v>111</v>
      </c>
      <c r="H4396" t="s">
        <v>142</v>
      </c>
      <c r="I4396" t="s">
        <v>25</v>
      </c>
      <c r="J4396" t="s">
        <v>26</v>
      </c>
      <c r="K4396" t="s">
        <v>103</v>
      </c>
      <c r="L4396" t="str">
        <f>_xlfn.XLOOKUP(Trade_Flows[[#This Row],[hardware_type]],Helper_sheet!$D$2:$D$15,Helper_sheet!$E$2:$E$15,0,0)</f>
        <v>Equipment</v>
      </c>
      <c r="M4396" t="s">
        <v>91</v>
      </c>
      <c r="N4396" s="5">
        <v>670</v>
      </c>
      <c r="O4396" s="1">
        <v>314.19</v>
      </c>
      <c r="P4396" t="s">
        <v>790</v>
      </c>
      <c r="Q4396" t="s">
        <v>33</v>
      </c>
      <c r="R4396" t="s">
        <v>144</v>
      </c>
      <c r="S4396" t="s">
        <v>141</v>
      </c>
      <c r="T4396" t="s">
        <v>90</v>
      </c>
      <c r="U4396" t="s">
        <v>980</v>
      </c>
      <c r="V4396" t="s">
        <v>175</v>
      </c>
      <c r="W4396" t="s">
        <v>147</v>
      </c>
      <c r="X4396" t="s">
        <v>144</v>
      </c>
    </row>
    <row r="4397" spans="1:24" x14ac:dyDescent="0.4">
      <c r="A4397" t="s">
        <v>5088</v>
      </c>
      <c r="B4397" t="s">
        <v>182</v>
      </c>
      <c r="C4397" t="s">
        <v>158</v>
      </c>
      <c r="D4397" t="s">
        <v>51</v>
      </c>
      <c r="E4397" t="s">
        <v>953</v>
      </c>
      <c r="F4397" t="s">
        <v>110</v>
      </c>
      <c r="G4397" t="s">
        <v>111</v>
      </c>
      <c r="H4397" t="s">
        <v>142</v>
      </c>
      <c r="I4397" t="s">
        <v>25</v>
      </c>
      <c r="J4397" t="s">
        <v>26</v>
      </c>
      <c r="K4397" t="s">
        <v>103</v>
      </c>
      <c r="L4397" t="str">
        <f>_xlfn.XLOOKUP(Trade_Flows[[#This Row],[hardware_type]],Helper_sheet!$D$2:$D$15,Helper_sheet!$E$2:$E$15,0,0)</f>
        <v>Equipment</v>
      </c>
      <c r="M4397" t="s">
        <v>91</v>
      </c>
      <c r="N4397" s="5">
        <v>586</v>
      </c>
      <c r="O4397" s="1">
        <v>274.87</v>
      </c>
      <c r="P4397" t="s">
        <v>802</v>
      </c>
      <c r="Q4397" t="s">
        <v>33</v>
      </c>
      <c r="R4397" t="s">
        <v>144</v>
      </c>
      <c r="S4397" t="s">
        <v>141</v>
      </c>
      <c r="T4397" t="s">
        <v>90</v>
      </c>
      <c r="U4397" t="s">
        <v>972</v>
      </c>
      <c r="V4397" t="s">
        <v>305</v>
      </c>
      <c r="W4397" t="s">
        <v>147</v>
      </c>
      <c r="X4397" t="s">
        <v>144</v>
      </c>
    </row>
    <row r="4398" spans="1:24" x14ac:dyDescent="0.4">
      <c r="A4398" t="s">
        <v>5089</v>
      </c>
      <c r="B4398" t="s">
        <v>193</v>
      </c>
      <c r="C4398" t="s">
        <v>141</v>
      </c>
      <c r="D4398" t="s">
        <v>52</v>
      </c>
      <c r="E4398" t="s">
        <v>953</v>
      </c>
      <c r="F4398" t="s">
        <v>110</v>
      </c>
      <c r="G4398" t="s">
        <v>111</v>
      </c>
      <c r="H4398" t="s">
        <v>142</v>
      </c>
      <c r="I4398" t="s">
        <v>25</v>
      </c>
      <c r="J4398" t="s">
        <v>26</v>
      </c>
      <c r="K4398" t="s">
        <v>103</v>
      </c>
      <c r="L4398" t="str">
        <f>_xlfn.XLOOKUP(Trade_Flows[[#This Row],[hardware_type]],Helper_sheet!$D$2:$D$15,Helper_sheet!$E$2:$E$15,0,0)</f>
        <v>Equipment</v>
      </c>
      <c r="M4398" t="s">
        <v>91</v>
      </c>
      <c r="N4398" s="5">
        <v>606</v>
      </c>
      <c r="O4398" s="1">
        <v>284.07</v>
      </c>
      <c r="P4398" t="s">
        <v>802</v>
      </c>
      <c r="Q4398" t="s">
        <v>33</v>
      </c>
      <c r="R4398" t="s">
        <v>144</v>
      </c>
      <c r="S4398" t="s">
        <v>141</v>
      </c>
      <c r="T4398" t="s">
        <v>90</v>
      </c>
      <c r="U4398" t="s">
        <v>968</v>
      </c>
      <c r="V4398" t="s">
        <v>145</v>
      </c>
      <c r="W4398" t="s">
        <v>147</v>
      </c>
      <c r="X4398" t="s">
        <v>144</v>
      </c>
    </row>
    <row r="4399" spans="1:24" x14ac:dyDescent="0.4">
      <c r="A4399" t="s">
        <v>5090</v>
      </c>
      <c r="B4399" t="s">
        <v>193</v>
      </c>
      <c r="C4399" t="s">
        <v>149</v>
      </c>
      <c r="D4399" t="s">
        <v>53</v>
      </c>
      <c r="E4399" t="s">
        <v>953</v>
      </c>
      <c r="F4399" t="s">
        <v>110</v>
      </c>
      <c r="G4399" t="s">
        <v>111</v>
      </c>
      <c r="H4399" t="s">
        <v>142</v>
      </c>
      <c r="I4399" t="s">
        <v>25</v>
      </c>
      <c r="J4399" t="s">
        <v>26</v>
      </c>
      <c r="K4399" t="s">
        <v>103</v>
      </c>
      <c r="L4399" t="str">
        <f>_xlfn.XLOOKUP(Trade_Flows[[#This Row],[hardware_type]],Helper_sheet!$D$2:$D$15,Helper_sheet!$E$2:$E$15,0,0)</f>
        <v>Equipment</v>
      </c>
      <c r="M4399" t="s">
        <v>91</v>
      </c>
      <c r="N4399" s="5">
        <v>697</v>
      </c>
      <c r="O4399" s="1">
        <v>326.97000000000003</v>
      </c>
      <c r="P4399" t="s">
        <v>107</v>
      </c>
      <c r="Q4399" t="s">
        <v>33</v>
      </c>
      <c r="R4399" t="s">
        <v>144</v>
      </c>
      <c r="S4399" t="s">
        <v>141</v>
      </c>
      <c r="T4399" t="s">
        <v>90</v>
      </c>
      <c r="U4399" t="s">
        <v>989</v>
      </c>
      <c r="V4399" t="s">
        <v>371</v>
      </c>
      <c r="W4399" t="s">
        <v>147</v>
      </c>
      <c r="X4399" t="s">
        <v>144</v>
      </c>
    </row>
    <row r="4400" spans="1:24" x14ac:dyDescent="0.4">
      <c r="A4400" t="s">
        <v>5091</v>
      </c>
      <c r="B4400" t="s">
        <v>193</v>
      </c>
      <c r="C4400" t="s">
        <v>154</v>
      </c>
      <c r="D4400" t="s">
        <v>54</v>
      </c>
      <c r="E4400" t="s">
        <v>953</v>
      </c>
      <c r="F4400" t="s">
        <v>110</v>
      </c>
      <c r="G4400" t="s">
        <v>111</v>
      </c>
      <c r="H4400" t="s">
        <v>142</v>
      </c>
      <c r="I4400" t="s">
        <v>25</v>
      </c>
      <c r="J4400" t="s">
        <v>26</v>
      </c>
      <c r="K4400" t="s">
        <v>103</v>
      </c>
      <c r="L4400" t="str">
        <f>_xlfn.XLOOKUP(Trade_Flows[[#This Row],[hardware_type]],Helper_sheet!$D$2:$D$15,Helper_sheet!$E$2:$E$15,0,0)</f>
        <v>Equipment</v>
      </c>
      <c r="M4400" t="s">
        <v>91</v>
      </c>
      <c r="N4400" s="5">
        <v>831</v>
      </c>
      <c r="O4400" s="1">
        <v>389.75</v>
      </c>
      <c r="P4400" t="s">
        <v>802</v>
      </c>
      <c r="Q4400" t="s">
        <v>33</v>
      </c>
      <c r="R4400" t="s">
        <v>144</v>
      </c>
      <c r="S4400" t="s">
        <v>141</v>
      </c>
      <c r="T4400" t="s">
        <v>90</v>
      </c>
      <c r="U4400" t="s">
        <v>1047</v>
      </c>
      <c r="V4400" t="s">
        <v>159</v>
      </c>
      <c r="W4400" t="s">
        <v>147</v>
      </c>
      <c r="X4400" t="s">
        <v>144</v>
      </c>
    </row>
    <row r="4401" spans="1:24" x14ac:dyDescent="0.4">
      <c r="A4401" t="s">
        <v>5092</v>
      </c>
      <c r="B4401" t="s">
        <v>193</v>
      </c>
      <c r="C4401" t="s">
        <v>158</v>
      </c>
      <c r="D4401" t="s">
        <v>55</v>
      </c>
      <c r="E4401" t="s">
        <v>953</v>
      </c>
      <c r="F4401" t="s">
        <v>110</v>
      </c>
      <c r="G4401" t="s">
        <v>111</v>
      </c>
      <c r="H4401" t="s">
        <v>142</v>
      </c>
      <c r="I4401" t="s">
        <v>25</v>
      </c>
      <c r="J4401" t="s">
        <v>26</v>
      </c>
      <c r="K4401" t="s">
        <v>103</v>
      </c>
      <c r="L4401" t="str">
        <f>_xlfn.XLOOKUP(Trade_Flows[[#This Row],[hardware_type]],Helper_sheet!$D$2:$D$15,Helper_sheet!$E$2:$E$15,0,0)</f>
        <v>Equipment</v>
      </c>
      <c r="M4401" t="s">
        <v>91</v>
      </c>
      <c r="N4401" s="5">
        <v>698</v>
      </c>
      <c r="O4401" s="1">
        <v>327.20999999999998</v>
      </c>
      <c r="P4401" t="s">
        <v>105</v>
      </c>
      <c r="Q4401" t="s">
        <v>33</v>
      </c>
      <c r="R4401" t="s">
        <v>144</v>
      </c>
      <c r="S4401" t="s">
        <v>141</v>
      </c>
      <c r="T4401" t="s">
        <v>90</v>
      </c>
      <c r="U4401" t="s">
        <v>961</v>
      </c>
      <c r="V4401" t="s">
        <v>384</v>
      </c>
      <c r="W4401" t="s">
        <v>147</v>
      </c>
      <c r="X4401" t="s">
        <v>144</v>
      </c>
    </row>
    <row r="4402" spans="1:24" x14ac:dyDescent="0.4">
      <c r="A4402" t="s">
        <v>5093</v>
      </c>
      <c r="B4402" t="s">
        <v>202</v>
      </c>
      <c r="C4402" t="s">
        <v>141</v>
      </c>
      <c r="D4402" t="s">
        <v>56</v>
      </c>
      <c r="E4402" t="s">
        <v>953</v>
      </c>
      <c r="F4402" t="s">
        <v>110</v>
      </c>
      <c r="G4402" t="s">
        <v>111</v>
      </c>
      <c r="H4402" t="s">
        <v>142</v>
      </c>
      <c r="I4402" t="s">
        <v>25</v>
      </c>
      <c r="J4402" t="s">
        <v>26</v>
      </c>
      <c r="K4402" t="s">
        <v>103</v>
      </c>
      <c r="L4402" t="str">
        <f>_xlfn.XLOOKUP(Trade_Flows[[#This Row],[hardware_type]],Helper_sheet!$D$2:$D$15,Helper_sheet!$E$2:$E$15,0,0)</f>
        <v>Equipment</v>
      </c>
      <c r="M4402" t="s">
        <v>91</v>
      </c>
      <c r="N4402" s="5">
        <v>628</v>
      </c>
      <c r="O4402" s="1">
        <v>294.54000000000002</v>
      </c>
      <c r="P4402" t="s">
        <v>802</v>
      </c>
      <c r="Q4402" t="s">
        <v>33</v>
      </c>
      <c r="R4402" t="s">
        <v>144</v>
      </c>
      <c r="S4402" t="s">
        <v>141</v>
      </c>
      <c r="T4402" t="s">
        <v>90</v>
      </c>
      <c r="U4402" t="s">
        <v>961</v>
      </c>
      <c r="V4402" t="s">
        <v>490</v>
      </c>
      <c r="W4402" t="s">
        <v>147</v>
      </c>
      <c r="X4402" t="s">
        <v>144</v>
      </c>
    </row>
    <row r="4403" spans="1:24" x14ac:dyDescent="0.4">
      <c r="A4403" t="s">
        <v>5094</v>
      </c>
      <c r="B4403" t="s">
        <v>202</v>
      </c>
      <c r="C4403" t="s">
        <v>149</v>
      </c>
      <c r="D4403" t="s">
        <v>57</v>
      </c>
      <c r="E4403" t="s">
        <v>953</v>
      </c>
      <c r="F4403" t="s">
        <v>110</v>
      </c>
      <c r="G4403" t="s">
        <v>111</v>
      </c>
      <c r="H4403" t="s">
        <v>142</v>
      </c>
      <c r="I4403" t="s">
        <v>25</v>
      </c>
      <c r="J4403" t="s">
        <v>26</v>
      </c>
      <c r="K4403" t="s">
        <v>103</v>
      </c>
      <c r="L4403" t="str">
        <f>_xlfn.XLOOKUP(Trade_Flows[[#This Row],[hardware_type]],Helper_sheet!$D$2:$D$15,Helper_sheet!$E$2:$E$15,0,0)</f>
        <v>Equipment</v>
      </c>
      <c r="M4403" t="s">
        <v>91</v>
      </c>
      <c r="N4403" s="5">
        <v>770</v>
      </c>
      <c r="O4403" s="1">
        <v>361.25</v>
      </c>
      <c r="P4403" t="s">
        <v>105</v>
      </c>
      <c r="Q4403" t="s">
        <v>33</v>
      </c>
      <c r="R4403" t="s">
        <v>144</v>
      </c>
      <c r="S4403" t="s">
        <v>141</v>
      </c>
      <c r="T4403" t="s">
        <v>90</v>
      </c>
      <c r="U4403" t="s">
        <v>1007</v>
      </c>
      <c r="V4403" t="s">
        <v>145</v>
      </c>
      <c r="W4403" t="s">
        <v>147</v>
      </c>
      <c r="X4403" t="s">
        <v>144</v>
      </c>
    </row>
    <row r="4404" spans="1:24" x14ac:dyDescent="0.4">
      <c r="A4404" t="s">
        <v>5095</v>
      </c>
      <c r="B4404" t="s">
        <v>202</v>
      </c>
      <c r="C4404" t="s">
        <v>154</v>
      </c>
      <c r="D4404" t="s">
        <v>58</v>
      </c>
      <c r="E4404" t="s">
        <v>953</v>
      </c>
      <c r="F4404" t="s">
        <v>110</v>
      </c>
      <c r="G4404" t="s">
        <v>111</v>
      </c>
      <c r="H4404" t="s">
        <v>142</v>
      </c>
      <c r="I4404" t="s">
        <v>25</v>
      </c>
      <c r="J4404" t="s">
        <v>26</v>
      </c>
      <c r="K4404" t="s">
        <v>103</v>
      </c>
      <c r="L4404" t="str">
        <f>_xlfn.XLOOKUP(Trade_Flows[[#This Row],[hardware_type]],Helper_sheet!$D$2:$D$15,Helper_sheet!$E$2:$E$15,0,0)</f>
        <v>Equipment</v>
      </c>
      <c r="M4404" t="s">
        <v>91</v>
      </c>
      <c r="N4404" s="5">
        <v>802</v>
      </c>
      <c r="O4404" s="1">
        <v>376</v>
      </c>
      <c r="P4404" t="s">
        <v>106</v>
      </c>
      <c r="Q4404" t="s">
        <v>33</v>
      </c>
      <c r="R4404" t="s">
        <v>144</v>
      </c>
      <c r="S4404" t="s">
        <v>141</v>
      </c>
      <c r="T4404" t="s">
        <v>90</v>
      </c>
      <c r="U4404" t="s">
        <v>991</v>
      </c>
      <c r="V4404" t="s">
        <v>490</v>
      </c>
      <c r="W4404" t="s">
        <v>147</v>
      </c>
      <c r="X4404" t="s">
        <v>144</v>
      </c>
    </row>
    <row r="4405" spans="1:24" x14ac:dyDescent="0.4">
      <c r="A4405" t="s">
        <v>5096</v>
      </c>
      <c r="B4405" t="s">
        <v>202</v>
      </c>
      <c r="C4405" t="s">
        <v>158</v>
      </c>
      <c r="D4405" t="s">
        <v>59</v>
      </c>
      <c r="E4405" t="s">
        <v>953</v>
      </c>
      <c r="F4405" t="s">
        <v>110</v>
      </c>
      <c r="G4405" t="s">
        <v>111</v>
      </c>
      <c r="H4405" t="s">
        <v>142</v>
      </c>
      <c r="I4405" t="s">
        <v>25</v>
      </c>
      <c r="J4405" t="s">
        <v>26</v>
      </c>
      <c r="K4405" t="s">
        <v>103</v>
      </c>
      <c r="L4405" t="str">
        <f>_xlfn.XLOOKUP(Trade_Flows[[#This Row],[hardware_type]],Helper_sheet!$D$2:$D$15,Helper_sheet!$E$2:$E$15,0,0)</f>
        <v>Equipment</v>
      </c>
      <c r="M4405" t="s">
        <v>91</v>
      </c>
      <c r="N4405" s="5">
        <v>713</v>
      </c>
      <c r="O4405" s="1">
        <v>334.68</v>
      </c>
      <c r="P4405" t="s">
        <v>105</v>
      </c>
      <c r="Q4405" t="s">
        <v>33</v>
      </c>
      <c r="R4405" t="s">
        <v>144</v>
      </c>
      <c r="S4405" t="s">
        <v>141</v>
      </c>
      <c r="T4405" t="s">
        <v>90</v>
      </c>
      <c r="U4405" t="s">
        <v>996</v>
      </c>
      <c r="V4405" t="s">
        <v>165</v>
      </c>
      <c r="W4405" t="s">
        <v>147</v>
      </c>
      <c r="X4405" t="s">
        <v>144</v>
      </c>
    </row>
    <row r="4406" spans="1:24" x14ac:dyDescent="0.4">
      <c r="A4406" t="s">
        <v>5097</v>
      </c>
      <c r="B4406" t="s">
        <v>212</v>
      </c>
      <c r="C4406" t="s">
        <v>141</v>
      </c>
      <c r="D4406" t="s">
        <v>60</v>
      </c>
      <c r="E4406" t="s">
        <v>953</v>
      </c>
      <c r="F4406" t="s">
        <v>110</v>
      </c>
      <c r="G4406" t="s">
        <v>111</v>
      </c>
      <c r="H4406" t="s">
        <v>142</v>
      </c>
      <c r="I4406" t="s">
        <v>25</v>
      </c>
      <c r="J4406" t="s">
        <v>26</v>
      </c>
      <c r="K4406" t="s">
        <v>103</v>
      </c>
      <c r="L4406" t="str">
        <f>_xlfn.XLOOKUP(Trade_Flows[[#This Row],[hardware_type]],Helper_sheet!$D$2:$D$15,Helper_sheet!$E$2:$E$15,0,0)</f>
        <v>Equipment</v>
      </c>
      <c r="M4406" t="s">
        <v>91</v>
      </c>
      <c r="N4406" s="5">
        <v>777</v>
      </c>
      <c r="O4406" s="1">
        <v>364.43</v>
      </c>
      <c r="P4406" t="s">
        <v>107</v>
      </c>
      <c r="Q4406" t="s">
        <v>33</v>
      </c>
      <c r="R4406" t="s">
        <v>144</v>
      </c>
      <c r="S4406" t="s">
        <v>141</v>
      </c>
      <c r="T4406" t="s">
        <v>90</v>
      </c>
      <c r="U4406" t="s">
        <v>996</v>
      </c>
      <c r="V4406" t="s">
        <v>691</v>
      </c>
      <c r="W4406" t="s">
        <v>147</v>
      </c>
      <c r="X4406" t="s">
        <v>144</v>
      </c>
    </row>
    <row r="4407" spans="1:24" x14ac:dyDescent="0.4">
      <c r="A4407" t="s">
        <v>5098</v>
      </c>
      <c r="B4407" t="s">
        <v>212</v>
      </c>
      <c r="C4407" t="s">
        <v>149</v>
      </c>
      <c r="D4407" t="s">
        <v>61</v>
      </c>
      <c r="E4407" t="s">
        <v>953</v>
      </c>
      <c r="F4407" t="s">
        <v>110</v>
      </c>
      <c r="G4407" t="s">
        <v>111</v>
      </c>
      <c r="H4407" t="s">
        <v>142</v>
      </c>
      <c r="I4407" t="s">
        <v>25</v>
      </c>
      <c r="J4407" t="s">
        <v>26</v>
      </c>
      <c r="K4407" t="s">
        <v>103</v>
      </c>
      <c r="L4407" t="str">
        <f>_xlfn.XLOOKUP(Trade_Flows[[#This Row],[hardware_type]],Helper_sheet!$D$2:$D$15,Helper_sheet!$E$2:$E$15,0,0)</f>
        <v>Equipment</v>
      </c>
      <c r="M4407" t="s">
        <v>91</v>
      </c>
      <c r="N4407" s="5">
        <v>781</v>
      </c>
      <c r="O4407" s="1">
        <v>366.54</v>
      </c>
      <c r="P4407" t="s">
        <v>790</v>
      </c>
      <c r="Q4407" t="s">
        <v>33</v>
      </c>
      <c r="R4407" t="s">
        <v>144</v>
      </c>
      <c r="S4407" t="s">
        <v>141</v>
      </c>
      <c r="T4407" t="s">
        <v>90</v>
      </c>
      <c r="U4407" t="s">
        <v>2050</v>
      </c>
      <c r="V4407" t="s">
        <v>196</v>
      </c>
      <c r="W4407" t="s">
        <v>147</v>
      </c>
      <c r="X4407" t="s">
        <v>144</v>
      </c>
    </row>
    <row r="4408" spans="1:24" x14ac:dyDescent="0.4">
      <c r="A4408" t="s">
        <v>5099</v>
      </c>
      <c r="B4408" t="s">
        <v>212</v>
      </c>
      <c r="C4408" t="s">
        <v>154</v>
      </c>
      <c r="D4408" t="s">
        <v>62</v>
      </c>
      <c r="E4408" t="s">
        <v>953</v>
      </c>
      <c r="F4408" t="s">
        <v>110</v>
      </c>
      <c r="G4408" t="s">
        <v>111</v>
      </c>
      <c r="H4408" t="s">
        <v>142</v>
      </c>
      <c r="I4408" t="s">
        <v>25</v>
      </c>
      <c r="J4408" t="s">
        <v>26</v>
      </c>
      <c r="K4408" t="s">
        <v>103</v>
      </c>
      <c r="L4408" t="str">
        <f>_xlfn.XLOOKUP(Trade_Flows[[#This Row],[hardware_type]],Helper_sheet!$D$2:$D$15,Helper_sheet!$E$2:$E$15,0,0)</f>
        <v>Equipment</v>
      </c>
      <c r="M4408" t="s">
        <v>91</v>
      </c>
      <c r="N4408" s="5">
        <v>940</v>
      </c>
      <c r="O4408" s="1">
        <v>441.07</v>
      </c>
      <c r="P4408" t="s">
        <v>107</v>
      </c>
      <c r="Q4408" t="s">
        <v>33</v>
      </c>
      <c r="R4408" t="s">
        <v>144</v>
      </c>
      <c r="S4408" t="s">
        <v>141</v>
      </c>
      <c r="T4408" t="s">
        <v>90</v>
      </c>
      <c r="U4408" t="s">
        <v>985</v>
      </c>
      <c r="V4408" t="s">
        <v>500</v>
      </c>
      <c r="W4408" t="s">
        <v>147</v>
      </c>
      <c r="X4408" t="s">
        <v>144</v>
      </c>
    </row>
    <row r="4409" spans="1:24" x14ac:dyDescent="0.4">
      <c r="A4409" t="s">
        <v>5100</v>
      </c>
      <c r="B4409" t="s">
        <v>212</v>
      </c>
      <c r="C4409" t="s">
        <v>158</v>
      </c>
      <c r="D4409" t="s">
        <v>63</v>
      </c>
      <c r="E4409" t="s">
        <v>953</v>
      </c>
      <c r="F4409" t="s">
        <v>110</v>
      </c>
      <c r="G4409" t="s">
        <v>111</v>
      </c>
      <c r="H4409" t="s">
        <v>142</v>
      </c>
      <c r="I4409" t="s">
        <v>25</v>
      </c>
      <c r="J4409" t="s">
        <v>26</v>
      </c>
      <c r="K4409" t="s">
        <v>103</v>
      </c>
      <c r="L4409" t="str">
        <f>_xlfn.XLOOKUP(Trade_Flows[[#This Row],[hardware_type]],Helper_sheet!$D$2:$D$15,Helper_sheet!$E$2:$E$15,0,0)</f>
        <v>Equipment</v>
      </c>
      <c r="M4409" t="s">
        <v>91</v>
      </c>
      <c r="N4409" s="5">
        <v>775</v>
      </c>
      <c r="O4409" s="1">
        <v>363.63</v>
      </c>
      <c r="P4409" t="s">
        <v>107</v>
      </c>
      <c r="Q4409" t="s">
        <v>33</v>
      </c>
      <c r="R4409" t="s">
        <v>144</v>
      </c>
      <c r="S4409" t="s">
        <v>141</v>
      </c>
      <c r="T4409" t="s">
        <v>90</v>
      </c>
      <c r="U4409" t="s">
        <v>1047</v>
      </c>
      <c r="V4409" t="s">
        <v>221</v>
      </c>
      <c r="W4409" t="s">
        <v>147</v>
      </c>
      <c r="X4409" t="s">
        <v>144</v>
      </c>
    </row>
    <row r="4410" spans="1:24" x14ac:dyDescent="0.4">
      <c r="A4410" t="s">
        <v>5101</v>
      </c>
      <c r="B4410" t="s">
        <v>223</v>
      </c>
      <c r="C4410" t="s">
        <v>141</v>
      </c>
      <c r="D4410" t="s">
        <v>64</v>
      </c>
      <c r="E4410" t="s">
        <v>953</v>
      </c>
      <c r="F4410" t="s">
        <v>110</v>
      </c>
      <c r="G4410" t="s">
        <v>111</v>
      </c>
      <c r="H4410" t="s">
        <v>142</v>
      </c>
      <c r="I4410" t="s">
        <v>25</v>
      </c>
      <c r="J4410" t="s">
        <v>26</v>
      </c>
      <c r="K4410" t="s">
        <v>103</v>
      </c>
      <c r="L4410" t="str">
        <f>_xlfn.XLOOKUP(Trade_Flows[[#This Row],[hardware_type]],Helper_sheet!$D$2:$D$15,Helper_sheet!$E$2:$E$15,0,0)</f>
        <v>Equipment</v>
      </c>
      <c r="M4410" t="s">
        <v>91</v>
      </c>
      <c r="N4410" s="5">
        <v>786</v>
      </c>
      <c r="O4410" s="1">
        <v>368.58</v>
      </c>
      <c r="P4410" t="s">
        <v>107</v>
      </c>
      <c r="Q4410" t="s">
        <v>33</v>
      </c>
      <c r="R4410" t="s">
        <v>144</v>
      </c>
      <c r="S4410" t="s">
        <v>141</v>
      </c>
      <c r="T4410" t="s">
        <v>90</v>
      </c>
      <c r="U4410" t="s">
        <v>978</v>
      </c>
      <c r="V4410" t="s">
        <v>644</v>
      </c>
      <c r="W4410" t="s">
        <v>147</v>
      </c>
      <c r="X4410" t="s">
        <v>144</v>
      </c>
    </row>
    <row r="4411" spans="1:24" x14ac:dyDescent="0.4">
      <c r="A4411" t="s">
        <v>5102</v>
      </c>
      <c r="B4411" t="s">
        <v>223</v>
      </c>
      <c r="C4411" t="s">
        <v>149</v>
      </c>
      <c r="D4411" t="s">
        <v>65</v>
      </c>
      <c r="E4411" t="s">
        <v>953</v>
      </c>
      <c r="F4411" t="s">
        <v>110</v>
      </c>
      <c r="G4411" t="s">
        <v>111</v>
      </c>
      <c r="H4411" t="s">
        <v>142</v>
      </c>
      <c r="I4411" t="s">
        <v>25</v>
      </c>
      <c r="J4411" t="s">
        <v>26</v>
      </c>
      <c r="K4411" t="s">
        <v>103</v>
      </c>
      <c r="L4411" t="str">
        <f>_xlfn.XLOOKUP(Trade_Flows[[#This Row],[hardware_type]],Helper_sheet!$D$2:$D$15,Helper_sheet!$E$2:$E$15,0,0)</f>
        <v>Equipment</v>
      </c>
      <c r="M4411" t="s">
        <v>91</v>
      </c>
      <c r="N4411" s="5">
        <v>827</v>
      </c>
      <c r="O4411" s="1">
        <v>387.69</v>
      </c>
      <c r="P4411" t="s">
        <v>107</v>
      </c>
      <c r="Q4411" t="s">
        <v>33</v>
      </c>
      <c r="R4411" t="s">
        <v>144</v>
      </c>
      <c r="S4411" t="s">
        <v>141</v>
      </c>
      <c r="T4411" t="s">
        <v>90</v>
      </c>
      <c r="U4411" t="s">
        <v>956</v>
      </c>
      <c r="V4411" t="s">
        <v>328</v>
      </c>
      <c r="W4411" t="s">
        <v>147</v>
      </c>
      <c r="X4411" t="s">
        <v>144</v>
      </c>
    </row>
    <row r="4412" spans="1:24" x14ac:dyDescent="0.4">
      <c r="A4412" t="s">
        <v>5103</v>
      </c>
      <c r="B4412" t="s">
        <v>223</v>
      </c>
      <c r="C4412" t="s">
        <v>154</v>
      </c>
      <c r="D4412" t="s">
        <v>66</v>
      </c>
      <c r="E4412" t="s">
        <v>953</v>
      </c>
      <c r="F4412" t="s">
        <v>110</v>
      </c>
      <c r="G4412" t="s">
        <v>111</v>
      </c>
      <c r="H4412" t="s">
        <v>142</v>
      </c>
      <c r="I4412" t="s">
        <v>25</v>
      </c>
      <c r="J4412" t="s">
        <v>26</v>
      </c>
      <c r="K4412" t="s">
        <v>103</v>
      </c>
      <c r="L4412" t="str">
        <f>_xlfn.XLOOKUP(Trade_Flows[[#This Row],[hardware_type]],Helper_sheet!$D$2:$D$15,Helper_sheet!$E$2:$E$15,0,0)</f>
        <v>Equipment</v>
      </c>
      <c r="M4412" t="s">
        <v>91</v>
      </c>
      <c r="N4412" s="5">
        <v>1010</v>
      </c>
      <c r="O4412" s="1">
        <v>473.84</v>
      </c>
      <c r="P4412" t="s">
        <v>802</v>
      </c>
      <c r="Q4412" t="s">
        <v>33</v>
      </c>
      <c r="R4412" t="s">
        <v>144</v>
      </c>
      <c r="S4412" t="s">
        <v>141</v>
      </c>
      <c r="T4412" t="s">
        <v>90</v>
      </c>
      <c r="U4412" t="s">
        <v>1054</v>
      </c>
      <c r="V4412" t="s">
        <v>325</v>
      </c>
      <c r="W4412" t="s">
        <v>147</v>
      </c>
      <c r="X4412" t="s">
        <v>144</v>
      </c>
    </row>
    <row r="4413" spans="1:24" x14ac:dyDescent="0.4">
      <c r="A4413" t="s">
        <v>5104</v>
      </c>
      <c r="B4413" t="s">
        <v>223</v>
      </c>
      <c r="C4413" t="s">
        <v>158</v>
      </c>
      <c r="D4413" t="s">
        <v>67</v>
      </c>
      <c r="E4413" t="s">
        <v>953</v>
      </c>
      <c r="F4413" t="s">
        <v>110</v>
      </c>
      <c r="G4413" t="s">
        <v>111</v>
      </c>
      <c r="H4413" t="s">
        <v>142</v>
      </c>
      <c r="I4413" t="s">
        <v>25</v>
      </c>
      <c r="J4413" t="s">
        <v>26</v>
      </c>
      <c r="K4413" t="s">
        <v>103</v>
      </c>
      <c r="L4413" t="str">
        <f>_xlfn.XLOOKUP(Trade_Flows[[#This Row],[hardware_type]],Helper_sheet!$D$2:$D$15,Helper_sheet!$E$2:$E$15,0,0)</f>
        <v>Equipment</v>
      </c>
      <c r="M4413" t="s">
        <v>91</v>
      </c>
      <c r="N4413" s="5">
        <v>907</v>
      </c>
      <c r="O4413" s="1">
        <v>425.38</v>
      </c>
      <c r="P4413" t="s">
        <v>106</v>
      </c>
      <c r="Q4413" t="s">
        <v>33</v>
      </c>
      <c r="R4413" t="s">
        <v>144</v>
      </c>
      <c r="S4413" t="s">
        <v>141</v>
      </c>
      <c r="T4413" t="s">
        <v>90</v>
      </c>
      <c r="U4413" t="s">
        <v>974</v>
      </c>
      <c r="V4413" t="s">
        <v>700</v>
      </c>
      <c r="W4413" t="s">
        <v>147</v>
      </c>
      <c r="X4413" t="s">
        <v>144</v>
      </c>
    </row>
    <row r="4414" spans="1:24" x14ac:dyDescent="0.4">
      <c r="A4414" t="s">
        <v>5105</v>
      </c>
      <c r="B4414" t="s">
        <v>235</v>
      </c>
      <c r="C4414" t="s">
        <v>141</v>
      </c>
      <c r="D4414" t="s">
        <v>68</v>
      </c>
      <c r="E4414" t="s">
        <v>953</v>
      </c>
      <c r="F4414" t="s">
        <v>110</v>
      </c>
      <c r="G4414" t="s">
        <v>111</v>
      </c>
      <c r="H4414" t="s">
        <v>142</v>
      </c>
      <c r="I4414" t="s">
        <v>25</v>
      </c>
      <c r="J4414" t="s">
        <v>26</v>
      </c>
      <c r="K4414" t="s">
        <v>103</v>
      </c>
      <c r="L4414" t="str">
        <f>_xlfn.XLOOKUP(Trade_Flows[[#This Row],[hardware_type]],Helper_sheet!$D$2:$D$15,Helper_sheet!$E$2:$E$15,0,0)</f>
        <v>Equipment</v>
      </c>
      <c r="M4414" t="s">
        <v>91</v>
      </c>
      <c r="N4414" s="5">
        <v>944</v>
      </c>
      <c r="O4414" s="1">
        <v>442.62</v>
      </c>
      <c r="P4414" t="s">
        <v>790</v>
      </c>
      <c r="Q4414" t="s">
        <v>33</v>
      </c>
      <c r="R4414" t="s">
        <v>144</v>
      </c>
      <c r="S4414" t="s">
        <v>141</v>
      </c>
      <c r="T4414" t="s">
        <v>90</v>
      </c>
      <c r="U4414" t="s">
        <v>1047</v>
      </c>
      <c r="V4414" t="s">
        <v>239</v>
      </c>
      <c r="W4414" t="s">
        <v>147</v>
      </c>
      <c r="X4414" t="s">
        <v>144</v>
      </c>
    </row>
    <row r="4415" spans="1:24" x14ac:dyDescent="0.4">
      <c r="A4415" t="s">
        <v>5106</v>
      </c>
      <c r="B4415" t="s">
        <v>235</v>
      </c>
      <c r="C4415" t="s">
        <v>149</v>
      </c>
      <c r="D4415" t="s">
        <v>69</v>
      </c>
      <c r="E4415" t="s">
        <v>953</v>
      </c>
      <c r="F4415" t="s">
        <v>110</v>
      </c>
      <c r="G4415" t="s">
        <v>111</v>
      </c>
      <c r="H4415" t="s">
        <v>142</v>
      </c>
      <c r="I4415" t="s">
        <v>25</v>
      </c>
      <c r="J4415" t="s">
        <v>26</v>
      </c>
      <c r="K4415" t="s">
        <v>103</v>
      </c>
      <c r="L4415" t="str">
        <f>_xlfn.XLOOKUP(Trade_Flows[[#This Row],[hardware_type]],Helper_sheet!$D$2:$D$15,Helper_sheet!$E$2:$E$15,0,0)</f>
        <v>Equipment</v>
      </c>
      <c r="M4415" t="s">
        <v>91</v>
      </c>
      <c r="N4415" s="5">
        <v>1018</v>
      </c>
      <c r="O4415" s="1">
        <v>477.54</v>
      </c>
      <c r="P4415" t="s">
        <v>105</v>
      </c>
      <c r="Q4415" t="s">
        <v>33</v>
      </c>
      <c r="R4415" t="s">
        <v>144</v>
      </c>
      <c r="S4415" t="s">
        <v>141</v>
      </c>
      <c r="T4415" t="s">
        <v>90</v>
      </c>
      <c r="U4415" t="s">
        <v>1014</v>
      </c>
      <c r="V4415" t="s">
        <v>1208</v>
      </c>
      <c r="W4415" t="s">
        <v>147</v>
      </c>
      <c r="X4415" t="s">
        <v>144</v>
      </c>
    </row>
    <row r="4416" spans="1:24" x14ac:dyDescent="0.4">
      <c r="A4416" t="s">
        <v>5107</v>
      </c>
      <c r="B4416" t="s">
        <v>235</v>
      </c>
      <c r="C4416" t="s">
        <v>154</v>
      </c>
      <c r="D4416" t="s">
        <v>70</v>
      </c>
      <c r="E4416" t="s">
        <v>953</v>
      </c>
      <c r="F4416" t="s">
        <v>110</v>
      </c>
      <c r="G4416" t="s">
        <v>111</v>
      </c>
      <c r="H4416" t="s">
        <v>142</v>
      </c>
      <c r="I4416" t="s">
        <v>25</v>
      </c>
      <c r="J4416" t="s">
        <v>26</v>
      </c>
      <c r="K4416" t="s">
        <v>103</v>
      </c>
      <c r="L4416" t="str">
        <f>_xlfn.XLOOKUP(Trade_Flows[[#This Row],[hardware_type]],Helper_sheet!$D$2:$D$15,Helper_sheet!$E$2:$E$15,0,0)</f>
        <v>Equipment</v>
      </c>
      <c r="M4416" t="s">
        <v>91</v>
      </c>
      <c r="N4416" s="5">
        <v>1143</v>
      </c>
      <c r="O4416" s="1">
        <v>536.04999999999995</v>
      </c>
      <c r="P4416" t="s">
        <v>105</v>
      </c>
      <c r="Q4416" t="s">
        <v>33</v>
      </c>
      <c r="R4416" t="s">
        <v>144</v>
      </c>
      <c r="S4416" t="s">
        <v>141</v>
      </c>
      <c r="T4416" t="s">
        <v>90</v>
      </c>
      <c r="U4416" t="s">
        <v>996</v>
      </c>
      <c r="V4416" t="s">
        <v>502</v>
      </c>
      <c r="W4416" t="s">
        <v>147</v>
      </c>
      <c r="X4416" t="s">
        <v>144</v>
      </c>
    </row>
    <row r="4417" spans="1:24" x14ac:dyDescent="0.4">
      <c r="A4417" t="s">
        <v>5108</v>
      </c>
      <c r="B4417" t="s">
        <v>235</v>
      </c>
      <c r="C4417" t="s">
        <v>158</v>
      </c>
      <c r="D4417" t="s">
        <v>71</v>
      </c>
      <c r="E4417" t="s">
        <v>953</v>
      </c>
      <c r="F4417" t="s">
        <v>110</v>
      </c>
      <c r="G4417" t="s">
        <v>111</v>
      </c>
      <c r="H4417" t="s">
        <v>142</v>
      </c>
      <c r="I4417" t="s">
        <v>25</v>
      </c>
      <c r="J4417" t="s">
        <v>26</v>
      </c>
      <c r="K4417" t="s">
        <v>103</v>
      </c>
      <c r="L4417" t="str">
        <f>_xlfn.XLOOKUP(Trade_Flows[[#This Row],[hardware_type]],Helper_sheet!$D$2:$D$15,Helper_sheet!$E$2:$E$15,0,0)</f>
        <v>Equipment</v>
      </c>
      <c r="M4417" t="s">
        <v>91</v>
      </c>
      <c r="N4417" s="5">
        <v>858</v>
      </c>
      <c r="O4417" s="1">
        <v>402.54</v>
      </c>
      <c r="P4417" t="s">
        <v>106</v>
      </c>
      <c r="Q4417" t="s">
        <v>33</v>
      </c>
      <c r="R4417" t="s">
        <v>144</v>
      </c>
      <c r="S4417" t="s">
        <v>141</v>
      </c>
      <c r="T4417" t="s">
        <v>90</v>
      </c>
      <c r="U4417" t="s">
        <v>974</v>
      </c>
      <c r="V4417" t="s">
        <v>337</v>
      </c>
      <c r="W4417" t="s">
        <v>147</v>
      </c>
      <c r="X4417" t="s">
        <v>144</v>
      </c>
    </row>
    <row r="4418" spans="1:24" x14ac:dyDescent="0.4">
      <c r="A4418" t="s">
        <v>5109</v>
      </c>
      <c r="B4418" t="s">
        <v>248</v>
      </c>
      <c r="C4418" t="s">
        <v>141</v>
      </c>
      <c r="D4418" t="s">
        <v>72</v>
      </c>
      <c r="E4418" t="s">
        <v>953</v>
      </c>
      <c r="F4418" t="s">
        <v>110</v>
      </c>
      <c r="G4418" t="s">
        <v>111</v>
      </c>
      <c r="H4418" t="s">
        <v>142</v>
      </c>
      <c r="I4418" t="s">
        <v>25</v>
      </c>
      <c r="J4418" t="s">
        <v>26</v>
      </c>
      <c r="K4418" t="s">
        <v>103</v>
      </c>
      <c r="L4418" t="str">
        <f>_xlfn.XLOOKUP(Trade_Flows[[#This Row],[hardware_type]],Helper_sheet!$D$2:$D$15,Helper_sheet!$E$2:$E$15,0,0)</f>
        <v>Equipment</v>
      </c>
      <c r="M4418" t="s">
        <v>91</v>
      </c>
      <c r="N4418" s="5">
        <v>1017</v>
      </c>
      <c r="O4418" s="1">
        <v>476.93</v>
      </c>
      <c r="P4418" t="s">
        <v>107</v>
      </c>
      <c r="Q4418" t="s">
        <v>33</v>
      </c>
      <c r="R4418" t="s">
        <v>144</v>
      </c>
      <c r="S4418" t="s">
        <v>141</v>
      </c>
      <c r="T4418" t="s">
        <v>90</v>
      </c>
      <c r="U4418" t="s">
        <v>974</v>
      </c>
      <c r="V4418" t="s">
        <v>896</v>
      </c>
      <c r="W4418" t="s">
        <v>147</v>
      </c>
      <c r="X4418" t="s">
        <v>141</v>
      </c>
    </row>
    <row r="4419" spans="1:24" x14ac:dyDescent="0.4">
      <c r="A4419" t="s">
        <v>5110</v>
      </c>
      <c r="B4419" t="s">
        <v>248</v>
      </c>
      <c r="C4419" t="s">
        <v>149</v>
      </c>
      <c r="D4419" t="s">
        <v>73</v>
      </c>
      <c r="E4419" t="s">
        <v>953</v>
      </c>
      <c r="F4419" t="s">
        <v>110</v>
      </c>
      <c r="G4419" t="s">
        <v>111</v>
      </c>
      <c r="H4419" t="s">
        <v>142</v>
      </c>
      <c r="I4419" t="s">
        <v>25</v>
      </c>
      <c r="J4419" t="s">
        <v>26</v>
      </c>
      <c r="K4419" t="s">
        <v>103</v>
      </c>
      <c r="L4419" t="str">
        <f>_xlfn.XLOOKUP(Trade_Flows[[#This Row],[hardware_type]],Helper_sheet!$D$2:$D$15,Helper_sheet!$E$2:$E$15,0,0)</f>
        <v>Equipment</v>
      </c>
      <c r="M4419" t="s">
        <v>91</v>
      </c>
      <c r="N4419" s="5">
        <v>1197</v>
      </c>
      <c r="O4419" s="1">
        <v>561.33000000000004</v>
      </c>
      <c r="P4419" t="s">
        <v>107</v>
      </c>
      <c r="Q4419" t="s">
        <v>33</v>
      </c>
      <c r="R4419" t="s">
        <v>144</v>
      </c>
      <c r="S4419" t="s">
        <v>141</v>
      </c>
      <c r="T4419" t="s">
        <v>90</v>
      </c>
      <c r="U4419" t="s">
        <v>1021</v>
      </c>
      <c r="V4419" t="s">
        <v>421</v>
      </c>
      <c r="W4419" t="s">
        <v>147</v>
      </c>
      <c r="X4419" t="s">
        <v>141</v>
      </c>
    </row>
    <row r="4420" spans="1:24" x14ac:dyDescent="0.4">
      <c r="A4420" t="s">
        <v>5111</v>
      </c>
      <c r="B4420" t="s">
        <v>248</v>
      </c>
      <c r="C4420" t="s">
        <v>154</v>
      </c>
      <c r="D4420" t="s">
        <v>74</v>
      </c>
      <c r="E4420" t="s">
        <v>953</v>
      </c>
      <c r="F4420" t="s">
        <v>110</v>
      </c>
      <c r="G4420" t="s">
        <v>111</v>
      </c>
      <c r="H4420" t="s">
        <v>142</v>
      </c>
      <c r="I4420" t="s">
        <v>25</v>
      </c>
      <c r="J4420" t="s">
        <v>26</v>
      </c>
      <c r="K4420" t="s">
        <v>103</v>
      </c>
      <c r="L4420" t="str">
        <f>_xlfn.XLOOKUP(Trade_Flows[[#This Row],[hardware_type]],Helper_sheet!$D$2:$D$15,Helper_sheet!$E$2:$E$15,0,0)</f>
        <v>Equipment</v>
      </c>
      <c r="M4420" t="s">
        <v>91</v>
      </c>
      <c r="N4420" s="5">
        <v>1312</v>
      </c>
      <c r="O4420" s="1">
        <v>615.45000000000005</v>
      </c>
      <c r="P4420" t="s">
        <v>790</v>
      </c>
      <c r="Q4420" t="s">
        <v>33</v>
      </c>
      <c r="R4420" t="s">
        <v>144</v>
      </c>
      <c r="S4420" t="s">
        <v>141</v>
      </c>
      <c r="T4420" t="s">
        <v>90</v>
      </c>
      <c r="U4420" t="s">
        <v>996</v>
      </c>
      <c r="V4420" t="s">
        <v>650</v>
      </c>
      <c r="W4420" t="s">
        <v>147</v>
      </c>
      <c r="X4420" t="s">
        <v>141</v>
      </c>
    </row>
    <row r="4421" spans="1:24" x14ac:dyDescent="0.4">
      <c r="A4421" t="s">
        <v>5112</v>
      </c>
      <c r="B4421" t="s">
        <v>248</v>
      </c>
      <c r="C4421" t="s">
        <v>158</v>
      </c>
      <c r="D4421" t="s">
        <v>75</v>
      </c>
      <c r="E4421" t="s">
        <v>953</v>
      </c>
      <c r="F4421" t="s">
        <v>110</v>
      </c>
      <c r="G4421" t="s">
        <v>111</v>
      </c>
      <c r="H4421" t="s">
        <v>142</v>
      </c>
      <c r="I4421" t="s">
        <v>25</v>
      </c>
      <c r="J4421" t="s">
        <v>26</v>
      </c>
      <c r="K4421" t="s">
        <v>103</v>
      </c>
      <c r="L4421" t="str">
        <f>_xlfn.XLOOKUP(Trade_Flows[[#This Row],[hardware_type]],Helper_sheet!$D$2:$D$15,Helper_sheet!$E$2:$E$15,0,0)</f>
        <v>Equipment</v>
      </c>
      <c r="M4421" t="s">
        <v>91</v>
      </c>
      <c r="N4421" s="5">
        <v>1021</v>
      </c>
      <c r="O4421" s="1">
        <v>478.98</v>
      </c>
      <c r="P4421" t="s">
        <v>105</v>
      </c>
      <c r="Q4421" t="s">
        <v>33</v>
      </c>
      <c r="R4421" t="s">
        <v>144</v>
      </c>
      <c r="S4421" t="s">
        <v>141</v>
      </c>
      <c r="T4421" t="s">
        <v>90</v>
      </c>
      <c r="U4421" t="s">
        <v>980</v>
      </c>
      <c r="V4421" t="s">
        <v>255</v>
      </c>
      <c r="W4421" t="s">
        <v>147</v>
      </c>
      <c r="X4421" t="s">
        <v>141</v>
      </c>
    </row>
    <row r="4422" spans="1:24" x14ac:dyDescent="0.4">
      <c r="A4422" t="s">
        <v>5113</v>
      </c>
      <c r="B4422" t="s">
        <v>260</v>
      </c>
      <c r="C4422" t="s">
        <v>141</v>
      </c>
      <c r="D4422" t="s">
        <v>76</v>
      </c>
      <c r="E4422" t="s">
        <v>953</v>
      </c>
      <c r="F4422" t="s">
        <v>110</v>
      </c>
      <c r="G4422" t="s">
        <v>111</v>
      </c>
      <c r="H4422" t="s">
        <v>142</v>
      </c>
      <c r="I4422" t="s">
        <v>25</v>
      </c>
      <c r="J4422" t="s">
        <v>26</v>
      </c>
      <c r="K4422" t="s">
        <v>103</v>
      </c>
      <c r="L4422" t="str">
        <f>_xlfn.XLOOKUP(Trade_Flows[[#This Row],[hardware_type]],Helper_sheet!$D$2:$D$15,Helper_sheet!$E$2:$E$15,0,0)</f>
        <v>Equipment</v>
      </c>
      <c r="M4422" t="s">
        <v>91</v>
      </c>
      <c r="N4422" s="5">
        <v>1175</v>
      </c>
      <c r="O4422" s="1">
        <v>550.83000000000004</v>
      </c>
      <c r="P4422" t="s">
        <v>107</v>
      </c>
      <c r="Q4422" t="s">
        <v>33</v>
      </c>
      <c r="R4422" t="s">
        <v>144</v>
      </c>
      <c r="S4422" t="s">
        <v>141</v>
      </c>
      <c r="T4422" t="s">
        <v>90</v>
      </c>
      <c r="U4422" t="s">
        <v>1003</v>
      </c>
      <c r="V4422" t="s">
        <v>427</v>
      </c>
      <c r="W4422" t="s">
        <v>147</v>
      </c>
      <c r="X4422" t="s">
        <v>141</v>
      </c>
    </row>
    <row r="4423" spans="1:24" x14ac:dyDescent="0.4">
      <c r="A4423" t="s">
        <v>5114</v>
      </c>
      <c r="B4423" t="s">
        <v>260</v>
      </c>
      <c r="C4423" t="s">
        <v>149</v>
      </c>
      <c r="D4423" t="s">
        <v>77</v>
      </c>
      <c r="E4423" t="s">
        <v>953</v>
      </c>
      <c r="F4423" t="s">
        <v>110</v>
      </c>
      <c r="G4423" t="s">
        <v>111</v>
      </c>
      <c r="H4423" t="s">
        <v>142</v>
      </c>
      <c r="I4423" t="s">
        <v>25</v>
      </c>
      <c r="J4423" t="s">
        <v>26</v>
      </c>
      <c r="K4423" t="s">
        <v>103</v>
      </c>
      <c r="L4423" t="str">
        <f>_xlfn.XLOOKUP(Trade_Flows[[#This Row],[hardware_type]],Helper_sheet!$D$2:$D$15,Helper_sheet!$E$2:$E$15,0,0)</f>
        <v>Equipment</v>
      </c>
      <c r="M4423" t="s">
        <v>91</v>
      </c>
      <c r="N4423" s="5">
        <v>1482</v>
      </c>
      <c r="O4423" s="1">
        <v>694.85</v>
      </c>
      <c r="P4423" t="s">
        <v>802</v>
      </c>
      <c r="Q4423" t="s">
        <v>33</v>
      </c>
      <c r="R4423" t="s">
        <v>144</v>
      </c>
      <c r="S4423" t="s">
        <v>141</v>
      </c>
      <c r="T4423" t="s">
        <v>90</v>
      </c>
      <c r="U4423" t="s">
        <v>965</v>
      </c>
      <c r="V4423" t="s">
        <v>514</v>
      </c>
      <c r="W4423" t="s">
        <v>147</v>
      </c>
      <c r="X4423" t="s">
        <v>141</v>
      </c>
    </row>
    <row r="4424" spans="1:24" x14ac:dyDescent="0.4">
      <c r="A4424" t="s">
        <v>5115</v>
      </c>
      <c r="B4424" t="s">
        <v>260</v>
      </c>
      <c r="C4424" t="s">
        <v>154</v>
      </c>
      <c r="D4424" t="s">
        <v>78</v>
      </c>
      <c r="E4424" t="s">
        <v>953</v>
      </c>
      <c r="F4424" t="s">
        <v>110</v>
      </c>
      <c r="G4424" t="s">
        <v>111</v>
      </c>
      <c r="H4424" t="s">
        <v>142</v>
      </c>
      <c r="I4424" t="s">
        <v>25</v>
      </c>
      <c r="J4424" t="s">
        <v>26</v>
      </c>
      <c r="K4424" t="s">
        <v>103</v>
      </c>
      <c r="L4424" t="str">
        <f>_xlfn.XLOOKUP(Trade_Flows[[#This Row],[hardware_type]],Helper_sheet!$D$2:$D$15,Helper_sheet!$E$2:$E$15,0,0)</f>
        <v>Equipment</v>
      </c>
      <c r="M4424" t="s">
        <v>91</v>
      </c>
      <c r="N4424" s="5">
        <v>1563</v>
      </c>
      <c r="O4424" s="1">
        <v>732.83</v>
      </c>
      <c r="P4424" t="s">
        <v>790</v>
      </c>
      <c r="Q4424" t="s">
        <v>33</v>
      </c>
      <c r="R4424" t="s">
        <v>144</v>
      </c>
      <c r="S4424" t="s">
        <v>141</v>
      </c>
      <c r="T4424" t="s">
        <v>90</v>
      </c>
      <c r="U4424" t="s">
        <v>2973</v>
      </c>
      <c r="V4424" t="s">
        <v>252</v>
      </c>
      <c r="W4424" t="s">
        <v>147</v>
      </c>
      <c r="X4424" t="s">
        <v>141</v>
      </c>
    </row>
    <row r="4425" spans="1:24" x14ac:dyDescent="0.4">
      <c r="A4425" t="s">
        <v>5116</v>
      </c>
      <c r="B4425" t="s">
        <v>260</v>
      </c>
      <c r="C4425" t="s">
        <v>158</v>
      </c>
      <c r="D4425" t="s">
        <v>79</v>
      </c>
      <c r="E4425" t="s">
        <v>953</v>
      </c>
      <c r="F4425" t="s">
        <v>110</v>
      </c>
      <c r="G4425" t="s">
        <v>111</v>
      </c>
      <c r="H4425" t="s">
        <v>142</v>
      </c>
      <c r="I4425" t="s">
        <v>25</v>
      </c>
      <c r="J4425" t="s">
        <v>26</v>
      </c>
      <c r="K4425" t="s">
        <v>103</v>
      </c>
      <c r="L4425" t="str">
        <f>_xlfn.XLOOKUP(Trade_Flows[[#This Row],[hardware_type]],Helper_sheet!$D$2:$D$15,Helper_sheet!$E$2:$E$15,0,0)</f>
        <v>Equipment</v>
      </c>
      <c r="M4425" t="s">
        <v>91</v>
      </c>
      <c r="N4425" s="5">
        <v>1143</v>
      </c>
      <c r="O4425" s="1">
        <v>535.91999999999996</v>
      </c>
      <c r="P4425" t="s">
        <v>802</v>
      </c>
      <c r="Q4425" t="s">
        <v>33</v>
      </c>
      <c r="R4425" t="s">
        <v>144</v>
      </c>
      <c r="S4425" t="s">
        <v>141</v>
      </c>
      <c r="T4425" t="s">
        <v>90</v>
      </c>
      <c r="U4425" t="s">
        <v>974</v>
      </c>
      <c r="V4425" t="s">
        <v>257</v>
      </c>
      <c r="W4425" t="s">
        <v>147</v>
      </c>
      <c r="X4425" t="s">
        <v>141</v>
      </c>
    </row>
    <row r="4426" spans="1:24" x14ac:dyDescent="0.4">
      <c r="A4426" t="s">
        <v>5117</v>
      </c>
      <c r="B4426" t="s">
        <v>140</v>
      </c>
      <c r="C4426" t="s">
        <v>141</v>
      </c>
      <c r="D4426" t="s">
        <v>23</v>
      </c>
      <c r="E4426" t="s">
        <v>953</v>
      </c>
      <c r="F4426" t="s">
        <v>110</v>
      </c>
      <c r="G4426" t="s">
        <v>111</v>
      </c>
      <c r="H4426" t="s">
        <v>1072</v>
      </c>
      <c r="I4426" t="s">
        <v>113</v>
      </c>
      <c r="J4426" t="s">
        <v>114</v>
      </c>
      <c r="K4426" t="s">
        <v>103</v>
      </c>
      <c r="L4426" t="str">
        <f>_xlfn.XLOOKUP(Trade_Flows[[#This Row],[hardware_type]],Helper_sheet!$D$2:$D$15,Helper_sheet!$E$2:$E$15,0,0)</f>
        <v>Equipment</v>
      </c>
      <c r="M4426" t="s">
        <v>91</v>
      </c>
      <c r="N4426" s="5">
        <v>163</v>
      </c>
      <c r="O4426" s="1">
        <v>81.83</v>
      </c>
      <c r="P4426" t="s">
        <v>802</v>
      </c>
      <c r="Q4426" t="s">
        <v>33</v>
      </c>
      <c r="R4426" t="s">
        <v>144</v>
      </c>
      <c r="S4426" t="s">
        <v>141</v>
      </c>
      <c r="T4426" t="s">
        <v>34</v>
      </c>
      <c r="U4426" t="s">
        <v>2110</v>
      </c>
      <c r="V4426" t="s">
        <v>783</v>
      </c>
      <c r="W4426" t="s">
        <v>147</v>
      </c>
      <c r="X4426" t="s">
        <v>144</v>
      </c>
    </row>
    <row r="4427" spans="1:24" x14ac:dyDescent="0.4">
      <c r="A4427" t="s">
        <v>5118</v>
      </c>
      <c r="B4427" t="s">
        <v>140</v>
      </c>
      <c r="C4427" t="s">
        <v>149</v>
      </c>
      <c r="D4427" t="s">
        <v>35</v>
      </c>
      <c r="E4427" t="s">
        <v>953</v>
      </c>
      <c r="F4427" t="s">
        <v>110</v>
      </c>
      <c r="G4427" t="s">
        <v>111</v>
      </c>
      <c r="H4427" t="s">
        <v>1072</v>
      </c>
      <c r="I4427" t="s">
        <v>113</v>
      </c>
      <c r="J4427" t="s">
        <v>114</v>
      </c>
      <c r="K4427" t="s">
        <v>103</v>
      </c>
      <c r="L4427" t="str">
        <f>_xlfn.XLOOKUP(Trade_Flows[[#This Row],[hardware_type]],Helper_sheet!$D$2:$D$15,Helper_sheet!$E$2:$E$15,0,0)</f>
        <v>Equipment</v>
      </c>
      <c r="M4427" t="s">
        <v>91</v>
      </c>
      <c r="N4427" s="5">
        <v>203</v>
      </c>
      <c r="O4427" s="1">
        <v>101.92</v>
      </c>
      <c r="P4427" t="s">
        <v>106</v>
      </c>
      <c r="Q4427" t="s">
        <v>33</v>
      </c>
      <c r="R4427" t="s">
        <v>144</v>
      </c>
      <c r="S4427" t="s">
        <v>141</v>
      </c>
      <c r="T4427" t="s">
        <v>34</v>
      </c>
      <c r="U4427" t="s">
        <v>1003</v>
      </c>
      <c r="V4427" t="s">
        <v>756</v>
      </c>
      <c r="W4427" t="s">
        <v>147</v>
      </c>
      <c r="X4427" t="s">
        <v>144</v>
      </c>
    </row>
    <row r="4428" spans="1:24" x14ac:dyDescent="0.4">
      <c r="A4428" t="s">
        <v>5119</v>
      </c>
      <c r="B4428" t="s">
        <v>140</v>
      </c>
      <c r="C4428" t="s">
        <v>154</v>
      </c>
      <c r="D4428" t="s">
        <v>37</v>
      </c>
      <c r="E4428" t="s">
        <v>953</v>
      </c>
      <c r="F4428" t="s">
        <v>110</v>
      </c>
      <c r="G4428" t="s">
        <v>111</v>
      </c>
      <c r="H4428" t="s">
        <v>1072</v>
      </c>
      <c r="I4428" t="s">
        <v>113</v>
      </c>
      <c r="J4428" t="s">
        <v>114</v>
      </c>
      <c r="K4428" t="s">
        <v>103</v>
      </c>
      <c r="L4428" t="str">
        <f>_xlfn.XLOOKUP(Trade_Flows[[#This Row],[hardware_type]],Helper_sheet!$D$2:$D$15,Helper_sheet!$E$2:$E$15,0,0)</f>
        <v>Equipment</v>
      </c>
      <c r="M4428" t="s">
        <v>91</v>
      </c>
      <c r="N4428" s="5">
        <v>209</v>
      </c>
      <c r="O4428" s="1">
        <v>104.56</v>
      </c>
      <c r="P4428" t="s">
        <v>106</v>
      </c>
      <c r="Q4428" t="s">
        <v>33</v>
      </c>
      <c r="R4428" t="s">
        <v>144</v>
      </c>
      <c r="S4428" t="s">
        <v>141</v>
      </c>
      <c r="T4428" t="s">
        <v>34</v>
      </c>
      <c r="U4428" t="s">
        <v>954</v>
      </c>
      <c r="V4428" t="s">
        <v>724</v>
      </c>
      <c r="W4428" t="s">
        <v>147</v>
      </c>
      <c r="X4428" t="s">
        <v>144</v>
      </c>
    </row>
    <row r="4429" spans="1:24" x14ac:dyDescent="0.4">
      <c r="A4429" t="s">
        <v>5120</v>
      </c>
      <c r="B4429" t="s">
        <v>140</v>
      </c>
      <c r="C4429" t="s">
        <v>158</v>
      </c>
      <c r="D4429" t="s">
        <v>38</v>
      </c>
      <c r="E4429" t="s">
        <v>953</v>
      </c>
      <c r="F4429" t="s">
        <v>110</v>
      </c>
      <c r="G4429" t="s">
        <v>111</v>
      </c>
      <c r="H4429" t="s">
        <v>1072</v>
      </c>
      <c r="I4429" t="s">
        <v>113</v>
      </c>
      <c r="J4429" t="s">
        <v>114</v>
      </c>
      <c r="K4429" t="s">
        <v>103</v>
      </c>
      <c r="L4429" t="str">
        <f>_xlfn.XLOOKUP(Trade_Flows[[#This Row],[hardware_type]],Helper_sheet!$D$2:$D$15,Helper_sheet!$E$2:$E$15,0,0)</f>
        <v>Equipment</v>
      </c>
      <c r="M4429" t="s">
        <v>91</v>
      </c>
      <c r="N4429" s="5">
        <v>185</v>
      </c>
      <c r="O4429" s="1">
        <v>92.96</v>
      </c>
      <c r="P4429" t="s">
        <v>802</v>
      </c>
      <c r="Q4429" t="s">
        <v>33</v>
      </c>
      <c r="R4429" t="s">
        <v>144</v>
      </c>
      <c r="S4429" t="s">
        <v>141</v>
      </c>
      <c r="T4429" t="s">
        <v>34</v>
      </c>
      <c r="U4429" t="s">
        <v>1040</v>
      </c>
      <c r="V4429" t="s">
        <v>1206</v>
      </c>
      <c r="W4429" t="s">
        <v>147</v>
      </c>
      <c r="X4429" t="s">
        <v>144</v>
      </c>
    </row>
    <row r="4430" spans="1:24" x14ac:dyDescent="0.4">
      <c r="A4430" t="s">
        <v>5121</v>
      </c>
      <c r="B4430" t="s">
        <v>162</v>
      </c>
      <c r="C4430" t="s">
        <v>141</v>
      </c>
      <c r="D4430" t="s">
        <v>39</v>
      </c>
      <c r="E4430" t="s">
        <v>953</v>
      </c>
      <c r="F4430" t="s">
        <v>110</v>
      </c>
      <c r="G4430" t="s">
        <v>111</v>
      </c>
      <c r="H4430" t="s">
        <v>1072</v>
      </c>
      <c r="I4430" t="s">
        <v>113</v>
      </c>
      <c r="J4430" t="s">
        <v>114</v>
      </c>
      <c r="K4430" t="s">
        <v>103</v>
      </c>
      <c r="L4430" t="str">
        <f>_xlfn.XLOOKUP(Trade_Flows[[#This Row],[hardware_type]],Helper_sheet!$D$2:$D$15,Helper_sheet!$E$2:$E$15,0,0)</f>
        <v>Equipment</v>
      </c>
      <c r="M4430" t="s">
        <v>91</v>
      </c>
      <c r="N4430" s="5">
        <v>177</v>
      </c>
      <c r="O4430" s="1">
        <v>88.8</v>
      </c>
      <c r="P4430" t="s">
        <v>106</v>
      </c>
      <c r="Q4430" t="s">
        <v>33</v>
      </c>
      <c r="R4430" t="s">
        <v>144</v>
      </c>
      <c r="S4430" t="s">
        <v>141</v>
      </c>
      <c r="T4430" t="s">
        <v>34</v>
      </c>
      <c r="U4430" t="s">
        <v>985</v>
      </c>
      <c r="V4430" t="s">
        <v>799</v>
      </c>
      <c r="W4430" t="s">
        <v>147</v>
      </c>
      <c r="X4430" t="s">
        <v>144</v>
      </c>
    </row>
    <row r="4431" spans="1:24" x14ac:dyDescent="0.4">
      <c r="A4431" t="s">
        <v>5122</v>
      </c>
      <c r="B4431" t="s">
        <v>162</v>
      </c>
      <c r="C4431" t="s">
        <v>149</v>
      </c>
      <c r="D4431" t="s">
        <v>41</v>
      </c>
      <c r="E4431" t="s">
        <v>953</v>
      </c>
      <c r="F4431" t="s">
        <v>110</v>
      </c>
      <c r="G4431" t="s">
        <v>111</v>
      </c>
      <c r="H4431" t="s">
        <v>1072</v>
      </c>
      <c r="I4431" t="s">
        <v>113</v>
      </c>
      <c r="J4431" t="s">
        <v>114</v>
      </c>
      <c r="K4431" t="s">
        <v>103</v>
      </c>
      <c r="L4431" t="str">
        <f>_xlfn.XLOOKUP(Trade_Flows[[#This Row],[hardware_type]],Helper_sheet!$D$2:$D$15,Helper_sheet!$E$2:$E$15,0,0)</f>
        <v>Equipment</v>
      </c>
      <c r="M4431" t="s">
        <v>91</v>
      </c>
      <c r="N4431" s="5">
        <v>199</v>
      </c>
      <c r="O4431" s="1">
        <v>99.92</v>
      </c>
      <c r="P4431" t="s">
        <v>802</v>
      </c>
      <c r="Q4431" t="s">
        <v>33</v>
      </c>
      <c r="R4431" t="s">
        <v>144</v>
      </c>
      <c r="S4431" t="s">
        <v>141</v>
      </c>
      <c r="T4431" t="s">
        <v>34</v>
      </c>
      <c r="U4431" t="s">
        <v>994</v>
      </c>
      <c r="V4431" t="s">
        <v>783</v>
      </c>
      <c r="W4431" t="s">
        <v>147</v>
      </c>
      <c r="X4431" t="s">
        <v>144</v>
      </c>
    </row>
    <row r="4432" spans="1:24" x14ac:dyDescent="0.4">
      <c r="A4432" t="s">
        <v>5123</v>
      </c>
      <c r="B4432" t="s">
        <v>162</v>
      </c>
      <c r="C4432" t="s">
        <v>154</v>
      </c>
      <c r="D4432" t="s">
        <v>42</v>
      </c>
      <c r="E4432" t="s">
        <v>953</v>
      </c>
      <c r="F4432" t="s">
        <v>110</v>
      </c>
      <c r="G4432" t="s">
        <v>111</v>
      </c>
      <c r="H4432" t="s">
        <v>1072</v>
      </c>
      <c r="I4432" t="s">
        <v>113</v>
      </c>
      <c r="J4432" t="s">
        <v>114</v>
      </c>
      <c r="K4432" t="s">
        <v>103</v>
      </c>
      <c r="L4432" t="str">
        <f>_xlfn.XLOOKUP(Trade_Flows[[#This Row],[hardware_type]],Helper_sheet!$D$2:$D$15,Helper_sheet!$E$2:$E$15,0,0)</f>
        <v>Equipment</v>
      </c>
      <c r="M4432" t="s">
        <v>91</v>
      </c>
      <c r="N4432" s="5">
        <v>242</v>
      </c>
      <c r="O4432" s="1">
        <v>121.19</v>
      </c>
      <c r="P4432" t="s">
        <v>107</v>
      </c>
      <c r="Q4432" t="s">
        <v>33</v>
      </c>
      <c r="R4432" t="s">
        <v>144</v>
      </c>
      <c r="S4432" t="s">
        <v>141</v>
      </c>
      <c r="T4432" t="s">
        <v>34</v>
      </c>
      <c r="U4432" t="s">
        <v>972</v>
      </c>
      <c r="V4432" t="s">
        <v>733</v>
      </c>
      <c r="W4432" t="s">
        <v>147</v>
      </c>
      <c r="X4432" t="s">
        <v>144</v>
      </c>
    </row>
    <row r="4433" spans="1:24" x14ac:dyDescent="0.4">
      <c r="A4433" t="s">
        <v>5124</v>
      </c>
      <c r="B4433" t="s">
        <v>162</v>
      </c>
      <c r="C4433" t="s">
        <v>158</v>
      </c>
      <c r="D4433" t="s">
        <v>43</v>
      </c>
      <c r="E4433" t="s">
        <v>953</v>
      </c>
      <c r="F4433" t="s">
        <v>110</v>
      </c>
      <c r="G4433" t="s">
        <v>111</v>
      </c>
      <c r="H4433" t="s">
        <v>1072</v>
      </c>
      <c r="I4433" t="s">
        <v>113</v>
      </c>
      <c r="J4433" t="s">
        <v>114</v>
      </c>
      <c r="K4433" t="s">
        <v>103</v>
      </c>
      <c r="L4433" t="str">
        <f>_xlfn.XLOOKUP(Trade_Flows[[#This Row],[hardware_type]],Helper_sheet!$D$2:$D$15,Helper_sheet!$E$2:$E$15,0,0)</f>
        <v>Equipment</v>
      </c>
      <c r="M4433" t="s">
        <v>91</v>
      </c>
      <c r="N4433" s="5">
        <v>192</v>
      </c>
      <c r="O4433" s="1">
        <v>96.35</v>
      </c>
      <c r="P4433" t="s">
        <v>106</v>
      </c>
      <c r="Q4433" t="s">
        <v>33</v>
      </c>
      <c r="R4433" t="s">
        <v>144</v>
      </c>
      <c r="S4433" t="s">
        <v>141</v>
      </c>
      <c r="T4433" t="s">
        <v>34</v>
      </c>
      <c r="U4433" t="s">
        <v>2110</v>
      </c>
      <c r="V4433" t="s">
        <v>1088</v>
      </c>
      <c r="W4433" t="s">
        <v>147</v>
      </c>
      <c r="X4433" t="s">
        <v>144</v>
      </c>
    </row>
    <row r="4434" spans="1:24" x14ac:dyDescent="0.4">
      <c r="A4434" t="s">
        <v>5125</v>
      </c>
      <c r="B4434" t="s">
        <v>171</v>
      </c>
      <c r="C4434" t="s">
        <v>141</v>
      </c>
      <c r="D4434" t="s">
        <v>44</v>
      </c>
      <c r="E4434" t="s">
        <v>953</v>
      </c>
      <c r="F4434" t="s">
        <v>110</v>
      </c>
      <c r="G4434" t="s">
        <v>111</v>
      </c>
      <c r="H4434" t="s">
        <v>1072</v>
      </c>
      <c r="I4434" t="s">
        <v>113</v>
      </c>
      <c r="J4434" t="s">
        <v>114</v>
      </c>
      <c r="K4434" t="s">
        <v>103</v>
      </c>
      <c r="L4434" t="str">
        <f>_xlfn.XLOOKUP(Trade_Flows[[#This Row],[hardware_type]],Helper_sheet!$D$2:$D$15,Helper_sheet!$E$2:$E$15,0,0)</f>
        <v>Equipment</v>
      </c>
      <c r="M4434" t="s">
        <v>91</v>
      </c>
      <c r="N4434" s="5">
        <v>197</v>
      </c>
      <c r="O4434" s="1">
        <v>98.66</v>
      </c>
      <c r="P4434" t="s">
        <v>802</v>
      </c>
      <c r="Q4434" t="s">
        <v>33</v>
      </c>
      <c r="R4434" t="s">
        <v>144</v>
      </c>
      <c r="S4434" t="s">
        <v>141</v>
      </c>
      <c r="T4434" t="s">
        <v>34</v>
      </c>
      <c r="U4434" t="s">
        <v>980</v>
      </c>
      <c r="V4434" t="s">
        <v>840</v>
      </c>
      <c r="W4434" t="s">
        <v>147</v>
      </c>
      <c r="X4434" t="s">
        <v>144</v>
      </c>
    </row>
    <row r="4435" spans="1:24" x14ac:dyDescent="0.4">
      <c r="A4435" t="s">
        <v>5126</v>
      </c>
      <c r="B4435" t="s">
        <v>171</v>
      </c>
      <c r="C4435" t="s">
        <v>149</v>
      </c>
      <c r="D4435" t="s">
        <v>45</v>
      </c>
      <c r="E4435" t="s">
        <v>953</v>
      </c>
      <c r="F4435" t="s">
        <v>110</v>
      </c>
      <c r="G4435" t="s">
        <v>111</v>
      </c>
      <c r="H4435" t="s">
        <v>1072</v>
      </c>
      <c r="I4435" t="s">
        <v>113</v>
      </c>
      <c r="J4435" t="s">
        <v>114</v>
      </c>
      <c r="K4435" t="s">
        <v>103</v>
      </c>
      <c r="L4435" t="str">
        <f>_xlfn.XLOOKUP(Trade_Flows[[#This Row],[hardware_type]],Helper_sheet!$D$2:$D$15,Helper_sheet!$E$2:$E$15,0,0)</f>
        <v>Equipment</v>
      </c>
      <c r="M4435" t="s">
        <v>91</v>
      </c>
      <c r="N4435" s="5">
        <v>212</v>
      </c>
      <c r="O4435" s="1">
        <v>106.07</v>
      </c>
      <c r="P4435" t="s">
        <v>790</v>
      </c>
      <c r="Q4435" t="s">
        <v>33</v>
      </c>
      <c r="R4435" t="s">
        <v>144</v>
      </c>
      <c r="S4435" t="s">
        <v>141</v>
      </c>
      <c r="T4435" t="s">
        <v>34</v>
      </c>
      <c r="U4435" t="s">
        <v>1021</v>
      </c>
      <c r="V4435" t="s">
        <v>1142</v>
      </c>
      <c r="W4435" t="s">
        <v>147</v>
      </c>
      <c r="X4435" t="s">
        <v>144</v>
      </c>
    </row>
    <row r="4436" spans="1:24" x14ac:dyDescent="0.4">
      <c r="A4436" t="s">
        <v>5127</v>
      </c>
      <c r="B4436" t="s">
        <v>171</v>
      </c>
      <c r="C4436" t="s">
        <v>154</v>
      </c>
      <c r="D4436" t="s">
        <v>46</v>
      </c>
      <c r="E4436" t="s">
        <v>953</v>
      </c>
      <c r="F4436" t="s">
        <v>110</v>
      </c>
      <c r="G4436" t="s">
        <v>111</v>
      </c>
      <c r="H4436" t="s">
        <v>1072</v>
      </c>
      <c r="I4436" t="s">
        <v>113</v>
      </c>
      <c r="J4436" t="s">
        <v>114</v>
      </c>
      <c r="K4436" t="s">
        <v>103</v>
      </c>
      <c r="L4436" t="str">
        <f>_xlfn.XLOOKUP(Trade_Flows[[#This Row],[hardware_type]],Helper_sheet!$D$2:$D$15,Helper_sheet!$E$2:$E$15,0,0)</f>
        <v>Equipment</v>
      </c>
      <c r="M4436" t="s">
        <v>91</v>
      </c>
      <c r="N4436" s="5">
        <v>224</v>
      </c>
      <c r="O4436" s="1">
        <v>112.29</v>
      </c>
      <c r="P4436" t="s">
        <v>790</v>
      </c>
      <c r="Q4436" t="s">
        <v>33</v>
      </c>
      <c r="R4436" t="s">
        <v>144</v>
      </c>
      <c r="S4436" t="s">
        <v>141</v>
      </c>
      <c r="T4436" t="s">
        <v>34</v>
      </c>
      <c r="U4436" t="s">
        <v>978</v>
      </c>
      <c r="V4436" t="s">
        <v>1103</v>
      </c>
      <c r="W4436" t="s">
        <v>147</v>
      </c>
      <c r="X4436" t="s">
        <v>144</v>
      </c>
    </row>
    <row r="4437" spans="1:24" x14ac:dyDescent="0.4">
      <c r="A4437" t="s">
        <v>5128</v>
      </c>
      <c r="B4437" t="s">
        <v>171</v>
      </c>
      <c r="C4437" t="s">
        <v>158</v>
      </c>
      <c r="D4437" t="s">
        <v>47</v>
      </c>
      <c r="E4437" t="s">
        <v>953</v>
      </c>
      <c r="F4437" t="s">
        <v>110</v>
      </c>
      <c r="G4437" t="s">
        <v>111</v>
      </c>
      <c r="H4437" t="s">
        <v>1072</v>
      </c>
      <c r="I4437" t="s">
        <v>113</v>
      </c>
      <c r="J4437" t="s">
        <v>114</v>
      </c>
      <c r="K4437" t="s">
        <v>103</v>
      </c>
      <c r="L4437" t="str">
        <f>_xlfn.XLOOKUP(Trade_Flows[[#This Row],[hardware_type]],Helper_sheet!$D$2:$D$15,Helper_sheet!$E$2:$E$15,0,0)</f>
        <v>Equipment</v>
      </c>
      <c r="M4437" t="s">
        <v>91</v>
      </c>
      <c r="N4437" s="5">
        <v>232</v>
      </c>
      <c r="O4437" s="1">
        <v>116.38</v>
      </c>
      <c r="P4437" t="s">
        <v>106</v>
      </c>
      <c r="Q4437" t="s">
        <v>33</v>
      </c>
      <c r="R4437" t="s">
        <v>144</v>
      </c>
      <c r="S4437" t="s">
        <v>141</v>
      </c>
      <c r="T4437" t="s">
        <v>34</v>
      </c>
      <c r="U4437" t="s">
        <v>987</v>
      </c>
      <c r="V4437" t="s">
        <v>733</v>
      </c>
      <c r="W4437" t="s">
        <v>147</v>
      </c>
      <c r="X4437" t="s">
        <v>144</v>
      </c>
    </row>
    <row r="4438" spans="1:24" x14ac:dyDescent="0.4">
      <c r="A4438" t="s">
        <v>5129</v>
      </c>
      <c r="B4438" t="s">
        <v>182</v>
      </c>
      <c r="C4438" t="s">
        <v>141</v>
      </c>
      <c r="D4438" t="s">
        <v>48</v>
      </c>
      <c r="E4438" t="s">
        <v>953</v>
      </c>
      <c r="F4438" t="s">
        <v>110</v>
      </c>
      <c r="G4438" t="s">
        <v>111</v>
      </c>
      <c r="H4438" t="s">
        <v>1072</v>
      </c>
      <c r="I4438" t="s">
        <v>113</v>
      </c>
      <c r="J4438" t="s">
        <v>114</v>
      </c>
      <c r="K4438" t="s">
        <v>103</v>
      </c>
      <c r="L4438" t="str">
        <f>_xlfn.XLOOKUP(Trade_Flows[[#This Row],[hardware_type]],Helper_sheet!$D$2:$D$15,Helper_sheet!$E$2:$E$15,0,0)</f>
        <v>Equipment</v>
      </c>
      <c r="M4438" t="s">
        <v>91</v>
      </c>
      <c r="N4438" s="5">
        <v>227</v>
      </c>
      <c r="O4438" s="1">
        <v>113.79</v>
      </c>
      <c r="P4438" t="s">
        <v>790</v>
      </c>
      <c r="Q4438" t="s">
        <v>33</v>
      </c>
      <c r="R4438" t="s">
        <v>144</v>
      </c>
      <c r="S4438" t="s">
        <v>141</v>
      </c>
      <c r="T4438" t="s">
        <v>34</v>
      </c>
      <c r="U4438" t="s">
        <v>991</v>
      </c>
      <c r="V4438" t="s">
        <v>1083</v>
      </c>
      <c r="W4438" t="s">
        <v>147</v>
      </c>
      <c r="X4438" t="s">
        <v>144</v>
      </c>
    </row>
    <row r="4439" spans="1:24" x14ac:dyDescent="0.4">
      <c r="A4439" t="s">
        <v>5130</v>
      </c>
      <c r="B4439" t="s">
        <v>182</v>
      </c>
      <c r="C4439" t="s">
        <v>149</v>
      </c>
      <c r="D4439" t="s">
        <v>49</v>
      </c>
      <c r="E4439" t="s">
        <v>953</v>
      </c>
      <c r="F4439" t="s">
        <v>110</v>
      </c>
      <c r="G4439" t="s">
        <v>111</v>
      </c>
      <c r="H4439" t="s">
        <v>1072</v>
      </c>
      <c r="I4439" t="s">
        <v>113</v>
      </c>
      <c r="J4439" t="s">
        <v>114</v>
      </c>
      <c r="K4439" t="s">
        <v>103</v>
      </c>
      <c r="L4439" t="str">
        <f>_xlfn.XLOOKUP(Trade_Flows[[#This Row],[hardware_type]],Helper_sheet!$D$2:$D$15,Helper_sheet!$E$2:$E$15,0,0)</f>
        <v>Equipment</v>
      </c>
      <c r="M4439" t="s">
        <v>91</v>
      </c>
      <c r="N4439" s="5">
        <v>281</v>
      </c>
      <c r="O4439" s="1">
        <v>140.85</v>
      </c>
      <c r="P4439" t="s">
        <v>105</v>
      </c>
      <c r="Q4439" t="s">
        <v>33</v>
      </c>
      <c r="R4439" t="s">
        <v>144</v>
      </c>
      <c r="S4439" t="s">
        <v>141</v>
      </c>
      <c r="T4439" t="s">
        <v>34</v>
      </c>
      <c r="U4439" t="s">
        <v>968</v>
      </c>
      <c r="V4439" t="s">
        <v>763</v>
      </c>
      <c r="W4439" t="s">
        <v>147</v>
      </c>
      <c r="X4439" t="s">
        <v>144</v>
      </c>
    </row>
    <row r="4440" spans="1:24" x14ac:dyDescent="0.4">
      <c r="A4440" t="s">
        <v>5131</v>
      </c>
      <c r="B4440" t="s">
        <v>182</v>
      </c>
      <c r="C4440" t="s">
        <v>154</v>
      </c>
      <c r="D4440" t="s">
        <v>50</v>
      </c>
      <c r="E4440" t="s">
        <v>953</v>
      </c>
      <c r="F4440" t="s">
        <v>110</v>
      </c>
      <c r="G4440" t="s">
        <v>111</v>
      </c>
      <c r="H4440" t="s">
        <v>1072</v>
      </c>
      <c r="I4440" t="s">
        <v>113</v>
      </c>
      <c r="J4440" t="s">
        <v>114</v>
      </c>
      <c r="K4440" t="s">
        <v>103</v>
      </c>
      <c r="L4440" t="str">
        <f>_xlfn.XLOOKUP(Trade_Flows[[#This Row],[hardware_type]],Helper_sheet!$D$2:$D$15,Helper_sheet!$E$2:$E$15,0,0)</f>
        <v>Equipment</v>
      </c>
      <c r="M4440" t="s">
        <v>91</v>
      </c>
      <c r="N4440" s="5">
        <v>271</v>
      </c>
      <c r="O4440" s="1">
        <v>135.96</v>
      </c>
      <c r="P4440" t="s">
        <v>105</v>
      </c>
      <c r="Q4440" t="s">
        <v>33</v>
      </c>
      <c r="R4440" t="s">
        <v>144</v>
      </c>
      <c r="S4440" t="s">
        <v>141</v>
      </c>
      <c r="T4440" t="s">
        <v>34</v>
      </c>
      <c r="U4440" t="s">
        <v>965</v>
      </c>
      <c r="V4440" t="s">
        <v>1121</v>
      </c>
      <c r="W4440" t="s">
        <v>147</v>
      </c>
      <c r="X4440" t="s">
        <v>144</v>
      </c>
    </row>
    <row r="4441" spans="1:24" x14ac:dyDescent="0.4">
      <c r="A4441" t="s">
        <v>5132</v>
      </c>
      <c r="B4441" t="s">
        <v>182</v>
      </c>
      <c r="C4441" t="s">
        <v>158</v>
      </c>
      <c r="D4441" t="s">
        <v>51</v>
      </c>
      <c r="E4441" t="s">
        <v>953</v>
      </c>
      <c r="F4441" t="s">
        <v>110</v>
      </c>
      <c r="G4441" t="s">
        <v>111</v>
      </c>
      <c r="H4441" t="s">
        <v>1072</v>
      </c>
      <c r="I4441" t="s">
        <v>113</v>
      </c>
      <c r="J4441" t="s">
        <v>114</v>
      </c>
      <c r="K4441" t="s">
        <v>103</v>
      </c>
      <c r="L4441" t="str">
        <f>_xlfn.XLOOKUP(Trade_Flows[[#This Row],[hardware_type]],Helper_sheet!$D$2:$D$15,Helper_sheet!$E$2:$E$15,0,0)</f>
        <v>Equipment</v>
      </c>
      <c r="M4441" t="s">
        <v>91</v>
      </c>
      <c r="N4441" s="5">
        <v>214</v>
      </c>
      <c r="O4441" s="1">
        <v>107.14</v>
      </c>
      <c r="P4441" t="s">
        <v>790</v>
      </c>
      <c r="Q4441" t="s">
        <v>33</v>
      </c>
      <c r="R4441" t="s">
        <v>144</v>
      </c>
      <c r="S4441" t="s">
        <v>141</v>
      </c>
      <c r="T4441" t="s">
        <v>34</v>
      </c>
      <c r="U4441" t="s">
        <v>978</v>
      </c>
      <c r="V4441" t="s">
        <v>1088</v>
      </c>
      <c r="W4441" t="s">
        <v>147</v>
      </c>
      <c r="X4441" t="s">
        <v>144</v>
      </c>
    </row>
    <row r="4442" spans="1:24" x14ac:dyDescent="0.4">
      <c r="A4442" t="s">
        <v>5133</v>
      </c>
      <c r="B4442" t="s">
        <v>193</v>
      </c>
      <c r="C4442" t="s">
        <v>141</v>
      </c>
      <c r="D4442" t="s">
        <v>52</v>
      </c>
      <c r="E4442" t="s">
        <v>953</v>
      </c>
      <c r="F4442" t="s">
        <v>110</v>
      </c>
      <c r="G4442" t="s">
        <v>111</v>
      </c>
      <c r="H4442" t="s">
        <v>1072</v>
      </c>
      <c r="I4442" t="s">
        <v>113</v>
      </c>
      <c r="J4442" t="s">
        <v>114</v>
      </c>
      <c r="K4442" t="s">
        <v>103</v>
      </c>
      <c r="L4442" t="str">
        <f>_xlfn.XLOOKUP(Trade_Flows[[#This Row],[hardware_type]],Helper_sheet!$D$2:$D$15,Helper_sheet!$E$2:$E$15,0,0)</f>
        <v>Equipment</v>
      </c>
      <c r="M4442" t="s">
        <v>91</v>
      </c>
      <c r="N4442" s="5">
        <v>232</v>
      </c>
      <c r="O4442" s="1">
        <v>116.28</v>
      </c>
      <c r="P4442" t="s">
        <v>802</v>
      </c>
      <c r="Q4442" t="s">
        <v>33</v>
      </c>
      <c r="R4442" t="s">
        <v>144</v>
      </c>
      <c r="S4442" t="s">
        <v>141</v>
      </c>
      <c r="T4442" t="s">
        <v>34</v>
      </c>
      <c r="U4442" t="s">
        <v>965</v>
      </c>
      <c r="V4442" t="s">
        <v>740</v>
      </c>
      <c r="W4442" t="s">
        <v>147</v>
      </c>
      <c r="X4442" t="s">
        <v>144</v>
      </c>
    </row>
    <row r="4443" spans="1:24" x14ac:dyDescent="0.4">
      <c r="A4443" t="s">
        <v>5134</v>
      </c>
      <c r="B4443" t="s">
        <v>193</v>
      </c>
      <c r="C4443" t="s">
        <v>149</v>
      </c>
      <c r="D4443" t="s">
        <v>53</v>
      </c>
      <c r="E4443" t="s">
        <v>953</v>
      </c>
      <c r="F4443" t="s">
        <v>110</v>
      </c>
      <c r="G4443" t="s">
        <v>111</v>
      </c>
      <c r="H4443" t="s">
        <v>1072</v>
      </c>
      <c r="I4443" t="s">
        <v>113</v>
      </c>
      <c r="J4443" t="s">
        <v>114</v>
      </c>
      <c r="K4443" t="s">
        <v>103</v>
      </c>
      <c r="L4443" t="str">
        <f>_xlfn.XLOOKUP(Trade_Flows[[#This Row],[hardware_type]],Helper_sheet!$D$2:$D$15,Helper_sheet!$E$2:$E$15,0,0)</f>
        <v>Equipment</v>
      </c>
      <c r="M4443" t="s">
        <v>91</v>
      </c>
      <c r="N4443" s="5">
        <v>255</v>
      </c>
      <c r="O4443" s="1">
        <v>127.57</v>
      </c>
      <c r="P4443" t="s">
        <v>790</v>
      </c>
      <c r="Q4443" t="s">
        <v>33</v>
      </c>
      <c r="R4443" t="s">
        <v>144</v>
      </c>
      <c r="S4443" t="s">
        <v>141</v>
      </c>
      <c r="T4443" t="s">
        <v>34</v>
      </c>
      <c r="U4443" t="s">
        <v>978</v>
      </c>
      <c r="V4443" t="s">
        <v>1103</v>
      </c>
      <c r="W4443" t="s">
        <v>147</v>
      </c>
      <c r="X4443" t="s">
        <v>144</v>
      </c>
    </row>
    <row r="4444" spans="1:24" x14ac:dyDescent="0.4">
      <c r="A4444" t="s">
        <v>5135</v>
      </c>
      <c r="B4444" t="s">
        <v>193</v>
      </c>
      <c r="C4444" t="s">
        <v>154</v>
      </c>
      <c r="D4444" t="s">
        <v>54</v>
      </c>
      <c r="E4444" t="s">
        <v>953</v>
      </c>
      <c r="F4444" t="s">
        <v>110</v>
      </c>
      <c r="G4444" t="s">
        <v>111</v>
      </c>
      <c r="H4444" t="s">
        <v>1072</v>
      </c>
      <c r="I4444" t="s">
        <v>113</v>
      </c>
      <c r="J4444" t="s">
        <v>114</v>
      </c>
      <c r="K4444" t="s">
        <v>103</v>
      </c>
      <c r="L4444" t="str">
        <f>_xlfn.XLOOKUP(Trade_Flows[[#This Row],[hardware_type]],Helper_sheet!$D$2:$D$15,Helper_sheet!$E$2:$E$15,0,0)</f>
        <v>Equipment</v>
      </c>
      <c r="M4444" t="s">
        <v>91</v>
      </c>
      <c r="N4444" s="5">
        <v>276</v>
      </c>
      <c r="O4444" s="1">
        <v>138.32</v>
      </c>
      <c r="P4444" t="s">
        <v>790</v>
      </c>
      <c r="Q4444" t="s">
        <v>33</v>
      </c>
      <c r="R4444" t="s">
        <v>144</v>
      </c>
      <c r="S4444" t="s">
        <v>141</v>
      </c>
      <c r="T4444" t="s">
        <v>34</v>
      </c>
      <c r="U4444" t="s">
        <v>1021</v>
      </c>
      <c r="V4444" t="s">
        <v>1076</v>
      </c>
      <c r="W4444" t="s">
        <v>147</v>
      </c>
      <c r="X4444" t="s">
        <v>144</v>
      </c>
    </row>
    <row r="4445" spans="1:24" x14ac:dyDescent="0.4">
      <c r="A4445" t="s">
        <v>5136</v>
      </c>
      <c r="B4445" t="s">
        <v>193</v>
      </c>
      <c r="C4445" t="s">
        <v>158</v>
      </c>
      <c r="D4445" t="s">
        <v>55</v>
      </c>
      <c r="E4445" t="s">
        <v>953</v>
      </c>
      <c r="F4445" t="s">
        <v>110</v>
      </c>
      <c r="G4445" t="s">
        <v>111</v>
      </c>
      <c r="H4445" t="s">
        <v>1072</v>
      </c>
      <c r="I4445" t="s">
        <v>113</v>
      </c>
      <c r="J4445" t="s">
        <v>114</v>
      </c>
      <c r="K4445" t="s">
        <v>103</v>
      </c>
      <c r="L4445" t="str">
        <f>_xlfn.XLOOKUP(Trade_Flows[[#This Row],[hardware_type]],Helper_sheet!$D$2:$D$15,Helper_sheet!$E$2:$E$15,0,0)</f>
        <v>Equipment</v>
      </c>
      <c r="M4445" t="s">
        <v>91</v>
      </c>
      <c r="N4445" s="5">
        <v>289</v>
      </c>
      <c r="O4445" s="1">
        <v>144.72999999999999</v>
      </c>
      <c r="P4445" t="s">
        <v>790</v>
      </c>
      <c r="Q4445" t="s">
        <v>33</v>
      </c>
      <c r="R4445" t="s">
        <v>144</v>
      </c>
      <c r="S4445" t="s">
        <v>141</v>
      </c>
      <c r="T4445" t="s">
        <v>34</v>
      </c>
      <c r="U4445" t="s">
        <v>1014</v>
      </c>
      <c r="V4445" t="s">
        <v>822</v>
      </c>
      <c r="W4445" t="s">
        <v>147</v>
      </c>
      <c r="X4445" t="s">
        <v>144</v>
      </c>
    </row>
    <row r="4446" spans="1:24" x14ac:dyDescent="0.4">
      <c r="A4446" t="s">
        <v>5137</v>
      </c>
      <c r="B4446" t="s">
        <v>202</v>
      </c>
      <c r="C4446" t="s">
        <v>141</v>
      </c>
      <c r="D4446" t="s">
        <v>56</v>
      </c>
      <c r="E4446" t="s">
        <v>953</v>
      </c>
      <c r="F4446" t="s">
        <v>110</v>
      </c>
      <c r="G4446" t="s">
        <v>111</v>
      </c>
      <c r="H4446" t="s">
        <v>1072</v>
      </c>
      <c r="I4446" t="s">
        <v>113</v>
      </c>
      <c r="J4446" t="s">
        <v>114</v>
      </c>
      <c r="K4446" t="s">
        <v>103</v>
      </c>
      <c r="L4446" t="str">
        <f>_xlfn.XLOOKUP(Trade_Flows[[#This Row],[hardware_type]],Helper_sheet!$D$2:$D$15,Helper_sheet!$E$2:$E$15,0,0)</f>
        <v>Equipment</v>
      </c>
      <c r="M4446" t="s">
        <v>91</v>
      </c>
      <c r="N4446" s="5">
        <v>241</v>
      </c>
      <c r="O4446" s="1">
        <v>120.75</v>
      </c>
      <c r="P4446" t="s">
        <v>802</v>
      </c>
      <c r="Q4446" t="s">
        <v>33</v>
      </c>
      <c r="R4446" t="s">
        <v>144</v>
      </c>
      <c r="S4446" t="s">
        <v>141</v>
      </c>
      <c r="T4446" t="s">
        <v>34</v>
      </c>
      <c r="U4446" t="s">
        <v>998</v>
      </c>
      <c r="V4446" t="s">
        <v>822</v>
      </c>
      <c r="W4446" t="s">
        <v>147</v>
      </c>
      <c r="X4446" t="s">
        <v>144</v>
      </c>
    </row>
    <row r="4447" spans="1:24" x14ac:dyDescent="0.4">
      <c r="A4447" t="s">
        <v>5138</v>
      </c>
      <c r="B4447" t="s">
        <v>202</v>
      </c>
      <c r="C4447" t="s">
        <v>149</v>
      </c>
      <c r="D4447" t="s">
        <v>57</v>
      </c>
      <c r="E4447" t="s">
        <v>953</v>
      </c>
      <c r="F4447" t="s">
        <v>110</v>
      </c>
      <c r="G4447" t="s">
        <v>111</v>
      </c>
      <c r="H4447" t="s">
        <v>1072</v>
      </c>
      <c r="I4447" t="s">
        <v>113</v>
      </c>
      <c r="J4447" t="s">
        <v>114</v>
      </c>
      <c r="K4447" t="s">
        <v>103</v>
      </c>
      <c r="L4447" t="str">
        <f>_xlfn.XLOOKUP(Trade_Flows[[#This Row],[hardware_type]],Helper_sheet!$D$2:$D$15,Helper_sheet!$E$2:$E$15,0,0)</f>
        <v>Equipment</v>
      </c>
      <c r="M4447" t="s">
        <v>91</v>
      </c>
      <c r="N4447" s="5">
        <v>242</v>
      </c>
      <c r="O4447" s="1">
        <v>121.1</v>
      </c>
      <c r="P4447" t="s">
        <v>802</v>
      </c>
      <c r="Q4447" t="s">
        <v>33</v>
      </c>
      <c r="R4447" t="s">
        <v>144</v>
      </c>
      <c r="S4447" t="s">
        <v>141</v>
      </c>
      <c r="T4447" t="s">
        <v>34</v>
      </c>
      <c r="U4447" t="s">
        <v>2973</v>
      </c>
      <c r="V4447" t="s">
        <v>793</v>
      </c>
      <c r="W4447" t="s">
        <v>147</v>
      </c>
      <c r="X4447" t="s">
        <v>144</v>
      </c>
    </row>
    <row r="4448" spans="1:24" x14ac:dyDescent="0.4">
      <c r="A4448" t="s">
        <v>5139</v>
      </c>
      <c r="B4448" t="s">
        <v>202</v>
      </c>
      <c r="C4448" t="s">
        <v>154</v>
      </c>
      <c r="D4448" t="s">
        <v>58</v>
      </c>
      <c r="E4448" t="s">
        <v>953</v>
      </c>
      <c r="F4448" t="s">
        <v>110</v>
      </c>
      <c r="G4448" t="s">
        <v>111</v>
      </c>
      <c r="H4448" t="s">
        <v>1072</v>
      </c>
      <c r="I4448" t="s">
        <v>113</v>
      </c>
      <c r="J4448" t="s">
        <v>114</v>
      </c>
      <c r="K4448" t="s">
        <v>103</v>
      </c>
      <c r="L4448" t="str">
        <f>_xlfn.XLOOKUP(Trade_Flows[[#This Row],[hardware_type]],Helper_sheet!$D$2:$D$15,Helper_sheet!$E$2:$E$15,0,0)</f>
        <v>Equipment</v>
      </c>
      <c r="M4448" t="s">
        <v>91</v>
      </c>
      <c r="N4448" s="5">
        <v>260</v>
      </c>
      <c r="O4448" s="1">
        <v>130.12</v>
      </c>
      <c r="P4448" t="s">
        <v>105</v>
      </c>
      <c r="Q4448" t="s">
        <v>33</v>
      </c>
      <c r="R4448" t="s">
        <v>144</v>
      </c>
      <c r="S4448" t="s">
        <v>141</v>
      </c>
      <c r="T4448" t="s">
        <v>34</v>
      </c>
      <c r="U4448" t="s">
        <v>974</v>
      </c>
      <c r="V4448" t="s">
        <v>738</v>
      </c>
      <c r="W4448" t="s">
        <v>147</v>
      </c>
      <c r="X4448" t="s">
        <v>144</v>
      </c>
    </row>
    <row r="4449" spans="1:24" x14ac:dyDescent="0.4">
      <c r="A4449" t="s">
        <v>5140</v>
      </c>
      <c r="B4449" t="s">
        <v>202</v>
      </c>
      <c r="C4449" t="s">
        <v>158</v>
      </c>
      <c r="D4449" t="s">
        <v>59</v>
      </c>
      <c r="E4449" t="s">
        <v>953</v>
      </c>
      <c r="F4449" t="s">
        <v>110</v>
      </c>
      <c r="G4449" t="s">
        <v>111</v>
      </c>
      <c r="H4449" t="s">
        <v>1072</v>
      </c>
      <c r="I4449" t="s">
        <v>113</v>
      </c>
      <c r="J4449" t="s">
        <v>114</v>
      </c>
      <c r="K4449" t="s">
        <v>103</v>
      </c>
      <c r="L4449" t="str">
        <f>_xlfn.XLOOKUP(Trade_Flows[[#This Row],[hardware_type]],Helper_sheet!$D$2:$D$15,Helper_sheet!$E$2:$E$15,0,0)</f>
        <v>Equipment</v>
      </c>
      <c r="M4449" t="s">
        <v>91</v>
      </c>
      <c r="N4449" s="5">
        <v>277</v>
      </c>
      <c r="O4449" s="1">
        <v>138.72</v>
      </c>
      <c r="P4449" t="s">
        <v>106</v>
      </c>
      <c r="Q4449" t="s">
        <v>33</v>
      </c>
      <c r="R4449" t="s">
        <v>144</v>
      </c>
      <c r="S4449" t="s">
        <v>141</v>
      </c>
      <c r="T4449" t="s">
        <v>34</v>
      </c>
      <c r="U4449" t="s">
        <v>1040</v>
      </c>
      <c r="V4449" t="s">
        <v>1088</v>
      </c>
      <c r="W4449" t="s">
        <v>147</v>
      </c>
      <c r="X4449" t="s">
        <v>144</v>
      </c>
    </row>
    <row r="4450" spans="1:24" x14ac:dyDescent="0.4">
      <c r="A4450" t="s">
        <v>5141</v>
      </c>
      <c r="B4450" t="s">
        <v>212</v>
      </c>
      <c r="C4450" t="s">
        <v>141</v>
      </c>
      <c r="D4450" t="s">
        <v>60</v>
      </c>
      <c r="E4450" t="s">
        <v>953</v>
      </c>
      <c r="F4450" t="s">
        <v>110</v>
      </c>
      <c r="G4450" t="s">
        <v>111</v>
      </c>
      <c r="H4450" t="s">
        <v>1072</v>
      </c>
      <c r="I4450" t="s">
        <v>113</v>
      </c>
      <c r="J4450" t="s">
        <v>114</v>
      </c>
      <c r="K4450" t="s">
        <v>103</v>
      </c>
      <c r="L4450" t="str">
        <f>_xlfn.XLOOKUP(Trade_Flows[[#This Row],[hardware_type]],Helper_sheet!$D$2:$D$15,Helper_sheet!$E$2:$E$15,0,0)</f>
        <v>Equipment</v>
      </c>
      <c r="M4450" t="s">
        <v>91</v>
      </c>
      <c r="N4450" s="5">
        <v>301</v>
      </c>
      <c r="O4450" s="1">
        <v>150.88</v>
      </c>
      <c r="P4450" t="s">
        <v>105</v>
      </c>
      <c r="Q4450" t="s">
        <v>33</v>
      </c>
      <c r="R4450" t="s">
        <v>144</v>
      </c>
      <c r="S4450" t="s">
        <v>141</v>
      </c>
      <c r="T4450" t="s">
        <v>34</v>
      </c>
      <c r="U4450" t="s">
        <v>1047</v>
      </c>
      <c r="V4450" t="s">
        <v>758</v>
      </c>
      <c r="W4450" t="s">
        <v>147</v>
      </c>
      <c r="X4450" t="s">
        <v>144</v>
      </c>
    </row>
    <row r="4451" spans="1:24" x14ac:dyDescent="0.4">
      <c r="A4451" t="s">
        <v>5142</v>
      </c>
      <c r="B4451" t="s">
        <v>212</v>
      </c>
      <c r="C4451" t="s">
        <v>149</v>
      </c>
      <c r="D4451" t="s">
        <v>61</v>
      </c>
      <c r="E4451" t="s">
        <v>953</v>
      </c>
      <c r="F4451" t="s">
        <v>110</v>
      </c>
      <c r="G4451" t="s">
        <v>111</v>
      </c>
      <c r="H4451" t="s">
        <v>1072</v>
      </c>
      <c r="I4451" t="s">
        <v>113</v>
      </c>
      <c r="J4451" t="s">
        <v>114</v>
      </c>
      <c r="K4451" t="s">
        <v>103</v>
      </c>
      <c r="L4451" t="str">
        <f>_xlfn.XLOOKUP(Trade_Flows[[#This Row],[hardware_type]],Helper_sheet!$D$2:$D$15,Helper_sheet!$E$2:$E$15,0,0)</f>
        <v>Equipment</v>
      </c>
      <c r="M4451" t="s">
        <v>91</v>
      </c>
      <c r="N4451" s="5">
        <v>287</v>
      </c>
      <c r="O4451" s="1">
        <v>143.85</v>
      </c>
      <c r="P4451" t="s">
        <v>802</v>
      </c>
      <c r="Q4451" t="s">
        <v>33</v>
      </c>
      <c r="R4451" t="s">
        <v>144</v>
      </c>
      <c r="S4451" t="s">
        <v>141</v>
      </c>
      <c r="T4451" t="s">
        <v>34</v>
      </c>
      <c r="U4451" t="s">
        <v>968</v>
      </c>
      <c r="V4451" t="s">
        <v>1096</v>
      </c>
      <c r="W4451" t="s">
        <v>147</v>
      </c>
      <c r="X4451" t="s">
        <v>144</v>
      </c>
    </row>
    <row r="4452" spans="1:24" x14ac:dyDescent="0.4">
      <c r="A4452" t="s">
        <v>5143</v>
      </c>
      <c r="B4452" t="s">
        <v>212</v>
      </c>
      <c r="C4452" t="s">
        <v>154</v>
      </c>
      <c r="D4452" t="s">
        <v>62</v>
      </c>
      <c r="E4452" t="s">
        <v>953</v>
      </c>
      <c r="F4452" t="s">
        <v>110</v>
      </c>
      <c r="G4452" t="s">
        <v>111</v>
      </c>
      <c r="H4452" t="s">
        <v>1072</v>
      </c>
      <c r="I4452" t="s">
        <v>113</v>
      </c>
      <c r="J4452" t="s">
        <v>114</v>
      </c>
      <c r="K4452" t="s">
        <v>103</v>
      </c>
      <c r="L4452" t="str">
        <f>_xlfn.XLOOKUP(Trade_Flows[[#This Row],[hardware_type]],Helper_sheet!$D$2:$D$15,Helper_sheet!$E$2:$E$15,0,0)</f>
        <v>Equipment</v>
      </c>
      <c r="M4452" t="s">
        <v>91</v>
      </c>
      <c r="N4452" s="5">
        <v>354</v>
      </c>
      <c r="O4452" s="1">
        <v>177.28</v>
      </c>
      <c r="P4452" t="s">
        <v>802</v>
      </c>
      <c r="Q4452" t="s">
        <v>33</v>
      </c>
      <c r="R4452" t="s">
        <v>144</v>
      </c>
      <c r="S4452" t="s">
        <v>141</v>
      </c>
      <c r="T4452" t="s">
        <v>34</v>
      </c>
      <c r="U4452" t="s">
        <v>1014</v>
      </c>
      <c r="V4452" t="s">
        <v>1083</v>
      </c>
      <c r="W4452" t="s">
        <v>147</v>
      </c>
      <c r="X4452" t="s">
        <v>144</v>
      </c>
    </row>
    <row r="4453" spans="1:24" x14ac:dyDescent="0.4">
      <c r="A4453" t="s">
        <v>5144</v>
      </c>
      <c r="B4453" t="s">
        <v>212</v>
      </c>
      <c r="C4453" t="s">
        <v>158</v>
      </c>
      <c r="D4453" t="s">
        <v>63</v>
      </c>
      <c r="E4453" t="s">
        <v>953</v>
      </c>
      <c r="F4453" t="s">
        <v>110</v>
      </c>
      <c r="G4453" t="s">
        <v>111</v>
      </c>
      <c r="H4453" t="s">
        <v>1072</v>
      </c>
      <c r="I4453" t="s">
        <v>113</v>
      </c>
      <c r="J4453" t="s">
        <v>114</v>
      </c>
      <c r="K4453" t="s">
        <v>103</v>
      </c>
      <c r="L4453" t="str">
        <f>_xlfn.XLOOKUP(Trade_Flows[[#This Row],[hardware_type]],Helper_sheet!$D$2:$D$15,Helper_sheet!$E$2:$E$15,0,0)</f>
        <v>Equipment</v>
      </c>
      <c r="M4453" t="s">
        <v>91</v>
      </c>
      <c r="N4453" s="5">
        <v>260</v>
      </c>
      <c r="O4453" s="1">
        <v>130.09</v>
      </c>
      <c r="P4453" t="s">
        <v>802</v>
      </c>
      <c r="Q4453" t="s">
        <v>33</v>
      </c>
      <c r="R4453" t="s">
        <v>144</v>
      </c>
      <c r="S4453" t="s">
        <v>141</v>
      </c>
      <c r="T4453" t="s">
        <v>34</v>
      </c>
      <c r="U4453" t="s">
        <v>954</v>
      </c>
      <c r="V4453" t="s">
        <v>1083</v>
      </c>
      <c r="W4453" t="s">
        <v>147</v>
      </c>
      <c r="X4453" t="s">
        <v>144</v>
      </c>
    </row>
    <row r="4454" spans="1:24" x14ac:dyDescent="0.4">
      <c r="A4454" t="s">
        <v>5145</v>
      </c>
      <c r="B4454" t="s">
        <v>223</v>
      </c>
      <c r="C4454" t="s">
        <v>141</v>
      </c>
      <c r="D4454" t="s">
        <v>64</v>
      </c>
      <c r="E4454" t="s">
        <v>953</v>
      </c>
      <c r="F4454" t="s">
        <v>110</v>
      </c>
      <c r="G4454" t="s">
        <v>111</v>
      </c>
      <c r="H4454" t="s">
        <v>1072</v>
      </c>
      <c r="I4454" t="s">
        <v>113</v>
      </c>
      <c r="J4454" t="s">
        <v>114</v>
      </c>
      <c r="K4454" t="s">
        <v>103</v>
      </c>
      <c r="L4454" t="str">
        <f>_xlfn.XLOOKUP(Trade_Flows[[#This Row],[hardware_type]],Helper_sheet!$D$2:$D$15,Helper_sheet!$E$2:$E$15,0,0)</f>
        <v>Equipment</v>
      </c>
      <c r="M4454" t="s">
        <v>91</v>
      </c>
      <c r="N4454" s="5">
        <v>300</v>
      </c>
      <c r="O4454" s="1">
        <v>150.13999999999999</v>
      </c>
      <c r="P4454" t="s">
        <v>802</v>
      </c>
      <c r="Q4454" t="s">
        <v>33</v>
      </c>
      <c r="R4454" t="s">
        <v>144</v>
      </c>
      <c r="S4454" t="s">
        <v>141</v>
      </c>
      <c r="T4454" t="s">
        <v>34</v>
      </c>
      <c r="U4454" t="s">
        <v>1033</v>
      </c>
      <c r="V4454" t="s">
        <v>793</v>
      </c>
      <c r="W4454" t="s">
        <v>147</v>
      </c>
      <c r="X4454" t="s">
        <v>144</v>
      </c>
    </row>
    <row r="4455" spans="1:24" x14ac:dyDescent="0.4">
      <c r="A4455" t="s">
        <v>5146</v>
      </c>
      <c r="B4455" t="s">
        <v>223</v>
      </c>
      <c r="C4455" t="s">
        <v>149</v>
      </c>
      <c r="D4455" t="s">
        <v>65</v>
      </c>
      <c r="E4455" t="s">
        <v>953</v>
      </c>
      <c r="F4455" t="s">
        <v>110</v>
      </c>
      <c r="G4455" t="s">
        <v>111</v>
      </c>
      <c r="H4455" t="s">
        <v>1072</v>
      </c>
      <c r="I4455" t="s">
        <v>113</v>
      </c>
      <c r="J4455" t="s">
        <v>114</v>
      </c>
      <c r="K4455" t="s">
        <v>103</v>
      </c>
      <c r="L4455" t="str">
        <f>_xlfn.XLOOKUP(Trade_Flows[[#This Row],[hardware_type]],Helper_sheet!$D$2:$D$15,Helper_sheet!$E$2:$E$15,0,0)</f>
        <v>Equipment</v>
      </c>
      <c r="M4455" t="s">
        <v>91</v>
      </c>
      <c r="N4455" s="5">
        <v>379</v>
      </c>
      <c r="O4455" s="1">
        <v>189.63</v>
      </c>
      <c r="P4455" t="s">
        <v>802</v>
      </c>
      <c r="Q4455" t="s">
        <v>33</v>
      </c>
      <c r="R4455" t="s">
        <v>144</v>
      </c>
      <c r="S4455" t="s">
        <v>141</v>
      </c>
      <c r="T4455" t="s">
        <v>34</v>
      </c>
      <c r="U4455" t="s">
        <v>2110</v>
      </c>
      <c r="V4455" t="s">
        <v>1128</v>
      </c>
      <c r="W4455" t="s">
        <v>147</v>
      </c>
      <c r="X4455" t="s">
        <v>144</v>
      </c>
    </row>
    <row r="4456" spans="1:24" x14ac:dyDescent="0.4">
      <c r="A4456" t="s">
        <v>5147</v>
      </c>
      <c r="B4456" t="s">
        <v>223</v>
      </c>
      <c r="C4456" t="s">
        <v>154</v>
      </c>
      <c r="D4456" t="s">
        <v>66</v>
      </c>
      <c r="E4456" t="s">
        <v>953</v>
      </c>
      <c r="F4456" t="s">
        <v>110</v>
      </c>
      <c r="G4456" t="s">
        <v>111</v>
      </c>
      <c r="H4456" t="s">
        <v>1072</v>
      </c>
      <c r="I4456" t="s">
        <v>113</v>
      </c>
      <c r="J4456" t="s">
        <v>114</v>
      </c>
      <c r="K4456" t="s">
        <v>103</v>
      </c>
      <c r="L4456" t="str">
        <f>_xlfn.XLOOKUP(Trade_Flows[[#This Row],[hardware_type]],Helper_sheet!$D$2:$D$15,Helper_sheet!$E$2:$E$15,0,0)</f>
        <v>Equipment</v>
      </c>
      <c r="M4456" t="s">
        <v>91</v>
      </c>
      <c r="N4456" s="5">
        <v>394</v>
      </c>
      <c r="O4456" s="1">
        <v>197.06</v>
      </c>
      <c r="P4456" t="s">
        <v>802</v>
      </c>
      <c r="Q4456" t="s">
        <v>33</v>
      </c>
      <c r="R4456" t="s">
        <v>144</v>
      </c>
      <c r="S4456" t="s">
        <v>141</v>
      </c>
      <c r="T4456" t="s">
        <v>34</v>
      </c>
      <c r="U4456" t="s">
        <v>991</v>
      </c>
      <c r="V4456" t="s">
        <v>783</v>
      </c>
      <c r="W4456" t="s">
        <v>147</v>
      </c>
      <c r="X4456" t="s">
        <v>144</v>
      </c>
    </row>
    <row r="4457" spans="1:24" x14ac:dyDescent="0.4">
      <c r="A4457" t="s">
        <v>5148</v>
      </c>
      <c r="B4457" t="s">
        <v>223</v>
      </c>
      <c r="C4457" t="s">
        <v>158</v>
      </c>
      <c r="D4457" t="s">
        <v>67</v>
      </c>
      <c r="E4457" t="s">
        <v>953</v>
      </c>
      <c r="F4457" t="s">
        <v>110</v>
      </c>
      <c r="G4457" t="s">
        <v>111</v>
      </c>
      <c r="H4457" t="s">
        <v>1072</v>
      </c>
      <c r="I4457" t="s">
        <v>113</v>
      </c>
      <c r="J4457" t="s">
        <v>114</v>
      </c>
      <c r="K4457" t="s">
        <v>103</v>
      </c>
      <c r="L4457" t="str">
        <f>_xlfn.XLOOKUP(Trade_Flows[[#This Row],[hardware_type]],Helper_sheet!$D$2:$D$15,Helper_sheet!$E$2:$E$15,0,0)</f>
        <v>Equipment</v>
      </c>
      <c r="M4457" t="s">
        <v>91</v>
      </c>
      <c r="N4457" s="5">
        <v>357</v>
      </c>
      <c r="O4457" s="1">
        <v>178.69</v>
      </c>
      <c r="P4457" t="s">
        <v>107</v>
      </c>
      <c r="Q4457" t="s">
        <v>33</v>
      </c>
      <c r="R4457" t="s">
        <v>144</v>
      </c>
      <c r="S4457" t="s">
        <v>141</v>
      </c>
      <c r="T4457" t="s">
        <v>34</v>
      </c>
      <c r="U4457" t="s">
        <v>1003</v>
      </c>
      <c r="V4457" t="s">
        <v>799</v>
      </c>
      <c r="W4457" t="s">
        <v>147</v>
      </c>
      <c r="X4457" t="s">
        <v>144</v>
      </c>
    </row>
    <row r="4458" spans="1:24" x14ac:dyDescent="0.4">
      <c r="A4458" t="s">
        <v>5149</v>
      </c>
      <c r="B4458" t="s">
        <v>235</v>
      </c>
      <c r="C4458" t="s">
        <v>141</v>
      </c>
      <c r="D4458" t="s">
        <v>68</v>
      </c>
      <c r="E4458" t="s">
        <v>953</v>
      </c>
      <c r="F4458" t="s">
        <v>110</v>
      </c>
      <c r="G4458" t="s">
        <v>111</v>
      </c>
      <c r="H4458" t="s">
        <v>1072</v>
      </c>
      <c r="I4458" t="s">
        <v>113</v>
      </c>
      <c r="J4458" t="s">
        <v>114</v>
      </c>
      <c r="K4458" t="s">
        <v>103</v>
      </c>
      <c r="L4458" t="str">
        <f>_xlfn.XLOOKUP(Trade_Flows[[#This Row],[hardware_type]],Helper_sheet!$D$2:$D$15,Helper_sheet!$E$2:$E$15,0,0)</f>
        <v>Equipment</v>
      </c>
      <c r="M4458" t="s">
        <v>91</v>
      </c>
      <c r="N4458" s="5">
        <v>335</v>
      </c>
      <c r="O4458" s="1">
        <v>167.82</v>
      </c>
      <c r="P4458" t="s">
        <v>107</v>
      </c>
      <c r="Q4458" t="s">
        <v>33</v>
      </c>
      <c r="R4458" t="s">
        <v>144</v>
      </c>
      <c r="S4458" t="s">
        <v>141</v>
      </c>
      <c r="T4458" t="s">
        <v>34</v>
      </c>
      <c r="U4458" t="s">
        <v>2050</v>
      </c>
      <c r="V4458" t="s">
        <v>766</v>
      </c>
      <c r="W4458" t="s">
        <v>147</v>
      </c>
      <c r="X4458" t="s">
        <v>144</v>
      </c>
    </row>
    <row r="4459" spans="1:24" x14ac:dyDescent="0.4">
      <c r="A4459" t="s">
        <v>5150</v>
      </c>
      <c r="B4459" t="s">
        <v>235</v>
      </c>
      <c r="C4459" t="s">
        <v>149</v>
      </c>
      <c r="D4459" t="s">
        <v>69</v>
      </c>
      <c r="E4459" t="s">
        <v>953</v>
      </c>
      <c r="F4459" t="s">
        <v>110</v>
      </c>
      <c r="G4459" t="s">
        <v>111</v>
      </c>
      <c r="H4459" t="s">
        <v>1072</v>
      </c>
      <c r="I4459" t="s">
        <v>113</v>
      </c>
      <c r="J4459" t="s">
        <v>114</v>
      </c>
      <c r="K4459" t="s">
        <v>103</v>
      </c>
      <c r="L4459" t="str">
        <f>_xlfn.XLOOKUP(Trade_Flows[[#This Row],[hardware_type]],Helper_sheet!$D$2:$D$15,Helper_sheet!$E$2:$E$15,0,0)</f>
        <v>Equipment</v>
      </c>
      <c r="M4459" t="s">
        <v>91</v>
      </c>
      <c r="N4459" s="5">
        <v>420</v>
      </c>
      <c r="O4459" s="1">
        <v>210.41</v>
      </c>
      <c r="P4459" t="s">
        <v>790</v>
      </c>
      <c r="Q4459" t="s">
        <v>33</v>
      </c>
      <c r="R4459" t="s">
        <v>144</v>
      </c>
      <c r="S4459" t="s">
        <v>141</v>
      </c>
      <c r="T4459" t="s">
        <v>34</v>
      </c>
      <c r="U4459" t="s">
        <v>987</v>
      </c>
      <c r="V4459" t="s">
        <v>738</v>
      </c>
      <c r="W4459" t="s">
        <v>147</v>
      </c>
      <c r="X4459" t="s">
        <v>144</v>
      </c>
    </row>
    <row r="4460" spans="1:24" x14ac:dyDescent="0.4">
      <c r="A4460" t="s">
        <v>5151</v>
      </c>
      <c r="B4460" t="s">
        <v>235</v>
      </c>
      <c r="C4460" t="s">
        <v>154</v>
      </c>
      <c r="D4460" t="s">
        <v>70</v>
      </c>
      <c r="E4460" t="s">
        <v>953</v>
      </c>
      <c r="F4460" t="s">
        <v>110</v>
      </c>
      <c r="G4460" t="s">
        <v>111</v>
      </c>
      <c r="H4460" t="s">
        <v>1072</v>
      </c>
      <c r="I4460" t="s">
        <v>113</v>
      </c>
      <c r="J4460" t="s">
        <v>114</v>
      </c>
      <c r="K4460" t="s">
        <v>103</v>
      </c>
      <c r="L4460" t="str">
        <f>_xlfn.XLOOKUP(Trade_Flows[[#This Row],[hardware_type]],Helper_sheet!$D$2:$D$15,Helper_sheet!$E$2:$E$15,0,0)</f>
        <v>Equipment</v>
      </c>
      <c r="M4460" t="s">
        <v>91</v>
      </c>
      <c r="N4460" s="5">
        <v>452</v>
      </c>
      <c r="O4460" s="1">
        <v>226.39</v>
      </c>
      <c r="P4460" t="s">
        <v>107</v>
      </c>
      <c r="Q4460" t="s">
        <v>33</v>
      </c>
      <c r="R4460" t="s">
        <v>144</v>
      </c>
      <c r="S4460" t="s">
        <v>141</v>
      </c>
      <c r="T4460" t="s">
        <v>34</v>
      </c>
      <c r="U4460" t="s">
        <v>978</v>
      </c>
      <c r="V4460" t="s">
        <v>1096</v>
      </c>
      <c r="W4460" t="s">
        <v>147</v>
      </c>
      <c r="X4460" t="s">
        <v>144</v>
      </c>
    </row>
    <row r="4461" spans="1:24" x14ac:dyDescent="0.4">
      <c r="A4461" t="s">
        <v>5152</v>
      </c>
      <c r="B4461" t="s">
        <v>235</v>
      </c>
      <c r="C4461" t="s">
        <v>158</v>
      </c>
      <c r="D4461" t="s">
        <v>71</v>
      </c>
      <c r="E4461" t="s">
        <v>953</v>
      </c>
      <c r="F4461" t="s">
        <v>110</v>
      </c>
      <c r="G4461" t="s">
        <v>111</v>
      </c>
      <c r="H4461" t="s">
        <v>1072</v>
      </c>
      <c r="I4461" t="s">
        <v>113</v>
      </c>
      <c r="J4461" t="s">
        <v>114</v>
      </c>
      <c r="K4461" t="s">
        <v>103</v>
      </c>
      <c r="L4461" t="str">
        <f>_xlfn.XLOOKUP(Trade_Flows[[#This Row],[hardware_type]],Helper_sheet!$D$2:$D$15,Helper_sheet!$E$2:$E$15,0,0)</f>
        <v>Equipment</v>
      </c>
      <c r="M4461" t="s">
        <v>91</v>
      </c>
      <c r="N4461" s="5">
        <v>343</v>
      </c>
      <c r="O4461" s="1">
        <v>171.55</v>
      </c>
      <c r="P4461" t="s">
        <v>105</v>
      </c>
      <c r="Q4461" t="s">
        <v>33</v>
      </c>
      <c r="R4461" t="s">
        <v>144</v>
      </c>
      <c r="S4461" t="s">
        <v>141</v>
      </c>
      <c r="T4461" t="s">
        <v>34</v>
      </c>
      <c r="U4461" t="s">
        <v>1021</v>
      </c>
      <c r="V4461" t="s">
        <v>840</v>
      </c>
      <c r="W4461" t="s">
        <v>147</v>
      </c>
      <c r="X4461" t="s">
        <v>144</v>
      </c>
    </row>
    <row r="4462" spans="1:24" x14ac:dyDescent="0.4">
      <c r="A4462" t="s">
        <v>5153</v>
      </c>
      <c r="B4462" t="s">
        <v>248</v>
      </c>
      <c r="C4462" t="s">
        <v>141</v>
      </c>
      <c r="D4462" t="s">
        <v>72</v>
      </c>
      <c r="E4462" t="s">
        <v>953</v>
      </c>
      <c r="F4462" t="s">
        <v>110</v>
      </c>
      <c r="G4462" t="s">
        <v>111</v>
      </c>
      <c r="H4462" t="s">
        <v>1072</v>
      </c>
      <c r="I4462" t="s">
        <v>113</v>
      </c>
      <c r="J4462" t="s">
        <v>114</v>
      </c>
      <c r="K4462" t="s">
        <v>103</v>
      </c>
      <c r="L4462" t="str">
        <f>_xlfn.XLOOKUP(Trade_Flows[[#This Row],[hardware_type]],Helper_sheet!$D$2:$D$15,Helper_sheet!$E$2:$E$15,0,0)</f>
        <v>Equipment</v>
      </c>
      <c r="M4462" t="s">
        <v>91</v>
      </c>
      <c r="N4462" s="5">
        <v>364</v>
      </c>
      <c r="O4462" s="1">
        <v>182.34</v>
      </c>
      <c r="P4462" t="s">
        <v>790</v>
      </c>
      <c r="Q4462" t="s">
        <v>33</v>
      </c>
      <c r="R4462" t="s">
        <v>144</v>
      </c>
      <c r="S4462" t="s">
        <v>141</v>
      </c>
      <c r="T4462" t="s">
        <v>34</v>
      </c>
      <c r="U4462" t="s">
        <v>1054</v>
      </c>
      <c r="V4462" t="s">
        <v>738</v>
      </c>
      <c r="W4462" t="s">
        <v>147</v>
      </c>
      <c r="X4462" t="s">
        <v>141</v>
      </c>
    </row>
    <row r="4463" spans="1:24" x14ac:dyDescent="0.4">
      <c r="A4463" t="s">
        <v>5154</v>
      </c>
      <c r="B4463" t="s">
        <v>248</v>
      </c>
      <c r="C4463" t="s">
        <v>149</v>
      </c>
      <c r="D4463" t="s">
        <v>73</v>
      </c>
      <c r="E4463" t="s">
        <v>953</v>
      </c>
      <c r="F4463" t="s">
        <v>110</v>
      </c>
      <c r="G4463" t="s">
        <v>111</v>
      </c>
      <c r="H4463" t="s">
        <v>1072</v>
      </c>
      <c r="I4463" t="s">
        <v>113</v>
      </c>
      <c r="J4463" t="s">
        <v>114</v>
      </c>
      <c r="K4463" t="s">
        <v>103</v>
      </c>
      <c r="L4463" t="str">
        <f>_xlfn.XLOOKUP(Trade_Flows[[#This Row],[hardware_type]],Helper_sheet!$D$2:$D$15,Helper_sheet!$E$2:$E$15,0,0)</f>
        <v>Equipment</v>
      </c>
      <c r="M4463" t="s">
        <v>91</v>
      </c>
      <c r="N4463" s="5">
        <v>420</v>
      </c>
      <c r="O4463" s="1">
        <v>210.12</v>
      </c>
      <c r="P4463" t="s">
        <v>106</v>
      </c>
      <c r="Q4463" t="s">
        <v>33</v>
      </c>
      <c r="R4463" t="s">
        <v>144</v>
      </c>
      <c r="S4463" t="s">
        <v>141</v>
      </c>
      <c r="T4463" t="s">
        <v>34</v>
      </c>
      <c r="U4463" t="s">
        <v>989</v>
      </c>
      <c r="V4463" t="s">
        <v>758</v>
      </c>
      <c r="W4463" t="s">
        <v>147</v>
      </c>
      <c r="X4463" t="s">
        <v>141</v>
      </c>
    </row>
    <row r="4464" spans="1:24" x14ac:dyDescent="0.4">
      <c r="A4464" t="s">
        <v>5155</v>
      </c>
      <c r="B4464" t="s">
        <v>248</v>
      </c>
      <c r="C4464" t="s">
        <v>154</v>
      </c>
      <c r="D4464" t="s">
        <v>74</v>
      </c>
      <c r="E4464" t="s">
        <v>953</v>
      </c>
      <c r="F4464" t="s">
        <v>110</v>
      </c>
      <c r="G4464" t="s">
        <v>111</v>
      </c>
      <c r="H4464" t="s">
        <v>1072</v>
      </c>
      <c r="I4464" t="s">
        <v>113</v>
      </c>
      <c r="J4464" t="s">
        <v>114</v>
      </c>
      <c r="K4464" t="s">
        <v>103</v>
      </c>
      <c r="L4464" t="str">
        <f>_xlfn.XLOOKUP(Trade_Flows[[#This Row],[hardware_type]],Helper_sheet!$D$2:$D$15,Helper_sheet!$E$2:$E$15,0,0)</f>
        <v>Equipment</v>
      </c>
      <c r="M4464" t="s">
        <v>91</v>
      </c>
      <c r="N4464" s="5">
        <v>508</v>
      </c>
      <c r="O4464" s="1">
        <v>254.03</v>
      </c>
      <c r="P4464" t="s">
        <v>802</v>
      </c>
      <c r="Q4464" t="s">
        <v>33</v>
      </c>
      <c r="R4464" t="s">
        <v>144</v>
      </c>
      <c r="S4464" t="s">
        <v>141</v>
      </c>
      <c r="T4464" t="s">
        <v>34</v>
      </c>
      <c r="U4464" t="s">
        <v>1007</v>
      </c>
      <c r="V4464" t="s">
        <v>1096</v>
      </c>
      <c r="W4464" t="s">
        <v>147</v>
      </c>
      <c r="X4464" t="s">
        <v>141</v>
      </c>
    </row>
    <row r="4465" spans="1:24" x14ac:dyDescent="0.4">
      <c r="A4465" t="s">
        <v>5156</v>
      </c>
      <c r="B4465" t="s">
        <v>248</v>
      </c>
      <c r="C4465" t="s">
        <v>158</v>
      </c>
      <c r="D4465" t="s">
        <v>75</v>
      </c>
      <c r="E4465" t="s">
        <v>953</v>
      </c>
      <c r="F4465" t="s">
        <v>110</v>
      </c>
      <c r="G4465" t="s">
        <v>111</v>
      </c>
      <c r="H4465" t="s">
        <v>1072</v>
      </c>
      <c r="I4465" t="s">
        <v>113</v>
      </c>
      <c r="J4465" t="s">
        <v>114</v>
      </c>
      <c r="K4465" t="s">
        <v>103</v>
      </c>
      <c r="L4465" t="str">
        <f>_xlfn.XLOOKUP(Trade_Flows[[#This Row],[hardware_type]],Helper_sheet!$D$2:$D$15,Helper_sheet!$E$2:$E$15,0,0)</f>
        <v>Equipment</v>
      </c>
      <c r="M4465" t="s">
        <v>91</v>
      </c>
      <c r="N4465" s="5">
        <v>431</v>
      </c>
      <c r="O4465" s="1">
        <v>215.64</v>
      </c>
      <c r="P4465" t="s">
        <v>107</v>
      </c>
      <c r="Q4465" t="s">
        <v>33</v>
      </c>
      <c r="R4465" t="s">
        <v>144</v>
      </c>
      <c r="S4465" t="s">
        <v>141</v>
      </c>
      <c r="T4465" t="s">
        <v>34</v>
      </c>
      <c r="U4465" t="s">
        <v>974</v>
      </c>
      <c r="V4465" t="s">
        <v>724</v>
      </c>
      <c r="W4465" t="s">
        <v>147</v>
      </c>
      <c r="X4465" t="s">
        <v>141</v>
      </c>
    </row>
    <row r="4466" spans="1:24" x14ac:dyDescent="0.4">
      <c r="A4466" t="s">
        <v>5157</v>
      </c>
      <c r="B4466" t="s">
        <v>260</v>
      </c>
      <c r="C4466" t="s">
        <v>141</v>
      </c>
      <c r="D4466" t="s">
        <v>76</v>
      </c>
      <c r="E4466" t="s">
        <v>953</v>
      </c>
      <c r="F4466" t="s">
        <v>110</v>
      </c>
      <c r="G4466" t="s">
        <v>111</v>
      </c>
      <c r="H4466" t="s">
        <v>1072</v>
      </c>
      <c r="I4466" t="s">
        <v>113</v>
      </c>
      <c r="J4466" t="s">
        <v>114</v>
      </c>
      <c r="K4466" t="s">
        <v>103</v>
      </c>
      <c r="L4466" t="str">
        <f>_xlfn.XLOOKUP(Trade_Flows[[#This Row],[hardware_type]],Helper_sheet!$D$2:$D$15,Helper_sheet!$E$2:$E$15,0,0)</f>
        <v>Equipment</v>
      </c>
      <c r="M4466" t="s">
        <v>91</v>
      </c>
      <c r="N4466" s="5">
        <v>444</v>
      </c>
      <c r="O4466" s="1">
        <v>222.49</v>
      </c>
      <c r="P4466" t="s">
        <v>105</v>
      </c>
      <c r="Q4466" t="s">
        <v>33</v>
      </c>
      <c r="R4466" t="s">
        <v>144</v>
      </c>
      <c r="S4466" t="s">
        <v>141</v>
      </c>
      <c r="T4466" t="s">
        <v>34</v>
      </c>
      <c r="U4466" t="s">
        <v>974</v>
      </c>
      <c r="V4466" t="s">
        <v>799</v>
      </c>
      <c r="W4466" t="s">
        <v>147</v>
      </c>
      <c r="X4466" t="s">
        <v>141</v>
      </c>
    </row>
    <row r="4467" spans="1:24" x14ac:dyDescent="0.4">
      <c r="A4467" t="s">
        <v>5158</v>
      </c>
      <c r="B4467" t="s">
        <v>260</v>
      </c>
      <c r="C4467" t="s">
        <v>149</v>
      </c>
      <c r="D4467" t="s">
        <v>77</v>
      </c>
      <c r="E4467" t="s">
        <v>953</v>
      </c>
      <c r="F4467" t="s">
        <v>110</v>
      </c>
      <c r="G4467" t="s">
        <v>111</v>
      </c>
      <c r="H4467" t="s">
        <v>1072</v>
      </c>
      <c r="I4467" t="s">
        <v>113</v>
      </c>
      <c r="J4467" t="s">
        <v>114</v>
      </c>
      <c r="K4467" t="s">
        <v>103</v>
      </c>
      <c r="L4467" t="str">
        <f>_xlfn.XLOOKUP(Trade_Flows[[#This Row],[hardware_type]],Helper_sheet!$D$2:$D$15,Helper_sheet!$E$2:$E$15,0,0)</f>
        <v>Equipment</v>
      </c>
      <c r="M4467" t="s">
        <v>91</v>
      </c>
      <c r="N4467" s="5">
        <v>559</v>
      </c>
      <c r="O4467" s="1">
        <v>279.63</v>
      </c>
      <c r="P4467" t="s">
        <v>106</v>
      </c>
      <c r="Q4467" t="s">
        <v>33</v>
      </c>
      <c r="R4467" t="s">
        <v>144</v>
      </c>
      <c r="S4467" t="s">
        <v>141</v>
      </c>
      <c r="T4467" t="s">
        <v>34</v>
      </c>
      <c r="U4467" t="s">
        <v>963</v>
      </c>
      <c r="V4467" t="s">
        <v>729</v>
      </c>
      <c r="W4467" t="s">
        <v>147</v>
      </c>
      <c r="X4467" t="s">
        <v>141</v>
      </c>
    </row>
    <row r="4468" spans="1:24" x14ac:dyDescent="0.4">
      <c r="A4468" t="s">
        <v>5159</v>
      </c>
      <c r="B4468" t="s">
        <v>260</v>
      </c>
      <c r="C4468" t="s">
        <v>154</v>
      </c>
      <c r="D4468" t="s">
        <v>78</v>
      </c>
      <c r="E4468" t="s">
        <v>953</v>
      </c>
      <c r="F4468" t="s">
        <v>110</v>
      </c>
      <c r="G4468" t="s">
        <v>111</v>
      </c>
      <c r="H4468" t="s">
        <v>1072</v>
      </c>
      <c r="I4468" t="s">
        <v>113</v>
      </c>
      <c r="J4468" t="s">
        <v>114</v>
      </c>
      <c r="K4468" t="s">
        <v>103</v>
      </c>
      <c r="L4468" t="str">
        <f>_xlfn.XLOOKUP(Trade_Flows[[#This Row],[hardware_type]],Helper_sheet!$D$2:$D$15,Helper_sheet!$E$2:$E$15,0,0)</f>
        <v>Equipment</v>
      </c>
      <c r="M4468" t="s">
        <v>91</v>
      </c>
      <c r="N4468" s="5">
        <v>574</v>
      </c>
      <c r="O4468" s="1">
        <v>287.13</v>
      </c>
      <c r="P4468" t="s">
        <v>802</v>
      </c>
      <c r="Q4468" t="s">
        <v>33</v>
      </c>
      <c r="R4468" t="s">
        <v>144</v>
      </c>
      <c r="S4468" t="s">
        <v>141</v>
      </c>
      <c r="T4468" t="s">
        <v>34</v>
      </c>
      <c r="U4468" t="s">
        <v>2973</v>
      </c>
      <c r="V4468" t="s">
        <v>729</v>
      </c>
      <c r="W4468" t="s">
        <v>147</v>
      </c>
      <c r="X4468" t="s">
        <v>141</v>
      </c>
    </row>
    <row r="4469" spans="1:24" x14ac:dyDescent="0.4">
      <c r="A4469" t="s">
        <v>5160</v>
      </c>
      <c r="B4469" t="s">
        <v>260</v>
      </c>
      <c r="C4469" t="s">
        <v>158</v>
      </c>
      <c r="D4469" t="s">
        <v>79</v>
      </c>
      <c r="E4469" t="s">
        <v>953</v>
      </c>
      <c r="F4469" t="s">
        <v>110</v>
      </c>
      <c r="G4469" t="s">
        <v>111</v>
      </c>
      <c r="H4469" t="s">
        <v>1072</v>
      </c>
      <c r="I4469" t="s">
        <v>113</v>
      </c>
      <c r="J4469" t="s">
        <v>114</v>
      </c>
      <c r="K4469" t="s">
        <v>103</v>
      </c>
      <c r="L4469" t="str">
        <f>_xlfn.XLOOKUP(Trade_Flows[[#This Row],[hardware_type]],Helper_sheet!$D$2:$D$15,Helper_sheet!$E$2:$E$15,0,0)</f>
        <v>Equipment</v>
      </c>
      <c r="M4469" t="s">
        <v>91</v>
      </c>
      <c r="N4469" s="5">
        <v>425</v>
      </c>
      <c r="O4469" s="1">
        <v>212.8</v>
      </c>
      <c r="P4469" t="s">
        <v>802</v>
      </c>
      <c r="Q4469" t="s">
        <v>33</v>
      </c>
      <c r="R4469" t="s">
        <v>144</v>
      </c>
      <c r="S4469" t="s">
        <v>141</v>
      </c>
      <c r="T4469" t="s">
        <v>34</v>
      </c>
      <c r="U4469" t="s">
        <v>963</v>
      </c>
      <c r="V4469" t="s">
        <v>1083</v>
      </c>
      <c r="W4469" t="s">
        <v>147</v>
      </c>
      <c r="X4469" t="s">
        <v>141</v>
      </c>
    </row>
    <row r="4470" spans="1:24" x14ac:dyDescent="0.4">
      <c r="A4470" t="s">
        <v>5161</v>
      </c>
      <c r="B4470" t="s">
        <v>140</v>
      </c>
      <c r="C4470" t="s">
        <v>141</v>
      </c>
      <c r="D4470" t="s">
        <v>23</v>
      </c>
      <c r="E4470" t="s">
        <v>434</v>
      </c>
      <c r="F4470" t="s">
        <v>88</v>
      </c>
      <c r="G4470" t="s">
        <v>26</v>
      </c>
      <c r="H4470" t="s">
        <v>1072</v>
      </c>
      <c r="I4470" t="s">
        <v>113</v>
      </c>
      <c r="J4470" t="s">
        <v>114</v>
      </c>
      <c r="K4470" t="s">
        <v>97</v>
      </c>
      <c r="L4470" t="str">
        <f>_xlfn.XLOOKUP(Trade_Flows[[#This Row],[hardware_type]],Helper_sheet!$D$2:$D$15,Helper_sheet!$E$2:$E$15,0,0)</f>
        <v>Chip</v>
      </c>
      <c r="M4470" t="s">
        <v>91</v>
      </c>
      <c r="N4470" s="5">
        <v>2935</v>
      </c>
      <c r="O4470" s="1">
        <v>146.77000000000001</v>
      </c>
      <c r="P4470" t="s">
        <v>661</v>
      </c>
      <c r="Q4470" t="s">
        <v>89</v>
      </c>
      <c r="R4470" t="s">
        <v>144</v>
      </c>
      <c r="S4470" t="s">
        <v>141</v>
      </c>
      <c r="T4470" t="s">
        <v>90</v>
      </c>
      <c r="U4470" t="s">
        <v>441</v>
      </c>
      <c r="V4470" t="s">
        <v>758</v>
      </c>
      <c r="W4470" t="s">
        <v>147</v>
      </c>
      <c r="X4470" t="s">
        <v>144</v>
      </c>
    </row>
    <row r="4471" spans="1:24" x14ac:dyDescent="0.4">
      <c r="A4471" t="s">
        <v>5162</v>
      </c>
      <c r="B4471" t="s">
        <v>140</v>
      </c>
      <c r="C4471" t="s">
        <v>149</v>
      </c>
      <c r="D4471" t="s">
        <v>35</v>
      </c>
      <c r="E4471" t="s">
        <v>434</v>
      </c>
      <c r="F4471" t="s">
        <v>88</v>
      </c>
      <c r="G4471" t="s">
        <v>26</v>
      </c>
      <c r="H4471" t="s">
        <v>1072</v>
      </c>
      <c r="I4471" t="s">
        <v>113</v>
      </c>
      <c r="J4471" t="s">
        <v>114</v>
      </c>
      <c r="K4471" t="s">
        <v>97</v>
      </c>
      <c r="L4471" t="str">
        <f>_xlfn.XLOOKUP(Trade_Flows[[#This Row],[hardware_type]],Helper_sheet!$D$2:$D$15,Helper_sheet!$E$2:$E$15,0,0)</f>
        <v>Chip</v>
      </c>
      <c r="M4471" t="s">
        <v>91</v>
      </c>
      <c r="N4471" s="5">
        <v>3273</v>
      </c>
      <c r="O4471" s="1">
        <v>163.66999999999999</v>
      </c>
      <c r="P4471" t="s">
        <v>661</v>
      </c>
      <c r="Q4471" t="s">
        <v>89</v>
      </c>
      <c r="R4471" t="s">
        <v>144</v>
      </c>
      <c r="S4471" t="s">
        <v>141</v>
      </c>
      <c r="T4471" t="s">
        <v>90</v>
      </c>
      <c r="U4471" t="s">
        <v>597</v>
      </c>
      <c r="V4471" t="s">
        <v>763</v>
      </c>
      <c r="W4471" t="s">
        <v>147</v>
      </c>
      <c r="X4471" t="s">
        <v>144</v>
      </c>
    </row>
    <row r="4472" spans="1:24" x14ac:dyDescent="0.4">
      <c r="A4472" t="s">
        <v>5163</v>
      </c>
      <c r="B4472" t="s">
        <v>140</v>
      </c>
      <c r="C4472" t="s">
        <v>154</v>
      </c>
      <c r="D4472" t="s">
        <v>37</v>
      </c>
      <c r="E4472" t="s">
        <v>434</v>
      </c>
      <c r="F4472" t="s">
        <v>88</v>
      </c>
      <c r="G4472" t="s">
        <v>26</v>
      </c>
      <c r="H4472" t="s">
        <v>1072</v>
      </c>
      <c r="I4472" t="s">
        <v>113</v>
      </c>
      <c r="J4472" t="s">
        <v>114</v>
      </c>
      <c r="K4472" t="s">
        <v>97</v>
      </c>
      <c r="L4472" t="str">
        <f>_xlfn.XLOOKUP(Trade_Flows[[#This Row],[hardware_type]],Helper_sheet!$D$2:$D$15,Helper_sheet!$E$2:$E$15,0,0)</f>
        <v>Chip</v>
      </c>
      <c r="M4472" t="s">
        <v>91</v>
      </c>
      <c r="N4472" s="5">
        <v>2943</v>
      </c>
      <c r="O4472" s="1">
        <v>147.18</v>
      </c>
      <c r="P4472" t="s">
        <v>661</v>
      </c>
      <c r="Q4472" t="s">
        <v>89</v>
      </c>
      <c r="R4472" t="s">
        <v>144</v>
      </c>
      <c r="S4472" t="s">
        <v>141</v>
      </c>
      <c r="T4472" t="s">
        <v>90</v>
      </c>
      <c r="U4472" t="s">
        <v>597</v>
      </c>
      <c r="V4472" t="s">
        <v>766</v>
      </c>
      <c r="W4472" t="s">
        <v>147</v>
      </c>
      <c r="X4472" t="s">
        <v>144</v>
      </c>
    </row>
    <row r="4473" spans="1:24" x14ac:dyDescent="0.4">
      <c r="A4473" t="s">
        <v>5164</v>
      </c>
      <c r="B4473" t="s">
        <v>140</v>
      </c>
      <c r="C4473" t="s">
        <v>158</v>
      </c>
      <c r="D4473" t="s">
        <v>38</v>
      </c>
      <c r="E4473" t="s">
        <v>434</v>
      </c>
      <c r="F4473" t="s">
        <v>88</v>
      </c>
      <c r="G4473" t="s">
        <v>26</v>
      </c>
      <c r="H4473" t="s">
        <v>1072</v>
      </c>
      <c r="I4473" t="s">
        <v>113</v>
      </c>
      <c r="J4473" t="s">
        <v>114</v>
      </c>
      <c r="K4473" t="s">
        <v>97</v>
      </c>
      <c r="L4473" t="str">
        <f>_xlfn.XLOOKUP(Trade_Flows[[#This Row],[hardware_type]],Helper_sheet!$D$2:$D$15,Helper_sheet!$E$2:$E$15,0,0)</f>
        <v>Chip</v>
      </c>
      <c r="M4473" t="s">
        <v>91</v>
      </c>
      <c r="N4473" s="5">
        <v>2986</v>
      </c>
      <c r="O4473" s="1">
        <v>149.31</v>
      </c>
      <c r="P4473" t="s">
        <v>664</v>
      </c>
      <c r="Q4473" t="s">
        <v>89</v>
      </c>
      <c r="R4473" t="s">
        <v>144</v>
      </c>
      <c r="S4473" t="s">
        <v>141</v>
      </c>
      <c r="T4473" t="s">
        <v>90</v>
      </c>
      <c r="U4473" t="s">
        <v>526</v>
      </c>
      <c r="V4473" t="s">
        <v>738</v>
      </c>
      <c r="W4473" t="s">
        <v>147</v>
      </c>
      <c r="X4473" t="s">
        <v>144</v>
      </c>
    </row>
    <row r="4474" spans="1:24" x14ac:dyDescent="0.4">
      <c r="A4474" t="s">
        <v>5165</v>
      </c>
      <c r="B4474" t="s">
        <v>162</v>
      </c>
      <c r="C4474" t="s">
        <v>141</v>
      </c>
      <c r="D4474" t="s">
        <v>39</v>
      </c>
      <c r="E4474" t="s">
        <v>434</v>
      </c>
      <c r="F4474" t="s">
        <v>88</v>
      </c>
      <c r="G4474" t="s">
        <v>26</v>
      </c>
      <c r="H4474" t="s">
        <v>1072</v>
      </c>
      <c r="I4474" t="s">
        <v>113</v>
      </c>
      <c r="J4474" t="s">
        <v>114</v>
      </c>
      <c r="K4474" t="s">
        <v>97</v>
      </c>
      <c r="L4474" t="str">
        <f>_xlfn.XLOOKUP(Trade_Flows[[#This Row],[hardware_type]],Helper_sheet!$D$2:$D$15,Helper_sheet!$E$2:$E$15,0,0)</f>
        <v>Chip</v>
      </c>
      <c r="M4474" t="s">
        <v>91</v>
      </c>
      <c r="N4474" s="5">
        <v>2874</v>
      </c>
      <c r="O4474" s="1">
        <v>143.72999999999999</v>
      </c>
      <c r="P4474" t="s">
        <v>100</v>
      </c>
      <c r="Q4474" t="s">
        <v>89</v>
      </c>
      <c r="R4474" t="s">
        <v>144</v>
      </c>
      <c r="S4474" t="s">
        <v>141</v>
      </c>
      <c r="T4474" t="s">
        <v>90</v>
      </c>
      <c r="U4474" t="s">
        <v>528</v>
      </c>
      <c r="V4474" t="s">
        <v>729</v>
      </c>
      <c r="W4474" t="s">
        <v>147</v>
      </c>
      <c r="X4474" t="s">
        <v>144</v>
      </c>
    </row>
    <row r="4475" spans="1:24" x14ac:dyDescent="0.4">
      <c r="A4475" t="s">
        <v>5166</v>
      </c>
      <c r="B4475" t="s">
        <v>162</v>
      </c>
      <c r="C4475" t="s">
        <v>149</v>
      </c>
      <c r="D4475" t="s">
        <v>41</v>
      </c>
      <c r="E4475" t="s">
        <v>434</v>
      </c>
      <c r="F4475" t="s">
        <v>88</v>
      </c>
      <c r="G4475" t="s">
        <v>26</v>
      </c>
      <c r="H4475" t="s">
        <v>1072</v>
      </c>
      <c r="I4475" t="s">
        <v>113</v>
      </c>
      <c r="J4475" t="s">
        <v>114</v>
      </c>
      <c r="K4475" t="s">
        <v>97</v>
      </c>
      <c r="L4475" t="str">
        <f>_xlfn.XLOOKUP(Trade_Flows[[#This Row],[hardware_type]],Helper_sheet!$D$2:$D$15,Helper_sheet!$E$2:$E$15,0,0)</f>
        <v>Chip</v>
      </c>
      <c r="M4475" t="s">
        <v>91</v>
      </c>
      <c r="N4475" s="5">
        <v>3447</v>
      </c>
      <c r="O4475" s="1">
        <v>172.35</v>
      </c>
      <c r="P4475" t="s">
        <v>100</v>
      </c>
      <c r="Q4475" t="s">
        <v>89</v>
      </c>
      <c r="R4475" t="s">
        <v>144</v>
      </c>
      <c r="S4475" t="s">
        <v>141</v>
      </c>
      <c r="T4475" t="s">
        <v>90</v>
      </c>
      <c r="U4475" t="s">
        <v>605</v>
      </c>
      <c r="V4475" t="s">
        <v>840</v>
      </c>
      <c r="W4475" t="s">
        <v>147</v>
      </c>
      <c r="X4475" t="s">
        <v>144</v>
      </c>
    </row>
    <row r="4476" spans="1:24" x14ac:dyDescent="0.4">
      <c r="A4476" t="s">
        <v>5167</v>
      </c>
      <c r="B4476" t="s">
        <v>162</v>
      </c>
      <c r="C4476" t="s">
        <v>154</v>
      </c>
      <c r="D4476" t="s">
        <v>42</v>
      </c>
      <c r="E4476" t="s">
        <v>434</v>
      </c>
      <c r="F4476" t="s">
        <v>88</v>
      </c>
      <c r="G4476" t="s">
        <v>26</v>
      </c>
      <c r="H4476" t="s">
        <v>1072</v>
      </c>
      <c r="I4476" t="s">
        <v>113</v>
      </c>
      <c r="J4476" t="s">
        <v>114</v>
      </c>
      <c r="K4476" t="s">
        <v>97</v>
      </c>
      <c r="L4476" t="str">
        <f>_xlfn.XLOOKUP(Trade_Flows[[#This Row],[hardware_type]],Helper_sheet!$D$2:$D$15,Helper_sheet!$E$2:$E$15,0,0)</f>
        <v>Chip</v>
      </c>
      <c r="M4476" t="s">
        <v>91</v>
      </c>
      <c r="N4476" s="5">
        <v>3951</v>
      </c>
      <c r="O4476" s="1">
        <v>197.57</v>
      </c>
      <c r="P4476" t="s">
        <v>98</v>
      </c>
      <c r="Q4476" t="s">
        <v>89</v>
      </c>
      <c r="R4476" t="s">
        <v>144</v>
      </c>
      <c r="S4476" t="s">
        <v>141</v>
      </c>
      <c r="T4476" t="s">
        <v>90</v>
      </c>
      <c r="U4476" t="s">
        <v>550</v>
      </c>
      <c r="V4476" t="s">
        <v>776</v>
      </c>
      <c r="W4476" t="s">
        <v>147</v>
      </c>
      <c r="X4476" t="s">
        <v>144</v>
      </c>
    </row>
    <row r="4477" spans="1:24" x14ac:dyDescent="0.4">
      <c r="A4477" t="s">
        <v>5168</v>
      </c>
      <c r="B4477" t="s">
        <v>162</v>
      </c>
      <c r="C4477" t="s">
        <v>158</v>
      </c>
      <c r="D4477" t="s">
        <v>43</v>
      </c>
      <c r="E4477" t="s">
        <v>434</v>
      </c>
      <c r="F4477" t="s">
        <v>88</v>
      </c>
      <c r="G4477" t="s">
        <v>26</v>
      </c>
      <c r="H4477" t="s">
        <v>1072</v>
      </c>
      <c r="I4477" t="s">
        <v>113</v>
      </c>
      <c r="J4477" t="s">
        <v>114</v>
      </c>
      <c r="K4477" t="s">
        <v>97</v>
      </c>
      <c r="L4477" t="str">
        <f>_xlfn.XLOOKUP(Trade_Flows[[#This Row],[hardware_type]],Helper_sheet!$D$2:$D$15,Helper_sheet!$E$2:$E$15,0,0)</f>
        <v>Chip</v>
      </c>
      <c r="M4477" t="s">
        <v>91</v>
      </c>
      <c r="N4477" s="5">
        <v>2910</v>
      </c>
      <c r="O4477" s="1">
        <v>145.53</v>
      </c>
      <c r="P4477" t="s">
        <v>668</v>
      </c>
      <c r="Q4477" t="s">
        <v>89</v>
      </c>
      <c r="R4477" t="s">
        <v>144</v>
      </c>
      <c r="S4477" t="s">
        <v>141</v>
      </c>
      <c r="T4477" t="s">
        <v>90</v>
      </c>
      <c r="U4477" t="s">
        <v>532</v>
      </c>
      <c r="V4477" t="s">
        <v>799</v>
      </c>
      <c r="W4477" t="s">
        <v>147</v>
      </c>
      <c r="X4477" t="s">
        <v>144</v>
      </c>
    </row>
    <row r="4478" spans="1:24" x14ac:dyDescent="0.4">
      <c r="A4478" t="s">
        <v>5169</v>
      </c>
      <c r="B4478" t="s">
        <v>171</v>
      </c>
      <c r="C4478" t="s">
        <v>141</v>
      </c>
      <c r="D4478" t="s">
        <v>44</v>
      </c>
      <c r="E4478" t="s">
        <v>434</v>
      </c>
      <c r="F4478" t="s">
        <v>88</v>
      </c>
      <c r="G4478" t="s">
        <v>26</v>
      </c>
      <c r="H4478" t="s">
        <v>1072</v>
      </c>
      <c r="I4478" t="s">
        <v>113</v>
      </c>
      <c r="J4478" t="s">
        <v>114</v>
      </c>
      <c r="K4478" t="s">
        <v>97</v>
      </c>
      <c r="L4478" t="str">
        <f>_xlfn.XLOOKUP(Trade_Flows[[#This Row],[hardware_type]],Helper_sheet!$D$2:$D$15,Helper_sheet!$E$2:$E$15,0,0)</f>
        <v>Chip</v>
      </c>
      <c r="M4478" t="s">
        <v>91</v>
      </c>
      <c r="N4478" s="5">
        <v>3166</v>
      </c>
      <c r="O4478" s="1">
        <v>158.31</v>
      </c>
      <c r="P4478" t="s">
        <v>98</v>
      </c>
      <c r="Q4478" t="s">
        <v>89</v>
      </c>
      <c r="R4478" t="s">
        <v>144</v>
      </c>
      <c r="S4478" t="s">
        <v>141</v>
      </c>
      <c r="T4478" t="s">
        <v>90</v>
      </c>
      <c r="U4478" t="s">
        <v>535</v>
      </c>
      <c r="V4478" t="s">
        <v>763</v>
      </c>
      <c r="W4478" t="s">
        <v>147</v>
      </c>
      <c r="X4478" t="s">
        <v>144</v>
      </c>
    </row>
    <row r="4479" spans="1:24" x14ac:dyDescent="0.4">
      <c r="A4479" t="s">
        <v>5170</v>
      </c>
      <c r="B4479" t="s">
        <v>171</v>
      </c>
      <c r="C4479" t="s">
        <v>149</v>
      </c>
      <c r="D4479" t="s">
        <v>45</v>
      </c>
      <c r="E4479" t="s">
        <v>434</v>
      </c>
      <c r="F4479" t="s">
        <v>88</v>
      </c>
      <c r="G4479" t="s">
        <v>26</v>
      </c>
      <c r="H4479" t="s">
        <v>1072</v>
      </c>
      <c r="I4479" t="s">
        <v>113</v>
      </c>
      <c r="J4479" t="s">
        <v>114</v>
      </c>
      <c r="K4479" t="s">
        <v>97</v>
      </c>
      <c r="L4479" t="str">
        <f>_xlfn.XLOOKUP(Trade_Flows[[#This Row],[hardware_type]],Helper_sheet!$D$2:$D$15,Helper_sheet!$E$2:$E$15,0,0)</f>
        <v>Chip</v>
      </c>
      <c r="M4479" t="s">
        <v>91</v>
      </c>
      <c r="N4479" s="5">
        <v>4030</v>
      </c>
      <c r="O4479" s="1">
        <v>201.51</v>
      </c>
      <c r="P4479" t="s">
        <v>100</v>
      </c>
      <c r="Q4479" t="s">
        <v>89</v>
      </c>
      <c r="R4479" t="s">
        <v>144</v>
      </c>
      <c r="S4479" t="s">
        <v>141</v>
      </c>
      <c r="T4479" t="s">
        <v>90</v>
      </c>
      <c r="U4479" t="s">
        <v>619</v>
      </c>
      <c r="V4479" t="s">
        <v>1096</v>
      </c>
      <c r="W4479" t="s">
        <v>147</v>
      </c>
      <c r="X4479" t="s">
        <v>144</v>
      </c>
    </row>
    <row r="4480" spans="1:24" x14ac:dyDescent="0.4">
      <c r="A4480" t="s">
        <v>5171</v>
      </c>
      <c r="B4480" t="s">
        <v>171</v>
      </c>
      <c r="C4480" t="s">
        <v>154</v>
      </c>
      <c r="D4480" t="s">
        <v>46</v>
      </c>
      <c r="E4480" t="s">
        <v>434</v>
      </c>
      <c r="F4480" t="s">
        <v>88</v>
      </c>
      <c r="G4480" t="s">
        <v>26</v>
      </c>
      <c r="H4480" t="s">
        <v>1072</v>
      </c>
      <c r="I4480" t="s">
        <v>113</v>
      </c>
      <c r="J4480" t="s">
        <v>114</v>
      </c>
      <c r="K4480" t="s">
        <v>97</v>
      </c>
      <c r="L4480" t="str">
        <f>_xlfn.XLOOKUP(Trade_Flows[[#This Row],[hardware_type]],Helper_sheet!$D$2:$D$15,Helper_sheet!$E$2:$E$15,0,0)</f>
        <v>Chip</v>
      </c>
      <c r="M4480" t="s">
        <v>91</v>
      </c>
      <c r="N4480" s="5">
        <v>4053</v>
      </c>
      <c r="O4480" s="1">
        <v>202.67</v>
      </c>
      <c r="P4480" t="s">
        <v>661</v>
      </c>
      <c r="Q4480" t="s">
        <v>89</v>
      </c>
      <c r="R4480" t="s">
        <v>144</v>
      </c>
      <c r="S4480" t="s">
        <v>141</v>
      </c>
      <c r="T4480" t="s">
        <v>90</v>
      </c>
      <c r="U4480" t="s">
        <v>453</v>
      </c>
      <c r="V4480" t="s">
        <v>783</v>
      </c>
      <c r="W4480" t="s">
        <v>147</v>
      </c>
      <c r="X4480" t="s">
        <v>144</v>
      </c>
    </row>
    <row r="4481" spans="1:24" x14ac:dyDescent="0.4">
      <c r="A4481" t="s">
        <v>5172</v>
      </c>
      <c r="B4481" t="s">
        <v>171</v>
      </c>
      <c r="C4481" t="s">
        <v>158</v>
      </c>
      <c r="D4481" t="s">
        <v>47</v>
      </c>
      <c r="E4481" t="s">
        <v>434</v>
      </c>
      <c r="F4481" t="s">
        <v>88</v>
      </c>
      <c r="G4481" t="s">
        <v>26</v>
      </c>
      <c r="H4481" t="s">
        <v>1072</v>
      </c>
      <c r="I4481" t="s">
        <v>113</v>
      </c>
      <c r="J4481" t="s">
        <v>114</v>
      </c>
      <c r="K4481" t="s">
        <v>97</v>
      </c>
      <c r="L4481" t="str">
        <f>_xlfn.XLOOKUP(Trade_Flows[[#This Row],[hardware_type]],Helper_sheet!$D$2:$D$15,Helper_sheet!$E$2:$E$15,0,0)</f>
        <v>Chip</v>
      </c>
      <c r="M4481" t="s">
        <v>91</v>
      </c>
      <c r="N4481" s="5">
        <v>3343</v>
      </c>
      <c r="O4481" s="1">
        <v>167.18</v>
      </c>
      <c r="P4481" t="s">
        <v>668</v>
      </c>
      <c r="Q4481" t="s">
        <v>89</v>
      </c>
      <c r="R4481" t="s">
        <v>144</v>
      </c>
      <c r="S4481" t="s">
        <v>141</v>
      </c>
      <c r="T4481" t="s">
        <v>90</v>
      </c>
      <c r="U4481" t="s">
        <v>526</v>
      </c>
      <c r="V4481" t="s">
        <v>776</v>
      </c>
      <c r="W4481" t="s">
        <v>147</v>
      </c>
      <c r="X4481" t="s">
        <v>144</v>
      </c>
    </row>
    <row r="4482" spans="1:24" x14ac:dyDescent="0.4">
      <c r="A4482" t="s">
        <v>5173</v>
      </c>
      <c r="B4482" t="s">
        <v>182</v>
      </c>
      <c r="C4482" t="s">
        <v>141</v>
      </c>
      <c r="D4482" t="s">
        <v>48</v>
      </c>
      <c r="E4482" t="s">
        <v>434</v>
      </c>
      <c r="F4482" t="s">
        <v>88</v>
      </c>
      <c r="G4482" t="s">
        <v>26</v>
      </c>
      <c r="H4482" t="s">
        <v>1072</v>
      </c>
      <c r="I4482" t="s">
        <v>113</v>
      </c>
      <c r="J4482" t="s">
        <v>114</v>
      </c>
      <c r="K4482" t="s">
        <v>97</v>
      </c>
      <c r="L4482" t="str">
        <f>_xlfn.XLOOKUP(Trade_Flows[[#This Row],[hardware_type]],Helper_sheet!$D$2:$D$15,Helper_sheet!$E$2:$E$15,0,0)</f>
        <v>Chip</v>
      </c>
      <c r="M4482" t="s">
        <v>91</v>
      </c>
      <c r="N4482" s="5">
        <v>3468</v>
      </c>
      <c r="O4482" s="1">
        <v>173.4</v>
      </c>
      <c r="P4482" t="s">
        <v>100</v>
      </c>
      <c r="Q4482" t="s">
        <v>89</v>
      </c>
      <c r="R4482" t="s">
        <v>144</v>
      </c>
      <c r="S4482" t="s">
        <v>141</v>
      </c>
      <c r="T4482" t="s">
        <v>90</v>
      </c>
      <c r="U4482" t="s">
        <v>528</v>
      </c>
      <c r="V4482" t="s">
        <v>783</v>
      </c>
      <c r="W4482" t="s">
        <v>147</v>
      </c>
      <c r="X4482" t="s">
        <v>144</v>
      </c>
    </row>
    <row r="4483" spans="1:24" x14ac:dyDescent="0.4">
      <c r="A4483" t="s">
        <v>5174</v>
      </c>
      <c r="B4483" t="s">
        <v>182</v>
      </c>
      <c r="C4483" t="s">
        <v>149</v>
      </c>
      <c r="D4483" t="s">
        <v>49</v>
      </c>
      <c r="E4483" t="s">
        <v>434</v>
      </c>
      <c r="F4483" t="s">
        <v>88</v>
      </c>
      <c r="G4483" t="s">
        <v>26</v>
      </c>
      <c r="H4483" t="s">
        <v>1072</v>
      </c>
      <c r="I4483" t="s">
        <v>113</v>
      </c>
      <c r="J4483" t="s">
        <v>114</v>
      </c>
      <c r="K4483" t="s">
        <v>97</v>
      </c>
      <c r="L4483" t="str">
        <f>_xlfn.XLOOKUP(Trade_Flows[[#This Row],[hardware_type]],Helper_sheet!$D$2:$D$15,Helper_sheet!$E$2:$E$15,0,0)</f>
        <v>Chip</v>
      </c>
      <c r="M4483" t="s">
        <v>91</v>
      </c>
      <c r="N4483" s="5">
        <v>4851</v>
      </c>
      <c r="O4483" s="1">
        <v>242.59</v>
      </c>
      <c r="P4483" t="s">
        <v>668</v>
      </c>
      <c r="Q4483" t="s">
        <v>89</v>
      </c>
      <c r="R4483" t="s">
        <v>144</v>
      </c>
      <c r="S4483" t="s">
        <v>141</v>
      </c>
      <c r="T4483" t="s">
        <v>90</v>
      </c>
      <c r="U4483" t="s">
        <v>444</v>
      </c>
      <c r="V4483" t="s">
        <v>1073</v>
      </c>
      <c r="W4483" t="s">
        <v>147</v>
      </c>
      <c r="X4483" t="s">
        <v>144</v>
      </c>
    </row>
    <row r="4484" spans="1:24" x14ac:dyDescent="0.4">
      <c r="A4484" t="s">
        <v>5175</v>
      </c>
      <c r="B4484" t="s">
        <v>182</v>
      </c>
      <c r="C4484" t="s">
        <v>154</v>
      </c>
      <c r="D4484" t="s">
        <v>50</v>
      </c>
      <c r="E4484" t="s">
        <v>434</v>
      </c>
      <c r="F4484" t="s">
        <v>88</v>
      </c>
      <c r="G4484" t="s">
        <v>26</v>
      </c>
      <c r="H4484" t="s">
        <v>1072</v>
      </c>
      <c r="I4484" t="s">
        <v>113</v>
      </c>
      <c r="J4484" t="s">
        <v>114</v>
      </c>
      <c r="K4484" t="s">
        <v>97</v>
      </c>
      <c r="L4484" t="str">
        <f>_xlfn.XLOOKUP(Trade_Flows[[#This Row],[hardware_type]],Helper_sheet!$D$2:$D$15,Helper_sheet!$E$2:$E$15,0,0)</f>
        <v>Chip</v>
      </c>
      <c r="M4484" t="s">
        <v>91</v>
      </c>
      <c r="N4484" s="5">
        <v>4437</v>
      </c>
      <c r="O4484" s="1">
        <v>221.89</v>
      </c>
      <c r="P4484" t="s">
        <v>98</v>
      </c>
      <c r="Q4484" t="s">
        <v>89</v>
      </c>
      <c r="R4484" t="s">
        <v>144</v>
      </c>
      <c r="S4484" t="s">
        <v>141</v>
      </c>
      <c r="T4484" t="s">
        <v>90</v>
      </c>
      <c r="U4484" t="s">
        <v>2387</v>
      </c>
      <c r="V4484" t="s">
        <v>817</v>
      </c>
      <c r="W4484" t="s">
        <v>147</v>
      </c>
      <c r="X4484" t="s">
        <v>144</v>
      </c>
    </row>
    <row r="4485" spans="1:24" x14ac:dyDescent="0.4">
      <c r="A4485" t="s">
        <v>5176</v>
      </c>
      <c r="B4485" t="s">
        <v>182</v>
      </c>
      <c r="C4485" t="s">
        <v>158</v>
      </c>
      <c r="D4485" t="s">
        <v>51</v>
      </c>
      <c r="E4485" t="s">
        <v>434</v>
      </c>
      <c r="F4485" t="s">
        <v>88</v>
      </c>
      <c r="G4485" t="s">
        <v>26</v>
      </c>
      <c r="H4485" t="s">
        <v>1072</v>
      </c>
      <c r="I4485" t="s">
        <v>113</v>
      </c>
      <c r="J4485" t="s">
        <v>114</v>
      </c>
      <c r="K4485" t="s">
        <v>97</v>
      </c>
      <c r="L4485" t="str">
        <f>_xlfn.XLOOKUP(Trade_Flows[[#This Row],[hardware_type]],Helper_sheet!$D$2:$D$15,Helper_sheet!$E$2:$E$15,0,0)</f>
        <v>Chip</v>
      </c>
      <c r="M4485" t="s">
        <v>91</v>
      </c>
      <c r="N4485" s="5">
        <v>3725</v>
      </c>
      <c r="O4485" s="1">
        <v>186.26</v>
      </c>
      <c r="P4485" t="s">
        <v>100</v>
      </c>
      <c r="Q4485" t="s">
        <v>89</v>
      </c>
      <c r="R4485" t="s">
        <v>144</v>
      </c>
      <c r="S4485" t="s">
        <v>141</v>
      </c>
      <c r="T4485" t="s">
        <v>90</v>
      </c>
      <c r="U4485" t="s">
        <v>526</v>
      </c>
      <c r="V4485" t="s">
        <v>1121</v>
      </c>
      <c r="W4485" t="s">
        <v>147</v>
      </c>
      <c r="X4485" t="s">
        <v>144</v>
      </c>
    </row>
    <row r="4486" spans="1:24" x14ac:dyDescent="0.4">
      <c r="A4486" t="s">
        <v>5177</v>
      </c>
      <c r="B4486" t="s">
        <v>193</v>
      </c>
      <c r="C4486" t="s">
        <v>141</v>
      </c>
      <c r="D4486" t="s">
        <v>52</v>
      </c>
      <c r="E4486" t="s">
        <v>434</v>
      </c>
      <c r="F4486" t="s">
        <v>88</v>
      </c>
      <c r="G4486" t="s">
        <v>26</v>
      </c>
      <c r="H4486" t="s">
        <v>1072</v>
      </c>
      <c r="I4486" t="s">
        <v>113</v>
      </c>
      <c r="J4486" t="s">
        <v>114</v>
      </c>
      <c r="K4486" t="s">
        <v>97</v>
      </c>
      <c r="L4486" t="str">
        <f>_xlfn.XLOOKUP(Trade_Flows[[#This Row],[hardware_type]],Helper_sheet!$D$2:$D$15,Helper_sheet!$E$2:$E$15,0,0)</f>
        <v>Chip</v>
      </c>
      <c r="M4486" t="s">
        <v>91</v>
      </c>
      <c r="N4486" s="5">
        <v>4573</v>
      </c>
      <c r="O4486" s="1">
        <v>228.67</v>
      </c>
      <c r="P4486" t="s">
        <v>98</v>
      </c>
      <c r="Q4486" t="s">
        <v>89</v>
      </c>
      <c r="R4486" t="s">
        <v>144</v>
      </c>
      <c r="S4486" t="s">
        <v>141</v>
      </c>
      <c r="T4486" t="s">
        <v>90</v>
      </c>
      <c r="U4486" t="s">
        <v>679</v>
      </c>
      <c r="V4486" t="s">
        <v>1103</v>
      </c>
      <c r="W4486" t="s">
        <v>147</v>
      </c>
      <c r="X4486" t="s">
        <v>144</v>
      </c>
    </row>
    <row r="4487" spans="1:24" x14ac:dyDescent="0.4">
      <c r="A4487" t="s">
        <v>5178</v>
      </c>
      <c r="B4487" t="s">
        <v>193</v>
      </c>
      <c r="C4487" t="s">
        <v>149</v>
      </c>
      <c r="D4487" t="s">
        <v>53</v>
      </c>
      <c r="E4487" t="s">
        <v>434</v>
      </c>
      <c r="F4487" t="s">
        <v>88</v>
      </c>
      <c r="G4487" t="s">
        <v>26</v>
      </c>
      <c r="H4487" t="s">
        <v>1072</v>
      </c>
      <c r="I4487" t="s">
        <v>113</v>
      </c>
      <c r="J4487" t="s">
        <v>114</v>
      </c>
      <c r="K4487" t="s">
        <v>97</v>
      </c>
      <c r="L4487" t="str">
        <f>_xlfn.XLOOKUP(Trade_Flows[[#This Row],[hardware_type]],Helper_sheet!$D$2:$D$15,Helper_sheet!$E$2:$E$15,0,0)</f>
        <v>Chip</v>
      </c>
      <c r="M4487" t="s">
        <v>91</v>
      </c>
      <c r="N4487" s="5">
        <v>4594</v>
      </c>
      <c r="O4487" s="1">
        <v>229.71</v>
      </c>
      <c r="P4487" t="s">
        <v>668</v>
      </c>
      <c r="Q4487" t="s">
        <v>89</v>
      </c>
      <c r="R4487" t="s">
        <v>144</v>
      </c>
      <c r="S4487" t="s">
        <v>141</v>
      </c>
      <c r="T4487" t="s">
        <v>90</v>
      </c>
      <c r="U4487" t="s">
        <v>522</v>
      </c>
      <c r="V4487" t="s">
        <v>756</v>
      </c>
      <c r="W4487" t="s">
        <v>147</v>
      </c>
      <c r="X4487" t="s">
        <v>144</v>
      </c>
    </row>
    <row r="4488" spans="1:24" x14ac:dyDescent="0.4">
      <c r="A4488" t="s">
        <v>5179</v>
      </c>
      <c r="B4488" t="s">
        <v>193</v>
      </c>
      <c r="C4488" t="s">
        <v>154</v>
      </c>
      <c r="D4488" t="s">
        <v>54</v>
      </c>
      <c r="E4488" t="s">
        <v>434</v>
      </c>
      <c r="F4488" t="s">
        <v>88</v>
      </c>
      <c r="G4488" t="s">
        <v>26</v>
      </c>
      <c r="H4488" t="s">
        <v>1072</v>
      </c>
      <c r="I4488" t="s">
        <v>113</v>
      </c>
      <c r="J4488" t="s">
        <v>114</v>
      </c>
      <c r="K4488" t="s">
        <v>97</v>
      </c>
      <c r="L4488" t="str">
        <f>_xlfn.XLOOKUP(Trade_Flows[[#This Row],[hardware_type]],Helper_sheet!$D$2:$D$15,Helper_sheet!$E$2:$E$15,0,0)</f>
        <v>Chip</v>
      </c>
      <c r="M4488" t="s">
        <v>91</v>
      </c>
      <c r="N4488" s="5">
        <v>4468</v>
      </c>
      <c r="O4488" s="1">
        <v>223.42</v>
      </c>
      <c r="P4488" t="s">
        <v>664</v>
      </c>
      <c r="Q4488" t="s">
        <v>89</v>
      </c>
      <c r="R4488" t="s">
        <v>144</v>
      </c>
      <c r="S4488" t="s">
        <v>141</v>
      </c>
      <c r="T4488" t="s">
        <v>90</v>
      </c>
      <c r="U4488" t="s">
        <v>4646</v>
      </c>
      <c r="V4488" t="s">
        <v>735</v>
      </c>
      <c r="W4488" t="s">
        <v>147</v>
      </c>
      <c r="X4488" t="s">
        <v>144</v>
      </c>
    </row>
    <row r="4489" spans="1:24" x14ac:dyDescent="0.4">
      <c r="A4489" t="s">
        <v>5180</v>
      </c>
      <c r="B4489" t="s">
        <v>193</v>
      </c>
      <c r="C4489" t="s">
        <v>158</v>
      </c>
      <c r="D4489" t="s">
        <v>55</v>
      </c>
      <c r="E4489" t="s">
        <v>434</v>
      </c>
      <c r="F4489" t="s">
        <v>88</v>
      </c>
      <c r="G4489" t="s">
        <v>26</v>
      </c>
      <c r="H4489" t="s">
        <v>1072</v>
      </c>
      <c r="I4489" t="s">
        <v>113</v>
      </c>
      <c r="J4489" t="s">
        <v>114</v>
      </c>
      <c r="K4489" t="s">
        <v>97</v>
      </c>
      <c r="L4489" t="str">
        <f>_xlfn.XLOOKUP(Trade_Flows[[#This Row],[hardware_type]],Helper_sheet!$D$2:$D$15,Helper_sheet!$E$2:$E$15,0,0)</f>
        <v>Chip</v>
      </c>
      <c r="M4489" t="s">
        <v>91</v>
      </c>
      <c r="N4489" s="5">
        <v>4166</v>
      </c>
      <c r="O4489" s="1">
        <v>208.32</v>
      </c>
      <c r="P4489" t="s">
        <v>661</v>
      </c>
      <c r="Q4489" t="s">
        <v>89</v>
      </c>
      <c r="R4489" t="s">
        <v>144</v>
      </c>
      <c r="S4489" t="s">
        <v>141</v>
      </c>
      <c r="T4489" t="s">
        <v>90</v>
      </c>
      <c r="U4489" t="s">
        <v>463</v>
      </c>
      <c r="V4489" t="s">
        <v>840</v>
      </c>
      <c r="W4489" t="s">
        <v>147</v>
      </c>
      <c r="X4489" t="s">
        <v>144</v>
      </c>
    </row>
    <row r="4490" spans="1:24" x14ac:dyDescent="0.4">
      <c r="A4490" t="s">
        <v>5181</v>
      </c>
      <c r="B4490" t="s">
        <v>202</v>
      </c>
      <c r="C4490" t="s">
        <v>141</v>
      </c>
      <c r="D4490" t="s">
        <v>56</v>
      </c>
      <c r="E4490" t="s">
        <v>434</v>
      </c>
      <c r="F4490" t="s">
        <v>88</v>
      </c>
      <c r="G4490" t="s">
        <v>26</v>
      </c>
      <c r="H4490" t="s">
        <v>1072</v>
      </c>
      <c r="I4490" t="s">
        <v>113</v>
      </c>
      <c r="J4490" t="s">
        <v>114</v>
      </c>
      <c r="K4490" t="s">
        <v>97</v>
      </c>
      <c r="L4490" t="str">
        <f>_xlfn.XLOOKUP(Trade_Flows[[#This Row],[hardware_type]],Helper_sheet!$D$2:$D$15,Helper_sheet!$E$2:$E$15,0,0)</f>
        <v>Chip</v>
      </c>
      <c r="M4490" t="s">
        <v>91</v>
      </c>
      <c r="N4490" s="5">
        <v>4468</v>
      </c>
      <c r="O4490" s="1">
        <v>223.42</v>
      </c>
      <c r="P4490" t="s">
        <v>98</v>
      </c>
      <c r="Q4490" t="s">
        <v>89</v>
      </c>
      <c r="R4490" t="s">
        <v>144</v>
      </c>
      <c r="S4490" t="s">
        <v>141</v>
      </c>
      <c r="T4490" t="s">
        <v>90</v>
      </c>
      <c r="U4490" t="s">
        <v>554</v>
      </c>
      <c r="V4490" t="s">
        <v>1206</v>
      </c>
      <c r="W4490" t="s">
        <v>147</v>
      </c>
      <c r="X4490" t="s">
        <v>144</v>
      </c>
    </row>
    <row r="4491" spans="1:24" x14ac:dyDescent="0.4">
      <c r="A4491" t="s">
        <v>5182</v>
      </c>
      <c r="B4491" t="s">
        <v>202</v>
      </c>
      <c r="C4491" t="s">
        <v>149</v>
      </c>
      <c r="D4491" t="s">
        <v>57</v>
      </c>
      <c r="E4491" t="s">
        <v>434</v>
      </c>
      <c r="F4491" t="s">
        <v>88</v>
      </c>
      <c r="G4491" t="s">
        <v>26</v>
      </c>
      <c r="H4491" t="s">
        <v>1072</v>
      </c>
      <c r="I4491" t="s">
        <v>113</v>
      </c>
      <c r="J4491" t="s">
        <v>114</v>
      </c>
      <c r="K4491" t="s">
        <v>97</v>
      </c>
      <c r="L4491" t="str">
        <f>_xlfn.XLOOKUP(Trade_Flows[[#This Row],[hardware_type]],Helper_sheet!$D$2:$D$15,Helper_sheet!$E$2:$E$15,0,0)</f>
        <v>Chip</v>
      </c>
      <c r="M4491" t="s">
        <v>91</v>
      </c>
      <c r="N4491" s="5">
        <v>4952</v>
      </c>
      <c r="O4491" s="1">
        <v>247.65</v>
      </c>
      <c r="P4491" t="s">
        <v>668</v>
      </c>
      <c r="Q4491" t="s">
        <v>89</v>
      </c>
      <c r="R4491" t="s">
        <v>144</v>
      </c>
      <c r="S4491" t="s">
        <v>141</v>
      </c>
      <c r="T4491" t="s">
        <v>90</v>
      </c>
      <c r="U4491" t="s">
        <v>473</v>
      </c>
      <c r="V4491" t="s">
        <v>1142</v>
      </c>
      <c r="W4491" t="s">
        <v>147</v>
      </c>
      <c r="X4491" t="s">
        <v>144</v>
      </c>
    </row>
    <row r="4492" spans="1:24" x14ac:dyDescent="0.4">
      <c r="A4492" t="s">
        <v>5183</v>
      </c>
      <c r="B4492" t="s">
        <v>202</v>
      </c>
      <c r="C4492" t="s">
        <v>154</v>
      </c>
      <c r="D4492" t="s">
        <v>58</v>
      </c>
      <c r="E4492" t="s">
        <v>434</v>
      </c>
      <c r="F4492" t="s">
        <v>88</v>
      </c>
      <c r="G4492" t="s">
        <v>26</v>
      </c>
      <c r="H4492" t="s">
        <v>1072</v>
      </c>
      <c r="I4492" t="s">
        <v>113</v>
      </c>
      <c r="J4492" t="s">
        <v>114</v>
      </c>
      <c r="K4492" t="s">
        <v>97</v>
      </c>
      <c r="L4492" t="str">
        <f>_xlfn.XLOOKUP(Trade_Flows[[#This Row],[hardware_type]],Helper_sheet!$D$2:$D$15,Helper_sheet!$E$2:$E$15,0,0)</f>
        <v>Chip</v>
      </c>
      <c r="M4492" t="s">
        <v>91</v>
      </c>
      <c r="N4492" s="5">
        <v>4979</v>
      </c>
      <c r="O4492" s="1">
        <v>248.99</v>
      </c>
      <c r="P4492" t="s">
        <v>100</v>
      </c>
      <c r="Q4492" t="s">
        <v>89</v>
      </c>
      <c r="R4492" t="s">
        <v>144</v>
      </c>
      <c r="S4492" t="s">
        <v>141</v>
      </c>
      <c r="T4492" t="s">
        <v>90</v>
      </c>
      <c r="U4492" t="s">
        <v>475</v>
      </c>
      <c r="V4492" t="s">
        <v>799</v>
      </c>
      <c r="W4492" t="s">
        <v>147</v>
      </c>
      <c r="X4492" t="s">
        <v>144</v>
      </c>
    </row>
    <row r="4493" spans="1:24" x14ac:dyDescent="0.4">
      <c r="A4493" t="s">
        <v>5184</v>
      </c>
      <c r="B4493" t="s">
        <v>202</v>
      </c>
      <c r="C4493" t="s">
        <v>158</v>
      </c>
      <c r="D4493" t="s">
        <v>59</v>
      </c>
      <c r="E4493" t="s">
        <v>434</v>
      </c>
      <c r="F4493" t="s">
        <v>88</v>
      </c>
      <c r="G4493" t="s">
        <v>26</v>
      </c>
      <c r="H4493" t="s">
        <v>1072</v>
      </c>
      <c r="I4493" t="s">
        <v>113</v>
      </c>
      <c r="J4493" t="s">
        <v>114</v>
      </c>
      <c r="K4493" t="s">
        <v>97</v>
      </c>
      <c r="L4493" t="str">
        <f>_xlfn.XLOOKUP(Trade_Flows[[#This Row],[hardware_type]],Helper_sheet!$D$2:$D$15,Helper_sheet!$E$2:$E$15,0,0)</f>
        <v>Chip</v>
      </c>
      <c r="M4493" t="s">
        <v>91</v>
      </c>
      <c r="N4493" s="5">
        <v>4186</v>
      </c>
      <c r="O4493" s="1">
        <v>209.32</v>
      </c>
      <c r="P4493" t="s">
        <v>98</v>
      </c>
      <c r="Q4493" t="s">
        <v>89</v>
      </c>
      <c r="R4493" t="s">
        <v>144</v>
      </c>
      <c r="S4493" t="s">
        <v>141</v>
      </c>
      <c r="T4493" t="s">
        <v>90</v>
      </c>
      <c r="U4493" t="s">
        <v>2406</v>
      </c>
      <c r="V4493" t="s">
        <v>1083</v>
      </c>
      <c r="W4493" t="s">
        <v>147</v>
      </c>
      <c r="X4493" t="s">
        <v>144</v>
      </c>
    </row>
    <row r="4494" spans="1:24" x14ac:dyDescent="0.4">
      <c r="A4494" t="s">
        <v>5185</v>
      </c>
      <c r="B4494" t="s">
        <v>212</v>
      </c>
      <c r="C4494" t="s">
        <v>141</v>
      </c>
      <c r="D4494" t="s">
        <v>60</v>
      </c>
      <c r="E4494" t="s">
        <v>434</v>
      </c>
      <c r="F4494" t="s">
        <v>88</v>
      </c>
      <c r="G4494" t="s">
        <v>26</v>
      </c>
      <c r="H4494" t="s">
        <v>1072</v>
      </c>
      <c r="I4494" t="s">
        <v>113</v>
      </c>
      <c r="J4494" t="s">
        <v>114</v>
      </c>
      <c r="K4494" t="s">
        <v>97</v>
      </c>
      <c r="L4494" t="str">
        <f>_xlfn.XLOOKUP(Trade_Flows[[#This Row],[hardware_type]],Helper_sheet!$D$2:$D$15,Helper_sheet!$E$2:$E$15,0,0)</f>
        <v>Chip</v>
      </c>
      <c r="M4494" t="s">
        <v>91</v>
      </c>
      <c r="N4494" s="5">
        <v>5054</v>
      </c>
      <c r="O4494" s="1">
        <v>252.73</v>
      </c>
      <c r="P4494" t="s">
        <v>668</v>
      </c>
      <c r="Q4494" t="s">
        <v>89</v>
      </c>
      <c r="R4494" t="s">
        <v>144</v>
      </c>
      <c r="S4494" t="s">
        <v>141</v>
      </c>
      <c r="T4494" t="s">
        <v>90</v>
      </c>
      <c r="U4494" t="s">
        <v>2415</v>
      </c>
      <c r="V4494" t="s">
        <v>1206</v>
      </c>
      <c r="W4494" t="s">
        <v>147</v>
      </c>
      <c r="X4494" t="s">
        <v>144</v>
      </c>
    </row>
    <row r="4495" spans="1:24" x14ac:dyDescent="0.4">
      <c r="A4495" t="s">
        <v>5186</v>
      </c>
      <c r="B4495" t="s">
        <v>212</v>
      </c>
      <c r="C4495" t="s">
        <v>149</v>
      </c>
      <c r="D4495" t="s">
        <v>61</v>
      </c>
      <c r="E4495" t="s">
        <v>434</v>
      </c>
      <c r="F4495" t="s">
        <v>88</v>
      </c>
      <c r="G4495" t="s">
        <v>26</v>
      </c>
      <c r="H4495" t="s">
        <v>1072</v>
      </c>
      <c r="I4495" t="s">
        <v>113</v>
      </c>
      <c r="J4495" t="s">
        <v>114</v>
      </c>
      <c r="K4495" t="s">
        <v>97</v>
      </c>
      <c r="L4495" t="str">
        <f>_xlfn.XLOOKUP(Trade_Flows[[#This Row],[hardware_type]],Helper_sheet!$D$2:$D$15,Helper_sheet!$E$2:$E$15,0,0)</f>
        <v>Chip</v>
      </c>
      <c r="M4495" t="s">
        <v>91</v>
      </c>
      <c r="N4495" s="5">
        <v>5457</v>
      </c>
      <c r="O4495" s="1">
        <v>272.89</v>
      </c>
      <c r="P4495" t="s">
        <v>664</v>
      </c>
      <c r="Q4495" t="s">
        <v>89</v>
      </c>
      <c r="R4495" t="s">
        <v>144</v>
      </c>
      <c r="S4495" t="s">
        <v>141</v>
      </c>
      <c r="T4495" t="s">
        <v>90</v>
      </c>
      <c r="U4495" t="s">
        <v>2415</v>
      </c>
      <c r="V4495" t="s">
        <v>822</v>
      </c>
      <c r="W4495" t="s">
        <v>147</v>
      </c>
      <c r="X4495" t="s">
        <v>144</v>
      </c>
    </row>
    <row r="4496" spans="1:24" x14ac:dyDescent="0.4">
      <c r="A4496" t="s">
        <v>5187</v>
      </c>
      <c r="B4496" t="s">
        <v>212</v>
      </c>
      <c r="C4496" t="s">
        <v>154</v>
      </c>
      <c r="D4496" t="s">
        <v>62</v>
      </c>
      <c r="E4496" t="s">
        <v>434</v>
      </c>
      <c r="F4496" t="s">
        <v>88</v>
      </c>
      <c r="G4496" t="s">
        <v>26</v>
      </c>
      <c r="H4496" t="s">
        <v>1072</v>
      </c>
      <c r="I4496" t="s">
        <v>113</v>
      </c>
      <c r="J4496" t="s">
        <v>114</v>
      </c>
      <c r="K4496" t="s">
        <v>97</v>
      </c>
      <c r="L4496" t="str">
        <f>_xlfn.XLOOKUP(Trade_Flows[[#This Row],[hardware_type]],Helper_sheet!$D$2:$D$15,Helper_sheet!$E$2:$E$15,0,0)</f>
        <v>Chip</v>
      </c>
      <c r="M4496" t="s">
        <v>91</v>
      </c>
      <c r="N4496" s="5">
        <v>6004</v>
      </c>
      <c r="O4496" s="1">
        <v>300.25</v>
      </c>
      <c r="P4496" t="s">
        <v>98</v>
      </c>
      <c r="Q4496" t="s">
        <v>89</v>
      </c>
      <c r="R4496" t="s">
        <v>144</v>
      </c>
      <c r="S4496" t="s">
        <v>141</v>
      </c>
      <c r="T4496" t="s">
        <v>90</v>
      </c>
      <c r="U4496" t="s">
        <v>702</v>
      </c>
      <c r="V4496" t="s">
        <v>1128</v>
      </c>
      <c r="W4496" t="s">
        <v>147</v>
      </c>
      <c r="X4496" t="s">
        <v>144</v>
      </c>
    </row>
    <row r="4497" spans="1:24" x14ac:dyDescent="0.4">
      <c r="A4497" t="s">
        <v>5188</v>
      </c>
      <c r="B4497" t="s">
        <v>212</v>
      </c>
      <c r="C4497" t="s">
        <v>158</v>
      </c>
      <c r="D4497" t="s">
        <v>63</v>
      </c>
      <c r="E4497" t="s">
        <v>434</v>
      </c>
      <c r="F4497" t="s">
        <v>88</v>
      </c>
      <c r="G4497" t="s">
        <v>26</v>
      </c>
      <c r="H4497" t="s">
        <v>1072</v>
      </c>
      <c r="I4497" t="s">
        <v>113</v>
      </c>
      <c r="J4497" t="s">
        <v>114</v>
      </c>
      <c r="K4497" t="s">
        <v>97</v>
      </c>
      <c r="L4497" t="str">
        <f>_xlfn.XLOOKUP(Trade_Flows[[#This Row],[hardware_type]],Helper_sheet!$D$2:$D$15,Helper_sheet!$E$2:$E$15,0,0)</f>
        <v>Chip</v>
      </c>
      <c r="M4497" t="s">
        <v>91</v>
      </c>
      <c r="N4497" s="5">
        <v>4999</v>
      </c>
      <c r="O4497" s="1">
        <v>249.97</v>
      </c>
      <c r="P4497" t="s">
        <v>668</v>
      </c>
      <c r="Q4497" t="s">
        <v>89</v>
      </c>
      <c r="R4497" t="s">
        <v>144</v>
      </c>
      <c r="S4497" t="s">
        <v>141</v>
      </c>
      <c r="T4497" t="s">
        <v>90</v>
      </c>
      <c r="U4497" t="s">
        <v>2772</v>
      </c>
      <c r="V4497" t="s">
        <v>744</v>
      </c>
      <c r="W4497" t="s">
        <v>147</v>
      </c>
      <c r="X4497" t="s">
        <v>144</v>
      </c>
    </row>
    <row r="4498" spans="1:24" x14ac:dyDescent="0.4">
      <c r="A4498" t="s">
        <v>5189</v>
      </c>
      <c r="B4498" t="s">
        <v>223</v>
      </c>
      <c r="C4498" t="s">
        <v>141</v>
      </c>
      <c r="D4498" t="s">
        <v>64</v>
      </c>
      <c r="E4498" t="s">
        <v>434</v>
      </c>
      <c r="F4498" t="s">
        <v>88</v>
      </c>
      <c r="G4498" t="s">
        <v>26</v>
      </c>
      <c r="H4498" t="s">
        <v>1072</v>
      </c>
      <c r="I4498" t="s">
        <v>113</v>
      </c>
      <c r="J4498" t="s">
        <v>114</v>
      </c>
      <c r="K4498" t="s">
        <v>97</v>
      </c>
      <c r="L4498" t="str">
        <f>_xlfn.XLOOKUP(Trade_Flows[[#This Row],[hardware_type]],Helper_sheet!$D$2:$D$15,Helper_sheet!$E$2:$E$15,0,0)</f>
        <v>Chip</v>
      </c>
      <c r="M4498" t="s">
        <v>91</v>
      </c>
      <c r="N4498" s="5">
        <v>5628</v>
      </c>
      <c r="O4498" s="1">
        <v>281.44</v>
      </c>
      <c r="P4498" t="s">
        <v>98</v>
      </c>
      <c r="Q4498" t="s">
        <v>89</v>
      </c>
      <c r="R4498" t="s">
        <v>144</v>
      </c>
      <c r="S4498" t="s">
        <v>141</v>
      </c>
      <c r="T4498" t="s">
        <v>90</v>
      </c>
      <c r="U4498" t="s">
        <v>273</v>
      </c>
      <c r="V4498" t="s">
        <v>783</v>
      </c>
      <c r="W4498" t="s">
        <v>147</v>
      </c>
      <c r="X4498" t="s">
        <v>144</v>
      </c>
    </row>
    <row r="4499" spans="1:24" x14ac:dyDescent="0.4">
      <c r="A4499" t="s">
        <v>5190</v>
      </c>
      <c r="B4499" t="s">
        <v>223</v>
      </c>
      <c r="C4499" t="s">
        <v>149</v>
      </c>
      <c r="D4499" t="s">
        <v>65</v>
      </c>
      <c r="E4499" t="s">
        <v>434</v>
      </c>
      <c r="F4499" t="s">
        <v>88</v>
      </c>
      <c r="G4499" t="s">
        <v>26</v>
      </c>
      <c r="H4499" t="s">
        <v>1072</v>
      </c>
      <c r="I4499" t="s">
        <v>113</v>
      </c>
      <c r="J4499" t="s">
        <v>114</v>
      </c>
      <c r="K4499" t="s">
        <v>97</v>
      </c>
      <c r="L4499" t="str">
        <f>_xlfn.XLOOKUP(Trade_Flows[[#This Row],[hardware_type]],Helper_sheet!$D$2:$D$15,Helper_sheet!$E$2:$E$15,0,0)</f>
        <v>Chip</v>
      </c>
      <c r="M4499" t="s">
        <v>91</v>
      </c>
      <c r="N4499" s="5">
        <v>5333</v>
      </c>
      <c r="O4499" s="1">
        <v>266.68</v>
      </c>
      <c r="P4499" t="s">
        <v>668</v>
      </c>
      <c r="Q4499" t="s">
        <v>89</v>
      </c>
      <c r="R4499" t="s">
        <v>144</v>
      </c>
      <c r="S4499" t="s">
        <v>141</v>
      </c>
      <c r="T4499" t="s">
        <v>90</v>
      </c>
      <c r="U4499" t="s">
        <v>305</v>
      </c>
      <c r="V4499" t="s">
        <v>1128</v>
      </c>
      <c r="W4499" t="s">
        <v>147</v>
      </c>
      <c r="X4499" t="s">
        <v>144</v>
      </c>
    </row>
    <row r="4500" spans="1:24" x14ac:dyDescent="0.4">
      <c r="A4500" t="s">
        <v>5191</v>
      </c>
      <c r="B4500" t="s">
        <v>223</v>
      </c>
      <c r="C4500" t="s">
        <v>154</v>
      </c>
      <c r="D4500" t="s">
        <v>66</v>
      </c>
      <c r="E4500" t="s">
        <v>434</v>
      </c>
      <c r="F4500" t="s">
        <v>88</v>
      </c>
      <c r="G4500" t="s">
        <v>26</v>
      </c>
      <c r="H4500" t="s">
        <v>1072</v>
      </c>
      <c r="I4500" t="s">
        <v>113</v>
      </c>
      <c r="J4500" t="s">
        <v>114</v>
      </c>
      <c r="K4500" t="s">
        <v>97</v>
      </c>
      <c r="L4500" t="str">
        <f>_xlfn.XLOOKUP(Trade_Flows[[#This Row],[hardware_type]],Helper_sheet!$D$2:$D$15,Helper_sheet!$E$2:$E$15,0,0)</f>
        <v>Chip</v>
      </c>
      <c r="M4500" t="s">
        <v>91</v>
      </c>
      <c r="N4500" s="5">
        <v>6564</v>
      </c>
      <c r="O4500" s="1">
        <v>328.24</v>
      </c>
      <c r="P4500" t="s">
        <v>661</v>
      </c>
      <c r="Q4500" t="s">
        <v>89</v>
      </c>
      <c r="R4500" t="s">
        <v>144</v>
      </c>
      <c r="S4500" t="s">
        <v>141</v>
      </c>
      <c r="T4500" t="s">
        <v>90</v>
      </c>
      <c r="U4500" t="s">
        <v>291</v>
      </c>
      <c r="V4500" t="s">
        <v>756</v>
      </c>
      <c r="W4500" t="s">
        <v>147</v>
      </c>
      <c r="X4500" t="s">
        <v>144</v>
      </c>
    </row>
    <row r="4501" spans="1:24" x14ac:dyDescent="0.4">
      <c r="A4501" t="s">
        <v>5192</v>
      </c>
      <c r="B4501" t="s">
        <v>223</v>
      </c>
      <c r="C4501" t="s">
        <v>158</v>
      </c>
      <c r="D4501" t="s">
        <v>67</v>
      </c>
      <c r="E4501" t="s">
        <v>434</v>
      </c>
      <c r="F4501" t="s">
        <v>88</v>
      </c>
      <c r="G4501" t="s">
        <v>26</v>
      </c>
      <c r="H4501" t="s">
        <v>1072</v>
      </c>
      <c r="I4501" t="s">
        <v>113</v>
      </c>
      <c r="J4501" t="s">
        <v>114</v>
      </c>
      <c r="K4501" t="s">
        <v>97</v>
      </c>
      <c r="L4501" t="str">
        <f>_xlfn.XLOOKUP(Trade_Flows[[#This Row],[hardware_type]],Helper_sheet!$D$2:$D$15,Helper_sheet!$E$2:$E$15,0,0)</f>
        <v>Chip</v>
      </c>
      <c r="M4501" t="s">
        <v>91</v>
      </c>
      <c r="N4501" s="5">
        <v>5123</v>
      </c>
      <c r="O4501" s="1">
        <v>256.16000000000003</v>
      </c>
      <c r="P4501" t="s">
        <v>668</v>
      </c>
      <c r="Q4501" t="s">
        <v>89</v>
      </c>
      <c r="R4501" t="s">
        <v>144</v>
      </c>
      <c r="S4501" t="s">
        <v>141</v>
      </c>
      <c r="T4501" t="s">
        <v>90</v>
      </c>
      <c r="U4501" t="s">
        <v>2410</v>
      </c>
      <c r="V4501" t="s">
        <v>1128</v>
      </c>
      <c r="W4501" t="s">
        <v>147</v>
      </c>
      <c r="X4501" t="s">
        <v>144</v>
      </c>
    </row>
    <row r="4502" spans="1:24" x14ac:dyDescent="0.4">
      <c r="A4502" t="s">
        <v>5193</v>
      </c>
      <c r="B4502" t="s">
        <v>235</v>
      </c>
      <c r="C4502" t="s">
        <v>141</v>
      </c>
      <c r="D4502" t="s">
        <v>68</v>
      </c>
      <c r="E4502" t="s">
        <v>434</v>
      </c>
      <c r="F4502" t="s">
        <v>88</v>
      </c>
      <c r="G4502" t="s">
        <v>26</v>
      </c>
      <c r="H4502" t="s">
        <v>1072</v>
      </c>
      <c r="I4502" t="s">
        <v>113</v>
      </c>
      <c r="J4502" t="s">
        <v>114</v>
      </c>
      <c r="K4502" t="s">
        <v>97</v>
      </c>
      <c r="L4502" t="str">
        <f>_xlfn.XLOOKUP(Trade_Flows[[#This Row],[hardware_type]],Helper_sheet!$D$2:$D$15,Helper_sheet!$E$2:$E$15,0,0)</f>
        <v>Chip</v>
      </c>
      <c r="M4502" t="s">
        <v>91</v>
      </c>
      <c r="N4502" s="5">
        <v>5124</v>
      </c>
      <c r="O4502" s="1">
        <v>256.22000000000003</v>
      </c>
      <c r="P4502" t="s">
        <v>668</v>
      </c>
      <c r="Q4502" t="s">
        <v>89</v>
      </c>
      <c r="R4502" t="s">
        <v>144</v>
      </c>
      <c r="S4502" t="s">
        <v>141</v>
      </c>
      <c r="T4502" t="s">
        <v>90</v>
      </c>
      <c r="U4502" t="s">
        <v>145</v>
      </c>
      <c r="V4502" t="s">
        <v>758</v>
      </c>
      <c r="W4502" t="s">
        <v>147</v>
      </c>
      <c r="X4502" t="s">
        <v>144</v>
      </c>
    </row>
    <row r="4503" spans="1:24" x14ac:dyDescent="0.4">
      <c r="A4503" t="s">
        <v>5194</v>
      </c>
      <c r="B4503" t="s">
        <v>235</v>
      </c>
      <c r="C4503" t="s">
        <v>149</v>
      </c>
      <c r="D4503" t="s">
        <v>69</v>
      </c>
      <c r="E4503" t="s">
        <v>434</v>
      </c>
      <c r="F4503" t="s">
        <v>88</v>
      </c>
      <c r="G4503" t="s">
        <v>26</v>
      </c>
      <c r="H4503" t="s">
        <v>1072</v>
      </c>
      <c r="I4503" t="s">
        <v>113</v>
      </c>
      <c r="J4503" t="s">
        <v>114</v>
      </c>
      <c r="K4503" t="s">
        <v>97</v>
      </c>
      <c r="L4503" t="str">
        <f>_xlfn.XLOOKUP(Trade_Flows[[#This Row],[hardware_type]],Helper_sheet!$D$2:$D$15,Helper_sheet!$E$2:$E$15,0,0)</f>
        <v>Chip</v>
      </c>
      <c r="M4503" t="s">
        <v>91</v>
      </c>
      <c r="N4503" s="5">
        <v>6541</v>
      </c>
      <c r="O4503" s="1">
        <v>327.08</v>
      </c>
      <c r="P4503" t="s">
        <v>668</v>
      </c>
      <c r="Q4503" t="s">
        <v>89</v>
      </c>
      <c r="R4503" t="s">
        <v>144</v>
      </c>
      <c r="S4503" t="s">
        <v>141</v>
      </c>
      <c r="T4503" t="s">
        <v>90</v>
      </c>
      <c r="U4503" t="s">
        <v>398</v>
      </c>
      <c r="V4503" t="s">
        <v>744</v>
      </c>
      <c r="W4503" t="s">
        <v>147</v>
      </c>
      <c r="X4503" t="s">
        <v>144</v>
      </c>
    </row>
    <row r="4504" spans="1:24" x14ac:dyDescent="0.4">
      <c r="A4504" t="s">
        <v>5195</v>
      </c>
      <c r="B4504" t="s">
        <v>235</v>
      </c>
      <c r="C4504" t="s">
        <v>154</v>
      </c>
      <c r="D4504" t="s">
        <v>70</v>
      </c>
      <c r="E4504" t="s">
        <v>434</v>
      </c>
      <c r="F4504" t="s">
        <v>88</v>
      </c>
      <c r="G4504" t="s">
        <v>26</v>
      </c>
      <c r="H4504" t="s">
        <v>1072</v>
      </c>
      <c r="I4504" t="s">
        <v>113</v>
      </c>
      <c r="J4504" t="s">
        <v>114</v>
      </c>
      <c r="K4504" t="s">
        <v>97</v>
      </c>
      <c r="L4504" t="str">
        <f>_xlfn.XLOOKUP(Trade_Flows[[#This Row],[hardware_type]],Helper_sheet!$D$2:$D$15,Helper_sheet!$E$2:$E$15,0,0)</f>
        <v>Chip</v>
      </c>
      <c r="M4504" t="s">
        <v>91</v>
      </c>
      <c r="N4504" s="5">
        <v>7259</v>
      </c>
      <c r="O4504" s="1">
        <v>362.97</v>
      </c>
      <c r="P4504" t="s">
        <v>100</v>
      </c>
      <c r="Q4504" t="s">
        <v>89</v>
      </c>
      <c r="R4504" t="s">
        <v>144</v>
      </c>
      <c r="S4504" t="s">
        <v>141</v>
      </c>
      <c r="T4504" t="s">
        <v>90</v>
      </c>
      <c r="U4504" t="s">
        <v>384</v>
      </c>
      <c r="V4504" t="s">
        <v>744</v>
      </c>
      <c r="W4504" t="s">
        <v>147</v>
      </c>
      <c r="X4504" t="s">
        <v>144</v>
      </c>
    </row>
    <row r="4505" spans="1:24" x14ac:dyDescent="0.4">
      <c r="A4505" t="s">
        <v>5196</v>
      </c>
      <c r="B4505" t="s">
        <v>235</v>
      </c>
      <c r="C4505" t="s">
        <v>158</v>
      </c>
      <c r="D4505" t="s">
        <v>71</v>
      </c>
      <c r="E4505" t="s">
        <v>434</v>
      </c>
      <c r="F4505" t="s">
        <v>88</v>
      </c>
      <c r="G4505" t="s">
        <v>26</v>
      </c>
      <c r="H4505" t="s">
        <v>1072</v>
      </c>
      <c r="I4505" t="s">
        <v>113</v>
      </c>
      <c r="J4505" t="s">
        <v>114</v>
      </c>
      <c r="K4505" t="s">
        <v>97</v>
      </c>
      <c r="L4505" t="str">
        <f>_xlfn.XLOOKUP(Trade_Flows[[#This Row],[hardware_type]],Helper_sheet!$D$2:$D$15,Helper_sheet!$E$2:$E$15,0,0)</f>
        <v>Chip</v>
      </c>
      <c r="M4505" t="s">
        <v>91</v>
      </c>
      <c r="N4505" s="5">
        <v>5898</v>
      </c>
      <c r="O4505" s="1">
        <v>294.95</v>
      </c>
      <c r="P4505" t="s">
        <v>668</v>
      </c>
      <c r="Q4505" t="s">
        <v>89</v>
      </c>
      <c r="R4505" t="s">
        <v>144</v>
      </c>
      <c r="S4505" t="s">
        <v>141</v>
      </c>
      <c r="T4505" t="s">
        <v>90</v>
      </c>
      <c r="U4505" t="s">
        <v>384</v>
      </c>
      <c r="V4505" t="s">
        <v>1142</v>
      </c>
      <c r="W4505" t="s">
        <v>147</v>
      </c>
      <c r="X4505" t="s">
        <v>144</v>
      </c>
    </row>
    <row r="4506" spans="1:24" x14ac:dyDescent="0.4">
      <c r="A4506" t="s">
        <v>5197</v>
      </c>
      <c r="B4506" t="s">
        <v>248</v>
      </c>
      <c r="C4506" t="s">
        <v>141</v>
      </c>
      <c r="D4506" t="s">
        <v>72</v>
      </c>
      <c r="E4506" t="s">
        <v>434</v>
      </c>
      <c r="F4506" t="s">
        <v>88</v>
      </c>
      <c r="G4506" t="s">
        <v>26</v>
      </c>
      <c r="H4506" t="s">
        <v>1072</v>
      </c>
      <c r="I4506" t="s">
        <v>113</v>
      </c>
      <c r="J4506" t="s">
        <v>114</v>
      </c>
      <c r="K4506" t="s">
        <v>97</v>
      </c>
      <c r="L4506" t="str">
        <f>_xlfn.XLOOKUP(Trade_Flows[[#This Row],[hardware_type]],Helper_sheet!$D$2:$D$15,Helper_sheet!$E$2:$E$15,0,0)</f>
        <v>Chip</v>
      </c>
      <c r="M4506" t="s">
        <v>91</v>
      </c>
      <c r="N4506" s="5">
        <v>6644</v>
      </c>
      <c r="O4506" s="1">
        <v>332.22</v>
      </c>
      <c r="P4506" t="s">
        <v>661</v>
      </c>
      <c r="Q4506" t="s">
        <v>89</v>
      </c>
      <c r="R4506" t="s">
        <v>144</v>
      </c>
      <c r="S4506" t="s">
        <v>141</v>
      </c>
      <c r="T4506" t="s">
        <v>90</v>
      </c>
      <c r="U4506" t="s">
        <v>145</v>
      </c>
      <c r="V4506" t="s">
        <v>744</v>
      </c>
      <c r="W4506" t="s">
        <v>147</v>
      </c>
      <c r="X4506" t="s">
        <v>141</v>
      </c>
    </row>
    <row r="4507" spans="1:24" x14ac:dyDescent="0.4">
      <c r="A4507" t="s">
        <v>5198</v>
      </c>
      <c r="B4507" t="s">
        <v>248</v>
      </c>
      <c r="C4507" t="s">
        <v>149</v>
      </c>
      <c r="D4507" t="s">
        <v>73</v>
      </c>
      <c r="E4507" t="s">
        <v>434</v>
      </c>
      <c r="F4507" t="s">
        <v>88</v>
      </c>
      <c r="G4507" t="s">
        <v>26</v>
      </c>
      <c r="H4507" t="s">
        <v>1072</v>
      </c>
      <c r="I4507" t="s">
        <v>113</v>
      </c>
      <c r="J4507" t="s">
        <v>114</v>
      </c>
      <c r="K4507" t="s">
        <v>97</v>
      </c>
      <c r="L4507" t="str">
        <f>_xlfn.XLOOKUP(Trade_Flows[[#This Row],[hardware_type]],Helper_sheet!$D$2:$D$15,Helper_sheet!$E$2:$E$15,0,0)</f>
        <v>Chip</v>
      </c>
      <c r="M4507" t="s">
        <v>91</v>
      </c>
      <c r="N4507" s="5">
        <v>7743</v>
      </c>
      <c r="O4507" s="1">
        <v>387.19</v>
      </c>
      <c r="P4507" t="s">
        <v>664</v>
      </c>
      <c r="Q4507" t="s">
        <v>89</v>
      </c>
      <c r="R4507" t="s">
        <v>144</v>
      </c>
      <c r="S4507" t="s">
        <v>141</v>
      </c>
      <c r="T4507" t="s">
        <v>90</v>
      </c>
      <c r="U4507" t="s">
        <v>568</v>
      </c>
      <c r="V4507" t="s">
        <v>840</v>
      </c>
      <c r="W4507" t="s">
        <v>147</v>
      </c>
      <c r="X4507" t="s">
        <v>141</v>
      </c>
    </row>
    <row r="4508" spans="1:24" x14ac:dyDescent="0.4">
      <c r="A4508" t="s">
        <v>5199</v>
      </c>
      <c r="B4508" t="s">
        <v>248</v>
      </c>
      <c r="C4508" t="s">
        <v>154</v>
      </c>
      <c r="D4508" t="s">
        <v>74</v>
      </c>
      <c r="E4508" t="s">
        <v>434</v>
      </c>
      <c r="F4508" t="s">
        <v>88</v>
      </c>
      <c r="G4508" t="s">
        <v>26</v>
      </c>
      <c r="H4508" t="s">
        <v>1072</v>
      </c>
      <c r="I4508" t="s">
        <v>113</v>
      </c>
      <c r="J4508" t="s">
        <v>114</v>
      </c>
      <c r="K4508" t="s">
        <v>97</v>
      </c>
      <c r="L4508" t="str">
        <f>_xlfn.XLOOKUP(Trade_Flows[[#This Row],[hardware_type]],Helper_sheet!$D$2:$D$15,Helper_sheet!$E$2:$E$15,0,0)</f>
        <v>Chip</v>
      </c>
      <c r="M4508" t="s">
        <v>91</v>
      </c>
      <c r="N4508" s="5">
        <v>8006</v>
      </c>
      <c r="O4508" s="1">
        <v>400.3</v>
      </c>
      <c r="P4508" t="s">
        <v>661</v>
      </c>
      <c r="Q4508" t="s">
        <v>89</v>
      </c>
      <c r="R4508" t="s">
        <v>144</v>
      </c>
      <c r="S4508" t="s">
        <v>141</v>
      </c>
      <c r="T4508" t="s">
        <v>90</v>
      </c>
      <c r="U4508" t="s">
        <v>568</v>
      </c>
      <c r="V4508" t="s">
        <v>747</v>
      </c>
      <c r="W4508" t="s">
        <v>147</v>
      </c>
      <c r="X4508" t="s">
        <v>141</v>
      </c>
    </row>
    <row r="4509" spans="1:24" x14ac:dyDescent="0.4">
      <c r="A4509" t="s">
        <v>5200</v>
      </c>
      <c r="B4509" t="s">
        <v>248</v>
      </c>
      <c r="C4509" t="s">
        <v>158</v>
      </c>
      <c r="D4509" t="s">
        <v>75</v>
      </c>
      <c r="E4509" t="s">
        <v>434</v>
      </c>
      <c r="F4509" t="s">
        <v>88</v>
      </c>
      <c r="G4509" t="s">
        <v>26</v>
      </c>
      <c r="H4509" t="s">
        <v>1072</v>
      </c>
      <c r="I4509" t="s">
        <v>113</v>
      </c>
      <c r="J4509" t="s">
        <v>114</v>
      </c>
      <c r="K4509" t="s">
        <v>97</v>
      </c>
      <c r="L4509" t="str">
        <f>_xlfn.XLOOKUP(Trade_Flows[[#This Row],[hardware_type]],Helper_sheet!$D$2:$D$15,Helper_sheet!$E$2:$E$15,0,0)</f>
        <v>Chip</v>
      </c>
      <c r="M4509" t="s">
        <v>91</v>
      </c>
      <c r="N4509" s="5">
        <v>6500</v>
      </c>
      <c r="O4509" s="1">
        <v>325.01</v>
      </c>
      <c r="P4509" t="s">
        <v>664</v>
      </c>
      <c r="Q4509" t="s">
        <v>89</v>
      </c>
      <c r="R4509" t="s">
        <v>144</v>
      </c>
      <c r="S4509" t="s">
        <v>141</v>
      </c>
      <c r="T4509" t="s">
        <v>90</v>
      </c>
      <c r="U4509" t="s">
        <v>318</v>
      </c>
      <c r="V4509" t="s">
        <v>763</v>
      </c>
      <c r="W4509" t="s">
        <v>147</v>
      </c>
      <c r="X4509" t="s">
        <v>141</v>
      </c>
    </row>
    <row r="4510" spans="1:24" x14ac:dyDescent="0.4">
      <c r="A4510" t="s">
        <v>5201</v>
      </c>
      <c r="B4510" t="s">
        <v>260</v>
      </c>
      <c r="C4510" t="s">
        <v>141</v>
      </c>
      <c r="D4510" t="s">
        <v>76</v>
      </c>
      <c r="E4510" t="s">
        <v>434</v>
      </c>
      <c r="F4510" t="s">
        <v>88</v>
      </c>
      <c r="G4510" t="s">
        <v>26</v>
      </c>
      <c r="H4510" t="s">
        <v>1072</v>
      </c>
      <c r="I4510" t="s">
        <v>113</v>
      </c>
      <c r="J4510" t="s">
        <v>114</v>
      </c>
      <c r="K4510" t="s">
        <v>97</v>
      </c>
      <c r="L4510" t="str">
        <f>_xlfn.XLOOKUP(Trade_Flows[[#This Row],[hardware_type]],Helper_sheet!$D$2:$D$15,Helper_sheet!$E$2:$E$15,0,0)</f>
        <v>Chip</v>
      </c>
      <c r="M4510" t="s">
        <v>91</v>
      </c>
      <c r="N4510" s="5">
        <v>7929</v>
      </c>
      <c r="O4510" s="1">
        <v>396.47</v>
      </c>
      <c r="P4510" t="s">
        <v>100</v>
      </c>
      <c r="Q4510" t="s">
        <v>89</v>
      </c>
      <c r="R4510" t="s">
        <v>144</v>
      </c>
      <c r="S4510" t="s">
        <v>141</v>
      </c>
      <c r="T4510" t="s">
        <v>90</v>
      </c>
      <c r="U4510" t="s">
        <v>769</v>
      </c>
      <c r="V4510" t="s">
        <v>1088</v>
      </c>
      <c r="W4510" t="s">
        <v>147</v>
      </c>
      <c r="X4510" t="s">
        <v>141</v>
      </c>
    </row>
    <row r="4511" spans="1:24" x14ac:dyDescent="0.4">
      <c r="A4511" t="s">
        <v>5202</v>
      </c>
      <c r="B4511" t="s">
        <v>260</v>
      </c>
      <c r="C4511" t="s">
        <v>149</v>
      </c>
      <c r="D4511" t="s">
        <v>77</v>
      </c>
      <c r="E4511" t="s">
        <v>434</v>
      </c>
      <c r="F4511" t="s">
        <v>88</v>
      </c>
      <c r="G4511" t="s">
        <v>26</v>
      </c>
      <c r="H4511" t="s">
        <v>1072</v>
      </c>
      <c r="I4511" t="s">
        <v>113</v>
      </c>
      <c r="J4511" t="s">
        <v>114</v>
      </c>
      <c r="K4511" t="s">
        <v>97</v>
      </c>
      <c r="L4511" t="str">
        <f>_xlfn.XLOOKUP(Trade_Flows[[#This Row],[hardware_type]],Helper_sheet!$D$2:$D$15,Helper_sheet!$E$2:$E$15,0,0)</f>
        <v>Chip</v>
      </c>
      <c r="M4511" t="s">
        <v>91</v>
      </c>
      <c r="N4511" s="5">
        <v>7956</v>
      </c>
      <c r="O4511" s="1">
        <v>397.83</v>
      </c>
      <c r="P4511" t="s">
        <v>100</v>
      </c>
      <c r="Q4511" t="s">
        <v>89</v>
      </c>
      <c r="R4511" t="s">
        <v>144</v>
      </c>
      <c r="S4511" t="s">
        <v>141</v>
      </c>
      <c r="T4511" t="s">
        <v>90</v>
      </c>
      <c r="U4511" t="s">
        <v>708</v>
      </c>
      <c r="V4511" t="s">
        <v>822</v>
      </c>
      <c r="W4511" t="s">
        <v>147</v>
      </c>
      <c r="X4511" t="s">
        <v>141</v>
      </c>
    </row>
    <row r="4512" spans="1:24" x14ac:dyDescent="0.4">
      <c r="A4512" t="s">
        <v>5203</v>
      </c>
      <c r="B4512" t="s">
        <v>260</v>
      </c>
      <c r="C4512" t="s">
        <v>154</v>
      </c>
      <c r="D4512" t="s">
        <v>78</v>
      </c>
      <c r="E4512" t="s">
        <v>434</v>
      </c>
      <c r="F4512" t="s">
        <v>88</v>
      </c>
      <c r="G4512" t="s">
        <v>26</v>
      </c>
      <c r="H4512" t="s">
        <v>1072</v>
      </c>
      <c r="I4512" t="s">
        <v>113</v>
      </c>
      <c r="J4512" t="s">
        <v>114</v>
      </c>
      <c r="K4512" t="s">
        <v>97</v>
      </c>
      <c r="L4512" t="str">
        <f>_xlfn.XLOOKUP(Trade_Flows[[#This Row],[hardware_type]],Helper_sheet!$D$2:$D$15,Helper_sheet!$E$2:$E$15,0,0)</f>
        <v>Chip</v>
      </c>
      <c r="M4512" t="s">
        <v>91</v>
      </c>
      <c r="N4512" s="5">
        <v>9363</v>
      </c>
      <c r="O4512" s="1">
        <v>468.18</v>
      </c>
      <c r="P4512" t="s">
        <v>100</v>
      </c>
      <c r="Q4512" t="s">
        <v>89</v>
      </c>
      <c r="R4512" t="s">
        <v>144</v>
      </c>
      <c r="S4512" t="s">
        <v>141</v>
      </c>
      <c r="T4512" t="s">
        <v>90</v>
      </c>
      <c r="U4512" t="s">
        <v>213</v>
      </c>
      <c r="V4512" t="s">
        <v>756</v>
      </c>
      <c r="W4512" t="s">
        <v>147</v>
      </c>
      <c r="X4512" t="s">
        <v>141</v>
      </c>
    </row>
    <row r="4513" spans="1:24" x14ac:dyDescent="0.4">
      <c r="A4513" t="s">
        <v>5204</v>
      </c>
      <c r="B4513" t="s">
        <v>260</v>
      </c>
      <c r="C4513" t="s">
        <v>158</v>
      </c>
      <c r="D4513" t="s">
        <v>79</v>
      </c>
      <c r="E4513" t="s">
        <v>434</v>
      </c>
      <c r="F4513" t="s">
        <v>88</v>
      </c>
      <c r="G4513" t="s">
        <v>26</v>
      </c>
      <c r="H4513" t="s">
        <v>1072</v>
      </c>
      <c r="I4513" t="s">
        <v>113</v>
      </c>
      <c r="J4513" t="s">
        <v>114</v>
      </c>
      <c r="K4513" t="s">
        <v>97</v>
      </c>
      <c r="L4513" t="str">
        <f>_xlfn.XLOOKUP(Trade_Flows[[#This Row],[hardware_type]],Helper_sheet!$D$2:$D$15,Helper_sheet!$E$2:$E$15,0,0)</f>
        <v>Chip</v>
      </c>
      <c r="M4513" t="s">
        <v>91</v>
      </c>
      <c r="N4513" s="5">
        <v>8432</v>
      </c>
      <c r="O4513" s="1">
        <v>421.6</v>
      </c>
      <c r="P4513" t="s">
        <v>664</v>
      </c>
      <c r="Q4513" t="s">
        <v>89</v>
      </c>
      <c r="R4513" t="s">
        <v>144</v>
      </c>
      <c r="S4513" t="s">
        <v>141</v>
      </c>
      <c r="T4513" t="s">
        <v>90</v>
      </c>
      <c r="U4513" t="s">
        <v>885</v>
      </c>
      <c r="V4513" t="s">
        <v>744</v>
      </c>
      <c r="W4513" t="s">
        <v>147</v>
      </c>
      <c r="X4513" t="s">
        <v>141</v>
      </c>
    </row>
    <row r="4514" spans="1:24" x14ac:dyDescent="0.4">
      <c r="A4514" t="s">
        <v>5205</v>
      </c>
      <c r="B4514" t="s">
        <v>140</v>
      </c>
      <c r="C4514" t="s">
        <v>141</v>
      </c>
      <c r="D4514" t="s">
        <v>23</v>
      </c>
      <c r="E4514" t="s">
        <v>434</v>
      </c>
      <c r="F4514" t="s">
        <v>88</v>
      </c>
      <c r="G4514" t="s">
        <v>26</v>
      </c>
      <c r="H4514" t="s">
        <v>1072</v>
      </c>
      <c r="I4514" t="s">
        <v>113</v>
      </c>
      <c r="J4514" t="s">
        <v>114</v>
      </c>
      <c r="K4514" t="s">
        <v>520</v>
      </c>
      <c r="L4514" t="str">
        <f>_xlfn.XLOOKUP(Trade_Flows[[#This Row],[hardware_type]],Helper_sheet!$D$2:$D$15,Helper_sheet!$E$2:$E$15,0,0)</f>
        <v>Chip</v>
      </c>
      <c r="M4514" t="s">
        <v>91</v>
      </c>
      <c r="N4514" s="5">
        <v>2760</v>
      </c>
      <c r="O4514" s="1">
        <v>138.03</v>
      </c>
      <c r="P4514" t="s">
        <v>521</v>
      </c>
      <c r="Q4514" t="s">
        <v>89</v>
      </c>
      <c r="R4514" t="s">
        <v>144</v>
      </c>
      <c r="S4514" t="s">
        <v>141</v>
      </c>
      <c r="T4514" t="s">
        <v>90</v>
      </c>
      <c r="U4514" t="s">
        <v>449</v>
      </c>
      <c r="V4514" t="s">
        <v>1073</v>
      </c>
      <c r="W4514" t="s">
        <v>147</v>
      </c>
      <c r="X4514" t="s">
        <v>144</v>
      </c>
    </row>
    <row r="4515" spans="1:24" x14ac:dyDescent="0.4">
      <c r="A4515" t="s">
        <v>5206</v>
      </c>
      <c r="B4515" t="s">
        <v>140</v>
      </c>
      <c r="C4515" t="s">
        <v>149</v>
      </c>
      <c r="D4515" t="s">
        <v>35</v>
      </c>
      <c r="E4515" t="s">
        <v>434</v>
      </c>
      <c r="F4515" t="s">
        <v>88</v>
      </c>
      <c r="G4515" t="s">
        <v>26</v>
      </c>
      <c r="H4515" t="s">
        <v>1072</v>
      </c>
      <c r="I4515" t="s">
        <v>113</v>
      </c>
      <c r="J4515" t="s">
        <v>114</v>
      </c>
      <c r="K4515" t="s">
        <v>520</v>
      </c>
      <c r="L4515" t="str">
        <f>_xlfn.XLOOKUP(Trade_Flows[[#This Row],[hardware_type]],Helper_sheet!$D$2:$D$15,Helper_sheet!$E$2:$E$15,0,0)</f>
        <v>Chip</v>
      </c>
      <c r="M4515" t="s">
        <v>91</v>
      </c>
      <c r="N4515" s="5">
        <v>3417</v>
      </c>
      <c r="O4515" s="1">
        <v>170.87</v>
      </c>
      <c r="P4515" t="s">
        <v>93</v>
      </c>
      <c r="Q4515" t="s">
        <v>89</v>
      </c>
      <c r="R4515" t="s">
        <v>144</v>
      </c>
      <c r="S4515" t="s">
        <v>141</v>
      </c>
      <c r="T4515" t="s">
        <v>90</v>
      </c>
      <c r="U4515" t="s">
        <v>535</v>
      </c>
      <c r="V4515" t="s">
        <v>1206</v>
      </c>
      <c r="W4515" t="s">
        <v>147</v>
      </c>
      <c r="X4515" t="s">
        <v>144</v>
      </c>
    </row>
    <row r="4516" spans="1:24" x14ac:dyDescent="0.4">
      <c r="A4516" t="s">
        <v>5207</v>
      </c>
      <c r="B4516" t="s">
        <v>140</v>
      </c>
      <c r="C4516" t="s">
        <v>154</v>
      </c>
      <c r="D4516" t="s">
        <v>37</v>
      </c>
      <c r="E4516" t="s">
        <v>434</v>
      </c>
      <c r="F4516" t="s">
        <v>88</v>
      </c>
      <c r="G4516" t="s">
        <v>26</v>
      </c>
      <c r="H4516" t="s">
        <v>1072</v>
      </c>
      <c r="I4516" t="s">
        <v>113</v>
      </c>
      <c r="J4516" t="s">
        <v>114</v>
      </c>
      <c r="K4516" t="s">
        <v>520</v>
      </c>
      <c r="L4516" t="str">
        <f>_xlfn.XLOOKUP(Trade_Flows[[#This Row],[hardware_type]],Helper_sheet!$D$2:$D$15,Helper_sheet!$E$2:$E$15,0,0)</f>
        <v>Chip</v>
      </c>
      <c r="M4516" t="s">
        <v>91</v>
      </c>
      <c r="N4516" s="5">
        <v>3599</v>
      </c>
      <c r="O4516" s="1">
        <v>179.96</v>
      </c>
      <c r="P4516" t="s">
        <v>94</v>
      </c>
      <c r="Q4516" t="s">
        <v>89</v>
      </c>
      <c r="R4516" t="s">
        <v>144</v>
      </c>
      <c r="S4516" t="s">
        <v>141</v>
      </c>
      <c r="T4516" t="s">
        <v>90</v>
      </c>
      <c r="U4516" t="s">
        <v>453</v>
      </c>
      <c r="V4516" t="s">
        <v>1093</v>
      </c>
      <c r="W4516" t="s">
        <v>147</v>
      </c>
      <c r="X4516" t="s">
        <v>144</v>
      </c>
    </row>
    <row r="4517" spans="1:24" x14ac:dyDescent="0.4">
      <c r="A4517" t="s">
        <v>5208</v>
      </c>
      <c r="B4517" t="s">
        <v>140</v>
      </c>
      <c r="C4517" t="s">
        <v>158</v>
      </c>
      <c r="D4517" t="s">
        <v>38</v>
      </c>
      <c r="E4517" t="s">
        <v>434</v>
      </c>
      <c r="F4517" t="s">
        <v>88</v>
      </c>
      <c r="G4517" t="s">
        <v>26</v>
      </c>
      <c r="H4517" t="s">
        <v>1072</v>
      </c>
      <c r="I4517" t="s">
        <v>113</v>
      </c>
      <c r="J4517" t="s">
        <v>114</v>
      </c>
      <c r="K4517" t="s">
        <v>520</v>
      </c>
      <c r="L4517" t="str">
        <f>_xlfn.XLOOKUP(Trade_Flows[[#This Row],[hardware_type]],Helper_sheet!$D$2:$D$15,Helper_sheet!$E$2:$E$15,0,0)</f>
        <v>Chip</v>
      </c>
      <c r="M4517" t="s">
        <v>91</v>
      </c>
      <c r="N4517" s="5">
        <v>2839</v>
      </c>
      <c r="O4517" s="1">
        <v>142</v>
      </c>
      <c r="P4517" t="s">
        <v>93</v>
      </c>
      <c r="Q4517" t="s">
        <v>89</v>
      </c>
      <c r="R4517" t="s">
        <v>144</v>
      </c>
      <c r="S4517" t="s">
        <v>141</v>
      </c>
      <c r="T4517" t="s">
        <v>90</v>
      </c>
      <c r="U4517" t="s">
        <v>605</v>
      </c>
      <c r="V4517" t="s">
        <v>817</v>
      </c>
      <c r="W4517" t="s">
        <v>147</v>
      </c>
      <c r="X4517" t="s">
        <v>144</v>
      </c>
    </row>
    <row r="4518" spans="1:24" x14ac:dyDescent="0.4">
      <c r="A4518" t="s">
        <v>5209</v>
      </c>
      <c r="B4518" t="s">
        <v>162</v>
      </c>
      <c r="C4518" t="s">
        <v>141</v>
      </c>
      <c r="D4518" t="s">
        <v>39</v>
      </c>
      <c r="E4518" t="s">
        <v>434</v>
      </c>
      <c r="F4518" t="s">
        <v>88</v>
      </c>
      <c r="G4518" t="s">
        <v>26</v>
      </c>
      <c r="H4518" t="s">
        <v>1072</v>
      </c>
      <c r="I4518" t="s">
        <v>113</v>
      </c>
      <c r="J4518" t="s">
        <v>114</v>
      </c>
      <c r="K4518" t="s">
        <v>520</v>
      </c>
      <c r="L4518" t="str">
        <f>_xlfn.XLOOKUP(Trade_Flows[[#This Row],[hardware_type]],Helper_sheet!$D$2:$D$15,Helper_sheet!$E$2:$E$15,0,0)</f>
        <v>Chip</v>
      </c>
      <c r="M4518" t="s">
        <v>91</v>
      </c>
      <c r="N4518" s="5">
        <v>2962</v>
      </c>
      <c r="O4518" s="1">
        <v>148.11000000000001</v>
      </c>
      <c r="P4518" t="s">
        <v>94</v>
      </c>
      <c r="Q4518" t="s">
        <v>89</v>
      </c>
      <c r="R4518" t="s">
        <v>144</v>
      </c>
      <c r="S4518" t="s">
        <v>141</v>
      </c>
      <c r="T4518" t="s">
        <v>90</v>
      </c>
      <c r="U4518" t="s">
        <v>2477</v>
      </c>
      <c r="V4518" t="s">
        <v>776</v>
      </c>
      <c r="W4518" t="s">
        <v>147</v>
      </c>
      <c r="X4518" t="s">
        <v>144</v>
      </c>
    </row>
    <row r="4519" spans="1:24" x14ac:dyDescent="0.4">
      <c r="A4519" t="s">
        <v>5210</v>
      </c>
      <c r="B4519" t="s">
        <v>162</v>
      </c>
      <c r="C4519" t="s">
        <v>149</v>
      </c>
      <c r="D4519" t="s">
        <v>41</v>
      </c>
      <c r="E4519" t="s">
        <v>434</v>
      </c>
      <c r="F4519" t="s">
        <v>88</v>
      </c>
      <c r="G4519" t="s">
        <v>26</v>
      </c>
      <c r="H4519" t="s">
        <v>1072</v>
      </c>
      <c r="I4519" t="s">
        <v>113</v>
      </c>
      <c r="J4519" t="s">
        <v>114</v>
      </c>
      <c r="K4519" t="s">
        <v>520</v>
      </c>
      <c r="L4519" t="str">
        <f>_xlfn.XLOOKUP(Trade_Flows[[#This Row],[hardware_type]],Helper_sheet!$D$2:$D$15,Helper_sheet!$E$2:$E$15,0,0)</f>
        <v>Chip</v>
      </c>
      <c r="M4519" t="s">
        <v>91</v>
      </c>
      <c r="N4519" s="5">
        <v>3817</v>
      </c>
      <c r="O4519" s="1">
        <v>190.85</v>
      </c>
      <c r="P4519" t="s">
        <v>521</v>
      </c>
      <c r="Q4519" t="s">
        <v>89</v>
      </c>
      <c r="R4519" t="s">
        <v>144</v>
      </c>
      <c r="S4519" t="s">
        <v>141</v>
      </c>
      <c r="T4519" t="s">
        <v>90</v>
      </c>
      <c r="U4519" t="s">
        <v>439</v>
      </c>
      <c r="V4519" t="s">
        <v>740</v>
      </c>
      <c r="W4519" t="s">
        <v>147</v>
      </c>
      <c r="X4519" t="s">
        <v>144</v>
      </c>
    </row>
    <row r="4520" spans="1:24" x14ac:dyDescent="0.4">
      <c r="A4520" t="s">
        <v>5211</v>
      </c>
      <c r="B4520" t="s">
        <v>162</v>
      </c>
      <c r="C4520" t="s">
        <v>154</v>
      </c>
      <c r="D4520" t="s">
        <v>42</v>
      </c>
      <c r="E4520" t="s">
        <v>434</v>
      </c>
      <c r="F4520" t="s">
        <v>88</v>
      </c>
      <c r="G4520" t="s">
        <v>26</v>
      </c>
      <c r="H4520" t="s">
        <v>1072</v>
      </c>
      <c r="I4520" t="s">
        <v>113</v>
      </c>
      <c r="J4520" t="s">
        <v>114</v>
      </c>
      <c r="K4520" t="s">
        <v>520</v>
      </c>
      <c r="L4520" t="str">
        <f>_xlfn.XLOOKUP(Trade_Flows[[#This Row],[hardware_type]],Helper_sheet!$D$2:$D$15,Helper_sheet!$E$2:$E$15,0,0)</f>
        <v>Chip</v>
      </c>
      <c r="M4520" t="s">
        <v>91</v>
      </c>
      <c r="N4520" s="5">
        <v>4056</v>
      </c>
      <c r="O4520" s="1">
        <v>202.82</v>
      </c>
      <c r="P4520" t="s">
        <v>94</v>
      </c>
      <c r="Q4520" t="s">
        <v>89</v>
      </c>
      <c r="R4520" t="s">
        <v>144</v>
      </c>
      <c r="S4520" t="s">
        <v>141</v>
      </c>
      <c r="T4520" t="s">
        <v>90</v>
      </c>
      <c r="U4520" t="s">
        <v>609</v>
      </c>
      <c r="V4520" t="s">
        <v>822</v>
      </c>
      <c r="W4520" t="s">
        <v>147</v>
      </c>
      <c r="X4520" t="s">
        <v>144</v>
      </c>
    </row>
    <row r="4521" spans="1:24" x14ac:dyDescent="0.4">
      <c r="A4521" t="s">
        <v>5212</v>
      </c>
      <c r="B4521" t="s">
        <v>162</v>
      </c>
      <c r="C4521" t="s">
        <v>158</v>
      </c>
      <c r="D4521" t="s">
        <v>43</v>
      </c>
      <c r="E4521" t="s">
        <v>434</v>
      </c>
      <c r="F4521" t="s">
        <v>88</v>
      </c>
      <c r="G4521" t="s">
        <v>26</v>
      </c>
      <c r="H4521" t="s">
        <v>1072</v>
      </c>
      <c r="I4521" t="s">
        <v>113</v>
      </c>
      <c r="J4521" t="s">
        <v>114</v>
      </c>
      <c r="K4521" t="s">
        <v>520</v>
      </c>
      <c r="L4521" t="str">
        <f>_xlfn.XLOOKUP(Trade_Flows[[#This Row],[hardware_type]],Helper_sheet!$D$2:$D$15,Helper_sheet!$E$2:$E$15,0,0)</f>
        <v>Chip</v>
      </c>
      <c r="M4521" t="s">
        <v>91</v>
      </c>
      <c r="N4521" s="5">
        <v>3621</v>
      </c>
      <c r="O4521" s="1">
        <v>181.08</v>
      </c>
      <c r="P4521" t="s">
        <v>521</v>
      </c>
      <c r="Q4521" t="s">
        <v>89</v>
      </c>
      <c r="R4521" t="s">
        <v>144</v>
      </c>
      <c r="S4521" t="s">
        <v>141</v>
      </c>
      <c r="T4521" t="s">
        <v>90</v>
      </c>
      <c r="U4521" t="s">
        <v>437</v>
      </c>
      <c r="V4521" t="s">
        <v>1103</v>
      </c>
      <c r="W4521" t="s">
        <v>147</v>
      </c>
      <c r="X4521" t="s">
        <v>144</v>
      </c>
    </row>
    <row r="4522" spans="1:24" x14ac:dyDescent="0.4">
      <c r="A4522" t="s">
        <v>5213</v>
      </c>
      <c r="B4522" t="s">
        <v>171</v>
      </c>
      <c r="C4522" t="s">
        <v>141</v>
      </c>
      <c r="D4522" t="s">
        <v>44</v>
      </c>
      <c r="E4522" t="s">
        <v>434</v>
      </c>
      <c r="F4522" t="s">
        <v>88</v>
      </c>
      <c r="G4522" t="s">
        <v>26</v>
      </c>
      <c r="H4522" t="s">
        <v>1072</v>
      </c>
      <c r="I4522" t="s">
        <v>113</v>
      </c>
      <c r="J4522" t="s">
        <v>114</v>
      </c>
      <c r="K4522" t="s">
        <v>520</v>
      </c>
      <c r="L4522" t="str">
        <f>_xlfn.XLOOKUP(Trade_Flows[[#This Row],[hardware_type]],Helper_sheet!$D$2:$D$15,Helper_sheet!$E$2:$E$15,0,0)</f>
        <v>Chip</v>
      </c>
      <c r="M4522" t="s">
        <v>91</v>
      </c>
      <c r="N4522" s="5">
        <v>3435</v>
      </c>
      <c r="O4522" s="1">
        <v>171.79</v>
      </c>
      <c r="P4522" t="s">
        <v>521</v>
      </c>
      <c r="Q4522" t="s">
        <v>89</v>
      </c>
      <c r="R4522" t="s">
        <v>144</v>
      </c>
      <c r="S4522" t="s">
        <v>141</v>
      </c>
      <c r="T4522" t="s">
        <v>90</v>
      </c>
      <c r="U4522" t="s">
        <v>2447</v>
      </c>
      <c r="V4522" t="s">
        <v>756</v>
      </c>
      <c r="W4522" t="s">
        <v>147</v>
      </c>
      <c r="X4522" t="s">
        <v>144</v>
      </c>
    </row>
    <row r="4523" spans="1:24" x14ac:dyDescent="0.4">
      <c r="A4523" t="s">
        <v>5214</v>
      </c>
      <c r="B4523" t="s">
        <v>171</v>
      </c>
      <c r="C4523" t="s">
        <v>149</v>
      </c>
      <c r="D4523" t="s">
        <v>45</v>
      </c>
      <c r="E4523" t="s">
        <v>434</v>
      </c>
      <c r="F4523" t="s">
        <v>88</v>
      </c>
      <c r="G4523" t="s">
        <v>26</v>
      </c>
      <c r="H4523" t="s">
        <v>1072</v>
      </c>
      <c r="I4523" t="s">
        <v>113</v>
      </c>
      <c r="J4523" t="s">
        <v>114</v>
      </c>
      <c r="K4523" t="s">
        <v>520</v>
      </c>
      <c r="L4523" t="str">
        <f>_xlfn.XLOOKUP(Trade_Flows[[#This Row],[hardware_type]],Helper_sheet!$D$2:$D$15,Helper_sheet!$E$2:$E$15,0,0)</f>
        <v>Chip</v>
      </c>
      <c r="M4523" t="s">
        <v>91</v>
      </c>
      <c r="N4523" s="5">
        <v>3830</v>
      </c>
      <c r="O4523" s="1">
        <v>191.51</v>
      </c>
      <c r="P4523" t="s">
        <v>93</v>
      </c>
      <c r="Q4523" t="s">
        <v>89</v>
      </c>
      <c r="R4523" t="s">
        <v>144</v>
      </c>
      <c r="S4523" t="s">
        <v>141</v>
      </c>
      <c r="T4523" t="s">
        <v>90</v>
      </c>
      <c r="U4523" t="s">
        <v>599</v>
      </c>
      <c r="V4523" t="s">
        <v>793</v>
      </c>
      <c r="W4523" t="s">
        <v>147</v>
      </c>
      <c r="X4523" t="s">
        <v>144</v>
      </c>
    </row>
    <row r="4524" spans="1:24" x14ac:dyDescent="0.4">
      <c r="A4524" t="s">
        <v>5215</v>
      </c>
      <c r="B4524" t="s">
        <v>171</v>
      </c>
      <c r="C4524" t="s">
        <v>154</v>
      </c>
      <c r="D4524" t="s">
        <v>46</v>
      </c>
      <c r="E4524" t="s">
        <v>434</v>
      </c>
      <c r="F4524" t="s">
        <v>88</v>
      </c>
      <c r="G4524" t="s">
        <v>26</v>
      </c>
      <c r="H4524" t="s">
        <v>1072</v>
      </c>
      <c r="I4524" t="s">
        <v>113</v>
      </c>
      <c r="J4524" t="s">
        <v>114</v>
      </c>
      <c r="K4524" t="s">
        <v>520</v>
      </c>
      <c r="L4524" t="str">
        <f>_xlfn.XLOOKUP(Trade_Flows[[#This Row],[hardware_type]],Helper_sheet!$D$2:$D$15,Helper_sheet!$E$2:$E$15,0,0)</f>
        <v>Chip</v>
      </c>
      <c r="M4524" t="s">
        <v>91</v>
      </c>
      <c r="N4524" s="5">
        <v>4380</v>
      </c>
      <c r="O4524" s="1">
        <v>219.04</v>
      </c>
      <c r="P4524" t="s">
        <v>93</v>
      </c>
      <c r="Q4524" t="s">
        <v>89</v>
      </c>
      <c r="R4524" t="s">
        <v>144</v>
      </c>
      <c r="S4524" t="s">
        <v>141</v>
      </c>
      <c r="T4524" t="s">
        <v>90</v>
      </c>
      <c r="U4524" t="s">
        <v>435</v>
      </c>
      <c r="V4524" t="s">
        <v>1088</v>
      </c>
      <c r="W4524" t="s">
        <v>147</v>
      </c>
      <c r="X4524" t="s">
        <v>144</v>
      </c>
    </row>
    <row r="4525" spans="1:24" x14ac:dyDescent="0.4">
      <c r="A4525" t="s">
        <v>5216</v>
      </c>
      <c r="B4525" t="s">
        <v>171</v>
      </c>
      <c r="C4525" t="s">
        <v>158</v>
      </c>
      <c r="D4525" t="s">
        <v>47</v>
      </c>
      <c r="E4525" t="s">
        <v>434</v>
      </c>
      <c r="F4525" t="s">
        <v>88</v>
      </c>
      <c r="G4525" t="s">
        <v>26</v>
      </c>
      <c r="H4525" t="s">
        <v>1072</v>
      </c>
      <c r="I4525" t="s">
        <v>113</v>
      </c>
      <c r="J4525" t="s">
        <v>114</v>
      </c>
      <c r="K4525" t="s">
        <v>520</v>
      </c>
      <c r="L4525" t="str">
        <f>_xlfn.XLOOKUP(Trade_Flows[[#This Row],[hardware_type]],Helper_sheet!$D$2:$D$15,Helper_sheet!$E$2:$E$15,0,0)</f>
        <v>Chip</v>
      </c>
      <c r="M4525" t="s">
        <v>91</v>
      </c>
      <c r="N4525" s="5">
        <v>3887</v>
      </c>
      <c r="O4525" s="1">
        <v>194.37</v>
      </c>
      <c r="P4525" t="s">
        <v>93</v>
      </c>
      <c r="Q4525" t="s">
        <v>89</v>
      </c>
      <c r="R4525" t="s">
        <v>144</v>
      </c>
      <c r="S4525" t="s">
        <v>141</v>
      </c>
      <c r="T4525" t="s">
        <v>90</v>
      </c>
      <c r="U4525" t="s">
        <v>528</v>
      </c>
      <c r="V4525" t="s">
        <v>744</v>
      </c>
      <c r="W4525" t="s">
        <v>147</v>
      </c>
      <c r="X4525" t="s">
        <v>144</v>
      </c>
    </row>
    <row r="4526" spans="1:24" x14ac:dyDescent="0.4">
      <c r="A4526" t="s">
        <v>5217</v>
      </c>
      <c r="B4526" t="s">
        <v>182</v>
      </c>
      <c r="C4526" t="s">
        <v>141</v>
      </c>
      <c r="D4526" t="s">
        <v>48</v>
      </c>
      <c r="E4526" t="s">
        <v>434</v>
      </c>
      <c r="F4526" t="s">
        <v>88</v>
      </c>
      <c r="G4526" t="s">
        <v>26</v>
      </c>
      <c r="H4526" t="s">
        <v>1072</v>
      </c>
      <c r="I4526" t="s">
        <v>113</v>
      </c>
      <c r="J4526" t="s">
        <v>114</v>
      </c>
      <c r="K4526" t="s">
        <v>520</v>
      </c>
      <c r="L4526" t="str">
        <f>_xlfn.XLOOKUP(Trade_Flows[[#This Row],[hardware_type]],Helper_sheet!$D$2:$D$15,Helper_sheet!$E$2:$E$15,0,0)</f>
        <v>Chip</v>
      </c>
      <c r="M4526" t="s">
        <v>91</v>
      </c>
      <c r="N4526" s="5">
        <v>4267</v>
      </c>
      <c r="O4526" s="1">
        <v>213.36</v>
      </c>
      <c r="P4526" t="s">
        <v>93</v>
      </c>
      <c r="Q4526" t="s">
        <v>89</v>
      </c>
      <c r="R4526" t="s">
        <v>144</v>
      </c>
      <c r="S4526" t="s">
        <v>141</v>
      </c>
      <c r="T4526" t="s">
        <v>90</v>
      </c>
      <c r="U4526" t="s">
        <v>439</v>
      </c>
      <c r="V4526" t="s">
        <v>783</v>
      </c>
      <c r="W4526" t="s">
        <v>147</v>
      </c>
      <c r="X4526" t="s">
        <v>144</v>
      </c>
    </row>
    <row r="4527" spans="1:24" x14ac:dyDescent="0.4">
      <c r="A4527" t="s">
        <v>5218</v>
      </c>
      <c r="B4527" t="s">
        <v>182</v>
      </c>
      <c r="C4527" t="s">
        <v>149</v>
      </c>
      <c r="D4527" t="s">
        <v>49</v>
      </c>
      <c r="E4527" t="s">
        <v>434</v>
      </c>
      <c r="F4527" t="s">
        <v>88</v>
      </c>
      <c r="G4527" t="s">
        <v>26</v>
      </c>
      <c r="H4527" t="s">
        <v>1072</v>
      </c>
      <c r="I4527" t="s">
        <v>113</v>
      </c>
      <c r="J4527" t="s">
        <v>114</v>
      </c>
      <c r="K4527" t="s">
        <v>520</v>
      </c>
      <c r="L4527" t="str">
        <f>_xlfn.XLOOKUP(Trade_Flows[[#This Row],[hardware_type]],Helper_sheet!$D$2:$D$15,Helper_sheet!$E$2:$E$15,0,0)</f>
        <v>Chip</v>
      </c>
      <c r="M4527" t="s">
        <v>91</v>
      </c>
      <c r="N4527" s="5">
        <v>4793</v>
      </c>
      <c r="O4527" s="1">
        <v>239.68</v>
      </c>
      <c r="P4527" t="s">
        <v>521</v>
      </c>
      <c r="Q4527" t="s">
        <v>89</v>
      </c>
      <c r="R4527" t="s">
        <v>144</v>
      </c>
      <c r="S4527" t="s">
        <v>141</v>
      </c>
      <c r="T4527" t="s">
        <v>90</v>
      </c>
      <c r="U4527" t="s">
        <v>595</v>
      </c>
      <c r="V4527" t="s">
        <v>738</v>
      </c>
      <c r="W4527" t="s">
        <v>147</v>
      </c>
      <c r="X4527" t="s">
        <v>144</v>
      </c>
    </row>
    <row r="4528" spans="1:24" x14ac:dyDescent="0.4">
      <c r="A4528" t="s">
        <v>5219</v>
      </c>
      <c r="B4528" t="s">
        <v>182</v>
      </c>
      <c r="C4528" t="s">
        <v>154</v>
      </c>
      <c r="D4528" t="s">
        <v>50</v>
      </c>
      <c r="E4528" t="s">
        <v>434</v>
      </c>
      <c r="F4528" t="s">
        <v>88</v>
      </c>
      <c r="G4528" t="s">
        <v>26</v>
      </c>
      <c r="H4528" t="s">
        <v>1072</v>
      </c>
      <c r="I4528" t="s">
        <v>113</v>
      </c>
      <c r="J4528" t="s">
        <v>114</v>
      </c>
      <c r="K4528" t="s">
        <v>520</v>
      </c>
      <c r="L4528" t="str">
        <f>_xlfn.XLOOKUP(Trade_Flows[[#This Row],[hardware_type]],Helper_sheet!$D$2:$D$15,Helper_sheet!$E$2:$E$15,0,0)</f>
        <v>Chip</v>
      </c>
      <c r="M4528" t="s">
        <v>91</v>
      </c>
      <c r="N4528" s="5">
        <v>5005</v>
      </c>
      <c r="O4528" s="1">
        <v>250.28</v>
      </c>
      <c r="P4528" t="s">
        <v>521</v>
      </c>
      <c r="Q4528" t="s">
        <v>89</v>
      </c>
      <c r="R4528" t="s">
        <v>144</v>
      </c>
      <c r="S4528" t="s">
        <v>141</v>
      </c>
      <c r="T4528" t="s">
        <v>90</v>
      </c>
      <c r="U4528" t="s">
        <v>619</v>
      </c>
      <c r="V4528" t="s">
        <v>793</v>
      </c>
      <c r="W4528" t="s">
        <v>147</v>
      </c>
      <c r="X4528" t="s">
        <v>144</v>
      </c>
    </row>
    <row r="4529" spans="1:24" x14ac:dyDescent="0.4">
      <c r="A4529" t="s">
        <v>5220</v>
      </c>
      <c r="B4529" t="s">
        <v>182</v>
      </c>
      <c r="C4529" t="s">
        <v>158</v>
      </c>
      <c r="D4529" t="s">
        <v>51</v>
      </c>
      <c r="E4529" t="s">
        <v>434</v>
      </c>
      <c r="F4529" t="s">
        <v>88</v>
      </c>
      <c r="G4529" t="s">
        <v>26</v>
      </c>
      <c r="H4529" t="s">
        <v>1072</v>
      </c>
      <c r="I4529" t="s">
        <v>113</v>
      </c>
      <c r="J4529" t="s">
        <v>114</v>
      </c>
      <c r="K4529" t="s">
        <v>520</v>
      </c>
      <c r="L4529" t="str">
        <f>_xlfn.XLOOKUP(Trade_Flows[[#This Row],[hardware_type]],Helper_sheet!$D$2:$D$15,Helper_sheet!$E$2:$E$15,0,0)</f>
        <v>Chip</v>
      </c>
      <c r="M4529" t="s">
        <v>91</v>
      </c>
      <c r="N4529" s="5">
        <v>4382</v>
      </c>
      <c r="O4529" s="1">
        <v>219.13</v>
      </c>
      <c r="P4529" t="s">
        <v>94</v>
      </c>
      <c r="Q4529" t="s">
        <v>89</v>
      </c>
      <c r="R4529" t="s">
        <v>144</v>
      </c>
      <c r="S4529" t="s">
        <v>141</v>
      </c>
      <c r="T4529" t="s">
        <v>90</v>
      </c>
      <c r="U4529" t="s">
        <v>539</v>
      </c>
      <c r="V4529" t="s">
        <v>822</v>
      </c>
      <c r="W4529" t="s">
        <v>147</v>
      </c>
      <c r="X4529" t="s">
        <v>144</v>
      </c>
    </row>
    <row r="4530" spans="1:24" x14ac:dyDescent="0.4">
      <c r="A4530" t="s">
        <v>5221</v>
      </c>
      <c r="B4530" t="s">
        <v>193</v>
      </c>
      <c r="C4530" t="s">
        <v>141</v>
      </c>
      <c r="D4530" t="s">
        <v>52</v>
      </c>
      <c r="E4530" t="s">
        <v>434</v>
      </c>
      <c r="F4530" t="s">
        <v>88</v>
      </c>
      <c r="G4530" t="s">
        <v>26</v>
      </c>
      <c r="H4530" t="s">
        <v>1072</v>
      </c>
      <c r="I4530" t="s">
        <v>113</v>
      </c>
      <c r="J4530" t="s">
        <v>114</v>
      </c>
      <c r="K4530" t="s">
        <v>520</v>
      </c>
      <c r="L4530" t="str">
        <f>_xlfn.XLOOKUP(Trade_Flows[[#This Row],[hardware_type]],Helper_sheet!$D$2:$D$15,Helper_sheet!$E$2:$E$15,0,0)</f>
        <v>Chip</v>
      </c>
      <c r="M4530" t="s">
        <v>91</v>
      </c>
      <c r="N4530" s="5">
        <v>4502</v>
      </c>
      <c r="O4530" s="1">
        <v>225.13</v>
      </c>
      <c r="P4530" t="s">
        <v>521</v>
      </c>
      <c r="Q4530" t="s">
        <v>89</v>
      </c>
      <c r="R4530" t="s">
        <v>144</v>
      </c>
      <c r="S4530" t="s">
        <v>141</v>
      </c>
      <c r="T4530" t="s">
        <v>90</v>
      </c>
      <c r="U4530" t="s">
        <v>546</v>
      </c>
      <c r="V4530" t="s">
        <v>735</v>
      </c>
      <c r="W4530" t="s">
        <v>147</v>
      </c>
      <c r="X4530" t="s">
        <v>144</v>
      </c>
    </row>
    <row r="4531" spans="1:24" x14ac:dyDescent="0.4">
      <c r="A4531" t="s">
        <v>5222</v>
      </c>
      <c r="B4531" t="s">
        <v>193</v>
      </c>
      <c r="C4531" t="s">
        <v>149</v>
      </c>
      <c r="D4531" t="s">
        <v>53</v>
      </c>
      <c r="E4531" t="s">
        <v>434</v>
      </c>
      <c r="F4531" t="s">
        <v>88</v>
      </c>
      <c r="G4531" t="s">
        <v>26</v>
      </c>
      <c r="H4531" t="s">
        <v>1072</v>
      </c>
      <c r="I4531" t="s">
        <v>113</v>
      </c>
      <c r="J4531" t="s">
        <v>114</v>
      </c>
      <c r="K4531" t="s">
        <v>520</v>
      </c>
      <c r="L4531" t="str">
        <f>_xlfn.XLOOKUP(Trade_Flows[[#This Row],[hardware_type]],Helper_sheet!$D$2:$D$15,Helper_sheet!$E$2:$E$15,0,0)</f>
        <v>Chip</v>
      </c>
      <c r="M4531" t="s">
        <v>91</v>
      </c>
      <c r="N4531" s="5">
        <v>4357</v>
      </c>
      <c r="O4531" s="1">
        <v>217.87</v>
      </c>
      <c r="P4531" t="s">
        <v>93</v>
      </c>
      <c r="Q4531" t="s">
        <v>89</v>
      </c>
      <c r="R4531" t="s">
        <v>144</v>
      </c>
      <c r="S4531" t="s">
        <v>141</v>
      </c>
      <c r="T4531" t="s">
        <v>90</v>
      </c>
      <c r="U4531" t="s">
        <v>605</v>
      </c>
      <c r="V4531" t="s">
        <v>733</v>
      </c>
      <c r="W4531" t="s">
        <v>147</v>
      </c>
      <c r="X4531" t="s">
        <v>144</v>
      </c>
    </row>
    <row r="4532" spans="1:24" x14ac:dyDescent="0.4">
      <c r="A4532" t="s">
        <v>5223</v>
      </c>
      <c r="B4532" t="s">
        <v>193</v>
      </c>
      <c r="C4532" t="s">
        <v>154</v>
      </c>
      <c r="D4532" t="s">
        <v>54</v>
      </c>
      <c r="E4532" t="s">
        <v>434</v>
      </c>
      <c r="F4532" t="s">
        <v>88</v>
      </c>
      <c r="G4532" t="s">
        <v>26</v>
      </c>
      <c r="H4532" t="s">
        <v>1072</v>
      </c>
      <c r="I4532" t="s">
        <v>113</v>
      </c>
      <c r="J4532" t="s">
        <v>114</v>
      </c>
      <c r="K4532" t="s">
        <v>520</v>
      </c>
      <c r="L4532" t="str">
        <f>_xlfn.XLOOKUP(Trade_Flows[[#This Row],[hardware_type]],Helper_sheet!$D$2:$D$15,Helper_sheet!$E$2:$E$15,0,0)</f>
        <v>Chip</v>
      </c>
      <c r="M4532" t="s">
        <v>91</v>
      </c>
      <c r="N4532" s="5">
        <v>4332</v>
      </c>
      <c r="O4532" s="1">
        <v>216.62</v>
      </c>
      <c r="P4532" t="s">
        <v>521</v>
      </c>
      <c r="Q4532" t="s">
        <v>89</v>
      </c>
      <c r="R4532" t="s">
        <v>144</v>
      </c>
      <c r="S4532" t="s">
        <v>141</v>
      </c>
      <c r="T4532" t="s">
        <v>90</v>
      </c>
      <c r="U4532" t="s">
        <v>619</v>
      </c>
      <c r="V4532" t="s">
        <v>799</v>
      </c>
      <c r="W4532" t="s">
        <v>147</v>
      </c>
      <c r="X4532" t="s">
        <v>144</v>
      </c>
    </row>
    <row r="4533" spans="1:24" x14ac:dyDescent="0.4">
      <c r="A4533" t="s">
        <v>5224</v>
      </c>
      <c r="B4533" t="s">
        <v>193</v>
      </c>
      <c r="C4533" t="s">
        <v>158</v>
      </c>
      <c r="D4533" t="s">
        <v>55</v>
      </c>
      <c r="E4533" t="s">
        <v>434</v>
      </c>
      <c r="F4533" t="s">
        <v>88</v>
      </c>
      <c r="G4533" t="s">
        <v>26</v>
      </c>
      <c r="H4533" t="s">
        <v>1072</v>
      </c>
      <c r="I4533" t="s">
        <v>113</v>
      </c>
      <c r="J4533" t="s">
        <v>114</v>
      </c>
      <c r="K4533" t="s">
        <v>520</v>
      </c>
      <c r="L4533" t="str">
        <f>_xlfn.XLOOKUP(Trade_Flows[[#This Row],[hardware_type]],Helper_sheet!$D$2:$D$15,Helper_sheet!$E$2:$E$15,0,0)</f>
        <v>Chip</v>
      </c>
      <c r="M4533" t="s">
        <v>91</v>
      </c>
      <c r="N4533" s="5">
        <v>4221</v>
      </c>
      <c r="O4533" s="1">
        <v>211.09</v>
      </c>
      <c r="P4533" t="s">
        <v>94</v>
      </c>
      <c r="Q4533" t="s">
        <v>89</v>
      </c>
      <c r="R4533" t="s">
        <v>144</v>
      </c>
      <c r="S4533" t="s">
        <v>141</v>
      </c>
      <c r="T4533" t="s">
        <v>90</v>
      </c>
      <c r="U4533" t="s">
        <v>679</v>
      </c>
      <c r="V4533" t="s">
        <v>1128</v>
      </c>
      <c r="W4533" t="s">
        <v>147</v>
      </c>
      <c r="X4533" t="s">
        <v>144</v>
      </c>
    </row>
    <row r="4534" spans="1:24" x14ac:dyDescent="0.4">
      <c r="A4534" t="s">
        <v>5225</v>
      </c>
      <c r="B4534" t="s">
        <v>202</v>
      </c>
      <c r="C4534" t="s">
        <v>141</v>
      </c>
      <c r="D4534" t="s">
        <v>56</v>
      </c>
      <c r="E4534" t="s">
        <v>434</v>
      </c>
      <c r="F4534" t="s">
        <v>88</v>
      </c>
      <c r="G4534" t="s">
        <v>26</v>
      </c>
      <c r="H4534" t="s">
        <v>1072</v>
      </c>
      <c r="I4534" t="s">
        <v>113</v>
      </c>
      <c r="J4534" t="s">
        <v>114</v>
      </c>
      <c r="K4534" t="s">
        <v>520</v>
      </c>
      <c r="L4534" t="str">
        <f>_xlfn.XLOOKUP(Trade_Flows[[#This Row],[hardware_type]],Helper_sheet!$D$2:$D$15,Helper_sheet!$E$2:$E$15,0,0)</f>
        <v>Chip</v>
      </c>
      <c r="M4534" t="s">
        <v>91</v>
      </c>
      <c r="N4534" s="5">
        <v>3725</v>
      </c>
      <c r="O4534" s="1">
        <v>186.25</v>
      </c>
      <c r="P4534" t="s">
        <v>93</v>
      </c>
      <c r="Q4534" t="s">
        <v>89</v>
      </c>
      <c r="R4534" t="s">
        <v>144</v>
      </c>
      <c r="S4534" t="s">
        <v>141</v>
      </c>
      <c r="T4534" t="s">
        <v>90</v>
      </c>
      <c r="U4534" t="s">
        <v>554</v>
      </c>
      <c r="V4534" t="s">
        <v>1206</v>
      </c>
      <c r="W4534" t="s">
        <v>147</v>
      </c>
      <c r="X4534" t="s">
        <v>144</v>
      </c>
    </row>
    <row r="4535" spans="1:24" x14ac:dyDescent="0.4">
      <c r="A4535" t="s">
        <v>5226</v>
      </c>
      <c r="B4535" t="s">
        <v>202</v>
      </c>
      <c r="C4535" t="s">
        <v>149</v>
      </c>
      <c r="D4535" t="s">
        <v>57</v>
      </c>
      <c r="E4535" t="s">
        <v>434</v>
      </c>
      <c r="F4535" t="s">
        <v>88</v>
      </c>
      <c r="G4535" t="s">
        <v>26</v>
      </c>
      <c r="H4535" t="s">
        <v>1072</v>
      </c>
      <c r="I4535" t="s">
        <v>113</v>
      </c>
      <c r="J4535" t="s">
        <v>114</v>
      </c>
      <c r="K4535" t="s">
        <v>520</v>
      </c>
      <c r="L4535" t="str">
        <f>_xlfn.XLOOKUP(Trade_Flows[[#This Row],[hardware_type]],Helper_sheet!$D$2:$D$15,Helper_sheet!$E$2:$E$15,0,0)</f>
        <v>Chip</v>
      </c>
      <c r="M4535" t="s">
        <v>91</v>
      </c>
      <c r="N4535" s="5">
        <v>4846</v>
      </c>
      <c r="O4535" s="1">
        <v>242.32</v>
      </c>
      <c r="P4535" t="s">
        <v>93</v>
      </c>
      <c r="Q4535" t="s">
        <v>89</v>
      </c>
      <c r="R4535" t="s">
        <v>144</v>
      </c>
      <c r="S4535" t="s">
        <v>141</v>
      </c>
      <c r="T4535" t="s">
        <v>90</v>
      </c>
      <c r="U4535" t="s">
        <v>621</v>
      </c>
      <c r="V4535" t="s">
        <v>799</v>
      </c>
      <c r="W4535" t="s">
        <v>147</v>
      </c>
      <c r="X4535" t="s">
        <v>144</v>
      </c>
    </row>
    <row r="4536" spans="1:24" x14ac:dyDescent="0.4">
      <c r="A4536" t="s">
        <v>5227</v>
      </c>
      <c r="B4536" t="s">
        <v>202</v>
      </c>
      <c r="C4536" t="s">
        <v>154</v>
      </c>
      <c r="D4536" t="s">
        <v>58</v>
      </c>
      <c r="E4536" t="s">
        <v>434</v>
      </c>
      <c r="F4536" t="s">
        <v>88</v>
      </c>
      <c r="G4536" t="s">
        <v>26</v>
      </c>
      <c r="H4536" t="s">
        <v>1072</v>
      </c>
      <c r="I4536" t="s">
        <v>113</v>
      </c>
      <c r="J4536" t="s">
        <v>114</v>
      </c>
      <c r="K4536" t="s">
        <v>520</v>
      </c>
      <c r="L4536" t="str">
        <f>_xlfn.XLOOKUP(Trade_Flows[[#This Row],[hardware_type]],Helper_sheet!$D$2:$D$15,Helper_sheet!$E$2:$E$15,0,0)</f>
        <v>Chip</v>
      </c>
      <c r="M4536" t="s">
        <v>91</v>
      </c>
      <c r="N4536" s="5">
        <v>5044</v>
      </c>
      <c r="O4536" s="1">
        <v>252.21</v>
      </c>
      <c r="P4536" t="s">
        <v>521</v>
      </c>
      <c r="Q4536" t="s">
        <v>89</v>
      </c>
      <c r="R4536" t="s">
        <v>144</v>
      </c>
      <c r="S4536" t="s">
        <v>141</v>
      </c>
      <c r="T4536" t="s">
        <v>90</v>
      </c>
      <c r="U4536" t="s">
        <v>461</v>
      </c>
      <c r="V4536" t="s">
        <v>1083</v>
      </c>
      <c r="W4536" t="s">
        <v>147</v>
      </c>
      <c r="X4536" t="s">
        <v>144</v>
      </c>
    </row>
    <row r="4537" spans="1:24" x14ac:dyDescent="0.4">
      <c r="A4537" t="s">
        <v>5228</v>
      </c>
      <c r="B4537" t="s">
        <v>202</v>
      </c>
      <c r="C4537" t="s">
        <v>158</v>
      </c>
      <c r="D4537" t="s">
        <v>59</v>
      </c>
      <c r="E4537" t="s">
        <v>434</v>
      </c>
      <c r="F4537" t="s">
        <v>88</v>
      </c>
      <c r="G4537" t="s">
        <v>26</v>
      </c>
      <c r="H4537" t="s">
        <v>1072</v>
      </c>
      <c r="I4537" t="s">
        <v>113</v>
      </c>
      <c r="J4537" t="s">
        <v>114</v>
      </c>
      <c r="K4537" t="s">
        <v>520</v>
      </c>
      <c r="L4537" t="str">
        <f>_xlfn.XLOOKUP(Trade_Flows[[#This Row],[hardware_type]],Helper_sheet!$D$2:$D$15,Helper_sheet!$E$2:$E$15,0,0)</f>
        <v>Chip</v>
      </c>
      <c r="M4537" t="s">
        <v>91</v>
      </c>
      <c r="N4537" s="5">
        <v>4168</v>
      </c>
      <c r="O4537" s="1">
        <v>208.43</v>
      </c>
      <c r="P4537" t="s">
        <v>521</v>
      </c>
      <c r="Q4537" t="s">
        <v>89</v>
      </c>
      <c r="R4537" t="s">
        <v>144</v>
      </c>
      <c r="S4537" t="s">
        <v>141</v>
      </c>
      <c r="T4537" t="s">
        <v>90</v>
      </c>
      <c r="U4537" t="s">
        <v>554</v>
      </c>
      <c r="V4537" t="s">
        <v>766</v>
      </c>
      <c r="W4537" t="s">
        <v>147</v>
      </c>
      <c r="X4537" t="s">
        <v>144</v>
      </c>
    </row>
    <row r="4538" spans="1:24" x14ac:dyDescent="0.4">
      <c r="A4538" t="s">
        <v>5229</v>
      </c>
      <c r="B4538" t="s">
        <v>212</v>
      </c>
      <c r="C4538" t="s">
        <v>141</v>
      </c>
      <c r="D4538" t="s">
        <v>60</v>
      </c>
      <c r="E4538" t="s">
        <v>434</v>
      </c>
      <c r="F4538" t="s">
        <v>88</v>
      </c>
      <c r="G4538" t="s">
        <v>26</v>
      </c>
      <c r="H4538" t="s">
        <v>1072</v>
      </c>
      <c r="I4538" t="s">
        <v>113</v>
      </c>
      <c r="J4538" t="s">
        <v>114</v>
      </c>
      <c r="K4538" t="s">
        <v>520</v>
      </c>
      <c r="L4538" t="str">
        <f>_xlfn.XLOOKUP(Trade_Flows[[#This Row],[hardware_type]],Helper_sheet!$D$2:$D$15,Helper_sheet!$E$2:$E$15,0,0)</f>
        <v>Chip</v>
      </c>
      <c r="M4538" t="s">
        <v>91</v>
      </c>
      <c r="N4538" s="5">
        <v>4821</v>
      </c>
      <c r="O4538" s="1">
        <v>241.07</v>
      </c>
      <c r="P4538" t="s">
        <v>94</v>
      </c>
      <c r="Q4538" t="s">
        <v>89</v>
      </c>
      <c r="R4538" t="s">
        <v>144</v>
      </c>
      <c r="S4538" t="s">
        <v>141</v>
      </c>
      <c r="T4538" t="s">
        <v>90</v>
      </c>
      <c r="U4538" t="s">
        <v>159</v>
      </c>
      <c r="V4538" t="s">
        <v>744</v>
      </c>
      <c r="W4538" t="s">
        <v>147</v>
      </c>
      <c r="X4538" t="s">
        <v>144</v>
      </c>
    </row>
    <row r="4539" spans="1:24" x14ac:dyDescent="0.4">
      <c r="A4539" t="s">
        <v>5230</v>
      </c>
      <c r="B4539" t="s">
        <v>212</v>
      </c>
      <c r="C4539" t="s">
        <v>149</v>
      </c>
      <c r="D4539" t="s">
        <v>61</v>
      </c>
      <c r="E4539" t="s">
        <v>434</v>
      </c>
      <c r="F4539" t="s">
        <v>88</v>
      </c>
      <c r="G4539" t="s">
        <v>26</v>
      </c>
      <c r="H4539" t="s">
        <v>1072</v>
      </c>
      <c r="I4539" t="s">
        <v>113</v>
      </c>
      <c r="J4539" t="s">
        <v>114</v>
      </c>
      <c r="K4539" t="s">
        <v>520</v>
      </c>
      <c r="L4539" t="str">
        <f>_xlfn.XLOOKUP(Trade_Flows[[#This Row],[hardware_type]],Helper_sheet!$D$2:$D$15,Helper_sheet!$E$2:$E$15,0,0)</f>
        <v>Chip</v>
      </c>
      <c r="M4539" t="s">
        <v>91</v>
      </c>
      <c r="N4539" s="5">
        <v>5230</v>
      </c>
      <c r="O4539" s="1">
        <v>261.5</v>
      </c>
      <c r="P4539" t="s">
        <v>93</v>
      </c>
      <c r="Q4539" t="s">
        <v>89</v>
      </c>
      <c r="R4539" t="s">
        <v>144</v>
      </c>
      <c r="S4539" t="s">
        <v>141</v>
      </c>
      <c r="T4539" t="s">
        <v>90</v>
      </c>
      <c r="U4539" t="s">
        <v>471</v>
      </c>
      <c r="V4539" t="s">
        <v>766</v>
      </c>
      <c r="W4539" t="s">
        <v>147</v>
      </c>
      <c r="X4539" t="s">
        <v>144</v>
      </c>
    </row>
    <row r="4540" spans="1:24" x14ac:dyDescent="0.4">
      <c r="A4540" t="s">
        <v>5231</v>
      </c>
      <c r="B4540" t="s">
        <v>212</v>
      </c>
      <c r="C4540" t="s">
        <v>154</v>
      </c>
      <c r="D4540" t="s">
        <v>62</v>
      </c>
      <c r="E4540" t="s">
        <v>434</v>
      </c>
      <c r="F4540" t="s">
        <v>88</v>
      </c>
      <c r="G4540" t="s">
        <v>26</v>
      </c>
      <c r="H4540" t="s">
        <v>1072</v>
      </c>
      <c r="I4540" t="s">
        <v>113</v>
      </c>
      <c r="J4540" t="s">
        <v>114</v>
      </c>
      <c r="K4540" t="s">
        <v>520</v>
      </c>
      <c r="L4540" t="str">
        <f>_xlfn.XLOOKUP(Trade_Flows[[#This Row],[hardware_type]],Helper_sheet!$D$2:$D$15,Helper_sheet!$E$2:$E$15,0,0)</f>
        <v>Chip</v>
      </c>
      <c r="M4540" t="s">
        <v>91</v>
      </c>
      <c r="N4540" s="5">
        <v>5953</v>
      </c>
      <c r="O4540" s="1">
        <v>297.7</v>
      </c>
      <c r="P4540" t="s">
        <v>521</v>
      </c>
      <c r="Q4540" t="s">
        <v>89</v>
      </c>
      <c r="R4540" t="s">
        <v>144</v>
      </c>
      <c r="S4540" t="s">
        <v>141</v>
      </c>
      <c r="T4540" t="s">
        <v>90</v>
      </c>
      <c r="U4540" t="s">
        <v>473</v>
      </c>
      <c r="V4540" t="s">
        <v>1121</v>
      </c>
      <c r="W4540" t="s">
        <v>147</v>
      </c>
      <c r="X4540" t="s">
        <v>144</v>
      </c>
    </row>
    <row r="4541" spans="1:24" x14ac:dyDescent="0.4">
      <c r="A4541" t="s">
        <v>5232</v>
      </c>
      <c r="B4541" t="s">
        <v>212</v>
      </c>
      <c r="C4541" t="s">
        <v>158</v>
      </c>
      <c r="D4541" t="s">
        <v>63</v>
      </c>
      <c r="E4541" t="s">
        <v>434</v>
      </c>
      <c r="F4541" t="s">
        <v>88</v>
      </c>
      <c r="G4541" t="s">
        <v>26</v>
      </c>
      <c r="H4541" t="s">
        <v>1072</v>
      </c>
      <c r="I4541" t="s">
        <v>113</v>
      </c>
      <c r="J4541" t="s">
        <v>114</v>
      </c>
      <c r="K4541" t="s">
        <v>520</v>
      </c>
      <c r="L4541" t="str">
        <f>_xlfn.XLOOKUP(Trade_Flows[[#This Row],[hardware_type]],Helper_sheet!$D$2:$D$15,Helper_sheet!$E$2:$E$15,0,0)</f>
        <v>Chip</v>
      </c>
      <c r="M4541" t="s">
        <v>91</v>
      </c>
      <c r="N4541" s="5">
        <v>4950</v>
      </c>
      <c r="O4541" s="1">
        <v>247.52</v>
      </c>
      <c r="P4541" t="s">
        <v>94</v>
      </c>
      <c r="Q4541" t="s">
        <v>89</v>
      </c>
      <c r="R4541" t="s">
        <v>144</v>
      </c>
      <c r="S4541" t="s">
        <v>141</v>
      </c>
      <c r="T4541" t="s">
        <v>90</v>
      </c>
      <c r="U4541" t="s">
        <v>282</v>
      </c>
      <c r="V4541" t="s">
        <v>1083</v>
      </c>
      <c r="W4541" t="s">
        <v>147</v>
      </c>
      <c r="X4541" t="s">
        <v>144</v>
      </c>
    </row>
    <row r="4542" spans="1:24" x14ac:dyDescent="0.4">
      <c r="A4542" t="s">
        <v>5233</v>
      </c>
      <c r="B4542" t="s">
        <v>223</v>
      </c>
      <c r="C4542" t="s">
        <v>141</v>
      </c>
      <c r="D4542" t="s">
        <v>64</v>
      </c>
      <c r="E4542" t="s">
        <v>434</v>
      </c>
      <c r="F4542" t="s">
        <v>88</v>
      </c>
      <c r="G4542" t="s">
        <v>26</v>
      </c>
      <c r="H4542" t="s">
        <v>1072</v>
      </c>
      <c r="I4542" t="s">
        <v>113</v>
      </c>
      <c r="J4542" t="s">
        <v>114</v>
      </c>
      <c r="K4542" t="s">
        <v>520</v>
      </c>
      <c r="L4542" t="str">
        <f>_xlfn.XLOOKUP(Trade_Flows[[#This Row],[hardware_type]],Helper_sheet!$D$2:$D$15,Helper_sheet!$E$2:$E$15,0,0)</f>
        <v>Chip</v>
      </c>
      <c r="M4542" t="s">
        <v>91</v>
      </c>
      <c r="N4542" s="5">
        <v>4610</v>
      </c>
      <c r="O4542" s="1">
        <v>230.55</v>
      </c>
      <c r="P4542" t="s">
        <v>93</v>
      </c>
      <c r="Q4542" t="s">
        <v>89</v>
      </c>
      <c r="R4542" t="s">
        <v>144</v>
      </c>
      <c r="S4542" t="s">
        <v>141</v>
      </c>
      <c r="T4542" t="s">
        <v>90</v>
      </c>
      <c r="U4542" t="s">
        <v>702</v>
      </c>
      <c r="V4542" t="s">
        <v>740</v>
      </c>
      <c r="W4542" t="s">
        <v>147</v>
      </c>
      <c r="X4542" t="s">
        <v>144</v>
      </c>
    </row>
    <row r="4543" spans="1:24" x14ac:dyDescent="0.4">
      <c r="A4543" t="s">
        <v>5234</v>
      </c>
      <c r="B4543" t="s">
        <v>223</v>
      </c>
      <c r="C4543" t="s">
        <v>149</v>
      </c>
      <c r="D4543" t="s">
        <v>65</v>
      </c>
      <c r="E4543" t="s">
        <v>434</v>
      </c>
      <c r="F4543" t="s">
        <v>88</v>
      </c>
      <c r="G4543" t="s">
        <v>26</v>
      </c>
      <c r="H4543" t="s">
        <v>1072</v>
      </c>
      <c r="I4543" t="s">
        <v>113</v>
      </c>
      <c r="J4543" t="s">
        <v>114</v>
      </c>
      <c r="K4543" t="s">
        <v>520</v>
      </c>
      <c r="L4543" t="str">
        <f>_xlfn.XLOOKUP(Trade_Flows[[#This Row],[hardware_type]],Helper_sheet!$D$2:$D$15,Helper_sheet!$E$2:$E$15,0,0)</f>
        <v>Chip</v>
      </c>
      <c r="M4543" t="s">
        <v>91</v>
      </c>
      <c r="N4543" s="5">
        <v>5362</v>
      </c>
      <c r="O4543" s="1">
        <v>268.14</v>
      </c>
      <c r="P4543" t="s">
        <v>93</v>
      </c>
      <c r="Q4543" t="s">
        <v>89</v>
      </c>
      <c r="R4543" t="s">
        <v>144</v>
      </c>
      <c r="S4543" t="s">
        <v>141</v>
      </c>
      <c r="T4543" t="s">
        <v>90</v>
      </c>
      <c r="U4543" t="s">
        <v>284</v>
      </c>
      <c r="V4543" t="s">
        <v>766</v>
      </c>
      <c r="W4543" t="s">
        <v>147</v>
      </c>
      <c r="X4543" t="s">
        <v>144</v>
      </c>
    </row>
    <row r="4544" spans="1:24" x14ac:dyDescent="0.4">
      <c r="A4544" t="s">
        <v>5235</v>
      </c>
      <c r="B4544" t="s">
        <v>223</v>
      </c>
      <c r="C4544" t="s">
        <v>154</v>
      </c>
      <c r="D4544" t="s">
        <v>66</v>
      </c>
      <c r="E4544" t="s">
        <v>434</v>
      </c>
      <c r="F4544" t="s">
        <v>88</v>
      </c>
      <c r="G4544" t="s">
        <v>26</v>
      </c>
      <c r="H4544" t="s">
        <v>1072</v>
      </c>
      <c r="I4544" t="s">
        <v>113</v>
      </c>
      <c r="J4544" t="s">
        <v>114</v>
      </c>
      <c r="K4544" t="s">
        <v>520</v>
      </c>
      <c r="L4544" t="str">
        <f>_xlfn.XLOOKUP(Trade_Flows[[#This Row],[hardware_type]],Helper_sheet!$D$2:$D$15,Helper_sheet!$E$2:$E$15,0,0)</f>
        <v>Chip</v>
      </c>
      <c r="M4544" t="s">
        <v>91</v>
      </c>
      <c r="N4544" s="5">
        <v>6772</v>
      </c>
      <c r="O4544" s="1">
        <v>338.62</v>
      </c>
      <c r="P4544" t="s">
        <v>521</v>
      </c>
      <c r="Q4544" t="s">
        <v>89</v>
      </c>
      <c r="R4544" t="s">
        <v>144</v>
      </c>
      <c r="S4544" t="s">
        <v>141</v>
      </c>
      <c r="T4544" t="s">
        <v>90</v>
      </c>
      <c r="U4544" t="s">
        <v>151</v>
      </c>
      <c r="V4544" t="s">
        <v>1142</v>
      </c>
      <c r="W4544" t="s">
        <v>147</v>
      </c>
      <c r="X4544" t="s">
        <v>144</v>
      </c>
    </row>
    <row r="4545" spans="1:24" x14ac:dyDescent="0.4">
      <c r="A4545" t="s">
        <v>5236</v>
      </c>
      <c r="B4545" t="s">
        <v>223</v>
      </c>
      <c r="C4545" t="s">
        <v>158</v>
      </c>
      <c r="D4545" t="s">
        <v>67</v>
      </c>
      <c r="E4545" t="s">
        <v>434</v>
      </c>
      <c r="F4545" t="s">
        <v>88</v>
      </c>
      <c r="G4545" t="s">
        <v>26</v>
      </c>
      <c r="H4545" t="s">
        <v>1072</v>
      </c>
      <c r="I4545" t="s">
        <v>113</v>
      </c>
      <c r="J4545" t="s">
        <v>114</v>
      </c>
      <c r="K4545" t="s">
        <v>520</v>
      </c>
      <c r="L4545" t="str">
        <f>_xlfn.XLOOKUP(Trade_Flows[[#This Row],[hardware_type]],Helper_sheet!$D$2:$D$15,Helper_sheet!$E$2:$E$15,0,0)</f>
        <v>Chip</v>
      </c>
      <c r="M4545" t="s">
        <v>91</v>
      </c>
      <c r="N4545" s="5">
        <v>5946</v>
      </c>
      <c r="O4545" s="1">
        <v>297.31</v>
      </c>
      <c r="P4545" t="s">
        <v>521</v>
      </c>
      <c r="Q4545" t="s">
        <v>89</v>
      </c>
      <c r="R4545" t="s">
        <v>144</v>
      </c>
      <c r="S4545" t="s">
        <v>141</v>
      </c>
      <c r="T4545" t="s">
        <v>90</v>
      </c>
      <c r="U4545" t="s">
        <v>175</v>
      </c>
      <c r="V4545" t="s">
        <v>738</v>
      </c>
      <c r="W4545" t="s">
        <v>147</v>
      </c>
      <c r="X4545" t="s">
        <v>144</v>
      </c>
    </row>
    <row r="4546" spans="1:24" x14ac:dyDescent="0.4">
      <c r="A4546" t="s">
        <v>5237</v>
      </c>
      <c r="B4546" t="s">
        <v>235</v>
      </c>
      <c r="C4546" t="s">
        <v>141</v>
      </c>
      <c r="D4546" t="s">
        <v>68</v>
      </c>
      <c r="E4546" t="s">
        <v>434</v>
      </c>
      <c r="F4546" t="s">
        <v>88</v>
      </c>
      <c r="G4546" t="s">
        <v>26</v>
      </c>
      <c r="H4546" t="s">
        <v>1072</v>
      </c>
      <c r="I4546" t="s">
        <v>113</v>
      </c>
      <c r="J4546" t="s">
        <v>114</v>
      </c>
      <c r="K4546" t="s">
        <v>520</v>
      </c>
      <c r="L4546" t="str">
        <f>_xlfn.XLOOKUP(Trade_Flows[[#This Row],[hardware_type]],Helper_sheet!$D$2:$D$15,Helper_sheet!$E$2:$E$15,0,0)</f>
        <v>Chip</v>
      </c>
      <c r="M4546" t="s">
        <v>91</v>
      </c>
      <c r="N4546" s="5">
        <v>5682</v>
      </c>
      <c r="O4546" s="1">
        <v>284.10000000000002</v>
      </c>
      <c r="P4546" t="s">
        <v>93</v>
      </c>
      <c r="Q4546" t="s">
        <v>89</v>
      </c>
      <c r="R4546" t="s">
        <v>144</v>
      </c>
      <c r="S4546" t="s">
        <v>141</v>
      </c>
      <c r="T4546" t="s">
        <v>90</v>
      </c>
      <c r="U4546" t="s">
        <v>387</v>
      </c>
      <c r="V4546" t="s">
        <v>740</v>
      </c>
      <c r="W4546" t="s">
        <v>147</v>
      </c>
      <c r="X4546" t="s">
        <v>144</v>
      </c>
    </row>
    <row r="4547" spans="1:24" x14ac:dyDescent="0.4">
      <c r="A4547" t="s">
        <v>5238</v>
      </c>
      <c r="B4547" t="s">
        <v>235</v>
      </c>
      <c r="C4547" t="s">
        <v>149</v>
      </c>
      <c r="D4547" t="s">
        <v>69</v>
      </c>
      <c r="E4547" t="s">
        <v>434</v>
      </c>
      <c r="F4547" t="s">
        <v>88</v>
      </c>
      <c r="G4547" t="s">
        <v>26</v>
      </c>
      <c r="H4547" t="s">
        <v>1072</v>
      </c>
      <c r="I4547" t="s">
        <v>113</v>
      </c>
      <c r="J4547" t="s">
        <v>114</v>
      </c>
      <c r="K4547" t="s">
        <v>520</v>
      </c>
      <c r="L4547" t="str">
        <f>_xlfn.XLOOKUP(Trade_Flows[[#This Row],[hardware_type]],Helper_sheet!$D$2:$D$15,Helper_sheet!$E$2:$E$15,0,0)</f>
        <v>Chip</v>
      </c>
      <c r="M4547" t="s">
        <v>91</v>
      </c>
      <c r="N4547" s="5">
        <v>6282</v>
      </c>
      <c r="O4547" s="1">
        <v>314.14</v>
      </c>
      <c r="P4547" t="s">
        <v>93</v>
      </c>
      <c r="Q4547" t="s">
        <v>89</v>
      </c>
      <c r="R4547" t="s">
        <v>144</v>
      </c>
      <c r="S4547" t="s">
        <v>141</v>
      </c>
      <c r="T4547" t="s">
        <v>90</v>
      </c>
      <c r="U4547" t="s">
        <v>221</v>
      </c>
      <c r="V4547" t="s">
        <v>766</v>
      </c>
      <c r="W4547" t="s">
        <v>147</v>
      </c>
      <c r="X4547" t="s">
        <v>144</v>
      </c>
    </row>
    <row r="4548" spans="1:24" x14ac:dyDescent="0.4">
      <c r="A4548" t="s">
        <v>5239</v>
      </c>
      <c r="B4548" t="s">
        <v>235</v>
      </c>
      <c r="C4548" t="s">
        <v>154</v>
      </c>
      <c r="D4548" t="s">
        <v>70</v>
      </c>
      <c r="E4548" t="s">
        <v>434</v>
      </c>
      <c r="F4548" t="s">
        <v>88</v>
      </c>
      <c r="G4548" t="s">
        <v>26</v>
      </c>
      <c r="H4548" t="s">
        <v>1072</v>
      </c>
      <c r="I4548" t="s">
        <v>113</v>
      </c>
      <c r="J4548" t="s">
        <v>114</v>
      </c>
      <c r="K4548" t="s">
        <v>520</v>
      </c>
      <c r="L4548" t="str">
        <f>_xlfn.XLOOKUP(Trade_Flows[[#This Row],[hardware_type]],Helper_sheet!$D$2:$D$15,Helper_sheet!$E$2:$E$15,0,0)</f>
        <v>Chip</v>
      </c>
      <c r="M4548" t="s">
        <v>91</v>
      </c>
      <c r="N4548" s="5">
        <v>6851</v>
      </c>
      <c r="O4548" s="1">
        <v>342.56</v>
      </c>
      <c r="P4548" t="s">
        <v>94</v>
      </c>
      <c r="Q4548" t="s">
        <v>89</v>
      </c>
      <c r="R4548" t="s">
        <v>144</v>
      </c>
      <c r="S4548" t="s">
        <v>141</v>
      </c>
      <c r="T4548" t="s">
        <v>90</v>
      </c>
      <c r="U4548" t="s">
        <v>824</v>
      </c>
      <c r="V4548" t="s">
        <v>799</v>
      </c>
      <c r="W4548" t="s">
        <v>147</v>
      </c>
      <c r="X4548" t="s">
        <v>144</v>
      </c>
    </row>
    <row r="4549" spans="1:24" x14ac:dyDescent="0.4">
      <c r="A4549" t="s">
        <v>5240</v>
      </c>
      <c r="B4549" t="s">
        <v>235</v>
      </c>
      <c r="C4549" t="s">
        <v>158</v>
      </c>
      <c r="D4549" t="s">
        <v>71</v>
      </c>
      <c r="E4549" t="s">
        <v>434</v>
      </c>
      <c r="F4549" t="s">
        <v>88</v>
      </c>
      <c r="G4549" t="s">
        <v>26</v>
      </c>
      <c r="H4549" t="s">
        <v>1072</v>
      </c>
      <c r="I4549" t="s">
        <v>113</v>
      </c>
      <c r="J4549" t="s">
        <v>114</v>
      </c>
      <c r="K4549" t="s">
        <v>520</v>
      </c>
      <c r="L4549" t="str">
        <f>_xlfn.XLOOKUP(Trade_Flows[[#This Row],[hardware_type]],Helper_sheet!$D$2:$D$15,Helper_sheet!$E$2:$E$15,0,0)</f>
        <v>Chip</v>
      </c>
      <c r="M4549" t="s">
        <v>91</v>
      </c>
      <c r="N4549" s="5">
        <v>5982</v>
      </c>
      <c r="O4549" s="1">
        <v>299.13</v>
      </c>
      <c r="P4549" t="s">
        <v>93</v>
      </c>
      <c r="Q4549" t="s">
        <v>89</v>
      </c>
      <c r="R4549" t="s">
        <v>144</v>
      </c>
      <c r="S4549" t="s">
        <v>141</v>
      </c>
      <c r="T4549" t="s">
        <v>90</v>
      </c>
      <c r="U4549" t="s">
        <v>558</v>
      </c>
      <c r="V4549" t="s">
        <v>1103</v>
      </c>
      <c r="W4549" t="s">
        <v>147</v>
      </c>
      <c r="X4549" t="s">
        <v>144</v>
      </c>
    </row>
    <row r="4550" spans="1:24" x14ac:dyDescent="0.4">
      <c r="A4550" t="s">
        <v>5241</v>
      </c>
      <c r="B4550" t="s">
        <v>248</v>
      </c>
      <c r="C4550" t="s">
        <v>141</v>
      </c>
      <c r="D4550" t="s">
        <v>72</v>
      </c>
      <c r="E4550" t="s">
        <v>434</v>
      </c>
      <c r="F4550" t="s">
        <v>88</v>
      </c>
      <c r="G4550" t="s">
        <v>26</v>
      </c>
      <c r="H4550" t="s">
        <v>1072</v>
      </c>
      <c r="I4550" t="s">
        <v>113</v>
      </c>
      <c r="J4550" t="s">
        <v>114</v>
      </c>
      <c r="K4550" t="s">
        <v>520</v>
      </c>
      <c r="L4550" t="str">
        <f>_xlfn.XLOOKUP(Trade_Flows[[#This Row],[hardware_type]],Helper_sheet!$D$2:$D$15,Helper_sheet!$E$2:$E$15,0,0)</f>
        <v>Chip</v>
      </c>
      <c r="M4550" t="s">
        <v>91</v>
      </c>
      <c r="N4550" s="5">
        <v>6774</v>
      </c>
      <c r="O4550" s="1">
        <v>338.7</v>
      </c>
      <c r="P4550" t="s">
        <v>521</v>
      </c>
      <c r="Q4550" t="s">
        <v>89</v>
      </c>
      <c r="R4550" t="s">
        <v>144</v>
      </c>
      <c r="S4550" t="s">
        <v>141</v>
      </c>
      <c r="T4550" t="s">
        <v>90</v>
      </c>
      <c r="U4550" t="s">
        <v>221</v>
      </c>
      <c r="V4550" t="s">
        <v>1206</v>
      </c>
      <c r="W4550" t="s">
        <v>147</v>
      </c>
      <c r="X4550" t="s">
        <v>141</v>
      </c>
    </row>
    <row r="4551" spans="1:24" x14ac:dyDescent="0.4">
      <c r="A4551" t="s">
        <v>5242</v>
      </c>
      <c r="B4551" t="s">
        <v>248</v>
      </c>
      <c r="C4551" t="s">
        <v>149</v>
      </c>
      <c r="D4551" t="s">
        <v>73</v>
      </c>
      <c r="E4551" t="s">
        <v>434</v>
      </c>
      <c r="F4551" t="s">
        <v>88</v>
      </c>
      <c r="G4551" t="s">
        <v>26</v>
      </c>
      <c r="H4551" t="s">
        <v>1072</v>
      </c>
      <c r="I4551" t="s">
        <v>113</v>
      </c>
      <c r="J4551" t="s">
        <v>114</v>
      </c>
      <c r="K4551" t="s">
        <v>520</v>
      </c>
      <c r="L4551" t="str">
        <f>_xlfn.XLOOKUP(Trade_Flows[[#This Row],[hardware_type]],Helper_sheet!$D$2:$D$15,Helper_sheet!$E$2:$E$15,0,0)</f>
        <v>Chip</v>
      </c>
      <c r="M4551" t="s">
        <v>91</v>
      </c>
      <c r="N4551" s="5">
        <v>7227</v>
      </c>
      <c r="O4551" s="1">
        <v>361.36</v>
      </c>
      <c r="P4551" t="s">
        <v>93</v>
      </c>
      <c r="Q4551" t="s">
        <v>89</v>
      </c>
      <c r="R4551" t="s">
        <v>144</v>
      </c>
      <c r="S4551" t="s">
        <v>141</v>
      </c>
      <c r="T4551" t="s">
        <v>90</v>
      </c>
      <c r="U4551" t="s">
        <v>398</v>
      </c>
      <c r="V4551" t="s">
        <v>747</v>
      </c>
      <c r="W4551" t="s">
        <v>147</v>
      </c>
      <c r="X4551" t="s">
        <v>141</v>
      </c>
    </row>
    <row r="4552" spans="1:24" x14ac:dyDescent="0.4">
      <c r="A4552" t="s">
        <v>5243</v>
      </c>
      <c r="B4552" t="s">
        <v>248</v>
      </c>
      <c r="C4552" t="s">
        <v>154</v>
      </c>
      <c r="D4552" t="s">
        <v>74</v>
      </c>
      <c r="E4552" t="s">
        <v>434</v>
      </c>
      <c r="F4552" t="s">
        <v>88</v>
      </c>
      <c r="G4552" t="s">
        <v>26</v>
      </c>
      <c r="H4552" t="s">
        <v>1072</v>
      </c>
      <c r="I4552" t="s">
        <v>113</v>
      </c>
      <c r="J4552" t="s">
        <v>114</v>
      </c>
      <c r="K4552" t="s">
        <v>520</v>
      </c>
      <c r="L4552" t="str">
        <f>_xlfn.XLOOKUP(Trade_Flows[[#This Row],[hardware_type]],Helper_sheet!$D$2:$D$15,Helper_sheet!$E$2:$E$15,0,0)</f>
        <v>Chip</v>
      </c>
      <c r="M4552" t="s">
        <v>91</v>
      </c>
      <c r="N4552" s="5">
        <v>7302</v>
      </c>
      <c r="O4552" s="1">
        <v>365.12</v>
      </c>
      <c r="P4552" t="s">
        <v>93</v>
      </c>
      <c r="Q4552" t="s">
        <v>89</v>
      </c>
      <c r="R4552" t="s">
        <v>144</v>
      </c>
      <c r="S4552" t="s">
        <v>141</v>
      </c>
      <c r="T4552" t="s">
        <v>90</v>
      </c>
      <c r="U4552" t="s">
        <v>633</v>
      </c>
      <c r="V4552" t="s">
        <v>740</v>
      </c>
      <c r="W4552" t="s">
        <v>147</v>
      </c>
      <c r="X4552" t="s">
        <v>141</v>
      </c>
    </row>
    <row r="4553" spans="1:24" x14ac:dyDescent="0.4">
      <c r="A4553" t="s">
        <v>5244</v>
      </c>
      <c r="B4553" t="s">
        <v>248</v>
      </c>
      <c r="C4553" t="s">
        <v>158</v>
      </c>
      <c r="D4553" t="s">
        <v>75</v>
      </c>
      <c r="E4553" t="s">
        <v>434</v>
      </c>
      <c r="F4553" t="s">
        <v>88</v>
      </c>
      <c r="G4553" t="s">
        <v>26</v>
      </c>
      <c r="H4553" t="s">
        <v>1072</v>
      </c>
      <c r="I4553" t="s">
        <v>113</v>
      </c>
      <c r="J4553" t="s">
        <v>114</v>
      </c>
      <c r="K4553" t="s">
        <v>520</v>
      </c>
      <c r="L4553" t="str">
        <f>_xlfn.XLOOKUP(Trade_Flows[[#This Row],[hardware_type]],Helper_sheet!$D$2:$D$15,Helper_sheet!$E$2:$E$15,0,0)</f>
        <v>Chip</v>
      </c>
      <c r="M4553" t="s">
        <v>91</v>
      </c>
      <c r="N4553" s="5">
        <v>6715</v>
      </c>
      <c r="O4553" s="1">
        <v>335.78</v>
      </c>
      <c r="P4553" t="s">
        <v>94</v>
      </c>
      <c r="Q4553" t="s">
        <v>89</v>
      </c>
      <c r="R4553" t="s">
        <v>144</v>
      </c>
      <c r="S4553" t="s">
        <v>141</v>
      </c>
      <c r="T4553" t="s">
        <v>90</v>
      </c>
      <c r="U4553" t="s">
        <v>401</v>
      </c>
      <c r="V4553" t="s">
        <v>747</v>
      </c>
      <c r="W4553" t="s">
        <v>147</v>
      </c>
      <c r="X4553" t="s">
        <v>141</v>
      </c>
    </row>
    <row r="4554" spans="1:24" x14ac:dyDescent="0.4">
      <c r="A4554" t="s">
        <v>5245</v>
      </c>
      <c r="B4554" t="s">
        <v>260</v>
      </c>
      <c r="C4554" t="s">
        <v>141</v>
      </c>
      <c r="D4554" t="s">
        <v>76</v>
      </c>
      <c r="E4554" t="s">
        <v>434</v>
      </c>
      <c r="F4554" t="s">
        <v>88</v>
      </c>
      <c r="G4554" t="s">
        <v>26</v>
      </c>
      <c r="H4554" t="s">
        <v>1072</v>
      </c>
      <c r="I4554" t="s">
        <v>113</v>
      </c>
      <c r="J4554" t="s">
        <v>114</v>
      </c>
      <c r="K4554" t="s">
        <v>520</v>
      </c>
      <c r="L4554" t="str">
        <f>_xlfn.XLOOKUP(Trade_Flows[[#This Row],[hardware_type]],Helper_sheet!$D$2:$D$15,Helper_sheet!$E$2:$E$15,0,0)</f>
        <v>Chip</v>
      </c>
      <c r="M4554" t="s">
        <v>91</v>
      </c>
      <c r="N4554" s="5">
        <v>7627</v>
      </c>
      <c r="O4554" s="1">
        <v>381.38</v>
      </c>
      <c r="P4554" t="s">
        <v>521</v>
      </c>
      <c r="Q4554" t="s">
        <v>89</v>
      </c>
      <c r="R4554" t="s">
        <v>144</v>
      </c>
      <c r="S4554" t="s">
        <v>141</v>
      </c>
      <c r="T4554" t="s">
        <v>90</v>
      </c>
      <c r="U4554" t="s">
        <v>937</v>
      </c>
      <c r="V4554" t="s">
        <v>783</v>
      </c>
      <c r="W4554" t="s">
        <v>147</v>
      </c>
      <c r="X4554" t="s">
        <v>141</v>
      </c>
    </row>
    <row r="4555" spans="1:24" x14ac:dyDescent="0.4">
      <c r="A4555" t="s">
        <v>5246</v>
      </c>
      <c r="B4555" t="s">
        <v>260</v>
      </c>
      <c r="C4555" t="s">
        <v>149</v>
      </c>
      <c r="D4555" t="s">
        <v>77</v>
      </c>
      <c r="E4555" t="s">
        <v>434</v>
      </c>
      <c r="F4555" t="s">
        <v>88</v>
      </c>
      <c r="G4555" t="s">
        <v>26</v>
      </c>
      <c r="H4555" t="s">
        <v>1072</v>
      </c>
      <c r="I4555" t="s">
        <v>113</v>
      </c>
      <c r="J4555" t="s">
        <v>114</v>
      </c>
      <c r="K4555" t="s">
        <v>520</v>
      </c>
      <c r="L4555" t="str">
        <f>_xlfn.XLOOKUP(Trade_Flows[[#This Row],[hardware_type]],Helper_sheet!$D$2:$D$15,Helper_sheet!$E$2:$E$15,0,0)</f>
        <v>Chip</v>
      </c>
      <c r="M4555" t="s">
        <v>91</v>
      </c>
      <c r="N4555" s="5">
        <v>7810</v>
      </c>
      <c r="O4555" s="1">
        <v>390.54</v>
      </c>
      <c r="P4555" t="s">
        <v>94</v>
      </c>
      <c r="Q4555" t="s">
        <v>89</v>
      </c>
      <c r="R4555" t="s">
        <v>144</v>
      </c>
      <c r="S4555" t="s">
        <v>141</v>
      </c>
      <c r="T4555" t="s">
        <v>90</v>
      </c>
      <c r="U4555" t="s">
        <v>403</v>
      </c>
      <c r="V4555" t="s">
        <v>1206</v>
      </c>
      <c r="W4555" t="s">
        <v>147</v>
      </c>
      <c r="X4555" t="s">
        <v>141</v>
      </c>
    </row>
    <row r="4556" spans="1:24" x14ac:dyDescent="0.4">
      <c r="A4556" t="s">
        <v>5247</v>
      </c>
      <c r="B4556" t="s">
        <v>260</v>
      </c>
      <c r="C4556" t="s">
        <v>154</v>
      </c>
      <c r="D4556" t="s">
        <v>78</v>
      </c>
      <c r="E4556" t="s">
        <v>434</v>
      </c>
      <c r="F4556" t="s">
        <v>88</v>
      </c>
      <c r="G4556" t="s">
        <v>26</v>
      </c>
      <c r="H4556" t="s">
        <v>1072</v>
      </c>
      <c r="I4556" t="s">
        <v>113</v>
      </c>
      <c r="J4556" t="s">
        <v>114</v>
      </c>
      <c r="K4556" t="s">
        <v>520</v>
      </c>
      <c r="L4556" t="str">
        <f>_xlfn.XLOOKUP(Trade_Flows[[#This Row],[hardware_type]],Helper_sheet!$D$2:$D$15,Helper_sheet!$E$2:$E$15,0,0)</f>
        <v>Chip</v>
      </c>
      <c r="M4556" t="s">
        <v>91</v>
      </c>
      <c r="N4556" s="5">
        <v>8468</v>
      </c>
      <c r="O4556" s="1">
        <v>423.4</v>
      </c>
      <c r="P4556" t="s">
        <v>521</v>
      </c>
      <c r="Q4556" t="s">
        <v>89</v>
      </c>
      <c r="R4556" t="s">
        <v>144</v>
      </c>
      <c r="S4556" t="s">
        <v>141</v>
      </c>
      <c r="T4556" t="s">
        <v>90</v>
      </c>
      <c r="U4556" t="s">
        <v>489</v>
      </c>
      <c r="V4556" t="s">
        <v>758</v>
      </c>
      <c r="W4556" t="s">
        <v>147</v>
      </c>
      <c r="X4556" t="s">
        <v>141</v>
      </c>
    </row>
    <row r="4557" spans="1:24" x14ac:dyDescent="0.4">
      <c r="A4557" t="s">
        <v>5248</v>
      </c>
      <c r="B4557" t="s">
        <v>260</v>
      </c>
      <c r="C4557" t="s">
        <v>158</v>
      </c>
      <c r="D4557" t="s">
        <v>79</v>
      </c>
      <c r="E4557" t="s">
        <v>434</v>
      </c>
      <c r="F4557" t="s">
        <v>88</v>
      </c>
      <c r="G4557" t="s">
        <v>26</v>
      </c>
      <c r="H4557" t="s">
        <v>1072</v>
      </c>
      <c r="I4557" t="s">
        <v>113</v>
      </c>
      <c r="J4557" t="s">
        <v>114</v>
      </c>
      <c r="K4557" t="s">
        <v>520</v>
      </c>
      <c r="L4557" t="str">
        <f>_xlfn.XLOOKUP(Trade_Flows[[#This Row],[hardware_type]],Helper_sheet!$D$2:$D$15,Helper_sheet!$E$2:$E$15,0,0)</f>
        <v>Chip</v>
      </c>
      <c r="M4557" t="s">
        <v>91</v>
      </c>
      <c r="N4557" s="5">
        <v>7983</v>
      </c>
      <c r="O4557" s="1">
        <v>399.17</v>
      </c>
      <c r="P4557" t="s">
        <v>521</v>
      </c>
      <c r="Q4557" t="s">
        <v>89</v>
      </c>
      <c r="R4557" t="s">
        <v>144</v>
      </c>
      <c r="S4557" t="s">
        <v>141</v>
      </c>
      <c r="T4557" t="s">
        <v>90</v>
      </c>
      <c r="U4557" t="s">
        <v>937</v>
      </c>
      <c r="V4557" t="s">
        <v>744</v>
      </c>
      <c r="W4557" t="s">
        <v>147</v>
      </c>
      <c r="X4557" t="s">
        <v>141</v>
      </c>
    </row>
    <row r="4558" spans="1:24" x14ac:dyDescent="0.4">
      <c r="A4558" t="s">
        <v>5249</v>
      </c>
      <c r="B4558" t="s">
        <v>140</v>
      </c>
      <c r="C4558" t="s">
        <v>141</v>
      </c>
      <c r="D4558" t="s">
        <v>23</v>
      </c>
      <c r="E4558" t="s">
        <v>434</v>
      </c>
      <c r="F4558" t="s">
        <v>88</v>
      </c>
      <c r="G4558" t="s">
        <v>26</v>
      </c>
      <c r="H4558" t="s">
        <v>1072</v>
      </c>
      <c r="I4558" t="s">
        <v>113</v>
      </c>
      <c r="J4558" t="s">
        <v>114</v>
      </c>
      <c r="K4558" t="s">
        <v>594</v>
      </c>
      <c r="L4558" t="str">
        <f>_xlfn.XLOOKUP(Trade_Flows[[#This Row],[hardware_type]],Helper_sheet!$D$2:$D$15,Helper_sheet!$E$2:$E$15,0,0)</f>
        <v>Chip</v>
      </c>
      <c r="M4558" t="s">
        <v>91</v>
      </c>
      <c r="N4558" s="5">
        <v>2875</v>
      </c>
      <c r="O4558" s="1">
        <v>143.76</v>
      </c>
      <c r="P4558" t="s">
        <v>96</v>
      </c>
      <c r="Q4558" t="s">
        <v>89</v>
      </c>
      <c r="R4558" t="s">
        <v>144</v>
      </c>
      <c r="S4558" t="s">
        <v>141</v>
      </c>
      <c r="T4558" t="s">
        <v>90</v>
      </c>
      <c r="U4558" t="s">
        <v>613</v>
      </c>
      <c r="V4558" t="s">
        <v>766</v>
      </c>
      <c r="W4558" t="s">
        <v>147</v>
      </c>
      <c r="X4558" t="s">
        <v>144</v>
      </c>
    </row>
    <row r="4559" spans="1:24" x14ac:dyDescent="0.4">
      <c r="A4559" t="s">
        <v>5250</v>
      </c>
      <c r="B4559" t="s">
        <v>140</v>
      </c>
      <c r="C4559" t="s">
        <v>149</v>
      </c>
      <c r="D4559" t="s">
        <v>35</v>
      </c>
      <c r="E4559" t="s">
        <v>434</v>
      </c>
      <c r="F4559" t="s">
        <v>88</v>
      </c>
      <c r="G4559" t="s">
        <v>26</v>
      </c>
      <c r="H4559" t="s">
        <v>1072</v>
      </c>
      <c r="I4559" t="s">
        <v>113</v>
      </c>
      <c r="J4559" t="s">
        <v>114</v>
      </c>
      <c r="K4559" t="s">
        <v>594</v>
      </c>
      <c r="L4559" t="str">
        <f>_xlfn.XLOOKUP(Trade_Flows[[#This Row],[hardware_type]],Helper_sheet!$D$2:$D$15,Helper_sheet!$E$2:$E$15,0,0)</f>
        <v>Chip</v>
      </c>
      <c r="M4559" t="s">
        <v>91</v>
      </c>
      <c r="N4559" s="5">
        <v>3365</v>
      </c>
      <c r="O4559" s="1">
        <v>168.27</v>
      </c>
      <c r="P4559" t="s">
        <v>96</v>
      </c>
      <c r="Q4559" t="s">
        <v>89</v>
      </c>
      <c r="R4559" t="s">
        <v>144</v>
      </c>
      <c r="S4559" t="s">
        <v>141</v>
      </c>
      <c r="T4559" t="s">
        <v>90</v>
      </c>
      <c r="U4559" t="s">
        <v>2387</v>
      </c>
      <c r="V4559" t="s">
        <v>776</v>
      </c>
      <c r="W4559" t="s">
        <v>147</v>
      </c>
      <c r="X4559" t="s">
        <v>144</v>
      </c>
    </row>
    <row r="4560" spans="1:24" x14ac:dyDescent="0.4">
      <c r="A4560" t="s">
        <v>5251</v>
      </c>
      <c r="B4560" t="s">
        <v>140</v>
      </c>
      <c r="C4560" t="s">
        <v>154</v>
      </c>
      <c r="D4560" t="s">
        <v>37</v>
      </c>
      <c r="E4560" t="s">
        <v>434</v>
      </c>
      <c r="F4560" t="s">
        <v>88</v>
      </c>
      <c r="G4560" t="s">
        <v>26</v>
      </c>
      <c r="H4560" t="s">
        <v>1072</v>
      </c>
      <c r="I4560" t="s">
        <v>113</v>
      </c>
      <c r="J4560" t="s">
        <v>114</v>
      </c>
      <c r="K4560" t="s">
        <v>594</v>
      </c>
      <c r="L4560" t="str">
        <f>_xlfn.XLOOKUP(Trade_Flows[[#This Row],[hardware_type]],Helper_sheet!$D$2:$D$15,Helper_sheet!$E$2:$E$15,0,0)</f>
        <v>Chip</v>
      </c>
      <c r="M4560" t="s">
        <v>91</v>
      </c>
      <c r="N4560" s="5">
        <v>3650</v>
      </c>
      <c r="O4560" s="1">
        <v>182.53</v>
      </c>
      <c r="P4560" t="s">
        <v>96</v>
      </c>
      <c r="Q4560" t="s">
        <v>89</v>
      </c>
      <c r="R4560" t="s">
        <v>144</v>
      </c>
      <c r="S4560" t="s">
        <v>141</v>
      </c>
      <c r="T4560" t="s">
        <v>90</v>
      </c>
      <c r="U4560" t="s">
        <v>437</v>
      </c>
      <c r="V4560" t="s">
        <v>1083</v>
      </c>
      <c r="W4560" t="s">
        <v>147</v>
      </c>
      <c r="X4560" t="s">
        <v>144</v>
      </c>
    </row>
    <row r="4561" spans="1:24" x14ac:dyDescent="0.4">
      <c r="A4561" t="s">
        <v>5252</v>
      </c>
      <c r="B4561" t="s">
        <v>140</v>
      </c>
      <c r="C4561" t="s">
        <v>158</v>
      </c>
      <c r="D4561" t="s">
        <v>38</v>
      </c>
      <c r="E4561" t="s">
        <v>434</v>
      </c>
      <c r="F4561" t="s">
        <v>88</v>
      </c>
      <c r="G4561" t="s">
        <v>26</v>
      </c>
      <c r="H4561" t="s">
        <v>1072</v>
      </c>
      <c r="I4561" t="s">
        <v>113</v>
      </c>
      <c r="J4561" t="s">
        <v>114</v>
      </c>
      <c r="K4561" t="s">
        <v>594</v>
      </c>
      <c r="L4561" t="str">
        <f>_xlfn.XLOOKUP(Trade_Flows[[#This Row],[hardware_type]],Helper_sheet!$D$2:$D$15,Helper_sheet!$E$2:$E$15,0,0)</f>
        <v>Chip</v>
      </c>
      <c r="M4561" t="s">
        <v>91</v>
      </c>
      <c r="N4561" s="5">
        <v>2818</v>
      </c>
      <c r="O4561" s="1">
        <v>140.94</v>
      </c>
      <c r="P4561" t="s">
        <v>93</v>
      </c>
      <c r="Q4561" t="s">
        <v>89</v>
      </c>
      <c r="R4561" t="s">
        <v>144</v>
      </c>
      <c r="S4561" t="s">
        <v>141</v>
      </c>
      <c r="T4561" t="s">
        <v>90</v>
      </c>
      <c r="U4561" t="s">
        <v>599</v>
      </c>
      <c r="V4561" t="s">
        <v>1121</v>
      </c>
      <c r="W4561" t="s">
        <v>147</v>
      </c>
      <c r="X4561" t="s">
        <v>144</v>
      </c>
    </row>
    <row r="4562" spans="1:24" x14ac:dyDescent="0.4">
      <c r="A4562" t="s">
        <v>5253</v>
      </c>
      <c r="B4562" t="s">
        <v>162</v>
      </c>
      <c r="C4562" t="s">
        <v>141</v>
      </c>
      <c r="D4562" t="s">
        <v>39</v>
      </c>
      <c r="E4562" t="s">
        <v>434</v>
      </c>
      <c r="F4562" t="s">
        <v>88</v>
      </c>
      <c r="G4562" t="s">
        <v>26</v>
      </c>
      <c r="H4562" t="s">
        <v>1072</v>
      </c>
      <c r="I4562" t="s">
        <v>113</v>
      </c>
      <c r="J4562" t="s">
        <v>114</v>
      </c>
      <c r="K4562" t="s">
        <v>594</v>
      </c>
      <c r="L4562" t="str">
        <f>_xlfn.XLOOKUP(Trade_Flows[[#This Row],[hardware_type]],Helper_sheet!$D$2:$D$15,Helper_sheet!$E$2:$E$15,0,0)</f>
        <v>Chip</v>
      </c>
      <c r="M4562" t="s">
        <v>91</v>
      </c>
      <c r="N4562" s="5">
        <v>3118</v>
      </c>
      <c r="O4562" s="1">
        <v>155.9</v>
      </c>
      <c r="P4562" t="s">
        <v>93</v>
      </c>
      <c r="Q4562" t="s">
        <v>89</v>
      </c>
      <c r="R4562" t="s">
        <v>144</v>
      </c>
      <c r="S4562" t="s">
        <v>141</v>
      </c>
      <c r="T4562" t="s">
        <v>90</v>
      </c>
      <c r="U4562" t="s">
        <v>532</v>
      </c>
      <c r="V4562" t="s">
        <v>817</v>
      </c>
      <c r="W4562" t="s">
        <v>147</v>
      </c>
      <c r="X4562" t="s">
        <v>144</v>
      </c>
    </row>
    <row r="4563" spans="1:24" x14ac:dyDescent="0.4">
      <c r="A4563" t="s">
        <v>5254</v>
      </c>
      <c r="B4563" t="s">
        <v>162</v>
      </c>
      <c r="C4563" t="s">
        <v>149</v>
      </c>
      <c r="D4563" t="s">
        <v>41</v>
      </c>
      <c r="E4563" t="s">
        <v>434</v>
      </c>
      <c r="F4563" t="s">
        <v>88</v>
      </c>
      <c r="G4563" t="s">
        <v>26</v>
      </c>
      <c r="H4563" t="s">
        <v>1072</v>
      </c>
      <c r="I4563" t="s">
        <v>113</v>
      </c>
      <c r="J4563" t="s">
        <v>114</v>
      </c>
      <c r="K4563" t="s">
        <v>594</v>
      </c>
      <c r="L4563" t="str">
        <f>_xlfn.XLOOKUP(Trade_Flows[[#This Row],[hardware_type]],Helper_sheet!$D$2:$D$15,Helper_sheet!$E$2:$E$15,0,0)</f>
        <v>Chip</v>
      </c>
      <c r="M4563" t="s">
        <v>91</v>
      </c>
      <c r="N4563" s="5">
        <v>3396</v>
      </c>
      <c r="O4563" s="1">
        <v>169.81</v>
      </c>
      <c r="P4563" t="s">
        <v>94</v>
      </c>
      <c r="Q4563" t="s">
        <v>89</v>
      </c>
      <c r="R4563" t="s">
        <v>144</v>
      </c>
      <c r="S4563" t="s">
        <v>141</v>
      </c>
      <c r="T4563" t="s">
        <v>90</v>
      </c>
      <c r="U4563" t="s">
        <v>619</v>
      </c>
      <c r="V4563" t="s">
        <v>822</v>
      </c>
      <c r="W4563" t="s">
        <v>147</v>
      </c>
      <c r="X4563" t="s">
        <v>144</v>
      </c>
    </row>
    <row r="4564" spans="1:24" x14ac:dyDescent="0.4">
      <c r="A4564" t="s">
        <v>5255</v>
      </c>
      <c r="B4564" t="s">
        <v>162</v>
      </c>
      <c r="C4564" t="s">
        <v>154</v>
      </c>
      <c r="D4564" t="s">
        <v>42</v>
      </c>
      <c r="E4564" t="s">
        <v>434</v>
      </c>
      <c r="F4564" t="s">
        <v>88</v>
      </c>
      <c r="G4564" t="s">
        <v>26</v>
      </c>
      <c r="H4564" t="s">
        <v>1072</v>
      </c>
      <c r="I4564" t="s">
        <v>113</v>
      </c>
      <c r="J4564" t="s">
        <v>114</v>
      </c>
      <c r="K4564" t="s">
        <v>594</v>
      </c>
      <c r="L4564" t="str">
        <f>_xlfn.XLOOKUP(Trade_Flows[[#This Row],[hardware_type]],Helper_sheet!$D$2:$D$15,Helper_sheet!$E$2:$E$15,0,0)</f>
        <v>Chip</v>
      </c>
      <c r="M4564" t="s">
        <v>91</v>
      </c>
      <c r="N4564" s="5">
        <v>3386</v>
      </c>
      <c r="O4564" s="1">
        <v>169.32</v>
      </c>
      <c r="P4564" t="s">
        <v>521</v>
      </c>
      <c r="Q4564" t="s">
        <v>89</v>
      </c>
      <c r="R4564" t="s">
        <v>144</v>
      </c>
      <c r="S4564" t="s">
        <v>141</v>
      </c>
      <c r="T4564" t="s">
        <v>90</v>
      </c>
      <c r="U4564" t="s">
        <v>528</v>
      </c>
      <c r="V4564" t="s">
        <v>766</v>
      </c>
      <c r="W4564" t="s">
        <v>147</v>
      </c>
      <c r="X4564" t="s">
        <v>144</v>
      </c>
    </row>
    <row r="4565" spans="1:24" x14ac:dyDescent="0.4">
      <c r="A4565" t="s">
        <v>5256</v>
      </c>
      <c r="B4565" t="s">
        <v>162</v>
      </c>
      <c r="C4565" t="s">
        <v>158</v>
      </c>
      <c r="D4565" t="s">
        <v>43</v>
      </c>
      <c r="E4565" t="s">
        <v>434</v>
      </c>
      <c r="F4565" t="s">
        <v>88</v>
      </c>
      <c r="G4565" t="s">
        <v>26</v>
      </c>
      <c r="H4565" t="s">
        <v>1072</v>
      </c>
      <c r="I4565" t="s">
        <v>113</v>
      </c>
      <c r="J4565" t="s">
        <v>114</v>
      </c>
      <c r="K4565" t="s">
        <v>594</v>
      </c>
      <c r="L4565" t="str">
        <f>_xlfn.XLOOKUP(Trade_Flows[[#This Row],[hardware_type]],Helper_sheet!$D$2:$D$15,Helper_sheet!$E$2:$E$15,0,0)</f>
        <v>Chip</v>
      </c>
      <c r="M4565" t="s">
        <v>91</v>
      </c>
      <c r="N4565" s="5">
        <v>2905</v>
      </c>
      <c r="O4565" s="1">
        <v>145.28</v>
      </c>
      <c r="P4565" t="s">
        <v>95</v>
      </c>
      <c r="Q4565" t="s">
        <v>89</v>
      </c>
      <c r="R4565" t="s">
        <v>144</v>
      </c>
      <c r="S4565" t="s">
        <v>141</v>
      </c>
      <c r="T4565" t="s">
        <v>90</v>
      </c>
      <c r="U4565" t="s">
        <v>2387</v>
      </c>
      <c r="V4565" t="s">
        <v>840</v>
      </c>
      <c r="W4565" t="s">
        <v>147</v>
      </c>
      <c r="X4565" t="s">
        <v>144</v>
      </c>
    </row>
    <row r="4566" spans="1:24" x14ac:dyDescent="0.4">
      <c r="A4566" t="s">
        <v>5257</v>
      </c>
      <c r="B4566" t="s">
        <v>171</v>
      </c>
      <c r="C4566" t="s">
        <v>141</v>
      </c>
      <c r="D4566" t="s">
        <v>44</v>
      </c>
      <c r="E4566" t="s">
        <v>434</v>
      </c>
      <c r="F4566" t="s">
        <v>88</v>
      </c>
      <c r="G4566" t="s">
        <v>26</v>
      </c>
      <c r="H4566" t="s">
        <v>1072</v>
      </c>
      <c r="I4566" t="s">
        <v>113</v>
      </c>
      <c r="J4566" t="s">
        <v>114</v>
      </c>
      <c r="K4566" t="s">
        <v>594</v>
      </c>
      <c r="L4566" t="str">
        <f>_xlfn.XLOOKUP(Trade_Flows[[#This Row],[hardware_type]],Helper_sheet!$D$2:$D$15,Helper_sheet!$E$2:$E$15,0,0)</f>
        <v>Chip</v>
      </c>
      <c r="M4566" t="s">
        <v>91</v>
      </c>
      <c r="N4566" s="5">
        <v>3689</v>
      </c>
      <c r="O4566" s="1">
        <v>184.49</v>
      </c>
      <c r="P4566" t="s">
        <v>93</v>
      </c>
      <c r="Q4566" t="s">
        <v>89</v>
      </c>
      <c r="R4566" t="s">
        <v>144</v>
      </c>
      <c r="S4566" t="s">
        <v>141</v>
      </c>
      <c r="T4566" t="s">
        <v>90</v>
      </c>
      <c r="U4566" t="s">
        <v>453</v>
      </c>
      <c r="V4566" t="s">
        <v>1088</v>
      </c>
      <c r="W4566" t="s">
        <v>147</v>
      </c>
      <c r="X4566" t="s">
        <v>144</v>
      </c>
    </row>
    <row r="4567" spans="1:24" x14ac:dyDescent="0.4">
      <c r="A4567" t="s">
        <v>5258</v>
      </c>
      <c r="B4567" t="s">
        <v>171</v>
      </c>
      <c r="C4567" t="s">
        <v>149</v>
      </c>
      <c r="D4567" t="s">
        <v>45</v>
      </c>
      <c r="E4567" t="s">
        <v>434</v>
      </c>
      <c r="F4567" t="s">
        <v>88</v>
      </c>
      <c r="G4567" t="s">
        <v>26</v>
      </c>
      <c r="H4567" t="s">
        <v>1072</v>
      </c>
      <c r="I4567" t="s">
        <v>113</v>
      </c>
      <c r="J4567" t="s">
        <v>114</v>
      </c>
      <c r="K4567" t="s">
        <v>594</v>
      </c>
      <c r="L4567" t="str">
        <f>_xlfn.XLOOKUP(Trade_Flows[[#This Row],[hardware_type]],Helper_sheet!$D$2:$D$15,Helper_sheet!$E$2:$E$15,0,0)</f>
        <v>Chip</v>
      </c>
      <c r="M4567" t="s">
        <v>91</v>
      </c>
      <c r="N4567" s="5">
        <v>3649</v>
      </c>
      <c r="O4567" s="1">
        <v>182.46</v>
      </c>
      <c r="P4567" t="s">
        <v>95</v>
      </c>
      <c r="Q4567" t="s">
        <v>89</v>
      </c>
      <c r="R4567" t="s">
        <v>144</v>
      </c>
      <c r="S4567" t="s">
        <v>141</v>
      </c>
      <c r="T4567" t="s">
        <v>90</v>
      </c>
      <c r="U4567" t="s">
        <v>595</v>
      </c>
      <c r="V4567" t="s">
        <v>793</v>
      </c>
      <c r="W4567" t="s">
        <v>147</v>
      </c>
      <c r="X4567" t="s">
        <v>144</v>
      </c>
    </row>
    <row r="4568" spans="1:24" x14ac:dyDescent="0.4">
      <c r="A4568" t="s">
        <v>5259</v>
      </c>
      <c r="B4568" t="s">
        <v>171</v>
      </c>
      <c r="C4568" t="s">
        <v>154</v>
      </c>
      <c r="D4568" t="s">
        <v>46</v>
      </c>
      <c r="E4568" t="s">
        <v>434</v>
      </c>
      <c r="F4568" t="s">
        <v>88</v>
      </c>
      <c r="G4568" t="s">
        <v>26</v>
      </c>
      <c r="H4568" t="s">
        <v>1072</v>
      </c>
      <c r="I4568" t="s">
        <v>113</v>
      </c>
      <c r="J4568" t="s">
        <v>114</v>
      </c>
      <c r="K4568" t="s">
        <v>594</v>
      </c>
      <c r="L4568" t="str">
        <f>_xlfn.XLOOKUP(Trade_Flows[[#This Row],[hardware_type]],Helper_sheet!$D$2:$D$15,Helper_sheet!$E$2:$E$15,0,0)</f>
        <v>Chip</v>
      </c>
      <c r="M4568" t="s">
        <v>91</v>
      </c>
      <c r="N4568" s="5">
        <v>4374</v>
      </c>
      <c r="O4568" s="1">
        <v>218.72</v>
      </c>
      <c r="P4568" t="s">
        <v>94</v>
      </c>
      <c r="Q4568" t="s">
        <v>89</v>
      </c>
      <c r="R4568" t="s">
        <v>144</v>
      </c>
      <c r="S4568" t="s">
        <v>141</v>
      </c>
      <c r="T4568" t="s">
        <v>90</v>
      </c>
      <c r="U4568" t="s">
        <v>619</v>
      </c>
      <c r="V4568" t="s">
        <v>1128</v>
      </c>
      <c r="W4568" t="s">
        <v>147</v>
      </c>
      <c r="X4568" t="s">
        <v>144</v>
      </c>
    </row>
    <row r="4569" spans="1:24" x14ac:dyDescent="0.4">
      <c r="A4569" t="s">
        <v>5260</v>
      </c>
      <c r="B4569" t="s">
        <v>171</v>
      </c>
      <c r="C4569" t="s">
        <v>158</v>
      </c>
      <c r="D4569" t="s">
        <v>47</v>
      </c>
      <c r="E4569" t="s">
        <v>434</v>
      </c>
      <c r="F4569" t="s">
        <v>88</v>
      </c>
      <c r="G4569" t="s">
        <v>26</v>
      </c>
      <c r="H4569" t="s">
        <v>1072</v>
      </c>
      <c r="I4569" t="s">
        <v>113</v>
      </c>
      <c r="J4569" t="s">
        <v>114</v>
      </c>
      <c r="K4569" t="s">
        <v>594</v>
      </c>
      <c r="L4569" t="str">
        <f>_xlfn.XLOOKUP(Trade_Flows[[#This Row],[hardware_type]],Helper_sheet!$D$2:$D$15,Helper_sheet!$E$2:$E$15,0,0)</f>
        <v>Chip</v>
      </c>
      <c r="M4569" t="s">
        <v>91</v>
      </c>
      <c r="N4569" s="5">
        <v>3696</v>
      </c>
      <c r="O4569" s="1">
        <v>184.84</v>
      </c>
      <c r="P4569" t="s">
        <v>521</v>
      </c>
      <c r="Q4569" t="s">
        <v>89</v>
      </c>
      <c r="R4569" t="s">
        <v>144</v>
      </c>
      <c r="S4569" t="s">
        <v>141</v>
      </c>
      <c r="T4569" t="s">
        <v>90</v>
      </c>
      <c r="U4569" t="s">
        <v>609</v>
      </c>
      <c r="V4569" t="s">
        <v>1128</v>
      </c>
      <c r="W4569" t="s">
        <v>147</v>
      </c>
      <c r="X4569" t="s">
        <v>144</v>
      </c>
    </row>
    <row r="4570" spans="1:24" x14ac:dyDescent="0.4">
      <c r="A4570" t="s">
        <v>5261</v>
      </c>
      <c r="B4570" t="s">
        <v>182</v>
      </c>
      <c r="C4570" t="s">
        <v>141</v>
      </c>
      <c r="D4570" t="s">
        <v>48</v>
      </c>
      <c r="E4570" t="s">
        <v>434</v>
      </c>
      <c r="F4570" t="s">
        <v>88</v>
      </c>
      <c r="G4570" t="s">
        <v>26</v>
      </c>
      <c r="H4570" t="s">
        <v>1072</v>
      </c>
      <c r="I4570" t="s">
        <v>113</v>
      </c>
      <c r="J4570" t="s">
        <v>114</v>
      </c>
      <c r="K4570" t="s">
        <v>594</v>
      </c>
      <c r="L4570" t="str">
        <f>_xlfn.XLOOKUP(Trade_Flows[[#This Row],[hardware_type]],Helper_sheet!$D$2:$D$15,Helper_sheet!$E$2:$E$15,0,0)</f>
        <v>Chip</v>
      </c>
      <c r="M4570" t="s">
        <v>91</v>
      </c>
      <c r="N4570" s="5">
        <v>4221</v>
      </c>
      <c r="O4570" s="1">
        <v>211.1</v>
      </c>
      <c r="P4570" t="s">
        <v>93</v>
      </c>
      <c r="Q4570" t="s">
        <v>89</v>
      </c>
      <c r="R4570" t="s">
        <v>144</v>
      </c>
      <c r="S4570" t="s">
        <v>141</v>
      </c>
      <c r="T4570" t="s">
        <v>90</v>
      </c>
      <c r="U4570" t="s">
        <v>619</v>
      </c>
      <c r="V4570" t="s">
        <v>740</v>
      </c>
      <c r="W4570" t="s">
        <v>147</v>
      </c>
      <c r="X4570" t="s">
        <v>144</v>
      </c>
    </row>
    <row r="4571" spans="1:24" x14ac:dyDescent="0.4">
      <c r="A4571" t="s">
        <v>5262</v>
      </c>
      <c r="B4571" t="s">
        <v>182</v>
      </c>
      <c r="C4571" t="s">
        <v>149</v>
      </c>
      <c r="D4571" t="s">
        <v>49</v>
      </c>
      <c r="E4571" t="s">
        <v>434</v>
      </c>
      <c r="F4571" t="s">
        <v>88</v>
      </c>
      <c r="G4571" t="s">
        <v>26</v>
      </c>
      <c r="H4571" t="s">
        <v>1072</v>
      </c>
      <c r="I4571" t="s">
        <v>113</v>
      </c>
      <c r="J4571" t="s">
        <v>114</v>
      </c>
      <c r="K4571" t="s">
        <v>594</v>
      </c>
      <c r="L4571" t="str">
        <f>_xlfn.XLOOKUP(Trade_Flows[[#This Row],[hardware_type]],Helper_sheet!$D$2:$D$15,Helper_sheet!$E$2:$E$15,0,0)</f>
        <v>Chip</v>
      </c>
      <c r="M4571" t="s">
        <v>91</v>
      </c>
      <c r="N4571" s="5">
        <v>4882</v>
      </c>
      <c r="O4571" s="1">
        <v>244.13</v>
      </c>
      <c r="P4571" t="s">
        <v>93</v>
      </c>
      <c r="Q4571" t="s">
        <v>89</v>
      </c>
      <c r="R4571" t="s">
        <v>144</v>
      </c>
      <c r="S4571" t="s">
        <v>141</v>
      </c>
      <c r="T4571" t="s">
        <v>90</v>
      </c>
      <c r="U4571" t="s">
        <v>597</v>
      </c>
      <c r="V4571" t="s">
        <v>735</v>
      </c>
      <c r="W4571" t="s">
        <v>147</v>
      </c>
      <c r="X4571" t="s">
        <v>144</v>
      </c>
    </row>
    <row r="4572" spans="1:24" x14ac:dyDescent="0.4">
      <c r="A4572" t="s">
        <v>5263</v>
      </c>
      <c r="B4572" t="s">
        <v>182</v>
      </c>
      <c r="C4572" t="s">
        <v>154</v>
      </c>
      <c r="D4572" t="s">
        <v>50</v>
      </c>
      <c r="E4572" t="s">
        <v>434</v>
      </c>
      <c r="F4572" t="s">
        <v>88</v>
      </c>
      <c r="G4572" t="s">
        <v>26</v>
      </c>
      <c r="H4572" t="s">
        <v>1072</v>
      </c>
      <c r="I4572" t="s">
        <v>113</v>
      </c>
      <c r="J4572" t="s">
        <v>114</v>
      </c>
      <c r="K4572" t="s">
        <v>594</v>
      </c>
      <c r="L4572" t="str">
        <f>_xlfn.XLOOKUP(Trade_Flows[[#This Row],[hardware_type]],Helper_sheet!$D$2:$D$15,Helper_sheet!$E$2:$E$15,0,0)</f>
        <v>Chip</v>
      </c>
      <c r="M4572" t="s">
        <v>91</v>
      </c>
      <c r="N4572" s="5">
        <v>4126</v>
      </c>
      <c r="O4572" s="1">
        <v>206.32</v>
      </c>
      <c r="P4572" t="s">
        <v>521</v>
      </c>
      <c r="Q4572" t="s">
        <v>89</v>
      </c>
      <c r="R4572" t="s">
        <v>144</v>
      </c>
      <c r="S4572" t="s">
        <v>141</v>
      </c>
      <c r="T4572" t="s">
        <v>90</v>
      </c>
      <c r="U4572" t="s">
        <v>2393</v>
      </c>
      <c r="V4572" t="s">
        <v>1083</v>
      </c>
      <c r="W4572" t="s">
        <v>147</v>
      </c>
      <c r="X4572" t="s">
        <v>144</v>
      </c>
    </row>
    <row r="4573" spans="1:24" x14ac:dyDescent="0.4">
      <c r="A4573" t="s">
        <v>5264</v>
      </c>
      <c r="B4573" t="s">
        <v>182</v>
      </c>
      <c r="C4573" t="s">
        <v>158</v>
      </c>
      <c r="D4573" t="s">
        <v>51</v>
      </c>
      <c r="E4573" t="s">
        <v>434</v>
      </c>
      <c r="F4573" t="s">
        <v>88</v>
      </c>
      <c r="G4573" t="s">
        <v>26</v>
      </c>
      <c r="H4573" t="s">
        <v>1072</v>
      </c>
      <c r="I4573" t="s">
        <v>113</v>
      </c>
      <c r="J4573" t="s">
        <v>114</v>
      </c>
      <c r="K4573" t="s">
        <v>594</v>
      </c>
      <c r="L4573" t="str">
        <f>_xlfn.XLOOKUP(Trade_Flows[[#This Row],[hardware_type]],Helper_sheet!$D$2:$D$15,Helper_sheet!$E$2:$E$15,0,0)</f>
        <v>Chip</v>
      </c>
      <c r="M4573" t="s">
        <v>91</v>
      </c>
      <c r="N4573" s="5">
        <v>4373</v>
      </c>
      <c r="O4573" s="1">
        <v>218.68</v>
      </c>
      <c r="P4573" t="s">
        <v>521</v>
      </c>
      <c r="Q4573" t="s">
        <v>89</v>
      </c>
      <c r="R4573" t="s">
        <v>144</v>
      </c>
      <c r="S4573" t="s">
        <v>141</v>
      </c>
      <c r="T4573" t="s">
        <v>90</v>
      </c>
      <c r="U4573" t="s">
        <v>435</v>
      </c>
      <c r="V4573" t="s">
        <v>763</v>
      </c>
      <c r="W4573" t="s">
        <v>147</v>
      </c>
      <c r="X4573" t="s">
        <v>144</v>
      </c>
    </row>
    <row r="4574" spans="1:24" x14ac:dyDescent="0.4">
      <c r="A4574" t="s">
        <v>5265</v>
      </c>
      <c r="B4574" t="s">
        <v>193</v>
      </c>
      <c r="C4574" t="s">
        <v>141</v>
      </c>
      <c r="D4574" t="s">
        <v>52</v>
      </c>
      <c r="E4574" t="s">
        <v>434</v>
      </c>
      <c r="F4574" t="s">
        <v>88</v>
      </c>
      <c r="G4574" t="s">
        <v>26</v>
      </c>
      <c r="H4574" t="s">
        <v>1072</v>
      </c>
      <c r="I4574" t="s">
        <v>113</v>
      </c>
      <c r="J4574" t="s">
        <v>114</v>
      </c>
      <c r="K4574" t="s">
        <v>594</v>
      </c>
      <c r="L4574" t="str">
        <f>_xlfn.XLOOKUP(Trade_Flows[[#This Row],[hardware_type]],Helper_sheet!$D$2:$D$15,Helper_sheet!$E$2:$E$15,0,0)</f>
        <v>Chip</v>
      </c>
      <c r="M4574" t="s">
        <v>91</v>
      </c>
      <c r="N4574" s="5">
        <v>4108</v>
      </c>
      <c r="O4574" s="1">
        <v>205.44</v>
      </c>
      <c r="P4574" t="s">
        <v>95</v>
      </c>
      <c r="Q4574" t="s">
        <v>89</v>
      </c>
      <c r="R4574" t="s">
        <v>144</v>
      </c>
      <c r="S4574" t="s">
        <v>141</v>
      </c>
      <c r="T4574" t="s">
        <v>90</v>
      </c>
      <c r="U4574" t="s">
        <v>2401</v>
      </c>
      <c r="V4574" t="s">
        <v>740</v>
      </c>
      <c r="W4574" t="s">
        <v>147</v>
      </c>
      <c r="X4574" t="s">
        <v>144</v>
      </c>
    </row>
    <row r="4575" spans="1:24" x14ac:dyDescent="0.4">
      <c r="A4575" t="s">
        <v>5266</v>
      </c>
      <c r="B4575" t="s">
        <v>193</v>
      </c>
      <c r="C4575" t="s">
        <v>149</v>
      </c>
      <c r="D4575" t="s">
        <v>53</v>
      </c>
      <c r="E4575" t="s">
        <v>434</v>
      </c>
      <c r="F4575" t="s">
        <v>88</v>
      </c>
      <c r="G4575" t="s">
        <v>26</v>
      </c>
      <c r="H4575" t="s">
        <v>1072</v>
      </c>
      <c r="I4575" t="s">
        <v>113</v>
      </c>
      <c r="J4575" t="s">
        <v>114</v>
      </c>
      <c r="K4575" t="s">
        <v>594</v>
      </c>
      <c r="L4575" t="str">
        <f>_xlfn.XLOOKUP(Trade_Flows[[#This Row],[hardware_type]],Helper_sheet!$D$2:$D$15,Helper_sheet!$E$2:$E$15,0,0)</f>
        <v>Chip</v>
      </c>
      <c r="M4575" t="s">
        <v>91</v>
      </c>
      <c r="N4575" s="5">
        <v>5063</v>
      </c>
      <c r="O4575" s="1">
        <v>253.17</v>
      </c>
      <c r="P4575" t="s">
        <v>95</v>
      </c>
      <c r="Q4575" t="s">
        <v>89</v>
      </c>
      <c r="R4575" t="s">
        <v>144</v>
      </c>
      <c r="S4575" t="s">
        <v>141</v>
      </c>
      <c r="T4575" t="s">
        <v>90</v>
      </c>
      <c r="U4575" t="s">
        <v>469</v>
      </c>
      <c r="V4575" t="s">
        <v>1076</v>
      </c>
      <c r="W4575" t="s">
        <v>147</v>
      </c>
      <c r="X4575" t="s">
        <v>144</v>
      </c>
    </row>
    <row r="4576" spans="1:24" x14ac:dyDescent="0.4">
      <c r="A4576" t="s">
        <v>5267</v>
      </c>
      <c r="B4576" t="s">
        <v>193</v>
      </c>
      <c r="C4576" t="s">
        <v>154</v>
      </c>
      <c r="D4576" t="s">
        <v>54</v>
      </c>
      <c r="E4576" t="s">
        <v>434</v>
      </c>
      <c r="F4576" t="s">
        <v>88</v>
      </c>
      <c r="G4576" t="s">
        <v>26</v>
      </c>
      <c r="H4576" t="s">
        <v>1072</v>
      </c>
      <c r="I4576" t="s">
        <v>113</v>
      </c>
      <c r="J4576" t="s">
        <v>114</v>
      </c>
      <c r="K4576" t="s">
        <v>594</v>
      </c>
      <c r="L4576" t="str">
        <f>_xlfn.XLOOKUP(Trade_Flows[[#This Row],[hardware_type]],Helper_sheet!$D$2:$D$15,Helper_sheet!$E$2:$E$15,0,0)</f>
        <v>Chip</v>
      </c>
      <c r="M4576" t="s">
        <v>91</v>
      </c>
      <c r="N4576" s="5">
        <v>4947</v>
      </c>
      <c r="O4576" s="1">
        <v>247.37</v>
      </c>
      <c r="P4576" t="s">
        <v>521</v>
      </c>
      <c r="Q4576" t="s">
        <v>89</v>
      </c>
      <c r="R4576" t="s">
        <v>144</v>
      </c>
      <c r="S4576" t="s">
        <v>141</v>
      </c>
      <c r="T4576" t="s">
        <v>90</v>
      </c>
      <c r="U4576" t="s">
        <v>2785</v>
      </c>
      <c r="V4576" t="s">
        <v>735</v>
      </c>
      <c r="W4576" t="s">
        <v>147</v>
      </c>
      <c r="X4576" t="s">
        <v>144</v>
      </c>
    </row>
    <row r="4577" spans="1:24" x14ac:dyDescent="0.4">
      <c r="A4577" t="s">
        <v>5268</v>
      </c>
      <c r="B4577" t="s">
        <v>193</v>
      </c>
      <c r="C4577" t="s">
        <v>158</v>
      </c>
      <c r="D4577" t="s">
        <v>55</v>
      </c>
      <c r="E4577" t="s">
        <v>434</v>
      </c>
      <c r="F4577" t="s">
        <v>88</v>
      </c>
      <c r="G4577" t="s">
        <v>26</v>
      </c>
      <c r="H4577" t="s">
        <v>1072</v>
      </c>
      <c r="I4577" t="s">
        <v>113</v>
      </c>
      <c r="J4577" t="s">
        <v>114</v>
      </c>
      <c r="K4577" t="s">
        <v>594</v>
      </c>
      <c r="L4577" t="str">
        <f>_xlfn.XLOOKUP(Trade_Flows[[#This Row],[hardware_type]],Helper_sheet!$D$2:$D$15,Helper_sheet!$E$2:$E$15,0,0)</f>
        <v>Chip</v>
      </c>
      <c r="M4577" t="s">
        <v>91</v>
      </c>
      <c r="N4577" s="5">
        <v>4196</v>
      </c>
      <c r="O4577" s="1">
        <v>209.84</v>
      </c>
      <c r="P4577" t="s">
        <v>93</v>
      </c>
      <c r="Q4577" t="s">
        <v>89</v>
      </c>
      <c r="R4577" t="s">
        <v>144</v>
      </c>
      <c r="S4577" t="s">
        <v>141</v>
      </c>
      <c r="T4577" t="s">
        <v>90</v>
      </c>
      <c r="U4577" t="s">
        <v>617</v>
      </c>
      <c r="V4577" t="s">
        <v>758</v>
      </c>
      <c r="W4577" t="s">
        <v>147</v>
      </c>
      <c r="X4577" t="s">
        <v>144</v>
      </c>
    </row>
    <row r="4578" spans="1:24" x14ac:dyDescent="0.4">
      <c r="A4578" t="s">
        <v>5269</v>
      </c>
      <c r="B4578" t="s">
        <v>202</v>
      </c>
      <c r="C4578" t="s">
        <v>141</v>
      </c>
      <c r="D4578" t="s">
        <v>56</v>
      </c>
      <c r="E4578" t="s">
        <v>434</v>
      </c>
      <c r="F4578" t="s">
        <v>88</v>
      </c>
      <c r="G4578" t="s">
        <v>26</v>
      </c>
      <c r="H4578" t="s">
        <v>1072</v>
      </c>
      <c r="I4578" t="s">
        <v>113</v>
      </c>
      <c r="J4578" t="s">
        <v>114</v>
      </c>
      <c r="K4578" t="s">
        <v>594</v>
      </c>
      <c r="L4578" t="str">
        <f>_xlfn.XLOOKUP(Trade_Flows[[#This Row],[hardware_type]],Helper_sheet!$D$2:$D$15,Helper_sheet!$E$2:$E$15,0,0)</f>
        <v>Chip</v>
      </c>
      <c r="M4578" t="s">
        <v>91</v>
      </c>
      <c r="N4578" s="5">
        <v>4378</v>
      </c>
      <c r="O4578" s="1">
        <v>218.9</v>
      </c>
      <c r="P4578" t="s">
        <v>96</v>
      </c>
      <c r="Q4578" t="s">
        <v>89</v>
      </c>
      <c r="R4578" t="s">
        <v>144</v>
      </c>
      <c r="S4578" t="s">
        <v>141</v>
      </c>
      <c r="T4578" t="s">
        <v>90</v>
      </c>
      <c r="U4578" t="s">
        <v>554</v>
      </c>
      <c r="V4578" t="s">
        <v>756</v>
      </c>
      <c r="W4578" t="s">
        <v>147</v>
      </c>
      <c r="X4578" t="s">
        <v>144</v>
      </c>
    </row>
    <row r="4579" spans="1:24" x14ac:dyDescent="0.4">
      <c r="A4579" t="s">
        <v>5270</v>
      </c>
      <c r="B4579" t="s">
        <v>202</v>
      </c>
      <c r="C4579" t="s">
        <v>149</v>
      </c>
      <c r="D4579" t="s">
        <v>57</v>
      </c>
      <c r="E4579" t="s">
        <v>434</v>
      </c>
      <c r="F4579" t="s">
        <v>88</v>
      </c>
      <c r="G4579" t="s">
        <v>26</v>
      </c>
      <c r="H4579" t="s">
        <v>1072</v>
      </c>
      <c r="I4579" t="s">
        <v>113</v>
      </c>
      <c r="J4579" t="s">
        <v>114</v>
      </c>
      <c r="K4579" t="s">
        <v>594</v>
      </c>
      <c r="L4579" t="str">
        <f>_xlfn.XLOOKUP(Trade_Flows[[#This Row],[hardware_type]],Helper_sheet!$D$2:$D$15,Helper_sheet!$E$2:$E$15,0,0)</f>
        <v>Chip</v>
      </c>
      <c r="M4579" t="s">
        <v>91</v>
      </c>
      <c r="N4579" s="5">
        <v>5002</v>
      </c>
      <c r="O4579" s="1">
        <v>250.15</v>
      </c>
      <c r="P4579" t="s">
        <v>94</v>
      </c>
      <c r="Q4579" t="s">
        <v>89</v>
      </c>
      <c r="R4579" t="s">
        <v>144</v>
      </c>
      <c r="S4579" t="s">
        <v>141</v>
      </c>
      <c r="T4579" t="s">
        <v>90</v>
      </c>
      <c r="U4579" t="s">
        <v>686</v>
      </c>
      <c r="V4579" t="s">
        <v>758</v>
      </c>
      <c r="W4579" t="s">
        <v>147</v>
      </c>
      <c r="X4579" t="s">
        <v>144</v>
      </c>
    </row>
    <row r="4580" spans="1:24" x14ac:dyDescent="0.4">
      <c r="A4580" t="s">
        <v>5271</v>
      </c>
      <c r="B4580" t="s">
        <v>202</v>
      </c>
      <c r="C4580" t="s">
        <v>154</v>
      </c>
      <c r="D4580" t="s">
        <v>58</v>
      </c>
      <c r="E4580" t="s">
        <v>434</v>
      </c>
      <c r="F4580" t="s">
        <v>88</v>
      </c>
      <c r="G4580" t="s">
        <v>26</v>
      </c>
      <c r="H4580" t="s">
        <v>1072</v>
      </c>
      <c r="I4580" t="s">
        <v>113</v>
      </c>
      <c r="J4580" t="s">
        <v>114</v>
      </c>
      <c r="K4580" t="s">
        <v>594</v>
      </c>
      <c r="L4580" t="str">
        <f>_xlfn.XLOOKUP(Trade_Flows[[#This Row],[hardware_type]],Helper_sheet!$D$2:$D$15,Helper_sheet!$E$2:$E$15,0,0)</f>
        <v>Chip</v>
      </c>
      <c r="M4580" t="s">
        <v>91</v>
      </c>
      <c r="N4580" s="5">
        <v>4603</v>
      </c>
      <c r="O4580" s="1">
        <v>230.18</v>
      </c>
      <c r="P4580" t="s">
        <v>94</v>
      </c>
      <c r="Q4580" t="s">
        <v>89</v>
      </c>
      <c r="R4580" t="s">
        <v>144</v>
      </c>
      <c r="S4580" t="s">
        <v>141</v>
      </c>
      <c r="T4580" t="s">
        <v>90</v>
      </c>
      <c r="U4580" t="s">
        <v>2804</v>
      </c>
      <c r="V4580" t="s">
        <v>724</v>
      </c>
      <c r="W4580" t="s">
        <v>147</v>
      </c>
      <c r="X4580" t="s">
        <v>144</v>
      </c>
    </row>
    <row r="4581" spans="1:24" x14ac:dyDescent="0.4">
      <c r="A4581" t="s">
        <v>5272</v>
      </c>
      <c r="B4581" t="s">
        <v>202</v>
      </c>
      <c r="C4581" t="s">
        <v>158</v>
      </c>
      <c r="D4581" t="s">
        <v>59</v>
      </c>
      <c r="E4581" t="s">
        <v>434</v>
      </c>
      <c r="F4581" t="s">
        <v>88</v>
      </c>
      <c r="G4581" t="s">
        <v>26</v>
      </c>
      <c r="H4581" t="s">
        <v>1072</v>
      </c>
      <c r="I4581" t="s">
        <v>113</v>
      </c>
      <c r="J4581" t="s">
        <v>114</v>
      </c>
      <c r="K4581" t="s">
        <v>594</v>
      </c>
      <c r="L4581" t="str">
        <f>_xlfn.XLOOKUP(Trade_Flows[[#This Row],[hardware_type]],Helper_sheet!$D$2:$D$15,Helper_sheet!$E$2:$E$15,0,0)</f>
        <v>Chip</v>
      </c>
      <c r="M4581" t="s">
        <v>91</v>
      </c>
      <c r="N4581" s="5">
        <v>3838</v>
      </c>
      <c r="O4581" s="1">
        <v>191.93</v>
      </c>
      <c r="P4581" t="s">
        <v>95</v>
      </c>
      <c r="Q4581" t="s">
        <v>89</v>
      </c>
      <c r="R4581" t="s">
        <v>144</v>
      </c>
      <c r="S4581" t="s">
        <v>141</v>
      </c>
      <c r="T4581" t="s">
        <v>90</v>
      </c>
      <c r="U4581" t="s">
        <v>475</v>
      </c>
      <c r="V4581" t="s">
        <v>1083</v>
      </c>
      <c r="W4581" t="s">
        <v>147</v>
      </c>
      <c r="X4581" t="s">
        <v>144</v>
      </c>
    </row>
    <row r="4582" spans="1:24" x14ac:dyDescent="0.4">
      <c r="A4582" t="s">
        <v>5273</v>
      </c>
      <c r="B4582" t="s">
        <v>212</v>
      </c>
      <c r="C4582" t="s">
        <v>141</v>
      </c>
      <c r="D4582" t="s">
        <v>60</v>
      </c>
      <c r="E4582" t="s">
        <v>434</v>
      </c>
      <c r="F4582" t="s">
        <v>88</v>
      </c>
      <c r="G4582" t="s">
        <v>26</v>
      </c>
      <c r="H4582" t="s">
        <v>1072</v>
      </c>
      <c r="I4582" t="s">
        <v>113</v>
      </c>
      <c r="J4582" t="s">
        <v>114</v>
      </c>
      <c r="K4582" t="s">
        <v>594</v>
      </c>
      <c r="L4582" t="str">
        <f>_xlfn.XLOOKUP(Trade_Flows[[#This Row],[hardware_type]],Helper_sheet!$D$2:$D$15,Helper_sheet!$E$2:$E$15,0,0)</f>
        <v>Chip</v>
      </c>
      <c r="M4582" t="s">
        <v>91</v>
      </c>
      <c r="N4582" s="5">
        <v>4212</v>
      </c>
      <c r="O4582" s="1">
        <v>210.61</v>
      </c>
      <c r="P4582" t="s">
        <v>521</v>
      </c>
      <c r="Q4582" t="s">
        <v>89</v>
      </c>
      <c r="R4582" t="s">
        <v>144</v>
      </c>
      <c r="S4582" t="s">
        <v>141</v>
      </c>
      <c r="T4582" t="s">
        <v>90</v>
      </c>
      <c r="U4582" t="s">
        <v>2412</v>
      </c>
      <c r="V4582" t="s">
        <v>747</v>
      </c>
      <c r="W4582" t="s">
        <v>147</v>
      </c>
      <c r="X4582" t="s">
        <v>144</v>
      </c>
    </row>
    <row r="4583" spans="1:24" x14ac:dyDescent="0.4">
      <c r="A4583" t="s">
        <v>5274</v>
      </c>
      <c r="B4583" t="s">
        <v>212</v>
      </c>
      <c r="C4583" t="s">
        <v>149</v>
      </c>
      <c r="D4583" t="s">
        <v>61</v>
      </c>
      <c r="E4583" t="s">
        <v>434</v>
      </c>
      <c r="F4583" t="s">
        <v>88</v>
      </c>
      <c r="G4583" t="s">
        <v>26</v>
      </c>
      <c r="H4583" t="s">
        <v>1072</v>
      </c>
      <c r="I4583" t="s">
        <v>113</v>
      </c>
      <c r="J4583" t="s">
        <v>114</v>
      </c>
      <c r="K4583" t="s">
        <v>594</v>
      </c>
      <c r="L4583" t="str">
        <f>_xlfn.XLOOKUP(Trade_Flows[[#This Row],[hardware_type]],Helper_sheet!$D$2:$D$15,Helper_sheet!$E$2:$E$15,0,0)</f>
        <v>Chip</v>
      </c>
      <c r="M4583" t="s">
        <v>91</v>
      </c>
      <c r="N4583" s="5">
        <v>4806</v>
      </c>
      <c r="O4583" s="1">
        <v>240.31</v>
      </c>
      <c r="P4583" t="s">
        <v>93</v>
      </c>
      <c r="Q4583" t="s">
        <v>89</v>
      </c>
      <c r="R4583" t="s">
        <v>144</v>
      </c>
      <c r="S4583" t="s">
        <v>141</v>
      </c>
      <c r="T4583" t="s">
        <v>90</v>
      </c>
      <c r="U4583" t="s">
        <v>475</v>
      </c>
      <c r="V4583" t="s">
        <v>740</v>
      </c>
      <c r="W4583" t="s">
        <v>147</v>
      </c>
      <c r="X4583" t="s">
        <v>144</v>
      </c>
    </row>
    <row r="4584" spans="1:24" x14ac:dyDescent="0.4">
      <c r="A4584" t="s">
        <v>5275</v>
      </c>
      <c r="B4584" t="s">
        <v>212</v>
      </c>
      <c r="C4584" t="s">
        <v>154</v>
      </c>
      <c r="D4584" t="s">
        <v>62</v>
      </c>
      <c r="E4584" t="s">
        <v>434</v>
      </c>
      <c r="F4584" t="s">
        <v>88</v>
      </c>
      <c r="G4584" t="s">
        <v>26</v>
      </c>
      <c r="H4584" t="s">
        <v>1072</v>
      </c>
      <c r="I4584" t="s">
        <v>113</v>
      </c>
      <c r="J4584" t="s">
        <v>114</v>
      </c>
      <c r="K4584" t="s">
        <v>594</v>
      </c>
      <c r="L4584" t="str">
        <f>_xlfn.XLOOKUP(Trade_Flows[[#This Row],[hardware_type]],Helper_sheet!$D$2:$D$15,Helper_sheet!$E$2:$E$15,0,0)</f>
        <v>Chip</v>
      </c>
      <c r="M4584" t="s">
        <v>91</v>
      </c>
      <c r="N4584" s="5">
        <v>5710</v>
      </c>
      <c r="O4584" s="1">
        <v>285.52999999999997</v>
      </c>
      <c r="P4584" t="s">
        <v>93</v>
      </c>
      <c r="Q4584" t="s">
        <v>89</v>
      </c>
      <c r="R4584" t="s">
        <v>144</v>
      </c>
      <c r="S4584" t="s">
        <v>141</v>
      </c>
      <c r="T4584" t="s">
        <v>90</v>
      </c>
      <c r="U4584" t="s">
        <v>695</v>
      </c>
      <c r="V4584" t="s">
        <v>822</v>
      </c>
      <c r="W4584" t="s">
        <v>147</v>
      </c>
      <c r="X4584" t="s">
        <v>144</v>
      </c>
    </row>
    <row r="4585" spans="1:24" x14ac:dyDescent="0.4">
      <c r="A4585" t="s">
        <v>5276</v>
      </c>
      <c r="B4585" t="s">
        <v>212</v>
      </c>
      <c r="C4585" t="s">
        <v>158</v>
      </c>
      <c r="D4585" t="s">
        <v>63</v>
      </c>
      <c r="E4585" t="s">
        <v>434</v>
      </c>
      <c r="F4585" t="s">
        <v>88</v>
      </c>
      <c r="G4585" t="s">
        <v>26</v>
      </c>
      <c r="H4585" t="s">
        <v>1072</v>
      </c>
      <c r="I4585" t="s">
        <v>113</v>
      </c>
      <c r="J4585" t="s">
        <v>114</v>
      </c>
      <c r="K4585" t="s">
        <v>594</v>
      </c>
      <c r="L4585" t="str">
        <f>_xlfn.XLOOKUP(Trade_Flows[[#This Row],[hardware_type]],Helper_sheet!$D$2:$D$15,Helper_sheet!$E$2:$E$15,0,0)</f>
        <v>Chip</v>
      </c>
      <c r="M4585" t="s">
        <v>91</v>
      </c>
      <c r="N4585" s="5">
        <v>5109</v>
      </c>
      <c r="O4585" s="1">
        <v>255.46</v>
      </c>
      <c r="P4585" t="s">
        <v>95</v>
      </c>
      <c r="Q4585" t="s">
        <v>89</v>
      </c>
      <c r="R4585" t="s">
        <v>144</v>
      </c>
      <c r="S4585" t="s">
        <v>141</v>
      </c>
      <c r="T4585" t="s">
        <v>90</v>
      </c>
      <c r="U4585" t="s">
        <v>2415</v>
      </c>
      <c r="V4585" t="s">
        <v>763</v>
      </c>
      <c r="W4585" t="s">
        <v>147</v>
      </c>
      <c r="X4585" t="s">
        <v>144</v>
      </c>
    </row>
    <row r="4586" spans="1:24" x14ac:dyDescent="0.4">
      <c r="A4586" t="s">
        <v>5277</v>
      </c>
      <c r="B4586" t="s">
        <v>223</v>
      </c>
      <c r="C4586" t="s">
        <v>141</v>
      </c>
      <c r="D4586" t="s">
        <v>64</v>
      </c>
      <c r="E4586" t="s">
        <v>434</v>
      </c>
      <c r="F4586" t="s">
        <v>88</v>
      </c>
      <c r="G4586" t="s">
        <v>26</v>
      </c>
      <c r="H4586" t="s">
        <v>1072</v>
      </c>
      <c r="I4586" t="s">
        <v>113</v>
      </c>
      <c r="J4586" t="s">
        <v>114</v>
      </c>
      <c r="K4586" t="s">
        <v>594</v>
      </c>
      <c r="L4586" t="str">
        <f>_xlfn.XLOOKUP(Trade_Flows[[#This Row],[hardware_type]],Helper_sheet!$D$2:$D$15,Helper_sheet!$E$2:$E$15,0,0)</f>
        <v>Chip</v>
      </c>
      <c r="M4586" t="s">
        <v>91</v>
      </c>
      <c r="N4586" s="5">
        <v>5447</v>
      </c>
      <c r="O4586" s="1">
        <v>272.35000000000002</v>
      </c>
      <c r="P4586" t="s">
        <v>95</v>
      </c>
      <c r="Q4586" t="s">
        <v>89</v>
      </c>
      <c r="R4586" t="s">
        <v>144</v>
      </c>
      <c r="S4586" t="s">
        <v>141</v>
      </c>
      <c r="T4586" t="s">
        <v>90</v>
      </c>
      <c r="U4586" t="s">
        <v>282</v>
      </c>
      <c r="V4586" t="s">
        <v>1206</v>
      </c>
      <c r="W4586" t="s">
        <v>147</v>
      </c>
      <c r="X4586" t="s">
        <v>144</v>
      </c>
    </row>
    <row r="4587" spans="1:24" x14ac:dyDescent="0.4">
      <c r="A4587" t="s">
        <v>5278</v>
      </c>
      <c r="B4587" t="s">
        <v>223</v>
      </c>
      <c r="C4587" t="s">
        <v>149</v>
      </c>
      <c r="D4587" t="s">
        <v>65</v>
      </c>
      <c r="E4587" t="s">
        <v>434</v>
      </c>
      <c r="F4587" t="s">
        <v>88</v>
      </c>
      <c r="G4587" t="s">
        <v>26</v>
      </c>
      <c r="H4587" t="s">
        <v>1072</v>
      </c>
      <c r="I4587" t="s">
        <v>113</v>
      </c>
      <c r="J4587" t="s">
        <v>114</v>
      </c>
      <c r="K4587" t="s">
        <v>594</v>
      </c>
      <c r="L4587" t="str">
        <f>_xlfn.XLOOKUP(Trade_Flows[[#This Row],[hardware_type]],Helper_sheet!$D$2:$D$15,Helper_sheet!$E$2:$E$15,0,0)</f>
        <v>Chip</v>
      </c>
      <c r="M4587" t="s">
        <v>91</v>
      </c>
      <c r="N4587" s="5">
        <v>5984</v>
      </c>
      <c r="O4587" s="1">
        <v>299.23</v>
      </c>
      <c r="P4587" t="s">
        <v>96</v>
      </c>
      <c r="Q4587" t="s">
        <v>89</v>
      </c>
      <c r="R4587" t="s">
        <v>144</v>
      </c>
      <c r="S4587" t="s">
        <v>141</v>
      </c>
      <c r="T4587" t="s">
        <v>90</v>
      </c>
      <c r="U4587" t="s">
        <v>305</v>
      </c>
      <c r="V4587" t="s">
        <v>822</v>
      </c>
      <c r="W4587" t="s">
        <v>147</v>
      </c>
      <c r="X4587" t="s">
        <v>144</v>
      </c>
    </row>
    <row r="4588" spans="1:24" x14ac:dyDescent="0.4">
      <c r="A4588" t="s">
        <v>5279</v>
      </c>
      <c r="B4588" t="s">
        <v>223</v>
      </c>
      <c r="C4588" t="s">
        <v>154</v>
      </c>
      <c r="D4588" t="s">
        <v>66</v>
      </c>
      <c r="E4588" t="s">
        <v>434</v>
      </c>
      <c r="F4588" t="s">
        <v>88</v>
      </c>
      <c r="G4588" t="s">
        <v>26</v>
      </c>
      <c r="H4588" t="s">
        <v>1072</v>
      </c>
      <c r="I4588" t="s">
        <v>113</v>
      </c>
      <c r="J4588" t="s">
        <v>114</v>
      </c>
      <c r="K4588" t="s">
        <v>594</v>
      </c>
      <c r="L4588" t="str">
        <f>_xlfn.XLOOKUP(Trade_Flows[[#This Row],[hardware_type]],Helper_sheet!$D$2:$D$15,Helper_sheet!$E$2:$E$15,0,0)</f>
        <v>Chip</v>
      </c>
      <c r="M4588" t="s">
        <v>91</v>
      </c>
      <c r="N4588" s="5">
        <v>5691</v>
      </c>
      <c r="O4588" s="1">
        <v>284.58</v>
      </c>
      <c r="P4588" t="s">
        <v>94</v>
      </c>
      <c r="Q4588" t="s">
        <v>89</v>
      </c>
      <c r="R4588" t="s">
        <v>144</v>
      </c>
      <c r="S4588" t="s">
        <v>141</v>
      </c>
      <c r="T4588" t="s">
        <v>90</v>
      </c>
      <c r="U4588" t="s">
        <v>203</v>
      </c>
      <c r="V4588" t="s">
        <v>756</v>
      </c>
      <c r="W4588" t="s">
        <v>147</v>
      </c>
      <c r="X4588" t="s">
        <v>144</v>
      </c>
    </row>
    <row r="4589" spans="1:24" x14ac:dyDescent="0.4">
      <c r="A4589" t="s">
        <v>5280</v>
      </c>
      <c r="B4589" t="s">
        <v>223</v>
      </c>
      <c r="C4589" t="s">
        <v>158</v>
      </c>
      <c r="D4589" t="s">
        <v>67</v>
      </c>
      <c r="E4589" t="s">
        <v>434</v>
      </c>
      <c r="F4589" t="s">
        <v>88</v>
      </c>
      <c r="G4589" t="s">
        <v>26</v>
      </c>
      <c r="H4589" t="s">
        <v>1072</v>
      </c>
      <c r="I4589" t="s">
        <v>113</v>
      </c>
      <c r="J4589" t="s">
        <v>114</v>
      </c>
      <c r="K4589" t="s">
        <v>594</v>
      </c>
      <c r="L4589" t="str">
        <f>_xlfn.XLOOKUP(Trade_Flows[[#This Row],[hardware_type]],Helper_sheet!$D$2:$D$15,Helper_sheet!$E$2:$E$15,0,0)</f>
        <v>Chip</v>
      </c>
      <c r="M4589" t="s">
        <v>91</v>
      </c>
      <c r="N4589" s="5">
        <v>5630</v>
      </c>
      <c r="O4589" s="1">
        <v>281.54000000000002</v>
      </c>
      <c r="P4589" t="s">
        <v>94</v>
      </c>
      <c r="Q4589" t="s">
        <v>89</v>
      </c>
      <c r="R4589" t="s">
        <v>144</v>
      </c>
      <c r="S4589" t="s">
        <v>141</v>
      </c>
      <c r="T4589" t="s">
        <v>90</v>
      </c>
      <c r="U4589" t="s">
        <v>163</v>
      </c>
      <c r="V4589" t="s">
        <v>1128</v>
      </c>
      <c r="W4589" t="s">
        <v>147</v>
      </c>
      <c r="X4589" t="s">
        <v>144</v>
      </c>
    </row>
    <row r="4590" spans="1:24" x14ac:dyDescent="0.4">
      <c r="A4590" t="s">
        <v>5281</v>
      </c>
      <c r="B4590" t="s">
        <v>235</v>
      </c>
      <c r="C4590" t="s">
        <v>141</v>
      </c>
      <c r="D4590" t="s">
        <v>68</v>
      </c>
      <c r="E4590" t="s">
        <v>434</v>
      </c>
      <c r="F4590" t="s">
        <v>88</v>
      </c>
      <c r="G4590" t="s">
        <v>26</v>
      </c>
      <c r="H4590" t="s">
        <v>1072</v>
      </c>
      <c r="I4590" t="s">
        <v>113</v>
      </c>
      <c r="J4590" t="s">
        <v>114</v>
      </c>
      <c r="K4590" t="s">
        <v>594</v>
      </c>
      <c r="L4590" t="str">
        <f>_xlfn.XLOOKUP(Trade_Flows[[#This Row],[hardware_type]],Helper_sheet!$D$2:$D$15,Helper_sheet!$E$2:$E$15,0,0)</f>
        <v>Chip</v>
      </c>
      <c r="M4590" t="s">
        <v>91</v>
      </c>
      <c r="N4590" s="5">
        <v>5930</v>
      </c>
      <c r="O4590" s="1">
        <v>296.52999999999997</v>
      </c>
      <c r="P4590" t="s">
        <v>94</v>
      </c>
      <c r="Q4590" t="s">
        <v>89</v>
      </c>
      <c r="R4590" t="s">
        <v>144</v>
      </c>
      <c r="S4590" t="s">
        <v>141</v>
      </c>
      <c r="T4590" t="s">
        <v>90</v>
      </c>
      <c r="U4590" t="s">
        <v>500</v>
      </c>
      <c r="V4590" t="s">
        <v>729</v>
      </c>
      <c r="W4590" t="s">
        <v>147</v>
      </c>
      <c r="X4590" t="s">
        <v>144</v>
      </c>
    </row>
    <row r="4591" spans="1:24" x14ac:dyDescent="0.4">
      <c r="A4591" t="s">
        <v>5282</v>
      </c>
      <c r="B4591" t="s">
        <v>235</v>
      </c>
      <c r="C4591" t="s">
        <v>149</v>
      </c>
      <c r="D4591" t="s">
        <v>69</v>
      </c>
      <c r="E4591" t="s">
        <v>434</v>
      </c>
      <c r="F4591" t="s">
        <v>88</v>
      </c>
      <c r="G4591" t="s">
        <v>26</v>
      </c>
      <c r="H4591" t="s">
        <v>1072</v>
      </c>
      <c r="I4591" t="s">
        <v>113</v>
      </c>
      <c r="J4591" t="s">
        <v>114</v>
      </c>
      <c r="K4591" t="s">
        <v>594</v>
      </c>
      <c r="L4591" t="str">
        <f>_xlfn.XLOOKUP(Trade_Flows[[#This Row],[hardware_type]],Helper_sheet!$D$2:$D$15,Helper_sheet!$E$2:$E$15,0,0)</f>
        <v>Chip</v>
      </c>
      <c r="M4591" t="s">
        <v>91</v>
      </c>
      <c r="N4591" s="5">
        <v>7255</v>
      </c>
      <c r="O4591" s="1">
        <v>362.77</v>
      </c>
      <c r="P4591" t="s">
        <v>95</v>
      </c>
      <c r="Q4591" t="s">
        <v>89</v>
      </c>
      <c r="R4591" t="s">
        <v>144</v>
      </c>
      <c r="S4591" t="s">
        <v>141</v>
      </c>
      <c r="T4591" t="s">
        <v>90</v>
      </c>
      <c r="U4591" t="s">
        <v>221</v>
      </c>
      <c r="V4591" t="s">
        <v>1142</v>
      </c>
      <c r="W4591" t="s">
        <v>147</v>
      </c>
      <c r="X4591" t="s">
        <v>144</v>
      </c>
    </row>
    <row r="4592" spans="1:24" x14ac:dyDescent="0.4">
      <c r="A4592" t="s">
        <v>5283</v>
      </c>
      <c r="B4592" t="s">
        <v>235</v>
      </c>
      <c r="C4592" t="s">
        <v>154</v>
      </c>
      <c r="D4592" t="s">
        <v>70</v>
      </c>
      <c r="E4592" t="s">
        <v>434</v>
      </c>
      <c r="F4592" t="s">
        <v>88</v>
      </c>
      <c r="G4592" t="s">
        <v>26</v>
      </c>
      <c r="H4592" t="s">
        <v>1072</v>
      </c>
      <c r="I4592" t="s">
        <v>113</v>
      </c>
      <c r="J4592" t="s">
        <v>114</v>
      </c>
      <c r="K4592" t="s">
        <v>594</v>
      </c>
      <c r="L4592" t="str">
        <f>_xlfn.XLOOKUP(Trade_Flows[[#This Row],[hardware_type]],Helper_sheet!$D$2:$D$15,Helper_sheet!$E$2:$E$15,0,0)</f>
        <v>Chip</v>
      </c>
      <c r="M4592" t="s">
        <v>91</v>
      </c>
      <c r="N4592" s="5">
        <v>6534</v>
      </c>
      <c r="O4592" s="1">
        <v>326.75</v>
      </c>
      <c r="P4592" t="s">
        <v>96</v>
      </c>
      <c r="Q4592" t="s">
        <v>89</v>
      </c>
      <c r="R4592" t="s">
        <v>144</v>
      </c>
      <c r="S4592" t="s">
        <v>141</v>
      </c>
      <c r="T4592" t="s">
        <v>90</v>
      </c>
      <c r="U4592" t="s">
        <v>155</v>
      </c>
      <c r="V4592" t="s">
        <v>776</v>
      </c>
      <c r="W4592" t="s">
        <v>147</v>
      </c>
      <c r="X4592" t="s">
        <v>144</v>
      </c>
    </row>
    <row r="4593" spans="1:24" x14ac:dyDescent="0.4">
      <c r="A4593" t="s">
        <v>5284</v>
      </c>
      <c r="B4593" t="s">
        <v>235</v>
      </c>
      <c r="C4593" t="s">
        <v>158</v>
      </c>
      <c r="D4593" t="s">
        <v>71</v>
      </c>
      <c r="E4593" t="s">
        <v>434</v>
      </c>
      <c r="F4593" t="s">
        <v>88</v>
      </c>
      <c r="G4593" t="s">
        <v>26</v>
      </c>
      <c r="H4593" t="s">
        <v>1072</v>
      </c>
      <c r="I4593" t="s">
        <v>113</v>
      </c>
      <c r="J4593" t="s">
        <v>114</v>
      </c>
      <c r="K4593" t="s">
        <v>594</v>
      </c>
      <c r="L4593" t="str">
        <f>_xlfn.XLOOKUP(Trade_Flows[[#This Row],[hardware_type]],Helper_sheet!$D$2:$D$15,Helper_sheet!$E$2:$E$15,0,0)</f>
        <v>Chip</v>
      </c>
      <c r="M4593" t="s">
        <v>91</v>
      </c>
      <c r="N4593" s="5">
        <v>6055</v>
      </c>
      <c r="O4593" s="1">
        <v>302.77</v>
      </c>
      <c r="P4593" t="s">
        <v>521</v>
      </c>
      <c r="Q4593" t="s">
        <v>89</v>
      </c>
      <c r="R4593" t="s">
        <v>144</v>
      </c>
      <c r="S4593" t="s">
        <v>141</v>
      </c>
      <c r="T4593" t="s">
        <v>90</v>
      </c>
      <c r="U4593" t="s">
        <v>371</v>
      </c>
      <c r="V4593" t="s">
        <v>733</v>
      </c>
      <c r="W4593" t="s">
        <v>147</v>
      </c>
      <c r="X4593" t="s">
        <v>144</v>
      </c>
    </row>
    <row r="4594" spans="1:24" x14ac:dyDescent="0.4">
      <c r="A4594" t="s">
        <v>5285</v>
      </c>
      <c r="B4594" t="s">
        <v>248</v>
      </c>
      <c r="C4594" t="s">
        <v>141</v>
      </c>
      <c r="D4594" t="s">
        <v>72</v>
      </c>
      <c r="E4594" t="s">
        <v>434</v>
      </c>
      <c r="F4594" t="s">
        <v>88</v>
      </c>
      <c r="G4594" t="s">
        <v>26</v>
      </c>
      <c r="H4594" t="s">
        <v>1072</v>
      </c>
      <c r="I4594" t="s">
        <v>113</v>
      </c>
      <c r="J4594" t="s">
        <v>114</v>
      </c>
      <c r="K4594" t="s">
        <v>594</v>
      </c>
      <c r="L4594" t="str">
        <f>_xlfn.XLOOKUP(Trade_Flows[[#This Row],[hardware_type]],Helper_sheet!$D$2:$D$15,Helper_sheet!$E$2:$E$15,0,0)</f>
        <v>Chip</v>
      </c>
      <c r="M4594" t="s">
        <v>91</v>
      </c>
      <c r="N4594" s="5">
        <v>6832</v>
      </c>
      <c r="O4594" s="1">
        <v>341.65</v>
      </c>
      <c r="P4594" t="s">
        <v>95</v>
      </c>
      <c r="Q4594" t="s">
        <v>89</v>
      </c>
      <c r="R4594" t="s">
        <v>144</v>
      </c>
      <c r="S4594" t="s">
        <v>141</v>
      </c>
      <c r="T4594" t="s">
        <v>90</v>
      </c>
      <c r="U4594" t="s">
        <v>396</v>
      </c>
      <c r="V4594" t="s">
        <v>758</v>
      </c>
      <c r="W4594" t="s">
        <v>147</v>
      </c>
      <c r="X4594" t="s">
        <v>141</v>
      </c>
    </row>
    <row r="4595" spans="1:24" x14ac:dyDescent="0.4">
      <c r="A4595" t="s">
        <v>5286</v>
      </c>
      <c r="B4595" t="s">
        <v>248</v>
      </c>
      <c r="C4595" t="s">
        <v>149</v>
      </c>
      <c r="D4595" t="s">
        <v>73</v>
      </c>
      <c r="E4595" t="s">
        <v>434</v>
      </c>
      <c r="F4595" t="s">
        <v>88</v>
      </c>
      <c r="G4595" t="s">
        <v>26</v>
      </c>
      <c r="H4595" t="s">
        <v>1072</v>
      </c>
      <c r="I4595" t="s">
        <v>113</v>
      </c>
      <c r="J4595" t="s">
        <v>114</v>
      </c>
      <c r="K4595" t="s">
        <v>594</v>
      </c>
      <c r="L4595" t="str">
        <f>_xlfn.XLOOKUP(Trade_Flows[[#This Row],[hardware_type]],Helper_sheet!$D$2:$D$15,Helper_sheet!$E$2:$E$15,0,0)</f>
        <v>Chip</v>
      </c>
      <c r="M4595" t="s">
        <v>91</v>
      </c>
      <c r="N4595" s="5">
        <v>8219</v>
      </c>
      <c r="O4595" s="1">
        <v>410.99</v>
      </c>
      <c r="P4595" t="s">
        <v>96</v>
      </c>
      <c r="Q4595" t="s">
        <v>89</v>
      </c>
      <c r="R4595" t="s">
        <v>144</v>
      </c>
      <c r="S4595" t="s">
        <v>141</v>
      </c>
      <c r="T4595" t="s">
        <v>90</v>
      </c>
      <c r="U4595" t="s">
        <v>500</v>
      </c>
      <c r="V4595" t="s">
        <v>1142</v>
      </c>
      <c r="W4595" t="s">
        <v>147</v>
      </c>
      <c r="X4595" t="s">
        <v>141</v>
      </c>
    </row>
    <row r="4596" spans="1:24" x14ac:dyDescent="0.4">
      <c r="A4596" t="s">
        <v>5287</v>
      </c>
      <c r="B4596" t="s">
        <v>248</v>
      </c>
      <c r="C4596" t="s">
        <v>154</v>
      </c>
      <c r="D4596" t="s">
        <v>74</v>
      </c>
      <c r="E4596" t="s">
        <v>434</v>
      </c>
      <c r="F4596" t="s">
        <v>88</v>
      </c>
      <c r="G4596" t="s">
        <v>26</v>
      </c>
      <c r="H4596" t="s">
        <v>1072</v>
      </c>
      <c r="I4596" t="s">
        <v>113</v>
      </c>
      <c r="J4596" t="s">
        <v>114</v>
      </c>
      <c r="K4596" t="s">
        <v>594</v>
      </c>
      <c r="L4596" t="str">
        <f>_xlfn.XLOOKUP(Trade_Flows[[#This Row],[hardware_type]],Helper_sheet!$D$2:$D$15,Helper_sheet!$E$2:$E$15,0,0)</f>
        <v>Chip</v>
      </c>
      <c r="M4596" t="s">
        <v>91</v>
      </c>
      <c r="N4596" s="5">
        <v>7278</v>
      </c>
      <c r="O4596" s="1">
        <v>363.9</v>
      </c>
      <c r="P4596" t="s">
        <v>95</v>
      </c>
      <c r="Q4596" t="s">
        <v>89</v>
      </c>
      <c r="R4596" t="s">
        <v>144</v>
      </c>
      <c r="S4596" t="s">
        <v>141</v>
      </c>
      <c r="T4596" t="s">
        <v>90</v>
      </c>
      <c r="U4596" t="s">
        <v>145</v>
      </c>
      <c r="V4596" t="s">
        <v>738</v>
      </c>
      <c r="W4596" t="s">
        <v>147</v>
      </c>
      <c r="X4596" t="s">
        <v>141</v>
      </c>
    </row>
    <row r="4597" spans="1:24" x14ac:dyDescent="0.4">
      <c r="A4597" t="s">
        <v>5288</v>
      </c>
      <c r="B4597" t="s">
        <v>248</v>
      </c>
      <c r="C4597" t="s">
        <v>158</v>
      </c>
      <c r="D4597" t="s">
        <v>75</v>
      </c>
      <c r="E4597" t="s">
        <v>434</v>
      </c>
      <c r="F4597" t="s">
        <v>88</v>
      </c>
      <c r="G4597" t="s">
        <v>26</v>
      </c>
      <c r="H4597" t="s">
        <v>1072</v>
      </c>
      <c r="I4597" t="s">
        <v>113</v>
      </c>
      <c r="J4597" t="s">
        <v>114</v>
      </c>
      <c r="K4597" t="s">
        <v>594</v>
      </c>
      <c r="L4597" t="str">
        <f>_xlfn.XLOOKUP(Trade_Flows[[#This Row],[hardware_type]],Helper_sheet!$D$2:$D$15,Helper_sheet!$E$2:$E$15,0,0)</f>
        <v>Chip</v>
      </c>
      <c r="M4597" t="s">
        <v>91</v>
      </c>
      <c r="N4597" s="5">
        <v>7402</v>
      </c>
      <c r="O4597" s="1">
        <v>370.14</v>
      </c>
      <c r="P4597" t="s">
        <v>521</v>
      </c>
      <c r="Q4597" t="s">
        <v>89</v>
      </c>
      <c r="R4597" t="s">
        <v>144</v>
      </c>
      <c r="S4597" t="s">
        <v>141</v>
      </c>
      <c r="T4597" t="s">
        <v>90</v>
      </c>
      <c r="U4597" t="s">
        <v>396</v>
      </c>
      <c r="V4597" t="s">
        <v>1206</v>
      </c>
      <c r="W4597" t="s">
        <v>147</v>
      </c>
      <c r="X4597" t="s">
        <v>141</v>
      </c>
    </row>
    <row r="4598" spans="1:24" x14ac:dyDescent="0.4">
      <c r="A4598" t="s">
        <v>5289</v>
      </c>
      <c r="B4598" t="s">
        <v>260</v>
      </c>
      <c r="C4598" t="s">
        <v>141</v>
      </c>
      <c r="D4598" t="s">
        <v>76</v>
      </c>
      <c r="E4598" t="s">
        <v>434</v>
      </c>
      <c r="F4598" t="s">
        <v>88</v>
      </c>
      <c r="G4598" t="s">
        <v>26</v>
      </c>
      <c r="H4598" t="s">
        <v>1072</v>
      </c>
      <c r="I4598" t="s">
        <v>113</v>
      </c>
      <c r="J4598" t="s">
        <v>114</v>
      </c>
      <c r="K4598" t="s">
        <v>594</v>
      </c>
      <c r="L4598" t="str">
        <f>_xlfn.XLOOKUP(Trade_Flows[[#This Row],[hardware_type]],Helper_sheet!$D$2:$D$15,Helper_sheet!$E$2:$E$15,0,0)</f>
        <v>Chip</v>
      </c>
      <c r="M4598" t="s">
        <v>91</v>
      </c>
      <c r="N4598" s="5">
        <v>7552</v>
      </c>
      <c r="O4598" s="1">
        <v>377.6</v>
      </c>
      <c r="P4598" t="s">
        <v>521</v>
      </c>
      <c r="Q4598" t="s">
        <v>89</v>
      </c>
      <c r="R4598" t="s">
        <v>144</v>
      </c>
      <c r="S4598" t="s">
        <v>141</v>
      </c>
      <c r="T4598" t="s">
        <v>90</v>
      </c>
      <c r="U4598" t="s">
        <v>636</v>
      </c>
      <c r="V4598" t="s">
        <v>1093</v>
      </c>
      <c r="W4598" t="s">
        <v>147</v>
      </c>
      <c r="X4598" t="s">
        <v>141</v>
      </c>
    </row>
    <row r="4599" spans="1:24" x14ac:dyDescent="0.4">
      <c r="A4599" t="s">
        <v>5290</v>
      </c>
      <c r="B4599" t="s">
        <v>260</v>
      </c>
      <c r="C4599" t="s">
        <v>149</v>
      </c>
      <c r="D4599" t="s">
        <v>77</v>
      </c>
      <c r="E4599" t="s">
        <v>434</v>
      </c>
      <c r="F4599" t="s">
        <v>88</v>
      </c>
      <c r="G4599" t="s">
        <v>26</v>
      </c>
      <c r="H4599" t="s">
        <v>1072</v>
      </c>
      <c r="I4599" t="s">
        <v>113</v>
      </c>
      <c r="J4599" t="s">
        <v>114</v>
      </c>
      <c r="K4599" t="s">
        <v>594</v>
      </c>
      <c r="L4599" t="str">
        <f>_xlfn.XLOOKUP(Trade_Flows[[#This Row],[hardware_type]],Helper_sheet!$D$2:$D$15,Helper_sheet!$E$2:$E$15,0,0)</f>
        <v>Chip</v>
      </c>
      <c r="M4599" t="s">
        <v>91</v>
      </c>
      <c r="N4599" s="5">
        <v>7777</v>
      </c>
      <c r="O4599" s="1">
        <v>388.87</v>
      </c>
      <c r="P4599" t="s">
        <v>96</v>
      </c>
      <c r="Q4599" t="s">
        <v>89</v>
      </c>
      <c r="R4599" t="s">
        <v>144</v>
      </c>
      <c r="S4599" t="s">
        <v>141</v>
      </c>
      <c r="T4599" t="s">
        <v>90</v>
      </c>
      <c r="U4599" t="s">
        <v>325</v>
      </c>
      <c r="V4599" t="s">
        <v>1103</v>
      </c>
      <c r="W4599" t="s">
        <v>147</v>
      </c>
      <c r="X4599" t="s">
        <v>141</v>
      </c>
    </row>
    <row r="4600" spans="1:24" x14ac:dyDescent="0.4">
      <c r="A4600" t="s">
        <v>5291</v>
      </c>
      <c r="B4600" t="s">
        <v>260</v>
      </c>
      <c r="C4600" t="s">
        <v>154</v>
      </c>
      <c r="D4600" t="s">
        <v>78</v>
      </c>
      <c r="E4600" t="s">
        <v>434</v>
      </c>
      <c r="F4600" t="s">
        <v>88</v>
      </c>
      <c r="G4600" t="s">
        <v>26</v>
      </c>
      <c r="H4600" t="s">
        <v>1072</v>
      </c>
      <c r="I4600" t="s">
        <v>113</v>
      </c>
      <c r="J4600" t="s">
        <v>114</v>
      </c>
      <c r="K4600" t="s">
        <v>594</v>
      </c>
      <c r="L4600" t="str">
        <f>_xlfn.XLOOKUP(Trade_Flows[[#This Row],[hardware_type]],Helper_sheet!$D$2:$D$15,Helper_sheet!$E$2:$E$15,0,0)</f>
        <v>Chip</v>
      </c>
      <c r="M4600" t="s">
        <v>91</v>
      </c>
      <c r="N4600" s="5">
        <v>8658</v>
      </c>
      <c r="O4600" s="1">
        <v>432.95</v>
      </c>
      <c r="P4600" t="s">
        <v>93</v>
      </c>
      <c r="Q4600" t="s">
        <v>89</v>
      </c>
      <c r="R4600" t="s">
        <v>144</v>
      </c>
      <c r="S4600" t="s">
        <v>141</v>
      </c>
      <c r="T4600" t="s">
        <v>90</v>
      </c>
      <c r="U4600" t="s">
        <v>403</v>
      </c>
      <c r="V4600" t="s">
        <v>1088</v>
      </c>
      <c r="W4600" t="s">
        <v>147</v>
      </c>
      <c r="X4600" t="s">
        <v>141</v>
      </c>
    </row>
    <row r="4601" spans="1:24" x14ac:dyDescent="0.4">
      <c r="A4601" t="s">
        <v>5292</v>
      </c>
      <c r="B4601" t="s">
        <v>260</v>
      </c>
      <c r="C4601" t="s">
        <v>158</v>
      </c>
      <c r="D4601" t="s">
        <v>79</v>
      </c>
      <c r="E4601" t="s">
        <v>434</v>
      </c>
      <c r="F4601" t="s">
        <v>88</v>
      </c>
      <c r="G4601" t="s">
        <v>26</v>
      </c>
      <c r="H4601" t="s">
        <v>1072</v>
      </c>
      <c r="I4601" t="s">
        <v>113</v>
      </c>
      <c r="J4601" t="s">
        <v>114</v>
      </c>
      <c r="K4601" t="s">
        <v>594</v>
      </c>
      <c r="L4601" t="str">
        <f>_xlfn.XLOOKUP(Trade_Flows[[#This Row],[hardware_type]],Helper_sheet!$D$2:$D$15,Helper_sheet!$E$2:$E$15,0,0)</f>
        <v>Chip</v>
      </c>
      <c r="M4601" t="s">
        <v>91</v>
      </c>
      <c r="N4601" s="5">
        <v>7675</v>
      </c>
      <c r="O4601" s="1">
        <v>383.78</v>
      </c>
      <c r="P4601" t="s">
        <v>521</v>
      </c>
      <c r="Q4601" t="s">
        <v>89</v>
      </c>
      <c r="R4601" t="s">
        <v>144</v>
      </c>
      <c r="S4601" t="s">
        <v>141</v>
      </c>
      <c r="T4601" t="s">
        <v>90</v>
      </c>
      <c r="U4601" t="s">
        <v>230</v>
      </c>
      <c r="V4601" t="s">
        <v>738</v>
      </c>
      <c r="W4601" t="s">
        <v>147</v>
      </c>
      <c r="X4601" t="s">
        <v>141</v>
      </c>
    </row>
    <row r="4602" spans="1:24" x14ac:dyDescent="0.4">
      <c r="A4602" t="s">
        <v>5293</v>
      </c>
      <c r="B4602" t="s">
        <v>140</v>
      </c>
      <c r="C4602" t="s">
        <v>141</v>
      </c>
      <c r="D4602" t="s">
        <v>23</v>
      </c>
      <c r="E4602" t="s">
        <v>434</v>
      </c>
      <c r="F4602" t="s">
        <v>88</v>
      </c>
      <c r="G4602" t="s">
        <v>26</v>
      </c>
      <c r="H4602" t="s">
        <v>1072</v>
      </c>
      <c r="I4602" t="s">
        <v>113</v>
      </c>
      <c r="J4602" t="s">
        <v>114</v>
      </c>
      <c r="K4602" t="s">
        <v>134</v>
      </c>
      <c r="L4602" t="str">
        <f>_xlfn.XLOOKUP(Trade_Flows[[#This Row],[hardware_type]],Helper_sheet!$D$2:$D$15,Helper_sheet!$E$2:$E$15,0,0)</f>
        <v>Chip</v>
      </c>
      <c r="M4602" t="s">
        <v>91</v>
      </c>
      <c r="N4602" s="5">
        <v>2931</v>
      </c>
      <c r="O4602" s="1">
        <v>146.56</v>
      </c>
      <c r="P4602" t="s">
        <v>664</v>
      </c>
      <c r="Q4602" t="s">
        <v>89</v>
      </c>
      <c r="R4602" t="s">
        <v>144</v>
      </c>
      <c r="S4602" t="s">
        <v>141</v>
      </c>
      <c r="T4602" t="s">
        <v>90</v>
      </c>
      <c r="U4602" t="s">
        <v>605</v>
      </c>
      <c r="V4602" t="s">
        <v>738</v>
      </c>
      <c r="W4602" t="s">
        <v>147</v>
      </c>
      <c r="X4602" t="s">
        <v>144</v>
      </c>
    </row>
    <row r="4603" spans="1:24" x14ac:dyDescent="0.4">
      <c r="A4603" t="s">
        <v>5294</v>
      </c>
      <c r="B4603" t="s">
        <v>140</v>
      </c>
      <c r="C4603" t="s">
        <v>149</v>
      </c>
      <c r="D4603" t="s">
        <v>35</v>
      </c>
      <c r="E4603" t="s">
        <v>434</v>
      </c>
      <c r="F4603" t="s">
        <v>88</v>
      </c>
      <c r="G4603" t="s">
        <v>26</v>
      </c>
      <c r="H4603" t="s">
        <v>1072</v>
      </c>
      <c r="I4603" t="s">
        <v>113</v>
      </c>
      <c r="J4603" t="s">
        <v>114</v>
      </c>
      <c r="K4603" t="s">
        <v>134</v>
      </c>
      <c r="L4603" t="str">
        <f>_xlfn.XLOOKUP(Trade_Flows[[#This Row],[hardware_type]],Helper_sheet!$D$2:$D$15,Helper_sheet!$E$2:$E$15,0,0)</f>
        <v>Chip</v>
      </c>
      <c r="M4603" t="s">
        <v>91</v>
      </c>
      <c r="N4603" s="5">
        <v>2972</v>
      </c>
      <c r="O4603" s="1">
        <v>148.61000000000001</v>
      </c>
      <c r="P4603" t="s">
        <v>664</v>
      </c>
      <c r="Q4603" t="s">
        <v>89</v>
      </c>
      <c r="R4603" t="s">
        <v>144</v>
      </c>
      <c r="S4603" t="s">
        <v>141</v>
      </c>
      <c r="T4603" t="s">
        <v>90</v>
      </c>
      <c r="U4603" t="s">
        <v>526</v>
      </c>
      <c r="V4603" t="s">
        <v>756</v>
      </c>
      <c r="W4603" t="s">
        <v>147</v>
      </c>
      <c r="X4603" t="s">
        <v>144</v>
      </c>
    </row>
    <row r="4604" spans="1:24" x14ac:dyDescent="0.4">
      <c r="A4604" t="s">
        <v>5295</v>
      </c>
      <c r="B4604" t="s">
        <v>140</v>
      </c>
      <c r="C4604" t="s">
        <v>154</v>
      </c>
      <c r="D4604" t="s">
        <v>37</v>
      </c>
      <c r="E4604" t="s">
        <v>434</v>
      </c>
      <c r="F4604" t="s">
        <v>88</v>
      </c>
      <c r="G4604" t="s">
        <v>26</v>
      </c>
      <c r="H4604" t="s">
        <v>1072</v>
      </c>
      <c r="I4604" t="s">
        <v>113</v>
      </c>
      <c r="J4604" t="s">
        <v>114</v>
      </c>
      <c r="K4604" t="s">
        <v>134</v>
      </c>
      <c r="L4604" t="str">
        <f>_xlfn.XLOOKUP(Trade_Flows[[#This Row],[hardware_type]],Helper_sheet!$D$2:$D$15,Helper_sheet!$E$2:$E$15,0,0)</f>
        <v>Chip</v>
      </c>
      <c r="M4604" t="s">
        <v>91</v>
      </c>
      <c r="N4604" s="5">
        <v>3037</v>
      </c>
      <c r="O4604" s="1">
        <v>151.87</v>
      </c>
      <c r="P4604" t="s">
        <v>664</v>
      </c>
      <c r="Q4604" t="s">
        <v>89</v>
      </c>
      <c r="R4604" t="s">
        <v>144</v>
      </c>
      <c r="S4604" t="s">
        <v>141</v>
      </c>
      <c r="T4604" t="s">
        <v>90</v>
      </c>
      <c r="U4604" t="s">
        <v>679</v>
      </c>
      <c r="V4604" t="s">
        <v>1073</v>
      </c>
      <c r="W4604" t="s">
        <v>147</v>
      </c>
      <c r="X4604" t="s">
        <v>144</v>
      </c>
    </row>
    <row r="4605" spans="1:24" x14ac:dyDescent="0.4">
      <c r="A4605" t="s">
        <v>5296</v>
      </c>
      <c r="B4605" t="s">
        <v>140</v>
      </c>
      <c r="C4605" t="s">
        <v>158</v>
      </c>
      <c r="D4605" t="s">
        <v>38</v>
      </c>
      <c r="E4605" t="s">
        <v>434</v>
      </c>
      <c r="F4605" t="s">
        <v>88</v>
      </c>
      <c r="G4605" t="s">
        <v>26</v>
      </c>
      <c r="H4605" t="s">
        <v>1072</v>
      </c>
      <c r="I4605" t="s">
        <v>113</v>
      </c>
      <c r="J4605" t="s">
        <v>114</v>
      </c>
      <c r="K4605" t="s">
        <v>134</v>
      </c>
      <c r="L4605" t="str">
        <f>_xlfn.XLOOKUP(Trade_Flows[[#This Row],[hardware_type]],Helper_sheet!$D$2:$D$15,Helper_sheet!$E$2:$E$15,0,0)</f>
        <v>Chip</v>
      </c>
      <c r="M4605" t="s">
        <v>91</v>
      </c>
      <c r="N4605" s="5">
        <v>2542</v>
      </c>
      <c r="O4605" s="1">
        <v>127.14</v>
      </c>
      <c r="P4605" t="s">
        <v>5297</v>
      </c>
      <c r="Q4605" t="s">
        <v>89</v>
      </c>
      <c r="R4605" t="s">
        <v>144</v>
      </c>
      <c r="S4605" t="s">
        <v>141</v>
      </c>
      <c r="T4605" t="s">
        <v>90</v>
      </c>
      <c r="U4605" t="s">
        <v>451</v>
      </c>
      <c r="V4605" t="s">
        <v>733</v>
      </c>
      <c r="W4605" t="s">
        <v>147</v>
      </c>
      <c r="X4605" t="s">
        <v>144</v>
      </c>
    </row>
    <row r="4606" spans="1:24" x14ac:dyDescent="0.4">
      <c r="A4606" t="s">
        <v>5298</v>
      </c>
      <c r="B4606" t="s">
        <v>162</v>
      </c>
      <c r="C4606" t="s">
        <v>141</v>
      </c>
      <c r="D4606" t="s">
        <v>39</v>
      </c>
      <c r="E4606" t="s">
        <v>434</v>
      </c>
      <c r="F4606" t="s">
        <v>88</v>
      </c>
      <c r="G4606" t="s">
        <v>26</v>
      </c>
      <c r="H4606" t="s">
        <v>1072</v>
      </c>
      <c r="I4606" t="s">
        <v>113</v>
      </c>
      <c r="J4606" t="s">
        <v>114</v>
      </c>
      <c r="K4606" t="s">
        <v>134</v>
      </c>
      <c r="L4606" t="str">
        <f>_xlfn.XLOOKUP(Trade_Flows[[#This Row],[hardware_type]],Helper_sheet!$D$2:$D$15,Helper_sheet!$E$2:$E$15,0,0)</f>
        <v>Chip</v>
      </c>
      <c r="M4606" t="s">
        <v>91</v>
      </c>
      <c r="N4606" s="5">
        <v>3401</v>
      </c>
      <c r="O4606" s="1">
        <v>170.08</v>
      </c>
      <c r="P4606" t="s">
        <v>664</v>
      </c>
      <c r="Q4606" t="s">
        <v>89</v>
      </c>
      <c r="R4606" t="s">
        <v>144</v>
      </c>
      <c r="S4606" t="s">
        <v>141</v>
      </c>
      <c r="T4606" t="s">
        <v>90</v>
      </c>
      <c r="U4606" t="s">
        <v>609</v>
      </c>
      <c r="V4606" t="s">
        <v>822</v>
      </c>
      <c r="W4606" t="s">
        <v>147</v>
      </c>
      <c r="X4606" t="s">
        <v>144</v>
      </c>
    </row>
    <row r="4607" spans="1:24" x14ac:dyDescent="0.4">
      <c r="A4607" t="s">
        <v>5299</v>
      </c>
      <c r="B4607" t="s">
        <v>162</v>
      </c>
      <c r="C4607" t="s">
        <v>149</v>
      </c>
      <c r="D4607" t="s">
        <v>41</v>
      </c>
      <c r="E4607" t="s">
        <v>434</v>
      </c>
      <c r="F4607" t="s">
        <v>88</v>
      </c>
      <c r="G4607" t="s">
        <v>26</v>
      </c>
      <c r="H4607" t="s">
        <v>1072</v>
      </c>
      <c r="I4607" t="s">
        <v>113</v>
      </c>
      <c r="J4607" t="s">
        <v>114</v>
      </c>
      <c r="K4607" t="s">
        <v>134</v>
      </c>
      <c r="L4607" t="str">
        <f>_xlfn.XLOOKUP(Trade_Flows[[#This Row],[hardware_type]],Helper_sheet!$D$2:$D$15,Helper_sheet!$E$2:$E$15,0,0)</f>
        <v>Chip</v>
      </c>
      <c r="M4607" t="s">
        <v>91</v>
      </c>
      <c r="N4607" s="5">
        <v>3511</v>
      </c>
      <c r="O4607" s="1">
        <v>175.6</v>
      </c>
      <c r="P4607" t="s">
        <v>5297</v>
      </c>
      <c r="Q4607" t="s">
        <v>89</v>
      </c>
      <c r="R4607" t="s">
        <v>144</v>
      </c>
      <c r="S4607" t="s">
        <v>141</v>
      </c>
      <c r="T4607" t="s">
        <v>90</v>
      </c>
      <c r="U4607" t="s">
        <v>2393</v>
      </c>
      <c r="V4607" t="s">
        <v>799</v>
      </c>
      <c r="W4607" t="s">
        <v>147</v>
      </c>
      <c r="X4607" t="s">
        <v>144</v>
      </c>
    </row>
    <row r="4608" spans="1:24" x14ac:dyDescent="0.4">
      <c r="A4608" t="s">
        <v>5300</v>
      </c>
      <c r="B4608" t="s">
        <v>162</v>
      </c>
      <c r="C4608" t="s">
        <v>154</v>
      </c>
      <c r="D4608" t="s">
        <v>42</v>
      </c>
      <c r="E4608" t="s">
        <v>434</v>
      </c>
      <c r="F4608" t="s">
        <v>88</v>
      </c>
      <c r="G4608" t="s">
        <v>26</v>
      </c>
      <c r="H4608" t="s">
        <v>1072</v>
      </c>
      <c r="I4608" t="s">
        <v>113</v>
      </c>
      <c r="J4608" t="s">
        <v>114</v>
      </c>
      <c r="K4608" t="s">
        <v>134</v>
      </c>
      <c r="L4608" t="str">
        <f>_xlfn.XLOOKUP(Trade_Flows[[#This Row],[hardware_type]],Helper_sheet!$D$2:$D$15,Helper_sheet!$E$2:$E$15,0,0)</f>
        <v>Chip</v>
      </c>
      <c r="M4608" t="s">
        <v>91</v>
      </c>
      <c r="N4608" s="5">
        <v>3624</v>
      </c>
      <c r="O4608" s="1">
        <v>181.24</v>
      </c>
      <c r="P4608" t="s">
        <v>98</v>
      </c>
      <c r="Q4608" t="s">
        <v>89</v>
      </c>
      <c r="R4608" t="s">
        <v>144</v>
      </c>
      <c r="S4608" t="s">
        <v>141</v>
      </c>
      <c r="T4608" t="s">
        <v>90</v>
      </c>
      <c r="U4608" t="s">
        <v>613</v>
      </c>
      <c r="V4608" t="s">
        <v>733</v>
      </c>
      <c r="W4608" t="s">
        <v>147</v>
      </c>
      <c r="X4608" t="s">
        <v>144</v>
      </c>
    </row>
    <row r="4609" spans="1:24" x14ac:dyDescent="0.4">
      <c r="A4609" t="s">
        <v>5301</v>
      </c>
      <c r="B4609" t="s">
        <v>162</v>
      </c>
      <c r="C4609" t="s">
        <v>158</v>
      </c>
      <c r="D4609" t="s">
        <v>43</v>
      </c>
      <c r="E4609" t="s">
        <v>434</v>
      </c>
      <c r="F4609" t="s">
        <v>88</v>
      </c>
      <c r="G4609" t="s">
        <v>26</v>
      </c>
      <c r="H4609" t="s">
        <v>1072</v>
      </c>
      <c r="I4609" t="s">
        <v>113</v>
      </c>
      <c r="J4609" t="s">
        <v>114</v>
      </c>
      <c r="K4609" t="s">
        <v>134</v>
      </c>
      <c r="L4609" t="str">
        <f>_xlfn.XLOOKUP(Trade_Flows[[#This Row],[hardware_type]],Helper_sheet!$D$2:$D$15,Helper_sheet!$E$2:$E$15,0,0)</f>
        <v>Chip</v>
      </c>
      <c r="M4609" t="s">
        <v>91</v>
      </c>
      <c r="N4609" s="5">
        <v>3113</v>
      </c>
      <c r="O4609" s="1">
        <v>155.65</v>
      </c>
      <c r="P4609" t="s">
        <v>5297</v>
      </c>
      <c r="Q4609" t="s">
        <v>89</v>
      </c>
      <c r="R4609" t="s">
        <v>144</v>
      </c>
      <c r="S4609" t="s">
        <v>141</v>
      </c>
      <c r="T4609" t="s">
        <v>90</v>
      </c>
      <c r="U4609" t="s">
        <v>451</v>
      </c>
      <c r="V4609" t="s">
        <v>776</v>
      </c>
      <c r="W4609" t="s">
        <v>147</v>
      </c>
      <c r="X4609" t="s">
        <v>144</v>
      </c>
    </row>
    <row r="4610" spans="1:24" x14ac:dyDescent="0.4">
      <c r="A4610" t="s">
        <v>5302</v>
      </c>
      <c r="B4610" t="s">
        <v>171</v>
      </c>
      <c r="C4610" t="s">
        <v>141</v>
      </c>
      <c r="D4610" t="s">
        <v>44</v>
      </c>
      <c r="E4610" t="s">
        <v>434</v>
      </c>
      <c r="F4610" t="s">
        <v>88</v>
      </c>
      <c r="G4610" t="s">
        <v>26</v>
      </c>
      <c r="H4610" t="s">
        <v>1072</v>
      </c>
      <c r="I4610" t="s">
        <v>113</v>
      </c>
      <c r="J4610" t="s">
        <v>114</v>
      </c>
      <c r="K4610" t="s">
        <v>134</v>
      </c>
      <c r="L4610" t="str">
        <f>_xlfn.XLOOKUP(Trade_Flows[[#This Row],[hardware_type]],Helper_sheet!$D$2:$D$15,Helper_sheet!$E$2:$E$15,0,0)</f>
        <v>Chip</v>
      </c>
      <c r="M4610" t="s">
        <v>91</v>
      </c>
      <c r="N4610" s="5">
        <v>3817</v>
      </c>
      <c r="O4610" s="1">
        <v>190.85</v>
      </c>
      <c r="P4610" t="s">
        <v>5303</v>
      </c>
      <c r="Q4610" t="s">
        <v>89</v>
      </c>
      <c r="R4610" t="s">
        <v>144</v>
      </c>
      <c r="S4610" t="s">
        <v>141</v>
      </c>
      <c r="T4610" t="s">
        <v>90</v>
      </c>
      <c r="U4610" t="s">
        <v>437</v>
      </c>
      <c r="V4610" t="s">
        <v>738</v>
      </c>
      <c r="W4610" t="s">
        <v>147</v>
      </c>
      <c r="X4610" t="s">
        <v>144</v>
      </c>
    </row>
    <row r="4611" spans="1:24" x14ac:dyDescent="0.4">
      <c r="A4611" t="s">
        <v>5304</v>
      </c>
      <c r="B4611" t="s">
        <v>171</v>
      </c>
      <c r="C4611" t="s">
        <v>149</v>
      </c>
      <c r="D4611" t="s">
        <v>45</v>
      </c>
      <c r="E4611" t="s">
        <v>434</v>
      </c>
      <c r="F4611" t="s">
        <v>88</v>
      </c>
      <c r="G4611" t="s">
        <v>26</v>
      </c>
      <c r="H4611" t="s">
        <v>1072</v>
      </c>
      <c r="I4611" t="s">
        <v>113</v>
      </c>
      <c r="J4611" t="s">
        <v>114</v>
      </c>
      <c r="K4611" t="s">
        <v>134</v>
      </c>
      <c r="L4611" t="str">
        <f>_xlfn.XLOOKUP(Trade_Flows[[#This Row],[hardware_type]],Helper_sheet!$D$2:$D$15,Helper_sheet!$E$2:$E$15,0,0)</f>
        <v>Chip</v>
      </c>
      <c r="M4611" t="s">
        <v>91</v>
      </c>
      <c r="N4611" s="5">
        <v>3803</v>
      </c>
      <c r="O4611" s="1">
        <v>190.18</v>
      </c>
      <c r="P4611" t="s">
        <v>98</v>
      </c>
      <c r="Q4611" t="s">
        <v>89</v>
      </c>
      <c r="R4611" t="s">
        <v>144</v>
      </c>
      <c r="S4611" t="s">
        <v>141</v>
      </c>
      <c r="T4611" t="s">
        <v>90</v>
      </c>
      <c r="U4611" t="s">
        <v>595</v>
      </c>
      <c r="V4611" t="s">
        <v>793</v>
      </c>
      <c r="W4611" t="s">
        <v>147</v>
      </c>
      <c r="X4611" t="s">
        <v>144</v>
      </c>
    </row>
    <row r="4612" spans="1:24" x14ac:dyDescent="0.4">
      <c r="A4612" t="s">
        <v>5305</v>
      </c>
      <c r="B4612" t="s">
        <v>171</v>
      </c>
      <c r="C4612" t="s">
        <v>154</v>
      </c>
      <c r="D4612" t="s">
        <v>46</v>
      </c>
      <c r="E4612" t="s">
        <v>434</v>
      </c>
      <c r="F4612" t="s">
        <v>88</v>
      </c>
      <c r="G4612" t="s">
        <v>26</v>
      </c>
      <c r="H4612" t="s">
        <v>1072</v>
      </c>
      <c r="I4612" t="s">
        <v>113</v>
      </c>
      <c r="J4612" t="s">
        <v>114</v>
      </c>
      <c r="K4612" t="s">
        <v>134</v>
      </c>
      <c r="L4612" t="str">
        <f>_xlfn.XLOOKUP(Trade_Flows[[#This Row],[hardware_type]],Helper_sheet!$D$2:$D$15,Helper_sheet!$E$2:$E$15,0,0)</f>
        <v>Chip</v>
      </c>
      <c r="M4612" t="s">
        <v>91</v>
      </c>
      <c r="N4612" s="5">
        <v>3997</v>
      </c>
      <c r="O4612" s="1">
        <v>199.87</v>
      </c>
      <c r="P4612" t="s">
        <v>5297</v>
      </c>
      <c r="Q4612" t="s">
        <v>89</v>
      </c>
      <c r="R4612" t="s">
        <v>144</v>
      </c>
      <c r="S4612" t="s">
        <v>141</v>
      </c>
      <c r="T4612" t="s">
        <v>90</v>
      </c>
      <c r="U4612" t="s">
        <v>2393</v>
      </c>
      <c r="V4612" t="s">
        <v>1096</v>
      </c>
      <c r="W4612" t="s">
        <v>147</v>
      </c>
      <c r="X4612" t="s">
        <v>144</v>
      </c>
    </row>
    <row r="4613" spans="1:24" x14ac:dyDescent="0.4">
      <c r="A4613" t="s">
        <v>5306</v>
      </c>
      <c r="B4613" t="s">
        <v>171</v>
      </c>
      <c r="C4613" t="s">
        <v>158</v>
      </c>
      <c r="D4613" t="s">
        <v>47</v>
      </c>
      <c r="E4613" t="s">
        <v>434</v>
      </c>
      <c r="F4613" t="s">
        <v>88</v>
      </c>
      <c r="G4613" t="s">
        <v>26</v>
      </c>
      <c r="H4613" t="s">
        <v>1072</v>
      </c>
      <c r="I4613" t="s">
        <v>113</v>
      </c>
      <c r="J4613" t="s">
        <v>114</v>
      </c>
      <c r="K4613" t="s">
        <v>134</v>
      </c>
      <c r="L4613" t="str">
        <f>_xlfn.XLOOKUP(Trade_Flows[[#This Row],[hardware_type]],Helper_sheet!$D$2:$D$15,Helper_sheet!$E$2:$E$15,0,0)</f>
        <v>Chip</v>
      </c>
      <c r="M4613" t="s">
        <v>91</v>
      </c>
      <c r="N4613" s="5">
        <v>3956</v>
      </c>
      <c r="O4613" s="1">
        <v>197.83</v>
      </c>
      <c r="P4613" t="s">
        <v>5297</v>
      </c>
      <c r="Q4613" t="s">
        <v>89</v>
      </c>
      <c r="R4613" t="s">
        <v>144</v>
      </c>
      <c r="S4613" t="s">
        <v>141</v>
      </c>
      <c r="T4613" t="s">
        <v>90</v>
      </c>
      <c r="U4613" t="s">
        <v>444</v>
      </c>
      <c r="V4613" t="s">
        <v>822</v>
      </c>
      <c r="W4613" t="s">
        <v>147</v>
      </c>
      <c r="X4613" t="s">
        <v>144</v>
      </c>
    </row>
    <row r="4614" spans="1:24" x14ac:dyDescent="0.4">
      <c r="A4614" t="s">
        <v>5307</v>
      </c>
      <c r="B4614" t="s">
        <v>182</v>
      </c>
      <c r="C4614" t="s">
        <v>141</v>
      </c>
      <c r="D4614" t="s">
        <v>48</v>
      </c>
      <c r="E4614" t="s">
        <v>434</v>
      </c>
      <c r="F4614" t="s">
        <v>88</v>
      </c>
      <c r="G4614" t="s">
        <v>26</v>
      </c>
      <c r="H4614" t="s">
        <v>1072</v>
      </c>
      <c r="I4614" t="s">
        <v>113</v>
      </c>
      <c r="J4614" t="s">
        <v>114</v>
      </c>
      <c r="K4614" t="s">
        <v>134</v>
      </c>
      <c r="L4614" t="str">
        <f>_xlfn.XLOOKUP(Trade_Flows[[#This Row],[hardware_type]],Helper_sheet!$D$2:$D$15,Helper_sheet!$E$2:$E$15,0,0)</f>
        <v>Chip</v>
      </c>
      <c r="M4614" t="s">
        <v>91</v>
      </c>
      <c r="N4614" s="5">
        <v>4217</v>
      </c>
      <c r="O4614" s="1">
        <v>210.85</v>
      </c>
      <c r="P4614" t="s">
        <v>5297</v>
      </c>
      <c r="Q4614" t="s">
        <v>89</v>
      </c>
      <c r="R4614" t="s">
        <v>144</v>
      </c>
      <c r="S4614" t="s">
        <v>141</v>
      </c>
      <c r="T4614" t="s">
        <v>90</v>
      </c>
      <c r="U4614" t="s">
        <v>543</v>
      </c>
      <c r="V4614" t="s">
        <v>1088</v>
      </c>
      <c r="W4614" t="s">
        <v>147</v>
      </c>
      <c r="X4614" t="s">
        <v>144</v>
      </c>
    </row>
    <row r="4615" spans="1:24" x14ac:dyDescent="0.4">
      <c r="A4615" t="s">
        <v>5308</v>
      </c>
      <c r="B4615" t="s">
        <v>182</v>
      </c>
      <c r="C4615" t="s">
        <v>149</v>
      </c>
      <c r="D4615" t="s">
        <v>49</v>
      </c>
      <c r="E4615" t="s">
        <v>434</v>
      </c>
      <c r="F4615" t="s">
        <v>88</v>
      </c>
      <c r="G4615" t="s">
        <v>26</v>
      </c>
      <c r="H4615" t="s">
        <v>1072</v>
      </c>
      <c r="I4615" t="s">
        <v>113</v>
      </c>
      <c r="J4615" t="s">
        <v>114</v>
      </c>
      <c r="K4615" t="s">
        <v>134</v>
      </c>
      <c r="L4615" t="str">
        <f>_xlfn.XLOOKUP(Trade_Flows[[#This Row],[hardware_type]],Helper_sheet!$D$2:$D$15,Helper_sheet!$E$2:$E$15,0,0)</f>
        <v>Chip</v>
      </c>
      <c r="M4615" t="s">
        <v>91</v>
      </c>
      <c r="N4615" s="5">
        <v>3975</v>
      </c>
      <c r="O4615" s="1">
        <v>198.76</v>
      </c>
      <c r="P4615" t="s">
        <v>5297</v>
      </c>
      <c r="Q4615" t="s">
        <v>89</v>
      </c>
      <c r="R4615" t="s">
        <v>144</v>
      </c>
      <c r="S4615" t="s">
        <v>141</v>
      </c>
      <c r="T4615" t="s">
        <v>90</v>
      </c>
      <c r="U4615" t="s">
        <v>597</v>
      </c>
      <c r="V4615" t="s">
        <v>724</v>
      </c>
      <c r="W4615" t="s">
        <v>147</v>
      </c>
      <c r="X4615" t="s">
        <v>144</v>
      </c>
    </row>
    <row r="4616" spans="1:24" x14ac:dyDescent="0.4">
      <c r="A4616" t="s">
        <v>5309</v>
      </c>
      <c r="B4616" t="s">
        <v>182</v>
      </c>
      <c r="C4616" t="s">
        <v>154</v>
      </c>
      <c r="D4616" t="s">
        <v>50</v>
      </c>
      <c r="E4616" t="s">
        <v>434</v>
      </c>
      <c r="F4616" t="s">
        <v>88</v>
      </c>
      <c r="G4616" t="s">
        <v>26</v>
      </c>
      <c r="H4616" t="s">
        <v>1072</v>
      </c>
      <c r="I4616" t="s">
        <v>113</v>
      </c>
      <c r="J4616" t="s">
        <v>114</v>
      </c>
      <c r="K4616" t="s">
        <v>134</v>
      </c>
      <c r="L4616" t="str">
        <f>_xlfn.XLOOKUP(Trade_Flows[[#This Row],[hardware_type]],Helper_sheet!$D$2:$D$15,Helper_sheet!$E$2:$E$15,0,0)</f>
        <v>Chip</v>
      </c>
      <c r="M4616" t="s">
        <v>91</v>
      </c>
      <c r="N4616" s="5">
        <v>4623</v>
      </c>
      <c r="O4616" s="1">
        <v>231.18</v>
      </c>
      <c r="P4616" t="s">
        <v>5297</v>
      </c>
      <c r="Q4616" t="s">
        <v>89</v>
      </c>
      <c r="R4616" t="s">
        <v>144</v>
      </c>
      <c r="S4616" t="s">
        <v>141</v>
      </c>
      <c r="T4616" t="s">
        <v>90</v>
      </c>
      <c r="U4616" t="s">
        <v>535</v>
      </c>
      <c r="V4616" t="s">
        <v>799</v>
      </c>
      <c r="W4616" t="s">
        <v>147</v>
      </c>
      <c r="X4616" t="s">
        <v>144</v>
      </c>
    </row>
    <row r="4617" spans="1:24" x14ac:dyDescent="0.4">
      <c r="A4617" t="s">
        <v>5310</v>
      </c>
      <c r="B4617" t="s">
        <v>182</v>
      </c>
      <c r="C4617" t="s">
        <v>158</v>
      </c>
      <c r="D4617" t="s">
        <v>51</v>
      </c>
      <c r="E4617" t="s">
        <v>434</v>
      </c>
      <c r="F4617" t="s">
        <v>88</v>
      </c>
      <c r="G4617" t="s">
        <v>26</v>
      </c>
      <c r="H4617" t="s">
        <v>1072</v>
      </c>
      <c r="I4617" t="s">
        <v>113</v>
      </c>
      <c r="J4617" t="s">
        <v>114</v>
      </c>
      <c r="K4617" t="s">
        <v>134</v>
      </c>
      <c r="L4617" t="str">
        <f>_xlfn.XLOOKUP(Trade_Flows[[#This Row],[hardware_type]],Helper_sheet!$D$2:$D$15,Helper_sheet!$E$2:$E$15,0,0)</f>
        <v>Chip</v>
      </c>
      <c r="M4617" t="s">
        <v>91</v>
      </c>
      <c r="N4617" s="5">
        <v>4407</v>
      </c>
      <c r="O4617" s="1">
        <v>220.38</v>
      </c>
      <c r="P4617" t="s">
        <v>5297</v>
      </c>
      <c r="Q4617" t="s">
        <v>89</v>
      </c>
      <c r="R4617" t="s">
        <v>144</v>
      </c>
      <c r="S4617" t="s">
        <v>141</v>
      </c>
      <c r="T4617" t="s">
        <v>90</v>
      </c>
      <c r="U4617" t="s">
        <v>532</v>
      </c>
      <c r="V4617" t="s">
        <v>756</v>
      </c>
      <c r="W4617" t="s">
        <v>147</v>
      </c>
      <c r="X4617" t="s">
        <v>144</v>
      </c>
    </row>
    <row r="4618" spans="1:24" x14ac:dyDescent="0.4">
      <c r="A4618" t="s">
        <v>5311</v>
      </c>
      <c r="B4618" t="s">
        <v>193</v>
      </c>
      <c r="C4618" t="s">
        <v>141</v>
      </c>
      <c r="D4618" t="s">
        <v>52</v>
      </c>
      <c r="E4618" t="s">
        <v>434</v>
      </c>
      <c r="F4618" t="s">
        <v>88</v>
      </c>
      <c r="G4618" t="s">
        <v>26</v>
      </c>
      <c r="H4618" t="s">
        <v>1072</v>
      </c>
      <c r="I4618" t="s">
        <v>113</v>
      </c>
      <c r="J4618" t="s">
        <v>114</v>
      </c>
      <c r="K4618" t="s">
        <v>134</v>
      </c>
      <c r="L4618" t="str">
        <f>_xlfn.XLOOKUP(Trade_Flows[[#This Row],[hardware_type]],Helper_sheet!$D$2:$D$15,Helper_sheet!$E$2:$E$15,0,0)</f>
        <v>Chip</v>
      </c>
      <c r="M4618" t="s">
        <v>91</v>
      </c>
      <c r="N4618" s="5">
        <v>4479</v>
      </c>
      <c r="O4618" s="1">
        <v>223.97</v>
      </c>
      <c r="P4618" t="s">
        <v>5303</v>
      </c>
      <c r="Q4618" t="s">
        <v>89</v>
      </c>
      <c r="R4618" t="s">
        <v>144</v>
      </c>
      <c r="S4618" t="s">
        <v>141</v>
      </c>
      <c r="T4618" t="s">
        <v>90</v>
      </c>
      <c r="U4618" t="s">
        <v>2453</v>
      </c>
      <c r="V4618" t="s">
        <v>1142</v>
      </c>
      <c r="W4618" t="s">
        <v>147</v>
      </c>
      <c r="X4618" t="s">
        <v>144</v>
      </c>
    </row>
    <row r="4619" spans="1:24" x14ac:dyDescent="0.4">
      <c r="A4619" t="s">
        <v>5312</v>
      </c>
      <c r="B4619" t="s">
        <v>193</v>
      </c>
      <c r="C4619" t="s">
        <v>149</v>
      </c>
      <c r="D4619" t="s">
        <v>53</v>
      </c>
      <c r="E4619" t="s">
        <v>434</v>
      </c>
      <c r="F4619" t="s">
        <v>88</v>
      </c>
      <c r="G4619" t="s">
        <v>26</v>
      </c>
      <c r="H4619" t="s">
        <v>1072</v>
      </c>
      <c r="I4619" t="s">
        <v>113</v>
      </c>
      <c r="J4619" t="s">
        <v>114</v>
      </c>
      <c r="K4619" t="s">
        <v>134</v>
      </c>
      <c r="L4619" t="str">
        <f>_xlfn.XLOOKUP(Trade_Flows[[#This Row],[hardware_type]],Helper_sheet!$D$2:$D$15,Helper_sheet!$E$2:$E$15,0,0)</f>
        <v>Chip</v>
      </c>
      <c r="M4619" t="s">
        <v>91</v>
      </c>
      <c r="N4619" s="5">
        <v>4598</v>
      </c>
      <c r="O4619" s="1">
        <v>229.92</v>
      </c>
      <c r="P4619" t="s">
        <v>5303</v>
      </c>
      <c r="Q4619" t="s">
        <v>89</v>
      </c>
      <c r="R4619" t="s">
        <v>144</v>
      </c>
      <c r="S4619" t="s">
        <v>141</v>
      </c>
      <c r="T4619" t="s">
        <v>90</v>
      </c>
      <c r="U4619" t="s">
        <v>463</v>
      </c>
      <c r="V4619" t="s">
        <v>840</v>
      </c>
      <c r="W4619" t="s">
        <v>147</v>
      </c>
      <c r="X4619" t="s">
        <v>144</v>
      </c>
    </row>
    <row r="4620" spans="1:24" x14ac:dyDescent="0.4">
      <c r="A4620" t="s">
        <v>5313</v>
      </c>
      <c r="B4620" t="s">
        <v>193</v>
      </c>
      <c r="C4620" t="s">
        <v>154</v>
      </c>
      <c r="D4620" t="s">
        <v>54</v>
      </c>
      <c r="E4620" t="s">
        <v>434</v>
      </c>
      <c r="F4620" t="s">
        <v>88</v>
      </c>
      <c r="G4620" t="s">
        <v>26</v>
      </c>
      <c r="H4620" t="s">
        <v>1072</v>
      </c>
      <c r="I4620" t="s">
        <v>113</v>
      </c>
      <c r="J4620" t="s">
        <v>114</v>
      </c>
      <c r="K4620" t="s">
        <v>134</v>
      </c>
      <c r="L4620" t="str">
        <f>_xlfn.XLOOKUP(Trade_Flows[[#This Row],[hardware_type]],Helper_sheet!$D$2:$D$15,Helper_sheet!$E$2:$E$15,0,0)</f>
        <v>Chip</v>
      </c>
      <c r="M4620" t="s">
        <v>91</v>
      </c>
      <c r="N4620" s="5">
        <v>4854</v>
      </c>
      <c r="O4620" s="1">
        <v>242.74</v>
      </c>
      <c r="P4620" t="s">
        <v>5303</v>
      </c>
      <c r="Q4620" t="s">
        <v>89</v>
      </c>
      <c r="R4620" t="s">
        <v>144</v>
      </c>
      <c r="S4620" t="s">
        <v>141</v>
      </c>
      <c r="T4620" t="s">
        <v>90</v>
      </c>
      <c r="U4620" t="s">
        <v>4648</v>
      </c>
      <c r="V4620" t="s">
        <v>793</v>
      </c>
      <c r="W4620" t="s">
        <v>147</v>
      </c>
      <c r="X4620" t="s">
        <v>144</v>
      </c>
    </row>
    <row r="4621" spans="1:24" x14ac:dyDescent="0.4">
      <c r="A4621" t="s">
        <v>5314</v>
      </c>
      <c r="B4621" t="s">
        <v>193</v>
      </c>
      <c r="C4621" t="s">
        <v>158</v>
      </c>
      <c r="D4621" t="s">
        <v>55</v>
      </c>
      <c r="E4621" t="s">
        <v>434</v>
      </c>
      <c r="F4621" t="s">
        <v>88</v>
      </c>
      <c r="G4621" t="s">
        <v>26</v>
      </c>
      <c r="H4621" t="s">
        <v>1072</v>
      </c>
      <c r="I4621" t="s">
        <v>113</v>
      </c>
      <c r="J4621" t="s">
        <v>114</v>
      </c>
      <c r="K4621" t="s">
        <v>134</v>
      </c>
      <c r="L4621" t="str">
        <f>_xlfn.XLOOKUP(Trade_Flows[[#This Row],[hardware_type]],Helper_sheet!$D$2:$D$15,Helper_sheet!$E$2:$E$15,0,0)</f>
        <v>Chip</v>
      </c>
      <c r="M4621" t="s">
        <v>91</v>
      </c>
      <c r="N4621" s="5">
        <v>4829</v>
      </c>
      <c r="O4621" s="1">
        <v>241.47</v>
      </c>
      <c r="P4621" t="s">
        <v>5297</v>
      </c>
      <c r="Q4621" t="s">
        <v>89</v>
      </c>
      <c r="R4621" t="s">
        <v>144</v>
      </c>
      <c r="S4621" t="s">
        <v>141</v>
      </c>
      <c r="T4621" t="s">
        <v>90</v>
      </c>
      <c r="U4621" t="s">
        <v>457</v>
      </c>
      <c r="V4621" t="s">
        <v>738</v>
      </c>
      <c r="W4621" t="s">
        <v>147</v>
      </c>
      <c r="X4621" t="s">
        <v>144</v>
      </c>
    </row>
    <row r="4622" spans="1:24" x14ac:dyDescent="0.4">
      <c r="A4622" t="s">
        <v>5315</v>
      </c>
      <c r="B4622" t="s">
        <v>202</v>
      </c>
      <c r="C4622" t="s">
        <v>141</v>
      </c>
      <c r="D4622" t="s">
        <v>56</v>
      </c>
      <c r="E4622" t="s">
        <v>434</v>
      </c>
      <c r="F4622" t="s">
        <v>88</v>
      </c>
      <c r="G4622" t="s">
        <v>26</v>
      </c>
      <c r="H4622" t="s">
        <v>1072</v>
      </c>
      <c r="I4622" t="s">
        <v>113</v>
      </c>
      <c r="J4622" t="s">
        <v>114</v>
      </c>
      <c r="K4622" t="s">
        <v>134</v>
      </c>
      <c r="L4622" t="str">
        <f>_xlfn.XLOOKUP(Trade_Flows[[#This Row],[hardware_type]],Helper_sheet!$D$2:$D$15,Helper_sheet!$E$2:$E$15,0,0)</f>
        <v>Chip</v>
      </c>
      <c r="M4622" t="s">
        <v>91</v>
      </c>
      <c r="N4622" s="5">
        <v>4029</v>
      </c>
      <c r="O4622" s="1">
        <v>201.49</v>
      </c>
      <c r="P4622" t="s">
        <v>98</v>
      </c>
      <c r="Q4622" t="s">
        <v>89</v>
      </c>
      <c r="R4622" t="s">
        <v>144</v>
      </c>
      <c r="S4622" t="s">
        <v>141</v>
      </c>
      <c r="T4622" t="s">
        <v>90</v>
      </c>
      <c r="U4622" t="s">
        <v>2403</v>
      </c>
      <c r="V4622" t="s">
        <v>840</v>
      </c>
      <c r="W4622" t="s">
        <v>147</v>
      </c>
      <c r="X4622" t="s">
        <v>144</v>
      </c>
    </row>
    <row r="4623" spans="1:24" x14ac:dyDescent="0.4">
      <c r="A4623" t="s">
        <v>5316</v>
      </c>
      <c r="B4623" t="s">
        <v>202</v>
      </c>
      <c r="C4623" t="s">
        <v>149</v>
      </c>
      <c r="D4623" t="s">
        <v>57</v>
      </c>
      <c r="E4623" t="s">
        <v>434</v>
      </c>
      <c r="F4623" t="s">
        <v>88</v>
      </c>
      <c r="G4623" t="s">
        <v>26</v>
      </c>
      <c r="H4623" t="s">
        <v>1072</v>
      </c>
      <c r="I4623" t="s">
        <v>113</v>
      </c>
      <c r="J4623" t="s">
        <v>114</v>
      </c>
      <c r="K4623" t="s">
        <v>134</v>
      </c>
      <c r="L4623" t="str">
        <f>_xlfn.XLOOKUP(Trade_Flows[[#This Row],[hardware_type]],Helper_sheet!$D$2:$D$15,Helper_sheet!$E$2:$E$15,0,0)</f>
        <v>Chip</v>
      </c>
      <c r="M4623" t="s">
        <v>91</v>
      </c>
      <c r="N4623" s="5">
        <v>4874</v>
      </c>
      <c r="O4623" s="1">
        <v>243.73</v>
      </c>
      <c r="P4623" t="s">
        <v>5303</v>
      </c>
      <c r="Q4623" t="s">
        <v>89</v>
      </c>
      <c r="R4623" t="s">
        <v>144</v>
      </c>
      <c r="S4623" t="s">
        <v>141</v>
      </c>
      <c r="T4623" t="s">
        <v>90</v>
      </c>
      <c r="U4623" t="s">
        <v>2839</v>
      </c>
      <c r="V4623" t="s">
        <v>747</v>
      </c>
      <c r="W4623" t="s">
        <v>147</v>
      </c>
      <c r="X4623" t="s">
        <v>144</v>
      </c>
    </row>
    <row r="4624" spans="1:24" x14ac:dyDescent="0.4">
      <c r="A4624" t="s">
        <v>5317</v>
      </c>
      <c r="B4624" t="s">
        <v>202</v>
      </c>
      <c r="C4624" t="s">
        <v>154</v>
      </c>
      <c r="D4624" t="s">
        <v>58</v>
      </c>
      <c r="E4624" t="s">
        <v>434</v>
      </c>
      <c r="F4624" t="s">
        <v>88</v>
      </c>
      <c r="G4624" t="s">
        <v>26</v>
      </c>
      <c r="H4624" t="s">
        <v>1072</v>
      </c>
      <c r="I4624" t="s">
        <v>113</v>
      </c>
      <c r="J4624" t="s">
        <v>114</v>
      </c>
      <c r="K4624" t="s">
        <v>134</v>
      </c>
      <c r="L4624" t="str">
        <f>_xlfn.XLOOKUP(Trade_Flows[[#This Row],[hardware_type]],Helper_sheet!$D$2:$D$15,Helper_sheet!$E$2:$E$15,0,0)</f>
        <v>Chip</v>
      </c>
      <c r="M4624" t="s">
        <v>91</v>
      </c>
      <c r="N4624" s="5">
        <v>5053</v>
      </c>
      <c r="O4624" s="1">
        <v>252.68</v>
      </c>
      <c r="P4624" t="s">
        <v>664</v>
      </c>
      <c r="Q4624" t="s">
        <v>89</v>
      </c>
      <c r="R4624" t="s">
        <v>144</v>
      </c>
      <c r="S4624" t="s">
        <v>141</v>
      </c>
      <c r="T4624" t="s">
        <v>90</v>
      </c>
      <c r="U4624" t="s">
        <v>548</v>
      </c>
      <c r="V4624" t="s">
        <v>733</v>
      </c>
      <c r="W4624" t="s">
        <v>147</v>
      </c>
      <c r="X4624" t="s">
        <v>144</v>
      </c>
    </row>
    <row r="4625" spans="1:24" x14ac:dyDescent="0.4">
      <c r="A4625" t="s">
        <v>5318</v>
      </c>
      <c r="B4625" t="s">
        <v>202</v>
      </c>
      <c r="C4625" t="s">
        <v>158</v>
      </c>
      <c r="D4625" t="s">
        <v>59</v>
      </c>
      <c r="E4625" t="s">
        <v>434</v>
      </c>
      <c r="F4625" t="s">
        <v>88</v>
      </c>
      <c r="G4625" t="s">
        <v>26</v>
      </c>
      <c r="H4625" t="s">
        <v>1072</v>
      </c>
      <c r="I4625" t="s">
        <v>113</v>
      </c>
      <c r="J4625" t="s">
        <v>114</v>
      </c>
      <c r="K4625" t="s">
        <v>134</v>
      </c>
      <c r="L4625" t="str">
        <f>_xlfn.XLOOKUP(Trade_Flows[[#This Row],[hardware_type]],Helper_sheet!$D$2:$D$15,Helper_sheet!$E$2:$E$15,0,0)</f>
        <v>Chip</v>
      </c>
      <c r="M4625" t="s">
        <v>91</v>
      </c>
      <c r="N4625" s="5">
        <v>4613</v>
      </c>
      <c r="O4625" s="1">
        <v>230.67</v>
      </c>
      <c r="P4625" t="s">
        <v>664</v>
      </c>
      <c r="Q4625" t="s">
        <v>89</v>
      </c>
      <c r="R4625" t="s">
        <v>144</v>
      </c>
      <c r="S4625" t="s">
        <v>141</v>
      </c>
      <c r="T4625" t="s">
        <v>90</v>
      </c>
      <c r="U4625" t="s">
        <v>548</v>
      </c>
      <c r="V4625" t="s">
        <v>740</v>
      </c>
      <c r="W4625" t="s">
        <v>147</v>
      </c>
      <c r="X4625" t="s">
        <v>144</v>
      </c>
    </row>
    <row r="4626" spans="1:24" x14ac:dyDescent="0.4">
      <c r="A4626" t="s">
        <v>5319</v>
      </c>
      <c r="B4626" t="s">
        <v>212</v>
      </c>
      <c r="C4626" t="s">
        <v>141</v>
      </c>
      <c r="D4626" t="s">
        <v>60</v>
      </c>
      <c r="E4626" t="s">
        <v>434</v>
      </c>
      <c r="F4626" t="s">
        <v>88</v>
      </c>
      <c r="G4626" t="s">
        <v>26</v>
      </c>
      <c r="H4626" t="s">
        <v>1072</v>
      </c>
      <c r="I4626" t="s">
        <v>113</v>
      </c>
      <c r="J4626" t="s">
        <v>114</v>
      </c>
      <c r="K4626" t="s">
        <v>134</v>
      </c>
      <c r="L4626" t="str">
        <f>_xlfn.XLOOKUP(Trade_Flows[[#This Row],[hardware_type]],Helper_sheet!$D$2:$D$15,Helper_sheet!$E$2:$E$15,0,0)</f>
        <v>Chip</v>
      </c>
      <c r="M4626" t="s">
        <v>91</v>
      </c>
      <c r="N4626" s="5">
        <v>5015</v>
      </c>
      <c r="O4626" s="1">
        <v>250.77</v>
      </c>
      <c r="P4626" t="s">
        <v>5297</v>
      </c>
      <c r="Q4626" t="s">
        <v>89</v>
      </c>
      <c r="R4626" t="s">
        <v>144</v>
      </c>
      <c r="S4626" t="s">
        <v>141</v>
      </c>
      <c r="T4626" t="s">
        <v>90</v>
      </c>
      <c r="U4626" t="s">
        <v>473</v>
      </c>
      <c r="V4626" t="s">
        <v>766</v>
      </c>
      <c r="W4626" t="s">
        <v>147</v>
      </c>
      <c r="X4626" t="s">
        <v>144</v>
      </c>
    </row>
    <row r="4627" spans="1:24" x14ac:dyDescent="0.4">
      <c r="A4627" t="s">
        <v>5320</v>
      </c>
      <c r="B4627" t="s">
        <v>212</v>
      </c>
      <c r="C4627" t="s">
        <v>149</v>
      </c>
      <c r="D4627" t="s">
        <v>61</v>
      </c>
      <c r="E4627" t="s">
        <v>434</v>
      </c>
      <c r="F4627" t="s">
        <v>88</v>
      </c>
      <c r="G4627" t="s">
        <v>26</v>
      </c>
      <c r="H4627" t="s">
        <v>1072</v>
      </c>
      <c r="I4627" t="s">
        <v>113</v>
      </c>
      <c r="J4627" t="s">
        <v>114</v>
      </c>
      <c r="K4627" t="s">
        <v>134</v>
      </c>
      <c r="L4627" t="str">
        <f>_xlfn.XLOOKUP(Trade_Flows[[#This Row],[hardware_type]],Helper_sheet!$D$2:$D$15,Helper_sheet!$E$2:$E$15,0,0)</f>
        <v>Chip</v>
      </c>
      <c r="M4627" t="s">
        <v>91</v>
      </c>
      <c r="N4627" s="5">
        <v>5800</v>
      </c>
      <c r="O4627" s="1">
        <v>290.05</v>
      </c>
      <c r="P4627" t="s">
        <v>98</v>
      </c>
      <c r="Q4627" t="s">
        <v>89</v>
      </c>
      <c r="R4627" t="s">
        <v>144</v>
      </c>
      <c r="S4627" t="s">
        <v>141</v>
      </c>
      <c r="T4627" t="s">
        <v>90</v>
      </c>
      <c r="U4627" t="s">
        <v>629</v>
      </c>
      <c r="V4627" t="s">
        <v>799</v>
      </c>
      <c r="W4627" t="s">
        <v>147</v>
      </c>
      <c r="X4627" t="s">
        <v>144</v>
      </c>
    </row>
    <row r="4628" spans="1:24" x14ac:dyDescent="0.4">
      <c r="A4628" t="s">
        <v>5321</v>
      </c>
      <c r="B4628" t="s">
        <v>212</v>
      </c>
      <c r="C4628" t="s">
        <v>154</v>
      </c>
      <c r="D4628" t="s">
        <v>62</v>
      </c>
      <c r="E4628" t="s">
        <v>434</v>
      </c>
      <c r="F4628" t="s">
        <v>88</v>
      </c>
      <c r="G4628" t="s">
        <v>26</v>
      </c>
      <c r="H4628" t="s">
        <v>1072</v>
      </c>
      <c r="I4628" t="s">
        <v>113</v>
      </c>
      <c r="J4628" t="s">
        <v>114</v>
      </c>
      <c r="K4628" t="s">
        <v>134</v>
      </c>
      <c r="L4628" t="str">
        <f>_xlfn.XLOOKUP(Trade_Flows[[#This Row],[hardware_type]],Helper_sheet!$D$2:$D$15,Helper_sheet!$E$2:$E$15,0,0)</f>
        <v>Chip</v>
      </c>
      <c r="M4628" t="s">
        <v>91</v>
      </c>
      <c r="N4628" s="5">
        <v>5920</v>
      </c>
      <c r="O4628" s="1">
        <v>296.01</v>
      </c>
      <c r="P4628" t="s">
        <v>5303</v>
      </c>
      <c r="Q4628" t="s">
        <v>89</v>
      </c>
      <c r="R4628" t="s">
        <v>144</v>
      </c>
      <c r="S4628" t="s">
        <v>141</v>
      </c>
      <c r="T4628" t="s">
        <v>90</v>
      </c>
      <c r="U4628" t="s">
        <v>570</v>
      </c>
      <c r="V4628" t="s">
        <v>766</v>
      </c>
      <c r="W4628" t="s">
        <v>147</v>
      </c>
      <c r="X4628" t="s">
        <v>144</v>
      </c>
    </row>
    <row r="4629" spans="1:24" x14ac:dyDescent="0.4">
      <c r="A4629" t="s">
        <v>5322</v>
      </c>
      <c r="B4629" t="s">
        <v>212</v>
      </c>
      <c r="C4629" t="s">
        <v>158</v>
      </c>
      <c r="D4629" t="s">
        <v>63</v>
      </c>
      <c r="E4629" t="s">
        <v>434</v>
      </c>
      <c r="F4629" t="s">
        <v>88</v>
      </c>
      <c r="G4629" t="s">
        <v>26</v>
      </c>
      <c r="H4629" t="s">
        <v>1072</v>
      </c>
      <c r="I4629" t="s">
        <v>113</v>
      </c>
      <c r="J4629" t="s">
        <v>114</v>
      </c>
      <c r="K4629" t="s">
        <v>134</v>
      </c>
      <c r="L4629" t="str">
        <f>_xlfn.XLOOKUP(Trade_Flows[[#This Row],[hardware_type]],Helper_sheet!$D$2:$D$15,Helper_sheet!$E$2:$E$15,0,0)</f>
        <v>Chip</v>
      </c>
      <c r="M4629" t="s">
        <v>91</v>
      </c>
      <c r="N4629" s="5">
        <v>4816</v>
      </c>
      <c r="O4629" s="1">
        <v>240.82</v>
      </c>
      <c r="P4629" t="s">
        <v>5297</v>
      </c>
      <c r="Q4629" t="s">
        <v>89</v>
      </c>
      <c r="R4629" t="s">
        <v>144</v>
      </c>
      <c r="S4629" t="s">
        <v>141</v>
      </c>
      <c r="T4629" t="s">
        <v>90</v>
      </c>
      <c r="U4629" t="s">
        <v>702</v>
      </c>
      <c r="V4629" t="s">
        <v>1093</v>
      </c>
      <c r="W4629" t="s">
        <v>147</v>
      </c>
      <c r="X4629" t="s">
        <v>144</v>
      </c>
    </row>
    <row r="4630" spans="1:24" x14ac:dyDescent="0.4">
      <c r="A4630" t="s">
        <v>5323</v>
      </c>
      <c r="B4630" t="s">
        <v>223</v>
      </c>
      <c r="C4630" t="s">
        <v>141</v>
      </c>
      <c r="D4630" t="s">
        <v>64</v>
      </c>
      <c r="E4630" t="s">
        <v>434</v>
      </c>
      <c r="F4630" t="s">
        <v>88</v>
      </c>
      <c r="G4630" t="s">
        <v>26</v>
      </c>
      <c r="H4630" t="s">
        <v>1072</v>
      </c>
      <c r="I4630" t="s">
        <v>113</v>
      </c>
      <c r="J4630" t="s">
        <v>114</v>
      </c>
      <c r="K4630" t="s">
        <v>134</v>
      </c>
      <c r="L4630" t="str">
        <f>_xlfn.XLOOKUP(Trade_Flows[[#This Row],[hardware_type]],Helper_sheet!$D$2:$D$15,Helper_sheet!$E$2:$E$15,0,0)</f>
        <v>Chip</v>
      </c>
      <c r="M4630" t="s">
        <v>91</v>
      </c>
      <c r="N4630" s="5">
        <v>4808</v>
      </c>
      <c r="O4630" s="1">
        <v>240.44</v>
      </c>
      <c r="P4630" t="s">
        <v>98</v>
      </c>
      <c r="Q4630" t="s">
        <v>89</v>
      </c>
      <c r="R4630" t="s">
        <v>144</v>
      </c>
      <c r="S4630" t="s">
        <v>141</v>
      </c>
      <c r="T4630" t="s">
        <v>90</v>
      </c>
      <c r="U4630" t="s">
        <v>695</v>
      </c>
      <c r="V4630" t="s">
        <v>766</v>
      </c>
      <c r="W4630" t="s">
        <v>147</v>
      </c>
      <c r="X4630" t="s">
        <v>144</v>
      </c>
    </row>
    <row r="4631" spans="1:24" x14ac:dyDescent="0.4">
      <c r="A4631" t="s">
        <v>5324</v>
      </c>
      <c r="B4631" t="s">
        <v>223</v>
      </c>
      <c r="C4631" t="s">
        <v>149</v>
      </c>
      <c r="D4631" t="s">
        <v>65</v>
      </c>
      <c r="E4631" t="s">
        <v>434</v>
      </c>
      <c r="F4631" t="s">
        <v>88</v>
      </c>
      <c r="G4631" t="s">
        <v>26</v>
      </c>
      <c r="H4631" t="s">
        <v>1072</v>
      </c>
      <c r="I4631" t="s">
        <v>113</v>
      </c>
      <c r="J4631" t="s">
        <v>114</v>
      </c>
      <c r="K4631" t="s">
        <v>134</v>
      </c>
      <c r="L4631" t="str">
        <f>_xlfn.XLOOKUP(Trade_Flows[[#This Row],[hardware_type]],Helper_sheet!$D$2:$D$15,Helper_sheet!$E$2:$E$15,0,0)</f>
        <v>Chip</v>
      </c>
      <c r="M4631" t="s">
        <v>91</v>
      </c>
      <c r="N4631" s="5">
        <v>6325</v>
      </c>
      <c r="O4631" s="1">
        <v>316.27999999999997</v>
      </c>
      <c r="P4631" t="s">
        <v>664</v>
      </c>
      <c r="Q4631" t="s">
        <v>89</v>
      </c>
      <c r="R4631" t="s">
        <v>144</v>
      </c>
      <c r="S4631" t="s">
        <v>141</v>
      </c>
      <c r="T4631" t="s">
        <v>90</v>
      </c>
      <c r="U4631" t="s">
        <v>308</v>
      </c>
      <c r="V4631" t="s">
        <v>1088</v>
      </c>
      <c r="W4631" t="s">
        <v>147</v>
      </c>
      <c r="X4631" t="s">
        <v>144</v>
      </c>
    </row>
    <row r="4632" spans="1:24" x14ac:dyDescent="0.4">
      <c r="A4632" t="s">
        <v>5325</v>
      </c>
      <c r="B4632" t="s">
        <v>223</v>
      </c>
      <c r="C4632" t="s">
        <v>154</v>
      </c>
      <c r="D4632" t="s">
        <v>66</v>
      </c>
      <c r="E4632" t="s">
        <v>434</v>
      </c>
      <c r="F4632" t="s">
        <v>88</v>
      </c>
      <c r="G4632" t="s">
        <v>26</v>
      </c>
      <c r="H4632" t="s">
        <v>1072</v>
      </c>
      <c r="I4632" t="s">
        <v>113</v>
      </c>
      <c r="J4632" t="s">
        <v>114</v>
      </c>
      <c r="K4632" t="s">
        <v>134</v>
      </c>
      <c r="L4632" t="str">
        <f>_xlfn.XLOOKUP(Trade_Flows[[#This Row],[hardware_type]],Helper_sheet!$D$2:$D$15,Helper_sheet!$E$2:$E$15,0,0)</f>
        <v>Chip</v>
      </c>
      <c r="M4632" t="s">
        <v>91</v>
      </c>
      <c r="N4632" s="5">
        <v>6660</v>
      </c>
      <c r="O4632" s="1">
        <v>333</v>
      </c>
      <c r="P4632" t="s">
        <v>5303</v>
      </c>
      <c r="Q4632" t="s">
        <v>89</v>
      </c>
      <c r="R4632" t="s">
        <v>144</v>
      </c>
      <c r="S4632" t="s">
        <v>141</v>
      </c>
      <c r="T4632" t="s">
        <v>90</v>
      </c>
      <c r="U4632" t="s">
        <v>165</v>
      </c>
      <c r="V4632" t="s">
        <v>840</v>
      </c>
      <c r="W4632" t="s">
        <v>147</v>
      </c>
      <c r="X4632" t="s">
        <v>144</v>
      </c>
    </row>
    <row r="4633" spans="1:24" x14ac:dyDescent="0.4">
      <c r="A4633" t="s">
        <v>5326</v>
      </c>
      <c r="B4633" t="s">
        <v>223</v>
      </c>
      <c r="C4633" t="s">
        <v>158</v>
      </c>
      <c r="D4633" t="s">
        <v>67</v>
      </c>
      <c r="E4633" t="s">
        <v>434</v>
      </c>
      <c r="F4633" t="s">
        <v>88</v>
      </c>
      <c r="G4633" t="s">
        <v>26</v>
      </c>
      <c r="H4633" t="s">
        <v>1072</v>
      </c>
      <c r="I4633" t="s">
        <v>113</v>
      </c>
      <c r="J4633" t="s">
        <v>114</v>
      </c>
      <c r="K4633" t="s">
        <v>134</v>
      </c>
      <c r="L4633" t="str">
        <f>_xlfn.XLOOKUP(Trade_Flows[[#This Row],[hardware_type]],Helper_sheet!$D$2:$D$15,Helper_sheet!$E$2:$E$15,0,0)</f>
        <v>Chip</v>
      </c>
      <c r="M4633" t="s">
        <v>91</v>
      </c>
      <c r="N4633" s="5">
        <v>5730</v>
      </c>
      <c r="O4633" s="1">
        <v>286.52999999999997</v>
      </c>
      <c r="P4633" t="s">
        <v>5297</v>
      </c>
      <c r="Q4633" t="s">
        <v>89</v>
      </c>
      <c r="R4633" t="s">
        <v>144</v>
      </c>
      <c r="S4633" t="s">
        <v>141</v>
      </c>
      <c r="T4633" t="s">
        <v>90</v>
      </c>
      <c r="U4633" t="s">
        <v>371</v>
      </c>
      <c r="V4633" t="s">
        <v>822</v>
      </c>
      <c r="W4633" t="s">
        <v>147</v>
      </c>
      <c r="X4633" t="s">
        <v>144</v>
      </c>
    </row>
    <row r="4634" spans="1:24" x14ac:dyDescent="0.4">
      <c r="A4634" t="s">
        <v>5327</v>
      </c>
      <c r="B4634" t="s">
        <v>235</v>
      </c>
      <c r="C4634" t="s">
        <v>141</v>
      </c>
      <c r="D4634" t="s">
        <v>68</v>
      </c>
      <c r="E4634" t="s">
        <v>434</v>
      </c>
      <c r="F4634" t="s">
        <v>88</v>
      </c>
      <c r="G4634" t="s">
        <v>26</v>
      </c>
      <c r="H4634" t="s">
        <v>1072</v>
      </c>
      <c r="I4634" t="s">
        <v>113</v>
      </c>
      <c r="J4634" t="s">
        <v>114</v>
      </c>
      <c r="K4634" t="s">
        <v>134</v>
      </c>
      <c r="L4634" t="str">
        <f>_xlfn.XLOOKUP(Trade_Flows[[#This Row],[hardware_type]],Helper_sheet!$D$2:$D$15,Helper_sheet!$E$2:$E$15,0,0)</f>
        <v>Chip</v>
      </c>
      <c r="M4634" t="s">
        <v>91</v>
      </c>
      <c r="N4634" s="5">
        <v>5124</v>
      </c>
      <c r="O4634" s="1">
        <v>256.20999999999998</v>
      </c>
      <c r="P4634" t="s">
        <v>5297</v>
      </c>
      <c r="Q4634" t="s">
        <v>89</v>
      </c>
      <c r="R4634" t="s">
        <v>144</v>
      </c>
      <c r="S4634" t="s">
        <v>141</v>
      </c>
      <c r="T4634" t="s">
        <v>90</v>
      </c>
      <c r="U4634" t="s">
        <v>398</v>
      </c>
      <c r="V4634" t="s">
        <v>766</v>
      </c>
      <c r="W4634" t="s">
        <v>147</v>
      </c>
      <c r="X4634" t="s">
        <v>144</v>
      </c>
    </row>
    <row r="4635" spans="1:24" x14ac:dyDescent="0.4">
      <c r="A4635" t="s">
        <v>5328</v>
      </c>
      <c r="B4635" t="s">
        <v>235</v>
      </c>
      <c r="C4635" t="s">
        <v>149</v>
      </c>
      <c r="D4635" t="s">
        <v>69</v>
      </c>
      <c r="E4635" t="s">
        <v>434</v>
      </c>
      <c r="F4635" t="s">
        <v>88</v>
      </c>
      <c r="G4635" t="s">
        <v>26</v>
      </c>
      <c r="H4635" t="s">
        <v>1072</v>
      </c>
      <c r="I4635" t="s">
        <v>113</v>
      </c>
      <c r="J4635" t="s">
        <v>114</v>
      </c>
      <c r="K4635" t="s">
        <v>134</v>
      </c>
      <c r="L4635" t="str">
        <f>_xlfn.XLOOKUP(Trade_Flows[[#This Row],[hardware_type]],Helper_sheet!$D$2:$D$15,Helper_sheet!$E$2:$E$15,0,0)</f>
        <v>Chip</v>
      </c>
      <c r="M4635" t="s">
        <v>91</v>
      </c>
      <c r="N4635" s="5">
        <v>6286</v>
      </c>
      <c r="O4635" s="1">
        <v>314.33999999999997</v>
      </c>
      <c r="P4635" t="s">
        <v>98</v>
      </c>
      <c r="Q4635" t="s">
        <v>89</v>
      </c>
      <c r="R4635" t="s">
        <v>144</v>
      </c>
      <c r="S4635" t="s">
        <v>141</v>
      </c>
      <c r="T4635" t="s">
        <v>90</v>
      </c>
      <c r="U4635" t="s">
        <v>145</v>
      </c>
      <c r="V4635" t="s">
        <v>724</v>
      </c>
      <c r="W4635" t="s">
        <v>147</v>
      </c>
      <c r="X4635" t="s">
        <v>144</v>
      </c>
    </row>
    <row r="4636" spans="1:24" x14ac:dyDescent="0.4">
      <c r="A4636" t="s">
        <v>5329</v>
      </c>
      <c r="B4636" t="s">
        <v>235</v>
      </c>
      <c r="C4636" t="s">
        <v>154</v>
      </c>
      <c r="D4636" t="s">
        <v>70</v>
      </c>
      <c r="E4636" t="s">
        <v>434</v>
      </c>
      <c r="F4636" t="s">
        <v>88</v>
      </c>
      <c r="G4636" t="s">
        <v>26</v>
      </c>
      <c r="H4636" t="s">
        <v>1072</v>
      </c>
      <c r="I4636" t="s">
        <v>113</v>
      </c>
      <c r="J4636" t="s">
        <v>114</v>
      </c>
      <c r="K4636" t="s">
        <v>134</v>
      </c>
      <c r="L4636" t="str">
        <f>_xlfn.XLOOKUP(Trade_Flows[[#This Row],[hardware_type]],Helper_sheet!$D$2:$D$15,Helper_sheet!$E$2:$E$15,0,0)</f>
        <v>Chip</v>
      </c>
      <c r="M4636" t="s">
        <v>91</v>
      </c>
      <c r="N4636" s="5">
        <v>6339</v>
      </c>
      <c r="O4636" s="1">
        <v>316.97000000000003</v>
      </c>
      <c r="P4636" t="s">
        <v>5297</v>
      </c>
      <c r="Q4636" t="s">
        <v>89</v>
      </c>
      <c r="R4636" t="s">
        <v>144</v>
      </c>
      <c r="S4636" t="s">
        <v>141</v>
      </c>
      <c r="T4636" t="s">
        <v>90</v>
      </c>
      <c r="U4636" t="s">
        <v>221</v>
      </c>
      <c r="V4636" t="s">
        <v>783</v>
      </c>
      <c r="W4636" t="s">
        <v>147</v>
      </c>
      <c r="X4636" t="s">
        <v>144</v>
      </c>
    </row>
    <row r="4637" spans="1:24" x14ac:dyDescent="0.4">
      <c r="A4637" t="s">
        <v>5330</v>
      </c>
      <c r="B4637" t="s">
        <v>235</v>
      </c>
      <c r="C4637" t="s">
        <v>158</v>
      </c>
      <c r="D4637" t="s">
        <v>71</v>
      </c>
      <c r="E4637" t="s">
        <v>434</v>
      </c>
      <c r="F4637" t="s">
        <v>88</v>
      </c>
      <c r="G4637" t="s">
        <v>26</v>
      </c>
      <c r="H4637" t="s">
        <v>1072</v>
      </c>
      <c r="I4637" t="s">
        <v>113</v>
      </c>
      <c r="J4637" t="s">
        <v>114</v>
      </c>
      <c r="K4637" t="s">
        <v>134</v>
      </c>
      <c r="L4637" t="str">
        <f>_xlfn.XLOOKUP(Trade_Flows[[#This Row],[hardware_type]],Helper_sheet!$D$2:$D$15,Helper_sheet!$E$2:$E$15,0,0)</f>
        <v>Chip</v>
      </c>
      <c r="M4637" t="s">
        <v>91</v>
      </c>
      <c r="N4637" s="5">
        <v>5548</v>
      </c>
      <c r="O4637" s="1">
        <v>277.44</v>
      </c>
      <c r="P4637" t="s">
        <v>5297</v>
      </c>
      <c r="Q4637" t="s">
        <v>89</v>
      </c>
      <c r="R4637" t="s">
        <v>144</v>
      </c>
      <c r="S4637" t="s">
        <v>141</v>
      </c>
      <c r="T4637" t="s">
        <v>90</v>
      </c>
      <c r="U4637" t="s">
        <v>310</v>
      </c>
      <c r="V4637" t="s">
        <v>1093</v>
      </c>
      <c r="W4637" t="s">
        <v>147</v>
      </c>
      <c r="X4637" t="s">
        <v>144</v>
      </c>
    </row>
    <row r="4638" spans="1:24" x14ac:dyDescent="0.4">
      <c r="A4638" t="s">
        <v>5331</v>
      </c>
      <c r="B4638" t="s">
        <v>248</v>
      </c>
      <c r="C4638" t="s">
        <v>141</v>
      </c>
      <c r="D4638" t="s">
        <v>72</v>
      </c>
      <c r="E4638" t="s">
        <v>434</v>
      </c>
      <c r="F4638" t="s">
        <v>88</v>
      </c>
      <c r="G4638" t="s">
        <v>26</v>
      </c>
      <c r="H4638" t="s">
        <v>1072</v>
      </c>
      <c r="I4638" t="s">
        <v>113</v>
      </c>
      <c r="J4638" t="s">
        <v>114</v>
      </c>
      <c r="K4638" t="s">
        <v>134</v>
      </c>
      <c r="L4638" t="str">
        <f>_xlfn.XLOOKUP(Trade_Flows[[#This Row],[hardware_type]],Helper_sheet!$D$2:$D$15,Helper_sheet!$E$2:$E$15,0,0)</f>
        <v>Chip</v>
      </c>
      <c r="M4638" t="s">
        <v>91</v>
      </c>
      <c r="N4638" s="5">
        <v>7334</v>
      </c>
      <c r="O4638" s="1">
        <v>366.73</v>
      </c>
      <c r="P4638" t="s">
        <v>5303</v>
      </c>
      <c r="Q4638" t="s">
        <v>89</v>
      </c>
      <c r="R4638" t="s">
        <v>144</v>
      </c>
      <c r="S4638" t="s">
        <v>141</v>
      </c>
      <c r="T4638" t="s">
        <v>90</v>
      </c>
      <c r="U4638" t="s">
        <v>568</v>
      </c>
      <c r="V4638" t="s">
        <v>1121</v>
      </c>
      <c r="W4638" t="s">
        <v>147</v>
      </c>
      <c r="X4638" t="s">
        <v>141</v>
      </c>
    </row>
    <row r="4639" spans="1:24" x14ac:dyDescent="0.4">
      <c r="A4639" t="s">
        <v>5332</v>
      </c>
      <c r="B4639" t="s">
        <v>248</v>
      </c>
      <c r="C4639" t="s">
        <v>149</v>
      </c>
      <c r="D4639" t="s">
        <v>73</v>
      </c>
      <c r="E4639" t="s">
        <v>434</v>
      </c>
      <c r="F4639" t="s">
        <v>88</v>
      </c>
      <c r="G4639" t="s">
        <v>26</v>
      </c>
      <c r="H4639" t="s">
        <v>1072</v>
      </c>
      <c r="I4639" t="s">
        <v>113</v>
      </c>
      <c r="J4639" t="s">
        <v>114</v>
      </c>
      <c r="K4639" t="s">
        <v>134</v>
      </c>
      <c r="L4639" t="str">
        <f>_xlfn.XLOOKUP(Trade_Flows[[#This Row],[hardware_type]],Helper_sheet!$D$2:$D$15,Helper_sheet!$E$2:$E$15,0,0)</f>
        <v>Chip</v>
      </c>
      <c r="M4639" t="s">
        <v>91</v>
      </c>
      <c r="N4639" s="5">
        <v>6889</v>
      </c>
      <c r="O4639" s="1">
        <v>344.48</v>
      </c>
      <c r="P4639" t="s">
        <v>664</v>
      </c>
      <c r="Q4639" t="s">
        <v>89</v>
      </c>
      <c r="R4639" t="s">
        <v>144</v>
      </c>
      <c r="S4639" t="s">
        <v>141</v>
      </c>
      <c r="T4639" t="s">
        <v>90</v>
      </c>
      <c r="U4639" t="s">
        <v>287</v>
      </c>
      <c r="V4639" t="s">
        <v>733</v>
      </c>
      <c r="W4639" t="s">
        <v>147</v>
      </c>
      <c r="X4639" t="s">
        <v>141</v>
      </c>
    </row>
    <row r="4640" spans="1:24" x14ac:dyDescent="0.4">
      <c r="A4640" t="s">
        <v>5333</v>
      </c>
      <c r="B4640" t="s">
        <v>248</v>
      </c>
      <c r="C4640" t="s">
        <v>154</v>
      </c>
      <c r="D4640" t="s">
        <v>74</v>
      </c>
      <c r="E4640" t="s">
        <v>434</v>
      </c>
      <c r="F4640" t="s">
        <v>88</v>
      </c>
      <c r="G4640" t="s">
        <v>26</v>
      </c>
      <c r="H4640" t="s">
        <v>1072</v>
      </c>
      <c r="I4640" t="s">
        <v>113</v>
      </c>
      <c r="J4640" t="s">
        <v>114</v>
      </c>
      <c r="K4640" t="s">
        <v>134</v>
      </c>
      <c r="L4640" t="str">
        <f>_xlfn.XLOOKUP(Trade_Flows[[#This Row],[hardware_type]],Helper_sheet!$D$2:$D$15,Helper_sheet!$E$2:$E$15,0,0)</f>
        <v>Chip</v>
      </c>
      <c r="M4640" t="s">
        <v>91</v>
      </c>
      <c r="N4640" s="5">
        <v>7504</v>
      </c>
      <c r="O4640" s="1">
        <v>375.24</v>
      </c>
      <c r="P4640" t="s">
        <v>664</v>
      </c>
      <c r="Q4640" t="s">
        <v>89</v>
      </c>
      <c r="R4640" t="s">
        <v>144</v>
      </c>
      <c r="S4640" t="s">
        <v>141</v>
      </c>
      <c r="T4640" t="s">
        <v>90</v>
      </c>
      <c r="U4640" t="s">
        <v>700</v>
      </c>
      <c r="V4640" t="s">
        <v>724</v>
      </c>
      <c r="W4640" t="s">
        <v>147</v>
      </c>
      <c r="X4640" t="s">
        <v>141</v>
      </c>
    </row>
    <row r="4641" spans="1:24" x14ac:dyDescent="0.4">
      <c r="A4641" t="s">
        <v>5334</v>
      </c>
      <c r="B4641" t="s">
        <v>248</v>
      </c>
      <c r="C4641" t="s">
        <v>158</v>
      </c>
      <c r="D4641" t="s">
        <v>75</v>
      </c>
      <c r="E4641" t="s">
        <v>434</v>
      </c>
      <c r="F4641" t="s">
        <v>88</v>
      </c>
      <c r="G4641" t="s">
        <v>26</v>
      </c>
      <c r="H4641" t="s">
        <v>1072</v>
      </c>
      <c r="I4641" t="s">
        <v>113</v>
      </c>
      <c r="J4641" t="s">
        <v>114</v>
      </c>
      <c r="K4641" t="s">
        <v>134</v>
      </c>
      <c r="L4641" t="str">
        <f>_xlfn.XLOOKUP(Trade_Flows[[#This Row],[hardware_type]],Helper_sheet!$D$2:$D$15,Helper_sheet!$E$2:$E$15,0,0)</f>
        <v>Chip</v>
      </c>
      <c r="M4641" t="s">
        <v>91</v>
      </c>
      <c r="N4641" s="5">
        <v>7746</v>
      </c>
      <c r="O4641" s="1">
        <v>387.32</v>
      </c>
      <c r="P4641" t="s">
        <v>98</v>
      </c>
      <c r="Q4641" t="s">
        <v>89</v>
      </c>
      <c r="R4641" t="s">
        <v>144</v>
      </c>
      <c r="S4641" t="s">
        <v>141</v>
      </c>
      <c r="T4641" t="s">
        <v>90</v>
      </c>
      <c r="U4641" t="s">
        <v>563</v>
      </c>
      <c r="V4641" t="s">
        <v>758</v>
      </c>
      <c r="W4641" t="s">
        <v>147</v>
      </c>
      <c r="X4641" t="s">
        <v>141</v>
      </c>
    </row>
    <row r="4642" spans="1:24" x14ac:dyDescent="0.4">
      <c r="A4642" t="s">
        <v>5335</v>
      </c>
      <c r="B4642" t="s">
        <v>260</v>
      </c>
      <c r="C4642" t="s">
        <v>141</v>
      </c>
      <c r="D4642" t="s">
        <v>76</v>
      </c>
      <c r="E4642" t="s">
        <v>434</v>
      </c>
      <c r="F4642" t="s">
        <v>88</v>
      </c>
      <c r="G4642" t="s">
        <v>26</v>
      </c>
      <c r="H4642" t="s">
        <v>1072</v>
      </c>
      <c r="I4642" t="s">
        <v>113</v>
      </c>
      <c r="J4642" t="s">
        <v>114</v>
      </c>
      <c r="K4642" t="s">
        <v>134</v>
      </c>
      <c r="L4642" t="str">
        <f>_xlfn.XLOOKUP(Trade_Flows[[#This Row],[hardware_type]],Helper_sheet!$D$2:$D$15,Helper_sheet!$E$2:$E$15,0,0)</f>
        <v>Chip</v>
      </c>
      <c r="M4642" t="s">
        <v>91</v>
      </c>
      <c r="N4642" s="5">
        <v>7509</v>
      </c>
      <c r="O4642" s="1">
        <v>375.49</v>
      </c>
      <c r="P4642" t="s">
        <v>664</v>
      </c>
      <c r="Q4642" t="s">
        <v>89</v>
      </c>
      <c r="R4642" t="s">
        <v>144</v>
      </c>
      <c r="S4642" t="s">
        <v>141</v>
      </c>
      <c r="T4642" t="s">
        <v>90</v>
      </c>
      <c r="U4642" t="s">
        <v>700</v>
      </c>
      <c r="V4642" t="s">
        <v>747</v>
      </c>
      <c r="W4642" t="s">
        <v>147</v>
      </c>
      <c r="X4642" t="s">
        <v>141</v>
      </c>
    </row>
    <row r="4643" spans="1:24" x14ac:dyDescent="0.4">
      <c r="A4643" t="s">
        <v>5336</v>
      </c>
      <c r="B4643" t="s">
        <v>260</v>
      </c>
      <c r="C4643" t="s">
        <v>149</v>
      </c>
      <c r="D4643" t="s">
        <v>77</v>
      </c>
      <c r="E4643" t="s">
        <v>434</v>
      </c>
      <c r="F4643" t="s">
        <v>88</v>
      </c>
      <c r="G4643" t="s">
        <v>26</v>
      </c>
      <c r="H4643" t="s">
        <v>1072</v>
      </c>
      <c r="I4643" t="s">
        <v>113</v>
      </c>
      <c r="J4643" t="s">
        <v>114</v>
      </c>
      <c r="K4643" t="s">
        <v>134</v>
      </c>
      <c r="L4643" t="str">
        <f>_xlfn.XLOOKUP(Trade_Flows[[#This Row],[hardware_type]],Helper_sheet!$D$2:$D$15,Helper_sheet!$E$2:$E$15,0,0)</f>
        <v>Chip</v>
      </c>
      <c r="M4643" t="s">
        <v>91</v>
      </c>
      <c r="N4643" s="5">
        <v>8463</v>
      </c>
      <c r="O4643" s="1">
        <v>423.16</v>
      </c>
      <c r="P4643" t="s">
        <v>98</v>
      </c>
      <c r="Q4643" t="s">
        <v>89</v>
      </c>
      <c r="R4643" t="s">
        <v>144</v>
      </c>
      <c r="S4643" t="s">
        <v>141</v>
      </c>
      <c r="T4643" t="s">
        <v>90</v>
      </c>
      <c r="U4643" t="s">
        <v>1057</v>
      </c>
      <c r="V4643" t="s">
        <v>756</v>
      </c>
      <c r="W4643" t="s">
        <v>147</v>
      </c>
      <c r="X4643" t="s">
        <v>141</v>
      </c>
    </row>
    <row r="4644" spans="1:24" x14ac:dyDescent="0.4">
      <c r="A4644" t="s">
        <v>5337</v>
      </c>
      <c r="B4644" t="s">
        <v>260</v>
      </c>
      <c r="C4644" t="s">
        <v>154</v>
      </c>
      <c r="D4644" t="s">
        <v>78</v>
      </c>
      <c r="E4644" t="s">
        <v>434</v>
      </c>
      <c r="F4644" t="s">
        <v>88</v>
      </c>
      <c r="G4644" t="s">
        <v>26</v>
      </c>
      <c r="H4644" t="s">
        <v>1072</v>
      </c>
      <c r="I4644" t="s">
        <v>113</v>
      </c>
      <c r="J4644" t="s">
        <v>114</v>
      </c>
      <c r="K4644" t="s">
        <v>134</v>
      </c>
      <c r="L4644" t="str">
        <f>_xlfn.XLOOKUP(Trade_Flows[[#This Row],[hardware_type]],Helper_sheet!$D$2:$D$15,Helper_sheet!$E$2:$E$15,0,0)</f>
        <v>Chip</v>
      </c>
      <c r="M4644" t="s">
        <v>91</v>
      </c>
      <c r="N4644" s="5">
        <v>7949</v>
      </c>
      <c r="O4644" s="1">
        <v>397.5</v>
      </c>
      <c r="P4644" t="s">
        <v>5303</v>
      </c>
      <c r="Q4644" t="s">
        <v>89</v>
      </c>
      <c r="R4644" t="s">
        <v>144</v>
      </c>
      <c r="S4644" t="s">
        <v>141</v>
      </c>
      <c r="T4644" t="s">
        <v>90</v>
      </c>
      <c r="U4644" t="s">
        <v>1326</v>
      </c>
      <c r="V4644" t="s">
        <v>817</v>
      </c>
      <c r="W4644" t="s">
        <v>147</v>
      </c>
      <c r="X4644" t="s">
        <v>141</v>
      </c>
    </row>
    <row r="4645" spans="1:24" x14ac:dyDescent="0.4">
      <c r="A4645" t="s">
        <v>5338</v>
      </c>
      <c r="B4645" t="s">
        <v>260</v>
      </c>
      <c r="C4645" t="s">
        <v>158</v>
      </c>
      <c r="D4645" t="s">
        <v>79</v>
      </c>
      <c r="E4645" t="s">
        <v>434</v>
      </c>
      <c r="F4645" t="s">
        <v>88</v>
      </c>
      <c r="G4645" t="s">
        <v>26</v>
      </c>
      <c r="H4645" t="s">
        <v>1072</v>
      </c>
      <c r="I4645" t="s">
        <v>113</v>
      </c>
      <c r="J4645" t="s">
        <v>114</v>
      </c>
      <c r="K4645" t="s">
        <v>134</v>
      </c>
      <c r="L4645" t="str">
        <f>_xlfn.XLOOKUP(Trade_Flows[[#This Row],[hardware_type]],Helper_sheet!$D$2:$D$15,Helper_sheet!$E$2:$E$15,0,0)</f>
        <v>Chip</v>
      </c>
      <c r="M4645" t="s">
        <v>91</v>
      </c>
      <c r="N4645" s="5">
        <v>6972</v>
      </c>
      <c r="O4645" s="1">
        <v>348.61</v>
      </c>
      <c r="P4645" t="s">
        <v>98</v>
      </c>
      <c r="Q4645" t="s">
        <v>89</v>
      </c>
      <c r="R4645" t="s">
        <v>144</v>
      </c>
      <c r="S4645" t="s">
        <v>141</v>
      </c>
      <c r="T4645" t="s">
        <v>90</v>
      </c>
      <c r="U4645" t="s">
        <v>481</v>
      </c>
      <c r="V4645" t="s">
        <v>735</v>
      </c>
      <c r="W4645" t="s">
        <v>147</v>
      </c>
      <c r="X4645" t="s">
        <v>141</v>
      </c>
    </row>
    <row r="4646" spans="1:24" x14ac:dyDescent="0.4">
      <c r="A4646" t="s">
        <v>5339</v>
      </c>
      <c r="B4646" t="s">
        <v>140</v>
      </c>
      <c r="C4646" t="s">
        <v>141</v>
      </c>
      <c r="D4646" t="s">
        <v>23</v>
      </c>
      <c r="E4646" t="s">
        <v>434</v>
      </c>
      <c r="F4646" t="s">
        <v>88</v>
      </c>
      <c r="G4646" t="s">
        <v>26</v>
      </c>
      <c r="H4646" t="s">
        <v>2771</v>
      </c>
      <c r="I4646" t="s">
        <v>125</v>
      </c>
      <c r="J4646" t="s">
        <v>114</v>
      </c>
      <c r="K4646" t="s">
        <v>97</v>
      </c>
      <c r="L4646" t="str">
        <f>_xlfn.XLOOKUP(Trade_Flows[[#This Row],[hardware_type]],Helper_sheet!$D$2:$D$15,Helper_sheet!$E$2:$E$15,0,0)</f>
        <v>Chip</v>
      </c>
      <c r="M4646" t="s">
        <v>91</v>
      </c>
      <c r="N4646" s="5">
        <v>1773</v>
      </c>
      <c r="O4646" s="1">
        <v>88.67</v>
      </c>
      <c r="P4646" t="s">
        <v>98</v>
      </c>
      <c r="Q4646" t="s">
        <v>118</v>
      </c>
      <c r="R4646" t="s">
        <v>144</v>
      </c>
      <c r="S4646" t="s">
        <v>141</v>
      </c>
      <c r="T4646" t="s">
        <v>90</v>
      </c>
      <c r="U4646" t="s">
        <v>526</v>
      </c>
      <c r="V4646" t="s">
        <v>471</v>
      </c>
      <c r="W4646" t="s">
        <v>147</v>
      </c>
      <c r="X4646" t="s">
        <v>144</v>
      </c>
    </row>
    <row r="4647" spans="1:24" x14ac:dyDescent="0.4">
      <c r="A4647" t="s">
        <v>5340</v>
      </c>
      <c r="B4647" t="s">
        <v>140</v>
      </c>
      <c r="C4647" t="s">
        <v>149</v>
      </c>
      <c r="D4647" t="s">
        <v>35</v>
      </c>
      <c r="E4647" t="s">
        <v>434</v>
      </c>
      <c r="F4647" t="s">
        <v>88</v>
      </c>
      <c r="G4647" t="s">
        <v>26</v>
      </c>
      <c r="H4647" t="s">
        <v>2771</v>
      </c>
      <c r="I4647" t="s">
        <v>125</v>
      </c>
      <c r="J4647" t="s">
        <v>114</v>
      </c>
      <c r="K4647" t="s">
        <v>97</v>
      </c>
      <c r="L4647" t="str">
        <f>_xlfn.XLOOKUP(Trade_Flows[[#This Row],[hardware_type]],Helper_sheet!$D$2:$D$15,Helper_sheet!$E$2:$E$15,0,0)</f>
        <v>Chip</v>
      </c>
      <c r="M4647" t="s">
        <v>91</v>
      </c>
      <c r="N4647" s="5">
        <v>2176</v>
      </c>
      <c r="O4647" s="1">
        <v>108.8</v>
      </c>
      <c r="P4647" t="s">
        <v>664</v>
      </c>
      <c r="Q4647" t="s">
        <v>118</v>
      </c>
      <c r="R4647" t="s">
        <v>144</v>
      </c>
      <c r="S4647" t="s">
        <v>141</v>
      </c>
      <c r="T4647" t="s">
        <v>90</v>
      </c>
      <c r="U4647" t="s">
        <v>679</v>
      </c>
      <c r="V4647" t="s">
        <v>2464</v>
      </c>
      <c r="W4647" t="s">
        <v>147</v>
      </c>
      <c r="X4647" t="s">
        <v>144</v>
      </c>
    </row>
    <row r="4648" spans="1:24" x14ac:dyDescent="0.4">
      <c r="A4648" t="s">
        <v>5341</v>
      </c>
      <c r="B4648" t="s">
        <v>140</v>
      </c>
      <c r="C4648" t="s">
        <v>154</v>
      </c>
      <c r="D4648" t="s">
        <v>37</v>
      </c>
      <c r="E4648" t="s">
        <v>434</v>
      </c>
      <c r="F4648" t="s">
        <v>88</v>
      </c>
      <c r="G4648" t="s">
        <v>26</v>
      </c>
      <c r="H4648" t="s">
        <v>2771</v>
      </c>
      <c r="I4648" t="s">
        <v>125</v>
      </c>
      <c r="J4648" t="s">
        <v>114</v>
      </c>
      <c r="K4648" t="s">
        <v>97</v>
      </c>
      <c r="L4648" t="str">
        <f>_xlfn.XLOOKUP(Trade_Flows[[#This Row],[hardware_type]],Helper_sheet!$D$2:$D$15,Helper_sheet!$E$2:$E$15,0,0)</f>
        <v>Chip</v>
      </c>
      <c r="M4648" t="s">
        <v>91</v>
      </c>
      <c r="N4648" s="5">
        <v>2154</v>
      </c>
      <c r="O4648" s="1">
        <v>107.74</v>
      </c>
      <c r="P4648" t="s">
        <v>100</v>
      </c>
      <c r="Q4648" t="s">
        <v>118</v>
      </c>
      <c r="R4648" t="s">
        <v>144</v>
      </c>
      <c r="S4648" t="s">
        <v>141</v>
      </c>
      <c r="T4648" t="s">
        <v>90</v>
      </c>
      <c r="U4648" t="s">
        <v>451</v>
      </c>
      <c r="V4648" t="s">
        <v>2464</v>
      </c>
      <c r="W4648" t="s">
        <v>147</v>
      </c>
      <c r="X4648" t="s">
        <v>144</v>
      </c>
    </row>
    <row r="4649" spans="1:24" x14ac:dyDescent="0.4">
      <c r="A4649" t="s">
        <v>5342</v>
      </c>
      <c r="B4649" t="s">
        <v>140</v>
      </c>
      <c r="C4649" t="s">
        <v>158</v>
      </c>
      <c r="D4649" t="s">
        <v>38</v>
      </c>
      <c r="E4649" t="s">
        <v>434</v>
      </c>
      <c r="F4649" t="s">
        <v>88</v>
      </c>
      <c r="G4649" t="s">
        <v>26</v>
      </c>
      <c r="H4649" t="s">
        <v>2771</v>
      </c>
      <c r="I4649" t="s">
        <v>125</v>
      </c>
      <c r="J4649" t="s">
        <v>114</v>
      </c>
      <c r="K4649" t="s">
        <v>97</v>
      </c>
      <c r="L4649" t="str">
        <f>_xlfn.XLOOKUP(Trade_Flows[[#This Row],[hardware_type]],Helper_sheet!$D$2:$D$15,Helper_sheet!$E$2:$E$15,0,0)</f>
        <v>Chip</v>
      </c>
      <c r="M4649" t="s">
        <v>91</v>
      </c>
      <c r="N4649" s="5">
        <v>1886</v>
      </c>
      <c r="O4649" s="1">
        <v>94.33</v>
      </c>
      <c r="P4649" t="s">
        <v>661</v>
      </c>
      <c r="Q4649" t="s">
        <v>118</v>
      </c>
      <c r="R4649" t="s">
        <v>144</v>
      </c>
      <c r="S4649" t="s">
        <v>141</v>
      </c>
      <c r="T4649" t="s">
        <v>90</v>
      </c>
      <c r="U4649" t="s">
        <v>463</v>
      </c>
      <c r="V4649" t="s">
        <v>2775</v>
      </c>
      <c r="W4649" t="s">
        <v>147</v>
      </c>
      <c r="X4649" t="s">
        <v>144</v>
      </c>
    </row>
    <row r="4650" spans="1:24" x14ac:dyDescent="0.4">
      <c r="A4650" t="s">
        <v>5343</v>
      </c>
      <c r="B4650" t="s">
        <v>162</v>
      </c>
      <c r="C4650" t="s">
        <v>141</v>
      </c>
      <c r="D4650" t="s">
        <v>39</v>
      </c>
      <c r="E4650" t="s">
        <v>434</v>
      </c>
      <c r="F4650" t="s">
        <v>88</v>
      </c>
      <c r="G4650" t="s">
        <v>26</v>
      </c>
      <c r="H4650" t="s">
        <v>2771</v>
      </c>
      <c r="I4650" t="s">
        <v>125</v>
      </c>
      <c r="J4650" t="s">
        <v>114</v>
      </c>
      <c r="K4650" t="s">
        <v>97</v>
      </c>
      <c r="L4650" t="str">
        <f>_xlfn.XLOOKUP(Trade_Flows[[#This Row],[hardware_type]],Helper_sheet!$D$2:$D$15,Helper_sheet!$E$2:$E$15,0,0)</f>
        <v>Chip</v>
      </c>
      <c r="M4650" t="s">
        <v>91</v>
      </c>
      <c r="N4650" s="5">
        <v>2021</v>
      </c>
      <c r="O4650" s="1">
        <v>101.1</v>
      </c>
      <c r="P4650" t="s">
        <v>98</v>
      </c>
      <c r="Q4650" t="s">
        <v>118</v>
      </c>
      <c r="R4650" t="s">
        <v>144</v>
      </c>
      <c r="S4650" t="s">
        <v>141</v>
      </c>
      <c r="T4650" t="s">
        <v>90</v>
      </c>
      <c r="U4650" t="s">
        <v>435</v>
      </c>
      <c r="V4650" t="s">
        <v>2785</v>
      </c>
      <c r="W4650" t="s">
        <v>147</v>
      </c>
      <c r="X4650" t="s">
        <v>144</v>
      </c>
    </row>
    <row r="4651" spans="1:24" x14ac:dyDescent="0.4">
      <c r="A4651" t="s">
        <v>5344</v>
      </c>
      <c r="B4651" t="s">
        <v>162</v>
      </c>
      <c r="C4651" t="s">
        <v>149</v>
      </c>
      <c r="D4651" t="s">
        <v>41</v>
      </c>
      <c r="E4651" t="s">
        <v>434</v>
      </c>
      <c r="F4651" t="s">
        <v>88</v>
      </c>
      <c r="G4651" t="s">
        <v>26</v>
      </c>
      <c r="H4651" t="s">
        <v>2771</v>
      </c>
      <c r="I4651" t="s">
        <v>125</v>
      </c>
      <c r="J4651" t="s">
        <v>114</v>
      </c>
      <c r="K4651" t="s">
        <v>97</v>
      </c>
      <c r="L4651" t="str">
        <f>_xlfn.XLOOKUP(Trade_Flows[[#This Row],[hardware_type]],Helper_sheet!$D$2:$D$15,Helper_sheet!$E$2:$E$15,0,0)</f>
        <v>Chip</v>
      </c>
      <c r="M4651" t="s">
        <v>91</v>
      </c>
      <c r="N4651" s="5">
        <v>2266</v>
      </c>
      <c r="O4651" s="1">
        <v>113.3</v>
      </c>
      <c r="P4651" t="s">
        <v>661</v>
      </c>
      <c r="Q4651" t="s">
        <v>118</v>
      </c>
      <c r="R4651" t="s">
        <v>144</v>
      </c>
      <c r="S4651" t="s">
        <v>141</v>
      </c>
      <c r="T4651" t="s">
        <v>90</v>
      </c>
      <c r="U4651" t="s">
        <v>528</v>
      </c>
      <c r="V4651" t="s">
        <v>2839</v>
      </c>
      <c r="W4651" t="s">
        <v>147</v>
      </c>
      <c r="X4651" t="s">
        <v>144</v>
      </c>
    </row>
    <row r="4652" spans="1:24" x14ac:dyDescent="0.4">
      <c r="A4652" t="s">
        <v>5345</v>
      </c>
      <c r="B4652" t="s">
        <v>162</v>
      </c>
      <c r="C4652" t="s">
        <v>154</v>
      </c>
      <c r="D4652" t="s">
        <v>42</v>
      </c>
      <c r="E4652" t="s">
        <v>434</v>
      </c>
      <c r="F4652" t="s">
        <v>88</v>
      </c>
      <c r="G4652" t="s">
        <v>26</v>
      </c>
      <c r="H4652" t="s">
        <v>2771</v>
      </c>
      <c r="I4652" t="s">
        <v>125</v>
      </c>
      <c r="J4652" t="s">
        <v>114</v>
      </c>
      <c r="K4652" t="s">
        <v>97</v>
      </c>
      <c r="L4652" t="str">
        <f>_xlfn.XLOOKUP(Trade_Flows[[#This Row],[hardware_type]],Helper_sheet!$D$2:$D$15,Helper_sheet!$E$2:$E$15,0,0)</f>
        <v>Chip</v>
      </c>
      <c r="M4652" t="s">
        <v>91</v>
      </c>
      <c r="N4652" s="5">
        <v>2310</v>
      </c>
      <c r="O4652" s="1">
        <v>115.54</v>
      </c>
      <c r="P4652" t="s">
        <v>668</v>
      </c>
      <c r="Q4652" t="s">
        <v>118</v>
      </c>
      <c r="R4652" t="s">
        <v>144</v>
      </c>
      <c r="S4652" t="s">
        <v>141</v>
      </c>
      <c r="T4652" t="s">
        <v>90</v>
      </c>
      <c r="U4652" t="s">
        <v>444</v>
      </c>
      <c r="V4652" t="s">
        <v>2464</v>
      </c>
      <c r="W4652" t="s">
        <v>147</v>
      </c>
      <c r="X4652" t="s">
        <v>144</v>
      </c>
    </row>
    <row r="4653" spans="1:24" x14ac:dyDescent="0.4">
      <c r="A4653" t="s">
        <v>5346</v>
      </c>
      <c r="B4653" t="s">
        <v>162</v>
      </c>
      <c r="C4653" t="s">
        <v>158</v>
      </c>
      <c r="D4653" t="s">
        <v>43</v>
      </c>
      <c r="E4653" t="s">
        <v>434</v>
      </c>
      <c r="F4653" t="s">
        <v>88</v>
      </c>
      <c r="G4653" t="s">
        <v>26</v>
      </c>
      <c r="H4653" t="s">
        <v>2771</v>
      </c>
      <c r="I4653" t="s">
        <v>125</v>
      </c>
      <c r="J4653" t="s">
        <v>114</v>
      </c>
      <c r="K4653" t="s">
        <v>97</v>
      </c>
      <c r="L4653" t="str">
        <f>_xlfn.XLOOKUP(Trade_Flows[[#This Row],[hardware_type]],Helper_sheet!$D$2:$D$15,Helper_sheet!$E$2:$E$15,0,0)</f>
        <v>Chip</v>
      </c>
      <c r="M4653" t="s">
        <v>91</v>
      </c>
      <c r="N4653" s="5">
        <v>2325</v>
      </c>
      <c r="O4653" s="1">
        <v>116.28</v>
      </c>
      <c r="P4653" t="s">
        <v>98</v>
      </c>
      <c r="Q4653" t="s">
        <v>118</v>
      </c>
      <c r="R4653" t="s">
        <v>144</v>
      </c>
      <c r="S4653" t="s">
        <v>141</v>
      </c>
      <c r="T4653" t="s">
        <v>90</v>
      </c>
      <c r="U4653" t="s">
        <v>453</v>
      </c>
      <c r="V4653" t="s">
        <v>484</v>
      </c>
      <c r="W4653" t="s">
        <v>147</v>
      </c>
      <c r="X4653" t="s">
        <v>144</v>
      </c>
    </row>
    <row r="4654" spans="1:24" x14ac:dyDescent="0.4">
      <c r="A4654" t="s">
        <v>5347</v>
      </c>
      <c r="B4654" t="s">
        <v>171</v>
      </c>
      <c r="C4654" t="s">
        <v>141</v>
      </c>
      <c r="D4654" t="s">
        <v>44</v>
      </c>
      <c r="E4654" t="s">
        <v>434</v>
      </c>
      <c r="F4654" t="s">
        <v>88</v>
      </c>
      <c r="G4654" t="s">
        <v>26</v>
      </c>
      <c r="H4654" t="s">
        <v>2771</v>
      </c>
      <c r="I4654" t="s">
        <v>125</v>
      </c>
      <c r="J4654" t="s">
        <v>114</v>
      </c>
      <c r="K4654" t="s">
        <v>97</v>
      </c>
      <c r="L4654" t="str">
        <f>_xlfn.XLOOKUP(Trade_Flows[[#This Row],[hardware_type]],Helper_sheet!$D$2:$D$15,Helper_sheet!$E$2:$E$15,0,0)</f>
        <v>Chip</v>
      </c>
      <c r="M4654" t="s">
        <v>91</v>
      </c>
      <c r="N4654" s="5">
        <v>2357</v>
      </c>
      <c r="O4654" s="1">
        <v>117.86</v>
      </c>
      <c r="P4654" t="s">
        <v>664</v>
      </c>
      <c r="Q4654" t="s">
        <v>118</v>
      </c>
      <c r="R4654" t="s">
        <v>144</v>
      </c>
      <c r="S4654" t="s">
        <v>141</v>
      </c>
      <c r="T4654" t="s">
        <v>90</v>
      </c>
      <c r="U4654" t="s">
        <v>539</v>
      </c>
      <c r="V4654" t="s">
        <v>473</v>
      </c>
      <c r="W4654" t="s">
        <v>147</v>
      </c>
      <c r="X4654" t="s">
        <v>144</v>
      </c>
    </row>
    <row r="4655" spans="1:24" x14ac:dyDescent="0.4">
      <c r="A4655" t="s">
        <v>5348</v>
      </c>
      <c r="B4655" t="s">
        <v>171</v>
      </c>
      <c r="C4655" t="s">
        <v>149</v>
      </c>
      <c r="D4655" t="s">
        <v>45</v>
      </c>
      <c r="E4655" t="s">
        <v>434</v>
      </c>
      <c r="F4655" t="s">
        <v>88</v>
      </c>
      <c r="G4655" t="s">
        <v>26</v>
      </c>
      <c r="H4655" t="s">
        <v>2771</v>
      </c>
      <c r="I4655" t="s">
        <v>125</v>
      </c>
      <c r="J4655" t="s">
        <v>114</v>
      </c>
      <c r="K4655" t="s">
        <v>97</v>
      </c>
      <c r="L4655" t="str">
        <f>_xlfn.XLOOKUP(Trade_Flows[[#This Row],[hardware_type]],Helper_sheet!$D$2:$D$15,Helper_sheet!$E$2:$E$15,0,0)</f>
        <v>Chip</v>
      </c>
      <c r="M4655" t="s">
        <v>91</v>
      </c>
      <c r="N4655" s="5">
        <v>2780</v>
      </c>
      <c r="O4655" s="1">
        <v>139</v>
      </c>
      <c r="P4655" t="s">
        <v>664</v>
      </c>
      <c r="Q4655" t="s">
        <v>118</v>
      </c>
      <c r="R4655" t="s">
        <v>144</v>
      </c>
      <c r="S4655" t="s">
        <v>141</v>
      </c>
      <c r="T4655" t="s">
        <v>90</v>
      </c>
      <c r="U4655" t="s">
        <v>550</v>
      </c>
      <c r="V4655" t="s">
        <v>554</v>
      </c>
      <c r="W4655" t="s">
        <v>147</v>
      </c>
      <c r="X4655" t="s">
        <v>144</v>
      </c>
    </row>
    <row r="4656" spans="1:24" x14ac:dyDescent="0.4">
      <c r="A4656" t="s">
        <v>5349</v>
      </c>
      <c r="B4656" t="s">
        <v>171</v>
      </c>
      <c r="C4656" t="s">
        <v>154</v>
      </c>
      <c r="D4656" t="s">
        <v>46</v>
      </c>
      <c r="E4656" t="s">
        <v>434</v>
      </c>
      <c r="F4656" t="s">
        <v>88</v>
      </c>
      <c r="G4656" t="s">
        <v>26</v>
      </c>
      <c r="H4656" t="s">
        <v>2771</v>
      </c>
      <c r="I4656" t="s">
        <v>125</v>
      </c>
      <c r="J4656" t="s">
        <v>114</v>
      </c>
      <c r="K4656" t="s">
        <v>97</v>
      </c>
      <c r="L4656" t="str">
        <f>_xlfn.XLOOKUP(Trade_Flows[[#This Row],[hardware_type]],Helper_sheet!$D$2:$D$15,Helper_sheet!$E$2:$E$15,0,0)</f>
        <v>Chip</v>
      </c>
      <c r="M4656" t="s">
        <v>91</v>
      </c>
      <c r="N4656" s="5">
        <v>2740</v>
      </c>
      <c r="O4656" s="1">
        <v>137.02000000000001</v>
      </c>
      <c r="P4656" t="s">
        <v>664</v>
      </c>
      <c r="Q4656" t="s">
        <v>118</v>
      </c>
      <c r="R4656" t="s">
        <v>144</v>
      </c>
      <c r="S4656" t="s">
        <v>141</v>
      </c>
      <c r="T4656" t="s">
        <v>90</v>
      </c>
      <c r="U4656" t="s">
        <v>532</v>
      </c>
      <c r="V4656" t="s">
        <v>471</v>
      </c>
      <c r="W4656" t="s">
        <v>147</v>
      </c>
      <c r="X4656" t="s">
        <v>144</v>
      </c>
    </row>
    <row r="4657" spans="1:24" x14ac:dyDescent="0.4">
      <c r="A4657" t="s">
        <v>5350</v>
      </c>
      <c r="B4657" t="s">
        <v>171</v>
      </c>
      <c r="C4657" t="s">
        <v>158</v>
      </c>
      <c r="D4657" t="s">
        <v>47</v>
      </c>
      <c r="E4657" t="s">
        <v>434</v>
      </c>
      <c r="F4657" t="s">
        <v>88</v>
      </c>
      <c r="G4657" t="s">
        <v>26</v>
      </c>
      <c r="H4657" t="s">
        <v>2771</v>
      </c>
      <c r="I4657" t="s">
        <v>125</v>
      </c>
      <c r="J4657" t="s">
        <v>114</v>
      </c>
      <c r="K4657" t="s">
        <v>97</v>
      </c>
      <c r="L4657" t="str">
        <f>_xlfn.XLOOKUP(Trade_Flows[[#This Row],[hardware_type]],Helper_sheet!$D$2:$D$15,Helper_sheet!$E$2:$E$15,0,0)</f>
        <v>Chip</v>
      </c>
      <c r="M4657" t="s">
        <v>91</v>
      </c>
      <c r="N4657" s="5">
        <v>2539</v>
      </c>
      <c r="O4657" s="1">
        <v>126.95</v>
      </c>
      <c r="P4657" t="s">
        <v>664</v>
      </c>
      <c r="Q4657" t="s">
        <v>118</v>
      </c>
      <c r="R4657" t="s">
        <v>144</v>
      </c>
      <c r="S4657" t="s">
        <v>141</v>
      </c>
      <c r="T4657" t="s">
        <v>90</v>
      </c>
      <c r="U4657" t="s">
        <v>595</v>
      </c>
      <c r="V4657" t="s">
        <v>473</v>
      </c>
      <c r="W4657" t="s">
        <v>147</v>
      </c>
      <c r="X4657" t="s">
        <v>144</v>
      </c>
    </row>
    <row r="4658" spans="1:24" x14ac:dyDescent="0.4">
      <c r="A4658" t="s">
        <v>5351</v>
      </c>
      <c r="B4658" t="s">
        <v>182</v>
      </c>
      <c r="C4658" t="s">
        <v>141</v>
      </c>
      <c r="D4658" t="s">
        <v>48</v>
      </c>
      <c r="E4658" t="s">
        <v>434</v>
      </c>
      <c r="F4658" t="s">
        <v>88</v>
      </c>
      <c r="G4658" t="s">
        <v>26</v>
      </c>
      <c r="H4658" t="s">
        <v>2771</v>
      </c>
      <c r="I4658" t="s">
        <v>125</v>
      </c>
      <c r="J4658" t="s">
        <v>114</v>
      </c>
      <c r="K4658" t="s">
        <v>97</v>
      </c>
      <c r="L4658" t="str">
        <f>_xlfn.XLOOKUP(Trade_Flows[[#This Row],[hardware_type]],Helper_sheet!$D$2:$D$15,Helper_sheet!$E$2:$E$15,0,0)</f>
        <v>Chip</v>
      </c>
      <c r="M4658" t="s">
        <v>91</v>
      </c>
      <c r="N4658" s="5">
        <v>2416</v>
      </c>
      <c r="O4658" s="1">
        <v>120.81</v>
      </c>
      <c r="P4658" t="s">
        <v>100</v>
      </c>
      <c r="Q4658" t="s">
        <v>118</v>
      </c>
      <c r="R4658" t="s">
        <v>144</v>
      </c>
      <c r="S4658" t="s">
        <v>141</v>
      </c>
      <c r="T4658" t="s">
        <v>90</v>
      </c>
      <c r="U4658" t="s">
        <v>444</v>
      </c>
      <c r="V4658" t="s">
        <v>2804</v>
      </c>
      <c r="W4658" t="s">
        <v>147</v>
      </c>
      <c r="X4658" t="s">
        <v>144</v>
      </c>
    </row>
    <row r="4659" spans="1:24" x14ac:dyDescent="0.4">
      <c r="A4659" t="s">
        <v>5352</v>
      </c>
      <c r="B4659" t="s">
        <v>182</v>
      </c>
      <c r="C4659" t="s">
        <v>149</v>
      </c>
      <c r="D4659" t="s">
        <v>49</v>
      </c>
      <c r="E4659" t="s">
        <v>434</v>
      </c>
      <c r="F4659" t="s">
        <v>88</v>
      </c>
      <c r="G4659" t="s">
        <v>26</v>
      </c>
      <c r="H4659" t="s">
        <v>2771</v>
      </c>
      <c r="I4659" t="s">
        <v>125</v>
      </c>
      <c r="J4659" t="s">
        <v>114</v>
      </c>
      <c r="K4659" t="s">
        <v>97</v>
      </c>
      <c r="L4659" t="str">
        <f>_xlfn.XLOOKUP(Trade_Flows[[#This Row],[hardware_type]],Helper_sheet!$D$2:$D$15,Helper_sheet!$E$2:$E$15,0,0)</f>
        <v>Chip</v>
      </c>
      <c r="M4659" t="s">
        <v>91</v>
      </c>
      <c r="N4659" s="5">
        <v>3044</v>
      </c>
      <c r="O4659" s="1">
        <v>152.25</v>
      </c>
      <c r="P4659" t="s">
        <v>661</v>
      </c>
      <c r="Q4659" t="s">
        <v>118</v>
      </c>
      <c r="R4659" t="s">
        <v>144</v>
      </c>
      <c r="S4659" t="s">
        <v>141</v>
      </c>
      <c r="T4659" t="s">
        <v>90</v>
      </c>
      <c r="U4659" t="s">
        <v>550</v>
      </c>
      <c r="V4659" t="s">
        <v>617</v>
      </c>
      <c r="W4659" t="s">
        <v>147</v>
      </c>
      <c r="X4659" t="s">
        <v>144</v>
      </c>
    </row>
    <row r="4660" spans="1:24" x14ac:dyDescent="0.4">
      <c r="A4660" t="s">
        <v>5353</v>
      </c>
      <c r="B4660" t="s">
        <v>182</v>
      </c>
      <c r="C4660" t="s">
        <v>154</v>
      </c>
      <c r="D4660" t="s">
        <v>50</v>
      </c>
      <c r="E4660" t="s">
        <v>434</v>
      </c>
      <c r="F4660" t="s">
        <v>88</v>
      </c>
      <c r="G4660" t="s">
        <v>26</v>
      </c>
      <c r="H4660" t="s">
        <v>2771</v>
      </c>
      <c r="I4660" t="s">
        <v>125</v>
      </c>
      <c r="J4660" t="s">
        <v>114</v>
      </c>
      <c r="K4660" t="s">
        <v>97</v>
      </c>
      <c r="L4660" t="str">
        <f>_xlfn.XLOOKUP(Trade_Flows[[#This Row],[hardware_type]],Helper_sheet!$D$2:$D$15,Helper_sheet!$E$2:$E$15,0,0)</f>
        <v>Chip</v>
      </c>
      <c r="M4660" t="s">
        <v>91</v>
      </c>
      <c r="N4660" s="5">
        <v>3180</v>
      </c>
      <c r="O4660" s="1">
        <v>159.04</v>
      </c>
      <c r="P4660" t="s">
        <v>98</v>
      </c>
      <c r="Q4660" t="s">
        <v>118</v>
      </c>
      <c r="R4660" t="s">
        <v>144</v>
      </c>
      <c r="S4660" t="s">
        <v>141</v>
      </c>
      <c r="T4660" t="s">
        <v>90</v>
      </c>
      <c r="U4660" t="s">
        <v>539</v>
      </c>
      <c r="V4660" t="s">
        <v>2804</v>
      </c>
      <c r="W4660" t="s">
        <v>147</v>
      </c>
      <c r="X4660" t="s">
        <v>144</v>
      </c>
    </row>
    <row r="4661" spans="1:24" x14ac:dyDescent="0.4">
      <c r="A4661" t="s">
        <v>5354</v>
      </c>
      <c r="B4661" t="s">
        <v>182</v>
      </c>
      <c r="C4661" t="s">
        <v>158</v>
      </c>
      <c r="D4661" t="s">
        <v>51</v>
      </c>
      <c r="E4661" t="s">
        <v>434</v>
      </c>
      <c r="F4661" t="s">
        <v>88</v>
      </c>
      <c r="G4661" t="s">
        <v>26</v>
      </c>
      <c r="H4661" t="s">
        <v>2771</v>
      </c>
      <c r="I4661" t="s">
        <v>125</v>
      </c>
      <c r="J4661" t="s">
        <v>114</v>
      </c>
      <c r="K4661" t="s">
        <v>97</v>
      </c>
      <c r="L4661" t="str">
        <f>_xlfn.XLOOKUP(Trade_Flows[[#This Row],[hardware_type]],Helper_sheet!$D$2:$D$15,Helper_sheet!$E$2:$E$15,0,0)</f>
        <v>Chip</v>
      </c>
      <c r="M4661" t="s">
        <v>91</v>
      </c>
      <c r="N4661" s="5">
        <v>2636</v>
      </c>
      <c r="O4661" s="1">
        <v>131.82</v>
      </c>
      <c r="P4661" t="s">
        <v>664</v>
      </c>
      <c r="Q4661" t="s">
        <v>118</v>
      </c>
      <c r="R4661" t="s">
        <v>144</v>
      </c>
      <c r="S4661" t="s">
        <v>141</v>
      </c>
      <c r="T4661" t="s">
        <v>90</v>
      </c>
      <c r="U4661" t="s">
        <v>599</v>
      </c>
      <c r="V4661" t="s">
        <v>2403</v>
      </c>
      <c r="W4661" t="s">
        <v>147</v>
      </c>
      <c r="X4661" t="s">
        <v>144</v>
      </c>
    </row>
    <row r="4662" spans="1:24" x14ac:dyDescent="0.4">
      <c r="A4662" t="s">
        <v>5355</v>
      </c>
      <c r="B4662" t="s">
        <v>193</v>
      </c>
      <c r="C4662" t="s">
        <v>141</v>
      </c>
      <c r="D4662" t="s">
        <v>52</v>
      </c>
      <c r="E4662" t="s">
        <v>434</v>
      </c>
      <c r="F4662" t="s">
        <v>88</v>
      </c>
      <c r="G4662" t="s">
        <v>26</v>
      </c>
      <c r="H4662" t="s">
        <v>2771</v>
      </c>
      <c r="I4662" t="s">
        <v>125</v>
      </c>
      <c r="J4662" t="s">
        <v>114</v>
      </c>
      <c r="K4662" t="s">
        <v>97</v>
      </c>
      <c r="L4662" t="str">
        <f>_xlfn.XLOOKUP(Trade_Flows[[#This Row],[hardware_type]],Helper_sheet!$D$2:$D$15,Helper_sheet!$E$2:$E$15,0,0)</f>
        <v>Chip</v>
      </c>
      <c r="M4662" t="s">
        <v>91</v>
      </c>
      <c r="N4662" s="5">
        <v>2654</v>
      </c>
      <c r="O4662" s="1">
        <v>132.71</v>
      </c>
      <c r="P4662" t="s">
        <v>100</v>
      </c>
      <c r="Q4662" t="s">
        <v>118</v>
      </c>
      <c r="R4662" t="s">
        <v>144</v>
      </c>
      <c r="S4662" t="s">
        <v>141</v>
      </c>
      <c r="T4662" t="s">
        <v>90</v>
      </c>
      <c r="U4662" t="s">
        <v>552</v>
      </c>
      <c r="V4662" t="s">
        <v>2772</v>
      </c>
      <c r="W4662" t="s">
        <v>147</v>
      </c>
      <c r="X4662" t="s">
        <v>144</v>
      </c>
    </row>
    <row r="4663" spans="1:24" x14ac:dyDescent="0.4">
      <c r="A4663" t="s">
        <v>5356</v>
      </c>
      <c r="B4663" t="s">
        <v>193</v>
      </c>
      <c r="C4663" t="s">
        <v>149</v>
      </c>
      <c r="D4663" t="s">
        <v>53</v>
      </c>
      <c r="E4663" t="s">
        <v>434</v>
      </c>
      <c r="F4663" t="s">
        <v>88</v>
      </c>
      <c r="G4663" t="s">
        <v>26</v>
      </c>
      <c r="H4663" t="s">
        <v>2771</v>
      </c>
      <c r="I4663" t="s">
        <v>125</v>
      </c>
      <c r="J4663" t="s">
        <v>114</v>
      </c>
      <c r="K4663" t="s">
        <v>97</v>
      </c>
      <c r="L4663" t="str">
        <f>_xlfn.XLOOKUP(Trade_Flows[[#This Row],[hardware_type]],Helper_sheet!$D$2:$D$15,Helper_sheet!$E$2:$E$15,0,0)</f>
        <v>Chip</v>
      </c>
      <c r="M4663" t="s">
        <v>91</v>
      </c>
      <c r="N4663" s="5">
        <v>3200</v>
      </c>
      <c r="O4663" s="1">
        <v>160.01</v>
      </c>
      <c r="P4663" t="s">
        <v>664</v>
      </c>
      <c r="Q4663" t="s">
        <v>118</v>
      </c>
      <c r="R4663" t="s">
        <v>144</v>
      </c>
      <c r="S4663" t="s">
        <v>141</v>
      </c>
      <c r="T4663" t="s">
        <v>90</v>
      </c>
      <c r="U4663" t="s">
        <v>679</v>
      </c>
      <c r="V4663" t="s">
        <v>561</v>
      </c>
      <c r="W4663" t="s">
        <v>147</v>
      </c>
      <c r="X4663" t="s">
        <v>144</v>
      </c>
    </row>
    <row r="4664" spans="1:24" x14ac:dyDescent="0.4">
      <c r="A4664" t="s">
        <v>5357</v>
      </c>
      <c r="B4664" t="s">
        <v>193</v>
      </c>
      <c r="C4664" t="s">
        <v>154</v>
      </c>
      <c r="D4664" t="s">
        <v>54</v>
      </c>
      <c r="E4664" t="s">
        <v>434</v>
      </c>
      <c r="F4664" t="s">
        <v>88</v>
      </c>
      <c r="G4664" t="s">
        <v>26</v>
      </c>
      <c r="H4664" t="s">
        <v>2771</v>
      </c>
      <c r="I4664" t="s">
        <v>125</v>
      </c>
      <c r="J4664" t="s">
        <v>114</v>
      </c>
      <c r="K4664" t="s">
        <v>97</v>
      </c>
      <c r="L4664" t="str">
        <f>_xlfn.XLOOKUP(Trade_Flows[[#This Row],[hardware_type]],Helper_sheet!$D$2:$D$15,Helper_sheet!$E$2:$E$15,0,0)</f>
        <v>Chip</v>
      </c>
      <c r="M4664" t="s">
        <v>91</v>
      </c>
      <c r="N4664" s="5">
        <v>3416</v>
      </c>
      <c r="O4664" s="1">
        <v>170.81</v>
      </c>
      <c r="P4664" t="s">
        <v>664</v>
      </c>
      <c r="Q4664" t="s">
        <v>118</v>
      </c>
      <c r="R4664" t="s">
        <v>144</v>
      </c>
      <c r="S4664" t="s">
        <v>141</v>
      </c>
      <c r="T4664" t="s">
        <v>90</v>
      </c>
      <c r="U4664" t="s">
        <v>679</v>
      </c>
      <c r="V4664" t="s">
        <v>473</v>
      </c>
      <c r="W4664" t="s">
        <v>147</v>
      </c>
      <c r="X4664" t="s">
        <v>144</v>
      </c>
    </row>
    <row r="4665" spans="1:24" x14ac:dyDescent="0.4">
      <c r="A4665" t="s">
        <v>5358</v>
      </c>
      <c r="B4665" t="s">
        <v>193</v>
      </c>
      <c r="C4665" t="s">
        <v>158</v>
      </c>
      <c r="D4665" t="s">
        <v>55</v>
      </c>
      <c r="E4665" t="s">
        <v>434</v>
      </c>
      <c r="F4665" t="s">
        <v>88</v>
      </c>
      <c r="G4665" t="s">
        <v>26</v>
      </c>
      <c r="H4665" t="s">
        <v>2771</v>
      </c>
      <c r="I4665" t="s">
        <v>125</v>
      </c>
      <c r="J4665" t="s">
        <v>114</v>
      </c>
      <c r="K4665" t="s">
        <v>97</v>
      </c>
      <c r="L4665" t="str">
        <f>_xlfn.XLOOKUP(Trade_Flows[[#This Row],[hardware_type]],Helper_sheet!$D$2:$D$15,Helper_sheet!$E$2:$E$15,0,0)</f>
        <v>Chip</v>
      </c>
      <c r="M4665" t="s">
        <v>91</v>
      </c>
      <c r="N4665" s="5">
        <v>2672</v>
      </c>
      <c r="O4665" s="1">
        <v>133.63999999999999</v>
      </c>
      <c r="P4665" t="s">
        <v>668</v>
      </c>
      <c r="Q4665" t="s">
        <v>118</v>
      </c>
      <c r="R4665" t="s">
        <v>144</v>
      </c>
      <c r="S4665" t="s">
        <v>141</v>
      </c>
      <c r="T4665" t="s">
        <v>90</v>
      </c>
      <c r="U4665" t="s">
        <v>4648</v>
      </c>
      <c r="V4665" t="s">
        <v>478</v>
      </c>
      <c r="W4665" t="s">
        <v>147</v>
      </c>
      <c r="X4665" t="s">
        <v>144</v>
      </c>
    </row>
    <row r="4666" spans="1:24" x14ac:dyDescent="0.4">
      <c r="A4666" t="s">
        <v>5359</v>
      </c>
      <c r="B4666" t="s">
        <v>202</v>
      </c>
      <c r="C4666" t="s">
        <v>141</v>
      </c>
      <c r="D4666" t="s">
        <v>56</v>
      </c>
      <c r="E4666" t="s">
        <v>434</v>
      </c>
      <c r="F4666" t="s">
        <v>88</v>
      </c>
      <c r="G4666" t="s">
        <v>26</v>
      </c>
      <c r="H4666" t="s">
        <v>2771</v>
      </c>
      <c r="I4666" t="s">
        <v>125</v>
      </c>
      <c r="J4666" t="s">
        <v>114</v>
      </c>
      <c r="K4666" t="s">
        <v>97</v>
      </c>
      <c r="L4666" t="str">
        <f>_xlfn.XLOOKUP(Trade_Flows[[#This Row],[hardware_type]],Helper_sheet!$D$2:$D$15,Helper_sheet!$E$2:$E$15,0,0)</f>
        <v>Chip</v>
      </c>
      <c r="M4666" t="s">
        <v>91</v>
      </c>
      <c r="N4666" s="5">
        <v>2617</v>
      </c>
      <c r="O4666" s="1">
        <v>130.9</v>
      </c>
      <c r="P4666" t="s">
        <v>98</v>
      </c>
      <c r="Q4666" t="s">
        <v>118</v>
      </c>
      <c r="R4666" t="s">
        <v>144</v>
      </c>
      <c r="S4666" t="s">
        <v>141</v>
      </c>
      <c r="T4666" t="s">
        <v>90</v>
      </c>
      <c r="U4666" t="s">
        <v>2772</v>
      </c>
      <c r="V4666" t="s">
        <v>2775</v>
      </c>
      <c r="W4666" t="s">
        <v>147</v>
      </c>
      <c r="X4666" t="s">
        <v>144</v>
      </c>
    </row>
    <row r="4667" spans="1:24" x14ac:dyDescent="0.4">
      <c r="A4667" t="s">
        <v>5360</v>
      </c>
      <c r="B4667" t="s">
        <v>202</v>
      </c>
      <c r="C4667" t="s">
        <v>149</v>
      </c>
      <c r="D4667" t="s">
        <v>57</v>
      </c>
      <c r="E4667" t="s">
        <v>434</v>
      </c>
      <c r="F4667" t="s">
        <v>88</v>
      </c>
      <c r="G4667" t="s">
        <v>26</v>
      </c>
      <c r="H4667" t="s">
        <v>2771</v>
      </c>
      <c r="I4667" t="s">
        <v>125</v>
      </c>
      <c r="J4667" t="s">
        <v>114</v>
      </c>
      <c r="K4667" t="s">
        <v>97</v>
      </c>
      <c r="L4667" t="str">
        <f>_xlfn.XLOOKUP(Trade_Flows[[#This Row],[hardware_type]],Helper_sheet!$D$2:$D$15,Helper_sheet!$E$2:$E$15,0,0)</f>
        <v>Chip</v>
      </c>
      <c r="M4667" t="s">
        <v>91</v>
      </c>
      <c r="N4667" s="5">
        <v>2739</v>
      </c>
      <c r="O4667" s="1">
        <v>136.99</v>
      </c>
      <c r="P4667" t="s">
        <v>661</v>
      </c>
      <c r="Q4667" t="s">
        <v>118</v>
      </c>
      <c r="R4667" t="s">
        <v>144</v>
      </c>
      <c r="S4667" t="s">
        <v>141</v>
      </c>
      <c r="T4667" t="s">
        <v>90</v>
      </c>
      <c r="U4667" t="s">
        <v>2464</v>
      </c>
      <c r="V4667" t="s">
        <v>561</v>
      </c>
      <c r="W4667" t="s">
        <v>147</v>
      </c>
      <c r="X4667" t="s">
        <v>144</v>
      </c>
    </row>
    <row r="4668" spans="1:24" x14ac:dyDescent="0.4">
      <c r="A4668" t="s">
        <v>5361</v>
      </c>
      <c r="B4668" t="s">
        <v>202</v>
      </c>
      <c r="C4668" t="s">
        <v>154</v>
      </c>
      <c r="D4668" t="s">
        <v>58</v>
      </c>
      <c r="E4668" t="s">
        <v>434</v>
      </c>
      <c r="F4668" t="s">
        <v>88</v>
      </c>
      <c r="G4668" t="s">
        <v>26</v>
      </c>
      <c r="H4668" t="s">
        <v>2771</v>
      </c>
      <c r="I4668" t="s">
        <v>125</v>
      </c>
      <c r="J4668" t="s">
        <v>114</v>
      </c>
      <c r="K4668" t="s">
        <v>97</v>
      </c>
      <c r="L4668" t="str">
        <f>_xlfn.XLOOKUP(Trade_Flows[[#This Row],[hardware_type]],Helper_sheet!$D$2:$D$15,Helper_sheet!$E$2:$E$15,0,0)</f>
        <v>Chip</v>
      </c>
      <c r="M4668" t="s">
        <v>91</v>
      </c>
      <c r="N4668" s="5">
        <v>3338</v>
      </c>
      <c r="O4668" s="1">
        <v>166.94</v>
      </c>
      <c r="P4668" t="s">
        <v>668</v>
      </c>
      <c r="Q4668" t="s">
        <v>118</v>
      </c>
      <c r="R4668" t="s">
        <v>144</v>
      </c>
      <c r="S4668" t="s">
        <v>141</v>
      </c>
      <c r="T4668" t="s">
        <v>90</v>
      </c>
      <c r="U4668" t="s">
        <v>686</v>
      </c>
      <c r="V4668" t="s">
        <v>621</v>
      </c>
      <c r="W4668" t="s">
        <v>147</v>
      </c>
      <c r="X4668" t="s">
        <v>144</v>
      </c>
    </row>
    <row r="4669" spans="1:24" x14ac:dyDescent="0.4">
      <c r="A4669" t="s">
        <v>5362</v>
      </c>
      <c r="B4669" t="s">
        <v>202</v>
      </c>
      <c r="C4669" t="s">
        <v>158</v>
      </c>
      <c r="D4669" t="s">
        <v>59</v>
      </c>
      <c r="E4669" t="s">
        <v>434</v>
      </c>
      <c r="F4669" t="s">
        <v>88</v>
      </c>
      <c r="G4669" t="s">
        <v>26</v>
      </c>
      <c r="H4669" t="s">
        <v>2771</v>
      </c>
      <c r="I4669" t="s">
        <v>125</v>
      </c>
      <c r="J4669" t="s">
        <v>114</v>
      </c>
      <c r="K4669" t="s">
        <v>97</v>
      </c>
      <c r="L4669" t="str">
        <f>_xlfn.XLOOKUP(Trade_Flows[[#This Row],[hardware_type]],Helper_sheet!$D$2:$D$15,Helper_sheet!$E$2:$E$15,0,0)</f>
        <v>Chip</v>
      </c>
      <c r="M4669" t="s">
        <v>91</v>
      </c>
      <c r="N4669" s="5">
        <v>3012</v>
      </c>
      <c r="O4669" s="1">
        <v>150.62</v>
      </c>
      <c r="P4669" t="s">
        <v>668</v>
      </c>
      <c r="Q4669" t="s">
        <v>118</v>
      </c>
      <c r="R4669" t="s">
        <v>144</v>
      </c>
      <c r="S4669" t="s">
        <v>141</v>
      </c>
      <c r="T4669" t="s">
        <v>90</v>
      </c>
      <c r="U4669" t="s">
        <v>469</v>
      </c>
      <c r="V4669" t="s">
        <v>627</v>
      </c>
      <c r="W4669" t="s">
        <v>147</v>
      </c>
      <c r="X4669" t="s">
        <v>144</v>
      </c>
    </row>
    <row r="4670" spans="1:24" x14ac:dyDescent="0.4">
      <c r="A4670" t="s">
        <v>5363</v>
      </c>
      <c r="B4670" t="s">
        <v>212</v>
      </c>
      <c r="C4670" t="s">
        <v>141</v>
      </c>
      <c r="D4670" t="s">
        <v>60</v>
      </c>
      <c r="E4670" t="s">
        <v>434</v>
      </c>
      <c r="F4670" t="s">
        <v>88</v>
      </c>
      <c r="G4670" t="s">
        <v>26</v>
      </c>
      <c r="H4670" t="s">
        <v>2771</v>
      </c>
      <c r="I4670" t="s">
        <v>125</v>
      </c>
      <c r="J4670" t="s">
        <v>114</v>
      </c>
      <c r="K4670" t="s">
        <v>97</v>
      </c>
      <c r="L4670" t="str">
        <f>_xlfn.XLOOKUP(Trade_Flows[[#This Row],[hardware_type]],Helper_sheet!$D$2:$D$15,Helper_sheet!$E$2:$E$15,0,0)</f>
        <v>Chip</v>
      </c>
      <c r="M4670" t="s">
        <v>91</v>
      </c>
      <c r="N4670" s="5">
        <v>3060</v>
      </c>
      <c r="O4670" s="1">
        <v>153.03</v>
      </c>
      <c r="P4670" t="s">
        <v>661</v>
      </c>
      <c r="Q4670" t="s">
        <v>118</v>
      </c>
      <c r="R4670" t="s">
        <v>144</v>
      </c>
      <c r="S4670" t="s">
        <v>141</v>
      </c>
      <c r="T4670" t="s">
        <v>90</v>
      </c>
      <c r="U4670" t="s">
        <v>559</v>
      </c>
      <c r="V4670" t="s">
        <v>552</v>
      </c>
      <c r="W4670" t="s">
        <v>147</v>
      </c>
      <c r="X4670" t="s">
        <v>144</v>
      </c>
    </row>
    <row r="4671" spans="1:24" x14ac:dyDescent="0.4">
      <c r="A4671" t="s">
        <v>5364</v>
      </c>
      <c r="B4671" t="s">
        <v>212</v>
      </c>
      <c r="C4671" t="s">
        <v>149</v>
      </c>
      <c r="D4671" t="s">
        <v>61</v>
      </c>
      <c r="E4671" t="s">
        <v>434</v>
      </c>
      <c r="F4671" t="s">
        <v>88</v>
      </c>
      <c r="G4671" t="s">
        <v>26</v>
      </c>
      <c r="H4671" t="s">
        <v>2771</v>
      </c>
      <c r="I4671" t="s">
        <v>125</v>
      </c>
      <c r="J4671" t="s">
        <v>114</v>
      </c>
      <c r="K4671" t="s">
        <v>97</v>
      </c>
      <c r="L4671" t="str">
        <f>_xlfn.XLOOKUP(Trade_Flows[[#This Row],[hardware_type]],Helper_sheet!$D$2:$D$15,Helper_sheet!$E$2:$E$15,0,0)</f>
        <v>Chip</v>
      </c>
      <c r="M4671" t="s">
        <v>91</v>
      </c>
      <c r="N4671" s="5">
        <v>3402</v>
      </c>
      <c r="O4671" s="1">
        <v>170.13</v>
      </c>
      <c r="P4671" t="s">
        <v>664</v>
      </c>
      <c r="Q4671" t="s">
        <v>118</v>
      </c>
      <c r="R4671" t="s">
        <v>144</v>
      </c>
      <c r="S4671" t="s">
        <v>141</v>
      </c>
      <c r="T4671" t="s">
        <v>90</v>
      </c>
      <c r="U4671" t="s">
        <v>2458</v>
      </c>
      <c r="V4671" t="s">
        <v>2785</v>
      </c>
      <c r="W4671" t="s">
        <v>147</v>
      </c>
      <c r="X4671" t="s">
        <v>144</v>
      </c>
    </row>
    <row r="4672" spans="1:24" x14ac:dyDescent="0.4">
      <c r="A4672" t="s">
        <v>5365</v>
      </c>
      <c r="B4672" t="s">
        <v>212</v>
      </c>
      <c r="C4672" t="s">
        <v>154</v>
      </c>
      <c r="D4672" t="s">
        <v>62</v>
      </c>
      <c r="E4672" t="s">
        <v>434</v>
      </c>
      <c r="F4672" t="s">
        <v>88</v>
      </c>
      <c r="G4672" t="s">
        <v>26</v>
      </c>
      <c r="H4672" t="s">
        <v>2771</v>
      </c>
      <c r="I4672" t="s">
        <v>125</v>
      </c>
      <c r="J4672" t="s">
        <v>114</v>
      </c>
      <c r="K4672" t="s">
        <v>97</v>
      </c>
      <c r="L4672" t="str">
        <f>_xlfn.XLOOKUP(Trade_Flows[[#This Row],[hardware_type]],Helper_sheet!$D$2:$D$15,Helper_sheet!$E$2:$E$15,0,0)</f>
        <v>Chip</v>
      </c>
      <c r="M4672" t="s">
        <v>91</v>
      </c>
      <c r="N4672" s="5">
        <v>3264</v>
      </c>
      <c r="O4672" s="1">
        <v>163.22</v>
      </c>
      <c r="P4672" t="s">
        <v>664</v>
      </c>
      <c r="Q4672" t="s">
        <v>118</v>
      </c>
      <c r="R4672" t="s">
        <v>144</v>
      </c>
      <c r="S4672" t="s">
        <v>141</v>
      </c>
      <c r="T4672" t="s">
        <v>90</v>
      </c>
      <c r="U4672" t="s">
        <v>629</v>
      </c>
      <c r="V4672" t="s">
        <v>625</v>
      </c>
      <c r="W4672" t="s">
        <v>147</v>
      </c>
      <c r="X4672" t="s">
        <v>144</v>
      </c>
    </row>
    <row r="4673" spans="1:24" x14ac:dyDescent="0.4">
      <c r="A4673" t="s">
        <v>5366</v>
      </c>
      <c r="B4673" t="s">
        <v>212</v>
      </c>
      <c r="C4673" t="s">
        <v>158</v>
      </c>
      <c r="D4673" t="s">
        <v>63</v>
      </c>
      <c r="E4673" t="s">
        <v>434</v>
      </c>
      <c r="F4673" t="s">
        <v>88</v>
      </c>
      <c r="G4673" t="s">
        <v>26</v>
      </c>
      <c r="H4673" t="s">
        <v>2771</v>
      </c>
      <c r="I4673" t="s">
        <v>125</v>
      </c>
      <c r="J4673" t="s">
        <v>114</v>
      </c>
      <c r="K4673" t="s">
        <v>97</v>
      </c>
      <c r="L4673" t="str">
        <f>_xlfn.XLOOKUP(Trade_Flows[[#This Row],[hardware_type]],Helper_sheet!$D$2:$D$15,Helper_sheet!$E$2:$E$15,0,0)</f>
        <v>Chip</v>
      </c>
      <c r="M4673" t="s">
        <v>91</v>
      </c>
      <c r="N4673" s="5">
        <v>3437</v>
      </c>
      <c r="O4673" s="1">
        <v>171.86</v>
      </c>
      <c r="P4673" t="s">
        <v>98</v>
      </c>
      <c r="Q4673" t="s">
        <v>118</v>
      </c>
      <c r="R4673" t="s">
        <v>144</v>
      </c>
      <c r="S4673" t="s">
        <v>141</v>
      </c>
      <c r="T4673" t="s">
        <v>90</v>
      </c>
      <c r="U4673" t="s">
        <v>561</v>
      </c>
      <c r="V4673" t="s">
        <v>471</v>
      </c>
      <c r="W4673" t="s">
        <v>147</v>
      </c>
      <c r="X4673" t="s">
        <v>144</v>
      </c>
    </row>
    <row r="4674" spans="1:24" x14ac:dyDescent="0.4">
      <c r="A4674" t="s">
        <v>5367</v>
      </c>
      <c r="B4674" t="s">
        <v>223</v>
      </c>
      <c r="C4674" t="s">
        <v>141</v>
      </c>
      <c r="D4674" t="s">
        <v>64</v>
      </c>
      <c r="E4674" t="s">
        <v>434</v>
      </c>
      <c r="F4674" t="s">
        <v>88</v>
      </c>
      <c r="G4674" t="s">
        <v>26</v>
      </c>
      <c r="H4674" t="s">
        <v>2771</v>
      </c>
      <c r="I4674" t="s">
        <v>125</v>
      </c>
      <c r="J4674" t="s">
        <v>114</v>
      </c>
      <c r="K4674" t="s">
        <v>97</v>
      </c>
      <c r="L4674" t="str">
        <f>_xlfn.XLOOKUP(Trade_Flows[[#This Row],[hardware_type]],Helper_sheet!$D$2:$D$15,Helper_sheet!$E$2:$E$15,0,0)</f>
        <v>Chip</v>
      </c>
      <c r="M4674" t="s">
        <v>91</v>
      </c>
      <c r="N4674" s="5">
        <v>3016</v>
      </c>
      <c r="O4674" s="1">
        <v>150.81</v>
      </c>
      <c r="P4674" t="s">
        <v>664</v>
      </c>
      <c r="Q4674" t="s">
        <v>118</v>
      </c>
      <c r="R4674" t="s">
        <v>144</v>
      </c>
      <c r="S4674" t="s">
        <v>141</v>
      </c>
      <c r="T4674" t="s">
        <v>90</v>
      </c>
      <c r="U4674" t="s">
        <v>2467</v>
      </c>
      <c r="V4674" t="s">
        <v>461</v>
      </c>
      <c r="W4674" t="s">
        <v>147</v>
      </c>
      <c r="X4674" t="s">
        <v>144</v>
      </c>
    </row>
    <row r="4675" spans="1:24" x14ac:dyDescent="0.4">
      <c r="A4675" t="s">
        <v>5368</v>
      </c>
      <c r="B4675" t="s">
        <v>223</v>
      </c>
      <c r="C4675" t="s">
        <v>149</v>
      </c>
      <c r="D4675" t="s">
        <v>65</v>
      </c>
      <c r="E4675" t="s">
        <v>434</v>
      </c>
      <c r="F4675" t="s">
        <v>88</v>
      </c>
      <c r="G4675" t="s">
        <v>26</v>
      </c>
      <c r="H4675" t="s">
        <v>2771</v>
      </c>
      <c r="I4675" t="s">
        <v>125</v>
      </c>
      <c r="J4675" t="s">
        <v>114</v>
      </c>
      <c r="K4675" t="s">
        <v>97</v>
      </c>
      <c r="L4675" t="str">
        <f>_xlfn.XLOOKUP(Trade_Flows[[#This Row],[hardware_type]],Helper_sheet!$D$2:$D$15,Helper_sheet!$E$2:$E$15,0,0)</f>
        <v>Chip</v>
      </c>
      <c r="M4675" t="s">
        <v>91</v>
      </c>
      <c r="N4675" s="5">
        <v>3923</v>
      </c>
      <c r="O4675" s="1">
        <v>196.18</v>
      </c>
      <c r="P4675" t="s">
        <v>668</v>
      </c>
      <c r="Q4675" t="s">
        <v>118</v>
      </c>
      <c r="R4675" t="s">
        <v>144</v>
      </c>
      <c r="S4675" t="s">
        <v>141</v>
      </c>
      <c r="T4675" t="s">
        <v>90</v>
      </c>
      <c r="U4675" t="s">
        <v>371</v>
      </c>
      <c r="V4675" t="s">
        <v>2458</v>
      </c>
      <c r="W4675" t="s">
        <v>147</v>
      </c>
      <c r="X4675" t="s">
        <v>144</v>
      </c>
    </row>
    <row r="4676" spans="1:24" x14ac:dyDescent="0.4">
      <c r="A4676" t="s">
        <v>5369</v>
      </c>
      <c r="B4676" t="s">
        <v>223</v>
      </c>
      <c r="C4676" t="s">
        <v>154</v>
      </c>
      <c r="D4676" t="s">
        <v>66</v>
      </c>
      <c r="E4676" t="s">
        <v>434</v>
      </c>
      <c r="F4676" t="s">
        <v>88</v>
      </c>
      <c r="G4676" t="s">
        <v>26</v>
      </c>
      <c r="H4676" t="s">
        <v>2771</v>
      </c>
      <c r="I4676" t="s">
        <v>125</v>
      </c>
      <c r="J4676" t="s">
        <v>114</v>
      </c>
      <c r="K4676" t="s">
        <v>97</v>
      </c>
      <c r="L4676" t="str">
        <f>_xlfn.XLOOKUP(Trade_Flows[[#This Row],[hardware_type]],Helper_sheet!$D$2:$D$15,Helper_sheet!$E$2:$E$15,0,0)</f>
        <v>Chip</v>
      </c>
      <c r="M4676" t="s">
        <v>91</v>
      </c>
      <c r="N4676" s="5">
        <v>3963</v>
      </c>
      <c r="O4676" s="1">
        <v>198.2</v>
      </c>
      <c r="P4676" t="s">
        <v>668</v>
      </c>
      <c r="Q4676" t="s">
        <v>118</v>
      </c>
      <c r="R4676" t="s">
        <v>144</v>
      </c>
      <c r="S4676" t="s">
        <v>141</v>
      </c>
      <c r="T4676" t="s">
        <v>90</v>
      </c>
      <c r="U4676" t="s">
        <v>2856</v>
      </c>
      <c r="V4676" t="s">
        <v>2772</v>
      </c>
      <c r="W4676" t="s">
        <v>147</v>
      </c>
      <c r="X4676" t="s">
        <v>144</v>
      </c>
    </row>
    <row r="4677" spans="1:24" x14ac:dyDescent="0.4">
      <c r="A4677" t="s">
        <v>5370</v>
      </c>
      <c r="B4677" t="s">
        <v>223</v>
      </c>
      <c r="C4677" t="s">
        <v>158</v>
      </c>
      <c r="D4677" t="s">
        <v>67</v>
      </c>
      <c r="E4677" t="s">
        <v>434</v>
      </c>
      <c r="F4677" t="s">
        <v>88</v>
      </c>
      <c r="G4677" t="s">
        <v>26</v>
      </c>
      <c r="H4677" t="s">
        <v>2771</v>
      </c>
      <c r="I4677" t="s">
        <v>125</v>
      </c>
      <c r="J4677" t="s">
        <v>114</v>
      </c>
      <c r="K4677" t="s">
        <v>97</v>
      </c>
      <c r="L4677" t="str">
        <f>_xlfn.XLOOKUP(Trade_Flows[[#This Row],[hardware_type]],Helper_sheet!$D$2:$D$15,Helper_sheet!$E$2:$E$15,0,0)</f>
        <v>Chip</v>
      </c>
      <c r="M4677" t="s">
        <v>91</v>
      </c>
      <c r="N4677" s="5">
        <v>3466</v>
      </c>
      <c r="O4677" s="1">
        <v>173.34</v>
      </c>
      <c r="P4677" t="s">
        <v>668</v>
      </c>
      <c r="Q4677" t="s">
        <v>118</v>
      </c>
      <c r="R4677" t="s">
        <v>144</v>
      </c>
      <c r="S4677" t="s">
        <v>141</v>
      </c>
      <c r="T4677" t="s">
        <v>90</v>
      </c>
      <c r="U4677" t="s">
        <v>371</v>
      </c>
      <c r="V4677" t="s">
        <v>471</v>
      </c>
      <c r="W4677" t="s">
        <v>147</v>
      </c>
      <c r="X4677" t="s">
        <v>144</v>
      </c>
    </row>
    <row r="4678" spans="1:24" x14ac:dyDescent="0.4">
      <c r="A4678" t="s">
        <v>5371</v>
      </c>
      <c r="B4678" t="s">
        <v>235</v>
      </c>
      <c r="C4678" t="s">
        <v>141</v>
      </c>
      <c r="D4678" t="s">
        <v>68</v>
      </c>
      <c r="E4678" t="s">
        <v>434</v>
      </c>
      <c r="F4678" t="s">
        <v>88</v>
      </c>
      <c r="G4678" t="s">
        <v>26</v>
      </c>
      <c r="H4678" t="s">
        <v>2771</v>
      </c>
      <c r="I4678" t="s">
        <v>125</v>
      </c>
      <c r="J4678" t="s">
        <v>114</v>
      </c>
      <c r="K4678" t="s">
        <v>97</v>
      </c>
      <c r="L4678" t="str">
        <f>_xlfn.XLOOKUP(Trade_Flows[[#This Row],[hardware_type]],Helper_sheet!$D$2:$D$15,Helper_sheet!$E$2:$E$15,0,0)</f>
        <v>Chip</v>
      </c>
      <c r="M4678" t="s">
        <v>91</v>
      </c>
      <c r="N4678" s="5">
        <v>4008</v>
      </c>
      <c r="O4678" s="1">
        <v>200.44</v>
      </c>
      <c r="P4678" t="s">
        <v>661</v>
      </c>
      <c r="Q4678" t="s">
        <v>118</v>
      </c>
      <c r="R4678" t="s">
        <v>144</v>
      </c>
      <c r="S4678" t="s">
        <v>141</v>
      </c>
      <c r="T4678" t="s">
        <v>90</v>
      </c>
      <c r="U4678" t="s">
        <v>633</v>
      </c>
      <c r="V4678" t="s">
        <v>570</v>
      </c>
      <c r="W4678" t="s">
        <v>147</v>
      </c>
      <c r="X4678" t="s">
        <v>144</v>
      </c>
    </row>
    <row r="4679" spans="1:24" x14ac:dyDescent="0.4">
      <c r="A4679" t="s">
        <v>5372</v>
      </c>
      <c r="B4679" t="s">
        <v>235</v>
      </c>
      <c r="C4679" t="s">
        <v>149</v>
      </c>
      <c r="D4679" t="s">
        <v>69</v>
      </c>
      <c r="E4679" t="s">
        <v>434</v>
      </c>
      <c r="F4679" t="s">
        <v>88</v>
      </c>
      <c r="G4679" t="s">
        <v>26</v>
      </c>
      <c r="H4679" t="s">
        <v>2771</v>
      </c>
      <c r="I4679" t="s">
        <v>125</v>
      </c>
      <c r="J4679" t="s">
        <v>114</v>
      </c>
      <c r="K4679" t="s">
        <v>97</v>
      </c>
      <c r="L4679" t="str">
        <f>_xlfn.XLOOKUP(Trade_Flows[[#This Row],[hardware_type]],Helper_sheet!$D$2:$D$15,Helper_sheet!$E$2:$E$15,0,0)</f>
        <v>Chip</v>
      </c>
      <c r="M4679" t="s">
        <v>91</v>
      </c>
      <c r="N4679" s="5">
        <v>4369</v>
      </c>
      <c r="O4679" s="1">
        <v>218.49</v>
      </c>
      <c r="P4679" t="s">
        <v>664</v>
      </c>
      <c r="Q4679" t="s">
        <v>118</v>
      </c>
      <c r="R4679" t="s">
        <v>144</v>
      </c>
      <c r="S4679" t="s">
        <v>141</v>
      </c>
      <c r="T4679" t="s">
        <v>90</v>
      </c>
      <c r="U4679" t="s">
        <v>314</v>
      </c>
      <c r="V4679" t="s">
        <v>629</v>
      </c>
      <c r="W4679" t="s">
        <v>147</v>
      </c>
      <c r="X4679" t="s">
        <v>144</v>
      </c>
    </row>
    <row r="4680" spans="1:24" x14ac:dyDescent="0.4">
      <c r="A4680" t="s">
        <v>5373</v>
      </c>
      <c r="B4680" t="s">
        <v>235</v>
      </c>
      <c r="C4680" t="s">
        <v>154</v>
      </c>
      <c r="D4680" t="s">
        <v>70</v>
      </c>
      <c r="E4680" t="s">
        <v>434</v>
      </c>
      <c r="F4680" t="s">
        <v>88</v>
      </c>
      <c r="G4680" t="s">
        <v>26</v>
      </c>
      <c r="H4680" t="s">
        <v>2771</v>
      </c>
      <c r="I4680" t="s">
        <v>125</v>
      </c>
      <c r="J4680" t="s">
        <v>114</v>
      </c>
      <c r="K4680" t="s">
        <v>97</v>
      </c>
      <c r="L4680" t="str">
        <f>_xlfn.XLOOKUP(Trade_Flows[[#This Row],[hardware_type]],Helper_sheet!$D$2:$D$15,Helper_sheet!$E$2:$E$15,0,0)</f>
        <v>Chip</v>
      </c>
      <c r="M4680" t="s">
        <v>91</v>
      </c>
      <c r="N4680" s="5">
        <v>5016</v>
      </c>
      <c r="O4680" s="1">
        <v>250.83</v>
      </c>
      <c r="P4680" t="s">
        <v>664</v>
      </c>
      <c r="Q4680" t="s">
        <v>118</v>
      </c>
      <c r="R4680" t="s">
        <v>144</v>
      </c>
      <c r="S4680" t="s">
        <v>141</v>
      </c>
      <c r="T4680" t="s">
        <v>90</v>
      </c>
      <c r="U4680" t="s">
        <v>172</v>
      </c>
      <c r="V4680" t="s">
        <v>482</v>
      </c>
      <c r="W4680" t="s">
        <v>147</v>
      </c>
      <c r="X4680" t="s">
        <v>144</v>
      </c>
    </row>
    <row r="4681" spans="1:24" x14ac:dyDescent="0.4">
      <c r="A4681" t="s">
        <v>5374</v>
      </c>
      <c r="B4681" t="s">
        <v>235</v>
      </c>
      <c r="C4681" t="s">
        <v>158</v>
      </c>
      <c r="D4681" t="s">
        <v>71</v>
      </c>
      <c r="E4681" t="s">
        <v>434</v>
      </c>
      <c r="F4681" t="s">
        <v>88</v>
      </c>
      <c r="G4681" t="s">
        <v>26</v>
      </c>
      <c r="H4681" t="s">
        <v>2771</v>
      </c>
      <c r="I4681" t="s">
        <v>125</v>
      </c>
      <c r="J4681" t="s">
        <v>114</v>
      </c>
      <c r="K4681" t="s">
        <v>97</v>
      </c>
      <c r="L4681" t="str">
        <f>_xlfn.XLOOKUP(Trade_Flows[[#This Row],[hardware_type]],Helper_sheet!$D$2:$D$15,Helper_sheet!$E$2:$E$15,0,0)</f>
        <v>Chip</v>
      </c>
      <c r="M4681" t="s">
        <v>91</v>
      </c>
      <c r="N4681" s="5">
        <v>3935</v>
      </c>
      <c r="O4681" s="1">
        <v>196.77</v>
      </c>
      <c r="P4681" t="s">
        <v>664</v>
      </c>
      <c r="Q4681" t="s">
        <v>118</v>
      </c>
      <c r="R4681" t="s">
        <v>144</v>
      </c>
      <c r="S4681" t="s">
        <v>141</v>
      </c>
      <c r="T4681" t="s">
        <v>90</v>
      </c>
      <c r="U4681" t="s">
        <v>371</v>
      </c>
      <c r="V4681" t="s">
        <v>2495</v>
      </c>
      <c r="W4681" t="s">
        <v>147</v>
      </c>
      <c r="X4681" t="s">
        <v>144</v>
      </c>
    </row>
    <row r="4682" spans="1:24" x14ac:dyDescent="0.4">
      <c r="A4682" t="s">
        <v>5375</v>
      </c>
      <c r="B4682" t="s">
        <v>248</v>
      </c>
      <c r="C4682" t="s">
        <v>141</v>
      </c>
      <c r="D4682" t="s">
        <v>72</v>
      </c>
      <c r="E4682" t="s">
        <v>434</v>
      </c>
      <c r="F4682" t="s">
        <v>88</v>
      </c>
      <c r="G4682" t="s">
        <v>26</v>
      </c>
      <c r="H4682" t="s">
        <v>2771</v>
      </c>
      <c r="I4682" t="s">
        <v>125</v>
      </c>
      <c r="J4682" t="s">
        <v>114</v>
      </c>
      <c r="K4682" t="s">
        <v>97</v>
      </c>
      <c r="L4682" t="str">
        <f>_xlfn.XLOOKUP(Trade_Flows[[#This Row],[hardware_type]],Helper_sheet!$D$2:$D$15,Helper_sheet!$E$2:$E$15,0,0)</f>
        <v>Chip</v>
      </c>
      <c r="M4682" t="s">
        <v>91</v>
      </c>
      <c r="N4682" s="5">
        <v>4463</v>
      </c>
      <c r="O4682" s="1">
        <v>223.15</v>
      </c>
      <c r="P4682" t="s">
        <v>664</v>
      </c>
      <c r="Q4682" t="s">
        <v>118</v>
      </c>
      <c r="R4682" t="s">
        <v>144</v>
      </c>
      <c r="S4682" t="s">
        <v>141</v>
      </c>
      <c r="T4682" t="s">
        <v>90</v>
      </c>
      <c r="U4682" t="s">
        <v>398</v>
      </c>
      <c r="V4682" t="s">
        <v>2406</v>
      </c>
      <c r="W4682" t="s">
        <v>147</v>
      </c>
      <c r="X4682" t="s">
        <v>141</v>
      </c>
    </row>
    <row r="4683" spans="1:24" x14ac:dyDescent="0.4">
      <c r="A4683" t="s">
        <v>5376</v>
      </c>
      <c r="B4683" t="s">
        <v>248</v>
      </c>
      <c r="C4683" t="s">
        <v>149</v>
      </c>
      <c r="D4683" t="s">
        <v>73</v>
      </c>
      <c r="E4683" t="s">
        <v>434</v>
      </c>
      <c r="F4683" t="s">
        <v>88</v>
      </c>
      <c r="G4683" t="s">
        <v>26</v>
      </c>
      <c r="H4683" t="s">
        <v>2771</v>
      </c>
      <c r="I4683" t="s">
        <v>125</v>
      </c>
      <c r="J4683" t="s">
        <v>114</v>
      </c>
      <c r="K4683" t="s">
        <v>97</v>
      </c>
      <c r="L4683" t="str">
        <f>_xlfn.XLOOKUP(Trade_Flows[[#This Row],[hardware_type]],Helper_sheet!$D$2:$D$15,Helper_sheet!$E$2:$E$15,0,0)</f>
        <v>Chip</v>
      </c>
      <c r="M4683" t="s">
        <v>91</v>
      </c>
      <c r="N4683" s="5">
        <v>5561</v>
      </c>
      <c r="O4683" s="1">
        <v>278.08999999999997</v>
      </c>
      <c r="P4683" t="s">
        <v>98</v>
      </c>
      <c r="Q4683" t="s">
        <v>118</v>
      </c>
      <c r="R4683" t="s">
        <v>144</v>
      </c>
      <c r="S4683" t="s">
        <v>141</v>
      </c>
      <c r="T4683" t="s">
        <v>90</v>
      </c>
      <c r="U4683" t="s">
        <v>693</v>
      </c>
      <c r="V4683" t="s">
        <v>165</v>
      </c>
      <c r="W4683" t="s">
        <v>147</v>
      </c>
      <c r="X4683" t="s">
        <v>141</v>
      </c>
    </row>
    <row r="4684" spans="1:24" x14ac:dyDescent="0.4">
      <c r="A4684" t="s">
        <v>5377</v>
      </c>
      <c r="B4684" t="s">
        <v>248</v>
      </c>
      <c r="C4684" t="s">
        <v>154</v>
      </c>
      <c r="D4684" t="s">
        <v>74</v>
      </c>
      <c r="E4684" t="s">
        <v>434</v>
      </c>
      <c r="F4684" t="s">
        <v>88</v>
      </c>
      <c r="G4684" t="s">
        <v>26</v>
      </c>
      <c r="H4684" t="s">
        <v>2771</v>
      </c>
      <c r="I4684" t="s">
        <v>125</v>
      </c>
      <c r="J4684" t="s">
        <v>114</v>
      </c>
      <c r="K4684" t="s">
        <v>97</v>
      </c>
      <c r="L4684" t="str">
        <f>_xlfn.XLOOKUP(Trade_Flows[[#This Row],[hardware_type]],Helper_sheet!$D$2:$D$15,Helper_sheet!$E$2:$E$15,0,0)</f>
        <v>Chip</v>
      </c>
      <c r="M4684" t="s">
        <v>91</v>
      </c>
      <c r="N4684" s="5">
        <v>5100</v>
      </c>
      <c r="O4684" s="1">
        <v>255</v>
      </c>
      <c r="P4684" t="s">
        <v>98</v>
      </c>
      <c r="Q4684" t="s">
        <v>118</v>
      </c>
      <c r="R4684" t="s">
        <v>144</v>
      </c>
      <c r="S4684" t="s">
        <v>141</v>
      </c>
      <c r="T4684" t="s">
        <v>90</v>
      </c>
      <c r="U4684" t="s">
        <v>693</v>
      </c>
      <c r="V4684" t="s">
        <v>702</v>
      </c>
      <c r="W4684" t="s">
        <v>147</v>
      </c>
      <c r="X4684" t="s">
        <v>141</v>
      </c>
    </row>
    <row r="4685" spans="1:24" x14ac:dyDescent="0.4">
      <c r="A4685" t="s">
        <v>5378</v>
      </c>
      <c r="B4685" t="s">
        <v>248</v>
      </c>
      <c r="C4685" t="s">
        <v>158</v>
      </c>
      <c r="D4685" t="s">
        <v>75</v>
      </c>
      <c r="E4685" t="s">
        <v>434</v>
      </c>
      <c r="F4685" t="s">
        <v>88</v>
      </c>
      <c r="G4685" t="s">
        <v>26</v>
      </c>
      <c r="H4685" t="s">
        <v>2771</v>
      </c>
      <c r="I4685" t="s">
        <v>125</v>
      </c>
      <c r="J4685" t="s">
        <v>114</v>
      </c>
      <c r="K4685" t="s">
        <v>97</v>
      </c>
      <c r="L4685" t="str">
        <f>_xlfn.XLOOKUP(Trade_Flows[[#This Row],[hardware_type]],Helper_sheet!$D$2:$D$15,Helper_sheet!$E$2:$E$15,0,0)</f>
        <v>Chip</v>
      </c>
      <c r="M4685" t="s">
        <v>91</v>
      </c>
      <c r="N4685" s="5">
        <v>4307</v>
      </c>
      <c r="O4685" s="1">
        <v>215.36</v>
      </c>
      <c r="P4685" t="s">
        <v>668</v>
      </c>
      <c r="Q4685" t="s">
        <v>118</v>
      </c>
      <c r="R4685" t="s">
        <v>144</v>
      </c>
      <c r="S4685" t="s">
        <v>141</v>
      </c>
      <c r="T4685" t="s">
        <v>90</v>
      </c>
      <c r="U4685" t="s">
        <v>583</v>
      </c>
      <c r="V4685" t="s">
        <v>2467</v>
      </c>
      <c r="W4685" t="s">
        <v>147</v>
      </c>
      <c r="X4685" t="s">
        <v>141</v>
      </c>
    </row>
    <row r="4686" spans="1:24" x14ac:dyDescent="0.4">
      <c r="A4686" t="s">
        <v>5379</v>
      </c>
      <c r="B4686" t="s">
        <v>260</v>
      </c>
      <c r="C4686" t="s">
        <v>141</v>
      </c>
      <c r="D4686" t="s">
        <v>76</v>
      </c>
      <c r="E4686" t="s">
        <v>434</v>
      </c>
      <c r="F4686" t="s">
        <v>88</v>
      </c>
      <c r="G4686" t="s">
        <v>26</v>
      </c>
      <c r="H4686" t="s">
        <v>2771</v>
      </c>
      <c r="I4686" t="s">
        <v>125</v>
      </c>
      <c r="J4686" t="s">
        <v>114</v>
      </c>
      <c r="K4686" t="s">
        <v>97</v>
      </c>
      <c r="L4686" t="str">
        <f>_xlfn.XLOOKUP(Trade_Flows[[#This Row],[hardware_type]],Helper_sheet!$D$2:$D$15,Helper_sheet!$E$2:$E$15,0,0)</f>
        <v>Chip</v>
      </c>
      <c r="M4686" t="s">
        <v>91</v>
      </c>
      <c r="N4686" s="5">
        <v>4569</v>
      </c>
      <c r="O4686" s="1">
        <v>228.48</v>
      </c>
      <c r="P4686" t="s">
        <v>668</v>
      </c>
      <c r="Q4686" t="s">
        <v>118</v>
      </c>
      <c r="R4686" t="s">
        <v>144</v>
      </c>
      <c r="S4686" t="s">
        <v>141</v>
      </c>
      <c r="T4686" t="s">
        <v>90</v>
      </c>
      <c r="U4686" t="s">
        <v>239</v>
      </c>
      <c r="V4686" t="s">
        <v>2415</v>
      </c>
      <c r="W4686" t="s">
        <v>147</v>
      </c>
      <c r="X4686" t="s">
        <v>141</v>
      </c>
    </row>
    <row r="4687" spans="1:24" x14ac:dyDescent="0.4">
      <c r="A4687" t="s">
        <v>5380</v>
      </c>
      <c r="B4687" t="s">
        <v>260</v>
      </c>
      <c r="C4687" t="s">
        <v>149</v>
      </c>
      <c r="D4687" t="s">
        <v>77</v>
      </c>
      <c r="E4687" t="s">
        <v>434</v>
      </c>
      <c r="F4687" t="s">
        <v>88</v>
      </c>
      <c r="G4687" t="s">
        <v>26</v>
      </c>
      <c r="H4687" t="s">
        <v>2771</v>
      </c>
      <c r="I4687" t="s">
        <v>125</v>
      </c>
      <c r="J4687" t="s">
        <v>114</v>
      </c>
      <c r="K4687" t="s">
        <v>97</v>
      </c>
      <c r="L4687" t="str">
        <f>_xlfn.XLOOKUP(Trade_Flows[[#This Row],[hardware_type]],Helper_sheet!$D$2:$D$15,Helper_sheet!$E$2:$E$15,0,0)</f>
        <v>Chip</v>
      </c>
      <c r="M4687" t="s">
        <v>91</v>
      </c>
      <c r="N4687" s="5">
        <v>5639</v>
      </c>
      <c r="O4687" s="1">
        <v>281.95999999999998</v>
      </c>
      <c r="P4687" t="s">
        <v>661</v>
      </c>
      <c r="Q4687" t="s">
        <v>118</v>
      </c>
      <c r="R4687" t="s">
        <v>144</v>
      </c>
      <c r="S4687" t="s">
        <v>141</v>
      </c>
      <c r="T4687" t="s">
        <v>90</v>
      </c>
      <c r="U4687" t="s">
        <v>224</v>
      </c>
      <c r="V4687" t="s">
        <v>151</v>
      </c>
      <c r="W4687" t="s">
        <v>147</v>
      </c>
      <c r="X4687" t="s">
        <v>141</v>
      </c>
    </row>
    <row r="4688" spans="1:24" x14ac:dyDescent="0.4">
      <c r="A4688" t="s">
        <v>5381</v>
      </c>
      <c r="B4688" t="s">
        <v>260</v>
      </c>
      <c r="C4688" t="s">
        <v>154</v>
      </c>
      <c r="D4688" t="s">
        <v>78</v>
      </c>
      <c r="E4688" t="s">
        <v>434</v>
      </c>
      <c r="F4688" t="s">
        <v>88</v>
      </c>
      <c r="G4688" t="s">
        <v>26</v>
      </c>
      <c r="H4688" t="s">
        <v>2771</v>
      </c>
      <c r="I4688" t="s">
        <v>125</v>
      </c>
      <c r="J4688" t="s">
        <v>114</v>
      </c>
      <c r="K4688" t="s">
        <v>97</v>
      </c>
      <c r="L4688" t="str">
        <f>_xlfn.XLOOKUP(Trade_Flows[[#This Row],[hardware_type]],Helper_sheet!$D$2:$D$15,Helper_sheet!$E$2:$E$15,0,0)</f>
        <v>Chip</v>
      </c>
      <c r="M4688" t="s">
        <v>91</v>
      </c>
      <c r="N4688" s="5">
        <v>6097</v>
      </c>
      <c r="O4688" s="1">
        <v>304.88</v>
      </c>
      <c r="P4688" t="s">
        <v>100</v>
      </c>
      <c r="Q4688" t="s">
        <v>118</v>
      </c>
      <c r="R4688" t="s">
        <v>144</v>
      </c>
      <c r="S4688" t="s">
        <v>141</v>
      </c>
      <c r="T4688" t="s">
        <v>90</v>
      </c>
      <c r="U4688" t="s">
        <v>506</v>
      </c>
      <c r="V4688" t="s">
        <v>387</v>
      </c>
      <c r="W4688" t="s">
        <v>147</v>
      </c>
      <c r="X4688" t="s">
        <v>141</v>
      </c>
    </row>
    <row r="4689" spans="1:24" x14ac:dyDescent="0.4">
      <c r="A4689" t="s">
        <v>5382</v>
      </c>
      <c r="B4689" t="s">
        <v>260</v>
      </c>
      <c r="C4689" t="s">
        <v>158</v>
      </c>
      <c r="D4689" t="s">
        <v>79</v>
      </c>
      <c r="E4689" t="s">
        <v>434</v>
      </c>
      <c r="F4689" t="s">
        <v>88</v>
      </c>
      <c r="G4689" t="s">
        <v>26</v>
      </c>
      <c r="H4689" t="s">
        <v>2771</v>
      </c>
      <c r="I4689" t="s">
        <v>125</v>
      </c>
      <c r="J4689" t="s">
        <v>114</v>
      </c>
      <c r="K4689" t="s">
        <v>97</v>
      </c>
      <c r="L4689" t="str">
        <f>_xlfn.XLOOKUP(Trade_Flows[[#This Row],[hardware_type]],Helper_sheet!$D$2:$D$15,Helper_sheet!$E$2:$E$15,0,0)</f>
        <v>Chip</v>
      </c>
      <c r="M4689" t="s">
        <v>91</v>
      </c>
      <c r="N4689" s="5">
        <v>5067</v>
      </c>
      <c r="O4689" s="1">
        <v>253.38</v>
      </c>
      <c r="P4689" t="s">
        <v>668</v>
      </c>
      <c r="Q4689" t="s">
        <v>118</v>
      </c>
      <c r="R4689" t="s">
        <v>144</v>
      </c>
      <c r="S4689" t="s">
        <v>141</v>
      </c>
      <c r="T4689" t="s">
        <v>90</v>
      </c>
      <c r="U4689" t="s">
        <v>492</v>
      </c>
      <c r="V4689" t="s">
        <v>305</v>
      </c>
      <c r="W4689" t="s">
        <v>147</v>
      </c>
      <c r="X4689" t="s">
        <v>141</v>
      </c>
    </row>
    <row r="4690" spans="1:24" x14ac:dyDescent="0.4">
      <c r="A4690" t="s">
        <v>5383</v>
      </c>
      <c r="B4690" t="s">
        <v>140</v>
      </c>
      <c r="C4690" t="s">
        <v>141</v>
      </c>
      <c r="D4690" t="s">
        <v>23</v>
      </c>
      <c r="E4690" t="s">
        <v>434</v>
      </c>
      <c r="F4690" t="s">
        <v>88</v>
      </c>
      <c r="G4690" t="s">
        <v>26</v>
      </c>
      <c r="H4690" t="s">
        <v>2771</v>
      </c>
      <c r="I4690" t="s">
        <v>125</v>
      </c>
      <c r="J4690" t="s">
        <v>114</v>
      </c>
      <c r="K4690" t="s">
        <v>134</v>
      </c>
      <c r="L4690" t="str">
        <f>_xlfn.XLOOKUP(Trade_Flows[[#This Row],[hardware_type]],Helper_sheet!$D$2:$D$15,Helper_sheet!$E$2:$E$15,0,0)</f>
        <v>Chip</v>
      </c>
      <c r="M4690" t="s">
        <v>91</v>
      </c>
      <c r="N4690" s="5">
        <v>1989</v>
      </c>
      <c r="O4690" s="1">
        <v>99.5</v>
      </c>
      <c r="P4690" t="s">
        <v>5297</v>
      </c>
      <c r="Q4690" t="s">
        <v>118</v>
      </c>
      <c r="R4690" t="s">
        <v>144</v>
      </c>
      <c r="S4690" t="s">
        <v>141</v>
      </c>
      <c r="T4690" t="s">
        <v>90</v>
      </c>
      <c r="U4690" t="s">
        <v>457</v>
      </c>
      <c r="V4690" t="s">
        <v>2458</v>
      </c>
      <c r="W4690" t="s">
        <v>147</v>
      </c>
      <c r="X4690" t="s">
        <v>144</v>
      </c>
    </row>
    <row r="4691" spans="1:24" x14ac:dyDescent="0.4">
      <c r="A4691" t="s">
        <v>5384</v>
      </c>
      <c r="B4691" t="s">
        <v>140</v>
      </c>
      <c r="C4691" t="s">
        <v>149</v>
      </c>
      <c r="D4691" t="s">
        <v>35</v>
      </c>
      <c r="E4691" t="s">
        <v>434</v>
      </c>
      <c r="F4691" t="s">
        <v>88</v>
      </c>
      <c r="G4691" t="s">
        <v>26</v>
      </c>
      <c r="H4691" t="s">
        <v>2771</v>
      </c>
      <c r="I4691" t="s">
        <v>125</v>
      </c>
      <c r="J4691" t="s">
        <v>114</v>
      </c>
      <c r="K4691" t="s">
        <v>134</v>
      </c>
      <c r="L4691" t="str">
        <f>_xlfn.XLOOKUP(Trade_Flows[[#This Row],[hardware_type]],Helper_sheet!$D$2:$D$15,Helper_sheet!$E$2:$E$15,0,0)</f>
        <v>Chip</v>
      </c>
      <c r="M4691" t="s">
        <v>91</v>
      </c>
      <c r="N4691" s="5">
        <v>2024</v>
      </c>
      <c r="O4691" s="1">
        <v>101.21</v>
      </c>
      <c r="P4691" t="s">
        <v>98</v>
      </c>
      <c r="Q4691" t="s">
        <v>118</v>
      </c>
      <c r="R4691" t="s">
        <v>144</v>
      </c>
      <c r="S4691" t="s">
        <v>141</v>
      </c>
      <c r="T4691" t="s">
        <v>90</v>
      </c>
      <c r="U4691" t="s">
        <v>609</v>
      </c>
      <c r="V4691" t="s">
        <v>2772</v>
      </c>
      <c r="W4691" t="s">
        <v>147</v>
      </c>
      <c r="X4691" t="s">
        <v>144</v>
      </c>
    </row>
    <row r="4692" spans="1:24" x14ac:dyDescent="0.4">
      <c r="A4692" t="s">
        <v>5385</v>
      </c>
      <c r="B4692" t="s">
        <v>140</v>
      </c>
      <c r="C4692" t="s">
        <v>154</v>
      </c>
      <c r="D4692" t="s">
        <v>37</v>
      </c>
      <c r="E4692" t="s">
        <v>434</v>
      </c>
      <c r="F4692" t="s">
        <v>88</v>
      </c>
      <c r="G4692" t="s">
        <v>26</v>
      </c>
      <c r="H4692" t="s">
        <v>2771</v>
      </c>
      <c r="I4692" t="s">
        <v>125</v>
      </c>
      <c r="J4692" t="s">
        <v>114</v>
      </c>
      <c r="K4692" t="s">
        <v>134</v>
      </c>
      <c r="L4692" t="str">
        <f>_xlfn.XLOOKUP(Trade_Flows[[#This Row],[hardware_type]],Helper_sheet!$D$2:$D$15,Helper_sheet!$E$2:$E$15,0,0)</f>
        <v>Chip</v>
      </c>
      <c r="M4692" t="s">
        <v>91</v>
      </c>
      <c r="N4692" s="5">
        <v>2377</v>
      </c>
      <c r="O4692" s="1">
        <v>118.88</v>
      </c>
      <c r="P4692" t="s">
        <v>98</v>
      </c>
      <c r="Q4692" t="s">
        <v>118</v>
      </c>
      <c r="R4692" t="s">
        <v>144</v>
      </c>
      <c r="S4692" t="s">
        <v>141</v>
      </c>
      <c r="T4692" t="s">
        <v>90</v>
      </c>
      <c r="U4692" t="s">
        <v>449</v>
      </c>
      <c r="V4692" t="s">
        <v>2403</v>
      </c>
      <c r="W4692" t="s">
        <v>147</v>
      </c>
      <c r="X4692" t="s">
        <v>144</v>
      </c>
    </row>
    <row r="4693" spans="1:24" x14ac:dyDescent="0.4">
      <c r="A4693" t="s">
        <v>5386</v>
      </c>
      <c r="B4693" t="s">
        <v>140</v>
      </c>
      <c r="C4693" t="s">
        <v>158</v>
      </c>
      <c r="D4693" t="s">
        <v>38</v>
      </c>
      <c r="E4693" t="s">
        <v>434</v>
      </c>
      <c r="F4693" t="s">
        <v>88</v>
      </c>
      <c r="G4693" t="s">
        <v>26</v>
      </c>
      <c r="H4693" t="s">
        <v>2771</v>
      </c>
      <c r="I4693" t="s">
        <v>125</v>
      </c>
      <c r="J4693" t="s">
        <v>114</v>
      </c>
      <c r="K4693" t="s">
        <v>134</v>
      </c>
      <c r="L4693" t="str">
        <f>_xlfn.XLOOKUP(Trade_Flows[[#This Row],[hardware_type]],Helper_sheet!$D$2:$D$15,Helper_sheet!$E$2:$E$15,0,0)</f>
        <v>Chip</v>
      </c>
      <c r="M4693" t="s">
        <v>91</v>
      </c>
      <c r="N4693" s="5">
        <v>2047</v>
      </c>
      <c r="O4693" s="1">
        <v>102.36</v>
      </c>
      <c r="P4693" t="s">
        <v>664</v>
      </c>
      <c r="Q4693" t="s">
        <v>118</v>
      </c>
      <c r="R4693" t="s">
        <v>144</v>
      </c>
      <c r="S4693" t="s">
        <v>141</v>
      </c>
      <c r="T4693" t="s">
        <v>90</v>
      </c>
      <c r="U4693" t="s">
        <v>2477</v>
      </c>
      <c r="V4693" t="s">
        <v>686</v>
      </c>
      <c r="W4693" t="s">
        <v>147</v>
      </c>
      <c r="X4693" t="s">
        <v>144</v>
      </c>
    </row>
    <row r="4694" spans="1:24" x14ac:dyDescent="0.4">
      <c r="A4694" t="s">
        <v>5387</v>
      </c>
      <c r="B4694" t="s">
        <v>162</v>
      </c>
      <c r="C4694" t="s">
        <v>141</v>
      </c>
      <c r="D4694" t="s">
        <v>39</v>
      </c>
      <c r="E4694" t="s">
        <v>434</v>
      </c>
      <c r="F4694" t="s">
        <v>88</v>
      </c>
      <c r="G4694" t="s">
        <v>26</v>
      </c>
      <c r="H4694" t="s">
        <v>2771</v>
      </c>
      <c r="I4694" t="s">
        <v>125</v>
      </c>
      <c r="J4694" t="s">
        <v>114</v>
      </c>
      <c r="K4694" t="s">
        <v>134</v>
      </c>
      <c r="L4694" t="str">
        <f>_xlfn.XLOOKUP(Trade_Flows[[#This Row],[hardware_type]],Helper_sheet!$D$2:$D$15,Helper_sheet!$E$2:$E$15,0,0)</f>
        <v>Chip</v>
      </c>
      <c r="M4694" t="s">
        <v>91</v>
      </c>
      <c r="N4694" s="5">
        <v>2018</v>
      </c>
      <c r="O4694" s="1">
        <v>100.94</v>
      </c>
      <c r="P4694" t="s">
        <v>5297</v>
      </c>
      <c r="Q4694" t="s">
        <v>118</v>
      </c>
      <c r="R4694" t="s">
        <v>144</v>
      </c>
      <c r="S4694" t="s">
        <v>141</v>
      </c>
      <c r="T4694" t="s">
        <v>90</v>
      </c>
      <c r="U4694" t="s">
        <v>595</v>
      </c>
      <c r="V4694" t="s">
        <v>484</v>
      </c>
      <c r="W4694" t="s">
        <v>147</v>
      </c>
      <c r="X4694" t="s">
        <v>144</v>
      </c>
    </row>
    <row r="4695" spans="1:24" x14ac:dyDescent="0.4">
      <c r="A4695" t="s">
        <v>5388</v>
      </c>
      <c r="B4695" t="s">
        <v>162</v>
      </c>
      <c r="C4695" t="s">
        <v>149</v>
      </c>
      <c r="D4695" t="s">
        <v>41</v>
      </c>
      <c r="E4695" t="s">
        <v>434</v>
      </c>
      <c r="F4695" t="s">
        <v>88</v>
      </c>
      <c r="G4695" t="s">
        <v>26</v>
      </c>
      <c r="H4695" t="s">
        <v>2771</v>
      </c>
      <c r="I4695" t="s">
        <v>125</v>
      </c>
      <c r="J4695" t="s">
        <v>114</v>
      </c>
      <c r="K4695" t="s">
        <v>134</v>
      </c>
      <c r="L4695" t="str">
        <f>_xlfn.XLOOKUP(Trade_Flows[[#This Row],[hardware_type]],Helper_sheet!$D$2:$D$15,Helper_sheet!$E$2:$E$15,0,0)</f>
        <v>Chip</v>
      </c>
      <c r="M4695" t="s">
        <v>91</v>
      </c>
      <c r="N4695" s="5">
        <v>2353</v>
      </c>
      <c r="O4695" s="1">
        <v>117.67</v>
      </c>
      <c r="P4695" t="s">
        <v>5303</v>
      </c>
      <c r="Q4695" t="s">
        <v>118</v>
      </c>
      <c r="R4695" t="s">
        <v>144</v>
      </c>
      <c r="S4695" t="s">
        <v>141</v>
      </c>
      <c r="T4695" t="s">
        <v>90</v>
      </c>
      <c r="U4695" t="s">
        <v>599</v>
      </c>
      <c r="V4695" t="s">
        <v>2785</v>
      </c>
      <c r="W4695" t="s">
        <v>147</v>
      </c>
      <c r="X4695" t="s">
        <v>144</v>
      </c>
    </row>
    <row r="4696" spans="1:24" x14ac:dyDescent="0.4">
      <c r="A4696" t="s">
        <v>5389</v>
      </c>
      <c r="B4696" t="s">
        <v>162</v>
      </c>
      <c r="C4696" t="s">
        <v>154</v>
      </c>
      <c r="D4696" t="s">
        <v>42</v>
      </c>
      <c r="E4696" t="s">
        <v>434</v>
      </c>
      <c r="F4696" t="s">
        <v>88</v>
      </c>
      <c r="G4696" t="s">
        <v>26</v>
      </c>
      <c r="H4696" t="s">
        <v>2771</v>
      </c>
      <c r="I4696" t="s">
        <v>125</v>
      </c>
      <c r="J4696" t="s">
        <v>114</v>
      </c>
      <c r="K4696" t="s">
        <v>134</v>
      </c>
      <c r="L4696" t="str">
        <f>_xlfn.XLOOKUP(Trade_Flows[[#This Row],[hardware_type]],Helper_sheet!$D$2:$D$15,Helper_sheet!$E$2:$E$15,0,0)</f>
        <v>Chip</v>
      </c>
      <c r="M4696" t="s">
        <v>91</v>
      </c>
      <c r="N4696" s="5">
        <v>2199</v>
      </c>
      <c r="O4696" s="1">
        <v>109.96</v>
      </c>
      <c r="P4696" t="s">
        <v>5303</v>
      </c>
      <c r="Q4696" t="s">
        <v>118</v>
      </c>
      <c r="R4696" t="s">
        <v>144</v>
      </c>
      <c r="S4696" t="s">
        <v>141</v>
      </c>
      <c r="T4696" t="s">
        <v>90</v>
      </c>
      <c r="U4696" t="s">
        <v>444</v>
      </c>
      <c r="V4696" t="s">
        <v>482</v>
      </c>
      <c r="W4696" t="s">
        <v>147</v>
      </c>
      <c r="X4696" t="s">
        <v>144</v>
      </c>
    </row>
    <row r="4697" spans="1:24" x14ac:dyDescent="0.4">
      <c r="A4697" t="s">
        <v>5390</v>
      </c>
      <c r="B4697" t="s">
        <v>162</v>
      </c>
      <c r="C4697" t="s">
        <v>158</v>
      </c>
      <c r="D4697" t="s">
        <v>43</v>
      </c>
      <c r="E4697" t="s">
        <v>434</v>
      </c>
      <c r="F4697" t="s">
        <v>88</v>
      </c>
      <c r="G4697" t="s">
        <v>26</v>
      </c>
      <c r="H4697" t="s">
        <v>2771</v>
      </c>
      <c r="I4697" t="s">
        <v>125</v>
      </c>
      <c r="J4697" t="s">
        <v>114</v>
      </c>
      <c r="K4697" t="s">
        <v>134</v>
      </c>
      <c r="L4697" t="str">
        <f>_xlfn.XLOOKUP(Trade_Flows[[#This Row],[hardware_type]],Helper_sheet!$D$2:$D$15,Helper_sheet!$E$2:$E$15,0,0)</f>
        <v>Chip</v>
      </c>
      <c r="M4697" t="s">
        <v>91</v>
      </c>
      <c r="N4697" s="5">
        <v>2022</v>
      </c>
      <c r="O4697" s="1">
        <v>101.1</v>
      </c>
      <c r="P4697" t="s">
        <v>5303</v>
      </c>
      <c r="Q4697" t="s">
        <v>118</v>
      </c>
      <c r="R4697" t="s">
        <v>144</v>
      </c>
      <c r="S4697" t="s">
        <v>141</v>
      </c>
      <c r="T4697" t="s">
        <v>90</v>
      </c>
      <c r="U4697" t="s">
        <v>463</v>
      </c>
      <c r="V4697" t="s">
        <v>475</v>
      </c>
      <c r="W4697" t="s">
        <v>147</v>
      </c>
      <c r="X4697" t="s">
        <v>144</v>
      </c>
    </row>
    <row r="4698" spans="1:24" x14ac:dyDescent="0.4">
      <c r="A4698" t="s">
        <v>5391</v>
      </c>
      <c r="B4698" t="s">
        <v>171</v>
      </c>
      <c r="C4698" t="s">
        <v>141</v>
      </c>
      <c r="D4698" t="s">
        <v>44</v>
      </c>
      <c r="E4698" t="s">
        <v>434</v>
      </c>
      <c r="F4698" t="s">
        <v>88</v>
      </c>
      <c r="G4698" t="s">
        <v>26</v>
      </c>
      <c r="H4698" t="s">
        <v>2771</v>
      </c>
      <c r="I4698" t="s">
        <v>125</v>
      </c>
      <c r="J4698" t="s">
        <v>114</v>
      </c>
      <c r="K4698" t="s">
        <v>134</v>
      </c>
      <c r="L4698" t="str">
        <f>_xlfn.XLOOKUP(Trade_Flows[[#This Row],[hardware_type]],Helper_sheet!$D$2:$D$15,Helper_sheet!$E$2:$E$15,0,0)</f>
        <v>Chip</v>
      </c>
      <c r="M4698" t="s">
        <v>91</v>
      </c>
      <c r="N4698" s="5">
        <v>2172</v>
      </c>
      <c r="O4698" s="1">
        <v>108.6</v>
      </c>
      <c r="P4698" t="s">
        <v>98</v>
      </c>
      <c r="Q4698" t="s">
        <v>118</v>
      </c>
      <c r="R4698" t="s">
        <v>144</v>
      </c>
      <c r="S4698" t="s">
        <v>141</v>
      </c>
      <c r="T4698" t="s">
        <v>90</v>
      </c>
      <c r="U4698" t="s">
        <v>439</v>
      </c>
      <c r="V4698" t="s">
        <v>484</v>
      </c>
      <c r="W4698" t="s">
        <v>147</v>
      </c>
      <c r="X4698" t="s">
        <v>144</v>
      </c>
    </row>
    <row r="4699" spans="1:24" x14ac:dyDescent="0.4">
      <c r="A4699" t="s">
        <v>5392</v>
      </c>
      <c r="B4699" t="s">
        <v>171</v>
      </c>
      <c r="C4699" t="s">
        <v>149</v>
      </c>
      <c r="D4699" t="s">
        <v>45</v>
      </c>
      <c r="E4699" t="s">
        <v>434</v>
      </c>
      <c r="F4699" t="s">
        <v>88</v>
      </c>
      <c r="G4699" t="s">
        <v>26</v>
      </c>
      <c r="H4699" t="s">
        <v>2771</v>
      </c>
      <c r="I4699" t="s">
        <v>125</v>
      </c>
      <c r="J4699" t="s">
        <v>114</v>
      </c>
      <c r="K4699" t="s">
        <v>134</v>
      </c>
      <c r="L4699" t="str">
        <f>_xlfn.XLOOKUP(Trade_Flows[[#This Row],[hardware_type]],Helper_sheet!$D$2:$D$15,Helper_sheet!$E$2:$E$15,0,0)</f>
        <v>Chip</v>
      </c>
      <c r="M4699" t="s">
        <v>91</v>
      </c>
      <c r="N4699" s="5">
        <v>2555</v>
      </c>
      <c r="O4699" s="1">
        <v>127.76</v>
      </c>
      <c r="P4699" t="s">
        <v>5303</v>
      </c>
      <c r="Q4699" t="s">
        <v>118</v>
      </c>
      <c r="R4699" t="s">
        <v>144</v>
      </c>
      <c r="S4699" t="s">
        <v>141</v>
      </c>
      <c r="T4699" t="s">
        <v>90</v>
      </c>
      <c r="U4699" t="s">
        <v>435</v>
      </c>
      <c r="V4699" t="s">
        <v>478</v>
      </c>
      <c r="W4699" t="s">
        <v>147</v>
      </c>
      <c r="X4699" t="s">
        <v>144</v>
      </c>
    </row>
    <row r="4700" spans="1:24" x14ac:dyDescent="0.4">
      <c r="A4700" t="s">
        <v>5393</v>
      </c>
      <c r="B4700" t="s">
        <v>171</v>
      </c>
      <c r="C4700" t="s">
        <v>154</v>
      </c>
      <c r="D4700" t="s">
        <v>46</v>
      </c>
      <c r="E4700" t="s">
        <v>434</v>
      </c>
      <c r="F4700" t="s">
        <v>88</v>
      </c>
      <c r="G4700" t="s">
        <v>26</v>
      </c>
      <c r="H4700" t="s">
        <v>2771</v>
      </c>
      <c r="I4700" t="s">
        <v>125</v>
      </c>
      <c r="J4700" t="s">
        <v>114</v>
      </c>
      <c r="K4700" t="s">
        <v>134</v>
      </c>
      <c r="L4700" t="str">
        <f>_xlfn.XLOOKUP(Trade_Flows[[#This Row],[hardware_type]],Helper_sheet!$D$2:$D$15,Helper_sheet!$E$2:$E$15,0,0)</f>
        <v>Chip</v>
      </c>
      <c r="M4700" t="s">
        <v>91</v>
      </c>
      <c r="N4700" s="5">
        <v>2955</v>
      </c>
      <c r="O4700" s="1">
        <v>147.79</v>
      </c>
      <c r="P4700" t="s">
        <v>5303</v>
      </c>
      <c r="Q4700" t="s">
        <v>118</v>
      </c>
      <c r="R4700" t="s">
        <v>144</v>
      </c>
      <c r="S4700" t="s">
        <v>141</v>
      </c>
      <c r="T4700" t="s">
        <v>90</v>
      </c>
      <c r="U4700" t="s">
        <v>435</v>
      </c>
      <c r="V4700" t="s">
        <v>629</v>
      </c>
      <c r="W4700" t="s">
        <v>147</v>
      </c>
      <c r="X4700" t="s">
        <v>144</v>
      </c>
    </row>
    <row r="4701" spans="1:24" x14ac:dyDescent="0.4">
      <c r="A4701" t="s">
        <v>5394</v>
      </c>
      <c r="B4701" t="s">
        <v>171</v>
      </c>
      <c r="C4701" t="s">
        <v>158</v>
      </c>
      <c r="D4701" t="s">
        <v>47</v>
      </c>
      <c r="E4701" t="s">
        <v>434</v>
      </c>
      <c r="F4701" t="s">
        <v>88</v>
      </c>
      <c r="G4701" t="s">
        <v>26</v>
      </c>
      <c r="H4701" t="s">
        <v>2771</v>
      </c>
      <c r="I4701" t="s">
        <v>125</v>
      </c>
      <c r="J4701" t="s">
        <v>114</v>
      </c>
      <c r="K4701" t="s">
        <v>134</v>
      </c>
      <c r="L4701" t="str">
        <f>_xlfn.XLOOKUP(Trade_Flows[[#This Row],[hardware_type]],Helper_sheet!$D$2:$D$15,Helper_sheet!$E$2:$E$15,0,0)</f>
        <v>Chip</v>
      </c>
      <c r="M4701" t="s">
        <v>91</v>
      </c>
      <c r="N4701" s="5">
        <v>2639</v>
      </c>
      <c r="O4701" s="1">
        <v>131.94999999999999</v>
      </c>
      <c r="P4701" t="s">
        <v>5303</v>
      </c>
      <c r="Q4701" t="s">
        <v>118</v>
      </c>
      <c r="R4701" t="s">
        <v>144</v>
      </c>
      <c r="S4701" t="s">
        <v>141</v>
      </c>
      <c r="T4701" t="s">
        <v>90</v>
      </c>
      <c r="U4701" t="s">
        <v>543</v>
      </c>
      <c r="V4701" t="s">
        <v>2455</v>
      </c>
      <c r="W4701" t="s">
        <v>147</v>
      </c>
      <c r="X4701" t="s">
        <v>144</v>
      </c>
    </row>
    <row r="4702" spans="1:24" x14ac:dyDescent="0.4">
      <c r="A4702" t="s">
        <v>5395</v>
      </c>
      <c r="B4702" t="s">
        <v>182</v>
      </c>
      <c r="C4702" t="s">
        <v>141</v>
      </c>
      <c r="D4702" t="s">
        <v>48</v>
      </c>
      <c r="E4702" t="s">
        <v>434</v>
      </c>
      <c r="F4702" t="s">
        <v>88</v>
      </c>
      <c r="G4702" t="s">
        <v>26</v>
      </c>
      <c r="H4702" t="s">
        <v>2771</v>
      </c>
      <c r="I4702" t="s">
        <v>125</v>
      </c>
      <c r="J4702" t="s">
        <v>114</v>
      </c>
      <c r="K4702" t="s">
        <v>134</v>
      </c>
      <c r="L4702" t="str">
        <f>_xlfn.XLOOKUP(Trade_Flows[[#This Row],[hardware_type]],Helper_sheet!$D$2:$D$15,Helper_sheet!$E$2:$E$15,0,0)</f>
        <v>Chip</v>
      </c>
      <c r="M4702" t="s">
        <v>91</v>
      </c>
      <c r="N4702" s="5">
        <v>2387</v>
      </c>
      <c r="O4702" s="1">
        <v>119.37</v>
      </c>
      <c r="P4702" t="s">
        <v>664</v>
      </c>
      <c r="Q4702" t="s">
        <v>118</v>
      </c>
      <c r="R4702" t="s">
        <v>144</v>
      </c>
      <c r="S4702" t="s">
        <v>141</v>
      </c>
      <c r="T4702" t="s">
        <v>90</v>
      </c>
      <c r="U4702" t="s">
        <v>539</v>
      </c>
      <c r="V4702" t="s">
        <v>2772</v>
      </c>
      <c r="W4702" t="s">
        <v>147</v>
      </c>
      <c r="X4702" t="s">
        <v>144</v>
      </c>
    </row>
    <row r="4703" spans="1:24" x14ac:dyDescent="0.4">
      <c r="A4703" t="s">
        <v>5396</v>
      </c>
      <c r="B4703" t="s">
        <v>182</v>
      </c>
      <c r="C4703" t="s">
        <v>149</v>
      </c>
      <c r="D4703" t="s">
        <v>49</v>
      </c>
      <c r="E4703" t="s">
        <v>434</v>
      </c>
      <c r="F4703" t="s">
        <v>88</v>
      </c>
      <c r="G4703" t="s">
        <v>26</v>
      </c>
      <c r="H4703" t="s">
        <v>2771</v>
      </c>
      <c r="I4703" t="s">
        <v>125</v>
      </c>
      <c r="J4703" t="s">
        <v>114</v>
      </c>
      <c r="K4703" t="s">
        <v>134</v>
      </c>
      <c r="L4703" t="str">
        <f>_xlfn.XLOOKUP(Trade_Flows[[#This Row],[hardware_type]],Helper_sheet!$D$2:$D$15,Helper_sheet!$E$2:$E$15,0,0)</f>
        <v>Chip</v>
      </c>
      <c r="M4703" t="s">
        <v>91</v>
      </c>
      <c r="N4703" s="5">
        <v>3017</v>
      </c>
      <c r="O4703" s="1">
        <v>150.87</v>
      </c>
      <c r="P4703" t="s">
        <v>5297</v>
      </c>
      <c r="Q4703" t="s">
        <v>118</v>
      </c>
      <c r="R4703" t="s">
        <v>144</v>
      </c>
      <c r="S4703" t="s">
        <v>141</v>
      </c>
      <c r="T4703" t="s">
        <v>90</v>
      </c>
      <c r="U4703" t="s">
        <v>597</v>
      </c>
      <c r="V4703" t="s">
        <v>627</v>
      </c>
      <c r="W4703" t="s">
        <v>147</v>
      </c>
      <c r="X4703" t="s">
        <v>144</v>
      </c>
    </row>
    <row r="4704" spans="1:24" x14ac:dyDescent="0.4">
      <c r="A4704" t="s">
        <v>5397</v>
      </c>
      <c r="B4704" t="s">
        <v>182</v>
      </c>
      <c r="C4704" t="s">
        <v>154</v>
      </c>
      <c r="D4704" t="s">
        <v>50</v>
      </c>
      <c r="E4704" t="s">
        <v>434</v>
      </c>
      <c r="F4704" t="s">
        <v>88</v>
      </c>
      <c r="G4704" t="s">
        <v>26</v>
      </c>
      <c r="H4704" t="s">
        <v>2771</v>
      </c>
      <c r="I4704" t="s">
        <v>125</v>
      </c>
      <c r="J4704" t="s">
        <v>114</v>
      </c>
      <c r="K4704" t="s">
        <v>134</v>
      </c>
      <c r="L4704" t="str">
        <f>_xlfn.XLOOKUP(Trade_Flows[[#This Row],[hardware_type]],Helper_sheet!$D$2:$D$15,Helper_sheet!$E$2:$E$15,0,0)</f>
        <v>Chip</v>
      </c>
      <c r="M4704" t="s">
        <v>91</v>
      </c>
      <c r="N4704" s="5">
        <v>3186</v>
      </c>
      <c r="O4704" s="1">
        <v>159.30000000000001</v>
      </c>
      <c r="P4704" t="s">
        <v>664</v>
      </c>
      <c r="Q4704" t="s">
        <v>118</v>
      </c>
      <c r="R4704" t="s">
        <v>144</v>
      </c>
      <c r="S4704" t="s">
        <v>141</v>
      </c>
      <c r="T4704" t="s">
        <v>90</v>
      </c>
      <c r="U4704" t="s">
        <v>2393</v>
      </c>
      <c r="V4704" t="s">
        <v>471</v>
      </c>
      <c r="W4704" t="s">
        <v>147</v>
      </c>
      <c r="X4704" t="s">
        <v>144</v>
      </c>
    </row>
    <row r="4705" spans="1:24" x14ac:dyDescent="0.4">
      <c r="A4705" t="s">
        <v>5398</v>
      </c>
      <c r="B4705" t="s">
        <v>182</v>
      </c>
      <c r="C4705" t="s">
        <v>158</v>
      </c>
      <c r="D4705" t="s">
        <v>51</v>
      </c>
      <c r="E4705" t="s">
        <v>434</v>
      </c>
      <c r="F4705" t="s">
        <v>88</v>
      </c>
      <c r="G4705" t="s">
        <v>26</v>
      </c>
      <c r="H4705" t="s">
        <v>2771</v>
      </c>
      <c r="I4705" t="s">
        <v>125</v>
      </c>
      <c r="J4705" t="s">
        <v>114</v>
      </c>
      <c r="K4705" t="s">
        <v>134</v>
      </c>
      <c r="L4705" t="str">
        <f>_xlfn.XLOOKUP(Trade_Flows[[#This Row],[hardware_type]],Helper_sheet!$D$2:$D$15,Helper_sheet!$E$2:$E$15,0,0)</f>
        <v>Chip</v>
      </c>
      <c r="M4705" t="s">
        <v>91</v>
      </c>
      <c r="N4705" s="5">
        <v>2847</v>
      </c>
      <c r="O4705" s="1">
        <v>142.36000000000001</v>
      </c>
      <c r="P4705" t="s">
        <v>5297</v>
      </c>
      <c r="Q4705" t="s">
        <v>118</v>
      </c>
      <c r="R4705" t="s">
        <v>144</v>
      </c>
      <c r="S4705" t="s">
        <v>141</v>
      </c>
      <c r="T4705" t="s">
        <v>90</v>
      </c>
      <c r="U4705" t="s">
        <v>444</v>
      </c>
      <c r="V4705" t="s">
        <v>627</v>
      </c>
      <c r="W4705" t="s">
        <v>147</v>
      </c>
      <c r="X4705" t="s">
        <v>144</v>
      </c>
    </row>
    <row r="4706" spans="1:24" x14ac:dyDescent="0.4">
      <c r="A4706" t="s">
        <v>5399</v>
      </c>
      <c r="B4706" t="s">
        <v>193</v>
      </c>
      <c r="C4706" t="s">
        <v>141</v>
      </c>
      <c r="D4706" t="s">
        <v>52</v>
      </c>
      <c r="E4706" t="s">
        <v>434</v>
      </c>
      <c r="F4706" t="s">
        <v>88</v>
      </c>
      <c r="G4706" t="s">
        <v>26</v>
      </c>
      <c r="H4706" t="s">
        <v>2771</v>
      </c>
      <c r="I4706" t="s">
        <v>125</v>
      </c>
      <c r="J4706" t="s">
        <v>114</v>
      </c>
      <c r="K4706" t="s">
        <v>134</v>
      </c>
      <c r="L4706" t="str">
        <f>_xlfn.XLOOKUP(Trade_Flows[[#This Row],[hardware_type]],Helper_sheet!$D$2:$D$15,Helper_sheet!$E$2:$E$15,0,0)</f>
        <v>Chip</v>
      </c>
      <c r="M4706" t="s">
        <v>91</v>
      </c>
      <c r="N4706" s="5">
        <v>2523</v>
      </c>
      <c r="O4706" s="1">
        <v>126.2</v>
      </c>
      <c r="P4706" t="s">
        <v>664</v>
      </c>
      <c r="Q4706" t="s">
        <v>118</v>
      </c>
      <c r="R4706" t="s">
        <v>144</v>
      </c>
      <c r="S4706" t="s">
        <v>141</v>
      </c>
      <c r="T4706" t="s">
        <v>90</v>
      </c>
      <c r="U4706" t="s">
        <v>457</v>
      </c>
      <c r="V4706" t="s">
        <v>461</v>
      </c>
      <c r="W4706" t="s">
        <v>147</v>
      </c>
      <c r="X4706" t="s">
        <v>144</v>
      </c>
    </row>
    <row r="4707" spans="1:24" x14ac:dyDescent="0.4">
      <c r="A4707" t="s">
        <v>5400</v>
      </c>
      <c r="B4707" t="s">
        <v>193</v>
      </c>
      <c r="C4707" t="s">
        <v>149</v>
      </c>
      <c r="D4707" t="s">
        <v>53</v>
      </c>
      <c r="E4707" t="s">
        <v>434</v>
      </c>
      <c r="F4707" t="s">
        <v>88</v>
      </c>
      <c r="G4707" t="s">
        <v>26</v>
      </c>
      <c r="H4707" t="s">
        <v>2771</v>
      </c>
      <c r="I4707" t="s">
        <v>125</v>
      </c>
      <c r="J4707" t="s">
        <v>114</v>
      </c>
      <c r="K4707" t="s">
        <v>134</v>
      </c>
      <c r="L4707" t="str">
        <f>_xlfn.XLOOKUP(Trade_Flows[[#This Row],[hardware_type]],Helper_sheet!$D$2:$D$15,Helper_sheet!$E$2:$E$15,0,0)</f>
        <v>Chip</v>
      </c>
      <c r="M4707" t="s">
        <v>91</v>
      </c>
      <c r="N4707" s="5">
        <v>3168</v>
      </c>
      <c r="O4707" s="1">
        <v>158.44999999999999</v>
      </c>
      <c r="P4707" t="s">
        <v>5297</v>
      </c>
      <c r="Q4707" t="s">
        <v>118</v>
      </c>
      <c r="R4707" t="s">
        <v>144</v>
      </c>
      <c r="S4707" t="s">
        <v>141</v>
      </c>
      <c r="T4707" t="s">
        <v>90</v>
      </c>
      <c r="U4707" t="s">
        <v>467</v>
      </c>
      <c r="V4707" t="s">
        <v>554</v>
      </c>
      <c r="W4707" t="s">
        <v>147</v>
      </c>
      <c r="X4707" t="s">
        <v>144</v>
      </c>
    </row>
    <row r="4708" spans="1:24" x14ac:dyDescent="0.4">
      <c r="A4708" t="s">
        <v>5401</v>
      </c>
      <c r="B4708" t="s">
        <v>193</v>
      </c>
      <c r="C4708" t="s">
        <v>154</v>
      </c>
      <c r="D4708" t="s">
        <v>54</v>
      </c>
      <c r="E4708" t="s">
        <v>434</v>
      </c>
      <c r="F4708" t="s">
        <v>88</v>
      </c>
      <c r="G4708" t="s">
        <v>26</v>
      </c>
      <c r="H4708" t="s">
        <v>2771</v>
      </c>
      <c r="I4708" t="s">
        <v>125</v>
      </c>
      <c r="J4708" t="s">
        <v>114</v>
      </c>
      <c r="K4708" t="s">
        <v>134</v>
      </c>
      <c r="L4708" t="str">
        <f>_xlfn.XLOOKUP(Trade_Flows[[#This Row],[hardware_type]],Helper_sheet!$D$2:$D$15,Helper_sheet!$E$2:$E$15,0,0)</f>
        <v>Chip</v>
      </c>
      <c r="M4708" t="s">
        <v>91</v>
      </c>
      <c r="N4708" s="5">
        <v>2930</v>
      </c>
      <c r="O4708" s="1">
        <v>146.53</v>
      </c>
      <c r="P4708" t="s">
        <v>5303</v>
      </c>
      <c r="Q4708" t="s">
        <v>118</v>
      </c>
      <c r="R4708" t="s">
        <v>144</v>
      </c>
      <c r="S4708" t="s">
        <v>141</v>
      </c>
      <c r="T4708" t="s">
        <v>90</v>
      </c>
      <c r="U4708" t="s">
        <v>435</v>
      </c>
      <c r="V4708" t="s">
        <v>484</v>
      </c>
      <c r="W4708" t="s">
        <v>147</v>
      </c>
      <c r="X4708" t="s">
        <v>144</v>
      </c>
    </row>
    <row r="4709" spans="1:24" x14ac:dyDescent="0.4">
      <c r="A4709" t="s">
        <v>5402</v>
      </c>
      <c r="B4709" t="s">
        <v>193</v>
      </c>
      <c r="C4709" t="s">
        <v>158</v>
      </c>
      <c r="D4709" t="s">
        <v>55</v>
      </c>
      <c r="E4709" t="s">
        <v>434</v>
      </c>
      <c r="F4709" t="s">
        <v>88</v>
      </c>
      <c r="G4709" t="s">
        <v>26</v>
      </c>
      <c r="H4709" t="s">
        <v>2771</v>
      </c>
      <c r="I4709" t="s">
        <v>125</v>
      </c>
      <c r="J4709" t="s">
        <v>114</v>
      </c>
      <c r="K4709" t="s">
        <v>134</v>
      </c>
      <c r="L4709" t="str">
        <f>_xlfn.XLOOKUP(Trade_Flows[[#This Row],[hardware_type]],Helper_sheet!$D$2:$D$15,Helper_sheet!$E$2:$E$15,0,0)</f>
        <v>Chip</v>
      </c>
      <c r="M4709" t="s">
        <v>91</v>
      </c>
      <c r="N4709" s="5">
        <v>2858</v>
      </c>
      <c r="O4709" s="1">
        <v>142.91</v>
      </c>
      <c r="P4709" t="s">
        <v>5303</v>
      </c>
      <c r="Q4709" t="s">
        <v>118</v>
      </c>
      <c r="R4709" t="s">
        <v>144</v>
      </c>
      <c r="S4709" t="s">
        <v>141</v>
      </c>
      <c r="T4709" t="s">
        <v>90</v>
      </c>
      <c r="U4709" t="s">
        <v>2804</v>
      </c>
      <c r="V4709" t="s">
        <v>473</v>
      </c>
      <c r="W4709" t="s">
        <v>147</v>
      </c>
      <c r="X4709" t="s">
        <v>144</v>
      </c>
    </row>
    <row r="4710" spans="1:24" x14ac:dyDescent="0.4">
      <c r="A4710" t="s">
        <v>5403</v>
      </c>
      <c r="B4710" t="s">
        <v>202</v>
      </c>
      <c r="C4710" t="s">
        <v>141</v>
      </c>
      <c r="D4710" t="s">
        <v>56</v>
      </c>
      <c r="E4710" t="s">
        <v>434</v>
      </c>
      <c r="F4710" t="s">
        <v>88</v>
      </c>
      <c r="G4710" t="s">
        <v>26</v>
      </c>
      <c r="H4710" t="s">
        <v>2771</v>
      </c>
      <c r="I4710" t="s">
        <v>125</v>
      </c>
      <c r="J4710" t="s">
        <v>114</v>
      </c>
      <c r="K4710" t="s">
        <v>134</v>
      </c>
      <c r="L4710" t="str">
        <f>_xlfn.XLOOKUP(Trade_Flows[[#This Row],[hardware_type]],Helper_sheet!$D$2:$D$15,Helper_sheet!$E$2:$E$15,0,0)</f>
        <v>Chip</v>
      </c>
      <c r="M4710" t="s">
        <v>91</v>
      </c>
      <c r="N4710" s="5">
        <v>2676</v>
      </c>
      <c r="O4710" s="1">
        <v>133.84</v>
      </c>
      <c r="P4710" t="s">
        <v>5303</v>
      </c>
      <c r="Q4710" t="s">
        <v>118</v>
      </c>
      <c r="R4710" t="s">
        <v>144</v>
      </c>
      <c r="S4710" t="s">
        <v>141</v>
      </c>
      <c r="T4710" t="s">
        <v>90</v>
      </c>
      <c r="U4710" t="s">
        <v>2455</v>
      </c>
      <c r="V4710" t="s">
        <v>554</v>
      </c>
      <c r="W4710" t="s">
        <v>147</v>
      </c>
      <c r="X4710" t="s">
        <v>144</v>
      </c>
    </row>
    <row r="4711" spans="1:24" x14ac:dyDescent="0.4">
      <c r="A4711" t="s">
        <v>5404</v>
      </c>
      <c r="B4711" t="s">
        <v>202</v>
      </c>
      <c r="C4711" t="s">
        <v>149</v>
      </c>
      <c r="D4711" t="s">
        <v>57</v>
      </c>
      <c r="E4711" t="s">
        <v>434</v>
      </c>
      <c r="F4711" t="s">
        <v>88</v>
      </c>
      <c r="G4711" t="s">
        <v>26</v>
      </c>
      <c r="H4711" t="s">
        <v>2771</v>
      </c>
      <c r="I4711" t="s">
        <v>125</v>
      </c>
      <c r="J4711" t="s">
        <v>114</v>
      </c>
      <c r="K4711" t="s">
        <v>134</v>
      </c>
      <c r="L4711" t="str">
        <f>_xlfn.XLOOKUP(Trade_Flows[[#This Row],[hardware_type]],Helper_sheet!$D$2:$D$15,Helper_sheet!$E$2:$E$15,0,0)</f>
        <v>Chip</v>
      </c>
      <c r="M4711" t="s">
        <v>91</v>
      </c>
      <c r="N4711" s="5">
        <v>3188</v>
      </c>
      <c r="O4711" s="1">
        <v>159.43</v>
      </c>
      <c r="P4711" t="s">
        <v>664</v>
      </c>
      <c r="Q4711" t="s">
        <v>118</v>
      </c>
      <c r="R4711" t="s">
        <v>144</v>
      </c>
      <c r="S4711" t="s">
        <v>141</v>
      </c>
      <c r="T4711" t="s">
        <v>90</v>
      </c>
      <c r="U4711" t="s">
        <v>2804</v>
      </c>
      <c r="V4711" t="s">
        <v>473</v>
      </c>
      <c r="W4711" t="s">
        <v>147</v>
      </c>
      <c r="X4711" t="s">
        <v>144</v>
      </c>
    </row>
    <row r="4712" spans="1:24" x14ac:dyDescent="0.4">
      <c r="A4712" t="s">
        <v>5405</v>
      </c>
      <c r="B4712" t="s">
        <v>202</v>
      </c>
      <c r="C4712" t="s">
        <v>154</v>
      </c>
      <c r="D4712" t="s">
        <v>58</v>
      </c>
      <c r="E4712" t="s">
        <v>434</v>
      </c>
      <c r="F4712" t="s">
        <v>88</v>
      </c>
      <c r="G4712" t="s">
        <v>26</v>
      </c>
      <c r="H4712" t="s">
        <v>2771</v>
      </c>
      <c r="I4712" t="s">
        <v>125</v>
      </c>
      <c r="J4712" t="s">
        <v>114</v>
      </c>
      <c r="K4712" t="s">
        <v>134</v>
      </c>
      <c r="L4712" t="str">
        <f>_xlfn.XLOOKUP(Trade_Flows[[#This Row],[hardware_type]],Helper_sheet!$D$2:$D$15,Helper_sheet!$E$2:$E$15,0,0)</f>
        <v>Chip</v>
      </c>
      <c r="M4712" t="s">
        <v>91</v>
      </c>
      <c r="N4712" s="5">
        <v>2877</v>
      </c>
      <c r="O4712" s="1">
        <v>143.88999999999999</v>
      </c>
      <c r="P4712" t="s">
        <v>5303</v>
      </c>
      <c r="Q4712" t="s">
        <v>118</v>
      </c>
      <c r="R4712" t="s">
        <v>144</v>
      </c>
      <c r="S4712" t="s">
        <v>141</v>
      </c>
      <c r="T4712" t="s">
        <v>90</v>
      </c>
      <c r="U4712" t="s">
        <v>559</v>
      </c>
      <c r="V4712" t="s">
        <v>621</v>
      </c>
      <c r="W4712" t="s">
        <v>147</v>
      </c>
      <c r="X4712" t="s">
        <v>144</v>
      </c>
    </row>
    <row r="4713" spans="1:24" x14ac:dyDescent="0.4">
      <c r="A4713" t="s">
        <v>5406</v>
      </c>
      <c r="B4713" t="s">
        <v>202</v>
      </c>
      <c r="C4713" t="s">
        <v>158</v>
      </c>
      <c r="D4713" t="s">
        <v>59</v>
      </c>
      <c r="E4713" t="s">
        <v>434</v>
      </c>
      <c r="F4713" t="s">
        <v>88</v>
      </c>
      <c r="G4713" t="s">
        <v>26</v>
      </c>
      <c r="H4713" t="s">
        <v>2771</v>
      </c>
      <c r="I4713" t="s">
        <v>125</v>
      </c>
      <c r="J4713" t="s">
        <v>114</v>
      </c>
      <c r="K4713" t="s">
        <v>134</v>
      </c>
      <c r="L4713" t="str">
        <f>_xlfn.XLOOKUP(Trade_Flows[[#This Row],[hardware_type]],Helper_sheet!$D$2:$D$15,Helper_sheet!$E$2:$E$15,0,0)</f>
        <v>Chip</v>
      </c>
      <c r="M4713" t="s">
        <v>91</v>
      </c>
      <c r="N4713" s="5">
        <v>3073</v>
      </c>
      <c r="O4713" s="1">
        <v>153.68</v>
      </c>
      <c r="P4713" t="s">
        <v>98</v>
      </c>
      <c r="Q4713" t="s">
        <v>118</v>
      </c>
      <c r="R4713" t="s">
        <v>144</v>
      </c>
      <c r="S4713" t="s">
        <v>141</v>
      </c>
      <c r="T4713" t="s">
        <v>90</v>
      </c>
      <c r="U4713" t="s">
        <v>2785</v>
      </c>
      <c r="V4713" t="s">
        <v>629</v>
      </c>
      <c r="W4713" t="s">
        <v>147</v>
      </c>
      <c r="X4713" t="s">
        <v>144</v>
      </c>
    </row>
    <row r="4714" spans="1:24" x14ac:dyDescent="0.4">
      <c r="A4714" t="s">
        <v>5407</v>
      </c>
      <c r="B4714" t="s">
        <v>212</v>
      </c>
      <c r="C4714" t="s">
        <v>141</v>
      </c>
      <c r="D4714" t="s">
        <v>60</v>
      </c>
      <c r="E4714" t="s">
        <v>434</v>
      </c>
      <c r="F4714" t="s">
        <v>88</v>
      </c>
      <c r="G4714" t="s">
        <v>26</v>
      </c>
      <c r="H4714" t="s">
        <v>2771</v>
      </c>
      <c r="I4714" t="s">
        <v>125</v>
      </c>
      <c r="J4714" t="s">
        <v>114</v>
      </c>
      <c r="K4714" t="s">
        <v>134</v>
      </c>
      <c r="L4714" t="str">
        <f>_xlfn.XLOOKUP(Trade_Flows[[#This Row],[hardware_type]],Helper_sheet!$D$2:$D$15,Helper_sheet!$E$2:$E$15,0,0)</f>
        <v>Chip</v>
      </c>
      <c r="M4714" t="s">
        <v>91</v>
      </c>
      <c r="N4714" s="5">
        <v>3024</v>
      </c>
      <c r="O4714" s="1">
        <v>151.21</v>
      </c>
      <c r="P4714" t="s">
        <v>5297</v>
      </c>
      <c r="Q4714" t="s">
        <v>118</v>
      </c>
      <c r="R4714" t="s">
        <v>144</v>
      </c>
      <c r="S4714" t="s">
        <v>141</v>
      </c>
      <c r="T4714" t="s">
        <v>90</v>
      </c>
      <c r="U4714" t="s">
        <v>473</v>
      </c>
      <c r="V4714" t="s">
        <v>559</v>
      </c>
      <c r="W4714" t="s">
        <v>147</v>
      </c>
      <c r="X4714" t="s">
        <v>144</v>
      </c>
    </row>
    <row r="4715" spans="1:24" x14ac:dyDescent="0.4">
      <c r="A4715" t="s">
        <v>5408</v>
      </c>
      <c r="B4715" t="s">
        <v>212</v>
      </c>
      <c r="C4715" t="s">
        <v>149</v>
      </c>
      <c r="D4715" t="s">
        <v>61</v>
      </c>
      <c r="E4715" t="s">
        <v>434</v>
      </c>
      <c r="F4715" t="s">
        <v>88</v>
      </c>
      <c r="G4715" t="s">
        <v>26</v>
      </c>
      <c r="H4715" t="s">
        <v>2771</v>
      </c>
      <c r="I4715" t="s">
        <v>125</v>
      </c>
      <c r="J4715" t="s">
        <v>114</v>
      </c>
      <c r="K4715" t="s">
        <v>134</v>
      </c>
      <c r="L4715" t="str">
        <f>_xlfn.XLOOKUP(Trade_Flows[[#This Row],[hardware_type]],Helper_sheet!$D$2:$D$15,Helper_sheet!$E$2:$E$15,0,0)</f>
        <v>Chip</v>
      </c>
      <c r="M4715" t="s">
        <v>91</v>
      </c>
      <c r="N4715" s="5">
        <v>3839</v>
      </c>
      <c r="O4715" s="1">
        <v>191.95</v>
      </c>
      <c r="P4715" t="s">
        <v>664</v>
      </c>
      <c r="Q4715" t="s">
        <v>118</v>
      </c>
      <c r="R4715" t="s">
        <v>144</v>
      </c>
      <c r="S4715" t="s">
        <v>141</v>
      </c>
      <c r="T4715" t="s">
        <v>90</v>
      </c>
      <c r="U4715" t="s">
        <v>471</v>
      </c>
      <c r="V4715" t="s">
        <v>561</v>
      </c>
      <c r="W4715" t="s">
        <v>147</v>
      </c>
      <c r="X4715" t="s">
        <v>144</v>
      </c>
    </row>
    <row r="4716" spans="1:24" x14ac:dyDescent="0.4">
      <c r="A4716" t="s">
        <v>5409</v>
      </c>
      <c r="B4716" t="s">
        <v>212</v>
      </c>
      <c r="C4716" t="s">
        <v>154</v>
      </c>
      <c r="D4716" t="s">
        <v>62</v>
      </c>
      <c r="E4716" t="s">
        <v>434</v>
      </c>
      <c r="F4716" t="s">
        <v>88</v>
      </c>
      <c r="G4716" t="s">
        <v>26</v>
      </c>
      <c r="H4716" t="s">
        <v>2771</v>
      </c>
      <c r="I4716" t="s">
        <v>125</v>
      </c>
      <c r="J4716" t="s">
        <v>114</v>
      </c>
      <c r="K4716" t="s">
        <v>134</v>
      </c>
      <c r="L4716" t="str">
        <f>_xlfn.XLOOKUP(Trade_Flows[[#This Row],[hardware_type]],Helper_sheet!$D$2:$D$15,Helper_sheet!$E$2:$E$15,0,0)</f>
        <v>Chip</v>
      </c>
      <c r="M4716" t="s">
        <v>91</v>
      </c>
      <c r="N4716" s="5">
        <v>3728</v>
      </c>
      <c r="O4716" s="1">
        <v>186.42</v>
      </c>
      <c r="P4716" t="s">
        <v>5303</v>
      </c>
      <c r="Q4716" t="s">
        <v>118</v>
      </c>
      <c r="R4716" t="s">
        <v>144</v>
      </c>
      <c r="S4716" t="s">
        <v>141</v>
      </c>
      <c r="T4716" t="s">
        <v>90</v>
      </c>
      <c r="U4716" t="s">
        <v>566</v>
      </c>
      <c r="V4716" t="s">
        <v>2403</v>
      </c>
      <c r="W4716" t="s">
        <v>147</v>
      </c>
      <c r="X4716" t="s">
        <v>144</v>
      </c>
    </row>
    <row r="4717" spans="1:24" x14ac:dyDescent="0.4">
      <c r="A4717" t="s">
        <v>5410</v>
      </c>
      <c r="B4717" t="s">
        <v>212</v>
      </c>
      <c r="C4717" t="s">
        <v>158</v>
      </c>
      <c r="D4717" t="s">
        <v>63</v>
      </c>
      <c r="E4717" t="s">
        <v>434</v>
      </c>
      <c r="F4717" t="s">
        <v>88</v>
      </c>
      <c r="G4717" t="s">
        <v>26</v>
      </c>
      <c r="H4717" t="s">
        <v>2771</v>
      </c>
      <c r="I4717" t="s">
        <v>125</v>
      </c>
      <c r="J4717" t="s">
        <v>114</v>
      </c>
      <c r="K4717" t="s">
        <v>134</v>
      </c>
      <c r="L4717" t="str">
        <f>_xlfn.XLOOKUP(Trade_Flows[[#This Row],[hardware_type]],Helper_sheet!$D$2:$D$15,Helper_sheet!$E$2:$E$15,0,0)</f>
        <v>Chip</v>
      </c>
      <c r="M4717" t="s">
        <v>91</v>
      </c>
      <c r="N4717" s="5">
        <v>3178</v>
      </c>
      <c r="O4717" s="1">
        <v>158.91999999999999</v>
      </c>
      <c r="P4717" t="s">
        <v>5303</v>
      </c>
      <c r="Q4717" t="s">
        <v>118</v>
      </c>
      <c r="R4717" t="s">
        <v>144</v>
      </c>
      <c r="S4717" t="s">
        <v>141</v>
      </c>
      <c r="T4717" t="s">
        <v>90</v>
      </c>
      <c r="U4717" t="s">
        <v>570</v>
      </c>
      <c r="V4717" t="s">
        <v>2403</v>
      </c>
      <c r="W4717" t="s">
        <v>147</v>
      </c>
      <c r="X4717" t="s">
        <v>144</v>
      </c>
    </row>
    <row r="4718" spans="1:24" x14ac:dyDescent="0.4">
      <c r="A4718" t="s">
        <v>5411</v>
      </c>
      <c r="B4718" t="s">
        <v>223</v>
      </c>
      <c r="C4718" t="s">
        <v>141</v>
      </c>
      <c r="D4718" t="s">
        <v>64</v>
      </c>
      <c r="E4718" t="s">
        <v>434</v>
      </c>
      <c r="F4718" t="s">
        <v>88</v>
      </c>
      <c r="G4718" t="s">
        <v>26</v>
      </c>
      <c r="H4718" t="s">
        <v>2771</v>
      </c>
      <c r="I4718" t="s">
        <v>125</v>
      </c>
      <c r="J4718" t="s">
        <v>114</v>
      </c>
      <c r="K4718" t="s">
        <v>134</v>
      </c>
      <c r="L4718" t="str">
        <f>_xlfn.XLOOKUP(Trade_Flows[[#This Row],[hardware_type]],Helper_sheet!$D$2:$D$15,Helper_sheet!$E$2:$E$15,0,0)</f>
        <v>Chip</v>
      </c>
      <c r="M4718" t="s">
        <v>91</v>
      </c>
      <c r="N4718" s="5">
        <v>3425</v>
      </c>
      <c r="O4718" s="1">
        <v>171.28</v>
      </c>
      <c r="P4718" t="s">
        <v>5297</v>
      </c>
      <c r="Q4718" t="s">
        <v>118</v>
      </c>
      <c r="R4718" t="s">
        <v>144</v>
      </c>
      <c r="S4718" t="s">
        <v>141</v>
      </c>
      <c r="T4718" t="s">
        <v>90</v>
      </c>
      <c r="U4718" t="s">
        <v>695</v>
      </c>
      <c r="V4718" t="s">
        <v>2785</v>
      </c>
      <c r="W4718" t="s">
        <v>147</v>
      </c>
      <c r="X4718" t="s">
        <v>144</v>
      </c>
    </row>
    <row r="4719" spans="1:24" x14ac:dyDescent="0.4">
      <c r="A4719" t="s">
        <v>5412</v>
      </c>
      <c r="B4719" t="s">
        <v>223</v>
      </c>
      <c r="C4719" t="s">
        <v>149</v>
      </c>
      <c r="D4719" t="s">
        <v>65</v>
      </c>
      <c r="E4719" t="s">
        <v>434</v>
      </c>
      <c r="F4719" t="s">
        <v>88</v>
      </c>
      <c r="G4719" t="s">
        <v>26</v>
      </c>
      <c r="H4719" t="s">
        <v>2771</v>
      </c>
      <c r="I4719" t="s">
        <v>125</v>
      </c>
      <c r="J4719" t="s">
        <v>114</v>
      </c>
      <c r="K4719" t="s">
        <v>134</v>
      </c>
      <c r="L4719" t="str">
        <f>_xlfn.XLOOKUP(Trade_Flows[[#This Row],[hardware_type]],Helper_sheet!$D$2:$D$15,Helper_sheet!$E$2:$E$15,0,0)</f>
        <v>Chip</v>
      </c>
      <c r="M4719" t="s">
        <v>91</v>
      </c>
      <c r="N4719" s="5">
        <v>4014</v>
      </c>
      <c r="O4719" s="1">
        <v>200.73</v>
      </c>
      <c r="P4719" t="s">
        <v>5303</v>
      </c>
      <c r="Q4719" t="s">
        <v>118</v>
      </c>
      <c r="R4719" t="s">
        <v>144</v>
      </c>
      <c r="S4719" t="s">
        <v>141</v>
      </c>
      <c r="T4719" t="s">
        <v>90</v>
      </c>
      <c r="U4719" t="s">
        <v>371</v>
      </c>
      <c r="V4719" t="s">
        <v>2455</v>
      </c>
      <c r="W4719" t="s">
        <v>147</v>
      </c>
      <c r="X4719" t="s">
        <v>144</v>
      </c>
    </row>
    <row r="4720" spans="1:24" x14ac:dyDescent="0.4">
      <c r="A4720" t="s">
        <v>5413</v>
      </c>
      <c r="B4720" t="s">
        <v>223</v>
      </c>
      <c r="C4720" t="s">
        <v>154</v>
      </c>
      <c r="D4720" t="s">
        <v>66</v>
      </c>
      <c r="E4720" t="s">
        <v>434</v>
      </c>
      <c r="F4720" t="s">
        <v>88</v>
      </c>
      <c r="G4720" t="s">
        <v>26</v>
      </c>
      <c r="H4720" t="s">
        <v>2771</v>
      </c>
      <c r="I4720" t="s">
        <v>125</v>
      </c>
      <c r="J4720" t="s">
        <v>114</v>
      </c>
      <c r="K4720" t="s">
        <v>134</v>
      </c>
      <c r="L4720" t="str">
        <f>_xlfn.XLOOKUP(Trade_Flows[[#This Row],[hardware_type]],Helper_sheet!$D$2:$D$15,Helper_sheet!$E$2:$E$15,0,0)</f>
        <v>Chip</v>
      </c>
      <c r="M4720" t="s">
        <v>91</v>
      </c>
      <c r="N4720" s="5">
        <v>3720</v>
      </c>
      <c r="O4720" s="1">
        <v>186.05</v>
      </c>
      <c r="P4720" t="s">
        <v>5303</v>
      </c>
      <c r="Q4720" t="s">
        <v>118</v>
      </c>
      <c r="R4720" t="s">
        <v>144</v>
      </c>
      <c r="S4720" t="s">
        <v>141</v>
      </c>
      <c r="T4720" t="s">
        <v>90</v>
      </c>
      <c r="U4720" t="s">
        <v>151</v>
      </c>
      <c r="V4720" t="s">
        <v>2839</v>
      </c>
      <c r="W4720" t="s">
        <v>147</v>
      </c>
      <c r="X4720" t="s">
        <v>144</v>
      </c>
    </row>
    <row r="4721" spans="1:24" x14ac:dyDescent="0.4">
      <c r="A4721" t="s">
        <v>5414</v>
      </c>
      <c r="B4721" t="s">
        <v>223</v>
      </c>
      <c r="C4721" t="s">
        <v>158</v>
      </c>
      <c r="D4721" t="s">
        <v>67</v>
      </c>
      <c r="E4721" t="s">
        <v>434</v>
      </c>
      <c r="F4721" t="s">
        <v>88</v>
      </c>
      <c r="G4721" t="s">
        <v>26</v>
      </c>
      <c r="H4721" t="s">
        <v>2771</v>
      </c>
      <c r="I4721" t="s">
        <v>125</v>
      </c>
      <c r="J4721" t="s">
        <v>114</v>
      </c>
      <c r="K4721" t="s">
        <v>134</v>
      </c>
      <c r="L4721" t="str">
        <f>_xlfn.XLOOKUP(Trade_Flows[[#This Row],[hardware_type]],Helper_sheet!$D$2:$D$15,Helper_sheet!$E$2:$E$15,0,0)</f>
        <v>Chip</v>
      </c>
      <c r="M4721" t="s">
        <v>91</v>
      </c>
      <c r="N4721" s="5">
        <v>3580</v>
      </c>
      <c r="O4721" s="1">
        <v>179.01</v>
      </c>
      <c r="P4721" t="s">
        <v>5297</v>
      </c>
      <c r="Q4721" t="s">
        <v>118</v>
      </c>
      <c r="R4721" t="s">
        <v>144</v>
      </c>
      <c r="S4721" t="s">
        <v>141</v>
      </c>
      <c r="T4721" t="s">
        <v>90</v>
      </c>
      <c r="U4721" t="s">
        <v>175</v>
      </c>
      <c r="V4721" t="s">
        <v>2772</v>
      </c>
      <c r="W4721" t="s">
        <v>147</v>
      </c>
      <c r="X4721" t="s">
        <v>144</v>
      </c>
    </row>
    <row r="4722" spans="1:24" x14ac:dyDescent="0.4">
      <c r="A4722" t="s">
        <v>5415</v>
      </c>
      <c r="B4722" t="s">
        <v>235</v>
      </c>
      <c r="C4722" t="s">
        <v>141</v>
      </c>
      <c r="D4722" t="s">
        <v>68</v>
      </c>
      <c r="E4722" t="s">
        <v>434</v>
      </c>
      <c r="F4722" t="s">
        <v>88</v>
      </c>
      <c r="G4722" t="s">
        <v>26</v>
      </c>
      <c r="H4722" t="s">
        <v>2771</v>
      </c>
      <c r="I4722" t="s">
        <v>125</v>
      </c>
      <c r="J4722" t="s">
        <v>114</v>
      </c>
      <c r="K4722" t="s">
        <v>134</v>
      </c>
      <c r="L4722" t="str">
        <f>_xlfn.XLOOKUP(Trade_Flows[[#This Row],[hardware_type]],Helper_sheet!$D$2:$D$15,Helper_sheet!$E$2:$E$15,0,0)</f>
        <v>Chip</v>
      </c>
      <c r="M4722" t="s">
        <v>91</v>
      </c>
      <c r="N4722" s="5">
        <v>3413</v>
      </c>
      <c r="O4722" s="1">
        <v>170.65</v>
      </c>
      <c r="P4722" t="s">
        <v>5297</v>
      </c>
      <c r="Q4722" t="s">
        <v>118</v>
      </c>
      <c r="R4722" t="s">
        <v>144</v>
      </c>
      <c r="S4722" t="s">
        <v>141</v>
      </c>
      <c r="T4722" t="s">
        <v>90</v>
      </c>
      <c r="U4722" t="s">
        <v>633</v>
      </c>
      <c r="V4722" t="s">
        <v>2406</v>
      </c>
      <c r="W4722" t="s">
        <v>147</v>
      </c>
      <c r="X4722" t="s">
        <v>144</v>
      </c>
    </row>
    <row r="4723" spans="1:24" x14ac:dyDescent="0.4">
      <c r="A4723" t="s">
        <v>5416</v>
      </c>
      <c r="B4723" t="s">
        <v>235</v>
      </c>
      <c r="C4723" t="s">
        <v>149</v>
      </c>
      <c r="D4723" t="s">
        <v>69</v>
      </c>
      <c r="E4723" t="s">
        <v>434</v>
      </c>
      <c r="F4723" t="s">
        <v>88</v>
      </c>
      <c r="G4723" t="s">
        <v>26</v>
      </c>
      <c r="H4723" t="s">
        <v>2771</v>
      </c>
      <c r="I4723" t="s">
        <v>125</v>
      </c>
      <c r="J4723" t="s">
        <v>114</v>
      </c>
      <c r="K4723" t="s">
        <v>134</v>
      </c>
      <c r="L4723" t="str">
        <f>_xlfn.XLOOKUP(Trade_Flows[[#This Row],[hardware_type]],Helper_sheet!$D$2:$D$15,Helper_sheet!$E$2:$E$15,0,0)</f>
        <v>Chip</v>
      </c>
      <c r="M4723" t="s">
        <v>91</v>
      </c>
      <c r="N4723" s="5">
        <v>4586</v>
      </c>
      <c r="O4723" s="1">
        <v>229.35</v>
      </c>
      <c r="P4723" t="s">
        <v>98</v>
      </c>
      <c r="Q4723" t="s">
        <v>118</v>
      </c>
      <c r="R4723" t="s">
        <v>144</v>
      </c>
      <c r="S4723" t="s">
        <v>141</v>
      </c>
      <c r="T4723" t="s">
        <v>90</v>
      </c>
      <c r="U4723" t="s">
        <v>371</v>
      </c>
      <c r="V4723" t="s">
        <v>2410</v>
      </c>
      <c r="W4723" t="s">
        <v>147</v>
      </c>
      <c r="X4723" t="s">
        <v>144</v>
      </c>
    </row>
    <row r="4724" spans="1:24" x14ac:dyDescent="0.4">
      <c r="A4724" t="s">
        <v>5417</v>
      </c>
      <c r="B4724" t="s">
        <v>235</v>
      </c>
      <c r="C4724" t="s">
        <v>154</v>
      </c>
      <c r="D4724" t="s">
        <v>70</v>
      </c>
      <c r="E4724" t="s">
        <v>434</v>
      </c>
      <c r="F4724" t="s">
        <v>88</v>
      </c>
      <c r="G4724" t="s">
        <v>26</v>
      </c>
      <c r="H4724" t="s">
        <v>2771</v>
      </c>
      <c r="I4724" t="s">
        <v>125</v>
      </c>
      <c r="J4724" t="s">
        <v>114</v>
      </c>
      <c r="K4724" t="s">
        <v>134</v>
      </c>
      <c r="L4724" t="str">
        <f>_xlfn.XLOOKUP(Trade_Flows[[#This Row],[hardware_type]],Helper_sheet!$D$2:$D$15,Helper_sheet!$E$2:$E$15,0,0)</f>
        <v>Chip</v>
      </c>
      <c r="M4724" t="s">
        <v>91</v>
      </c>
      <c r="N4724" s="5">
        <v>4254</v>
      </c>
      <c r="O4724" s="1">
        <v>212.71</v>
      </c>
      <c r="P4724" t="s">
        <v>98</v>
      </c>
      <c r="Q4724" t="s">
        <v>118</v>
      </c>
      <c r="R4724" t="s">
        <v>144</v>
      </c>
      <c r="S4724" t="s">
        <v>141</v>
      </c>
      <c r="T4724" t="s">
        <v>90</v>
      </c>
      <c r="U4724" t="s">
        <v>210</v>
      </c>
      <c r="V4724" t="s">
        <v>2775</v>
      </c>
      <c r="W4724" t="s">
        <v>147</v>
      </c>
      <c r="X4724" t="s">
        <v>144</v>
      </c>
    </row>
    <row r="4725" spans="1:24" x14ac:dyDescent="0.4">
      <c r="A4725" t="s">
        <v>5418</v>
      </c>
      <c r="B4725" t="s">
        <v>235</v>
      </c>
      <c r="C4725" t="s">
        <v>158</v>
      </c>
      <c r="D4725" t="s">
        <v>71</v>
      </c>
      <c r="E4725" t="s">
        <v>434</v>
      </c>
      <c r="F4725" t="s">
        <v>88</v>
      </c>
      <c r="G4725" t="s">
        <v>26</v>
      </c>
      <c r="H4725" t="s">
        <v>2771</v>
      </c>
      <c r="I4725" t="s">
        <v>125</v>
      </c>
      <c r="J4725" t="s">
        <v>114</v>
      </c>
      <c r="K4725" t="s">
        <v>134</v>
      </c>
      <c r="L4725" t="str">
        <f>_xlfn.XLOOKUP(Trade_Flows[[#This Row],[hardware_type]],Helper_sheet!$D$2:$D$15,Helper_sheet!$E$2:$E$15,0,0)</f>
        <v>Chip</v>
      </c>
      <c r="M4725" t="s">
        <v>91</v>
      </c>
      <c r="N4725" s="5">
        <v>3665</v>
      </c>
      <c r="O4725" s="1">
        <v>183.28</v>
      </c>
      <c r="P4725" t="s">
        <v>5297</v>
      </c>
      <c r="Q4725" t="s">
        <v>118</v>
      </c>
      <c r="R4725" t="s">
        <v>144</v>
      </c>
      <c r="S4725" t="s">
        <v>141</v>
      </c>
      <c r="T4725" t="s">
        <v>90</v>
      </c>
      <c r="U4725" t="s">
        <v>381</v>
      </c>
      <c r="V4725" t="s">
        <v>559</v>
      </c>
      <c r="W4725" t="s">
        <v>147</v>
      </c>
      <c r="X4725" t="s">
        <v>144</v>
      </c>
    </row>
    <row r="4726" spans="1:24" x14ac:dyDescent="0.4">
      <c r="A4726" t="s">
        <v>5419</v>
      </c>
      <c r="B4726" t="s">
        <v>248</v>
      </c>
      <c r="C4726" t="s">
        <v>141</v>
      </c>
      <c r="D4726" t="s">
        <v>72</v>
      </c>
      <c r="E4726" t="s">
        <v>434</v>
      </c>
      <c r="F4726" t="s">
        <v>88</v>
      </c>
      <c r="G4726" t="s">
        <v>26</v>
      </c>
      <c r="H4726" t="s">
        <v>2771</v>
      </c>
      <c r="I4726" t="s">
        <v>125</v>
      </c>
      <c r="J4726" t="s">
        <v>114</v>
      </c>
      <c r="K4726" t="s">
        <v>134</v>
      </c>
      <c r="L4726" t="str">
        <f>_xlfn.XLOOKUP(Trade_Flows[[#This Row],[hardware_type]],Helper_sheet!$D$2:$D$15,Helper_sheet!$E$2:$E$15,0,0)</f>
        <v>Chip</v>
      </c>
      <c r="M4726" t="s">
        <v>91</v>
      </c>
      <c r="N4726" s="5">
        <v>3976</v>
      </c>
      <c r="O4726" s="1">
        <v>198.81</v>
      </c>
      <c r="P4726" t="s">
        <v>664</v>
      </c>
      <c r="Q4726" t="s">
        <v>118</v>
      </c>
      <c r="R4726" t="s">
        <v>144</v>
      </c>
      <c r="S4726" t="s">
        <v>141</v>
      </c>
      <c r="T4726" t="s">
        <v>90</v>
      </c>
      <c r="U4726" t="s">
        <v>213</v>
      </c>
      <c r="V4726" t="s">
        <v>473</v>
      </c>
      <c r="W4726" t="s">
        <v>147</v>
      </c>
      <c r="X4726" t="s">
        <v>141</v>
      </c>
    </row>
    <row r="4727" spans="1:24" x14ac:dyDescent="0.4">
      <c r="A4727" t="s">
        <v>5420</v>
      </c>
      <c r="B4727" t="s">
        <v>248</v>
      </c>
      <c r="C4727" t="s">
        <v>149</v>
      </c>
      <c r="D4727" t="s">
        <v>73</v>
      </c>
      <c r="E4727" t="s">
        <v>434</v>
      </c>
      <c r="F4727" t="s">
        <v>88</v>
      </c>
      <c r="G4727" t="s">
        <v>26</v>
      </c>
      <c r="H4727" t="s">
        <v>2771</v>
      </c>
      <c r="I4727" t="s">
        <v>125</v>
      </c>
      <c r="J4727" t="s">
        <v>114</v>
      </c>
      <c r="K4727" t="s">
        <v>134</v>
      </c>
      <c r="L4727" t="str">
        <f>_xlfn.XLOOKUP(Trade_Flows[[#This Row],[hardware_type]],Helper_sheet!$D$2:$D$15,Helper_sheet!$E$2:$E$15,0,0)</f>
        <v>Chip</v>
      </c>
      <c r="M4727" t="s">
        <v>91</v>
      </c>
      <c r="N4727" s="5">
        <v>5168</v>
      </c>
      <c r="O4727" s="1">
        <v>258.44</v>
      </c>
      <c r="P4727" t="s">
        <v>98</v>
      </c>
      <c r="Q4727" t="s">
        <v>118</v>
      </c>
      <c r="R4727" t="s">
        <v>144</v>
      </c>
      <c r="S4727" t="s">
        <v>141</v>
      </c>
      <c r="T4727" t="s">
        <v>90</v>
      </c>
      <c r="U4727" t="s">
        <v>583</v>
      </c>
      <c r="V4727" t="s">
        <v>384</v>
      </c>
      <c r="W4727" t="s">
        <v>147</v>
      </c>
      <c r="X4727" t="s">
        <v>141</v>
      </c>
    </row>
    <row r="4728" spans="1:24" x14ac:dyDescent="0.4">
      <c r="A4728" t="s">
        <v>5421</v>
      </c>
      <c r="B4728" t="s">
        <v>248</v>
      </c>
      <c r="C4728" t="s">
        <v>154</v>
      </c>
      <c r="D4728" t="s">
        <v>74</v>
      </c>
      <c r="E4728" t="s">
        <v>434</v>
      </c>
      <c r="F4728" t="s">
        <v>88</v>
      </c>
      <c r="G4728" t="s">
        <v>26</v>
      </c>
      <c r="H4728" t="s">
        <v>2771</v>
      </c>
      <c r="I4728" t="s">
        <v>125</v>
      </c>
      <c r="J4728" t="s">
        <v>114</v>
      </c>
      <c r="K4728" t="s">
        <v>134</v>
      </c>
      <c r="L4728" t="str">
        <f>_xlfn.XLOOKUP(Trade_Flows[[#This Row],[hardware_type]],Helper_sheet!$D$2:$D$15,Helper_sheet!$E$2:$E$15,0,0)</f>
        <v>Chip</v>
      </c>
      <c r="M4728" t="s">
        <v>91</v>
      </c>
      <c r="N4728" s="5">
        <v>5815</v>
      </c>
      <c r="O4728" s="1">
        <v>290.8</v>
      </c>
      <c r="P4728" t="s">
        <v>5297</v>
      </c>
      <c r="Q4728" t="s">
        <v>118</v>
      </c>
      <c r="R4728" t="s">
        <v>144</v>
      </c>
      <c r="S4728" t="s">
        <v>141</v>
      </c>
      <c r="T4728" t="s">
        <v>90</v>
      </c>
      <c r="U4728" t="s">
        <v>221</v>
      </c>
      <c r="V4728" t="s">
        <v>282</v>
      </c>
      <c r="W4728" t="s">
        <v>147</v>
      </c>
      <c r="X4728" t="s">
        <v>141</v>
      </c>
    </row>
    <row r="4729" spans="1:24" x14ac:dyDescent="0.4">
      <c r="A4729" t="s">
        <v>5422</v>
      </c>
      <c r="B4729" t="s">
        <v>248</v>
      </c>
      <c r="C4729" t="s">
        <v>158</v>
      </c>
      <c r="D4729" t="s">
        <v>75</v>
      </c>
      <c r="E4729" t="s">
        <v>434</v>
      </c>
      <c r="F4729" t="s">
        <v>88</v>
      </c>
      <c r="G4729" t="s">
        <v>26</v>
      </c>
      <c r="H4729" t="s">
        <v>2771</v>
      </c>
      <c r="I4729" t="s">
        <v>125</v>
      </c>
      <c r="J4729" t="s">
        <v>114</v>
      </c>
      <c r="K4729" t="s">
        <v>134</v>
      </c>
      <c r="L4729" t="str">
        <f>_xlfn.XLOOKUP(Trade_Flows[[#This Row],[hardware_type]],Helper_sheet!$D$2:$D$15,Helper_sheet!$E$2:$E$15,0,0)</f>
        <v>Chip</v>
      </c>
      <c r="M4729" t="s">
        <v>91</v>
      </c>
      <c r="N4729" s="5">
        <v>4114</v>
      </c>
      <c r="O4729" s="1">
        <v>205.72</v>
      </c>
      <c r="P4729" t="s">
        <v>5303</v>
      </c>
      <c r="Q4729" t="s">
        <v>118</v>
      </c>
      <c r="R4729" t="s">
        <v>144</v>
      </c>
      <c r="S4729" t="s">
        <v>141</v>
      </c>
      <c r="T4729" t="s">
        <v>90</v>
      </c>
      <c r="U4729" t="s">
        <v>509</v>
      </c>
      <c r="V4729" t="s">
        <v>570</v>
      </c>
      <c r="W4729" t="s">
        <v>147</v>
      </c>
      <c r="X4729" t="s">
        <v>141</v>
      </c>
    </row>
    <row r="4730" spans="1:24" x14ac:dyDescent="0.4">
      <c r="A4730" t="s">
        <v>5423</v>
      </c>
      <c r="B4730" t="s">
        <v>260</v>
      </c>
      <c r="C4730" t="s">
        <v>141</v>
      </c>
      <c r="D4730" t="s">
        <v>76</v>
      </c>
      <c r="E4730" t="s">
        <v>434</v>
      </c>
      <c r="F4730" t="s">
        <v>88</v>
      </c>
      <c r="G4730" t="s">
        <v>26</v>
      </c>
      <c r="H4730" t="s">
        <v>2771</v>
      </c>
      <c r="I4730" t="s">
        <v>125</v>
      </c>
      <c r="J4730" t="s">
        <v>114</v>
      </c>
      <c r="K4730" t="s">
        <v>134</v>
      </c>
      <c r="L4730" t="str">
        <f>_xlfn.XLOOKUP(Trade_Flows[[#This Row],[hardware_type]],Helper_sheet!$D$2:$D$15,Helper_sheet!$E$2:$E$15,0,0)</f>
        <v>Chip</v>
      </c>
      <c r="M4730" t="s">
        <v>91</v>
      </c>
      <c r="N4730" s="5">
        <v>4456</v>
      </c>
      <c r="O4730" s="1">
        <v>222.82</v>
      </c>
      <c r="P4730" t="s">
        <v>664</v>
      </c>
      <c r="Q4730" t="s">
        <v>118</v>
      </c>
      <c r="R4730" t="s">
        <v>144</v>
      </c>
      <c r="S4730" t="s">
        <v>141</v>
      </c>
      <c r="T4730" t="s">
        <v>90</v>
      </c>
      <c r="U4730" t="s">
        <v>509</v>
      </c>
      <c r="V4730" t="s">
        <v>566</v>
      </c>
      <c r="W4730" t="s">
        <v>147</v>
      </c>
      <c r="X4730" t="s">
        <v>141</v>
      </c>
    </row>
    <row r="4731" spans="1:24" x14ac:dyDescent="0.4">
      <c r="A4731" t="s">
        <v>5424</v>
      </c>
      <c r="B4731" t="s">
        <v>260</v>
      </c>
      <c r="C4731" t="s">
        <v>149</v>
      </c>
      <c r="D4731" t="s">
        <v>77</v>
      </c>
      <c r="E4731" t="s">
        <v>434</v>
      </c>
      <c r="F4731" t="s">
        <v>88</v>
      </c>
      <c r="G4731" t="s">
        <v>26</v>
      </c>
      <c r="H4731" t="s">
        <v>2771</v>
      </c>
      <c r="I4731" t="s">
        <v>125</v>
      </c>
      <c r="J4731" t="s">
        <v>114</v>
      </c>
      <c r="K4731" t="s">
        <v>134</v>
      </c>
      <c r="L4731" t="str">
        <f>_xlfn.XLOOKUP(Trade_Flows[[#This Row],[hardware_type]],Helper_sheet!$D$2:$D$15,Helper_sheet!$E$2:$E$15,0,0)</f>
        <v>Chip</v>
      </c>
      <c r="M4731" t="s">
        <v>91</v>
      </c>
      <c r="N4731" s="5">
        <v>5573</v>
      </c>
      <c r="O4731" s="1">
        <v>278.64999999999998</v>
      </c>
      <c r="P4731" t="s">
        <v>5303</v>
      </c>
      <c r="Q4731" t="s">
        <v>118</v>
      </c>
      <c r="R4731" t="s">
        <v>144</v>
      </c>
      <c r="S4731" t="s">
        <v>141</v>
      </c>
      <c r="T4731" t="s">
        <v>90</v>
      </c>
      <c r="U4731" t="s">
        <v>937</v>
      </c>
      <c r="V4731" t="s">
        <v>273</v>
      </c>
      <c r="W4731" t="s">
        <v>147</v>
      </c>
      <c r="X4731" t="s">
        <v>141</v>
      </c>
    </row>
    <row r="4732" spans="1:24" x14ac:dyDescent="0.4">
      <c r="A4732" t="s">
        <v>5425</v>
      </c>
      <c r="B4732" t="s">
        <v>260</v>
      </c>
      <c r="C4732" t="s">
        <v>154</v>
      </c>
      <c r="D4732" t="s">
        <v>78</v>
      </c>
      <c r="E4732" t="s">
        <v>434</v>
      </c>
      <c r="F4732" t="s">
        <v>88</v>
      </c>
      <c r="G4732" t="s">
        <v>26</v>
      </c>
      <c r="H4732" t="s">
        <v>2771</v>
      </c>
      <c r="I4732" t="s">
        <v>125</v>
      </c>
      <c r="J4732" t="s">
        <v>114</v>
      </c>
      <c r="K4732" t="s">
        <v>134</v>
      </c>
      <c r="L4732" t="str">
        <f>_xlfn.XLOOKUP(Trade_Flows[[#This Row],[hardware_type]],Helper_sheet!$D$2:$D$15,Helper_sheet!$E$2:$E$15,0,0)</f>
        <v>Chip</v>
      </c>
      <c r="M4732" t="s">
        <v>91</v>
      </c>
      <c r="N4732" s="5">
        <v>5827</v>
      </c>
      <c r="O4732" s="1">
        <v>291.38</v>
      </c>
      <c r="P4732" t="s">
        <v>98</v>
      </c>
      <c r="Q4732" t="s">
        <v>118</v>
      </c>
      <c r="R4732" t="s">
        <v>144</v>
      </c>
      <c r="S4732" t="s">
        <v>141</v>
      </c>
      <c r="T4732" t="s">
        <v>90</v>
      </c>
      <c r="U4732" t="s">
        <v>506</v>
      </c>
      <c r="V4732" t="s">
        <v>183</v>
      </c>
      <c r="W4732" t="s">
        <v>147</v>
      </c>
      <c r="X4732" t="s">
        <v>141</v>
      </c>
    </row>
    <row r="4733" spans="1:24" x14ac:dyDescent="0.4">
      <c r="A4733" t="s">
        <v>5426</v>
      </c>
      <c r="B4733" t="s">
        <v>260</v>
      </c>
      <c r="C4733" t="s">
        <v>158</v>
      </c>
      <c r="D4733" t="s">
        <v>79</v>
      </c>
      <c r="E4733" t="s">
        <v>434</v>
      </c>
      <c r="F4733" t="s">
        <v>88</v>
      </c>
      <c r="G4733" t="s">
        <v>26</v>
      </c>
      <c r="H4733" t="s">
        <v>2771</v>
      </c>
      <c r="I4733" t="s">
        <v>125</v>
      </c>
      <c r="J4733" t="s">
        <v>114</v>
      </c>
      <c r="K4733" t="s">
        <v>134</v>
      </c>
      <c r="L4733" t="str">
        <f>_xlfn.XLOOKUP(Trade_Flows[[#This Row],[hardware_type]],Helper_sheet!$D$2:$D$15,Helper_sheet!$E$2:$E$15,0,0)</f>
        <v>Chip</v>
      </c>
      <c r="M4733" t="s">
        <v>91</v>
      </c>
      <c r="N4733" s="5">
        <v>4773</v>
      </c>
      <c r="O4733" s="1">
        <v>238.67</v>
      </c>
      <c r="P4733" t="s">
        <v>5303</v>
      </c>
      <c r="Q4733" t="s">
        <v>118</v>
      </c>
      <c r="R4733" t="s">
        <v>144</v>
      </c>
      <c r="S4733" t="s">
        <v>141</v>
      </c>
      <c r="T4733" t="s">
        <v>90</v>
      </c>
      <c r="U4733" t="s">
        <v>325</v>
      </c>
      <c r="V4733" t="s">
        <v>570</v>
      </c>
      <c r="W4733" t="s">
        <v>147</v>
      </c>
      <c r="X4733" t="s">
        <v>141</v>
      </c>
    </row>
    <row r="4734" spans="1:24" x14ac:dyDescent="0.4">
      <c r="A4734" t="s">
        <v>5427</v>
      </c>
      <c r="B4734" t="s">
        <v>140</v>
      </c>
      <c r="C4734" t="s">
        <v>141</v>
      </c>
      <c r="D4734" t="s">
        <v>23</v>
      </c>
      <c r="E4734" t="s">
        <v>434</v>
      </c>
      <c r="F4734" t="s">
        <v>88</v>
      </c>
      <c r="G4734" t="s">
        <v>26</v>
      </c>
      <c r="H4734" t="s">
        <v>2771</v>
      </c>
      <c r="I4734" t="s">
        <v>125</v>
      </c>
      <c r="J4734" t="s">
        <v>114</v>
      </c>
      <c r="K4734" t="s">
        <v>136</v>
      </c>
      <c r="L4734" t="str">
        <f>_xlfn.XLOOKUP(Trade_Flows[[#This Row],[hardware_type]],Helper_sheet!$D$2:$D$15,Helper_sheet!$E$2:$E$15,0,0)</f>
        <v>Chip</v>
      </c>
      <c r="M4734" t="s">
        <v>91</v>
      </c>
      <c r="N4734" s="5">
        <v>1861</v>
      </c>
      <c r="O4734" s="1">
        <v>93.08</v>
      </c>
      <c r="P4734" t="s">
        <v>137</v>
      </c>
      <c r="Q4734" t="s">
        <v>118</v>
      </c>
      <c r="R4734" t="s">
        <v>144</v>
      </c>
      <c r="S4734" t="s">
        <v>141</v>
      </c>
      <c r="T4734" t="s">
        <v>90</v>
      </c>
      <c r="U4734" t="s">
        <v>439</v>
      </c>
      <c r="V4734" t="s">
        <v>546</v>
      </c>
      <c r="W4734" t="s">
        <v>147</v>
      </c>
      <c r="X4734" t="s">
        <v>144</v>
      </c>
    </row>
    <row r="4735" spans="1:24" x14ac:dyDescent="0.4">
      <c r="A4735" t="s">
        <v>5428</v>
      </c>
      <c r="B4735" t="s">
        <v>140</v>
      </c>
      <c r="C4735" t="s">
        <v>149</v>
      </c>
      <c r="D4735" t="s">
        <v>35</v>
      </c>
      <c r="E4735" t="s">
        <v>434</v>
      </c>
      <c r="F4735" t="s">
        <v>88</v>
      </c>
      <c r="G4735" t="s">
        <v>26</v>
      </c>
      <c r="H4735" t="s">
        <v>2771</v>
      </c>
      <c r="I4735" t="s">
        <v>125</v>
      </c>
      <c r="J4735" t="s">
        <v>114</v>
      </c>
      <c r="K4735" t="s">
        <v>136</v>
      </c>
      <c r="L4735" t="str">
        <f>_xlfn.XLOOKUP(Trade_Flows[[#This Row],[hardware_type]],Helper_sheet!$D$2:$D$15,Helper_sheet!$E$2:$E$15,0,0)</f>
        <v>Chip</v>
      </c>
      <c r="M4735" t="s">
        <v>91</v>
      </c>
      <c r="N4735" s="5">
        <v>2149</v>
      </c>
      <c r="O4735" s="1">
        <v>107.48</v>
      </c>
      <c r="P4735" t="s">
        <v>5297</v>
      </c>
      <c r="Q4735" t="s">
        <v>118</v>
      </c>
      <c r="R4735" t="s">
        <v>144</v>
      </c>
      <c r="S4735" t="s">
        <v>141</v>
      </c>
      <c r="T4735" t="s">
        <v>90</v>
      </c>
      <c r="U4735" t="s">
        <v>2387</v>
      </c>
      <c r="V4735" t="s">
        <v>2403</v>
      </c>
      <c r="W4735" t="s">
        <v>147</v>
      </c>
      <c r="X4735" t="s">
        <v>144</v>
      </c>
    </row>
    <row r="4736" spans="1:24" x14ac:dyDescent="0.4">
      <c r="A4736" t="s">
        <v>5429</v>
      </c>
      <c r="B4736" t="s">
        <v>140</v>
      </c>
      <c r="C4736" t="s">
        <v>154</v>
      </c>
      <c r="D4736" t="s">
        <v>37</v>
      </c>
      <c r="E4736" t="s">
        <v>434</v>
      </c>
      <c r="F4736" t="s">
        <v>88</v>
      </c>
      <c r="G4736" t="s">
        <v>26</v>
      </c>
      <c r="H4736" t="s">
        <v>2771</v>
      </c>
      <c r="I4736" t="s">
        <v>125</v>
      </c>
      <c r="J4736" t="s">
        <v>114</v>
      </c>
      <c r="K4736" t="s">
        <v>136</v>
      </c>
      <c r="L4736" t="str">
        <f>_xlfn.XLOOKUP(Trade_Flows[[#This Row],[hardware_type]],Helper_sheet!$D$2:$D$15,Helper_sheet!$E$2:$E$15,0,0)</f>
        <v>Chip</v>
      </c>
      <c r="M4736" t="s">
        <v>91</v>
      </c>
      <c r="N4736" s="5">
        <v>2228</v>
      </c>
      <c r="O4736" s="1">
        <v>111.43</v>
      </c>
      <c r="P4736" t="s">
        <v>5297</v>
      </c>
      <c r="Q4736" t="s">
        <v>118</v>
      </c>
      <c r="R4736" t="s">
        <v>144</v>
      </c>
      <c r="S4736" t="s">
        <v>141</v>
      </c>
      <c r="T4736" t="s">
        <v>90</v>
      </c>
      <c r="U4736" t="s">
        <v>609</v>
      </c>
      <c r="V4736" t="s">
        <v>689</v>
      </c>
      <c r="W4736" t="s">
        <v>147</v>
      </c>
      <c r="X4736" t="s">
        <v>144</v>
      </c>
    </row>
    <row r="4737" spans="1:24" x14ac:dyDescent="0.4">
      <c r="A4737" t="s">
        <v>5430</v>
      </c>
      <c r="B4737" t="s">
        <v>140</v>
      </c>
      <c r="C4737" t="s">
        <v>158</v>
      </c>
      <c r="D4737" t="s">
        <v>38</v>
      </c>
      <c r="E4737" t="s">
        <v>434</v>
      </c>
      <c r="F4737" t="s">
        <v>88</v>
      </c>
      <c r="G4737" t="s">
        <v>26</v>
      </c>
      <c r="H4737" t="s">
        <v>2771</v>
      </c>
      <c r="I4737" t="s">
        <v>125</v>
      </c>
      <c r="J4737" t="s">
        <v>114</v>
      </c>
      <c r="K4737" t="s">
        <v>136</v>
      </c>
      <c r="L4737" t="str">
        <f>_xlfn.XLOOKUP(Trade_Flows[[#This Row],[hardware_type]],Helper_sheet!$D$2:$D$15,Helper_sheet!$E$2:$E$15,0,0)</f>
        <v>Chip</v>
      </c>
      <c r="M4737" t="s">
        <v>91</v>
      </c>
      <c r="N4737" s="5">
        <v>1947</v>
      </c>
      <c r="O4737" s="1">
        <v>97.36</v>
      </c>
      <c r="P4737" t="s">
        <v>137</v>
      </c>
      <c r="Q4737" t="s">
        <v>118</v>
      </c>
      <c r="R4737" t="s">
        <v>144</v>
      </c>
      <c r="S4737" t="s">
        <v>141</v>
      </c>
      <c r="T4737" t="s">
        <v>90</v>
      </c>
      <c r="U4737" t="s">
        <v>605</v>
      </c>
      <c r="V4737" t="s">
        <v>617</v>
      </c>
      <c r="W4737" t="s">
        <v>147</v>
      </c>
      <c r="X4737" t="s">
        <v>144</v>
      </c>
    </row>
    <row r="4738" spans="1:24" x14ac:dyDescent="0.4">
      <c r="A4738" t="s">
        <v>5431</v>
      </c>
      <c r="B4738" t="s">
        <v>162</v>
      </c>
      <c r="C4738" t="s">
        <v>141</v>
      </c>
      <c r="D4738" t="s">
        <v>39</v>
      </c>
      <c r="E4738" t="s">
        <v>434</v>
      </c>
      <c r="F4738" t="s">
        <v>88</v>
      </c>
      <c r="G4738" t="s">
        <v>26</v>
      </c>
      <c r="H4738" t="s">
        <v>2771</v>
      </c>
      <c r="I4738" t="s">
        <v>125</v>
      </c>
      <c r="J4738" t="s">
        <v>114</v>
      </c>
      <c r="K4738" t="s">
        <v>136</v>
      </c>
      <c r="L4738" t="str">
        <f>_xlfn.XLOOKUP(Trade_Flows[[#This Row],[hardware_type]],Helper_sheet!$D$2:$D$15,Helper_sheet!$E$2:$E$15,0,0)</f>
        <v>Chip</v>
      </c>
      <c r="M4738" t="s">
        <v>91</v>
      </c>
      <c r="N4738" s="5">
        <v>2045</v>
      </c>
      <c r="O4738" s="1">
        <v>102.29</v>
      </c>
      <c r="P4738" t="s">
        <v>137</v>
      </c>
      <c r="Q4738" t="s">
        <v>118</v>
      </c>
      <c r="R4738" t="s">
        <v>144</v>
      </c>
      <c r="S4738" t="s">
        <v>141</v>
      </c>
      <c r="T4738" t="s">
        <v>90</v>
      </c>
      <c r="U4738" t="s">
        <v>613</v>
      </c>
      <c r="V4738" t="s">
        <v>554</v>
      </c>
      <c r="W4738" t="s">
        <v>147</v>
      </c>
      <c r="X4738" t="s">
        <v>144</v>
      </c>
    </row>
    <row r="4739" spans="1:24" x14ac:dyDescent="0.4">
      <c r="A4739" t="s">
        <v>5432</v>
      </c>
      <c r="B4739" t="s">
        <v>162</v>
      </c>
      <c r="C4739" t="s">
        <v>149</v>
      </c>
      <c r="D4739" t="s">
        <v>41</v>
      </c>
      <c r="E4739" t="s">
        <v>434</v>
      </c>
      <c r="F4739" t="s">
        <v>88</v>
      </c>
      <c r="G4739" t="s">
        <v>26</v>
      </c>
      <c r="H4739" t="s">
        <v>2771</v>
      </c>
      <c r="I4739" t="s">
        <v>125</v>
      </c>
      <c r="J4739" t="s">
        <v>114</v>
      </c>
      <c r="K4739" t="s">
        <v>136</v>
      </c>
      <c r="L4739" t="str">
        <f>_xlfn.XLOOKUP(Trade_Flows[[#This Row],[hardware_type]],Helper_sheet!$D$2:$D$15,Helper_sheet!$E$2:$E$15,0,0)</f>
        <v>Chip</v>
      </c>
      <c r="M4739" t="s">
        <v>91</v>
      </c>
      <c r="N4739" s="5">
        <v>2391</v>
      </c>
      <c r="O4739" s="1">
        <v>119.58</v>
      </c>
      <c r="P4739" t="s">
        <v>5297</v>
      </c>
      <c r="Q4739" t="s">
        <v>118</v>
      </c>
      <c r="R4739" t="s">
        <v>144</v>
      </c>
      <c r="S4739" t="s">
        <v>141</v>
      </c>
      <c r="T4739" t="s">
        <v>90</v>
      </c>
      <c r="U4739" t="s">
        <v>532</v>
      </c>
      <c r="V4739" t="s">
        <v>2406</v>
      </c>
      <c r="W4739" t="s">
        <v>147</v>
      </c>
      <c r="X4739" t="s">
        <v>144</v>
      </c>
    </row>
    <row r="4740" spans="1:24" x14ac:dyDescent="0.4">
      <c r="A4740" t="s">
        <v>5433</v>
      </c>
      <c r="B4740" t="s">
        <v>162</v>
      </c>
      <c r="C4740" t="s">
        <v>154</v>
      </c>
      <c r="D4740" t="s">
        <v>42</v>
      </c>
      <c r="E4740" t="s">
        <v>434</v>
      </c>
      <c r="F4740" t="s">
        <v>88</v>
      </c>
      <c r="G4740" t="s">
        <v>26</v>
      </c>
      <c r="H4740" t="s">
        <v>2771</v>
      </c>
      <c r="I4740" t="s">
        <v>125</v>
      </c>
      <c r="J4740" t="s">
        <v>114</v>
      </c>
      <c r="K4740" t="s">
        <v>136</v>
      </c>
      <c r="L4740" t="str">
        <f>_xlfn.XLOOKUP(Trade_Flows[[#This Row],[hardware_type]],Helper_sheet!$D$2:$D$15,Helper_sheet!$E$2:$E$15,0,0)</f>
        <v>Chip</v>
      </c>
      <c r="M4740" t="s">
        <v>91</v>
      </c>
      <c r="N4740" s="5">
        <v>2215</v>
      </c>
      <c r="O4740" s="1">
        <v>110.78</v>
      </c>
      <c r="P4740" t="s">
        <v>137</v>
      </c>
      <c r="Q4740" t="s">
        <v>118</v>
      </c>
      <c r="R4740" t="s">
        <v>144</v>
      </c>
      <c r="S4740" t="s">
        <v>141</v>
      </c>
      <c r="T4740" t="s">
        <v>90</v>
      </c>
      <c r="U4740" t="s">
        <v>2477</v>
      </c>
      <c r="V4740" t="s">
        <v>2455</v>
      </c>
      <c r="W4740" t="s">
        <v>147</v>
      </c>
      <c r="X4740" t="s">
        <v>144</v>
      </c>
    </row>
    <row r="4741" spans="1:24" x14ac:dyDescent="0.4">
      <c r="A4741" t="s">
        <v>5434</v>
      </c>
      <c r="B4741" t="s">
        <v>162</v>
      </c>
      <c r="C4741" t="s">
        <v>158</v>
      </c>
      <c r="D4741" t="s">
        <v>43</v>
      </c>
      <c r="E4741" t="s">
        <v>434</v>
      </c>
      <c r="F4741" t="s">
        <v>88</v>
      </c>
      <c r="G4741" t="s">
        <v>26</v>
      </c>
      <c r="H4741" t="s">
        <v>2771</v>
      </c>
      <c r="I4741" t="s">
        <v>125</v>
      </c>
      <c r="J4741" t="s">
        <v>114</v>
      </c>
      <c r="K4741" t="s">
        <v>136</v>
      </c>
      <c r="L4741" t="str">
        <f>_xlfn.XLOOKUP(Trade_Flows[[#This Row],[hardware_type]],Helper_sheet!$D$2:$D$15,Helper_sheet!$E$2:$E$15,0,0)</f>
        <v>Chip</v>
      </c>
      <c r="M4741" t="s">
        <v>91</v>
      </c>
      <c r="N4741" s="5">
        <v>1991</v>
      </c>
      <c r="O4741" s="1">
        <v>99.58</v>
      </c>
      <c r="P4741" t="s">
        <v>5297</v>
      </c>
      <c r="Q4741" t="s">
        <v>118</v>
      </c>
      <c r="R4741" t="s">
        <v>144</v>
      </c>
      <c r="S4741" t="s">
        <v>141</v>
      </c>
      <c r="T4741" t="s">
        <v>90</v>
      </c>
      <c r="U4741" t="s">
        <v>435</v>
      </c>
      <c r="V4741" t="s">
        <v>475</v>
      </c>
      <c r="W4741" t="s">
        <v>147</v>
      </c>
      <c r="X4741" t="s">
        <v>144</v>
      </c>
    </row>
    <row r="4742" spans="1:24" x14ac:dyDescent="0.4">
      <c r="A4742" t="s">
        <v>5435</v>
      </c>
      <c r="B4742" t="s">
        <v>171</v>
      </c>
      <c r="C4742" t="s">
        <v>141</v>
      </c>
      <c r="D4742" t="s">
        <v>44</v>
      </c>
      <c r="E4742" t="s">
        <v>434</v>
      </c>
      <c r="F4742" t="s">
        <v>88</v>
      </c>
      <c r="G4742" t="s">
        <v>26</v>
      </c>
      <c r="H4742" t="s">
        <v>2771</v>
      </c>
      <c r="I4742" t="s">
        <v>125</v>
      </c>
      <c r="J4742" t="s">
        <v>114</v>
      </c>
      <c r="K4742" t="s">
        <v>136</v>
      </c>
      <c r="L4742" t="str">
        <f>_xlfn.XLOOKUP(Trade_Flows[[#This Row],[hardware_type]],Helper_sheet!$D$2:$D$15,Helper_sheet!$E$2:$E$15,0,0)</f>
        <v>Chip</v>
      </c>
      <c r="M4742" t="s">
        <v>91</v>
      </c>
      <c r="N4742" s="5">
        <v>2528</v>
      </c>
      <c r="O4742" s="1">
        <v>126.42</v>
      </c>
      <c r="P4742" t="s">
        <v>138</v>
      </c>
      <c r="Q4742" t="s">
        <v>118</v>
      </c>
      <c r="R4742" t="s">
        <v>144</v>
      </c>
      <c r="S4742" t="s">
        <v>141</v>
      </c>
      <c r="T4742" t="s">
        <v>90</v>
      </c>
      <c r="U4742" t="s">
        <v>441</v>
      </c>
      <c r="V4742" t="s">
        <v>546</v>
      </c>
      <c r="W4742" t="s">
        <v>147</v>
      </c>
      <c r="X4742" t="s">
        <v>144</v>
      </c>
    </row>
    <row r="4743" spans="1:24" x14ac:dyDescent="0.4">
      <c r="A4743" t="s">
        <v>5436</v>
      </c>
      <c r="B4743" t="s">
        <v>171</v>
      </c>
      <c r="C4743" t="s">
        <v>149</v>
      </c>
      <c r="D4743" t="s">
        <v>45</v>
      </c>
      <c r="E4743" t="s">
        <v>434</v>
      </c>
      <c r="F4743" t="s">
        <v>88</v>
      </c>
      <c r="G4743" t="s">
        <v>26</v>
      </c>
      <c r="H4743" t="s">
        <v>2771</v>
      </c>
      <c r="I4743" t="s">
        <v>125</v>
      </c>
      <c r="J4743" t="s">
        <v>114</v>
      </c>
      <c r="K4743" t="s">
        <v>136</v>
      </c>
      <c r="L4743" t="str">
        <f>_xlfn.XLOOKUP(Trade_Flows[[#This Row],[hardware_type]],Helper_sheet!$D$2:$D$15,Helper_sheet!$E$2:$E$15,0,0)</f>
        <v>Chip</v>
      </c>
      <c r="M4743" t="s">
        <v>91</v>
      </c>
      <c r="N4743" s="5">
        <v>2841</v>
      </c>
      <c r="O4743" s="1">
        <v>142.08000000000001</v>
      </c>
      <c r="P4743" t="s">
        <v>138</v>
      </c>
      <c r="Q4743" t="s">
        <v>118</v>
      </c>
      <c r="R4743" t="s">
        <v>144</v>
      </c>
      <c r="S4743" t="s">
        <v>141</v>
      </c>
      <c r="T4743" t="s">
        <v>90</v>
      </c>
      <c r="U4743" t="s">
        <v>605</v>
      </c>
      <c r="V4743" t="s">
        <v>2495</v>
      </c>
      <c r="W4743" t="s">
        <v>147</v>
      </c>
      <c r="X4743" t="s">
        <v>144</v>
      </c>
    </row>
    <row r="4744" spans="1:24" x14ac:dyDescent="0.4">
      <c r="A4744" t="s">
        <v>5437</v>
      </c>
      <c r="B4744" t="s">
        <v>171</v>
      </c>
      <c r="C4744" t="s">
        <v>154</v>
      </c>
      <c r="D4744" t="s">
        <v>46</v>
      </c>
      <c r="E4744" t="s">
        <v>434</v>
      </c>
      <c r="F4744" t="s">
        <v>88</v>
      </c>
      <c r="G4744" t="s">
        <v>26</v>
      </c>
      <c r="H4744" t="s">
        <v>2771</v>
      </c>
      <c r="I4744" t="s">
        <v>125</v>
      </c>
      <c r="J4744" t="s">
        <v>114</v>
      </c>
      <c r="K4744" t="s">
        <v>136</v>
      </c>
      <c r="L4744" t="str">
        <f>_xlfn.XLOOKUP(Trade_Flows[[#This Row],[hardware_type]],Helper_sheet!$D$2:$D$15,Helper_sheet!$E$2:$E$15,0,0)</f>
        <v>Chip</v>
      </c>
      <c r="M4744" t="s">
        <v>91</v>
      </c>
      <c r="N4744" s="5">
        <v>2467</v>
      </c>
      <c r="O4744" s="1">
        <v>123.39</v>
      </c>
      <c r="P4744" t="s">
        <v>137</v>
      </c>
      <c r="Q4744" t="s">
        <v>118</v>
      </c>
      <c r="R4744" t="s">
        <v>144</v>
      </c>
      <c r="S4744" t="s">
        <v>141</v>
      </c>
      <c r="T4744" t="s">
        <v>90</v>
      </c>
      <c r="U4744" t="s">
        <v>595</v>
      </c>
      <c r="V4744" t="s">
        <v>2455</v>
      </c>
      <c r="W4744" t="s">
        <v>147</v>
      </c>
      <c r="X4744" t="s">
        <v>144</v>
      </c>
    </row>
    <row r="4745" spans="1:24" x14ac:dyDescent="0.4">
      <c r="A4745" t="s">
        <v>5438</v>
      </c>
      <c r="B4745" t="s">
        <v>171</v>
      </c>
      <c r="C4745" t="s">
        <v>158</v>
      </c>
      <c r="D4745" t="s">
        <v>47</v>
      </c>
      <c r="E4745" t="s">
        <v>434</v>
      </c>
      <c r="F4745" t="s">
        <v>88</v>
      </c>
      <c r="G4745" t="s">
        <v>26</v>
      </c>
      <c r="H4745" t="s">
        <v>2771</v>
      </c>
      <c r="I4745" t="s">
        <v>125</v>
      </c>
      <c r="J4745" t="s">
        <v>114</v>
      </c>
      <c r="K4745" t="s">
        <v>136</v>
      </c>
      <c r="L4745" t="str">
        <f>_xlfn.XLOOKUP(Trade_Flows[[#This Row],[hardware_type]],Helper_sheet!$D$2:$D$15,Helper_sheet!$E$2:$E$15,0,0)</f>
        <v>Chip</v>
      </c>
      <c r="M4745" t="s">
        <v>91</v>
      </c>
      <c r="N4745" s="5">
        <v>2160</v>
      </c>
      <c r="O4745" s="1">
        <v>108.05</v>
      </c>
      <c r="P4745" t="s">
        <v>137</v>
      </c>
      <c r="Q4745" t="s">
        <v>118</v>
      </c>
      <c r="R4745" t="s">
        <v>144</v>
      </c>
      <c r="S4745" t="s">
        <v>141</v>
      </c>
      <c r="T4745" t="s">
        <v>90</v>
      </c>
      <c r="U4745" t="s">
        <v>609</v>
      </c>
      <c r="V4745" t="s">
        <v>2458</v>
      </c>
      <c r="W4745" t="s">
        <v>147</v>
      </c>
      <c r="X4745" t="s">
        <v>144</v>
      </c>
    </row>
    <row r="4746" spans="1:24" x14ac:dyDescent="0.4">
      <c r="A4746" t="s">
        <v>5439</v>
      </c>
      <c r="B4746" t="s">
        <v>182</v>
      </c>
      <c r="C4746" t="s">
        <v>141</v>
      </c>
      <c r="D4746" t="s">
        <v>48</v>
      </c>
      <c r="E4746" t="s">
        <v>434</v>
      </c>
      <c r="F4746" t="s">
        <v>88</v>
      </c>
      <c r="G4746" t="s">
        <v>26</v>
      </c>
      <c r="H4746" t="s">
        <v>2771</v>
      </c>
      <c r="I4746" t="s">
        <v>125</v>
      </c>
      <c r="J4746" t="s">
        <v>114</v>
      </c>
      <c r="K4746" t="s">
        <v>136</v>
      </c>
      <c r="L4746" t="str">
        <f>_xlfn.XLOOKUP(Trade_Flows[[#This Row],[hardware_type]],Helper_sheet!$D$2:$D$15,Helper_sheet!$E$2:$E$15,0,0)</f>
        <v>Chip</v>
      </c>
      <c r="M4746" t="s">
        <v>91</v>
      </c>
      <c r="N4746" s="5">
        <v>2359</v>
      </c>
      <c r="O4746" s="1">
        <v>117.96</v>
      </c>
      <c r="P4746" t="s">
        <v>138</v>
      </c>
      <c r="Q4746" t="s">
        <v>118</v>
      </c>
      <c r="R4746" t="s">
        <v>144</v>
      </c>
      <c r="S4746" t="s">
        <v>141</v>
      </c>
      <c r="T4746" t="s">
        <v>90</v>
      </c>
      <c r="U4746" t="s">
        <v>2393</v>
      </c>
      <c r="V4746" t="s">
        <v>559</v>
      </c>
      <c r="W4746" t="s">
        <v>147</v>
      </c>
      <c r="X4746" t="s">
        <v>144</v>
      </c>
    </row>
    <row r="4747" spans="1:24" x14ac:dyDescent="0.4">
      <c r="A4747" t="s">
        <v>5440</v>
      </c>
      <c r="B4747" t="s">
        <v>182</v>
      </c>
      <c r="C4747" t="s">
        <v>149</v>
      </c>
      <c r="D4747" t="s">
        <v>49</v>
      </c>
      <c r="E4747" t="s">
        <v>434</v>
      </c>
      <c r="F4747" t="s">
        <v>88</v>
      </c>
      <c r="G4747" t="s">
        <v>26</v>
      </c>
      <c r="H4747" t="s">
        <v>2771</v>
      </c>
      <c r="I4747" t="s">
        <v>125</v>
      </c>
      <c r="J4747" t="s">
        <v>114</v>
      </c>
      <c r="K4747" t="s">
        <v>136</v>
      </c>
      <c r="L4747" t="str">
        <f>_xlfn.XLOOKUP(Trade_Flows[[#This Row],[hardware_type]],Helper_sheet!$D$2:$D$15,Helper_sheet!$E$2:$E$15,0,0)</f>
        <v>Chip</v>
      </c>
      <c r="M4747" t="s">
        <v>91</v>
      </c>
      <c r="N4747" s="5">
        <v>2889</v>
      </c>
      <c r="O4747" s="1">
        <v>144.49</v>
      </c>
      <c r="P4747" t="s">
        <v>138</v>
      </c>
      <c r="Q4747" t="s">
        <v>118</v>
      </c>
      <c r="R4747" t="s">
        <v>144</v>
      </c>
      <c r="S4747" t="s">
        <v>141</v>
      </c>
      <c r="T4747" t="s">
        <v>90</v>
      </c>
      <c r="U4747" t="s">
        <v>532</v>
      </c>
      <c r="V4747" t="s">
        <v>686</v>
      </c>
      <c r="W4747" t="s">
        <v>147</v>
      </c>
      <c r="X4747" t="s">
        <v>144</v>
      </c>
    </row>
    <row r="4748" spans="1:24" x14ac:dyDescent="0.4">
      <c r="A4748" t="s">
        <v>5441</v>
      </c>
      <c r="B4748" t="s">
        <v>182</v>
      </c>
      <c r="C4748" t="s">
        <v>154</v>
      </c>
      <c r="D4748" t="s">
        <v>50</v>
      </c>
      <c r="E4748" t="s">
        <v>434</v>
      </c>
      <c r="F4748" t="s">
        <v>88</v>
      </c>
      <c r="G4748" t="s">
        <v>26</v>
      </c>
      <c r="H4748" t="s">
        <v>2771</v>
      </c>
      <c r="I4748" t="s">
        <v>125</v>
      </c>
      <c r="J4748" t="s">
        <v>114</v>
      </c>
      <c r="K4748" t="s">
        <v>136</v>
      </c>
      <c r="L4748" t="str">
        <f>_xlfn.XLOOKUP(Trade_Flows[[#This Row],[hardware_type]],Helper_sheet!$D$2:$D$15,Helper_sheet!$E$2:$E$15,0,0)</f>
        <v>Chip</v>
      </c>
      <c r="M4748" t="s">
        <v>91</v>
      </c>
      <c r="N4748" s="5">
        <v>2881</v>
      </c>
      <c r="O4748" s="1">
        <v>144.05000000000001</v>
      </c>
      <c r="P4748" t="s">
        <v>137</v>
      </c>
      <c r="Q4748" t="s">
        <v>118</v>
      </c>
      <c r="R4748" t="s">
        <v>144</v>
      </c>
      <c r="S4748" t="s">
        <v>141</v>
      </c>
      <c r="T4748" t="s">
        <v>90</v>
      </c>
      <c r="U4748" t="s">
        <v>619</v>
      </c>
      <c r="V4748" t="s">
        <v>2495</v>
      </c>
      <c r="W4748" t="s">
        <v>147</v>
      </c>
      <c r="X4748" t="s">
        <v>144</v>
      </c>
    </row>
    <row r="4749" spans="1:24" x14ac:dyDescent="0.4">
      <c r="A4749" t="s">
        <v>5442</v>
      </c>
      <c r="B4749" t="s">
        <v>182</v>
      </c>
      <c r="C4749" t="s">
        <v>158</v>
      </c>
      <c r="D4749" t="s">
        <v>51</v>
      </c>
      <c r="E4749" t="s">
        <v>434</v>
      </c>
      <c r="F4749" t="s">
        <v>88</v>
      </c>
      <c r="G4749" t="s">
        <v>26</v>
      </c>
      <c r="H4749" t="s">
        <v>2771</v>
      </c>
      <c r="I4749" t="s">
        <v>125</v>
      </c>
      <c r="J4749" t="s">
        <v>114</v>
      </c>
      <c r="K4749" t="s">
        <v>136</v>
      </c>
      <c r="L4749" t="str">
        <f>_xlfn.XLOOKUP(Trade_Flows[[#This Row],[hardware_type]],Helper_sheet!$D$2:$D$15,Helper_sheet!$E$2:$E$15,0,0)</f>
        <v>Chip</v>
      </c>
      <c r="M4749" t="s">
        <v>91</v>
      </c>
      <c r="N4749" s="5">
        <v>2384</v>
      </c>
      <c r="O4749" s="1">
        <v>119.21</v>
      </c>
      <c r="P4749" t="s">
        <v>138</v>
      </c>
      <c r="Q4749" t="s">
        <v>118</v>
      </c>
      <c r="R4749" t="s">
        <v>144</v>
      </c>
      <c r="S4749" t="s">
        <v>141</v>
      </c>
      <c r="T4749" t="s">
        <v>90</v>
      </c>
      <c r="U4749" t="s">
        <v>435</v>
      </c>
      <c r="V4749" t="s">
        <v>621</v>
      </c>
      <c r="W4749" t="s">
        <v>147</v>
      </c>
      <c r="X4749" t="s">
        <v>144</v>
      </c>
    </row>
    <row r="4750" spans="1:24" x14ac:dyDescent="0.4">
      <c r="A4750" t="s">
        <v>5443</v>
      </c>
      <c r="B4750" t="s">
        <v>193</v>
      </c>
      <c r="C4750" t="s">
        <v>141</v>
      </c>
      <c r="D4750" t="s">
        <v>52</v>
      </c>
      <c r="E4750" t="s">
        <v>434</v>
      </c>
      <c r="F4750" t="s">
        <v>88</v>
      </c>
      <c r="G4750" t="s">
        <v>26</v>
      </c>
      <c r="H4750" t="s">
        <v>2771</v>
      </c>
      <c r="I4750" t="s">
        <v>125</v>
      </c>
      <c r="J4750" t="s">
        <v>114</v>
      </c>
      <c r="K4750" t="s">
        <v>136</v>
      </c>
      <c r="L4750" t="str">
        <f>_xlfn.XLOOKUP(Trade_Flows[[#This Row],[hardware_type]],Helper_sheet!$D$2:$D$15,Helper_sheet!$E$2:$E$15,0,0)</f>
        <v>Chip</v>
      </c>
      <c r="M4750" t="s">
        <v>91</v>
      </c>
      <c r="N4750" s="5">
        <v>2420</v>
      </c>
      <c r="O4750" s="1">
        <v>121.02</v>
      </c>
      <c r="P4750" t="s">
        <v>138</v>
      </c>
      <c r="Q4750" t="s">
        <v>118</v>
      </c>
      <c r="R4750" t="s">
        <v>144</v>
      </c>
      <c r="S4750" t="s">
        <v>141</v>
      </c>
      <c r="T4750" t="s">
        <v>90</v>
      </c>
      <c r="U4750" t="s">
        <v>532</v>
      </c>
      <c r="V4750" t="s">
        <v>461</v>
      </c>
      <c r="W4750" t="s">
        <v>147</v>
      </c>
      <c r="X4750" t="s">
        <v>144</v>
      </c>
    </row>
    <row r="4751" spans="1:24" x14ac:dyDescent="0.4">
      <c r="A4751" t="s">
        <v>5444</v>
      </c>
      <c r="B4751" t="s">
        <v>193</v>
      </c>
      <c r="C4751" t="s">
        <v>149</v>
      </c>
      <c r="D4751" t="s">
        <v>53</v>
      </c>
      <c r="E4751" t="s">
        <v>434</v>
      </c>
      <c r="F4751" t="s">
        <v>88</v>
      </c>
      <c r="G4751" t="s">
        <v>26</v>
      </c>
      <c r="H4751" t="s">
        <v>2771</v>
      </c>
      <c r="I4751" t="s">
        <v>125</v>
      </c>
      <c r="J4751" t="s">
        <v>114</v>
      </c>
      <c r="K4751" t="s">
        <v>136</v>
      </c>
      <c r="L4751" t="str">
        <f>_xlfn.XLOOKUP(Trade_Flows[[#This Row],[hardware_type]],Helper_sheet!$D$2:$D$15,Helper_sheet!$E$2:$E$15,0,0)</f>
        <v>Chip</v>
      </c>
      <c r="M4751" t="s">
        <v>91</v>
      </c>
      <c r="N4751" s="5">
        <v>3359</v>
      </c>
      <c r="O4751" s="1">
        <v>167.96</v>
      </c>
      <c r="P4751" t="s">
        <v>137</v>
      </c>
      <c r="Q4751" t="s">
        <v>118</v>
      </c>
      <c r="R4751" t="s">
        <v>144</v>
      </c>
      <c r="S4751" t="s">
        <v>141</v>
      </c>
      <c r="T4751" t="s">
        <v>90</v>
      </c>
      <c r="U4751" t="s">
        <v>2401</v>
      </c>
      <c r="V4751" t="s">
        <v>564</v>
      </c>
      <c r="W4751" t="s">
        <v>147</v>
      </c>
      <c r="X4751" t="s">
        <v>144</v>
      </c>
    </row>
    <row r="4752" spans="1:24" x14ac:dyDescent="0.4">
      <c r="A4752" t="s">
        <v>5445</v>
      </c>
      <c r="B4752" t="s">
        <v>193</v>
      </c>
      <c r="C4752" t="s">
        <v>154</v>
      </c>
      <c r="D4752" t="s">
        <v>54</v>
      </c>
      <c r="E4752" t="s">
        <v>434</v>
      </c>
      <c r="F4752" t="s">
        <v>88</v>
      </c>
      <c r="G4752" t="s">
        <v>26</v>
      </c>
      <c r="H4752" t="s">
        <v>2771</v>
      </c>
      <c r="I4752" t="s">
        <v>125</v>
      </c>
      <c r="J4752" t="s">
        <v>114</v>
      </c>
      <c r="K4752" t="s">
        <v>136</v>
      </c>
      <c r="L4752" t="str">
        <f>_xlfn.XLOOKUP(Trade_Flows[[#This Row],[hardware_type]],Helper_sheet!$D$2:$D$15,Helper_sheet!$E$2:$E$15,0,0)</f>
        <v>Chip</v>
      </c>
      <c r="M4752" t="s">
        <v>91</v>
      </c>
      <c r="N4752" s="5">
        <v>3435</v>
      </c>
      <c r="O4752" s="1">
        <v>171.8</v>
      </c>
      <c r="P4752" t="s">
        <v>5297</v>
      </c>
      <c r="Q4752" t="s">
        <v>118</v>
      </c>
      <c r="R4752" t="s">
        <v>144</v>
      </c>
      <c r="S4752" t="s">
        <v>141</v>
      </c>
      <c r="T4752" t="s">
        <v>90</v>
      </c>
      <c r="U4752" t="s">
        <v>465</v>
      </c>
      <c r="V4752" t="s">
        <v>625</v>
      </c>
      <c r="W4752" t="s">
        <v>147</v>
      </c>
      <c r="X4752" t="s">
        <v>144</v>
      </c>
    </row>
    <row r="4753" spans="1:24" x14ac:dyDescent="0.4">
      <c r="A4753" t="s">
        <v>5446</v>
      </c>
      <c r="B4753" t="s">
        <v>193</v>
      </c>
      <c r="C4753" t="s">
        <v>158</v>
      </c>
      <c r="D4753" t="s">
        <v>55</v>
      </c>
      <c r="E4753" t="s">
        <v>434</v>
      </c>
      <c r="F4753" t="s">
        <v>88</v>
      </c>
      <c r="G4753" t="s">
        <v>26</v>
      </c>
      <c r="H4753" t="s">
        <v>2771</v>
      </c>
      <c r="I4753" t="s">
        <v>125</v>
      </c>
      <c r="J4753" t="s">
        <v>114</v>
      </c>
      <c r="K4753" t="s">
        <v>136</v>
      </c>
      <c r="L4753" t="str">
        <f>_xlfn.XLOOKUP(Trade_Flows[[#This Row],[hardware_type]],Helper_sheet!$D$2:$D$15,Helper_sheet!$E$2:$E$15,0,0)</f>
        <v>Chip</v>
      </c>
      <c r="M4753" t="s">
        <v>91</v>
      </c>
      <c r="N4753" s="5">
        <v>3225</v>
      </c>
      <c r="O4753" s="1">
        <v>161.26</v>
      </c>
      <c r="P4753" t="s">
        <v>137</v>
      </c>
      <c r="Q4753" t="s">
        <v>118</v>
      </c>
      <c r="R4753" t="s">
        <v>144</v>
      </c>
      <c r="S4753" t="s">
        <v>141</v>
      </c>
      <c r="T4753" t="s">
        <v>90</v>
      </c>
      <c r="U4753" t="s">
        <v>2401</v>
      </c>
      <c r="V4753" t="s">
        <v>2772</v>
      </c>
      <c r="W4753" t="s">
        <v>147</v>
      </c>
      <c r="X4753" t="s">
        <v>144</v>
      </c>
    </row>
    <row r="4754" spans="1:24" x14ac:dyDescent="0.4">
      <c r="A4754" t="s">
        <v>5447</v>
      </c>
      <c r="B4754" t="s">
        <v>202</v>
      </c>
      <c r="C4754" t="s">
        <v>141</v>
      </c>
      <c r="D4754" t="s">
        <v>56</v>
      </c>
      <c r="E4754" t="s">
        <v>434</v>
      </c>
      <c r="F4754" t="s">
        <v>88</v>
      </c>
      <c r="G4754" t="s">
        <v>26</v>
      </c>
      <c r="H4754" t="s">
        <v>2771</v>
      </c>
      <c r="I4754" t="s">
        <v>125</v>
      </c>
      <c r="J4754" t="s">
        <v>114</v>
      </c>
      <c r="K4754" t="s">
        <v>136</v>
      </c>
      <c r="L4754" t="str">
        <f>_xlfn.XLOOKUP(Trade_Flows[[#This Row],[hardware_type]],Helper_sheet!$D$2:$D$15,Helper_sheet!$E$2:$E$15,0,0)</f>
        <v>Chip</v>
      </c>
      <c r="M4754" t="s">
        <v>91</v>
      </c>
      <c r="N4754" s="5">
        <v>2950</v>
      </c>
      <c r="O4754" s="1">
        <v>147.51</v>
      </c>
      <c r="P4754" t="s">
        <v>5297</v>
      </c>
      <c r="Q4754" t="s">
        <v>118</v>
      </c>
      <c r="R4754" t="s">
        <v>144</v>
      </c>
      <c r="S4754" t="s">
        <v>141</v>
      </c>
      <c r="T4754" t="s">
        <v>90</v>
      </c>
      <c r="U4754" t="s">
        <v>2401</v>
      </c>
      <c r="V4754" t="s">
        <v>625</v>
      </c>
      <c r="W4754" t="s">
        <v>147</v>
      </c>
      <c r="X4754" t="s">
        <v>144</v>
      </c>
    </row>
    <row r="4755" spans="1:24" x14ac:dyDescent="0.4">
      <c r="A4755" t="s">
        <v>5448</v>
      </c>
      <c r="B4755" t="s">
        <v>202</v>
      </c>
      <c r="C4755" t="s">
        <v>149</v>
      </c>
      <c r="D4755" t="s">
        <v>57</v>
      </c>
      <c r="E4755" t="s">
        <v>434</v>
      </c>
      <c r="F4755" t="s">
        <v>88</v>
      </c>
      <c r="G4755" t="s">
        <v>26</v>
      </c>
      <c r="H4755" t="s">
        <v>2771</v>
      </c>
      <c r="I4755" t="s">
        <v>125</v>
      </c>
      <c r="J4755" t="s">
        <v>114</v>
      </c>
      <c r="K4755" t="s">
        <v>136</v>
      </c>
      <c r="L4755" t="str">
        <f>_xlfn.XLOOKUP(Trade_Flows[[#This Row],[hardware_type]],Helper_sheet!$D$2:$D$15,Helper_sheet!$E$2:$E$15,0,0)</f>
        <v>Chip</v>
      </c>
      <c r="M4755" t="s">
        <v>91</v>
      </c>
      <c r="N4755" s="5">
        <v>3307</v>
      </c>
      <c r="O4755" s="1">
        <v>165.38</v>
      </c>
      <c r="P4755" t="s">
        <v>5297</v>
      </c>
      <c r="Q4755" t="s">
        <v>118</v>
      </c>
      <c r="R4755" t="s">
        <v>144</v>
      </c>
      <c r="S4755" t="s">
        <v>141</v>
      </c>
      <c r="T4755" t="s">
        <v>90</v>
      </c>
      <c r="U4755" t="s">
        <v>473</v>
      </c>
      <c r="V4755" t="s">
        <v>554</v>
      </c>
      <c r="W4755" t="s">
        <v>147</v>
      </c>
      <c r="X4755" t="s">
        <v>144</v>
      </c>
    </row>
    <row r="4756" spans="1:24" x14ac:dyDescent="0.4">
      <c r="A4756" t="s">
        <v>5449</v>
      </c>
      <c r="B4756" t="s">
        <v>202</v>
      </c>
      <c r="C4756" t="s">
        <v>154</v>
      </c>
      <c r="D4756" t="s">
        <v>58</v>
      </c>
      <c r="E4756" t="s">
        <v>434</v>
      </c>
      <c r="F4756" t="s">
        <v>88</v>
      </c>
      <c r="G4756" t="s">
        <v>26</v>
      </c>
      <c r="H4756" t="s">
        <v>2771</v>
      </c>
      <c r="I4756" t="s">
        <v>125</v>
      </c>
      <c r="J4756" t="s">
        <v>114</v>
      </c>
      <c r="K4756" t="s">
        <v>136</v>
      </c>
      <c r="L4756" t="str">
        <f>_xlfn.XLOOKUP(Trade_Flows[[#This Row],[hardware_type]],Helper_sheet!$D$2:$D$15,Helper_sheet!$E$2:$E$15,0,0)</f>
        <v>Chip</v>
      </c>
      <c r="M4756" t="s">
        <v>91</v>
      </c>
      <c r="N4756" s="5">
        <v>3200</v>
      </c>
      <c r="O4756" s="1">
        <v>160.02000000000001</v>
      </c>
      <c r="P4756" t="s">
        <v>138</v>
      </c>
      <c r="Q4756" t="s">
        <v>118</v>
      </c>
      <c r="R4756" t="s">
        <v>144</v>
      </c>
      <c r="S4756" t="s">
        <v>141</v>
      </c>
      <c r="T4756" t="s">
        <v>90</v>
      </c>
      <c r="U4756" t="s">
        <v>482</v>
      </c>
      <c r="V4756" t="s">
        <v>546</v>
      </c>
      <c r="W4756" t="s">
        <v>147</v>
      </c>
      <c r="X4756" t="s">
        <v>144</v>
      </c>
    </row>
    <row r="4757" spans="1:24" x14ac:dyDescent="0.4">
      <c r="A4757" t="s">
        <v>5450</v>
      </c>
      <c r="B4757" t="s">
        <v>202</v>
      </c>
      <c r="C4757" t="s">
        <v>158</v>
      </c>
      <c r="D4757" t="s">
        <v>59</v>
      </c>
      <c r="E4757" t="s">
        <v>434</v>
      </c>
      <c r="F4757" t="s">
        <v>88</v>
      </c>
      <c r="G4757" t="s">
        <v>26</v>
      </c>
      <c r="H4757" t="s">
        <v>2771</v>
      </c>
      <c r="I4757" t="s">
        <v>125</v>
      </c>
      <c r="J4757" t="s">
        <v>114</v>
      </c>
      <c r="K4757" t="s">
        <v>136</v>
      </c>
      <c r="L4757" t="str">
        <f>_xlfn.XLOOKUP(Trade_Flows[[#This Row],[hardware_type]],Helper_sheet!$D$2:$D$15,Helper_sheet!$E$2:$E$15,0,0)</f>
        <v>Chip</v>
      </c>
      <c r="M4757" t="s">
        <v>91</v>
      </c>
      <c r="N4757" s="5">
        <v>2883</v>
      </c>
      <c r="O4757" s="1">
        <v>144.19999999999999</v>
      </c>
      <c r="P4757" t="s">
        <v>138</v>
      </c>
      <c r="Q4757" t="s">
        <v>118</v>
      </c>
      <c r="R4757" t="s">
        <v>144</v>
      </c>
      <c r="S4757" t="s">
        <v>141</v>
      </c>
      <c r="T4757" t="s">
        <v>90</v>
      </c>
      <c r="U4757" t="s">
        <v>2804</v>
      </c>
      <c r="V4757" t="s">
        <v>686</v>
      </c>
      <c r="W4757" t="s">
        <v>147</v>
      </c>
      <c r="X4757" t="s">
        <v>144</v>
      </c>
    </row>
    <row r="4758" spans="1:24" x14ac:dyDescent="0.4">
      <c r="A4758" t="s">
        <v>5451</v>
      </c>
      <c r="B4758" t="s">
        <v>212</v>
      </c>
      <c r="C4758" t="s">
        <v>141</v>
      </c>
      <c r="D4758" t="s">
        <v>60</v>
      </c>
      <c r="E4758" t="s">
        <v>434</v>
      </c>
      <c r="F4758" t="s">
        <v>88</v>
      </c>
      <c r="G4758" t="s">
        <v>26</v>
      </c>
      <c r="H4758" t="s">
        <v>2771</v>
      </c>
      <c r="I4758" t="s">
        <v>125</v>
      </c>
      <c r="J4758" t="s">
        <v>114</v>
      </c>
      <c r="K4758" t="s">
        <v>136</v>
      </c>
      <c r="L4758" t="str">
        <f>_xlfn.XLOOKUP(Trade_Flows[[#This Row],[hardware_type]],Helper_sheet!$D$2:$D$15,Helper_sheet!$E$2:$E$15,0,0)</f>
        <v>Chip</v>
      </c>
      <c r="M4758" t="s">
        <v>91</v>
      </c>
      <c r="N4758" s="5">
        <v>2990</v>
      </c>
      <c r="O4758" s="1">
        <v>149.54</v>
      </c>
      <c r="P4758" t="s">
        <v>137</v>
      </c>
      <c r="Q4758" t="s">
        <v>118</v>
      </c>
      <c r="R4758" t="s">
        <v>144</v>
      </c>
      <c r="S4758" t="s">
        <v>141</v>
      </c>
      <c r="T4758" t="s">
        <v>90</v>
      </c>
      <c r="U4758" t="s">
        <v>484</v>
      </c>
      <c r="V4758" t="s">
        <v>2775</v>
      </c>
      <c r="W4758" t="s">
        <v>147</v>
      </c>
      <c r="X4758" t="s">
        <v>144</v>
      </c>
    </row>
    <row r="4759" spans="1:24" x14ac:dyDescent="0.4">
      <c r="A4759" t="s">
        <v>5452</v>
      </c>
      <c r="B4759" t="s">
        <v>212</v>
      </c>
      <c r="C4759" t="s">
        <v>149</v>
      </c>
      <c r="D4759" t="s">
        <v>61</v>
      </c>
      <c r="E4759" t="s">
        <v>434</v>
      </c>
      <c r="F4759" t="s">
        <v>88</v>
      </c>
      <c r="G4759" t="s">
        <v>26</v>
      </c>
      <c r="H4759" t="s">
        <v>2771</v>
      </c>
      <c r="I4759" t="s">
        <v>125</v>
      </c>
      <c r="J4759" t="s">
        <v>114</v>
      </c>
      <c r="K4759" t="s">
        <v>136</v>
      </c>
      <c r="L4759" t="str">
        <f>_xlfn.XLOOKUP(Trade_Flows[[#This Row],[hardware_type]],Helper_sheet!$D$2:$D$15,Helper_sheet!$E$2:$E$15,0,0)</f>
        <v>Chip</v>
      </c>
      <c r="M4759" t="s">
        <v>91</v>
      </c>
      <c r="N4759" s="5">
        <v>3461</v>
      </c>
      <c r="O4759" s="1">
        <v>173.05</v>
      </c>
      <c r="P4759" t="s">
        <v>137</v>
      </c>
      <c r="Q4759" t="s">
        <v>118</v>
      </c>
      <c r="R4759" t="s">
        <v>144</v>
      </c>
      <c r="S4759" t="s">
        <v>141</v>
      </c>
      <c r="T4759" t="s">
        <v>90</v>
      </c>
      <c r="U4759" t="s">
        <v>2772</v>
      </c>
      <c r="V4759" t="s">
        <v>2785</v>
      </c>
      <c r="W4759" t="s">
        <v>147</v>
      </c>
      <c r="X4759" t="s">
        <v>144</v>
      </c>
    </row>
    <row r="4760" spans="1:24" x14ac:dyDescent="0.4">
      <c r="A4760" t="s">
        <v>5453</v>
      </c>
      <c r="B4760" t="s">
        <v>212</v>
      </c>
      <c r="C4760" t="s">
        <v>154</v>
      </c>
      <c r="D4760" t="s">
        <v>62</v>
      </c>
      <c r="E4760" t="s">
        <v>434</v>
      </c>
      <c r="F4760" t="s">
        <v>88</v>
      </c>
      <c r="G4760" t="s">
        <v>26</v>
      </c>
      <c r="H4760" t="s">
        <v>2771</v>
      </c>
      <c r="I4760" t="s">
        <v>125</v>
      </c>
      <c r="J4760" t="s">
        <v>114</v>
      </c>
      <c r="K4760" t="s">
        <v>136</v>
      </c>
      <c r="L4760" t="str">
        <f>_xlfn.XLOOKUP(Trade_Flows[[#This Row],[hardware_type]],Helper_sheet!$D$2:$D$15,Helper_sheet!$E$2:$E$15,0,0)</f>
        <v>Chip</v>
      </c>
      <c r="M4760" t="s">
        <v>91</v>
      </c>
      <c r="N4760" s="5">
        <v>3238</v>
      </c>
      <c r="O4760" s="1">
        <v>161.93</v>
      </c>
      <c r="P4760" t="s">
        <v>138</v>
      </c>
      <c r="Q4760" t="s">
        <v>118</v>
      </c>
      <c r="R4760" t="s">
        <v>144</v>
      </c>
      <c r="S4760" t="s">
        <v>141</v>
      </c>
      <c r="T4760" t="s">
        <v>90</v>
      </c>
      <c r="U4760" t="s">
        <v>629</v>
      </c>
      <c r="V4760" t="s">
        <v>2455</v>
      </c>
      <c r="W4760" t="s">
        <v>147</v>
      </c>
      <c r="X4760" t="s">
        <v>144</v>
      </c>
    </row>
    <row r="4761" spans="1:24" x14ac:dyDescent="0.4">
      <c r="A4761" t="s">
        <v>5454</v>
      </c>
      <c r="B4761" t="s">
        <v>212</v>
      </c>
      <c r="C4761" t="s">
        <v>158</v>
      </c>
      <c r="D4761" t="s">
        <v>63</v>
      </c>
      <c r="E4761" t="s">
        <v>434</v>
      </c>
      <c r="F4761" t="s">
        <v>88</v>
      </c>
      <c r="G4761" t="s">
        <v>26</v>
      </c>
      <c r="H4761" t="s">
        <v>2771</v>
      </c>
      <c r="I4761" t="s">
        <v>125</v>
      </c>
      <c r="J4761" t="s">
        <v>114</v>
      </c>
      <c r="K4761" t="s">
        <v>136</v>
      </c>
      <c r="L4761" t="str">
        <f>_xlfn.XLOOKUP(Trade_Flows[[#This Row],[hardware_type]],Helper_sheet!$D$2:$D$15,Helper_sheet!$E$2:$E$15,0,0)</f>
        <v>Chip</v>
      </c>
      <c r="M4761" t="s">
        <v>91</v>
      </c>
      <c r="N4761" s="5">
        <v>3419</v>
      </c>
      <c r="O4761" s="1">
        <v>170.99</v>
      </c>
      <c r="P4761" t="s">
        <v>138</v>
      </c>
      <c r="Q4761" t="s">
        <v>118</v>
      </c>
      <c r="R4761" t="s">
        <v>144</v>
      </c>
      <c r="S4761" t="s">
        <v>141</v>
      </c>
      <c r="T4761" t="s">
        <v>90</v>
      </c>
      <c r="U4761" t="s">
        <v>559</v>
      </c>
      <c r="V4761" t="s">
        <v>621</v>
      </c>
      <c r="W4761" t="s">
        <v>147</v>
      </c>
      <c r="X4761" t="s">
        <v>144</v>
      </c>
    </row>
    <row r="4762" spans="1:24" x14ac:dyDescent="0.4">
      <c r="A4762" t="s">
        <v>5455</v>
      </c>
      <c r="B4762" t="s">
        <v>223</v>
      </c>
      <c r="C4762" t="s">
        <v>141</v>
      </c>
      <c r="D4762" t="s">
        <v>64</v>
      </c>
      <c r="E4762" t="s">
        <v>434</v>
      </c>
      <c r="F4762" t="s">
        <v>88</v>
      </c>
      <c r="G4762" t="s">
        <v>26</v>
      </c>
      <c r="H4762" t="s">
        <v>2771</v>
      </c>
      <c r="I4762" t="s">
        <v>125</v>
      </c>
      <c r="J4762" t="s">
        <v>114</v>
      </c>
      <c r="K4762" t="s">
        <v>136</v>
      </c>
      <c r="L4762" t="str">
        <f>_xlfn.XLOOKUP(Trade_Flows[[#This Row],[hardware_type]],Helper_sheet!$D$2:$D$15,Helper_sheet!$E$2:$E$15,0,0)</f>
        <v>Chip</v>
      </c>
      <c r="M4762" t="s">
        <v>91</v>
      </c>
      <c r="N4762" s="5">
        <v>3600</v>
      </c>
      <c r="O4762" s="1">
        <v>180.03</v>
      </c>
      <c r="P4762" t="s">
        <v>5297</v>
      </c>
      <c r="Q4762" t="s">
        <v>118</v>
      </c>
      <c r="R4762" t="s">
        <v>144</v>
      </c>
      <c r="S4762" t="s">
        <v>141</v>
      </c>
      <c r="T4762" t="s">
        <v>90</v>
      </c>
      <c r="U4762" t="s">
        <v>159</v>
      </c>
      <c r="V4762" t="s">
        <v>564</v>
      </c>
      <c r="W4762" t="s">
        <v>147</v>
      </c>
      <c r="X4762" t="s">
        <v>144</v>
      </c>
    </row>
    <row r="4763" spans="1:24" x14ac:dyDescent="0.4">
      <c r="A4763" t="s">
        <v>5456</v>
      </c>
      <c r="B4763" t="s">
        <v>223</v>
      </c>
      <c r="C4763" t="s">
        <v>149</v>
      </c>
      <c r="D4763" t="s">
        <v>65</v>
      </c>
      <c r="E4763" t="s">
        <v>434</v>
      </c>
      <c r="F4763" t="s">
        <v>88</v>
      </c>
      <c r="G4763" t="s">
        <v>26</v>
      </c>
      <c r="H4763" t="s">
        <v>2771</v>
      </c>
      <c r="I4763" t="s">
        <v>125</v>
      </c>
      <c r="J4763" t="s">
        <v>114</v>
      </c>
      <c r="K4763" t="s">
        <v>136</v>
      </c>
      <c r="L4763" t="str">
        <f>_xlfn.XLOOKUP(Trade_Flows[[#This Row],[hardware_type]],Helper_sheet!$D$2:$D$15,Helper_sheet!$E$2:$E$15,0,0)</f>
        <v>Chip</v>
      </c>
      <c r="M4763" t="s">
        <v>91</v>
      </c>
      <c r="N4763" s="5">
        <v>4082</v>
      </c>
      <c r="O4763" s="1">
        <v>204.12</v>
      </c>
      <c r="P4763" t="s">
        <v>138</v>
      </c>
      <c r="Q4763" t="s">
        <v>118</v>
      </c>
      <c r="R4763" t="s">
        <v>144</v>
      </c>
      <c r="S4763" t="s">
        <v>141</v>
      </c>
      <c r="T4763" t="s">
        <v>90</v>
      </c>
      <c r="U4763" t="s">
        <v>282</v>
      </c>
      <c r="V4763" t="s">
        <v>689</v>
      </c>
      <c r="W4763" t="s">
        <v>147</v>
      </c>
      <c r="X4763" t="s">
        <v>144</v>
      </c>
    </row>
    <row r="4764" spans="1:24" x14ac:dyDescent="0.4">
      <c r="A4764" t="s">
        <v>5457</v>
      </c>
      <c r="B4764" t="s">
        <v>223</v>
      </c>
      <c r="C4764" t="s">
        <v>154</v>
      </c>
      <c r="D4764" t="s">
        <v>66</v>
      </c>
      <c r="E4764" t="s">
        <v>434</v>
      </c>
      <c r="F4764" t="s">
        <v>88</v>
      </c>
      <c r="G4764" t="s">
        <v>26</v>
      </c>
      <c r="H4764" t="s">
        <v>2771</v>
      </c>
      <c r="I4764" t="s">
        <v>125</v>
      </c>
      <c r="J4764" t="s">
        <v>114</v>
      </c>
      <c r="K4764" t="s">
        <v>136</v>
      </c>
      <c r="L4764" t="str">
        <f>_xlfn.XLOOKUP(Trade_Flows[[#This Row],[hardware_type]],Helper_sheet!$D$2:$D$15,Helper_sheet!$E$2:$E$15,0,0)</f>
        <v>Chip</v>
      </c>
      <c r="M4764" t="s">
        <v>91</v>
      </c>
      <c r="N4764" s="5">
        <v>4092</v>
      </c>
      <c r="O4764" s="1">
        <v>204.62</v>
      </c>
      <c r="P4764" t="s">
        <v>137</v>
      </c>
      <c r="Q4764" t="s">
        <v>118</v>
      </c>
      <c r="R4764" t="s">
        <v>144</v>
      </c>
      <c r="S4764" t="s">
        <v>141</v>
      </c>
      <c r="T4764" t="s">
        <v>90</v>
      </c>
      <c r="U4764" t="s">
        <v>2467</v>
      </c>
      <c r="V4764" t="s">
        <v>2804</v>
      </c>
      <c r="W4764" t="s">
        <v>147</v>
      </c>
      <c r="X4764" t="s">
        <v>144</v>
      </c>
    </row>
    <row r="4765" spans="1:24" x14ac:dyDescent="0.4">
      <c r="A4765" t="s">
        <v>5458</v>
      </c>
      <c r="B4765" t="s">
        <v>223</v>
      </c>
      <c r="C4765" t="s">
        <v>158</v>
      </c>
      <c r="D4765" t="s">
        <v>67</v>
      </c>
      <c r="E4765" t="s">
        <v>434</v>
      </c>
      <c r="F4765" t="s">
        <v>88</v>
      </c>
      <c r="G4765" t="s">
        <v>26</v>
      </c>
      <c r="H4765" t="s">
        <v>2771</v>
      </c>
      <c r="I4765" t="s">
        <v>125</v>
      </c>
      <c r="J4765" t="s">
        <v>114</v>
      </c>
      <c r="K4765" t="s">
        <v>136</v>
      </c>
      <c r="L4765" t="str">
        <f>_xlfn.XLOOKUP(Trade_Flows[[#This Row],[hardware_type]],Helper_sheet!$D$2:$D$15,Helper_sheet!$E$2:$E$15,0,0)</f>
        <v>Chip</v>
      </c>
      <c r="M4765" t="s">
        <v>91</v>
      </c>
      <c r="N4765" s="5">
        <v>3305</v>
      </c>
      <c r="O4765" s="1">
        <v>165.26</v>
      </c>
      <c r="P4765" t="s">
        <v>138</v>
      </c>
      <c r="Q4765" t="s">
        <v>118</v>
      </c>
      <c r="R4765" t="s">
        <v>144</v>
      </c>
      <c r="S4765" t="s">
        <v>141</v>
      </c>
      <c r="T4765" t="s">
        <v>90</v>
      </c>
      <c r="U4765" t="s">
        <v>279</v>
      </c>
      <c r="V4765" t="s">
        <v>471</v>
      </c>
      <c r="W4765" t="s">
        <v>147</v>
      </c>
      <c r="X4765" t="s">
        <v>144</v>
      </c>
    </row>
    <row r="4766" spans="1:24" x14ac:dyDescent="0.4">
      <c r="A4766" t="s">
        <v>5459</v>
      </c>
      <c r="B4766" t="s">
        <v>235</v>
      </c>
      <c r="C4766" t="s">
        <v>141</v>
      </c>
      <c r="D4766" t="s">
        <v>68</v>
      </c>
      <c r="E4766" t="s">
        <v>434</v>
      </c>
      <c r="F4766" t="s">
        <v>88</v>
      </c>
      <c r="G4766" t="s">
        <v>26</v>
      </c>
      <c r="H4766" t="s">
        <v>2771</v>
      </c>
      <c r="I4766" t="s">
        <v>125</v>
      </c>
      <c r="J4766" t="s">
        <v>114</v>
      </c>
      <c r="K4766" t="s">
        <v>136</v>
      </c>
      <c r="L4766" t="str">
        <f>_xlfn.XLOOKUP(Trade_Flows[[#This Row],[hardware_type]],Helper_sheet!$D$2:$D$15,Helper_sheet!$E$2:$E$15,0,0)</f>
        <v>Chip</v>
      </c>
      <c r="M4766" t="s">
        <v>91</v>
      </c>
      <c r="N4766" s="5">
        <v>3346</v>
      </c>
      <c r="O4766" s="1">
        <v>167.31</v>
      </c>
      <c r="P4766" t="s">
        <v>138</v>
      </c>
      <c r="Q4766" t="s">
        <v>118</v>
      </c>
      <c r="R4766" t="s">
        <v>144</v>
      </c>
      <c r="S4766" t="s">
        <v>141</v>
      </c>
      <c r="T4766" t="s">
        <v>90</v>
      </c>
      <c r="U4766" t="s">
        <v>287</v>
      </c>
      <c r="V4766" t="s">
        <v>473</v>
      </c>
      <c r="W4766" t="s">
        <v>147</v>
      </c>
      <c r="X4766" t="s">
        <v>144</v>
      </c>
    </row>
    <row r="4767" spans="1:24" x14ac:dyDescent="0.4">
      <c r="A4767" t="s">
        <v>5460</v>
      </c>
      <c r="B4767" t="s">
        <v>235</v>
      </c>
      <c r="C4767" t="s">
        <v>149</v>
      </c>
      <c r="D4767" t="s">
        <v>69</v>
      </c>
      <c r="E4767" t="s">
        <v>434</v>
      </c>
      <c r="F4767" t="s">
        <v>88</v>
      </c>
      <c r="G4767" t="s">
        <v>26</v>
      </c>
      <c r="H4767" t="s">
        <v>2771</v>
      </c>
      <c r="I4767" t="s">
        <v>125</v>
      </c>
      <c r="J4767" t="s">
        <v>114</v>
      </c>
      <c r="K4767" t="s">
        <v>136</v>
      </c>
      <c r="L4767" t="str">
        <f>_xlfn.XLOOKUP(Trade_Flows[[#This Row],[hardware_type]],Helper_sheet!$D$2:$D$15,Helper_sheet!$E$2:$E$15,0,0)</f>
        <v>Chip</v>
      </c>
      <c r="M4767" t="s">
        <v>91</v>
      </c>
      <c r="N4767" s="5">
        <v>4344</v>
      </c>
      <c r="O4767" s="1">
        <v>217.23</v>
      </c>
      <c r="P4767" t="s">
        <v>138</v>
      </c>
      <c r="Q4767" t="s">
        <v>118</v>
      </c>
      <c r="R4767" t="s">
        <v>144</v>
      </c>
      <c r="S4767" t="s">
        <v>141</v>
      </c>
      <c r="T4767" t="s">
        <v>90</v>
      </c>
      <c r="U4767" t="s">
        <v>275</v>
      </c>
      <c r="V4767" t="s">
        <v>564</v>
      </c>
      <c r="W4767" t="s">
        <v>147</v>
      </c>
      <c r="X4767" t="s">
        <v>144</v>
      </c>
    </row>
    <row r="4768" spans="1:24" x14ac:dyDescent="0.4">
      <c r="A4768" t="s">
        <v>5461</v>
      </c>
      <c r="B4768" t="s">
        <v>235</v>
      </c>
      <c r="C4768" t="s">
        <v>154</v>
      </c>
      <c r="D4768" t="s">
        <v>70</v>
      </c>
      <c r="E4768" t="s">
        <v>434</v>
      </c>
      <c r="F4768" t="s">
        <v>88</v>
      </c>
      <c r="G4768" t="s">
        <v>26</v>
      </c>
      <c r="H4768" t="s">
        <v>2771</v>
      </c>
      <c r="I4768" t="s">
        <v>125</v>
      </c>
      <c r="J4768" t="s">
        <v>114</v>
      </c>
      <c r="K4768" t="s">
        <v>136</v>
      </c>
      <c r="L4768" t="str">
        <f>_xlfn.XLOOKUP(Trade_Flows[[#This Row],[hardware_type]],Helper_sheet!$D$2:$D$15,Helper_sheet!$E$2:$E$15,0,0)</f>
        <v>Chip</v>
      </c>
      <c r="M4768" t="s">
        <v>91</v>
      </c>
      <c r="N4768" s="5">
        <v>5063</v>
      </c>
      <c r="O4768" s="1">
        <v>253.2</v>
      </c>
      <c r="P4768" t="s">
        <v>137</v>
      </c>
      <c r="Q4768" t="s">
        <v>118</v>
      </c>
      <c r="R4768" t="s">
        <v>144</v>
      </c>
      <c r="S4768" t="s">
        <v>141</v>
      </c>
      <c r="T4768" t="s">
        <v>90</v>
      </c>
      <c r="U4768" t="s">
        <v>384</v>
      </c>
      <c r="V4768" t="s">
        <v>625</v>
      </c>
      <c r="W4768" t="s">
        <v>147</v>
      </c>
      <c r="X4768" t="s">
        <v>144</v>
      </c>
    </row>
    <row r="4769" spans="1:24" x14ac:dyDescent="0.4">
      <c r="A4769" t="s">
        <v>5462</v>
      </c>
      <c r="B4769" t="s">
        <v>235</v>
      </c>
      <c r="C4769" t="s">
        <v>158</v>
      </c>
      <c r="D4769" t="s">
        <v>71</v>
      </c>
      <c r="E4769" t="s">
        <v>434</v>
      </c>
      <c r="F4769" t="s">
        <v>88</v>
      </c>
      <c r="G4769" t="s">
        <v>26</v>
      </c>
      <c r="H4769" t="s">
        <v>2771</v>
      </c>
      <c r="I4769" t="s">
        <v>125</v>
      </c>
      <c r="J4769" t="s">
        <v>114</v>
      </c>
      <c r="K4769" t="s">
        <v>136</v>
      </c>
      <c r="L4769" t="str">
        <f>_xlfn.XLOOKUP(Trade_Flows[[#This Row],[hardware_type]],Helper_sheet!$D$2:$D$15,Helper_sheet!$E$2:$E$15,0,0)</f>
        <v>Chip</v>
      </c>
      <c r="M4769" t="s">
        <v>91</v>
      </c>
      <c r="N4769" s="5">
        <v>3753</v>
      </c>
      <c r="O4769" s="1">
        <v>187.66</v>
      </c>
      <c r="P4769" t="s">
        <v>138</v>
      </c>
      <c r="Q4769" t="s">
        <v>118</v>
      </c>
      <c r="R4769" t="s">
        <v>144</v>
      </c>
      <c r="S4769" t="s">
        <v>141</v>
      </c>
      <c r="T4769" t="s">
        <v>90</v>
      </c>
      <c r="U4769" t="s">
        <v>305</v>
      </c>
      <c r="V4769" t="s">
        <v>2772</v>
      </c>
      <c r="W4769" t="s">
        <v>147</v>
      </c>
      <c r="X4769" t="s">
        <v>144</v>
      </c>
    </row>
    <row r="4770" spans="1:24" x14ac:dyDescent="0.4">
      <c r="A4770" t="s">
        <v>5463</v>
      </c>
      <c r="B4770" t="s">
        <v>248</v>
      </c>
      <c r="C4770" t="s">
        <v>141</v>
      </c>
      <c r="D4770" t="s">
        <v>72</v>
      </c>
      <c r="E4770" t="s">
        <v>434</v>
      </c>
      <c r="F4770" t="s">
        <v>88</v>
      </c>
      <c r="G4770" t="s">
        <v>26</v>
      </c>
      <c r="H4770" t="s">
        <v>2771</v>
      </c>
      <c r="I4770" t="s">
        <v>125</v>
      </c>
      <c r="J4770" t="s">
        <v>114</v>
      </c>
      <c r="K4770" t="s">
        <v>136</v>
      </c>
      <c r="L4770" t="str">
        <f>_xlfn.XLOOKUP(Trade_Flows[[#This Row],[hardware_type]],Helper_sheet!$D$2:$D$15,Helper_sheet!$E$2:$E$15,0,0)</f>
        <v>Chip</v>
      </c>
      <c r="M4770" t="s">
        <v>91</v>
      </c>
      <c r="N4770" s="5">
        <v>4734</v>
      </c>
      <c r="O4770" s="1">
        <v>236.71</v>
      </c>
      <c r="P4770" t="s">
        <v>5297</v>
      </c>
      <c r="Q4770" t="s">
        <v>118</v>
      </c>
      <c r="R4770" t="s">
        <v>144</v>
      </c>
      <c r="S4770" t="s">
        <v>141</v>
      </c>
      <c r="T4770" t="s">
        <v>90</v>
      </c>
      <c r="U4770" t="s">
        <v>481</v>
      </c>
      <c r="V4770" t="s">
        <v>484</v>
      </c>
      <c r="W4770" t="s">
        <v>147</v>
      </c>
      <c r="X4770" t="s">
        <v>141</v>
      </c>
    </row>
    <row r="4771" spans="1:24" x14ac:dyDescent="0.4">
      <c r="A4771" t="s">
        <v>5464</v>
      </c>
      <c r="B4771" t="s">
        <v>248</v>
      </c>
      <c r="C4771" t="s">
        <v>149</v>
      </c>
      <c r="D4771" t="s">
        <v>73</v>
      </c>
      <c r="E4771" t="s">
        <v>434</v>
      </c>
      <c r="F4771" t="s">
        <v>88</v>
      </c>
      <c r="G4771" t="s">
        <v>26</v>
      </c>
      <c r="H4771" t="s">
        <v>2771</v>
      </c>
      <c r="I4771" t="s">
        <v>125</v>
      </c>
      <c r="J4771" t="s">
        <v>114</v>
      </c>
      <c r="K4771" t="s">
        <v>136</v>
      </c>
      <c r="L4771" t="str">
        <f>_xlfn.XLOOKUP(Trade_Flows[[#This Row],[hardware_type]],Helper_sheet!$D$2:$D$15,Helper_sheet!$E$2:$E$15,0,0)</f>
        <v>Chip</v>
      </c>
      <c r="M4771" t="s">
        <v>91</v>
      </c>
      <c r="N4771" s="5">
        <v>5078</v>
      </c>
      <c r="O4771" s="1">
        <v>253.92</v>
      </c>
      <c r="P4771" t="s">
        <v>5297</v>
      </c>
      <c r="Q4771" t="s">
        <v>118</v>
      </c>
      <c r="R4771" t="s">
        <v>144</v>
      </c>
      <c r="S4771" t="s">
        <v>141</v>
      </c>
      <c r="T4771" t="s">
        <v>90</v>
      </c>
      <c r="U4771" t="s">
        <v>636</v>
      </c>
      <c r="V4771" t="s">
        <v>570</v>
      </c>
      <c r="W4771" t="s">
        <v>147</v>
      </c>
      <c r="X4771" t="s">
        <v>141</v>
      </c>
    </row>
    <row r="4772" spans="1:24" x14ac:dyDescent="0.4">
      <c r="A4772" t="s">
        <v>5465</v>
      </c>
      <c r="B4772" t="s">
        <v>248</v>
      </c>
      <c r="C4772" t="s">
        <v>154</v>
      </c>
      <c r="D4772" t="s">
        <v>74</v>
      </c>
      <c r="E4772" t="s">
        <v>434</v>
      </c>
      <c r="F4772" t="s">
        <v>88</v>
      </c>
      <c r="G4772" t="s">
        <v>26</v>
      </c>
      <c r="H4772" t="s">
        <v>2771</v>
      </c>
      <c r="I4772" t="s">
        <v>125</v>
      </c>
      <c r="J4772" t="s">
        <v>114</v>
      </c>
      <c r="K4772" t="s">
        <v>136</v>
      </c>
      <c r="L4772" t="str">
        <f>_xlfn.XLOOKUP(Trade_Flows[[#This Row],[hardware_type]],Helper_sheet!$D$2:$D$15,Helper_sheet!$E$2:$E$15,0,0)</f>
        <v>Chip</v>
      </c>
      <c r="M4772" t="s">
        <v>91</v>
      </c>
      <c r="N4772" s="5">
        <v>5184</v>
      </c>
      <c r="O4772" s="1">
        <v>259.25</v>
      </c>
      <c r="P4772" t="s">
        <v>137</v>
      </c>
      <c r="Q4772" t="s">
        <v>118</v>
      </c>
      <c r="R4772" t="s">
        <v>144</v>
      </c>
      <c r="S4772" t="s">
        <v>141</v>
      </c>
      <c r="T4772" t="s">
        <v>90</v>
      </c>
      <c r="U4772" t="s">
        <v>503</v>
      </c>
      <c r="V4772" t="s">
        <v>702</v>
      </c>
      <c r="W4772" t="s">
        <v>147</v>
      </c>
      <c r="X4772" t="s">
        <v>141</v>
      </c>
    </row>
    <row r="4773" spans="1:24" x14ac:dyDescent="0.4">
      <c r="A4773" t="s">
        <v>5466</v>
      </c>
      <c r="B4773" t="s">
        <v>248</v>
      </c>
      <c r="C4773" t="s">
        <v>158</v>
      </c>
      <c r="D4773" t="s">
        <v>75</v>
      </c>
      <c r="E4773" t="s">
        <v>434</v>
      </c>
      <c r="F4773" t="s">
        <v>88</v>
      </c>
      <c r="G4773" t="s">
        <v>26</v>
      </c>
      <c r="H4773" t="s">
        <v>2771</v>
      </c>
      <c r="I4773" t="s">
        <v>125</v>
      </c>
      <c r="J4773" t="s">
        <v>114</v>
      </c>
      <c r="K4773" t="s">
        <v>136</v>
      </c>
      <c r="L4773" t="str">
        <f>_xlfn.XLOOKUP(Trade_Flows[[#This Row],[hardware_type]],Helper_sheet!$D$2:$D$15,Helper_sheet!$E$2:$E$15,0,0)</f>
        <v>Chip</v>
      </c>
      <c r="M4773" t="s">
        <v>91</v>
      </c>
      <c r="N4773" s="5">
        <v>4529</v>
      </c>
      <c r="O4773" s="1">
        <v>226.5</v>
      </c>
      <c r="P4773" t="s">
        <v>137</v>
      </c>
      <c r="Q4773" t="s">
        <v>118</v>
      </c>
      <c r="R4773" t="s">
        <v>144</v>
      </c>
      <c r="S4773" t="s">
        <v>141</v>
      </c>
      <c r="T4773" t="s">
        <v>90</v>
      </c>
      <c r="U4773" t="s">
        <v>568</v>
      </c>
      <c r="V4773" t="s">
        <v>284</v>
      </c>
      <c r="W4773" t="s">
        <v>147</v>
      </c>
      <c r="X4773" t="s">
        <v>141</v>
      </c>
    </row>
    <row r="4774" spans="1:24" x14ac:dyDescent="0.4">
      <c r="A4774" t="s">
        <v>5467</v>
      </c>
      <c r="B4774" t="s">
        <v>260</v>
      </c>
      <c r="C4774" t="s">
        <v>141</v>
      </c>
      <c r="D4774" t="s">
        <v>76</v>
      </c>
      <c r="E4774" t="s">
        <v>434</v>
      </c>
      <c r="F4774" t="s">
        <v>88</v>
      </c>
      <c r="G4774" t="s">
        <v>26</v>
      </c>
      <c r="H4774" t="s">
        <v>2771</v>
      </c>
      <c r="I4774" t="s">
        <v>125</v>
      </c>
      <c r="J4774" t="s">
        <v>114</v>
      </c>
      <c r="K4774" t="s">
        <v>136</v>
      </c>
      <c r="L4774" t="str">
        <f>_xlfn.XLOOKUP(Trade_Flows[[#This Row],[hardware_type]],Helper_sheet!$D$2:$D$15,Helper_sheet!$E$2:$E$15,0,0)</f>
        <v>Chip</v>
      </c>
      <c r="M4774" t="s">
        <v>91</v>
      </c>
      <c r="N4774" s="5">
        <v>4565</v>
      </c>
      <c r="O4774" s="1">
        <v>228.27</v>
      </c>
      <c r="P4774" t="s">
        <v>138</v>
      </c>
      <c r="Q4774" t="s">
        <v>118</v>
      </c>
      <c r="R4774" t="s">
        <v>144</v>
      </c>
      <c r="S4774" t="s">
        <v>141</v>
      </c>
      <c r="T4774" t="s">
        <v>90</v>
      </c>
      <c r="U4774" t="s">
        <v>213</v>
      </c>
      <c r="V4774" t="s">
        <v>210</v>
      </c>
      <c r="W4774" t="s">
        <v>147</v>
      </c>
      <c r="X4774" t="s">
        <v>141</v>
      </c>
    </row>
    <row r="4775" spans="1:24" x14ac:dyDescent="0.4">
      <c r="A4775" t="s">
        <v>5468</v>
      </c>
      <c r="B4775" t="s">
        <v>260</v>
      </c>
      <c r="C4775" t="s">
        <v>149</v>
      </c>
      <c r="D4775" t="s">
        <v>77</v>
      </c>
      <c r="E4775" t="s">
        <v>434</v>
      </c>
      <c r="F4775" t="s">
        <v>88</v>
      </c>
      <c r="G4775" t="s">
        <v>26</v>
      </c>
      <c r="H4775" t="s">
        <v>2771</v>
      </c>
      <c r="I4775" t="s">
        <v>125</v>
      </c>
      <c r="J4775" t="s">
        <v>114</v>
      </c>
      <c r="K4775" t="s">
        <v>136</v>
      </c>
      <c r="L4775" t="str">
        <f>_xlfn.XLOOKUP(Trade_Flows[[#This Row],[hardware_type]],Helper_sheet!$D$2:$D$15,Helper_sheet!$E$2:$E$15,0,0)</f>
        <v>Chip</v>
      </c>
      <c r="M4775" t="s">
        <v>91</v>
      </c>
      <c r="N4775" s="5">
        <v>5768</v>
      </c>
      <c r="O4775" s="1">
        <v>288.44</v>
      </c>
      <c r="P4775" t="s">
        <v>138</v>
      </c>
      <c r="Q4775" t="s">
        <v>118</v>
      </c>
      <c r="R4775" t="s">
        <v>144</v>
      </c>
      <c r="S4775" t="s">
        <v>141</v>
      </c>
      <c r="T4775" t="s">
        <v>90</v>
      </c>
      <c r="U4775" t="s">
        <v>322</v>
      </c>
      <c r="V4775" t="s">
        <v>566</v>
      </c>
      <c r="W4775" t="s">
        <v>147</v>
      </c>
      <c r="X4775" t="s">
        <v>141</v>
      </c>
    </row>
    <row r="4776" spans="1:24" x14ac:dyDescent="0.4">
      <c r="A4776" t="s">
        <v>5469</v>
      </c>
      <c r="B4776" t="s">
        <v>260</v>
      </c>
      <c r="C4776" t="s">
        <v>154</v>
      </c>
      <c r="D4776" t="s">
        <v>78</v>
      </c>
      <c r="E4776" t="s">
        <v>434</v>
      </c>
      <c r="F4776" t="s">
        <v>88</v>
      </c>
      <c r="G4776" t="s">
        <v>26</v>
      </c>
      <c r="H4776" t="s">
        <v>2771</v>
      </c>
      <c r="I4776" t="s">
        <v>125</v>
      </c>
      <c r="J4776" t="s">
        <v>114</v>
      </c>
      <c r="K4776" t="s">
        <v>136</v>
      </c>
      <c r="L4776" t="str">
        <f>_xlfn.XLOOKUP(Trade_Flows[[#This Row],[hardware_type]],Helper_sheet!$D$2:$D$15,Helper_sheet!$E$2:$E$15,0,0)</f>
        <v>Chip</v>
      </c>
      <c r="M4776" t="s">
        <v>91</v>
      </c>
      <c r="N4776" s="5">
        <v>6033</v>
      </c>
      <c r="O4776" s="1">
        <v>301.66000000000003</v>
      </c>
      <c r="P4776" t="s">
        <v>137</v>
      </c>
      <c r="Q4776" t="s">
        <v>118</v>
      </c>
      <c r="R4776" t="s">
        <v>144</v>
      </c>
      <c r="S4776" t="s">
        <v>141</v>
      </c>
      <c r="T4776" t="s">
        <v>90</v>
      </c>
      <c r="U4776" t="s">
        <v>1326</v>
      </c>
      <c r="V4776" t="s">
        <v>310</v>
      </c>
      <c r="W4776" t="s">
        <v>147</v>
      </c>
      <c r="X4776" t="s">
        <v>141</v>
      </c>
    </row>
    <row r="4777" spans="1:24" x14ac:dyDescent="0.4">
      <c r="A4777" t="s">
        <v>5470</v>
      </c>
      <c r="B4777" t="s">
        <v>260</v>
      </c>
      <c r="C4777" t="s">
        <v>158</v>
      </c>
      <c r="D4777" t="s">
        <v>79</v>
      </c>
      <c r="E4777" t="s">
        <v>434</v>
      </c>
      <c r="F4777" t="s">
        <v>88</v>
      </c>
      <c r="G4777" t="s">
        <v>26</v>
      </c>
      <c r="H4777" t="s">
        <v>2771</v>
      </c>
      <c r="I4777" t="s">
        <v>125</v>
      </c>
      <c r="J4777" t="s">
        <v>114</v>
      </c>
      <c r="K4777" t="s">
        <v>136</v>
      </c>
      <c r="L4777" t="str">
        <f>_xlfn.XLOOKUP(Trade_Flows[[#This Row],[hardware_type]],Helper_sheet!$D$2:$D$15,Helper_sheet!$E$2:$E$15,0,0)</f>
        <v>Chip</v>
      </c>
      <c r="M4777" t="s">
        <v>91</v>
      </c>
      <c r="N4777" s="5">
        <v>4770</v>
      </c>
      <c r="O4777" s="1">
        <v>238.5</v>
      </c>
      <c r="P4777" t="s">
        <v>5297</v>
      </c>
      <c r="Q4777" t="s">
        <v>118</v>
      </c>
      <c r="R4777" t="s">
        <v>144</v>
      </c>
      <c r="S4777" t="s">
        <v>141</v>
      </c>
      <c r="T4777" t="s">
        <v>90</v>
      </c>
      <c r="U4777" t="s">
        <v>700</v>
      </c>
      <c r="V4777" t="s">
        <v>203</v>
      </c>
      <c r="W4777" t="s">
        <v>147</v>
      </c>
      <c r="X4777" t="s">
        <v>141</v>
      </c>
    </row>
    <row r="4778" spans="1:24" x14ac:dyDescent="0.4">
      <c r="A4778" t="s">
        <v>5471</v>
      </c>
      <c r="B4778" t="s">
        <v>140</v>
      </c>
      <c r="C4778" t="s">
        <v>141</v>
      </c>
      <c r="D4778" t="s">
        <v>23</v>
      </c>
      <c r="E4778" t="s">
        <v>434</v>
      </c>
      <c r="F4778" t="s">
        <v>88</v>
      </c>
      <c r="G4778" t="s">
        <v>26</v>
      </c>
      <c r="H4778" t="s">
        <v>1222</v>
      </c>
      <c r="I4778" t="s">
        <v>116</v>
      </c>
      <c r="J4778" t="s">
        <v>117</v>
      </c>
      <c r="K4778" t="s">
        <v>97</v>
      </c>
      <c r="L4778" t="str">
        <f>_xlfn.XLOOKUP(Trade_Flows[[#This Row],[hardware_type]],Helper_sheet!$D$2:$D$15,Helper_sheet!$E$2:$E$15,0,0)</f>
        <v>Chip</v>
      </c>
      <c r="M4778" t="s">
        <v>91</v>
      </c>
      <c r="N4778" s="5">
        <v>2375</v>
      </c>
      <c r="O4778" s="1">
        <v>123.74</v>
      </c>
      <c r="P4778" t="s">
        <v>100</v>
      </c>
      <c r="Q4778" t="s">
        <v>118</v>
      </c>
      <c r="R4778" t="s">
        <v>144</v>
      </c>
      <c r="S4778" t="s">
        <v>141</v>
      </c>
      <c r="T4778" t="s">
        <v>90</v>
      </c>
      <c r="U4778" t="s">
        <v>543</v>
      </c>
      <c r="V4778" t="s">
        <v>1290</v>
      </c>
      <c r="W4778" t="s">
        <v>147</v>
      </c>
      <c r="X4778" t="s">
        <v>144</v>
      </c>
    </row>
    <row r="4779" spans="1:24" x14ac:dyDescent="0.4">
      <c r="A4779" t="s">
        <v>5472</v>
      </c>
      <c r="B4779" t="s">
        <v>140</v>
      </c>
      <c r="C4779" t="s">
        <v>149</v>
      </c>
      <c r="D4779" t="s">
        <v>35</v>
      </c>
      <c r="E4779" t="s">
        <v>434</v>
      </c>
      <c r="F4779" t="s">
        <v>88</v>
      </c>
      <c r="G4779" t="s">
        <v>26</v>
      </c>
      <c r="H4779" t="s">
        <v>1222</v>
      </c>
      <c r="I4779" t="s">
        <v>116</v>
      </c>
      <c r="J4779" t="s">
        <v>117</v>
      </c>
      <c r="K4779" t="s">
        <v>97</v>
      </c>
      <c r="L4779" t="str">
        <f>_xlfn.XLOOKUP(Trade_Flows[[#This Row],[hardware_type]],Helper_sheet!$D$2:$D$15,Helper_sheet!$E$2:$E$15,0,0)</f>
        <v>Chip</v>
      </c>
      <c r="M4779" t="s">
        <v>91</v>
      </c>
      <c r="N4779" s="5">
        <v>2771</v>
      </c>
      <c r="O4779" s="1">
        <v>144.33000000000001</v>
      </c>
      <c r="P4779" t="s">
        <v>664</v>
      </c>
      <c r="Q4779" t="s">
        <v>118</v>
      </c>
      <c r="R4779" t="s">
        <v>144</v>
      </c>
      <c r="S4779" t="s">
        <v>141</v>
      </c>
      <c r="T4779" t="s">
        <v>90</v>
      </c>
      <c r="U4779" t="s">
        <v>441</v>
      </c>
      <c r="V4779" t="s">
        <v>1284</v>
      </c>
      <c r="W4779" t="s">
        <v>147</v>
      </c>
      <c r="X4779" t="s">
        <v>144</v>
      </c>
    </row>
    <row r="4780" spans="1:24" x14ac:dyDescent="0.4">
      <c r="A4780" t="s">
        <v>5473</v>
      </c>
      <c r="B4780" t="s">
        <v>140</v>
      </c>
      <c r="C4780" t="s">
        <v>154</v>
      </c>
      <c r="D4780" t="s">
        <v>37</v>
      </c>
      <c r="E4780" t="s">
        <v>434</v>
      </c>
      <c r="F4780" t="s">
        <v>88</v>
      </c>
      <c r="G4780" t="s">
        <v>26</v>
      </c>
      <c r="H4780" t="s">
        <v>1222</v>
      </c>
      <c r="I4780" t="s">
        <v>116</v>
      </c>
      <c r="J4780" t="s">
        <v>117</v>
      </c>
      <c r="K4780" t="s">
        <v>97</v>
      </c>
      <c r="L4780" t="str">
        <f>_xlfn.XLOOKUP(Trade_Flows[[#This Row],[hardware_type]],Helper_sheet!$D$2:$D$15,Helper_sheet!$E$2:$E$15,0,0)</f>
        <v>Chip</v>
      </c>
      <c r="M4780" t="s">
        <v>91</v>
      </c>
      <c r="N4780" s="5">
        <v>2394</v>
      </c>
      <c r="O4780" s="1">
        <v>124.73</v>
      </c>
      <c r="P4780" t="s">
        <v>664</v>
      </c>
      <c r="Q4780" t="s">
        <v>118</v>
      </c>
      <c r="R4780" t="s">
        <v>144</v>
      </c>
      <c r="S4780" t="s">
        <v>141</v>
      </c>
      <c r="T4780" t="s">
        <v>90</v>
      </c>
      <c r="U4780" t="s">
        <v>439</v>
      </c>
      <c r="V4780" t="s">
        <v>1248</v>
      </c>
      <c r="W4780" t="s">
        <v>147</v>
      </c>
      <c r="X4780" t="s">
        <v>144</v>
      </c>
    </row>
    <row r="4781" spans="1:24" x14ac:dyDescent="0.4">
      <c r="A4781" t="s">
        <v>5474</v>
      </c>
      <c r="B4781" t="s">
        <v>140</v>
      </c>
      <c r="C4781" t="s">
        <v>158</v>
      </c>
      <c r="D4781" t="s">
        <v>38</v>
      </c>
      <c r="E4781" t="s">
        <v>434</v>
      </c>
      <c r="F4781" t="s">
        <v>88</v>
      </c>
      <c r="G4781" t="s">
        <v>26</v>
      </c>
      <c r="H4781" t="s">
        <v>1222</v>
      </c>
      <c r="I4781" t="s">
        <v>116</v>
      </c>
      <c r="J4781" t="s">
        <v>117</v>
      </c>
      <c r="K4781" t="s">
        <v>97</v>
      </c>
      <c r="L4781" t="str">
        <f>_xlfn.XLOOKUP(Trade_Flows[[#This Row],[hardware_type]],Helper_sheet!$D$2:$D$15,Helper_sheet!$E$2:$E$15,0,0)</f>
        <v>Chip</v>
      </c>
      <c r="M4781" t="s">
        <v>91</v>
      </c>
      <c r="N4781" s="5">
        <v>2521</v>
      </c>
      <c r="O4781" s="1">
        <v>131.31</v>
      </c>
      <c r="P4781" t="s">
        <v>100</v>
      </c>
      <c r="Q4781" t="s">
        <v>118</v>
      </c>
      <c r="R4781" t="s">
        <v>144</v>
      </c>
      <c r="S4781" t="s">
        <v>141</v>
      </c>
      <c r="T4781" t="s">
        <v>90</v>
      </c>
      <c r="U4781" t="s">
        <v>599</v>
      </c>
      <c r="V4781" t="s">
        <v>1231</v>
      </c>
      <c r="W4781" t="s">
        <v>147</v>
      </c>
      <c r="X4781" t="s">
        <v>144</v>
      </c>
    </row>
    <row r="4782" spans="1:24" x14ac:dyDescent="0.4">
      <c r="A4782" t="s">
        <v>5475</v>
      </c>
      <c r="B4782" t="s">
        <v>162</v>
      </c>
      <c r="C4782" t="s">
        <v>141</v>
      </c>
      <c r="D4782" t="s">
        <v>39</v>
      </c>
      <c r="E4782" t="s">
        <v>434</v>
      </c>
      <c r="F4782" t="s">
        <v>88</v>
      </c>
      <c r="G4782" t="s">
        <v>26</v>
      </c>
      <c r="H4782" t="s">
        <v>1222</v>
      </c>
      <c r="I4782" t="s">
        <v>116</v>
      </c>
      <c r="J4782" t="s">
        <v>117</v>
      </c>
      <c r="K4782" t="s">
        <v>97</v>
      </c>
      <c r="L4782" t="str">
        <f>_xlfn.XLOOKUP(Trade_Flows[[#This Row],[hardware_type]],Helper_sheet!$D$2:$D$15,Helper_sheet!$E$2:$E$15,0,0)</f>
        <v>Chip</v>
      </c>
      <c r="M4782" t="s">
        <v>91</v>
      </c>
      <c r="N4782" s="5">
        <v>2723</v>
      </c>
      <c r="O4782" s="1">
        <v>141.83000000000001</v>
      </c>
      <c r="P4782" t="s">
        <v>100</v>
      </c>
      <c r="Q4782" t="s">
        <v>118</v>
      </c>
      <c r="R4782" t="s">
        <v>144</v>
      </c>
      <c r="S4782" t="s">
        <v>141</v>
      </c>
      <c r="T4782" t="s">
        <v>90</v>
      </c>
      <c r="U4782" t="s">
        <v>2387</v>
      </c>
      <c r="V4782" t="s">
        <v>1272</v>
      </c>
      <c r="W4782" t="s">
        <v>147</v>
      </c>
      <c r="X4782" t="s">
        <v>144</v>
      </c>
    </row>
    <row r="4783" spans="1:24" x14ac:dyDescent="0.4">
      <c r="A4783" t="s">
        <v>5476</v>
      </c>
      <c r="B4783" t="s">
        <v>162</v>
      </c>
      <c r="C4783" t="s">
        <v>149</v>
      </c>
      <c r="D4783" t="s">
        <v>41</v>
      </c>
      <c r="E4783" t="s">
        <v>434</v>
      </c>
      <c r="F4783" t="s">
        <v>88</v>
      </c>
      <c r="G4783" t="s">
        <v>26</v>
      </c>
      <c r="H4783" t="s">
        <v>1222</v>
      </c>
      <c r="I4783" t="s">
        <v>116</v>
      </c>
      <c r="J4783" t="s">
        <v>117</v>
      </c>
      <c r="K4783" t="s">
        <v>97</v>
      </c>
      <c r="L4783" t="str">
        <f>_xlfn.XLOOKUP(Trade_Flows[[#This Row],[hardware_type]],Helper_sheet!$D$2:$D$15,Helper_sheet!$E$2:$E$15,0,0)</f>
        <v>Chip</v>
      </c>
      <c r="M4783" t="s">
        <v>91</v>
      </c>
      <c r="N4783" s="5">
        <v>2800</v>
      </c>
      <c r="O4783" s="1">
        <v>145.84</v>
      </c>
      <c r="P4783" t="s">
        <v>668</v>
      </c>
      <c r="Q4783" t="s">
        <v>118</v>
      </c>
      <c r="R4783" t="s">
        <v>144</v>
      </c>
      <c r="S4783" t="s">
        <v>141</v>
      </c>
      <c r="T4783" t="s">
        <v>90</v>
      </c>
      <c r="U4783" t="s">
        <v>453</v>
      </c>
      <c r="V4783" t="s">
        <v>1234</v>
      </c>
      <c r="W4783" t="s">
        <v>147</v>
      </c>
      <c r="X4783" t="s">
        <v>144</v>
      </c>
    </row>
    <row r="4784" spans="1:24" x14ac:dyDescent="0.4">
      <c r="A4784" t="s">
        <v>5477</v>
      </c>
      <c r="B4784" t="s">
        <v>162</v>
      </c>
      <c r="C4784" t="s">
        <v>154</v>
      </c>
      <c r="D4784" t="s">
        <v>42</v>
      </c>
      <c r="E4784" t="s">
        <v>434</v>
      </c>
      <c r="F4784" t="s">
        <v>88</v>
      </c>
      <c r="G4784" t="s">
        <v>26</v>
      </c>
      <c r="H4784" t="s">
        <v>1222</v>
      </c>
      <c r="I4784" t="s">
        <v>116</v>
      </c>
      <c r="J4784" t="s">
        <v>117</v>
      </c>
      <c r="K4784" t="s">
        <v>97</v>
      </c>
      <c r="L4784" t="str">
        <f>_xlfn.XLOOKUP(Trade_Flows[[#This Row],[hardware_type]],Helper_sheet!$D$2:$D$15,Helper_sheet!$E$2:$E$15,0,0)</f>
        <v>Chip</v>
      </c>
      <c r="M4784" t="s">
        <v>91</v>
      </c>
      <c r="N4784" s="5">
        <v>2921</v>
      </c>
      <c r="O4784" s="1">
        <v>152.13999999999999</v>
      </c>
      <c r="P4784" t="s">
        <v>100</v>
      </c>
      <c r="Q4784" t="s">
        <v>118</v>
      </c>
      <c r="R4784" t="s">
        <v>144</v>
      </c>
      <c r="S4784" t="s">
        <v>141</v>
      </c>
      <c r="T4784" t="s">
        <v>90</v>
      </c>
      <c r="U4784" t="s">
        <v>535</v>
      </c>
      <c r="V4784" t="s">
        <v>1290</v>
      </c>
      <c r="W4784" t="s">
        <v>147</v>
      </c>
      <c r="X4784" t="s">
        <v>144</v>
      </c>
    </row>
    <row r="4785" spans="1:24" x14ac:dyDescent="0.4">
      <c r="A4785" t="s">
        <v>5478</v>
      </c>
      <c r="B4785" t="s">
        <v>162</v>
      </c>
      <c r="C4785" t="s">
        <v>158</v>
      </c>
      <c r="D4785" t="s">
        <v>43</v>
      </c>
      <c r="E4785" t="s">
        <v>434</v>
      </c>
      <c r="F4785" t="s">
        <v>88</v>
      </c>
      <c r="G4785" t="s">
        <v>26</v>
      </c>
      <c r="H4785" t="s">
        <v>1222</v>
      </c>
      <c r="I4785" t="s">
        <v>116</v>
      </c>
      <c r="J4785" t="s">
        <v>117</v>
      </c>
      <c r="K4785" t="s">
        <v>97</v>
      </c>
      <c r="L4785" t="str">
        <f>_xlfn.XLOOKUP(Trade_Flows[[#This Row],[hardware_type]],Helper_sheet!$D$2:$D$15,Helper_sheet!$E$2:$E$15,0,0)</f>
        <v>Chip</v>
      </c>
      <c r="M4785" t="s">
        <v>91</v>
      </c>
      <c r="N4785" s="5">
        <v>2638</v>
      </c>
      <c r="O4785" s="1">
        <v>137.41999999999999</v>
      </c>
      <c r="P4785" t="s">
        <v>100</v>
      </c>
      <c r="Q4785" t="s">
        <v>118</v>
      </c>
      <c r="R4785" t="s">
        <v>144</v>
      </c>
      <c r="S4785" t="s">
        <v>141</v>
      </c>
      <c r="T4785" t="s">
        <v>90</v>
      </c>
      <c r="U4785" t="s">
        <v>2387</v>
      </c>
      <c r="V4785" t="s">
        <v>1255</v>
      </c>
      <c r="W4785" t="s">
        <v>147</v>
      </c>
      <c r="X4785" t="s">
        <v>144</v>
      </c>
    </row>
    <row r="4786" spans="1:24" x14ac:dyDescent="0.4">
      <c r="A4786" t="s">
        <v>5479</v>
      </c>
      <c r="B4786" t="s">
        <v>171</v>
      </c>
      <c r="C4786" t="s">
        <v>141</v>
      </c>
      <c r="D4786" t="s">
        <v>44</v>
      </c>
      <c r="E4786" t="s">
        <v>434</v>
      </c>
      <c r="F4786" t="s">
        <v>88</v>
      </c>
      <c r="G4786" t="s">
        <v>26</v>
      </c>
      <c r="H4786" t="s">
        <v>1222</v>
      </c>
      <c r="I4786" t="s">
        <v>116</v>
      </c>
      <c r="J4786" t="s">
        <v>117</v>
      </c>
      <c r="K4786" t="s">
        <v>97</v>
      </c>
      <c r="L4786" t="str">
        <f>_xlfn.XLOOKUP(Trade_Flows[[#This Row],[hardware_type]],Helper_sheet!$D$2:$D$15,Helper_sheet!$E$2:$E$15,0,0)</f>
        <v>Chip</v>
      </c>
      <c r="M4786" t="s">
        <v>91</v>
      </c>
      <c r="N4786" s="5">
        <v>2537</v>
      </c>
      <c r="O4786" s="1">
        <v>132.18</v>
      </c>
      <c r="P4786" t="s">
        <v>98</v>
      </c>
      <c r="Q4786" t="s">
        <v>118</v>
      </c>
      <c r="R4786" t="s">
        <v>144</v>
      </c>
      <c r="S4786" t="s">
        <v>141</v>
      </c>
      <c r="T4786" t="s">
        <v>90</v>
      </c>
      <c r="U4786" t="s">
        <v>599</v>
      </c>
      <c r="V4786" t="s">
        <v>1227</v>
      </c>
      <c r="W4786" t="s">
        <v>147</v>
      </c>
      <c r="X4786" t="s">
        <v>144</v>
      </c>
    </row>
    <row r="4787" spans="1:24" x14ac:dyDescent="0.4">
      <c r="A4787" t="s">
        <v>5480</v>
      </c>
      <c r="B4787" t="s">
        <v>171</v>
      </c>
      <c r="C4787" t="s">
        <v>149</v>
      </c>
      <c r="D4787" t="s">
        <v>45</v>
      </c>
      <c r="E4787" t="s">
        <v>434</v>
      </c>
      <c r="F4787" t="s">
        <v>88</v>
      </c>
      <c r="G4787" t="s">
        <v>26</v>
      </c>
      <c r="H4787" t="s">
        <v>1222</v>
      </c>
      <c r="I4787" t="s">
        <v>116</v>
      </c>
      <c r="J4787" t="s">
        <v>117</v>
      </c>
      <c r="K4787" t="s">
        <v>97</v>
      </c>
      <c r="L4787" t="str">
        <f>_xlfn.XLOOKUP(Trade_Flows[[#This Row],[hardware_type]],Helper_sheet!$D$2:$D$15,Helper_sheet!$E$2:$E$15,0,0)</f>
        <v>Chip</v>
      </c>
      <c r="M4787" t="s">
        <v>91</v>
      </c>
      <c r="N4787" s="5">
        <v>2980</v>
      </c>
      <c r="O4787" s="1">
        <v>155.21</v>
      </c>
      <c r="P4787" t="s">
        <v>661</v>
      </c>
      <c r="Q4787" t="s">
        <v>118</v>
      </c>
      <c r="R4787" t="s">
        <v>144</v>
      </c>
      <c r="S4787" t="s">
        <v>141</v>
      </c>
      <c r="T4787" t="s">
        <v>90</v>
      </c>
      <c r="U4787" t="s">
        <v>522</v>
      </c>
      <c r="V4787" t="s">
        <v>1306</v>
      </c>
      <c r="W4787" t="s">
        <v>147</v>
      </c>
      <c r="X4787" t="s">
        <v>144</v>
      </c>
    </row>
    <row r="4788" spans="1:24" x14ac:dyDescent="0.4">
      <c r="A4788" t="s">
        <v>5481</v>
      </c>
      <c r="B4788" t="s">
        <v>171</v>
      </c>
      <c r="C4788" t="s">
        <v>154</v>
      </c>
      <c r="D4788" t="s">
        <v>46</v>
      </c>
      <c r="E4788" t="s">
        <v>434</v>
      </c>
      <c r="F4788" t="s">
        <v>88</v>
      </c>
      <c r="G4788" t="s">
        <v>26</v>
      </c>
      <c r="H4788" t="s">
        <v>1222</v>
      </c>
      <c r="I4788" t="s">
        <v>116</v>
      </c>
      <c r="J4788" t="s">
        <v>117</v>
      </c>
      <c r="K4788" t="s">
        <v>97</v>
      </c>
      <c r="L4788" t="str">
        <f>_xlfn.XLOOKUP(Trade_Flows[[#This Row],[hardware_type]],Helper_sheet!$D$2:$D$15,Helper_sheet!$E$2:$E$15,0,0)</f>
        <v>Chip</v>
      </c>
      <c r="M4788" t="s">
        <v>91</v>
      </c>
      <c r="N4788" s="5">
        <v>2942</v>
      </c>
      <c r="O4788" s="1">
        <v>153.25</v>
      </c>
      <c r="P4788" t="s">
        <v>668</v>
      </c>
      <c r="Q4788" t="s">
        <v>118</v>
      </c>
      <c r="R4788" t="s">
        <v>144</v>
      </c>
      <c r="S4788" t="s">
        <v>141</v>
      </c>
      <c r="T4788" t="s">
        <v>90</v>
      </c>
      <c r="U4788" t="s">
        <v>451</v>
      </c>
      <c r="V4788" t="s">
        <v>1238</v>
      </c>
      <c r="W4788" t="s">
        <v>147</v>
      </c>
      <c r="X4788" t="s">
        <v>144</v>
      </c>
    </row>
    <row r="4789" spans="1:24" x14ac:dyDescent="0.4">
      <c r="A4789" t="s">
        <v>5482</v>
      </c>
      <c r="B4789" t="s">
        <v>171</v>
      </c>
      <c r="C4789" t="s">
        <v>158</v>
      </c>
      <c r="D4789" t="s">
        <v>47</v>
      </c>
      <c r="E4789" t="s">
        <v>434</v>
      </c>
      <c r="F4789" t="s">
        <v>88</v>
      </c>
      <c r="G4789" t="s">
        <v>26</v>
      </c>
      <c r="H4789" t="s">
        <v>1222</v>
      </c>
      <c r="I4789" t="s">
        <v>116</v>
      </c>
      <c r="J4789" t="s">
        <v>117</v>
      </c>
      <c r="K4789" t="s">
        <v>97</v>
      </c>
      <c r="L4789" t="str">
        <f>_xlfn.XLOOKUP(Trade_Flows[[#This Row],[hardware_type]],Helper_sheet!$D$2:$D$15,Helper_sheet!$E$2:$E$15,0,0)</f>
        <v>Chip</v>
      </c>
      <c r="M4789" t="s">
        <v>91</v>
      </c>
      <c r="N4789" s="5">
        <v>3098</v>
      </c>
      <c r="O4789" s="1">
        <v>161.41</v>
      </c>
      <c r="P4789" t="s">
        <v>668</v>
      </c>
      <c r="Q4789" t="s">
        <v>118</v>
      </c>
      <c r="R4789" t="s">
        <v>144</v>
      </c>
      <c r="S4789" t="s">
        <v>141</v>
      </c>
      <c r="T4789" t="s">
        <v>90</v>
      </c>
      <c r="U4789" t="s">
        <v>679</v>
      </c>
      <c r="V4789" t="s">
        <v>2546</v>
      </c>
      <c r="W4789" t="s">
        <v>147</v>
      </c>
      <c r="X4789" t="s">
        <v>144</v>
      </c>
    </row>
    <row r="4790" spans="1:24" x14ac:dyDescent="0.4">
      <c r="A4790" t="s">
        <v>5483</v>
      </c>
      <c r="B4790" t="s">
        <v>182</v>
      </c>
      <c r="C4790" t="s">
        <v>141</v>
      </c>
      <c r="D4790" t="s">
        <v>48</v>
      </c>
      <c r="E4790" t="s">
        <v>434</v>
      </c>
      <c r="F4790" t="s">
        <v>88</v>
      </c>
      <c r="G4790" t="s">
        <v>26</v>
      </c>
      <c r="H4790" t="s">
        <v>1222</v>
      </c>
      <c r="I4790" t="s">
        <v>116</v>
      </c>
      <c r="J4790" t="s">
        <v>117</v>
      </c>
      <c r="K4790" t="s">
        <v>97</v>
      </c>
      <c r="L4790" t="str">
        <f>_xlfn.XLOOKUP(Trade_Flows[[#This Row],[hardware_type]],Helper_sheet!$D$2:$D$15,Helper_sheet!$E$2:$E$15,0,0)</f>
        <v>Chip</v>
      </c>
      <c r="M4790" t="s">
        <v>91</v>
      </c>
      <c r="N4790" s="5">
        <v>3265</v>
      </c>
      <c r="O4790" s="1">
        <v>170.07</v>
      </c>
      <c r="P4790" t="s">
        <v>664</v>
      </c>
      <c r="Q4790" t="s">
        <v>118</v>
      </c>
      <c r="R4790" t="s">
        <v>144</v>
      </c>
      <c r="S4790" t="s">
        <v>141</v>
      </c>
      <c r="T4790" t="s">
        <v>90</v>
      </c>
      <c r="U4790" t="s">
        <v>597</v>
      </c>
      <c r="V4790" t="s">
        <v>1227</v>
      </c>
      <c r="W4790" t="s">
        <v>147</v>
      </c>
      <c r="X4790" t="s">
        <v>144</v>
      </c>
    </row>
    <row r="4791" spans="1:24" x14ac:dyDescent="0.4">
      <c r="A4791" t="s">
        <v>5484</v>
      </c>
      <c r="B4791" t="s">
        <v>182</v>
      </c>
      <c r="C4791" t="s">
        <v>149</v>
      </c>
      <c r="D4791" t="s">
        <v>49</v>
      </c>
      <c r="E4791" t="s">
        <v>434</v>
      </c>
      <c r="F4791" t="s">
        <v>88</v>
      </c>
      <c r="G4791" t="s">
        <v>26</v>
      </c>
      <c r="H4791" t="s">
        <v>1222</v>
      </c>
      <c r="I4791" t="s">
        <v>116</v>
      </c>
      <c r="J4791" t="s">
        <v>117</v>
      </c>
      <c r="K4791" t="s">
        <v>97</v>
      </c>
      <c r="L4791" t="str">
        <f>_xlfn.XLOOKUP(Trade_Flows[[#This Row],[hardware_type]],Helper_sheet!$D$2:$D$15,Helper_sheet!$E$2:$E$15,0,0)</f>
        <v>Chip</v>
      </c>
      <c r="M4791" t="s">
        <v>91</v>
      </c>
      <c r="N4791" s="5">
        <v>3613</v>
      </c>
      <c r="O4791" s="1">
        <v>188.19</v>
      </c>
      <c r="P4791" t="s">
        <v>98</v>
      </c>
      <c r="Q4791" t="s">
        <v>118</v>
      </c>
      <c r="R4791" t="s">
        <v>144</v>
      </c>
      <c r="S4791" t="s">
        <v>141</v>
      </c>
      <c r="T4791" t="s">
        <v>90</v>
      </c>
      <c r="U4791" t="s">
        <v>605</v>
      </c>
      <c r="V4791" t="s">
        <v>1248</v>
      </c>
      <c r="W4791" t="s">
        <v>147</v>
      </c>
      <c r="X4791" t="s">
        <v>144</v>
      </c>
    </row>
    <row r="4792" spans="1:24" x14ac:dyDescent="0.4">
      <c r="A4792" t="s">
        <v>5485</v>
      </c>
      <c r="B4792" t="s">
        <v>182</v>
      </c>
      <c r="C4792" t="s">
        <v>154</v>
      </c>
      <c r="D4792" t="s">
        <v>50</v>
      </c>
      <c r="E4792" t="s">
        <v>434</v>
      </c>
      <c r="F4792" t="s">
        <v>88</v>
      </c>
      <c r="G4792" t="s">
        <v>26</v>
      </c>
      <c r="H4792" t="s">
        <v>1222</v>
      </c>
      <c r="I4792" t="s">
        <v>116</v>
      </c>
      <c r="J4792" t="s">
        <v>117</v>
      </c>
      <c r="K4792" t="s">
        <v>97</v>
      </c>
      <c r="L4792" t="str">
        <f>_xlfn.XLOOKUP(Trade_Flows[[#This Row],[hardware_type]],Helper_sheet!$D$2:$D$15,Helper_sheet!$E$2:$E$15,0,0)</f>
        <v>Chip</v>
      </c>
      <c r="M4792" t="s">
        <v>91</v>
      </c>
      <c r="N4792" s="5">
        <v>3727</v>
      </c>
      <c r="O4792" s="1">
        <v>194.13</v>
      </c>
      <c r="P4792" t="s">
        <v>661</v>
      </c>
      <c r="Q4792" t="s">
        <v>118</v>
      </c>
      <c r="R4792" t="s">
        <v>144</v>
      </c>
      <c r="S4792" t="s">
        <v>141</v>
      </c>
      <c r="T4792" t="s">
        <v>90</v>
      </c>
      <c r="U4792" t="s">
        <v>2387</v>
      </c>
      <c r="V4792" t="s">
        <v>1231</v>
      </c>
      <c r="W4792" t="s">
        <v>147</v>
      </c>
      <c r="X4792" t="s">
        <v>144</v>
      </c>
    </row>
    <row r="4793" spans="1:24" x14ac:dyDescent="0.4">
      <c r="A4793" t="s">
        <v>5486</v>
      </c>
      <c r="B4793" t="s">
        <v>182</v>
      </c>
      <c r="C4793" t="s">
        <v>158</v>
      </c>
      <c r="D4793" t="s">
        <v>51</v>
      </c>
      <c r="E4793" t="s">
        <v>434</v>
      </c>
      <c r="F4793" t="s">
        <v>88</v>
      </c>
      <c r="G4793" t="s">
        <v>26</v>
      </c>
      <c r="H4793" t="s">
        <v>1222</v>
      </c>
      <c r="I4793" t="s">
        <v>116</v>
      </c>
      <c r="J4793" t="s">
        <v>117</v>
      </c>
      <c r="K4793" t="s">
        <v>97</v>
      </c>
      <c r="L4793" t="str">
        <f>_xlfn.XLOOKUP(Trade_Flows[[#This Row],[hardware_type]],Helper_sheet!$D$2:$D$15,Helper_sheet!$E$2:$E$15,0,0)</f>
        <v>Chip</v>
      </c>
      <c r="M4793" t="s">
        <v>91</v>
      </c>
      <c r="N4793" s="5">
        <v>3069</v>
      </c>
      <c r="O4793" s="1">
        <v>159.85</v>
      </c>
      <c r="P4793" t="s">
        <v>668</v>
      </c>
      <c r="Q4793" t="s">
        <v>118</v>
      </c>
      <c r="R4793" t="s">
        <v>144</v>
      </c>
      <c r="S4793" t="s">
        <v>141</v>
      </c>
      <c r="T4793" t="s">
        <v>90</v>
      </c>
      <c r="U4793" t="s">
        <v>597</v>
      </c>
      <c r="V4793" t="s">
        <v>1225</v>
      </c>
      <c r="W4793" t="s">
        <v>147</v>
      </c>
      <c r="X4793" t="s">
        <v>144</v>
      </c>
    </row>
    <row r="4794" spans="1:24" x14ac:dyDescent="0.4">
      <c r="A4794" t="s">
        <v>5487</v>
      </c>
      <c r="B4794" t="s">
        <v>193</v>
      </c>
      <c r="C4794" t="s">
        <v>141</v>
      </c>
      <c r="D4794" t="s">
        <v>52</v>
      </c>
      <c r="E4794" t="s">
        <v>434</v>
      </c>
      <c r="F4794" t="s">
        <v>88</v>
      </c>
      <c r="G4794" t="s">
        <v>26</v>
      </c>
      <c r="H4794" t="s">
        <v>1222</v>
      </c>
      <c r="I4794" t="s">
        <v>116</v>
      </c>
      <c r="J4794" t="s">
        <v>117</v>
      </c>
      <c r="K4794" t="s">
        <v>97</v>
      </c>
      <c r="L4794" t="str">
        <f>_xlfn.XLOOKUP(Trade_Flows[[#This Row],[hardware_type]],Helper_sheet!$D$2:$D$15,Helper_sheet!$E$2:$E$15,0,0)</f>
        <v>Chip</v>
      </c>
      <c r="M4794" t="s">
        <v>91</v>
      </c>
      <c r="N4794" s="5">
        <v>3066</v>
      </c>
      <c r="O4794" s="1">
        <v>159.72999999999999</v>
      </c>
      <c r="P4794" t="s">
        <v>100</v>
      </c>
      <c r="Q4794" t="s">
        <v>118</v>
      </c>
      <c r="R4794" t="s">
        <v>144</v>
      </c>
      <c r="S4794" t="s">
        <v>141</v>
      </c>
      <c r="T4794" t="s">
        <v>90</v>
      </c>
      <c r="U4794" t="s">
        <v>605</v>
      </c>
      <c r="V4794" t="s">
        <v>1310</v>
      </c>
      <c r="W4794" t="s">
        <v>147</v>
      </c>
      <c r="X4794" t="s">
        <v>144</v>
      </c>
    </row>
    <row r="4795" spans="1:24" x14ac:dyDescent="0.4">
      <c r="A4795" t="s">
        <v>5488</v>
      </c>
      <c r="B4795" t="s">
        <v>193</v>
      </c>
      <c r="C4795" t="s">
        <v>149</v>
      </c>
      <c r="D4795" t="s">
        <v>53</v>
      </c>
      <c r="E4795" t="s">
        <v>434</v>
      </c>
      <c r="F4795" t="s">
        <v>88</v>
      </c>
      <c r="G4795" t="s">
        <v>26</v>
      </c>
      <c r="H4795" t="s">
        <v>1222</v>
      </c>
      <c r="I4795" t="s">
        <v>116</v>
      </c>
      <c r="J4795" t="s">
        <v>117</v>
      </c>
      <c r="K4795" t="s">
        <v>97</v>
      </c>
      <c r="L4795" t="str">
        <f>_xlfn.XLOOKUP(Trade_Flows[[#This Row],[hardware_type]],Helper_sheet!$D$2:$D$15,Helper_sheet!$E$2:$E$15,0,0)</f>
        <v>Chip</v>
      </c>
      <c r="M4795" t="s">
        <v>91</v>
      </c>
      <c r="N4795" s="5">
        <v>3841</v>
      </c>
      <c r="O4795" s="1">
        <v>200.07</v>
      </c>
      <c r="P4795" t="s">
        <v>100</v>
      </c>
      <c r="Q4795" t="s">
        <v>118</v>
      </c>
      <c r="R4795" t="s">
        <v>144</v>
      </c>
      <c r="S4795" t="s">
        <v>141</v>
      </c>
      <c r="T4795" t="s">
        <v>90</v>
      </c>
      <c r="U4795" t="s">
        <v>2447</v>
      </c>
      <c r="V4795" t="s">
        <v>1276</v>
      </c>
      <c r="W4795" t="s">
        <v>147</v>
      </c>
      <c r="X4795" t="s">
        <v>144</v>
      </c>
    </row>
    <row r="4796" spans="1:24" x14ac:dyDescent="0.4">
      <c r="A4796" t="s">
        <v>5489</v>
      </c>
      <c r="B4796" t="s">
        <v>193</v>
      </c>
      <c r="C4796" t="s">
        <v>154</v>
      </c>
      <c r="D4796" t="s">
        <v>54</v>
      </c>
      <c r="E4796" t="s">
        <v>434</v>
      </c>
      <c r="F4796" t="s">
        <v>88</v>
      </c>
      <c r="G4796" t="s">
        <v>26</v>
      </c>
      <c r="H4796" t="s">
        <v>1222</v>
      </c>
      <c r="I4796" t="s">
        <v>116</v>
      </c>
      <c r="J4796" t="s">
        <v>117</v>
      </c>
      <c r="K4796" t="s">
        <v>97</v>
      </c>
      <c r="L4796" t="str">
        <f>_xlfn.XLOOKUP(Trade_Flows[[#This Row],[hardware_type]],Helper_sheet!$D$2:$D$15,Helper_sheet!$E$2:$E$15,0,0)</f>
        <v>Chip</v>
      </c>
      <c r="M4796" t="s">
        <v>91</v>
      </c>
      <c r="N4796" s="5">
        <v>3806</v>
      </c>
      <c r="O4796" s="1">
        <v>198.25</v>
      </c>
      <c r="P4796" t="s">
        <v>100</v>
      </c>
      <c r="Q4796" t="s">
        <v>118</v>
      </c>
      <c r="R4796" t="s">
        <v>144</v>
      </c>
      <c r="S4796" t="s">
        <v>141</v>
      </c>
      <c r="T4796" t="s">
        <v>90</v>
      </c>
      <c r="U4796" t="s">
        <v>467</v>
      </c>
      <c r="V4796" t="s">
        <v>2584</v>
      </c>
      <c r="W4796" t="s">
        <v>147</v>
      </c>
      <c r="X4796" t="s">
        <v>144</v>
      </c>
    </row>
    <row r="4797" spans="1:24" x14ac:dyDescent="0.4">
      <c r="A4797" t="s">
        <v>5490</v>
      </c>
      <c r="B4797" t="s">
        <v>193</v>
      </c>
      <c r="C4797" t="s">
        <v>158</v>
      </c>
      <c r="D4797" t="s">
        <v>55</v>
      </c>
      <c r="E4797" t="s">
        <v>434</v>
      </c>
      <c r="F4797" t="s">
        <v>88</v>
      </c>
      <c r="G4797" t="s">
        <v>26</v>
      </c>
      <c r="H4797" t="s">
        <v>1222</v>
      </c>
      <c r="I4797" t="s">
        <v>116</v>
      </c>
      <c r="J4797" t="s">
        <v>117</v>
      </c>
      <c r="K4797" t="s">
        <v>97</v>
      </c>
      <c r="L4797" t="str">
        <f>_xlfn.XLOOKUP(Trade_Flows[[#This Row],[hardware_type]],Helper_sheet!$D$2:$D$15,Helper_sheet!$E$2:$E$15,0,0)</f>
        <v>Chip</v>
      </c>
      <c r="M4797" t="s">
        <v>91</v>
      </c>
      <c r="N4797" s="5">
        <v>3580</v>
      </c>
      <c r="O4797" s="1">
        <v>186.5</v>
      </c>
      <c r="P4797" t="s">
        <v>661</v>
      </c>
      <c r="Q4797" t="s">
        <v>118</v>
      </c>
      <c r="R4797" t="s">
        <v>144</v>
      </c>
      <c r="S4797" t="s">
        <v>141</v>
      </c>
      <c r="T4797" t="s">
        <v>90</v>
      </c>
      <c r="U4797" t="s">
        <v>2447</v>
      </c>
      <c r="V4797" t="s">
        <v>1255</v>
      </c>
      <c r="W4797" t="s">
        <v>147</v>
      </c>
      <c r="X4797" t="s">
        <v>144</v>
      </c>
    </row>
    <row r="4798" spans="1:24" x14ac:dyDescent="0.4">
      <c r="A4798" t="s">
        <v>5491</v>
      </c>
      <c r="B4798" t="s">
        <v>202</v>
      </c>
      <c r="C4798" t="s">
        <v>141</v>
      </c>
      <c r="D4798" t="s">
        <v>56</v>
      </c>
      <c r="E4798" t="s">
        <v>434</v>
      </c>
      <c r="F4798" t="s">
        <v>88</v>
      </c>
      <c r="G4798" t="s">
        <v>26</v>
      </c>
      <c r="H4798" t="s">
        <v>1222</v>
      </c>
      <c r="I4798" t="s">
        <v>116</v>
      </c>
      <c r="J4798" t="s">
        <v>117</v>
      </c>
      <c r="K4798" t="s">
        <v>97</v>
      </c>
      <c r="L4798" t="str">
        <f>_xlfn.XLOOKUP(Trade_Flows[[#This Row],[hardware_type]],Helper_sheet!$D$2:$D$15,Helper_sheet!$E$2:$E$15,0,0)</f>
        <v>Chip</v>
      </c>
      <c r="M4798" t="s">
        <v>91</v>
      </c>
      <c r="N4798" s="5">
        <v>3538</v>
      </c>
      <c r="O4798" s="1">
        <v>184.3</v>
      </c>
      <c r="P4798" t="s">
        <v>668</v>
      </c>
      <c r="Q4798" t="s">
        <v>118</v>
      </c>
      <c r="R4798" t="s">
        <v>144</v>
      </c>
      <c r="S4798" t="s">
        <v>141</v>
      </c>
      <c r="T4798" t="s">
        <v>90</v>
      </c>
      <c r="U4798" t="s">
        <v>625</v>
      </c>
      <c r="V4798" t="s">
        <v>2546</v>
      </c>
      <c r="W4798" t="s">
        <v>147</v>
      </c>
      <c r="X4798" t="s">
        <v>144</v>
      </c>
    </row>
    <row r="4799" spans="1:24" x14ac:dyDescent="0.4">
      <c r="A4799" t="s">
        <v>5492</v>
      </c>
      <c r="B4799" t="s">
        <v>202</v>
      </c>
      <c r="C4799" t="s">
        <v>149</v>
      </c>
      <c r="D4799" t="s">
        <v>57</v>
      </c>
      <c r="E4799" t="s">
        <v>434</v>
      </c>
      <c r="F4799" t="s">
        <v>88</v>
      </c>
      <c r="G4799" t="s">
        <v>26</v>
      </c>
      <c r="H4799" t="s">
        <v>1222</v>
      </c>
      <c r="I4799" t="s">
        <v>116</v>
      </c>
      <c r="J4799" t="s">
        <v>117</v>
      </c>
      <c r="K4799" t="s">
        <v>97</v>
      </c>
      <c r="L4799" t="str">
        <f>_xlfn.XLOOKUP(Trade_Flows[[#This Row],[hardware_type]],Helper_sheet!$D$2:$D$15,Helper_sheet!$E$2:$E$15,0,0)</f>
        <v>Chip</v>
      </c>
      <c r="M4799" t="s">
        <v>91</v>
      </c>
      <c r="N4799" s="5">
        <v>3616</v>
      </c>
      <c r="O4799" s="1">
        <v>188.34</v>
      </c>
      <c r="P4799" t="s">
        <v>661</v>
      </c>
      <c r="Q4799" t="s">
        <v>118</v>
      </c>
      <c r="R4799" t="s">
        <v>144</v>
      </c>
      <c r="S4799" t="s">
        <v>141</v>
      </c>
      <c r="T4799" t="s">
        <v>90</v>
      </c>
      <c r="U4799" t="s">
        <v>2403</v>
      </c>
      <c r="V4799" t="s">
        <v>1252</v>
      </c>
      <c r="W4799" t="s">
        <v>147</v>
      </c>
      <c r="X4799" t="s">
        <v>144</v>
      </c>
    </row>
    <row r="4800" spans="1:24" x14ac:dyDescent="0.4">
      <c r="A4800" t="s">
        <v>5493</v>
      </c>
      <c r="B4800" t="s">
        <v>202</v>
      </c>
      <c r="C4800" t="s">
        <v>154</v>
      </c>
      <c r="D4800" t="s">
        <v>58</v>
      </c>
      <c r="E4800" t="s">
        <v>434</v>
      </c>
      <c r="F4800" t="s">
        <v>88</v>
      </c>
      <c r="G4800" t="s">
        <v>26</v>
      </c>
      <c r="H4800" t="s">
        <v>1222</v>
      </c>
      <c r="I4800" t="s">
        <v>116</v>
      </c>
      <c r="J4800" t="s">
        <v>117</v>
      </c>
      <c r="K4800" t="s">
        <v>97</v>
      </c>
      <c r="L4800" t="str">
        <f>_xlfn.XLOOKUP(Trade_Flows[[#This Row],[hardware_type]],Helper_sheet!$D$2:$D$15,Helper_sheet!$E$2:$E$15,0,0)</f>
        <v>Chip</v>
      </c>
      <c r="M4800" t="s">
        <v>91</v>
      </c>
      <c r="N4800" s="5">
        <v>4017</v>
      </c>
      <c r="O4800" s="1">
        <v>209.24</v>
      </c>
      <c r="P4800" t="s">
        <v>664</v>
      </c>
      <c r="Q4800" t="s">
        <v>118</v>
      </c>
      <c r="R4800" t="s">
        <v>144</v>
      </c>
      <c r="S4800" t="s">
        <v>141</v>
      </c>
      <c r="T4800" t="s">
        <v>90</v>
      </c>
      <c r="U4800" t="s">
        <v>2772</v>
      </c>
      <c r="V4800" t="s">
        <v>1299</v>
      </c>
      <c r="W4800" t="s">
        <v>147</v>
      </c>
      <c r="X4800" t="s">
        <v>144</v>
      </c>
    </row>
    <row r="4801" spans="1:24" x14ac:dyDescent="0.4">
      <c r="A4801" t="s">
        <v>5494</v>
      </c>
      <c r="B4801" t="s">
        <v>202</v>
      </c>
      <c r="C4801" t="s">
        <v>158</v>
      </c>
      <c r="D4801" t="s">
        <v>59</v>
      </c>
      <c r="E4801" t="s">
        <v>434</v>
      </c>
      <c r="F4801" t="s">
        <v>88</v>
      </c>
      <c r="G4801" t="s">
        <v>26</v>
      </c>
      <c r="H4801" t="s">
        <v>1222</v>
      </c>
      <c r="I4801" t="s">
        <v>116</v>
      </c>
      <c r="J4801" t="s">
        <v>117</v>
      </c>
      <c r="K4801" t="s">
        <v>97</v>
      </c>
      <c r="L4801" t="str">
        <f>_xlfn.XLOOKUP(Trade_Flows[[#This Row],[hardware_type]],Helper_sheet!$D$2:$D$15,Helper_sheet!$E$2:$E$15,0,0)</f>
        <v>Chip</v>
      </c>
      <c r="M4801" t="s">
        <v>91</v>
      </c>
      <c r="N4801" s="5">
        <v>3782</v>
      </c>
      <c r="O4801" s="1">
        <v>197.03</v>
      </c>
      <c r="P4801" t="s">
        <v>664</v>
      </c>
      <c r="Q4801" t="s">
        <v>118</v>
      </c>
      <c r="R4801" t="s">
        <v>144</v>
      </c>
      <c r="S4801" t="s">
        <v>141</v>
      </c>
      <c r="T4801" t="s">
        <v>90</v>
      </c>
      <c r="U4801" t="s">
        <v>554</v>
      </c>
      <c r="V4801" t="s">
        <v>1248</v>
      </c>
      <c r="W4801" t="s">
        <v>147</v>
      </c>
      <c r="X4801" t="s">
        <v>144</v>
      </c>
    </row>
    <row r="4802" spans="1:24" x14ac:dyDescent="0.4">
      <c r="A4802" t="s">
        <v>5495</v>
      </c>
      <c r="B4802" t="s">
        <v>212</v>
      </c>
      <c r="C4802" t="s">
        <v>141</v>
      </c>
      <c r="D4802" t="s">
        <v>60</v>
      </c>
      <c r="E4802" t="s">
        <v>434</v>
      </c>
      <c r="F4802" t="s">
        <v>88</v>
      </c>
      <c r="G4802" t="s">
        <v>26</v>
      </c>
      <c r="H4802" t="s">
        <v>1222</v>
      </c>
      <c r="I4802" t="s">
        <v>116</v>
      </c>
      <c r="J4802" t="s">
        <v>117</v>
      </c>
      <c r="K4802" t="s">
        <v>97</v>
      </c>
      <c r="L4802" t="str">
        <f>_xlfn.XLOOKUP(Trade_Flows[[#This Row],[hardware_type]],Helper_sheet!$D$2:$D$15,Helper_sheet!$E$2:$E$15,0,0)</f>
        <v>Chip</v>
      </c>
      <c r="M4802" t="s">
        <v>91</v>
      </c>
      <c r="N4802" s="5">
        <v>3812</v>
      </c>
      <c r="O4802" s="1">
        <v>198.58</v>
      </c>
      <c r="P4802" t="s">
        <v>98</v>
      </c>
      <c r="Q4802" t="s">
        <v>118</v>
      </c>
      <c r="R4802" t="s">
        <v>144</v>
      </c>
      <c r="S4802" t="s">
        <v>141</v>
      </c>
      <c r="T4802" t="s">
        <v>90</v>
      </c>
      <c r="U4802" t="s">
        <v>2412</v>
      </c>
      <c r="V4802" t="s">
        <v>1246</v>
      </c>
      <c r="W4802" t="s">
        <v>147</v>
      </c>
      <c r="X4802" t="s">
        <v>144</v>
      </c>
    </row>
    <row r="4803" spans="1:24" x14ac:dyDescent="0.4">
      <c r="A4803" t="s">
        <v>5496</v>
      </c>
      <c r="B4803" t="s">
        <v>212</v>
      </c>
      <c r="C4803" t="s">
        <v>149</v>
      </c>
      <c r="D4803" t="s">
        <v>61</v>
      </c>
      <c r="E4803" t="s">
        <v>434</v>
      </c>
      <c r="F4803" t="s">
        <v>88</v>
      </c>
      <c r="G4803" t="s">
        <v>26</v>
      </c>
      <c r="H4803" t="s">
        <v>1222</v>
      </c>
      <c r="I4803" t="s">
        <v>116</v>
      </c>
      <c r="J4803" t="s">
        <v>117</v>
      </c>
      <c r="K4803" t="s">
        <v>97</v>
      </c>
      <c r="L4803" t="str">
        <f>_xlfn.XLOOKUP(Trade_Flows[[#This Row],[hardware_type]],Helper_sheet!$D$2:$D$15,Helper_sheet!$E$2:$E$15,0,0)</f>
        <v>Chip</v>
      </c>
      <c r="M4803" t="s">
        <v>91</v>
      </c>
      <c r="N4803" s="5">
        <v>4445</v>
      </c>
      <c r="O4803" s="1">
        <v>231.52</v>
      </c>
      <c r="P4803" t="s">
        <v>664</v>
      </c>
      <c r="Q4803" t="s">
        <v>118</v>
      </c>
      <c r="R4803" t="s">
        <v>144</v>
      </c>
      <c r="S4803" t="s">
        <v>141</v>
      </c>
      <c r="T4803" t="s">
        <v>90</v>
      </c>
      <c r="U4803" t="s">
        <v>159</v>
      </c>
      <c r="V4803" t="s">
        <v>1260</v>
      </c>
      <c r="W4803" t="s">
        <v>147</v>
      </c>
      <c r="X4803" t="s">
        <v>144</v>
      </c>
    </row>
    <row r="4804" spans="1:24" x14ac:dyDescent="0.4">
      <c r="A4804" t="s">
        <v>5497</v>
      </c>
      <c r="B4804" t="s">
        <v>212</v>
      </c>
      <c r="C4804" t="s">
        <v>154</v>
      </c>
      <c r="D4804" t="s">
        <v>62</v>
      </c>
      <c r="E4804" t="s">
        <v>434</v>
      </c>
      <c r="F4804" t="s">
        <v>88</v>
      </c>
      <c r="G4804" t="s">
        <v>26</v>
      </c>
      <c r="H4804" t="s">
        <v>1222</v>
      </c>
      <c r="I4804" t="s">
        <v>116</v>
      </c>
      <c r="J4804" t="s">
        <v>117</v>
      </c>
      <c r="K4804" t="s">
        <v>97</v>
      </c>
      <c r="L4804" t="str">
        <f>_xlfn.XLOOKUP(Trade_Flows[[#This Row],[hardware_type]],Helper_sheet!$D$2:$D$15,Helper_sheet!$E$2:$E$15,0,0)</f>
        <v>Chip</v>
      </c>
      <c r="M4804" t="s">
        <v>91</v>
      </c>
      <c r="N4804" s="5">
        <v>4491</v>
      </c>
      <c r="O4804" s="1">
        <v>233.92</v>
      </c>
      <c r="P4804" t="s">
        <v>668</v>
      </c>
      <c r="Q4804" t="s">
        <v>118</v>
      </c>
      <c r="R4804" t="s">
        <v>144</v>
      </c>
      <c r="S4804" t="s">
        <v>141</v>
      </c>
      <c r="T4804" t="s">
        <v>90</v>
      </c>
      <c r="U4804" t="s">
        <v>2406</v>
      </c>
      <c r="V4804" t="s">
        <v>1290</v>
      </c>
      <c r="W4804" t="s">
        <v>147</v>
      </c>
      <c r="X4804" t="s">
        <v>144</v>
      </c>
    </row>
    <row r="4805" spans="1:24" x14ac:dyDescent="0.4">
      <c r="A4805" t="s">
        <v>5498</v>
      </c>
      <c r="B4805" t="s">
        <v>212</v>
      </c>
      <c r="C4805" t="s">
        <v>158</v>
      </c>
      <c r="D4805" t="s">
        <v>63</v>
      </c>
      <c r="E4805" t="s">
        <v>434</v>
      </c>
      <c r="F4805" t="s">
        <v>88</v>
      </c>
      <c r="G4805" t="s">
        <v>26</v>
      </c>
      <c r="H4805" t="s">
        <v>1222</v>
      </c>
      <c r="I4805" t="s">
        <v>116</v>
      </c>
      <c r="J4805" t="s">
        <v>117</v>
      </c>
      <c r="K4805" t="s">
        <v>97</v>
      </c>
      <c r="L4805" t="str">
        <f>_xlfn.XLOOKUP(Trade_Flows[[#This Row],[hardware_type]],Helper_sheet!$D$2:$D$15,Helper_sheet!$E$2:$E$15,0,0)</f>
        <v>Chip</v>
      </c>
      <c r="M4805" t="s">
        <v>91</v>
      </c>
      <c r="N4805" s="5">
        <v>3820</v>
      </c>
      <c r="O4805" s="1">
        <v>198.98</v>
      </c>
      <c r="P4805" t="s">
        <v>668</v>
      </c>
      <c r="Q4805" t="s">
        <v>118</v>
      </c>
      <c r="R4805" t="s">
        <v>144</v>
      </c>
      <c r="S4805" t="s">
        <v>141</v>
      </c>
      <c r="T4805" t="s">
        <v>90</v>
      </c>
      <c r="U4805" t="s">
        <v>625</v>
      </c>
      <c r="V4805" t="s">
        <v>1244</v>
      </c>
      <c r="W4805" t="s">
        <v>147</v>
      </c>
      <c r="X4805" t="s">
        <v>144</v>
      </c>
    </row>
    <row r="4806" spans="1:24" x14ac:dyDescent="0.4">
      <c r="A4806" t="s">
        <v>5499</v>
      </c>
      <c r="B4806" t="s">
        <v>223</v>
      </c>
      <c r="C4806" t="s">
        <v>141</v>
      </c>
      <c r="D4806" t="s">
        <v>64</v>
      </c>
      <c r="E4806" t="s">
        <v>434</v>
      </c>
      <c r="F4806" t="s">
        <v>88</v>
      </c>
      <c r="G4806" t="s">
        <v>26</v>
      </c>
      <c r="H4806" t="s">
        <v>1222</v>
      </c>
      <c r="I4806" t="s">
        <v>116</v>
      </c>
      <c r="J4806" t="s">
        <v>117</v>
      </c>
      <c r="K4806" t="s">
        <v>97</v>
      </c>
      <c r="L4806" t="str">
        <f>_xlfn.XLOOKUP(Trade_Flows[[#This Row],[hardware_type]],Helper_sheet!$D$2:$D$15,Helper_sheet!$E$2:$E$15,0,0)</f>
        <v>Chip</v>
      </c>
      <c r="M4806" t="s">
        <v>91</v>
      </c>
      <c r="N4806" s="5">
        <v>4227</v>
      </c>
      <c r="O4806" s="1">
        <v>220.17</v>
      </c>
      <c r="P4806" t="s">
        <v>668</v>
      </c>
      <c r="Q4806" t="s">
        <v>118</v>
      </c>
      <c r="R4806" t="s">
        <v>144</v>
      </c>
      <c r="S4806" t="s">
        <v>141</v>
      </c>
      <c r="T4806" t="s">
        <v>90</v>
      </c>
      <c r="U4806" t="s">
        <v>2467</v>
      </c>
      <c r="V4806" t="s">
        <v>1225</v>
      </c>
      <c r="W4806" t="s">
        <v>147</v>
      </c>
      <c r="X4806" t="s">
        <v>144</v>
      </c>
    </row>
    <row r="4807" spans="1:24" x14ac:dyDescent="0.4">
      <c r="A4807" t="s">
        <v>5500</v>
      </c>
      <c r="B4807" t="s">
        <v>223</v>
      </c>
      <c r="C4807" t="s">
        <v>149</v>
      </c>
      <c r="D4807" t="s">
        <v>65</v>
      </c>
      <c r="E4807" t="s">
        <v>434</v>
      </c>
      <c r="F4807" t="s">
        <v>88</v>
      </c>
      <c r="G4807" t="s">
        <v>26</v>
      </c>
      <c r="H4807" t="s">
        <v>1222</v>
      </c>
      <c r="I4807" t="s">
        <v>116</v>
      </c>
      <c r="J4807" t="s">
        <v>117</v>
      </c>
      <c r="K4807" t="s">
        <v>97</v>
      </c>
      <c r="L4807" t="str">
        <f>_xlfn.XLOOKUP(Trade_Flows[[#This Row],[hardware_type]],Helper_sheet!$D$2:$D$15,Helper_sheet!$E$2:$E$15,0,0)</f>
        <v>Chip</v>
      </c>
      <c r="M4807" t="s">
        <v>91</v>
      </c>
      <c r="N4807" s="5">
        <v>5141</v>
      </c>
      <c r="O4807" s="1">
        <v>267.77999999999997</v>
      </c>
      <c r="P4807" t="s">
        <v>100</v>
      </c>
      <c r="Q4807" t="s">
        <v>118</v>
      </c>
      <c r="R4807" t="s">
        <v>144</v>
      </c>
      <c r="S4807" t="s">
        <v>141</v>
      </c>
      <c r="T4807" t="s">
        <v>90</v>
      </c>
      <c r="U4807" t="s">
        <v>175</v>
      </c>
      <c r="V4807" t="s">
        <v>1258</v>
      </c>
      <c r="W4807" t="s">
        <v>147</v>
      </c>
      <c r="X4807" t="s">
        <v>144</v>
      </c>
    </row>
    <row r="4808" spans="1:24" x14ac:dyDescent="0.4">
      <c r="A4808" t="s">
        <v>5501</v>
      </c>
      <c r="B4808" t="s">
        <v>223</v>
      </c>
      <c r="C4808" t="s">
        <v>154</v>
      </c>
      <c r="D4808" t="s">
        <v>66</v>
      </c>
      <c r="E4808" t="s">
        <v>434</v>
      </c>
      <c r="F4808" t="s">
        <v>88</v>
      </c>
      <c r="G4808" t="s">
        <v>26</v>
      </c>
      <c r="H4808" t="s">
        <v>1222</v>
      </c>
      <c r="I4808" t="s">
        <v>116</v>
      </c>
      <c r="J4808" t="s">
        <v>117</v>
      </c>
      <c r="K4808" t="s">
        <v>97</v>
      </c>
      <c r="L4808" t="str">
        <f>_xlfn.XLOOKUP(Trade_Flows[[#This Row],[hardware_type]],Helper_sheet!$D$2:$D$15,Helper_sheet!$E$2:$E$15,0,0)</f>
        <v>Chip</v>
      </c>
      <c r="M4808" t="s">
        <v>91</v>
      </c>
      <c r="N4808" s="5">
        <v>5461</v>
      </c>
      <c r="O4808" s="1">
        <v>284.45</v>
      </c>
      <c r="P4808" t="s">
        <v>100</v>
      </c>
      <c r="Q4808" t="s">
        <v>118</v>
      </c>
      <c r="R4808" t="s">
        <v>144</v>
      </c>
      <c r="S4808" t="s">
        <v>141</v>
      </c>
      <c r="T4808" t="s">
        <v>90</v>
      </c>
      <c r="U4808" t="s">
        <v>381</v>
      </c>
      <c r="V4808" t="s">
        <v>2552</v>
      </c>
      <c r="W4808" t="s">
        <v>147</v>
      </c>
      <c r="X4808" t="s">
        <v>144</v>
      </c>
    </row>
    <row r="4809" spans="1:24" x14ac:dyDescent="0.4">
      <c r="A4809" t="s">
        <v>5502</v>
      </c>
      <c r="B4809" t="s">
        <v>223</v>
      </c>
      <c r="C4809" t="s">
        <v>158</v>
      </c>
      <c r="D4809" t="s">
        <v>67</v>
      </c>
      <c r="E4809" t="s">
        <v>434</v>
      </c>
      <c r="F4809" t="s">
        <v>88</v>
      </c>
      <c r="G4809" t="s">
        <v>26</v>
      </c>
      <c r="H4809" t="s">
        <v>1222</v>
      </c>
      <c r="I4809" t="s">
        <v>116</v>
      </c>
      <c r="J4809" t="s">
        <v>117</v>
      </c>
      <c r="K4809" t="s">
        <v>97</v>
      </c>
      <c r="L4809" t="str">
        <f>_xlfn.XLOOKUP(Trade_Flows[[#This Row],[hardware_type]],Helper_sheet!$D$2:$D$15,Helper_sheet!$E$2:$E$15,0,0)</f>
        <v>Chip</v>
      </c>
      <c r="M4809" t="s">
        <v>91</v>
      </c>
      <c r="N4809" s="5">
        <v>3797</v>
      </c>
      <c r="O4809" s="1">
        <v>197.79</v>
      </c>
      <c r="P4809" t="s">
        <v>668</v>
      </c>
      <c r="Q4809" t="s">
        <v>118</v>
      </c>
      <c r="R4809" t="s">
        <v>144</v>
      </c>
      <c r="S4809" t="s">
        <v>141</v>
      </c>
      <c r="T4809" t="s">
        <v>90</v>
      </c>
      <c r="U4809" t="s">
        <v>2415</v>
      </c>
      <c r="V4809" t="s">
        <v>1248</v>
      </c>
      <c r="W4809" t="s">
        <v>147</v>
      </c>
      <c r="X4809" t="s">
        <v>144</v>
      </c>
    </row>
    <row r="4810" spans="1:24" x14ac:dyDescent="0.4">
      <c r="A4810" t="s">
        <v>5503</v>
      </c>
      <c r="B4810" t="s">
        <v>235</v>
      </c>
      <c r="C4810" t="s">
        <v>141</v>
      </c>
      <c r="D4810" t="s">
        <v>68</v>
      </c>
      <c r="E4810" t="s">
        <v>434</v>
      </c>
      <c r="F4810" t="s">
        <v>88</v>
      </c>
      <c r="G4810" t="s">
        <v>26</v>
      </c>
      <c r="H4810" t="s">
        <v>1222</v>
      </c>
      <c r="I4810" t="s">
        <v>116</v>
      </c>
      <c r="J4810" t="s">
        <v>117</v>
      </c>
      <c r="K4810" t="s">
        <v>97</v>
      </c>
      <c r="L4810" t="str">
        <f>_xlfn.XLOOKUP(Trade_Flows[[#This Row],[hardware_type]],Helper_sheet!$D$2:$D$15,Helper_sheet!$E$2:$E$15,0,0)</f>
        <v>Chip</v>
      </c>
      <c r="M4810" t="s">
        <v>91</v>
      </c>
      <c r="N4810" s="5">
        <v>4027</v>
      </c>
      <c r="O4810" s="1">
        <v>209.77</v>
      </c>
      <c r="P4810" t="s">
        <v>664</v>
      </c>
      <c r="Q4810" t="s">
        <v>118</v>
      </c>
      <c r="R4810" t="s">
        <v>144</v>
      </c>
      <c r="S4810" t="s">
        <v>141</v>
      </c>
      <c r="T4810" t="s">
        <v>90</v>
      </c>
      <c r="U4810" t="s">
        <v>305</v>
      </c>
      <c r="V4810" t="s">
        <v>1276</v>
      </c>
      <c r="W4810" t="s">
        <v>147</v>
      </c>
      <c r="X4810" t="s">
        <v>144</v>
      </c>
    </row>
    <row r="4811" spans="1:24" x14ac:dyDescent="0.4">
      <c r="A4811" t="s">
        <v>5504</v>
      </c>
      <c r="B4811" t="s">
        <v>235</v>
      </c>
      <c r="C4811" t="s">
        <v>149</v>
      </c>
      <c r="D4811" t="s">
        <v>69</v>
      </c>
      <c r="E4811" t="s">
        <v>434</v>
      </c>
      <c r="F4811" t="s">
        <v>88</v>
      </c>
      <c r="G4811" t="s">
        <v>26</v>
      </c>
      <c r="H4811" t="s">
        <v>1222</v>
      </c>
      <c r="I4811" t="s">
        <v>116</v>
      </c>
      <c r="J4811" t="s">
        <v>117</v>
      </c>
      <c r="K4811" t="s">
        <v>97</v>
      </c>
      <c r="L4811" t="str">
        <f>_xlfn.XLOOKUP(Trade_Flows[[#This Row],[hardware_type]],Helper_sheet!$D$2:$D$15,Helper_sheet!$E$2:$E$15,0,0)</f>
        <v>Chip</v>
      </c>
      <c r="M4811" t="s">
        <v>91</v>
      </c>
      <c r="N4811" s="5">
        <v>5307</v>
      </c>
      <c r="O4811" s="1">
        <v>276.43</v>
      </c>
      <c r="P4811" t="s">
        <v>664</v>
      </c>
      <c r="Q4811" t="s">
        <v>118</v>
      </c>
      <c r="R4811" t="s">
        <v>144</v>
      </c>
      <c r="S4811" t="s">
        <v>141</v>
      </c>
      <c r="T4811" t="s">
        <v>90</v>
      </c>
      <c r="U4811" t="s">
        <v>558</v>
      </c>
      <c r="V4811" t="s">
        <v>1252</v>
      </c>
      <c r="W4811" t="s">
        <v>147</v>
      </c>
      <c r="X4811" t="s">
        <v>144</v>
      </c>
    </row>
    <row r="4812" spans="1:24" x14ac:dyDescent="0.4">
      <c r="A4812" t="s">
        <v>5505</v>
      </c>
      <c r="B4812" t="s">
        <v>235</v>
      </c>
      <c r="C4812" t="s">
        <v>154</v>
      </c>
      <c r="D4812" t="s">
        <v>70</v>
      </c>
      <c r="E4812" t="s">
        <v>434</v>
      </c>
      <c r="F4812" t="s">
        <v>88</v>
      </c>
      <c r="G4812" t="s">
        <v>26</v>
      </c>
      <c r="H4812" t="s">
        <v>1222</v>
      </c>
      <c r="I4812" t="s">
        <v>116</v>
      </c>
      <c r="J4812" t="s">
        <v>117</v>
      </c>
      <c r="K4812" t="s">
        <v>97</v>
      </c>
      <c r="L4812" t="str">
        <f>_xlfn.XLOOKUP(Trade_Flows[[#This Row],[hardware_type]],Helper_sheet!$D$2:$D$15,Helper_sheet!$E$2:$E$15,0,0)</f>
        <v>Chip</v>
      </c>
      <c r="M4812" t="s">
        <v>91</v>
      </c>
      <c r="N4812" s="5">
        <v>4862</v>
      </c>
      <c r="O4812" s="1">
        <v>253.24</v>
      </c>
      <c r="P4812" t="s">
        <v>98</v>
      </c>
      <c r="Q4812" t="s">
        <v>118</v>
      </c>
      <c r="R4812" t="s">
        <v>144</v>
      </c>
      <c r="S4812" t="s">
        <v>141</v>
      </c>
      <c r="T4812" t="s">
        <v>90</v>
      </c>
      <c r="U4812" t="s">
        <v>633</v>
      </c>
      <c r="V4812" t="s">
        <v>1260</v>
      </c>
      <c r="W4812" t="s">
        <v>147</v>
      </c>
      <c r="X4812" t="s">
        <v>144</v>
      </c>
    </row>
    <row r="4813" spans="1:24" x14ac:dyDescent="0.4">
      <c r="A4813" t="s">
        <v>5506</v>
      </c>
      <c r="B4813" t="s">
        <v>235</v>
      </c>
      <c r="C4813" t="s">
        <v>158</v>
      </c>
      <c r="D4813" t="s">
        <v>71</v>
      </c>
      <c r="E4813" t="s">
        <v>434</v>
      </c>
      <c r="F4813" t="s">
        <v>88</v>
      </c>
      <c r="G4813" t="s">
        <v>26</v>
      </c>
      <c r="H4813" t="s">
        <v>1222</v>
      </c>
      <c r="I4813" t="s">
        <v>116</v>
      </c>
      <c r="J4813" t="s">
        <v>117</v>
      </c>
      <c r="K4813" t="s">
        <v>97</v>
      </c>
      <c r="L4813" t="str">
        <f>_xlfn.XLOOKUP(Trade_Flows[[#This Row],[hardware_type]],Helper_sheet!$D$2:$D$15,Helper_sheet!$E$2:$E$15,0,0)</f>
        <v>Chip</v>
      </c>
      <c r="M4813" t="s">
        <v>91</v>
      </c>
      <c r="N4813" s="5">
        <v>4861</v>
      </c>
      <c r="O4813" s="1">
        <v>253.2</v>
      </c>
      <c r="P4813" t="s">
        <v>661</v>
      </c>
      <c r="Q4813" t="s">
        <v>118</v>
      </c>
      <c r="R4813" t="s">
        <v>144</v>
      </c>
      <c r="S4813" t="s">
        <v>141</v>
      </c>
      <c r="T4813" t="s">
        <v>90</v>
      </c>
      <c r="U4813" t="s">
        <v>145</v>
      </c>
      <c r="V4813" t="s">
        <v>2552</v>
      </c>
      <c r="W4813" t="s">
        <v>147</v>
      </c>
      <c r="X4813" t="s">
        <v>144</v>
      </c>
    </row>
    <row r="4814" spans="1:24" x14ac:dyDescent="0.4">
      <c r="A4814" t="s">
        <v>5507</v>
      </c>
      <c r="B4814" t="s">
        <v>248</v>
      </c>
      <c r="C4814" t="s">
        <v>141</v>
      </c>
      <c r="D4814" t="s">
        <v>72</v>
      </c>
      <c r="E4814" t="s">
        <v>434</v>
      </c>
      <c r="F4814" t="s">
        <v>88</v>
      </c>
      <c r="G4814" t="s">
        <v>26</v>
      </c>
      <c r="H4814" t="s">
        <v>1222</v>
      </c>
      <c r="I4814" t="s">
        <v>116</v>
      </c>
      <c r="J4814" t="s">
        <v>117</v>
      </c>
      <c r="K4814" t="s">
        <v>97</v>
      </c>
      <c r="L4814" t="str">
        <f>_xlfn.XLOOKUP(Trade_Flows[[#This Row],[hardware_type]],Helper_sheet!$D$2:$D$15,Helper_sheet!$E$2:$E$15,0,0)</f>
        <v>Chip</v>
      </c>
      <c r="M4814" t="s">
        <v>91</v>
      </c>
      <c r="N4814" s="5">
        <v>5881</v>
      </c>
      <c r="O4814" s="1">
        <v>306.32</v>
      </c>
      <c r="P4814" t="s">
        <v>98</v>
      </c>
      <c r="Q4814" t="s">
        <v>118</v>
      </c>
      <c r="R4814" t="s">
        <v>144</v>
      </c>
      <c r="S4814" t="s">
        <v>141</v>
      </c>
      <c r="T4814" t="s">
        <v>90</v>
      </c>
      <c r="U4814" t="s">
        <v>1000</v>
      </c>
      <c r="V4814" t="s">
        <v>1258</v>
      </c>
      <c r="W4814" t="s">
        <v>147</v>
      </c>
      <c r="X4814" t="s">
        <v>141</v>
      </c>
    </row>
    <row r="4815" spans="1:24" x14ac:dyDescent="0.4">
      <c r="A4815" t="s">
        <v>5508</v>
      </c>
      <c r="B4815" t="s">
        <v>248</v>
      </c>
      <c r="C4815" t="s">
        <v>149</v>
      </c>
      <c r="D4815" t="s">
        <v>73</v>
      </c>
      <c r="E4815" t="s">
        <v>434</v>
      </c>
      <c r="F4815" t="s">
        <v>88</v>
      </c>
      <c r="G4815" t="s">
        <v>26</v>
      </c>
      <c r="H4815" t="s">
        <v>1222</v>
      </c>
      <c r="I4815" t="s">
        <v>116</v>
      </c>
      <c r="J4815" t="s">
        <v>117</v>
      </c>
      <c r="K4815" t="s">
        <v>97</v>
      </c>
      <c r="L4815" t="str">
        <f>_xlfn.XLOOKUP(Trade_Flows[[#This Row],[hardware_type]],Helper_sheet!$D$2:$D$15,Helper_sheet!$E$2:$E$15,0,0)</f>
        <v>Chip</v>
      </c>
      <c r="M4815" t="s">
        <v>91</v>
      </c>
      <c r="N4815" s="5">
        <v>6665</v>
      </c>
      <c r="O4815" s="1">
        <v>347.14</v>
      </c>
      <c r="P4815" t="s">
        <v>661</v>
      </c>
      <c r="Q4815" t="s">
        <v>118</v>
      </c>
      <c r="R4815" t="s">
        <v>144</v>
      </c>
      <c r="S4815" t="s">
        <v>141</v>
      </c>
      <c r="T4815" t="s">
        <v>90</v>
      </c>
      <c r="U4815" t="s">
        <v>318</v>
      </c>
      <c r="V4815" t="s">
        <v>1299</v>
      </c>
      <c r="W4815" t="s">
        <v>147</v>
      </c>
      <c r="X4815" t="s">
        <v>141</v>
      </c>
    </row>
    <row r="4816" spans="1:24" x14ac:dyDescent="0.4">
      <c r="A4816" t="s">
        <v>5509</v>
      </c>
      <c r="B4816" t="s">
        <v>248</v>
      </c>
      <c r="C4816" t="s">
        <v>154</v>
      </c>
      <c r="D4816" t="s">
        <v>74</v>
      </c>
      <c r="E4816" t="s">
        <v>434</v>
      </c>
      <c r="F4816" t="s">
        <v>88</v>
      </c>
      <c r="G4816" t="s">
        <v>26</v>
      </c>
      <c r="H4816" t="s">
        <v>1222</v>
      </c>
      <c r="I4816" t="s">
        <v>116</v>
      </c>
      <c r="J4816" t="s">
        <v>117</v>
      </c>
      <c r="K4816" t="s">
        <v>97</v>
      </c>
      <c r="L4816" t="str">
        <f>_xlfn.XLOOKUP(Trade_Flows[[#This Row],[hardware_type]],Helper_sheet!$D$2:$D$15,Helper_sheet!$E$2:$E$15,0,0)</f>
        <v>Chip</v>
      </c>
      <c r="M4816" t="s">
        <v>91</v>
      </c>
      <c r="N4816" s="5">
        <v>6360</v>
      </c>
      <c r="O4816" s="1">
        <v>331.26</v>
      </c>
      <c r="P4816" t="s">
        <v>664</v>
      </c>
      <c r="Q4816" t="s">
        <v>118</v>
      </c>
      <c r="R4816" t="s">
        <v>144</v>
      </c>
      <c r="S4816" t="s">
        <v>141</v>
      </c>
      <c r="T4816" t="s">
        <v>90</v>
      </c>
      <c r="U4816" t="s">
        <v>700</v>
      </c>
      <c r="V4816" t="s">
        <v>1284</v>
      </c>
      <c r="W4816" t="s">
        <v>147</v>
      </c>
      <c r="X4816" t="s">
        <v>141</v>
      </c>
    </row>
    <row r="4817" spans="1:24" x14ac:dyDescent="0.4">
      <c r="A4817" t="s">
        <v>5510</v>
      </c>
      <c r="B4817" t="s">
        <v>248</v>
      </c>
      <c r="C4817" t="s">
        <v>158</v>
      </c>
      <c r="D4817" t="s">
        <v>75</v>
      </c>
      <c r="E4817" t="s">
        <v>434</v>
      </c>
      <c r="F4817" t="s">
        <v>88</v>
      </c>
      <c r="G4817" t="s">
        <v>26</v>
      </c>
      <c r="H4817" t="s">
        <v>1222</v>
      </c>
      <c r="I4817" t="s">
        <v>116</v>
      </c>
      <c r="J4817" t="s">
        <v>117</v>
      </c>
      <c r="K4817" t="s">
        <v>97</v>
      </c>
      <c r="L4817" t="str">
        <f>_xlfn.XLOOKUP(Trade_Flows[[#This Row],[hardware_type]],Helper_sheet!$D$2:$D$15,Helper_sheet!$E$2:$E$15,0,0)</f>
        <v>Chip</v>
      </c>
      <c r="M4817" t="s">
        <v>91</v>
      </c>
      <c r="N4817" s="5">
        <v>5258</v>
      </c>
      <c r="O4817" s="1">
        <v>273.88</v>
      </c>
      <c r="P4817" t="s">
        <v>668</v>
      </c>
      <c r="Q4817" t="s">
        <v>118</v>
      </c>
      <c r="R4817" t="s">
        <v>144</v>
      </c>
      <c r="S4817" t="s">
        <v>141</v>
      </c>
      <c r="T4817" t="s">
        <v>90</v>
      </c>
      <c r="U4817" t="s">
        <v>691</v>
      </c>
      <c r="V4817" t="s">
        <v>1258</v>
      </c>
      <c r="W4817" t="s">
        <v>147</v>
      </c>
      <c r="X4817" t="s">
        <v>141</v>
      </c>
    </row>
    <row r="4818" spans="1:24" x14ac:dyDescent="0.4">
      <c r="A4818" t="s">
        <v>5511</v>
      </c>
      <c r="B4818" t="s">
        <v>260</v>
      </c>
      <c r="C4818" t="s">
        <v>141</v>
      </c>
      <c r="D4818" t="s">
        <v>76</v>
      </c>
      <c r="E4818" t="s">
        <v>434</v>
      </c>
      <c r="F4818" t="s">
        <v>88</v>
      </c>
      <c r="G4818" t="s">
        <v>26</v>
      </c>
      <c r="H4818" t="s">
        <v>1222</v>
      </c>
      <c r="I4818" t="s">
        <v>116</v>
      </c>
      <c r="J4818" t="s">
        <v>117</v>
      </c>
      <c r="K4818" t="s">
        <v>97</v>
      </c>
      <c r="L4818" t="str">
        <f>_xlfn.XLOOKUP(Trade_Flows[[#This Row],[hardware_type]],Helper_sheet!$D$2:$D$15,Helper_sheet!$E$2:$E$15,0,0)</f>
        <v>Chip</v>
      </c>
      <c r="M4818" t="s">
        <v>91</v>
      </c>
      <c r="N4818" s="5">
        <v>6302</v>
      </c>
      <c r="O4818" s="1">
        <v>328.27</v>
      </c>
      <c r="P4818" t="s">
        <v>100</v>
      </c>
      <c r="Q4818" t="s">
        <v>118</v>
      </c>
      <c r="R4818" t="s">
        <v>144</v>
      </c>
      <c r="S4818" t="s">
        <v>141</v>
      </c>
      <c r="T4818" t="s">
        <v>90</v>
      </c>
      <c r="U4818" t="s">
        <v>489</v>
      </c>
      <c r="V4818" t="s">
        <v>1306</v>
      </c>
      <c r="W4818" t="s">
        <v>147</v>
      </c>
      <c r="X4818" t="s">
        <v>141</v>
      </c>
    </row>
    <row r="4819" spans="1:24" x14ac:dyDescent="0.4">
      <c r="A4819" t="s">
        <v>5512</v>
      </c>
      <c r="B4819" t="s">
        <v>260</v>
      </c>
      <c r="C4819" t="s">
        <v>149</v>
      </c>
      <c r="D4819" t="s">
        <v>77</v>
      </c>
      <c r="E4819" t="s">
        <v>434</v>
      </c>
      <c r="F4819" t="s">
        <v>88</v>
      </c>
      <c r="G4819" t="s">
        <v>26</v>
      </c>
      <c r="H4819" t="s">
        <v>1222</v>
      </c>
      <c r="I4819" t="s">
        <v>116</v>
      </c>
      <c r="J4819" t="s">
        <v>117</v>
      </c>
      <c r="K4819" t="s">
        <v>97</v>
      </c>
      <c r="L4819" t="str">
        <f>_xlfn.XLOOKUP(Trade_Flows[[#This Row],[hardware_type]],Helper_sheet!$D$2:$D$15,Helper_sheet!$E$2:$E$15,0,0)</f>
        <v>Chip</v>
      </c>
      <c r="M4819" t="s">
        <v>91</v>
      </c>
      <c r="N4819" s="5">
        <v>6045</v>
      </c>
      <c r="O4819" s="1">
        <v>314.89</v>
      </c>
      <c r="P4819" t="s">
        <v>98</v>
      </c>
      <c r="Q4819" t="s">
        <v>118</v>
      </c>
      <c r="R4819" t="s">
        <v>144</v>
      </c>
      <c r="S4819" t="s">
        <v>141</v>
      </c>
      <c r="T4819" t="s">
        <v>90</v>
      </c>
      <c r="U4819" t="s">
        <v>487</v>
      </c>
      <c r="V4819" t="s">
        <v>1248</v>
      </c>
      <c r="W4819" t="s">
        <v>147</v>
      </c>
      <c r="X4819" t="s">
        <v>141</v>
      </c>
    </row>
    <row r="4820" spans="1:24" x14ac:dyDescent="0.4">
      <c r="A4820" t="s">
        <v>5513</v>
      </c>
      <c r="B4820" t="s">
        <v>260</v>
      </c>
      <c r="C4820" t="s">
        <v>154</v>
      </c>
      <c r="D4820" t="s">
        <v>78</v>
      </c>
      <c r="E4820" t="s">
        <v>434</v>
      </c>
      <c r="F4820" t="s">
        <v>88</v>
      </c>
      <c r="G4820" t="s">
        <v>26</v>
      </c>
      <c r="H4820" t="s">
        <v>1222</v>
      </c>
      <c r="I4820" t="s">
        <v>116</v>
      </c>
      <c r="J4820" t="s">
        <v>117</v>
      </c>
      <c r="K4820" t="s">
        <v>97</v>
      </c>
      <c r="L4820" t="str">
        <f>_xlfn.XLOOKUP(Trade_Flows[[#This Row],[hardware_type]],Helper_sheet!$D$2:$D$15,Helper_sheet!$E$2:$E$15,0,0)</f>
        <v>Chip</v>
      </c>
      <c r="M4820" t="s">
        <v>91</v>
      </c>
      <c r="N4820" s="5">
        <v>7012</v>
      </c>
      <c r="O4820" s="1">
        <v>365.25</v>
      </c>
      <c r="P4820" t="s">
        <v>98</v>
      </c>
      <c r="Q4820" t="s">
        <v>118</v>
      </c>
      <c r="R4820" t="s">
        <v>144</v>
      </c>
      <c r="S4820" t="s">
        <v>141</v>
      </c>
      <c r="T4820" t="s">
        <v>90</v>
      </c>
      <c r="U4820" t="s">
        <v>592</v>
      </c>
      <c r="V4820" t="s">
        <v>1260</v>
      </c>
      <c r="W4820" t="s">
        <v>147</v>
      </c>
      <c r="X4820" t="s">
        <v>141</v>
      </c>
    </row>
    <row r="4821" spans="1:24" x14ac:dyDescent="0.4">
      <c r="A4821" t="s">
        <v>5514</v>
      </c>
      <c r="B4821" t="s">
        <v>260</v>
      </c>
      <c r="C4821" t="s">
        <v>158</v>
      </c>
      <c r="D4821" t="s">
        <v>79</v>
      </c>
      <c r="E4821" t="s">
        <v>434</v>
      </c>
      <c r="F4821" t="s">
        <v>88</v>
      </c>
      <c r="G4821" t="s">
        <v>26</v>
      </c>
      <c r="H4821" t="s">
        <v>1222</v>
      </c>
      <c r="I4821" t="s">
        <v>116</v>
      </c>
      <c r="J4821" t="s">
        <v>117</v>
      </c>
      <c r="K4821" t="s">
        <v>97</v>
      </c>
      <c r="L4821" t="str">
        <f>_xlfn.XLOOKUP(Trade_Flows[[#This Row],[hardware_type]],Helper_sheet!$D$2:$D$15,Helper_sheet!$E$2:$E$15,0,0)</f>
        <v>Chip</v>
      </c>
      <c r="M4821" t="s">
        <v>91</v>
      </c>
      <c r="N4821" s="5">
        <v>6521</v>
      </c>
      <c r="O4821" s="1">
        <v>339.68</v>
      </c>
      <c r="P4821" t="s">
        <v>664</v>
      </c>
      <c r="Q4821" t="s">
        <v>118</v>
      </c>
      <c r="R4821" t="s">
        <v>144</v>
      </c>
      <c r="S4821" t="s">
        <v>141</v>
      </c>
      <c r="T4821" t="s">
        <v>90</v>
      </c>
      <c r="U4821" t="s">
        <v>318</v>
      </c>
      <c r="V4821" t="s">
        <v>1317</v>
      </c>
      <c r="W4821" t="s">
        <v>147</v>
      </c>
      <c r="X4821" t="s">
        <v>141</v>
      </c>
    </row>
    <row r="4822" spans="1:24" x14ac:dyDescent="0.4">
      <c r="A4822" t="s">
        <v>5515</v>
      </c>
      <c r="B4822" t="s">
        <v>140</v>
      </c>
      <c r="C4822" t="s">
        <v>141</v>
      </c>
      <c r="D4822" t="s">
        <v>23</v>
      </c>
      <c r="E4822" t="s">
        <v>434</v>
      </c>
      <c r="F4822" t="s">
        <v>88</v>
      </c>
      <c r="G4822" t="s">
        <v>26</v>
      </c>
      <c r="H4822" t="s">
        <v>1222</v>
      </c>
      <c r="I4822" t="s">
        <v>116</v>
      </c>
      <c r="J4822" t="s">
        <v>117</v>
      </c>
      <c r="K4822" t="s">
        <v>134</v>
      </c>
      <c r="L4822" t="str">
        <f>_xlfn.XLOOKUP(Trade_Flows[[#This Row],[hardware_type]],Helper_sheet!$D$2:$D$15,Helper_sheet!$E$2:$E$15,0,0)</f>
        <v>Chip</v>
      </c>
      <c r="M4822" t="s">
        <v>91</v>
      </c>
      <c r="N4822" s="5">
        <v>2259</v>
      </c>
      <c r="O4822" s="1">
        <v>117.69</v>
      </c>
      <c r="P4822" t="s">
        <v>5303</v>
      </c>
      <c r="Q4822" t="s">
        <v>118</v>
      </c>
      <c r="R4822" t="s">
        <v>144</v>
      </c>
      <c r="S4822" t="s">
        <v>141</v>
      </c>
      <c r="T4822" t="s">
        <v>90</v>
      </c>
      <c r="U4822" t="s">
        <v>543</v>
      </c>
      <c r="V4822" t="s">
        <v>1244</v>
      </c>
      <c r="W4822" t="s">
        <v>147</v>
      </c>
      <c r="X4822" t="s">
        <v>144</v>
      </c>
    </row>
    <row r="4823" spans="1:24" x14ac:dyDescent="0.4">
      <c r="A4823" t="s">
        <v>5516</v>
      </c>
      <c r="B4823" t="s">
        <v>140</v>
      </c>
      <c r="C4823" t="s">
        <v>149</v>
      </c>
      <c r="D4823" t="s">
        <v>35</v>
      </c>
      <c r="E4823" t="s">
        <v>434</v>
      </c>
      <c r="F4823" t="s">
        <v>88</v>
      </c>
      <c r="G4823" t="s">
        <v>26</v>
      </c>
      <c r="H4823" t="s">
        <v>1222</v>
      </c>
      <c r="I4823" t="s">
        <v>116</v>
      </c>
      <c r="J4823" t="s">
        <v>117</v>
      </c>
      <c r="K4823" t="s">
        <v>134</v>
      </c>
      <c r="L4823" t="str">
        <f>_xlfn.XLOOKUP(Trade_Flows[[#This Row],[hardware_type]],Helper_sheet!$D$2:$D$15,Helper_sheet!$E$2:$E$15,0,0)</f>
        <v>Chip</v>
      </c>
      <c r="M4823" t="s">
        <v>91</v>
      </c>
      <c r="N4823" s="5">
        <v>2654</v>
      </c>
      <c r="O4823" s="1">
        <v>138.27000000000001</v>
      </c>
      <c r="P4823" t="s">
        <v>664</v>
      </c>
      <c r="Q4823" t="s">
        <v>118</v>
      </c>
      <c r="R4823" t="s">
        <v>144</v>
      </c>
      <c r="S4823" t="s">
        <v>141</v>
      </c>
      <c r="T4823" t="s">
        <v>90</v>
      </c>
      <c r="U4823" t="s">
        <v>595</v>
      </c>
      <c r="V4823" t="s">
        <v>2546</v>
      </c>
      <c r="W4823" t="s">
        <v>147</v>
      </c>
      <c r="X4823" t="s">
        <v>144</v>
      </c>
    </row>
    <row r="4824" spans="1:24" x14ac:dyDescent="0.4">
      <c r="A4824" t="s">
        <v>5517</v>
      </c>
      <c r="B4824" t="s">
        <v>140</v>
      </c>
      <c r="C4824" t="s">
        <v>154</v>
      </c>
      <c r="D4824" t="s">
        <v>37</v>
      </c>
      <c r="E4824" t="s">
        <v>434</v>
      </c>
      <c r="F4824" t="s">
        <v>88</v>
      </c>
      <c r="G4824" t="s">
        <v>26</v>
      </c>
      <c r="H4824" t="s">
        <v>1222</v>
      </c>
      <c r="I4824" t="s">
        <v>116</v>
      </c>
      <c r="J4824" t="s">
        <v>117</v>
      </c>
      <c r="K4824" t="s">
        <v>134</v>
      </c>
      <c r="L4824" t="str">
        <f>_xlfn.XLOOKUP(Trade_Flows[[#This Row],[hardware_type]],Helper_sheet!$D$2:$D$15,Helper_sheet!$E$2:$E$15,0,0)</f>
        <v>Chip</v>
      </c>
      <c r="M4824" t="s">
        <v>91</v>
      </c>
      <c r="N4824" s="5">
        <v>2552</v>
      </c>
      <c r="O4824" s="1">
        <v>132.93</v>
      </c>
      <c r="P4824" t="s">
        <v>5303</v>
      </c>
      <c r="Q4824" t="s">
        <v>118</v>
      </c>
      <c r="R4824" t="s">
        <v>144</v>
      </c>
      <c r="S4824" t="s">
        <v>141</v>
      </c>
      <c r="T4824" t="s">
        <v>90</v>
      </c>
      <c r="U4824" t="s">
        <v>439</v>
      </c>
      <c r="V4824" t="s">
        <v>1236</v>
      </c>
      <c r="W4824" t="s">
        <v>147</v>
      </c>
      <c r="X4824" t="s">
        <v>144</v>
      </c>
    </row>
    <row r="4825" spans="1:24" x14ac:dyDescent="0.4">
      <c r="A4825" t="s">
        <v>5518</v>
      </c>
      <c r="B4825" t="s">
        <v>140</v>
      </c>
      <c r="C4825" t="s">
        <v>158</v>
      </c>
      <c r="D4825" t="s">
        <v>38</v>
      </c>
      <c r="E4825" t="s">
        <v>434</v>
      </c>
      <c r="F4825" t="s">
        <v>88</v>
      </c>
      <c r="G4825" t="s">
        <v>26</v>
      </c>
      <c r="H4825" t="s">
        <v>1222</v>
      </c>
      <c r="I4825" t="s">
        <v>116</v>
      </c>
      <c r="J4825" t="s">
        <v>117</v>
      </c>
      <c r="K4825" t="s">
        <v>134</v>
      </c>
      <c r="L4825" t="str">
        <f>_xlfn.XLOOKUP(Trade_Flows[[#This Row],[hardware_type]],Helper_sheet!$D$2:$D$15,Helper_sheet!$E$2:$E$15,0,0)</f>
        <v>Chip</v>
      </c>
      <c r="M4825" t="s">
        <v>91</v>
      </c>
      <c r="N4825" s="5">
        <v>2054</v>
      </c>
      <c r="O4825" s="1">
        <v>107.02</v>
      </c>
      <c r="P4825" t="s">
        <v>664</v>
      </c>
      <c r="Q4825" t="s">
        <v>118</v>
      </c>
      <c r="R4825" t="s">
        <v>144</v>
      </c>
      <c r="S4825" t="s">
        <v>141</v>
      </c>
      <c r="T4825" t="s">
        <v>90</v>
      </c>
      <c r="U4825" t="s">
        <v>526</v>
      </c>
      <c r="V4825" t="s">
        <v>1258</v>
      </c>
      <c r="W4825" t="s">
        <v>147</v>
      </c>
      <c r="X4825" t="s">
        <v>144</v>
      </c>
    </row>
    <row r="4826" spans="1:24" x14ac:dyDescent="0.4">
      <c r="A4826" t="s">
        <v>5519</v>
      </c>
      <c r="B4826" t="s">
        <v>162</v>
      </c>
      <c r="C4826" t="s">
        <v>141</v>
      </c>
      <c r="D4826" t="s">
        <v>39</v>
      </c>
      <c r="E4826" t="s">
        <v>434</v>
      </c>
      <c r="F4826" t="s">
        <v>88</v>
      </c>
      <c r="G4826" t="s">
        <v>26</v>
      </c>
      <c r="H4826" t="s">
        <v>1222</v>
      </c>
      <c r="I4826" t="s">
        <v>116</v>
      </c>
      <c r="J4826" t="s">
        <v>117</v>
      </c>
      <c r="K4826" t="s">
        <v>134</v>
      </c>
      <c r="L4826" t="str">
        <f>_xlfn.XLOOKUP(Trade_Flows[[#This Row],[hardware_type]],Helper_sheet!$D$2:$D$15,Helper_sheet!$E$2:$E$15,0,0)</f>
        <v>Chip</v>
      </c>
      <c r="M4826" t="s">
        <v>91</v>
      </c>
      <c r="N4826" s="5">
        <v>2679</v>
      </c>
      <c r="O4826" s="1">
        <v>139.53</v>
      </c>
      <c r="P4826" t="s">
        <v>98</v>
      </c>
      <c r="Q4826" t="s">
        <v>118</v>
      </c>
      <c r="R4826" t="s">
        <v>144</v>
      </c>
      <c r="S4826" t="s">
        <v>141</v>
      </c>
      <c r="T4826" t="s">
        <v>90</v>
      </c>
      <c r="U4826" t="s">
        <v>441</v>
      </c>
      <c r="V4826" t="s">
        <v>1266</v>
      </c>
      <c r="W4826" t="s">
        <v>147</v>
      </c>
      <c r="X4826" t="s">
        <v>144</v>
      </c>
    </row>
    <row r="4827" spans="1:24" x14ac:dyDescent="0.4">
      <c r="A4827" t="s">
        <v>5520</v>
      </c>
      <c r="B4827" t="s">
        <v>162</v>
      </c>
      <c r="C4827" t="s">
        <v>149</v>
      </c>
      <c r="D4827" t="s">
        <v>41</v>
      </c>
      <c r="E4827" t="s">
        <v>434</v>
      </c>
      <c r="F4827" t="s">
        <v>88</v>
      </c>
      <c r="G4827" t="s">
        <v>26</v>
      </c>
      <c r="H4827" t="s">
        <v>1222</v>
      </c>
      <c r="I4827" t="s">
        <v>116</v>
      </c>
      <c r="J4827" t="s">
        <v>117</v>
      </c>
      <c r="K4827" t="s">
        <v>134</v>
      </c>
      <c r="L4827" t="str">
        <f>_xlfn.XLOOKUP(Trade_Flows[[#This Row],[hardware_type]],Helper_sheet!$D$2:$D$15,Helper_sheet!$E$2:$E$15,0,0)</f>
        <v>Chip</v>
      </c>
      <c r="M4827" t="s">
        <v>91</v>
      </c>
      <c r="N4827" s="5">
        <v>2795</v>
      </c>
      <c r="O4827" s="1">
        <v>145.61000000000001</v>
      </c>
      <c r="P4827" t="s">
        <v>5297</v>
      </c>
      <c r="Q4827" t="s">
        <v>118</v>
      </c>
      <c r="R4827" t="s">
        <v>144</v>
      </c>
      <c r="S4827" t="s">
        <v>141</v>
      </c>
      <c r="T4827" t="s">
        <v>90</v>
      </c>
      <c r="U4827" t="s">
        <v>441</v>
      </c>
      <c r="V4827" t="s">
        <v>2584</v>
      </c>
      <c r="W4827" t="s">
        <v>147</v>
      </c>
      <c r="X4827" t="s">
        <v>144</v>
      </c>
    </row>
    <row r="4828" spans="1:24" x14ac:dyDescent="0.4">
      <c r="A4828" t="s">
        <v>5521</v>
      </c>
      <c r="B4828" t="s">
        <v>162</v>
      </c>
      <c r="C4828" t="s">
        <v>154</v>
      </c>
      <c r="D4828" t="s">
        <v>42</v>
      </c>
      <c r="E4828" t="s">
        <v>434</v>
      </c>
      <c r="F4828" t="s">
        <v>88</v>
      </c>
      <c r="G4828" t="s">
        <v>26</v>
      </c>
      <c r="H4828" t="s">
        <v>1222</v>
      </c>
      <c r="I4828" t="s">
        <v>116</v>
      </c>
      <c r="J4828" t="s">
        <v>117</v>
      </c>
      <c r="K4828" t="s">
        <v>134</v>
      </c>
      <c r="L4828" t="str">
        <f>_xlfn.XLOOKUP(Trade_Flows[[#This Row],[hardware_type]],Helper_sheet!$D$2:$D$15,Helper_sheet!$E$2:$E$15,0,0)</f>
        <v>Chip</v>
      </c>
      <c r="M4828" t="s">
        <v>91</v>
      </c>
      <c r="N4828" s="5">
        <v>2741</v>
      </c>
      <c r="O4828" s="1">
        <v>142.81</v>
      </c>
      <c r="P4828" t="s">
        <v>5303</v>
      </c>
      <c r="Q4828" t="s">
        <v>118</v>
      </c>
      <c r="R4828" t="s">
        <v>144</v>
      </c>
      <c r="S4828" t="s">
        <v>141</v>
      </c>
      <c r="T4828" t="s">
        <v>90</v>
      </c>
      <c r="U4828" t="s">
        <v>679</v>
      </c>
      <c r="V4828" t="s">
        <v>1223</v>
      </c>
      <c r="W4828" t="s">
        <v>147</v>
      </c>
      <c r="X4828" t="s">
        <v>144</v>
      </c>
    </row>
    <row r="4829" spans="1:24" x14ac:dyDescent="0.4">
      <c r="A4829" t="s">
        <v>5522</v>
      </c>
      <c r="B4829" t="s">
        <v>162</v>
      </c>
      <c r="C4829" t="s">
        <v>158</v>
      </c>
      <c r="D4829" t="s">
        <v>43</v>
      </c>
      <c r="E4829" t="s">
        <v>434</v>
      </c>
      <c r="F4829" t="s">
        <v>88</v>
      </c>
      <c r="G4829" t="s">
        <v>26</v>
      </c>
      <c r="H4829" t="s">
        <v>1222</v>
      </c>
      <c r="I4829" t="s">
        <v>116</v>
      </c>
      <c r="J4829" t="s">
        <v>117</v>
      </c>
      <c r="K4829" t="s">
        <v>134</v>
      </c>
      <c r="L4829" t="str">
        <f>_xlfn.XLOOKUP(Trade_Flows[[#This Row],[hardware_type]],Helper_sheet!$D$2:$D$15,Helper_sheet!$E$2:$E$15,0,0)</f>
        <v>Chip</v>
      </c>
      <c r="M4829" t="s">
        <v>91</v>
      </c>
      <c r="N4829" s="5">
        <v>2603</v>
      </c>
      <c r="O4829" s="1">
        <v>135.59</v>
      </c>
      <c r="P4829" t="s">
        <v>5297</v>
      </c>
      <c r="Q4829" t="s">
        <v>118</v>
      </c>
      <c r="R4829" t="s">
        <v>144</v>
      </c>
      <c r="S4829" t="s">
        <v>141</v>
      </c>
      <c r="T4829" t="s">
        <v>90</v>
      </c>
      <c r="U4829" t="s">
        <v>535</v>
      </c>
      <c r="V4829" t="s">
        <v>1223</v>
      </c>
      <c r="W4829" t="s">
        <v>147</v>
      </c>
      <c r="X4829" t="s">
        <v>144</v>
      </c>
    </row>
    <row r="4830" spans="1:24" x14ac:dyDescent="0.4">
      <c r="A4830" t="s">
        <v>5523</v>
      </c>
      <c r="B4830" t="s">
        <v>171</v>
      </c>
      <c r="C4830" t="s">
        <v>141</v>
      </c>
      <c r="D4830" t="s">
        <v>44</v>
      </c>
      <c r="E4830" t="s">
        <v>434</v>
      </c>
      <c r="F4830" t="s">
        <v>88</v>
      </c>
      <c r="G4830" t="s">
        <v>26</v>
      </c>
      <c r="H4830" t="s">
        <v>1222</v>
      </c>
      <c r="I4830" t="s">
        <v>116</v>
      </c>
      <c r="J4830" t="s">
        <v>117</v>
      </c>
      <c r="K4830" t="s">
        <v>134</v>
      </c>
      <c r="L4830" t="str">
        <f>_xlfn.XLOOKUP(Trade_Flows[[#This Row],[hardware_type]],Helper_sheet!$D$2:$D$15,Helper_sheet!$E$2:$E$15,0,0)</f>
        <v>Chip</v>
      </c>
      <c r="M4830" t="s">
        <v>91</v>
      </c>
      <c r="N4830" s="5">
        <v>2993</v>
      </c>
      <c r="O4830" s="1">
        <v>155.91</v>
      </c>
      <c r="P4830" t="s">
        <v>5297</v>
      </c>
      <c r="Q4830" t="s">
        <v>118</v>
      </c>
      <c r="R4830" t="s">
        <v>144</v>
      </c>
      <c r="S4830" t="s">
        <v>141</v>
      </c>
      <c r="T4830" t="s">
        <v>90</v>
      </c>
      <c r="U4830" t="s">
        <v>550</v>
      </c>
      <c r="V4830" t="s">
        <v>1248</v>
      </c>
      <c r="W4830" t="s">
        <v>147</v>
      </c>
      <c r="X4830" t="s">
        <v>144</v>
      </c>
    </row>
    <row r="4831" spans="1:24" x14ac:dyDescent="0.4">
      <c r="A4831" t="s">
        <v>5524</v>
      </c>
      <c r="B4831" t="s">
        <v>171</v>
      </c>
      <c r="C4831" t="s">
        <v>149</v>
      </c>
      <c r="D4831" t="s">
        <v>45</v>
      </c>
      <c r="E4831" t="s">
        <v>434</v>
      </c>
      <c r="F4831" t="s">
        <v>88</v>
      </c>
      <c r="G4831" t="s">
        <v>26</v>
      </c>
      <c r="H4831" t="s">
        <v>1222</v>
      </c>
      <c r="I4831" t="s">
        <v>116</v>
      </c>
      <c r="J4831" t="s">
        <v>117</v>
      </c>
      <c r="K4831" t="s">
        <v>134</v>
      </c>
      <c r="L4831" t="str">
        <f>_xlfn.XLOOKUP(Trade_Flows[[#This Row],[hardware_type]],Helper_sheet!$D$2:$D$15,Helper_sheet!$E$2:$E$15,0,0)</f>
        <v>Chip</v>
      </c>
      <c r="M4831" t="s">
        <v>91</v>
      </c>
      <c r="N4831" s="5">
        <v>2934</v>
      </c>
      <c r="O4831" s="1">
        <v>152.83000000000001</v>
      </c>
      <c r="P4831" t="s">
        <v>5303</v>
      </c>
      <c r="Q4831" t="s">
        <v>118</v>
      </c>
      <c r="R4831" t="s">
        <v>144</v>
      </c>
      <c r="S4831" t="s">
        <v>141</v>
      </c>
      <c r="T4831" t="s">
        <v>90</v>
      </c>
      <c r="U4831" t="s">
        <v>437</v>
      </c>
      <c r="V4831" t="s">
        <v>1246</v>
      </c>
      <c r="W4831" t="s">
        <v>147</v>
      </c>
      <c r="X4831" t="s">
        <v>144</v>
      </c>
    </row>
    <row r="4832" spans="1:24" x14ac:dyDescent="0.4">
      <c r="A4832" t="s">
        <v>5525</v>
      </c>
      <c r="B4832" t="s">
        <v>171</v>
      </c>
      <c r="C4832" t="s">
        <v>154</v>
      </c>
      <c r="D4832" t="s">
        <v>46</v>
      </c>
      <c r="E4832" t="s">
        <v>434</v>
      </c>
      <c r="F4832" t="s">
        <v>88</v>
      </c>
      <c r="G4832" t="s">
        <v>26</v>
      </c>
      <c r="H4832" t="s">
        <v>1222</v>
      </c>
      <c r="I4832" t="s">
        <v>116</v>
      </c>
      <c r="J4832" t="s">
        <v>117</v>
      </c>
      <c r="K4832" t="s">
        <v>134</v>
      </c>
      <c r="L4832" t="str">
        <f>_xlfn.XLOOKUP(Trade_Flows[[#This Row],[hardware_type]],Helper_sheet!$D$2:$D$15,Helper_sheet!$E$2:$E$15,0,0)</f>
        <v>Chip</v>
      </c>
      <c r="M4832" t="s">
        <v>91</v>
      </c>
      <c r="N4832" s="5">
        <v>2926</v>
      </c>
      <c r="O4832" s="1">
        <v>152.43</v>
      </c>
      <c r="P4832" t="s">
        <v>5303</v>
      </c>
      <c r="Q4832" t="s">
        <v>118</v>
      </c>
      <c r="R4832" t="s">
        <v>144</v>
      </c>
      <c r="S4832" t="s">
        <v>141</v>
      </c>
      <c r="T4832" t="s">
        <v>90</v>
      </c>
      <c r="U4832" t="s">
        <v>457</v>
      </c>
      <c r="V4832" t="s">
        <v>2546</v>
      </c>
      <c r="W4832" t="s">
        <v>147</v>
      </c>
      <c r="X4832" t="s">
        <v>144</v>
      </c>
    </row>
    <row r="4833" spans="1:24" x14ac:dyDescent="0.4">
      <c r="A4833" t="s">
        <v>5526</v>
      </c>
      <c r="B4833" t="s">
        <v>171</v>
      </c>
      <c r="C4833" t="s">
        <v>158</v>
      </c>
      <c r="D4833" t="s">
        <v>47</v>
      </c>
      <c r="E4833" t="s">
        <v>434</v>
      </c>
      <c r="F4833" t="s">
        <v>88</v>
      </c>
      <c r="G4833" t="s">
        <v>26</v>
      </c>
      <c r="H4833" t="s">
        <v>1222</v>
      </c>
      <c r="I4833" t="s">
        <v>116</v>
      </c>
      <c r="J4833" t="s">
        <v>117</v>
      </c>
      <c r="K4833" t="s">
        <v>134</v>
      </c>
      <c r="L4833" t="str">
        <f>_xlfn.XLOOKUP(Trade_Flows[[#This Row],[hardware_type]],Helper_sheet!$D$2:$D$15,Helper_sheet!$E$2:$E$15,0,0)</f>
        <v>Chip</v>
      </c>
      <c r="M4833" t="s">
        <v>91</v>
      </c>
      <c r="N4833" s="5">
        <v>3027</v>
      </c>
      <c r="O4833" s="1">
        <v>157.66999999999999</v>
      </c>
      <c r="P4833" t="s">
        <v>664</v>
      </c>
      <c r="Q4833" t="s">
        <v>118</v>
      </c>
      <c r="R4833" t="s">
        <v>144</v>
      </c>
      <c r="S4833" t="s">
        <v>141</v>
      </c>
      <c r="T4833" t="s">
        <v>90</v>
      </c>
      <c r="U4833" t="s">
        <v>528</v>
      </c>
      <c r="V4833" t="s">
        <v>1306</v>
      </c>
      <c r="W4833" t="s">
        <v>147</v>
      </c>
      <c r="X4833" t="s">
        <v>144</v>
      </c>
    </row>
    <row r="4834" spans="1:24" x14ac:dyDescent="0.4">
      <c r="A4834" t="s">
        <v>5527</v>
      </c>
      <c r="B4834" t="s">
        <v>182</v>
      </c>
      <c r="C4834" t="s">
        <v>141</v>
      </c>
      <c r="D4834" t="s">
        <v>48</v>
      </c>
      <c r="E4834" t="s">
        <v>434</v>
      </c>
      <c r="F4834" t="s">
        <v>88</v>
      </c>
      <c r="G4834" t="s">
        <v>26</v>
      </c>
      <c r="H4834" t="s">
        <v>1222</v>
      </c>
      <c r="I4834" t="s">
        <v>116</v>
      </c>
      <c r="J4834" t="s">
        <v>117</v>
      </c>
      <c r="K4834" t="s">
        <v>134</v>
      </c>
      <c r="L4834" t="str">
        <f>_xlfn.XLOOKUP(Trade_Flows[[#This Row],[hardware_type]],Helper_sheet!$D$2:$D$15,Helper_sheet!$E$2:$E$15,0,0)</f>
        <v>Chip</v>
      </c>
      <c r="M4834" t="s">
        <v>91</v>
      </c>
      <c r="N4834" s="5">
        <v>3033</v>
      </c>
      <c r="O4834" s="1">
        <v>157.97</v>
      </c>
      <c r="P4834" t="s">
        <v>5303</v>
      </c>
      <c r="Q4834" t="s">
        <v>118</v>
      </c>
      <c r="R4834" t="s">
        <v>144</v>
      </c>
      <c r="S4834" t="s">
        <v>141</v>
      </c>
      <c r="T4834" t="s">
        <v>90</v>
      </c>
      <c r="U4834" t="s">
        <v>437</v>
      </c>
      <c r="V4834" t="s">
        <v>1250</v>
      </c>
      <c r="W4834" t="s">
        <v>147</v>
      </c>
      <c r="X4834" t="s">
        <v>144</v>
      </c>
    </row>
    <row r="4835" spans="1:24" x14ac:dyDescent="0.4">
      <c r="A4835" t="s">
        <v>5528</v>
      </c>
      <c r="B4835" t="s">
        <v>182</v>
      </c>
      <c r="C4835" t="s">
        <v>149</v>
      </c>
      <c r="D4835" t="s">
        <v>49</v>
      </c>
      <c r="E4835" t="s">
        <v>434</v>
      </c>
      <c r="F4835" t="s">
        <v>88</v>
      </c>
      <c r="G4835" t="s">
        <v>26</v>
      </c>
      <c r="H4835" t="s">
        <v>1222</v>
      </c>
      <c r="I4835" t="s">
        <v>116</v>
      </c>
      <c r="J4835" t="s">
        <v>117</v>
      </c>
      <c r="K4835" t="s">
        <v>134</v>
      </c>
      <c r="L4835" t="str">
        <f>_xlfn.XLOOKUP(Trade_Flows[[#This Row],[hardware_type]],Helper_sheet!$D$2:$D$15,Helper_sheet!$E$2:$E$15,0,0)</f>
        <v>Chip</v>
      </c>
      <c r="M4835" t="s">
        <v>91</v>
      </c>
      <c r="N4835" s="5">
        <v>3767</v>
      </c>
      <c r="O4835" s="1">
        <v>196.24</v>
      </c>
      <c r="P4835" t="s">
        <v>5297</v>
      </c>
      <c r="Q4835" t="s">
        <v>118</v>
      </c>
      <c r="R4835" t="s">
        <v>144</v>
      </c>
      <c r="S4835" t="s">
        <v>141</v>
      </c>
      <c r="T4835" t="s">
        <v>90</v>
      </c>
      <c r="U4835" t="s">
        <v>446</v>
      </c>
      <c r="V4835" t="s">
        <v>1227</v>
      </c>
      <c r="W4835" t="s">
        <v>147</v>
      </c>
      <c r="X4835" t="s">
        <v>144</v>
      </c>
    </row>
    <row r="4836" spans="1:24" x14ac:dyDescent="0.4">
      <c r="A4836" t="s">
        <v>5529</v>
      </c>
      <c r="B4836" t="s">
        <v>182</v>
      </c>
      <c r="C4836" t="s">
        <v>154</v>
      </c>
      <c r="D4836" t="s">
        <v>50</v>
      </c>
      <c r="E4836" t="s">
        <v>434</v>
      </c>
      <c r="F4836" t="s">
        <v>88</v>
      </c>
      <c r="G4836" t="s">
        <v>26</v>
      </c>
      <c r="H4836" t="s">
        <v>1222</v>
      </c>
      <c r="I4836" t="s">
        <v>116</v>
      </c>
      <c r="J4836" t="s">
        <v>117</v>
      </c>
      <c r="K4836" t="s">
        <v>134</v>
      </c>
      <c r="L4836" t="str">
        <f>_xlfn.XLOOKUP(Trade_Flows[[#This Row],[hardware_type]],Helper_sheet!$D$2:$D$15,Helper_sheet!$E$2:$E$15,0,0)</f>
        <v>Chip</v>
      </c>
      <c r="M4836" t="s">
        <v>91</v>
      </c>
      <c r="N4836" s="5">
        <v>4031</v>
      </c>
      <c r="O4836" s="1">
        <v>209.99</v>
      </c>
      <c r="P4836" t="s">
        <v>5297</v>
      </c>
      <c r="Q4836" t="s">
        <v>118</v>
      </c>
      <c r="R4836" t="s">
        <v>144</v>
      </c>
      <c r="S4836" t="s">
        <v>141</v>
      </c>
      <c r="T4836" t="s">
        <v>90</v>
      </c>
      <c r="U4836" t="s">
        <v>2477</v>
      </c>
      <c r="V4836" t="s">
        <v>1244</v>
      </c>
      <c r="W4836" t="s">
        <v>147</v>
      </c>
      <c r="X4836" t="s">
        <v>144</v>
      </c>
    </row>
    <row r="4837" spans="1:24" x14ac:dyDescent="0.4">
      <c r="A4837" t="s">
        <v>5530</v>
      </c>
      <c r="B4837" t="s">
        <v>182</v>
      </c>
      <c r="C4837" t="s">
        <v>158</v>
      </c>
      <c r="D4837" t="s">
        <v>51</v>
      </c>
      <c r="E4837" t="s">
        <v>434</v>
      </c>
      <c r="F4837" t="s">
        <v>88</v>
      </c>
      <c r="G4837" t="s">
        <v>26</v>
      </c>
      <c r="H4837" t="s">
        <v>1222</v>
      </c>
      <c r="I4837" t="s">
        <v>116</v>
      </c>
      <c r="J4837" t="s">
        <v>117</v>
      </c>
      <c r="K4837" t="s">
        <v>134</v>
      </c>
      <c r="L4837" t="str">
        <f>_xlfn.XLOOKUP(Trade_Flows[[#This Row],[hardware_type]],Helper_sheet!$D$2:$D$15,Helper_sheet!$E$2:$E$15,0,0)</f>
        <v>Chip</v>
      </c>
      <c r="M4837" t="s">
        <v>91</v>
      </c>
      <c r="N4837" s="5">
        <v>3459</v>
      </c>
      <c r="O4837" s="1">
        <v>180.19</v>
      </c>
      <c r="P4837" t="s">
        <v>5303</v>
      </c>
      <c r="Q4837" t="s">
        <v>118</v>
      </c>
      <c r="R4837" t="s">
        <v>144</v>
      </c>
      <c r="S4837" t="s">
        <v>141</v>
      </c>
      <c r="T4837" t="s">
        <v>90</v>
      </c>
      <c r="U4837" t="s">
        <v>451</v>
      </c>
      <c r="V4837" t="s">
        <v>1299</v>
      </c>
      <c r="W4837" t="s">
        <v>147</v>
      </c>
      <c r="X4837" t="s">
        <v>144</v>
      </c>
    </row>
    <row r="4838" spans="1:24" x14ac:dyDescent="0.4">
      <c r="A4838" t="s">
        <v>5531</v>
      </c>
      <c r="B4838" t="s">
        <v>193</v>
      </c>
      <c r="C4838" t="s">
        <v>141</v>
      </c>
      <c r="D4838" t="s">
        <v>52</v>
      </c>
      <c r="E4838" t="s">
        <v>434</v>
      </c>
      <c r="F4838" t="s">
        <v>88</v>
      </c>
      <c r="G4838" t="s">
        <v>26</v>
      </c>
      <c r="H4838" t="s">
        <v>1222</v>
      </c>
      <c r="I4838" t="s">
        <v>116</v>
      </c>
      <c r="J4838" t="s">
        <v>117</v>
      </c>
      <c r="K4838" t="s">
        <v>134</v>
      </c>
      <c r="L4838" t="str">
        <f>_xlfn.XLOOKUP(Trade_Flows[[#This Row],[hardware_type]],Helper_sheet!$D$2:$D$15,Helper_sheet!$E$2:$E$15,0,0)</f>
        <v>Chip</v>
      </c>
      <c r="M4838" t="s">
        <v>91</v>
      </c>
      <c r="N4838" s="5">
        <v>3372</v>
      </c>
      <c r="O4838" s="1">
        <v>175.65</v>
      </c>
      <c r="P4838" t="s">
        <v>5303</v>
      </c>
      <c r="Q4838" t="s">
        <v>118</v>
      </c>
      <c r="R4838" t="s">
        <v>144</v>
      </c>
      <c r="S4838" t="s">
        <v>141</v>
      </c>
      <c r="T4838" t="s">
        <v>90</v>
      </c>
      <c r="U4838" t="s">
        <v>435</v>
      </c>
      <c r="V4838" t="s">
        <v>1248</v>
      </c>
      <c r="W4838" t="s">
        <v>147</v>
      </c>
      <c r="X4838" t="s">
        <v>144</v>
      </c>
    </row>
    <row r="4839" spans="1:24" x14ac:dyDescent="0.4">
      <c r="A4839" t="s">
        <v>5532</v>
      </c>
      <c r="B4839" t="s">
        <v>193</v>
      </c>
      <c r="C4839" t="s">
        <v>149</v>
      </c>
      <c r="D4839" t="s">
        <v>53</v>
      </c>
      <c r="E4839" t="s">
        <v>434</v>
      </c>
      <c r="F4839" t="s">
        <v>88</v>
      </c>
      <c r="G4839" t="s">
        <v>26</v>
      </c>
      <c r="H4839" t="s">
        <v>1222</v>
      </c>
      <c r="I4839" t="s">
        <v>116</v>
      </c>
      <c r="J4839" t="s">
        <v>117</v>
      </c>
      <c r="K4839" t="s">
        <v>134</v>
      </c>
      <c r="L4839" t="str">
        <f>_xlfn.XLOOKUP(Trade_Flows[[#This Row],[hardware_type]],Helper_sheet!$D$2:$D$15,Helper_sheet!$E$2:$E$15,0,0)</f>
        <v>Chip</v>
      </c>
      <c r="M4839" t="s">
        <v>91</v>
      </c>
      <c r="N4839" s="5">
        <v>3470</v>
      </c>
      <c r="O4839" s="1">
        <v>180.76</v>
      </c>
      <c r="P4839" t="s">
        <v>664</v>
      </c>
      <c r="Q4839" t="s">
        <v>118</v>
      </c>
      <c r="R4839" t="s">
        <v>144</v>
      </c>
      <c r="S4839" t="s">
        <v>141</v>
      </c>
      <c r="T4839" t="s">
        <v>90</v>
      </c>
      <c r="U4839" t="s">
        <v>554</v>
      </c>
      <c r="V4839" t="s">
        <v>1306</v>
      </c>
      <c r="W4839" t="s">
        <v>147</v>
      </c>
      <c r="X4839" t="s">
        <v>144</v>
      </c>
    </row>
    <row r="4840" spans="1:24" x14ac:dyDescent="0.4">
      <c r="A4840" t="s">
        <v>5533</v>
      </c>
      <c r="B4840" t="s">
        <v>193</v>
      </c>
      <c r="C4840" t="s">
        <v>154</v>
      </c>
      <c r="D4840" t="s">
        <v>54</v>
      </c>
      <c r="E4840" t="s">
        <v>434</v>
      </c>
      <c r="F4840" t="s">
        <v>88</v>
      </c>
      <c r="G4840" t="s">
        <v>26</v>
      </c>
      <c r="H4840" t="s">
        <v>1222</v>
      </c>
      <c r="I4840" t="s">
        <v>116</v>
      </c>
      <c r="J4840" t="s">
        <v>117</v>
      </c>
      <c r="K4840" t="s">
        <v>134</v>
      </c>
      <c r="L4840" t="str">
        <f>_xlfn.XLOOKUP(Trade_Flows[[#This Row],[hardware_type]],Helper_sheet!$D$2:$D$15,Helper_sheet!$E$2:$E$15,0,0)</f>
        <v>Chip</v>
      </c>
      <c r="M4840" t="s">
        <v>91</v>
      </c>
      <c r="N4840" s="5">
        <v>4144</v>
      </c>
      <c r="O4840" s="1">
        <v>215.85</v>
      </c>
      <c r="P4840" t="s">
        <v>664</v>
      </c>
      <c r="Q4840" t="s">
        <v>118</v>
      </c>
      <c r="R4840" t="s">
        <v>144</v>
      </c>
      <c r="S4840" t="s">
        <v>141</v>
      </c>
      <c r="T4840" t="s">
        <v>90</v>
      </c>
      <c r="U4840" t="s">
        <v>437</v>
      </c>
      <c r="V4840" t="s">
        <v>1246</v>
      </c>
      <c r="W4840" t="s">
        <v>147</v>
      </c>
      <c r="X4840" t="s">
        <v>144</v>
      </c>
    </row>
    <row r="4841" spans="1:24" x14ac:dyDescent="0.4">
      <c r="A4841" t="s">
        <v>5534</v>
      </c>
      <c r="B4841" t="s">
        <v>193</v>
      </c>
      <c r="C4841" t="s">
        <v>158</v>
      </c>
      <c r="D4841" t="s">
        <v>55</v>
      </c>
      <c r="E4841" t="s">
        <v>434</v>
      </c>
      <c r="F4841" t="s">
        <v>88</v>
      </c>
      <c r="G4841" t="s">
        <v>26</v>
      </c>
      <c r="H4841" t="s">
        <v>1222</v>
      </c>
      <c r="I4841" t="s">
        <v>116</v>
      </c>
      <c r="J4841" t="s">
        <v>117</v>
      </c>
      <c r="K4841" t="s">
        <v>134</v>
      </c>
      <c r="L4841" t="str">
        <f>_xlfn.XLOOKUP(Trade_Flows[[#This Row],[hardware_type]],Helper_sheet!$D$2:$D$15,Helper_sheet!$E$2:$E$15,0,0)</f>
        <v>Chip</v>
      </c>
      <c r="M4841" t="s">
        <v>91</v>
      </c>
      <c r="N4841" s="5">
        <v>3298</v>
      </c>
      <c r="O4841" s="1">
        <v>171.79</v>
      </c>
      <c r="P4841" t="s">
        <v>664</v>
      </c>
      <c r="Q4841" t="s">
        <v>118</v>
      </c>
      <c r="R4841" t="s">
        <v>144</v>
      </c>
      <c r="S4841" t="s">
        <v>141</v>
      </c>
      <c r="T4841" t="s">
        <v>90</v>
      </c>
      <c r="U4841" t="s">
        <v>552</v>
      </c>
      <c r="V4841" t="s">
        <v>1234</v>
      </c>
      <c r="W4841" t="s">
        <v>147</v>
      </c>
      <c r="X4841" t="s">
        <v>144</v>
      </c>
    </row>
    <row r="4842" spans="1:24" x14ac:dyDescent="0.4">
      <c r="A4842" t="s">
        <v>5535</v>
      </c>
      <c r="B4842" t="s">
        <v>202</v>
      </c>
      <c r="C4842" t="s">
        <v>141</v>
      </c>
      <c r="D4842" t="s">
        <v>56</v>
      </c>
      <c r="E4842" t="s">
        <v>434</v>
      </c>
      <c r="F4842" t="s">
        <v>88</v>
      </c>
      <c r="G4842" t="s">
        <v>26</v>
      </c>
      <c r="H4842" t="s">
        <v>1222</v>
      </c>
      <c r="I4842" t="s">
        <v>116</v>
      </c>
      <c r="J4842" t="s">
        <v>117</v>
      </c>
      <c r="K4842" t="s">
        <v>134</v>
      </c>
      <c r="L4842" t="str">
        <f>_xlfn.XLOOKUP(Trade_Flows[[#This Row],[hardware_type]],Helper_sheet!$D$2:$D$15,Helper_sheet!$E$2:$E$15,0,0)</f>
        <v>Chip</v>
      </c>
      <c r="M4842" t="s">
        <v>91</v>
      </c>
      <c r="N4842" s="5">
        <v>3497</v>
      </c>
      <c r="O4842" s="1">
        <v>182.17</v>
      </c>
      <c r="P4842" t="s">
        <v>5297</v>
      </c>
      <c r="Q4842" t="s">
        <v>118</v>
      </c>
      <c r="R4842" t="s">
        <v>144</v>
      </c>
      <c r="S4842" t="s">
        <v>141</v>
      </c>
      <c r="T4842" t="s">
        <v>90</v>
      </c>
      <c r="U4842" t="s">
        <v>2785</v>
      </c>
      <c r="V4842" t="s">
        <v>1299</v>
      </c>
      <c r="W4842" t="s">
        <v>147</v>
      </c>
      <c r="X4842" t="s">
        <v>144</v>
      </c>
    </row>
    <row r="4843" spans="1:24" x14ac:dyDescent="0.4">
      <c r="A4843" t="s">
        <v>5536</v>
      </c>
      <c r="B4843" t="s">
        <v>202</v>
      </c>
      <c r="C4843" t="s">
        <v>149</v>
      </c>
      <c r="D4843" t="s">
        <v>57</v>
      </c>
      <c r="E4843" t="s">
        <v>434</v>
      </c>
      <c r="F4843" t="s">
        <v>88</v>
      </c>
      <c r="G4843" t="s">
        <v>26</v>
      </c>
      <c r="H4843" t="s">
        <v>1222</v>
      </c>
      <c r="I4843" t="s">
        <v>116</v>
      </c>
      <c r="J4843" t="s">
        <v>117</v>
      </c>
      <c r="K4843" t="s">
        <v>134</v>
      </c>
      <c r="L4843" t="str">
        <f>_xlfn.XLOOKUP(Trade_Flows[[#This Row],[hardware_type]],Helper_sheet!$D$2:$D$15,Helper_sheet!$E$2:$E$15,0,0)</f>
        <v>Chip</v>
      </c>
      <c r="M4843" t="s">
        <v>91</v>
      </c>
      <c r="N4843" s="5">
        <v>3883</v>
      </c>
      <c r="O4843" s="1">
        <v>202.24</v>
      </c>
      <c r="P4843" t="s">
        <v>5303</v>
      </c>
      <c r="Q4843" t="s">
        <v>118</v>
      </c>
      <c r="R4843" t="s">
        <v>144</v>
      </c>
      <c r="S4843" t="s">
        <v>141</v>
      </c>
      <c r="T4843" t="s">
        <v>90</v>
      </c>
      <c r="U4843" t="s">
        <v>617</v>
      </c>
      <c r="V4843" t="s">
        <v>2584</v>
      </c>
      <c r="W4843" t="s">
        <v>147</v>
      </c>
      <c r="X4843" t="s">
        <v>144</v>
      </c>
    </row>
    <row r="4844" spans="1:24" x14ac:dyDescent="0.4">
      <c r="A4844" t="s">
        <v>5537</v>
      </c>
      <c r="B4844" t="s">
        <v>202</v>
      </c>
      <c r="C4844" t="s">
        <v>154</v>
      </c>
      <c r="D4844" t="s">
        <v>58</v>
      </c>
      <c r="E4844" t="s">
        <v>434</v>
      </c>
      <c r="F4844" t="s">
        <v>88</v>
      </c>
      <c r="G4844" t="s">
        <v>26</v>
      </c>
      <c r="H4844" t="s">
        <v>1222</v>
      </c>
      <c r="I4844" t="s">
        <v>116</v>
      </c>
      <c r="J4844" t="s">
        <v>117</v>
      </c>
      <c r="K4844" t="s">
        <v>134</v>
      </c>
      <c r="L4844" t="str">
        <f>_xlfn.XLOOKUP(Trade_Flows[[#This Row],[hardware_type]],Helper_sheet!$D$2:$D$15,Helper_sheet!$E$2:$E$15,0,0)</f>
        <v>Chip</v>
      </c>
      <c r="M4844" t="s">
        <v>91</v>
      </c>
      <c r="N4844" s="5">
        <v>3820</v>
      </c>
      <c r="O4844" s="1">
        <v>199.01</v>
      </c>
      <c r="P4844" t="s">
        <v>98</v>
      </c>
      <c r="Q4844" t="s">
        <v>118</v>
      </c>
      <c r="R4844" t="s">
        <v>144</v>
      </c>
      <c r="S4844" t="s">
        <v>141</v>
      </c>
      <c r="T4844" t="s">
        <v>90</v>
      </c>
      <c r="U4844" t="s">
        <v>546</v>
      </c>
      <c r="V4844" t="s">
        <v>1246</v>
      </c>
      <c r="W4844" t="s">
        <v>147</v>
      </c>
      <c r="X4844" t="s">
        <v>144</v>
      </c>
    </row>
    <row r="4845" spans="1:24" x14ac:dyDescent="0.4">
      <c r="A4845" t="s">
        <v>5538</v>
      </c>
      <c r="B4845" t="s">
        <v>202</v>
      </c>
      <c r="C4845" t="s">
        <v>158</v>
      </c>
      <c r="D4845" t="s">
        <v>59</v>
      </c>
      <c r="E4845" t="s">
        <v>434</v>
      </c>
      <c r="F4845" t="s">
        <v>88</v>
      </c>
      <c r="G4845" t="s">
        <v>26</v>
      </c>
      <c r="H4845" t="s">
        <v>1222</v>
      </c>
      <c r="I4845" t="s">
        <v>116</v>
      </c>
      <c r="J4845" t="s">
        <v>117</v>
      </c>
      <c r="K4845" t="s">
        <v>134</v>
      </c>
      <c r="L4845" t="str">
        <f>_xlfn.XLOOKUP(Trade_Flows[[#This Row],[hardware_type]],Helper_sheet!$D$2:$D$15,Helper_sheet!$E$2:$E$15,0,0)</f>
        <v>Chip</v>
      </c>
      <c r="M4845" t="s">
        <v>91</v>
      </c>
      <c r="N4845" s="5">
        <v>3530</v>
      </c>
      <c r="O4845" s="1">
        <v>183.87</v>
      </c>
      <c r="P4845" t="s">
        <v>5303</v>
      </c>
      <c r="Q4845" t="s">
        <v>118</v>
      </c>
      <c r="R4845" t="s">
        <v>144</v>
      </c>
      <c r="S4845" t="s">
        <v>141</v>
      </c>
      <c r="T4845" t="s">
        <v>90</v>
      </c>
      <c r="U4845" t="s">
        <v>627</v>
      </c>
      <c r="V4845" t="s">
        <v>1299</v>
      </c>
      <c r="W4845" t="s">
        <v>147</v>
      </c>
      <c r="X4845" t="s">
        <v>144</v>
      </c>
    </row>
    <row r="4846" spans="1:24" x14ac:dyDescent="0.4">
      <c r="A4846" t="s">
        <v>5539</v>
      </c>
      <c r="B4846" t="s">
        <v>212</v>
      </c>
      <c r="C4846" t="s">
        <v>141</v>
      </c>
      <c r="D4846" t="s">
        <v>60</v>
      </c>
      <c r="E4846" t="s">
        <v>434</v>
      </c>
      <c r="F4846" t="s">
        <v>88</v>
      </c>
      <c r="G4846" t="s">
        <v>26</v>
      </c>
      <c r="H4846" t="s">
        <v>1222</v>
      </c>
      <c r="I4846" t="s">
        <v>116</v>
      </c>
      <c r="J4846" t="s">
        <v>117</v>
      </c>
      <c r="K4846" t="s">
        <v>134</v>
      </c>
      <c r="L4846" t="str">
        <f>_xlfn.XLOOKUP(Trade_Flows[[#This Row],[hardware_type]],Helper_sheet!$D$2:$D$15,Helper_sheet!$E$2:$E$15,0,0)</f>
        <v>Chip</v>
      </c>
      <c r="M4846" t="s">
        <v>91</v>
      </c>
      <c r="N4846" s="5">
        <v>4020</v>
      </c>
      <c r="O4846" s="1">
        <v>209.38</v>
      </c>
      <c r="P4846" t="s">
        <v>5303</v>
      </c>
      <c r="Q4846" t="s">
        <v>118</v>
      </c>
      <c r="R4846" t="s">
        <v>144</v>
      </c>
      <c r="S4846" t="s">
        <v>141</v>
      </c>
      <c r="T4846" t="s">
        <v>90</v>
      </c>
      <c r="U4846" t="s">
        <v>2462</v>
      </c>
      <c r="V4846" t="s">
        <v>1225</v>
      </c>
      <c r="W4846" t="s">
        <v>147</v>
      </c>
      <c r="X4846" t="s">
        <v>144</v>
      </c>
    </row>
    <row r="4847" spans="1:24" x14ac:dyDescent="0.4">
      <c r="A4847" t="s">
        <v>5540</v>
      </c>
      <c r="B4847" t="s">
        <v>212</v>
      </c>
      <c r="C4847" t="s">
        <v>149</v>
      </c>
      <c r="D4847" t="s">
        <v>61</v>
      </c>
      <c r="E4847" t="s">
        <v>434</v>
      </c>
      <c r="F4847" t="s">
        <v>88</v>
      </c>
      <c r="G4847" t="s">
        <v>26</v>
      </c>
      <c r="H4847" t="s">
        <v>1222</v>
      </c>
      <c r="I4847" t="s">
        <v>116</v>
      </c>
      <c r="J4847" t="s">
        <v>117</v>
      </c>
      <c r="K4847" t="s">
        <v>134</v>
      </c>
      <c r="L4847" t="str">
        <f>_xlfn.XLOOKUP(Trade_Flows[[#This Row],[hardware_type]],Helper_sheet!$D$2:$D$15,Helper_sheet!$E$2:$E$15,0,0)</f>
        <v>Chip</v>
      </c>
      <c r="M4847" t="s">
        <v>91</v>
      </c>
      <c r="N4847" s="5">
        <v>3729</v>
      </c>
      <c r="O4847" s="1">
        <v>194.25</v>
      </c>
      <c r="P4847" t="s">
        <v>664</v>
      </c>
      <c r="Q4847" t="s">
        <v>118</v>
      </c>
      <c r="R4847" t="s">
        <v>144</v>
      </c>
      <c r="S4847" t="s">
        <v>141</v>
      </c>
      <c r="T4847" t="s">
        <v>90</v>
      </c>
      <c r="U4847" t="s">
        <v>570</v>
      </c>
      <c r="V4847" t="s">
        <v>1263</v>
      </c>
      <c r="W4847" t="s">
        <v>147</v>
      </c>
      <c r="X4847" t="s">
        <v>144</v>
      </c>
    </row>
    <row r="4848" spans="1:24" x14ac:dyDescent="0.4">
      <c r="A4848" t="s">
        <v>5541</v>
      </c>
      <c r="B4848" t="s">
        <v>212</v>
      </c>
      <c r="C4848" t="s">
        <v>154</v>
      </c>
      <c r="D4848" t="s">
        <v>62</v>
      </c>
      <c r="E4848" t="s">
        <v>434</v>
      </c>
      <c r="F4848" t="s">
        <v>88</v>
      </c>
      <c r="G4848" t="s">
        <v>26</v>
      </c>
      <c r="H4848" t="s">
        <v>1222</v>
      </c>
      <c r="I4848" t="s">
        <v>116</v>
      </c>
      <c r="J4848" t="s">
        <v>117</v>
      </c>
      <c r="K4848" t="s">
        <v>134</v>
      </c>
      <c r="L4848" t="str">
        <f>_xlfn.XLOOKUP(Trade_Flows[[#This Row],[hardware_type]],Helper_sheet!$D$2:$D$15,Helper_sheet!$E$2:$E$15,0,0)</f>
        <v>Chip</v>
      </c>
      <c r="M4848" t="s">
        <v>91</v>
      </c>
      <c r="N4848" s="5">
        <v>4480</v>
      </c>
      <c r="O4848" s="1">
        <v>233.35</v>
      </c>
      <c r="P4848" t="s">
        <v>98</v>
      </c>
      <c r="Q4848" t="s">
        <v>118</v>
      </c>
      <c r="R4848" t="s">
        <v>144</v>
      </c>
      <c r="S4848" t="s">
        <v>141</v>
      </c>
      <c r="T4848" t="s">
        <v>90</v>
      </c>
      <c r="U4848" t="s">
        <v>183</v>
      </c>
      <c r="V4848" t="s">
        <v>1225</v>
      </c>
      <c r="W4848" t="s">
        <v>147</v>
      </c>
      <c r="X4848" t="s">
        <v>144</v>
      </c>
    </row>
    <row r="4849" spans="1:24" x14ac:dyDescent="0.4">
      <c r="A4849" t="s">
        <v>5542</v>
      </c>
      <c r="B4849" t="s">
        <v>212</v>
      </c>
      <c r="C4849" t="s">
        <v>158</v>
      </c>
      <c r="D4849" t="s">
        <v>63</v>
      </c>
      <c r="E4849" t="s">
        <v>434</v>
      </c>
      <c r="F4849" t="s">
        <v>88</v>
      </c>
      <c r="G4849" t="s">
        <v>26</v>
      </c>
      <c r="H4849" t="s">
        <v>1222</v>
      </c>
      <c r="I4849" t="s">
        <v>116</v>
      </c>
      <c r="J4849" t="s">
        <v>117</v>
      </c>
      <c r="K4849" t="s">
        <v>134</v>
      </c>
      <c r="L4849" t="str">
        <f>_xlfn.XLOOKUP(Trade_Flows[[#This Row],[hardware_type]],Helper_sheet!$D$2:$D$15,Helper_sheet!$E$2:$E$15,0,0)</f>
        <v>Chip</v>
      </c>
      <c r="M4849" t="s">
        <v>91</v>
      </c>
      <c r="N4849" s="5">
        <v>4047</v>
      </c>
      <c r="O4849" s="1">
        <v>210.79</v>
      </c>
      <c r="P4849" t="s">
        <v>5303</v>
      </c>
      <c r="Q4849" t="s">
        <v>118</v>
      </c>
      <c r="R4849" t="s">
        <v>144</v>
      </c>
      <c r="S4849" t="s">
        <v>141</v>
      </c>
      <c r="T4849" t="s">
        <v>90</v>
      </c>
      <c r="U4849" t="s">
        <v>2495</v>
      </c>
      <c r="V4849" t="s">
        <v>1258</v>
      </c>
      <c r="W4849" t="s">
        <v>147</v>
      </c>
      <c r="X4849" t="s">
        <v>144</v>
      </c>
    </row>
    <row r="4850" spans="1:24" x14ac:dyDescent="0.4">
      <c r="A4850" t="s">
        <v>5543</v>
      </c>
      <c r="B4850" t="s">
        <v>223</v>
      </c>
      <c r="C4850" t="s">
        <v>141</v>
      </c>
      <c r="D4850" t="s">
        <v>64</v>
      </c>
      <c r="E4850" t="s">
        <v>434</v>
      </c>
      <c r="F4850" t="s">
        <v>88</v>
      </c>
      <c r="G4850" t="s">
        <v>26</v>
      </c>
      <c r="H4850" t="s">
        <v>1222</v>
      </c>
      <c r="I4850" t="s">
        <v>116</v>
      </c>
      <c r="J4850" t="s">
        <v>117</v>
      </c>
      <c r="K4850" t="s">
        <v>134</v>
      </c>
      <c r="L4850" t="str">
        <f>_xlfn.XLOOKUP(Trade_Flows[[#This Row],[hardware_type]],Helper_sheet!$D$2:$D$15,Helper_sheet!$E$2:$E$15,0,0)</f>
        <v>Chip</v>
      </c>
      <c r="M4850" t="s">
        <v>91</v>
      </c>
      <c r="N4850" s="5">
        <v>4367</v>
      </c>
      <c r="O4850" s="1">
        <v>227.5</v>
      </c>
      <c r="P4850" t="s">
        <v>98</v>
      </c>
      <c r="Q4850" t="s">
        <v>118</v>
      </c>
      <c r="R4850" t="s">
        <v>144</v>
      </c>
      <c r="S4850" t="s">
        <v>141</v>
      </c>
      <c r="T4850" t="s">
        <v>90</v>
      </c>
      <c r="U4850" t="s">
        <v>695</v>
      </c>
      <c r="V4850" t="s">
        <v>1299</v>
      </c>
      <c r="W4850" t="s">
        <v>147</v>
      </c>
      <c r="X4850" t="s">
        <v>144</v>
      </c>
    </row>
    <row r="4851" spans="1:24" x14ac:dyDescent="0.4">
      <c r="A4851" t="s">
        <v>5544</v>
      </c>
      <c r="B4851" t="s">
        <v>223</v>
      </c>
      <c r="C4851" t="s">
        <v>149</v>
      </c>
      <c r="D4851" t="s">
        <v>65</v>
      </c>
      <c r="E4851" t="s">
        <v>434</v>
      </c>
      <c r="F4851" t="s">
        <v>88</v>
      </c>
      <c r="G4851" t="s">
        <v>26</v>
      </c>
      <c r="H4851" t="s">
        <v>1222</v>
      </c>
      <c r="I4851" t="s">
        <v>116</v>
      </c>
      <c r="J4851" t="s">
        <v>117</v>
      </c>
      <c r="K4851" t="s">
        <v>134</v>
      </c>
      <c r="L4851" t="str">
        <f>_xlfn.XLOOKUP(Trade_Flows[[#This Row],[hardware_type]],Helper_sheet!$D$2:$D$15,Helper_sheet!$E$2:$E$15,0,0)</f>
        <v>Chip</v>
      </c>
      <c r="M4851" t="s">
        <v>91</v>
      </c>
      <c r="N4851" s="5">
        <v>4125</v>
      </c>
      <c r="O4851" s="1">
        <v>214.88</v>
      </c>
      <c r="P4851" t="s">
        <v>98</v>
      </c>
      <c r="Q4851" t="s">
        <v>118</v>
      </c>
      <c r="R4851" t="s">
        <v>144</v>
      </c>
      <c r="S4851" t="s">
        <v>141</v>
      </c>
      <c r="T4851" t="s">
        <v>90</v>
      </c>
      <c r="U4851" t="s">
        <v>175</v>
      </c>
      <c r="V4851" t="s">
        <v>2552</v>
      </c>
      <c r="W4851" t="s">
        <v>147</v>
      </c>
      <c r="X4851" t="s">
        <v>144</v>
      </c>
    </row>
    <row r="4852" spans="1:24" x14ac:dyDescent="0.4">
      <c r="A4852" t="s">
        <v>5545</v>
      </c>
      <c r="B4852" t="s">
        <v>223</v>
      </c>
      <c r="C4852" t="s">
        <v>154</v>
      </c>
      <c r="D4852" t="s">
        <v>66</v>
      </c>
      <c r="E4852" t="s">
        <v>434</v>
      </c>
      <c r="F4852" t="s">
        <v>88</v>
      </c>
      <c r="G4852" t="s">
        <v>26</v>
      </c>
      <c r="H4852" t="s">
        <v>1222</v>
      </c>
      <c r="I4852" t="s">
        <v>116</v>
      </c>
      <c r="J4852" t="s">
        <v>117</v>
      </c>
      <c r="K4852" t="s">
        <v>134</v>
      </c>
      <c r="L4852" t="str">
        <f>_xlfn.XLOOKUP(Trade_Flows[[#This Row],[hardware_type]],Helper_sheet!$D$2:$D$15,Helper_sheet!$E$2:$E$15,0,0)</f>
        <v>Chip</v>
      </c>
      <c r="M4852" t="s">
        <v>91</v>
      </c>
      <c r="N4852" s="5">
        <v>4899</v>
      </c>
      <c r="O4852" s="1">
        <v>255.2</v>
      </c>
      <c r="P4852" t="s">
        <v>5303</v>
      </c>
      <c r="Q4852" t="s">
        <v>118</v>
      </c>
      <c r="R4852" t="s">
        <v>144</v>
      </c>
      <c r="S4852" t="s">
        <v>141</v>
      </c>
      <c r="T4852" t="s">
        <v>90</v>
      </c>
      <c r="U4852" t="s">
        <v>273</v>
      </c>
      <c r="V4852" t="s">
        <v>1242</v>
      </c>
      <c r="W4852" t="s">
        <v>147</v>
      </c>
      <c r="X4852" t="s">
        <v>144</v>
      </c>
    </row>
    <row r="4853" spans="1:24" x14ac:dyDescent="0.4">
      <c r="A4853" t="s">
        <v>5546</v>
      </c>
      <c r="B4853" t="s">
        <v>223</v>
      </c>
      <c r="C4853" t="s">
        <v>158</v>
      </c>
      <c r="D4853" t="s">
        <v>67</v>
      </c>
      <c r="E4853" t="s">
        <v>434</v>
      </c>
      <c r="F4853" t="s">
        <v>88</v>
      </c>
      <c r="G4853" t="s">
        <v>26</v>
      </c>
      <c r="H4853" t="s">
        <v>1222</v>
      </c>
      <c r="I4853" t="s">
        <v>116</v>
      </c>
      <c r="J4853" t="s">
        <v>117</v>
      </c>
      <c r="K4853" t="s">
        <v>134</v>
      </c>
      <c r="L4853" t="str">
        <f>_xlfn.XLOOKUP(Trade_Flows[[#This Row],[hardware_type]],Helper_sheet!$D$2:$D$15,Helper_sheet!$E$2:$E$15,0,0)</f>
        <v>Chip</v>
      </c>
      <c r="M4853" t="s">
        <v>91</v>
      </c>
      <c r="N4853" s="5">
        <v>4136</v>
      </c>
      <c r="O4853" s="1">
        <v>215.44</v>
      </c>
      <c r="P4853" t="s">
        <v>664</v>
      </c>
      <c r="Q4853" t="s">
        <v>118</v>
      </c>
      <c r="R4853" t="s">
        <v>144</v>
      </c>
      <c r="S4853" t="s">
        <v>141</v>
      </c>
      <c r="T4853" t="s">
        <v>90</v>
      </c>
      <c r="U4853" t="s">
        <v>163</v>
      </c>
      <c r="V4853" t="s">
        <v>1263</v>
      </c>
      <c r="W4853" t="s">
        <v>147</v>
      </c>
      <c r="X4853" t="s">
        <v>144</v>
      </c>
    </row>
    <row r="4854" spans="1:24" x14ac:dyDescent="0.4">
      <c r="A4854" t="s">
        <v>5547</v>
      </c>
      <c r="B4854" t="s">
        <v>235</v>
      </c>
      <c r="C4854" t="s">
        <v>141</v>
      </c>
      <c r="D4854" t="s">
        <v>68</v>
      </c>
      <c r="E4854" t="s">
        <v>434</v>
      </c>
      <c r="F4854" t="s">
        <v>88</v>
      </c>
      <c r="G4854" t="s">
        <v>26</v>
      </c>
      <c r="H4854" t="s">
        <v>1222</v>
      </c>
      <c r="I4854" t="s">
        <v>116</v>
      </c>
      <c r="J4854" t="s">
        <v>117</v>
      </c>
      <c r="K4854" t="s">
        <v>134</v>
      </c>
      <c r="L4854" t="str">
        <f>_xlfn.XLOOKUP(Trade_Flows[[#This Row],[hardware_type]],Helper_sheet!$D$2:$D$15,Helper_sheet!$E$2:$E$15,0,0)</f>
        <v>Chip</v>
      </c>
      <c r="M4854" t="s">
        <v>91</v>
      </c>
      <c r="N4854" s="5">
        <v>4482</v>
      </c>
      <c r="O4854" s="1">
        <v>233.46</v>
      </c>
      <c r="P4854" t="s">
        <v>664</v>
      </c>
      <c r="Q4854" t="s">
        <v>118</v>
      </c>
      <c r="R4854" t="s">
        <v>144</v>
      </c>
      <c r="S4854" t="s">
        <v>141</v>
      </c>
      <c r="T4854" t="s">
        <v>90</v>
      </c>
      <c r="U4854" t="s">
        <v>490</v>
      </c>
      <c r="V4854" t="s">
        <v>1234</v>
      </c>
      <c r="W4854" t="s">
        <v>147</v>
      </c>
      <c r="X4854" t="s">
        <v>144</v>
      </c>
    </row>
    <row r="4855" spans="1:24" x14ac:dyDescent="0.4">
      <c r="A4855" t="s">
        <v>5548</v>
      </c>
      <c r="B4855" t="s">
        <v>235</v>
      </c>
      <c r="C4855" t="s">
        <v>149</v>
      </c>
      <c r="D4855" t="s">
        <v>69</v>
      </c>
      <c r="E4855" t="s">
        <v>434</v>
      </c>
      <c r="F4855" t="s">
        <v>88</v>
      </c>
      <c r="G4855" t="s">
        <v>26</v>
      </c>
      <c r="H4855" t="s">
        <v>1222</v>
      </c>
      <c r="I4855" t="s">
        <v>116</v>
      </c>
      <c r="J4855" t="s">
        <v>117</v>
      </c>
      <c r="K4855" t="s">
        <v>134</v>
      </c>
      <c r="L4855" t="str">
        <f>_xlfn.XLOOKUP(Trade_Flows[[#This Row],[hardware_type]],Helper_sheet!$D$2:$D$15,Helper_sheet!$E$2:$E$15,0,0)</f>
        <v>Chip</v>
      </c>
      <c r="M4855" t="s">
        <v>91</v>
      </c>
      <c r="N4855" s="5">
        <v>4872</v>
      </c>
      <c r="O4855" s="1">
        <v>253.8</v>
      </c>
      <c r="P4855" t="s">
        <v>5303</v>
      </c>
      <c r="Q4855" t="s">
        <v>118</v>
      </c>
      <c r="R4855" t="s">
        <v>144</v>
      </c>
      <c r="S4855" t="s">
        <v>141</v>
      </c>
      <c r="T4855" t="s">
        <v>90</v>
      </c>
      <c r="U4855" t="s">
        <v>396</v>
      </c>
      <c r="V4855" t="s">
        <v>1317</v>
      </c>
      <c r="W4855" t="s">
        <v>147</v>
      </c>
      <c r="X4855" t="s">
        <v>144</v>
      </c>
    </row>
    <row r="4856" spans="1:24" x14ac:dyDescent="0.4">
      <c r="A4856" t="s">
        <v>5549</v>
      </c>
      <c r="B4856" t="s">
        <v>235</v>
      </c>
      <c r="C4856" t="s">
        <v>154</v>
      </c>
      <c r="D4856" t="s">
        <v>70</v>
      </c>
      <c r="E4856" t="s">
        <v>434</v>
      </c>
      <c r="F4856" t="s">
        <v>88</v>
      </c>
      <c r="G4856" t="s">
        <v>26</v>
      </c>
      <c r="H4856" t="s">
        <v>1222</v>
      </c>
      <c r="I4856" t="s">
        <v>116</v>
      </c>
      <c r="J4856" t="s">
        <v>117</v>
      </c>
      <c r="K4856" t="s">
        <v>134</v>
      </c>
      <c r="L4856" t="str">
        <f>_xlfn.XLOOKUP(Trade_Flows[[#This Row],[hardware_type]],Helper_sheet!$D$2:$D$15,Helper_sheet!$E$2:$E$15,0,0)</f>
        <v>Chip</v>
      </c>
      <c r="M4856" t="s">
        <v>91</v>
      </c>
      <c r="N4856" s="5">
        <v>5049</v>
      </c>
      <c r="O4856" s="1">
        <v>263.02</v>
      </c>
      <c r="P4856" t="s">
        <v>98</v>
      </c>
      <c r="Q4856" t="s">
        <v>118</v>
      </c>
      <c r="R4856" t="s">
        <v>144</v>
      </c>
      <c r="S4856" t="s">
        <v>141</v>
      </c>
      <c r="T4856" t="s">
        <v>90</v>
      </c>
      <c r="U4856" t="s">
        <v>172</v>
      </c>
      <c r="V4856" t="s">
        <v>1266</v>
      </c>
      <c r="W4856" t="s">
        <v>147</v>
      </c>
      <c r="X4856" t="s">
        <v>144</v>
      </c>
    </row>
    <row r="4857" spans="1:24" x14ac:dyDescent="0.4">
      <c r="A4857" t="s">
        <v>5550</v>
      </c>
      <c r="B4857" t="s">
        <v>235</v>
      </c>
      <c r="C4857" t="s">
        <v>158</v>
      </c>
      <c r="D4857" t="s">
        <v>71</v>
      </c>
      <c r="E4857" t="s">
        <v>434</v>
      </c>
      <c r="F4857" t="s">
        <v>88</v>
      </c>
      <c r="G4857" t="s">
        <v>26</v>
      </c>
      <c r="H4857" t="s">
        <v>1222</v>
      </c>
      <c r="I4857" t="s">
        <v>116</v>
      </c>
      <c r="J4857" t="s">
        <v>117</v>
      </c>
      <c r="K4857" t="s">
        <v>134</v>
      </c>
      <c r="L4857" t="str">
        <f>_xlfn.XLOOKUP(Trade_Flows[[#This Row],[hardware_type]],Helper_sheet!$D$2:$D$15,Helper_sheet!$E$2:$E$15,0,0)</f>
        <v>Chip</v>
      </c>
      <c r="M4857" t="s">
        <v>91</v>
      </c>
      <c r="N4857" s="5">
        <v>4249</v>
      </c>
      <c r="O4857" s="1">
        <v>221.31</v>
      </c>
      <c r="P4857" t="s">
        <v>98</v>
      </c>
      <c r="Q4857" t="s">
        <v>118</v>
      </c>
      <c r="R4857" t="s">
        <v>144</v>
      </c>
      <c r="S4857" t="s">
        <v>141</v>
      </c>
      <c r="T4857" t="s">
        <v>90</v>
      </c>
      <c r="U4857" t="s">
        <v>287</v>
      </c>
      <c r="V4857" t="s">
        <v>1240</v>
      </c>
      <c r="W4857" t="s">
        <v>147</v>
      </c>
      <c r="X4857" t="s">
        <v>144</v>
      </c>
    </row>
    <row r="4858" spans="1:24" x14ac:dyDescent="0.4">
      <c r="A4858" t="s">
        <v>5551</v>
      </c>
      <c r="B4858" t="s">
        <v>248</v>
      </c>
      <c r="C4858" t="s">
        <v>141</v>
      </c>
      <c r="D4858" t="s">
        <v>72</v>
      </c>
      <c r="E4858" t="s">
        <v>434</v>
      </c>
      <c r="F4858" t="s">
        <v>88</v>
      </c>
      <c r="G4858" t="s">
        <v>26</v>
      </c>
      <c r="H4858" t="s">
        <v>1222</v>
      </c>
      <c r="I4858" t="s">
        <v>116</v>
      </c>
      <c r="J4858" t="s">
        <v>117</v>
      </c>
      <c r="K4858" t="s">
        <v>134</v>
      </c>
      <c r="L4858" t="str">
        <f>_xlfn.XLOOKUP(Trade_Flows[[#This Row],[hardware_type]],Helper_sheet!$D$2:$D$15,Helper_sheet!$E$2:$E$15,0,0)</f>
        <v>Chip</v>
      </c>
      <c r="M4858" t="s">
        <v>91</v>
      </c>
      <c r="N4858" s="5">
        <v>4859</v>
      </c>
      <c r="O4858" s="1">
        <v>253.09</v>
      </c>
      <c r="P4858" t="s">
        <v>664</v>
      </c>
      <c r="Q4858" t="s">
        <v>118</v>
      </c>
      <c r="R4858" t="s">
        <v>144</v>
      </c>
      <c r="S4858" t="s">
        <v>141</v>
      </c>
      <c r="T4858" t="s">
        <v>90</v>
      </c>
      <c r="U4858" t="s">
        <v>700</v>
      </c>
      <c r="V4858" t="s">
        <v>1244</v>
      </c>
      <c r="W4858" t="s">
        <v>147</v>
      </c>
      <c r="X4858" t="s">
        <v>141</v>
      </c>
    </row>
    <row r="4859" spans="1:24" x14ac:dyDescent="0.4">
      <c r="A4859" t="s">
        <v>5552</v>
      </c>
      <c r="B4859" t="s">
        <v>248</v>
      </c>
      <c r="C4859" t="s">
        <v>149</v>
      </c>
      <c r="D4859" t="s">
        <v>73</v>
      </c>
      <c r="E4859" t="s">
        <v>434</v>
      </c>
      <c r="F4859" t="s">
        <v>88</v>
      </c>
      <c r="G4859" t="s">
        <v>26</v>
      </c>
      <c r="H4859" t="s">
        <v>1222</v>
      </c>
      <c r="I4859" t="s">
        <v>116</v>
      </c>
      <c r="J4859" t="s">
        <v>117</v>
      </c>
      <c r="K4859" t="s">
        <v>134</v>
      </c>
      <c r="L4859" t="str">
        <f>_xlfn.XLOOKUP(Trade_Flows[[#This Row],[hardware_type]],Helper_sheet!$D$2:$D$15,Helper_sheet!$E$2:$E$15,0,0)</f>
        <v>Chip</v>
      </c>
      <c r="M4859" t="s">
        <v>91</v>
      </c>
      <c r="N4859" s="5">
        <v>5733</v>
      </c>
      <c r="O4859" s="1">
        <v>298.62</v>
      </c>
      <c r="P4859" t="s">
        <v>664</v>
      </c>
      <c r="Q4859" t="s">
        <v>118</v>
      </c>
      <c r="R4859" t="s">
        <v>144</v>
      </c>
      <c r="S4859" t="s">
        <v>141</v>
      </c>
      <c r="T4859" t="s">
        <v>90</v>
      </c>
      <c r="U4859" t="s">
        <v>700</v>
      </c>
      <c r="V4859" t="s">
        <v>1231</v>
      </c>
      <c r="W4859" t="s">
        <v>147</v>
      </c>
      <c r="X4859" t="s">
        <v>141</v>
      </c>
    </row>
    <row r="4860" spans="1:24" x14ac:dyDescent="0.4">
      <c r="A4860" t="s">
        <v>5553</v>
      </c>
      <c r="B4860" t="s">
        <v>248</v>
      </c>
      <c r="C4860" t="s">
        <v>154</v>
      </c>
      <c r="D4860" t="s">
        <v>74</v>
      </c>
      <c r="E4860" t="s">
        <v>434</v>
      </c>
      <c r="F4860" t="s">
        <v>88</v>
      </c>
      <c r="G4860" t="s">
        <v>26</v>
      </c>
      <c r="H4860" t="s">
        <v>1222</v>
      </c>
      <c r="I4860" t="s">
        <v>116</v>
      </c>
      <c r="J4860" t="s">
        <v>117</v>
      </c>
      <c r="K4860" t="s">
        <v>134</v>
      </c>
      <c r="L4860" t="str">
        <f>_xlfn.XLOOKUP(Trade_Flows[[#This Row],[hardware_type]],Helper_sheet!$D$2:$D$15,Helper_sheet!$E$2:$E$15,0,0)</f>
        <v>Chip</v>
      </c>
      <c r="M4860" t="s">
        <v>91</v>
      </c>
      <c r="N4860" s="5">
        <v>6926</v>
      </c>
      <c r="O4860" s="1">
        <v>360.74</v>
      </c>
      <c r="P4860" t="s">
        <v>664</v>
      </c>
      <c r="Q4860" t="s">
        <v>118</v>
      </c>
      <c r="R4860" t="s">
        <v>144</v>
      </c>
      <c r="S4860" t="s">
        <v>141</v>
      </c>
      <c r="T4860" t="s">
        <v>90</v>
      </c>
      <c r="U4860" t="s">
        <v>636</v>
      </c>
      <c r="V4860" t="s">
        <v>1252</v>
      </c>
      <c r="W4860" t="s">
        <v>147</v>
      </c>
      <c r="X4860" t="s">
        <v>141</v>
      </c>
    </row>
    <row r="4861" spans="1:24" x14ac:dyDescent="0.4">
      <c r="A4861" t="s">
        <v>5554</v>
      </c>
      <c r="B4861" t="s">
        <v>248</v>
      </c>
      <c r="C4861" t="s">
        <v>158</v>
      </c>
      <c r="D4861" t="s">
        <v>75</v>
      </c>
      <c r="E4861" t="s">
        <v>434</v>
      </c>
      <c r="F4861" t="s">
        <v>88</v>
      </c>
      <c r="G4861" t="s">
        <v>26</v>
      </c>
      <c r="H4861" t="s">
        <v>1222</v>
      </c>
      <c r="I4861" t="s">
        <v>116</v>
      </c>
      <c r="J4861" t="s">
        <v>117</v>
      </c>
      <c r="K4861" t="s">
        <v>134</v>
      </c>
      <c r="L4861" t="str">
        <f>_xlfn.XLOOKUP(Trade_Flows[[#This Row],[hardware_type]],Helper_sheet!$D$2:$D$15,Helper_sheet!$E$2:$E$15,0,0)</f>
        <v>Chip</v>
      </c>
      <c r="M4861" t="s">
        <v>91</v>
      </c>
      <c r="N4861" s="5">
        <v>6017</v>
      </c>
      <c r="O4861" s="1">
        <v>313.42</v>
      </c>
      <c r="P4861" t="s">
        <v>98</v>
      </c>
      <c r="Q4861" t="s">
        <v>118</v>
      </c>
      <c r="R4861" t="s">
        <v>144</v>
      </c>
      <c r="S4861" t="s">
        <v>141</v>
      </c>
      <c r="T4861" t="s">
        <v>90</v>
      </c>
      <c r="U4861" t="s">
        <v>287</v>
      </c>
      <c r="V4861" t="s">
        <v>1276</v>
      </c>
      <c r="W4861" t="s">
        <v>147</v>
      </c>
      <c r="X4861" t="s">
        <v>141</v>
      </c>
    </row>
    <row r="4862" spans="1:24" x14ac:dyDescent="0.4">
      <c r="A4862" t="s">
        <v>5555</v>
      </c>
      <c r="B4862" t="s">
        <v>260</v>
      </c>
      <c r="C4862" t="s">
        <v>141</v>
      </c>
      <c r="D4862" t="s">
        <v>76</v>
      </c>
      <c r="E4862" t="s">
        <v>434</v>
      </c>
      <c r="F4862" t="s">
        <v>88</v>
      </c>
      <c r="G4862" t="s">
        <v>26</v>
      </c>
      <c r="H4862" t="s">
        <v>1222</v>
      </c>
      <c r="I4862" t="s">
        <v>116</v>
      </c>
      <c r="J4862" t="s">
        <v>117</v>
      </c>
      <c r="K4862" t="s">
        <v>134</v>
      </c>
      <c r="L4862" t="str">
        <f>_xlfn.XLOOKUP(Trade_Flows[[#This Row],[hardware_type]],Helper_sheet!$D$2:$D$15,Helper_sheet!$E$2:$E$15,0,0)</f>
        <v>Chip</v>
      </c>
      <c r="M4862" t="s">
        <v>91</v>
      </c>
      <c r="N4862" s="5">
        <v>6169</v>
      </c>
      <c r="O4862" s="1">
        <v>321.35000000000002</v>
      </c>
      <c r="P4862" t="s">
        <v>98</v>
      </c>
      <c r="Q4862" t="s">
        <v>118</v>
      </c>
      <c r="R4862" t="s">
        <v>144</v>
      </c>
      <c r="S4862" t="s">
        <v>141</v>
      </c>
      <c r="T4862" t="s">
        <v>90</v>
      </c>
      <c r="U4862" t="s">
        <v>216</v>
      </c>
      <c r="V4862" t="s">
        <v>1317</v>
      </c>
      <c r="W4862" t="s">
        <v>147</v>
      </c>
      <c r="X4862" t="s">
        <v>141</v>
      </c>
    </row>
    <row r="4863" spans="1:24" x14ac:dyDescent="0.4">
      <c r="A4863" t="s">
        <v>5556</v>
      </c>
      <c r="B4863" t="s">
        <v>260</v>
      </c>
      <c r="C4863" t="s">
        <v>149</v>
      </c>
      <c r="D4863" t="s">
        <v>77</v>
      </c>
      <c r="E4863" t="s">
        <v>434</v>
      </c>
      <c r="F4863" t="s">
        <v>88</v>
      </c>
      <c r="G4863" t="s">
        <v>26</v>
      </c>
      <c r="H4863" t="s">
        <v>1222</v>
      </c>
      <c r="I4863" t="s">
        <v>116</v>
      </c>
      <c r="J4863" t="s">
        <v>117</v>
      </c>
      <c r="K4863" t="s">
        <v>134</v>
      </c>
      <c r="L4863" t="str">
        <f>_xlfn.XLOOKUP(Trade_Flows[[#This Row],[hardware_type]],Helper_sheet!$D$2:$D$15,Helper_sheet!$E$2:$E$15,0,0)</f>
        <v>Chip</v>
      </c>
      <c r="M4863" t="s">
        <v>91</v>
      </c>
      <c r="N4863" s="5">
        <v>6176</v>
      </c>
      <c r="O4863" s="1">
        <v>321.67</v>
      </c>
      <c r="P4863" t="s">
        <v>664</v>
      </c>
      <c r="Q4863" t="s">
        <v>118</v>
      </c>
      <c r="R4863" t="s">
        <v>144</v>
      </c>
      <c r="S4863" t="s">
        <v>141</v>
      </c>
      <c r="T4863" t="s">
        <v>90</v>
      </c>
      <c r="U4863" t="s">
        <v>487</v>
      </c>
      <c r="V4863" t="s">
        <v>1240</v>
      </c>
      <c r="W4863" t="s">
        <v>147</v>
      </c>
      <c r="X4863" t="s">
        <v>141</v>
      </c>
    </row>
    <row r="4864" spans="1:24" x14ac:dyDescent="0.4">
      <c r="A4864" t="s">
        <v>5557</v>
      </c>
      <c r="B4864" t="s">
        <v>260</v>
      </c>
      <c r="C4864" t="s">
        <v>154</v>
      </c>
      <c r="D4864" t="s">
        <v>78</v>
      </c>
      <c r="E4864" t="s">
        <v>434</v>
      </c>
      <c r="F4864" t="s">
        <v>88</v>
      </c>
      <c r="G4864" t="s">
        <v>26</v>
      </c>
      <c r="H4864" t="s">
        <v>1222</v>
      </c>
      <c r="I4864" t="s">
        <v>116</v>
      </c>
      <c r="J4864" t="s">
        <v>117</v>
      </c>
      <c r="K4864" t="s">
        <v>134</v>
      </c>
      <c r="L4864" t="str">
        <f>_xlfn.XLOOKUP(Trade_Flows[[#This Row],[hardware_type]],Helper_sheet!$D$2:$D$15,Helper_sheet!$E$2:$E$15,0,0)</f>
        <v>Chip</v>
      </c>
      <c r="M4864" t="s">
        <v>91</v>
      </c>
      <c r="N4864" s="5">
        <v>7977</v>
      </c>
      <c r="O4864" s="1">
        <v>415.48</v>
      </c>
      <c r="P4864" t="s">
        <v>664</v>
      </c>
      <c r="Q4864" t="s">
        <v>118</v>
      </c>
      <c r="R4864" t="s">
        <v>144</v>
      </c>
      <c r="S4864" t="s">
        <v>141</v>
      </c>
      <c r="T4864" t="s">
        <v>90</v>
      </c>
      <c r="U4864" t="s">
        <v>693</v>
      </c>
      <c r="V4864" t="s">
        <v>1225</v>
      </c>
      <c r="W4864" t="s">
        <v>147</v>
      </c>
      <c r="X4864" t="s">
        <v>141</v>
      </c>
    </row>
    <row r="4865" spans="1:24" x14ac:dyDescent="0.4">
      <c r="A4865" t="s">
        <v>5558</v>
      </c>
      <c r="B4865" t="s">
        <v>260</v>
      </c>
      <c r="C4865" t="s">
        <v>158</v>
      </c>
      <c r="D4865" t="s">
        <v>79</v>
      </c>
      <c r="E4865" t="s">
        <v>434</v>
      </c>
      <c r="F4865" t="s">
        <v>88</v>
      </c>
      <c r="G4865" t="s">
        <v>26</v>
      </c>
      <c r="H4865" t="s">
        <v>1222</v>
      </c>
      <c r="I4865" t="s">
        <v>116</v>
      </c>
      <c r="J4865" t="s">
        <v>117</v>
      </c>
      <c r="K4865" t="s">
        <v>134</v>
      </c>
      <c r="L4865" t="str">
        <f>_xlfn.XLOOKUP(Trade_Flows[[#This Row],[hardware_type]],Helper_sheet!$D$2:$D$15,Helper_sheet!$E$2:$E$15,0,0)</f>
        <v>Chip</v>
      </c>
      <c r="M4865" t="s">
        <v>91</v>
      </c>
      <c r="N4865" s="5">
        <v>5897</v>
      </c>
      <c r="O4865" s="1">
        <v>307.16000000000003</v>
      </c>
      <c r="P4865" t="s">
        <v>98</v>
      </c>
      <c r="Q4865" t="s">
        <v>118</v>
      </c>
      <c r="R4865" t="s">
        <v>144</v>
      </c>
      <c r="S4865" t="s">
        <v>141</v>
      </c>
      <c r="T4865" t="s">
        <v>90</v>
      </c>
      <c r="U4865" t="s">
        <v>492</v>
      </c>
      <c r="V4865" t="s">
        <v>1252</v>
      </c>
      <c r="W4865" t="s">
        <v>147</v>
      </c>
      <c r="X4865" t="s">
        <v>141</v>
      </c>
    </row>
    <row r="4866" spans="1:24" x14ac:dyDescent="0.4">
      <c r="A4866" t="s">
        <v>5559</v>
      </c>
      <c r="B4866" t="s">
        <v>140</v>
      </c>
      <c r="C4866" t="s">
        <v>141</v>
      </c>
      <c r="D4866" t="s">
        <v>23</v>
      </c>
      <c r="E4866" t="s">
        <v>434</v>
      </c>
      <c r="F4866" t="s">
        <v>88</v>
      </c>
      <c r="G4866" t="s">
        <v>26</v>
      </c>
      <c r="H4866" t="s">
        <v>1222</v>
      </c>
      <c r="I4866" t="s">
        <v>116</v>
      </c>
      <c r="J4866" t="s">
        <v>117</v>
      </c>
      <c r="K4866" t="s">
        <v>360</v>
      </c>
      <c r="L4866" t="str">
        <f>_xlfn.XLOOKUP(Trade_Flows[[#This Row],[hardware_type]],Helper_sheet!$D$2:$D$15,Helper_sheet!$E$2:$E$15,0,0)</f>
        <v>Chip</v>
      </c>
      <c r="M4866" t="s">
        <v>31</v>
      </c>
      <c r="N4866" s="5">
        <v>2300</v>
      </c>
      <c r="O4866" s="1">
        <v>119.82</v>
      </c>
      <c r="P4866" t="s">
        <v>83</v>
      </c>
      <c r="Q4866" t="s">
        <v>118</v>
      </c>
      <c r="R4866" t="s">
        <v>144</v>
      </c>
      <c r="S4866" t="s">
        <v>141</v>
      </c>
      <c r="T4866" t="s">
        <v>90</v>
      </c>
      <c r="U4866" t="s">
        <v>522</v>
      </c>
      <c r="V4866" t="s">
        <v>1266</v>
      </c>
      <c r="W4866" t="s">
        <v>147</v>
      </c>
      <c r="X4866" t="s">
        <v>144</v>
      </c>
    </row>
    <row r="4867" spans="1:24" x14ac:dyDescent="0.4">
      <c r="A4867" t="s">
        <v>5560</v>
      </c>
      <c r="B4867" t="s">
        <v>140</v>
      </c>
      <c r="C4867" t="s">
        <v>149</v>
      </c>
      <c r="D4867" t="s">
        <v>35</v>
      </c>
      <c r="E4867" t="s">
        <v>434</v>
      </c>
      <c r="F4867" t="s">
        <v>88</v>
      </c>
      <c r="G4867" t="s">
        <v>26</v>
      </c>
      <c r="H4867" t="s">
        <v>1222</v>
      </c>
      <c r="I4867" t="s">
        <v>116</v>
      </c>
      <c r="J4867" t="s">
        <v>117</v>
      </c>
      <c r="K4867" t="s">
        <v>360</v>
      </c>
      <c r="L4867" t="str">
        <f>_xlfn.XLOOKUP(Trade_Flows[[#This Row],[hardware_type]],Helper_sheet!$D$2:$D$15,Helper_sheet!$E$2:$E$15,0,0)</f>
        <v>Chip</v>
      </c>
      <c r="M4867" t="s">
        <v>31</v>
      </c>
      <c r="N4867" s="5">
        <v>2242</v>
      </c>
      <c r="O4867" s="1">
        <v>116.81</v>
      </c>
      <c r="P4867" t="s">
        <v>272</v>
      </c>
      <c r="Q4867" t="s">
        <v>118</v>
      </c>
      <c r="R4867" t="s">
        <v>144</v>
      </c>
      <c r="S4867" t="s">
        <v>141</v>
      </c>
      <c r="T4867" t="s">
        <v>90</v>
      </c>
      <c r="U4867" t="s">
        <v>439</v>
      </c>
      <c r="V4867" t="s">
        <v>1299</v>
      </c>
      <c r="W4867" t="s">
        <v>147</v>
      </c>
      <c r="X4867" t="s">
        <v>144</v>
      </c>
    </row>
    <row r="4868" spans="1:24" x14ac:dyDescent="0.4">
      <c r="A4868" t="s">
        <v>5561</v>
      </c>
      <c r="B4868" t="s">
        <v>140</v>
      </c>
      <c r="C4868" t="s">
        <v>154</v>
      </c>
      <c r="D4868" t="s">
        <v>37</v>
      </c>
      <c r="E4868" t="s">
        <v>434</v>
      </c>
      <c r="F4868" t="s">
        <v>88</v>
      </c>
      <c r="G4868" t="s">
        <v>26</v>
      </c>
      <c r="H4868" t="s">
        <v>1222</v>
      </c>
      <c r="I4868" t="s">
        <v>116</v>
      </c>
      <c r="J4868" t="s">
        <v>117</v>
      </c>
      <c r="K4868" t="s">
        <v>360</v>
      </c>
      <c r="L4868" t="str">
        <f>_xlfn.XLOOKUP(Trade_Flows[[#This Row],[hardware_type]],Helper_sheet!$D$2:$D$15,Helper_sheet!$E$2:$E$15,0,0)</f>
        <v>Chip</v>
      </c>
      <c r="M4868" t="s">
        <v>31</v>
      </c>
      <c r="N4868" s="5">
        <v>2615</v>
      </c>
      <c r="O4868" s="1">
        <v>136.19999999999999</v>
      </c>
      <c r="P4868" t="s">
        <v>86</v>
      </c>
      <c r="Q4868" t="s">
        <v>118</v>
      </c>
      <c r="R4868" t="s">
        <v>144</v>
      </c>
      <c r="S4868" t="s">
        <v>141</v>
      </c>
      <c r="T4868" t="s">
        <v>90</v>
      </c>
      <c r="U4868" t="s">
        <v>599</v>
      </c>
      <c r="V4868" t="s">
        <v>1234</v>
      </c>
      <c r="W4868" t="s">
        <v>147</v>
      </c>
      <c r="X4868" t="s">
        <v>144</v>
      </c>
    </row>
    <row r="4869" spans="1:24" x14ac:dyDescent="0.4">
      <c r="A4869" t="s">
        <v>5562</v>
      </c>
      <c r="B4869" t="s">
        <v>140</v>
      </c>
      <c r="C4869" t="s">
        <v>158</v>
      </c>
      <c r="D4869" t="s">
        <v>38</v>
      </c>
      <c r="E4869" t="s">
        <v>434</v>
      </c>
      <c r="F4869" t="s">
        <v>88</v>
      </c>
      <c r="G4869" t="s">
        <v>26</v>
      </c>
      <c r="H4869" t="s">
        <v>1222</v>
      </c>
      <c r="I4869" t="s">
        <v>116</v>
      </c>
      <c r="J4869" t="s">
        <v>117</v>
      </c>
      <c r="K4869" t="s">
        <v>360</v>
      </c>
      <c r="L4869" t="str">
        <f>_xlfn.XLOOKUP(Trade_Flows[[#This Row],[hardware_type]],Helper_sheet!$D$2:$D$15,Helper_sheet!$E$2:$E$15,0,0)</f>
        <v>Chip</v>
      </c>
      <c r="M4869" t="s">
        <v>31</v>
      </c>
      <c r="N4869" s="5">
        <v>2252</v>
      </c>
      <c r="O4869" s="1">
        <v>117.33</v>
      </c>
      <c r="P4869" t="s">
        <v>85</v>
      </c>
      <c r="Q4869" t="s">
        <v>118</v>
      </c>
      <c r="R4869" t="s">
        <v>144</v>
      </c>
      <c r="S4869" t="s">
        <v>141</v>
      </c>
      <c r="T4869" t="s">
        <v>90</v>
      </c>
      <c r="U4869" t="s">
        <v>539</v>
      </c>
      <c r="V4869" t="s">
        <v>1227</v>
      </c>
      <c r="W4869" t="s">
        <v>147</v>
      </c>
      <c r="X4869" t="s">
        <v>144</v>
      </c>
    </row>
    <row r="4870" spans="1:24" x14ac:dyDescent="0.4">
      <c r="A4870" t="s">
        <v>5563</v>
      </c>
      <c r="B4870" t="s">
        <v>162</v>
      </c>
      <c r="C4870" t="s">
        <v>141</v>
      </c>
      <c r="D4870" t="s">
        <v>39</v>
      </c>
      <c r="E4870" t="s">
        <v>434</v>
      </c>
      <c r="F4870" t="s">
        <v>88</v>
      </c>
      <c r="G4870" t="s">
        <v>26</v>
      </c>
      <c r="H4870" t="s">
        <v>1222</v>
      </c>
      <c r="I4870" t="s">
        <v>116</v>
      </c>
      <c r="J4870" t="s">
        <v>117</v>
      </c>
      <c r="K4870" t="s">
        <v>360</v>
      </c>
      <c r="L4870" t="str">
        <f>_xlfn.XLOOKUP(Trade_Flows[[#This Row],[hardware_type]],Helper_sheet!$D$2:$D$15,Helper_sheet!$E$2:$E$15,0,0)</f>
        <v>Chip</v>
      </c>
      <c r="M4870" t="s">
        <v>31</v>
      </c>
      <c r="N4870" s="5">
        <v>2420</v>
      </c>
      <c r="O4870" s="1">
        <v>126.06</v>
      </c>
      <c r="P4870" t="s">
        <v>84</v>
      </c>
      <c r="Q4870" t="s">
        <v>118</v>
      </c>
      <c r="R4870" t="s">
        <v>144</v>
      </c>
      <c r="S4870" t="s">
        <v>141</v>
      </c>
      <c r="T4870" t="s">
        <v>90</v>
      </c>
      <c r="U4870" t="s">
        <v>535</v>
      </c>
      <c r="V4870" t="s">
        <v>1258</v>
      </c>
      <c r="W4870" t="s">
        <v>147</v>
      </c>
      <c r="X4870" t="s">
        <v>144</v>
      </c>
    </row>
    <row r="4871" spans="1:24" x14ac:dyDescent="0.4">
      <c r="A4871" t="s">
        <v>5564</v>
      </c>
      <c r="B4871" t="s">
        <v>162</v>
      </c>
      <c r="C4871" t="s">
        <v>149</v>
      </c>
      <c r="D4871" t="s">
        <v>41</v>
      </c>
      <c r="E4871" t="s">
        <v>434</v>
      </c>
      <c r="F4871" t="s">
        <v>88</v>
      </c>
      <c r="G4871" t="s">
        <v>26</v>
      </c>
      <c r="H4871" t="s">
        <v>1222</v>
      </c>
      <c r="I4871" t="s">
        <v>116</v>
      </c>
      <c r="J4871" t="s">
        <v>117</v>
      </c>
      <c r="K4871" t="s">
        <v>360</v>
      </c>
      <c r="L4871" t="str">
        <f>_xlfn.XLOOKUP(Trade_Flows[[#This Row],[hardware_type]],Helper_sheet!$D$2:$D$15,Helper_sheet!$E$2:$E$15,0,0)</f>
        <v>Chip</v>
      </c>
      <c r="M4871" t="s">
        <v>31</v>
      </c>
      <c r="N4871" s="5">
        <v>3070</v>
      </c>
      <c r="O4871" s="1">
        <v>159.93</v>
      </c>
      <c r="P4871" t="s">
        <v>374</v>
      </c>
      <c r="Q4871" t="s">
        <v>118</v>
      </c>
      <c r="R4871" t="s">
        <v>144</v>
      </c>
      <c r="S4871" t="s">
        <v>141</v>
      </c>
      <c r="T4871" t="s">
        <v>90</v>
      </c>
      <c r="U4871" t="s">
        <v>2447</v>
      </c>
      <c r="V4871" t="s">
        <v>1299</v>
      </c>
      <c r="W4871" t="s">
        <v>147</v>
      </c>
      <c r="X4871" t="s">
        <v>144</v>
      </c>
    </row>
    <row r="4872" spans="1:24" x14ac:dyDescent="0.4">
      <c r="A4872" t="s">
        <v>5565</v>
      </c>
      <c r="B4872" t="s">
        <v>162</v>
      </c>
      <c r="C4872" t="s">
        <v>154</v>
      </c>
      <c r="D4872" t="s">
        <v>42</v>
      </c>
      <c r="E4872" t="s">
        <v>434</v>
      </c>
      <c r="F4872" t="s">
        <v>88</v>
      </c>
      <c r="G4872" t="s">
        <v>26</v>
      </c>
      <c r="H4872" t="s">
        <v>1222</v>
      </c>
      <c r="I4872" t="s">
        <v>116</v>
      </c>
      <c r="J4872" t="s">
        <v>117</v>
      </c>
      <c r="K4872" t="s">
        <v>360</v>
      </c>
      <c r="L4872" t="str">
        <f>_xlfn.XLOOKUP(Trade_Flows[[#This Row],[hardware_type]],Helper_sheet!$D$2:$D$15,Helper_sheet!$E$2:$E$15,0,0)</f>
        <v>Chip</v>
      </c>
      <c r="M4872" t="s">
        <v>31</v>
      </c>
      <c r="N4872" s="5">
        <v>2868</v>
      </c>
      <c r="O4872" s="1">
        <v>149.38999999999999</v>
      </c>
      <c r="P4872" t="s">
        <v>84</v>
      </c>
      <c r="Q4872" t="s">
        <v>118</v>
      </c>
      <c r="R4872" t="s">
        <v>144</v>
      </c>
      <c r="S4872" t="s">
        <v>141</v>
      </c>
      <c r="T4872" t="s">
        <v>90</v>
      </c>
      <c r="U4872" t="s">
        <v>543</v>
      </c>
      <c r="V4872" t="s">
        <v>1223</v>
      </c>
      <c r="W4872" t="s">
        <v>147</v>
      </c>
      <c r="X4872" t="s">
        <v>144</v>
      </c>
    </row>
    <row r="4873" spans="1:24" x14ac:dyDescent="0.4">
      <c r="A4873" t="s">
        <v>5566</v>
      </c>
      <c r="B4873" t="s">
        <v>162</v>
      </c>
      <c r="C4873" t="s">
        <v>158</v>
      </c>
      <c r="D4873" t="s">
        <v>43</v>
      </c>
      <c r="E4873" t="s">
        <v>434</v>
      </c>
      <c r="F4873" t="s">
        <v>88</v>
      </c>
      <c r="G4873" t="s">
        <v>26</v>
      </c>
      <c r="H4873" t="s">
        <v>1222</v>
      </c>
      <c r="I4873" t="s">
        <v>116</v>
      </c>
      <c r="J4873" t="s">
        <v>117</v>
      </c>
      <c r="K4873" t="s">
        <v>360</v>
      </c>
      <c r="L4873" t="str">
        <f>_xlfn.XLOOKUP(Trade_Flows[[#This Row],[hardware_type]],Helper_sheet!$D$2:$D$15,Helper_sheet!$E$2:$E$15,0,0)</f>
        <v>Chip</v>
      </c>
      <c r="M4873" t="s">
        <v>31</v>
      </c>
      <c r="N4873" s="5">
        <v>2826</v>
      </c>
      <c r="O4873" s="1">
        <v>147.24</v>
      </c>
      <c r="P4873" t="s">
        <v>84</v>
      </c>
      <c r="Q4873" t="s">
        <v>118</v>
      </c>
      <c r="R4873" t="s">
        <v>144</v>
      </c>
      <c r="S4873" t="s">
        <v>141</v>
      </c>
      <c r="T4873" t="s">
        <v>90</v>
      </c>
      <c r="U4873" t="s">
        <v>435</v>
      </c>
      <c r="V4873" t="s">
        <v>1244</v>
      </c>
      <c r="W4873" t="s">
        <v>147</v>
      </c>
      <c r="X4873" t="s">
        <v>144</v>
      </c>
    </row>
    <row r="4874" spans="1:24" x14ac:dyDescent="0.4">
      <c r="A4874" t="s">
        <v>5567</v>
      </c>
      <c r="B4874" t="s">
        <v>171</v>
      </c>
      <c r="C4874" t="s">
        <v>141</v>
      </c>
      <c r="D4874" t="s">
        <v>44</v>
      </c>
      <c r="E4874" t="s">
        <v>434</v>
      </c>
      <c r="F4874" t="s">
        <v>88</v>
      </c>
      <c r="G4874" t="s">
        <v>26</v>
      </c>
      <c r="H4874" t="s">
        <v>1222</v>
      </c>
      <c r="I4874" t="s">
        <v>116</v>
      </c>
      <c r="J4874" t="s">
        <v>117</v>
      </c>
      <c r="K4874" t="s">
        <v>360</v>
      </c>
      <c r="L4874" t="str">
        <f>_xlfn.XLOOKUP(Trade_Flows[[#This Row],[hardware_type]],Helper_sheet!$D$2:$D$15,Helper_sheet!$E$2:$E$15,0,0)</f>
        <v>Chip</v>
      </c>
      <c r="M4874" t="s">
        <v>31</v>
      </c>
      <c r="N4874" s="5">
        <v>2752</v>
      </c>
      <c r="O4874" s="1">
        <v>143.35</v>
      </c>
      <c r="P4874" t="s">
        <v>83</v>
      </c>
      <c r="Q4874" t="s">
        <v>118</v>
      </c>
      <c r="R4874" t="s">
        <v>144</v>
      </c>
      <c r="S4874" t="s">
        <v>141</v>
      </c>
      <c r="T4874" t="s">
        <v>90</v>
      </c>
      <c r="U4874" t="s">
        <v>599</v>
      </c>
      <c r="V4874" t="s">
        <v>1263</v>
      </c>
      <c r="W4874" t="s">
        <v>147</v>
      </c>
      <c r="X4874" t="s">
        <v>144</v>
      </c>
    </row>
    <row r="4875" spans="1:24" x14ac:dyDescent="0.4">
      <c r="A4875" t="s">
        <v>5568</v>
      </c>
      <c r="B4875" t="s">
        <v>171</v>
      </c>
      <c r="C4875" t="s">
        <v>149</v>
      </c>
      <c r="D4875" t="s">
        <v>45</v>
      </c>
      <c r="E4875" t="s">
        <v>434</v>
      </c>
      <c r="F4875" t="s">
        <v>88</v>
      </c>
      <c r="G4875" t="s">
        <v>26</v>
      </c>
      <c r="H4875" t="s">
        <v>1222</v>
      </c>
      <c r="I4875" t="s">
        <v>116</v>
      </c>
      <c r="J4875" t="s">
        <v>117</v>
      </c>
      <c r="K4875" t="s">
        <v>360</v>
      </c>
      <c r="L4875" t="str">
        <f>_xlfn.XLOOKUP(Trade_Flows[[#This Row],[hardware_type]],Helper_sheet!$D$2:$D$15,Helper_sheet!$E$2:$E$15,0,0)</f>
        <v>Chip</v>
      </c>
      <c r="M4875" t="s">
        <v>31</v>
      </c>
      <c r="N4875" s="5">
        <v>3372</v>
      </c>
      <c r="O4875" s="1">
        <v>175.66</v>
      </c>
      <c r="P4875" t="s">
        <v>83</v>
      </c>
      <c r="Q4875" t="s">
        <v>118</v>
      </c>
      <c r="R4875" t="s">
        <v>144</v>
      </c>
      <c r="S4875" t="s">
        <v>141</v>
      </c>
      <c r="T4875" t="s">
        <v>90</v>
      </c>
      <c r="U4875" t="s">
        <v>437</v>
      </c>
      <c r="V4875" t="s">
        <v>1252</v>
      </c>
      <c r="W4875" t="s">
        <v>147</v>
      </c>
      <c r="X4875" t="s">
        <v>144</v>
      </c>
    </row>
    <row r="4876" spans="1:24" x14ac:dyDescent="0.4">
      <c r="A4876" t="s">
        <v>5569</v>
      </c>
      <c r="B4876" t="s">
        <v>171</v>
      </c>
      <c r="C4876" t="s">
        <v>154</v>
      </c>
      <c r="D4876" t="s">
        <v>46</v>
      </c>
      <c r="E4876" t="s">
        <v>434</v>
      </c>
      <c r="F4876" t="s">
        <v>88</v>
      </c>
      <c r="G4876" t="s">
        <v>26</v>
      </c>
      <c r="H4876" t="s">
        <v>1222</v>
      </c>
      <c r="I4876" t="s">
        <v>116</v>
      </c>
      <c r="J4876" t="s">
        <v>117</v>
      </c>
      <c r="K4876" t="s">
        <v>360</v>
      </c>
      <c r="L4876" t="str">
        <f>_xlfn.XLOOKUP(Trade_Flows[[#This Row],[hardware_type]],Helper_sheet!$D$2:$D$15,Helper_sheet!$E$2:$E$15,0,0)</f>
        <v>Chip</v>
      </c>
      <c r="M4876" t="s">
        <v>31</v>
      </c>
      <c r="N4876" s="5">
        <v>3285</v>
      </c>
      <c r="O4876" s="1">
        <v>171.14</v>
      </c>
      <c r="P4876" t="s">
        <v>374</v>
      </c>
      <c r="Q4876" t="s">
        <v>118</v>
      </c>
      <c r="R4876" t="s">
        <v>144</v>
      </c>
      <c r="S4876" t="s">
        <v>141</v>
      </c>
      <c r="T4876" t="s">
        <v>90</v>
      </c>
      <c r="U4876" t="s">
        <v>449</v>
      </c>
      <c r="V4876" t="s">
        <v>1258</v>
      </c>
      <c r="W4876" t="s">
        <v>147</v>
      </c>
      <c r="X4876" t="s">
        <v>144</v>
      </c>
    </row>
    <row r="4877" spans="1:24" x14ac:dyDescent="0.4">
      <c r="A4877" t="s">
        <v>5570</v>
      </c>
      <c r="B4877" t="s">
        <v>171</v>
      </c>
      <c r="C4877" t="s">
        <v>158</v>
      </c>
      <c r="D4877" t="s">
        <v>47</v>
      </c>
      <c r="E4877" t="s">
        <v>434</v>
      </c>
      <c r="F4877" t="s">
        <v>88</v>
      </c>
      <c r="G4877" t="s">
        <v>26</v>
      </c>
      <c r="H4877" t="s">
        <v>1222</v>
      </c>
      <c r="I4877" t="s">
        <v>116</v>
      </c>
      <c r="J4877" t="s">
        <v>117</v>
      </c>
      <c r="K4877" t="s">
        <v>360</v>
      </c>
      <c r="L4877" t="str">
        <f>_xlfn.XLOOKUP(Trade_Flows[[#This Row],[hardware_type]],Helper_sheet!$D$2:$D$15,Helper_sheet!$E$2:$E$15,0,0)</f>
        <v>Chip</v>
      </c>
      <c r="M4877" t="s">
        <v>31</v>
      </c>
      <c r="N4877" s="5">
        <v>2830</v>
      </c>
      <c r="O4877" s="1">
        <v>147.41999999999999</v>
      </c>
      <c r="P4877" t="s">
        <v>83</v>
      </c>
      <c r="Q4877" t="s">
        <v>118</v>
      </c>
      <c r="R4877" t="s">
        <v>144</v>
      </c>
      <c r="S4877" t="s">
        <v>141</v>
      </c>
      <c r="T4877" t="s">
        <v>90</v>
      </c>
      <c r="U4877" t="s">
        <v>2387</v>
      </c>
      <c r="V4877" t="s">
        <v>1225</v>
      </c>
      <c r="W4877" t="s">
        <v>147</v>
      </c>
      <c r="X4877" t="s">
        <v>144</v>
      </c>
    </row>
    <row r="4878" spans="1:24" x14ac:dyDescent="0.4">
      <c r="A4878" t="s">
        <v>5571</v>
      </c>
      <c r="B4878" t="s">
        <v>182</v>
      </c>
      <c r="C4878" t="s">
        <v>141</v>
      </c>
      <c r="D4878" t="s">
        <v>48</v>
      </c>
      <c r="E4878" t="s">
        <v>434</v>
      </c>
      <c r="F4878" t="s">
        <v>88</v>
      </c>
      <c r="G4878" t="s">
        <v>26</v>
      </c>
      <c r="H4878" t="s">
        <v>1222</v>
      </c>
      <c r="I4878" t="s">
        <v>116</v>
      </c>
      <c r="J4878" t="s">
        <v>117</v>
      </c>
      <c r="K4878" t="s">
        <v>360</v>
      </c>
      <c r="L4878" t="str">
        <f>_xlfn.XLOOKUP(Trade_Flows[[#This Row],[hardware_type]],Helper_sheet!$D$2:$D$15,Helper_sheet!$E$2:$E$15,0,0)</f>
        <v>Chip</v>
      </c>
      <c r="M4878" t="s">
        <v>31</v>
      </c>
      <c r="N4878" s="5">
        <v>2695</v>
      </c>
      <c r="O4878" s="1">
        <v>140.38999999999999</v>
      </c>
      <c r="P4878" t="s">
        <v>83</v>
      </c>
      <c r="Q4878" t="s">
        <v>118</v>
      </c>
      <c r="R4878" t="s">
        <v>144</v>
      </c>
      <c r="S4878" t="s">
        <v>141</v>
      </c>
      <c r="T4878" t="s">
        <v>90</v>
      </c>
      <c r="U4878" t="s">
        <v>619</v>
      </c>
      <c r="V4878" t="s">
        <v>1244</v>
      </c>
      <c r="W4878" t="s">
        <v>147</v>
      </c>
      <c r="X4878" t="s">
        <v>144</v>
      </c>
    </row>
    <row r="4879" spans="1:24" x14ac:dyDescent="0.4">
      <c r="A4879" t="s">
        <v>5572</v>
      </c>
      <c r="B4879" t="s">
        <v>182</v>
      </c>
      <c r="C4879" t="s">
        <v>149</v>
      </c>
      <c r="D4879" t="s">
        <v>49</v>
      </c>
      <c r="E4879" t="s">
        <v>434</v>
      </c>
      <c r="F4879" t="s">
        <v>88</v>
      </c>
      <c r="G4879" t="s">
        <v>26</v>
      </c>
      <c r="H4879" t="s">
        <v>1222</v>
      </c>
      <c r="I4879" t="s">
        <v>116</v>
      </c>
      <c r="J4879" t="s">
        <v>117</v>
      </c>
      <c r="K4879" t="s">
        <v>360</v>
      </c>
      <c r="L4879" t="str">
        <f>_xlfn.XLOOKUP(Trade_Flows[[#This Row],[hardware_type]],Helper_sheet!$D$2:$D$15,Helper_sheet!$E$2:$E$15,0,0)</f>
        <v>Chip</v>
      </c>
      <c r="M4879" t="s">
        <v>31</v>
      </c>
      <c r="N4879" s="5">
        <v>3786</v>
      </c>
      <c r="O4879" s="1">
        <v>197.2</v>
      </c>
      <c r="P4879" t="s">
        <v>86</v>
      </c>
      <c r="Q4879" t="s">
        <v>118</v>
      </c>
      <c r="R4879" t="s">
        <v>144</v>
      </c>
      <c r="S4879" t="s">
        <v>141</v>
      </c>
      <c r="T4879" t="s">
        <v>90</v>
      </c>
      <c r="U4879" t="s">
        <v>451</v>
      </c>
      <c r="V4879" t="s">
        <v>1250</v>
      </c>
      <c r="W4879" t="s">
        <v>147</v>
      </c>
      <c r="X4879" t="s">
        <v>144</v>
      </c>
    </row>
    <row r="4880" spans="1:24" x14ac:dyDescent="0.4">
      <c r="A4880" t="s">
        <v>5573</v>
      </c>
      <c r="B4880" t="s">
        <v>182</v>
      </c>
      <c r="C4880" t="s">
        <v>154</v>
      </c>
      <c r="D4880" t="s">
        <v>50</v>
      </c>
      <c r="E4880" t="s">
        <v>434</v>
      </c>
      <c r="F4880" t="s">
        <v>88</v>
      </c>
      <c r="G4880" t="s">
        <v>26</v>
      </c>
      <c r="H4880" t="s">
        <v>1222</v>
      </c>
      <c r="I4880" t="s">
        <v>116</v>
      </c>
      <c r="J4880" t="s">
        <v>117</v>
      </c>
      <c r="K4880" t="s">
        <v>360</v>
      </c>
      <c r="L4880" t="str">
        <f>_xlfn.XLOOKUP(Trade_Flows[[#This Row],[hardware_type]],Helper_sheet!$D$2:$D$15,Helper_sheet!$E$2:$E$15,0,0)</f>
        <v>Chip</v>
      </c>
      <c r="M4880" t="s">
        <v>31</v>
      </c>
      <c r="N4880" s="5">
        <v>3923</v>
      </c>
      <c r="O4880" s="1">
        <v>204.37</v>
      </c>
      <c r="P4880" t="s">
        <v>84</v>
      </c>
      <c r="Q4880" t="s">
        <v>118</v>
      </c>
      <c r="R4880" t="s">
        <v>144</v>
      </c>
      <c r="S4880" t="s">
        <v>141</v>
      </c>
      <c r="T4880" t="s">
        <v>90</v>
      </c>
      <c r="U4880" t="s">
        <v>463</v>
      </c>
      <c r="V4880" t="s">
        <v>1240</v>
      </c>
      <c r="W4880" t="s">
        <v>147</v>
      </c>
      <c r="X4880" t="s">
        <v>144</v>
      </c>
    </row>
    <row r="4881" spans="1:24" x14ac:dyDescent="0.4">
      <c r="A4881" t="s">
        <v>5574</v>
      </c>
      <c r="B4881" t="s">
        <v>182</v>
      </c>
      <c r="C4881" t="s">
        <v>158</v>
      </c>
      <c r="D4881" t="s">
        <v>51</v>
      </c>
      <c r="E4881" t="s">
        <v>434</v>
      </c>
      <c r="F4881" t="s">
        <v>88</v>
      </c>
      <c r="G4881" t="s">
        <v>26</v>
      </c>
      <c r="H4881" t="s">
        <v>1222</v>
      </c>
      <c r="I4881" t="s">
        <v>116</v>
      </c>
      <c r="J4881" t="s">
        <v>117</v>
      </c>
      <c r="K4881" t="s">
        <v>360</v>
      </c>
      <c r="L4881" t="str">
        <f>_xlfn.XLOOKUP(Trade_Flows[[#This Row],[hardware_type]],Helper_sheet!$D$2:$D$15,Helper_sheet!$E$2:$E$15,0,0)</f>
        <v>Chip</v>
      </c>
      <c r="M4881" t="s">
        <v>31</v>
      </c>
      <c r="N4881" s="5">
        <v>3236</v>
      </c>
      <c r="O4881" s="1">
        <v>168.59</v>
      </c>
      <c r="P4881" t="s">
        <v>85</v>
      </c>
      <c r="Q4881" t="s">
        <v>118</v>
      </c>
      <c r="R4881" t="s">
        <v>144</v>
      </c>
      <c r="S4881" t="s">
        <v>141</v>
      </c>
      <c r="T4881" t="s">
        <v>90</v>
      </c>
      <c r="U4881" t="s">
        <v>449</v>
      </c>
      <c r="V4881" t="s">
        <v>1223</v>
      </c>
      <c r="W4881" t="s">
        <v>147</v>
      </c>
      <c r="X4881" t="s">
        <v>144</v>
      </c>
    </row>
    <row r="4882" spans="1:24" x14ac:dyDescent="0.4">
      <c r="A4882" t="s">
        <v>5575</v>
      </c>
      <c r="B4882" t="s">
        <v>193</v>
      </c>
      <c r="C4882" t="s">
        <v>141</v>
      </c>
      <c r="D4882" t="s">
        <v>52</v>
      </c>
      <c r="E4882" t="s">
        <v>434</v>
      </c>
      <c r="F4882" t="s">
        <v>88</v>
      </c>
      <c r="G4882" t="s">
        <v>26</v>
      </c>
      <c r="H4882" t="s">
        <v>1222</v>
      </c>
      <c r="I4882" t="s">
        <v>116</v>
      </c>
      <c r="J4882" t="s">
        <v>117</v>
      </c>
      <c r="K4882" t="s">
        <v>360</v>
      </c>
      <c r="L4882" t="str">
        <f>_xlfn.XLOOKUP(Trade_Flows[[#This Row],[hardware_type]],Helper_sheet!$D$2:$D$15,Helper_sheet!$E$2:$E$15,0,0)</f>
        <v>Chip</v>
      </c>
      <c r="M4882" t="s">
        <v>31</v>
      </c>
      <c r="N4882" s="5">
        <v>3599</v>
      </c>
      <c r="O4882" s="1">
        <v>187.47</v>
      </c>
      <c r="P4882" t="s">
        <v>86</v>
      </c>
      <c r="Q4882" t="s">
        <v>118</v>
      </c>
      <c r="R4882" t="s">
        <v>144</v>
      </c>
      <c r="S4882" t="s">
        <v>141</v>
      </c>
      <c r="T4882" t="s">
        <v>90</v>
      </c>
      <c r="U4882" t="s">
        <v>463</v>
      </c>
      <c r="V4882" t="s">
        <v>1306</v>
      </c>
      <c r="W4882" t="s">
        <v>147</v>
      </c>
      <c r="X4882" t="s">
        <v>144</v>
      </c>
    </row>
    <row r="4883" spans="1:24" x14ac:dyDescent="0.4">
      <c r="A4883" t="s">
        <v>5576</v>
      </c>
      <c r="B4883" t="s">
        <v>193</v>
      </c>
      <c r="C4883" t="s">
        <v>149</v>
      </c>
      <c r="D4883" t="s">
        <v>53</v>
      </c>
      <c r="E4883" t="s">
        <v>434</v>
      </c>
      <c r="F4883" t="s">
        <v>88</v>
      </c>
      <c r="G4883" t="s">
        <v>26</v>
      </c>
      <c r="H4883" t="s">
        <v>1222</v>
      </c>
      <c r="I4883" t="s">
        <v>116</v>
      </c>
      <c r="J4883" t="s">
        <v>117</v>
      </c>
      <c r="K4883" t="s">
        <v>360</v>
      </c>
      <c r="L4883" t="str">
        <f>_xlfn.XLOOKUP(Trade_Flows[[#This Row],[hardware_type]],Helper_sheet!$D$2:$D$15,Helper_sheet!$E$2:$E$15,0,0)</f>
        <v>Chip</v>
      </c>
      <c r="M4883" t="s">
        <v>31</v>
      </c>
      <c r="N4883" s="5">
        <v>4105</v>
      </c>
      <c r="O4883" s="1">
        <v>213.83</v>
      </c>
      <c r="P4883" t="s">
        <v>374</v>
      </c>
      <c r="Q4883" t="s">
        <v>118</v>
      </c>
      <c r="R4883" t="s">
        <v>144</v>
      </c>
      <c r="S4883" t="s">
        <v>141</v>
      </c>
      <c r="T4883" t="s">
        <v>90</v>
      </c>
      <c r="U4883" t="s">
        <v>437</v>
      </c>
      <c r="V4883" t="s">
        <v>1223</v>
      </c>
      <c r="W4883" t="s">
        <v>147</v>
      </c>
      <c r="X4883" t="s">
        <v>144</v>
      </c>
    </row>
    <row r="4884" spans="1:24" x14ac:dyDescent="0.4">
      <c r="A4884" t="s">
        <v>5577</v>
      </c>
      <c r="B4884" t="s">
        <v>193</v>
      </c>
      <c r="C4884" t="s">
        <v>154</v>
      </c>
      <c r="D4884" t="s">
        <v>54</v>
      </c>
      <c r="E4884" t="s">
        <v>434</v>
      </c>
      <c r="F4884" t="s">
        <v>88</v>
      </c>
      <c r="G4884" t="s">
        <v>26</v>
      </c>
      <c r="H4884" t="s">
        <v>1222</v>
      </c>
      <c r="I4884" t="s">
        <v>116</v>
      </c>
      <c r="J4884" t="s">
        <v>117</v>
      </c>
      <c r="K4884" t="s">
        <v>360</v>
      </c>
      <c r="L4884" t="str">
        <f>_xlfn.XLOOKUP(Trade_Flows[[#This Row],[hardware_type]],Helper_sheet!$D$2:$D$15,Helper_sheet!$E$2:$E$15,0,0)</f>
        <v>Chip</v>
      </c>
      <c r="M4884" t="s">
        <v>31</v>
      </c>
      <c r="N4884" s="5">
        <v>3956</v>
      </c>
      <c r="O4884" s="1">
        <v>206.08</v>
      </c>
      <c r="P4884" t="s">
        <v>86</v>
      </c>
      <c r="Q4884" t="s">
        <v>118</v>
      </c>
      <c r="R4884" t="s">
        <v>144</v>
      </c>
      <c r="S4884" t="s">
        <v>141</v>
      </c>
      <c r="T4884" t="s">
        <v>90</v>
      </c>
      <c r="U4884" t="s">
        <v>2453</v>
      </c>
      <c r="V4884" t="s">
        <v>2584</v>
      </c>
      <c r="W4884" t="s">
        <v>147</v>
      </c>
      <c r="X4884" t="s">
        <v>144</v>
      </c>
    </row>
    <row r="4885" spans="1:24" x14ac:dyDescent="0.4">
      <c r="A4885" t="s">
        <v>5578</v>
      </c>
      <c r="B4885" t="s">
        <v>193</v>
      </c>
      <c r="C4885" t="s">
        <v>158</v>
      </c>
      <c r="D4885" t="s">
        <v>55</v>
      </c>
      <c r="E4885" t="s">
        <v>434</v>
      </c>
      <c r="F4885" t="s">
        <v>88</v>
      </c>
      <c r="G4885" t="s">
        <v>26</v>
      </c>
      <c r="H4885" t="s">
        <v>1222</v>
      </c>
      <c r="I4885" t="s">
        <v>116</v>
      </c>
      <c r="J4885" t="s">
        <v>117</v>
      </c>
      <c r="K4885" t="s">
        <v>360</v>
      </c>
      <c r="L4885" t="str">
        <f>_xlfn.XLOOKUP(Trade_Flows[[#This Row],[hardware_type]],Helper_sheet!$D$2:$D$15,Helper_sheet!$E$2:$E$15,0,0)</f>
        <v>Chip</v>
      </c>
      <c r="M4885" t="s">
        <v>31</v>
      </c>
      <c r="N4885" s="5">
        <v>3290</v>
      </c>
      <c r="O4885" s="1">
        <v>171.36</v>
      </c>
      <c r="P4885" t="s">
        <v>272</v>
      </c>
      <c r="Q4885" t="s">
        <v>118</v>
      </c>
      <c r="R4885" t="s">
        <v>144</v>
      </c>
      <c r="S4885" t="s">
        <v>141</v>
      </c>
      <c r="T4885" t="s">
        <v>90</v>
      </c>
      <c r="U4885" t="s">
        <v>679</v>
      </c>
      <c r="V4885" t="s">
        <v>1252</v>
      </c>
      <c r="W4885" t="s">
        <v>147</v>
      </c>
      <c r="X4885" t="s">
        <v>144</v>
      </c>
    </row>
    <row r="4886" spans="1:24" x14ac:dyDescent="0.4">
      <c r="A4886" t="s">
        <v>5579</v>
      </c>
      <c r="B4886" t="s">
        <v>202</v>
      </c>
      <c r="C4886" t="s">
        <v>141</v>
      </c>
      <c r="D4886" t="s">
        <v>56</v>
      </c>
      <c r="E4886" t="s">
        <v>434</v>
      </c>
      <c r="F4886" t="s">
        <v>88</v>
      </c>
      <c r="G4886" t="s">
        <v>26</v>
      </c>
      <c r="H4886" t="s">
        <v>1222</v>
      </c>
      <c r="I4886" t="s">
        <v>116</v>
      </c>
      <c r="J4886" t="s">
        <v>117</v>
      </c>
      <c r="K4886" t="s">
        <v>360</v>
      </c>
      <c r="L4886" t="str">
        <f>_xlfn.XLOOKUP(Trade_Flows[[#This Row],[hardware_type]],Helper_sheet!$D$2:$D$15,Helper_sheet!$E$2:$E$15,0,0)</f>
        <v>Chip</v>
      </c>
      <c r="M4886" t="s">
        <v>31</v>
      </c>
      <c r="N4886" s="5">
        <v>3392</v>
      </c>
      <c r="O4886" s="1">
        <v>176.69</v>
      </c>
      <c r="P4886" t="s">
        <v>84</v>
      </c>
      <c r="Q4886" t="s">
        <v>118</v>
      </c>
      <c r="R4886" t="s">
        <v>144</v>
      </c>
      <c r="S4886" t="s">
        <v>141</v>
      </c>
      <c r="T4886" t="s">
        <v>90</v>
      </c>
      <c r="U4886" t="s">
        <v>482</v>
      </c>
      <c r="V4886" t="s">
        <v>1231</v>
      </c>
      <c r="W4886" t="s">
        <v>147</v>
      </c>
      <c r="X4886" t="s">
        <v>144</v>
      </c>
    </row>
    <row r="4887" spans="1:24" x14ac:dyDescent="0.4">
      <c r="A4887" t="s">
        <v>5580</v>
      </c>
      <c r="B4887" t="s">
        <v>202</v>
      </c>
      <c r="C4887" t="s">
        <v>149</v>
      </c>
      <c r="D4887" t="s">
        <v>57</v>
      </c>
      <c r="E4887" t="s">
        <v>434</v>
      </c>
      <c r="F4887" t="s">
        <v>88</v>
      </c>
      <c r="G4887" t="s">
        <v>26</v>
      </c>
      <c r="H4887" t="s">
        <v>1222</v>
      </c>
      <c r="I4887" t="s">
        <v>116</v>
      </c>
      <c r="J4887" t="s">
        <v>117</v>
      </c>
      <c r="K4887" t="s">
        <v>360</v>
      </c>
      <c r="L4887" t="str">
        <f>_xlfn.XLOOKUP(Trade_Flows[[#This Row],[hardware_type]],Helper_sheet!$D$2:$D$15,Helper_sheet!$E$2:$E$15,0,0)</f>
        <v>Chip</v>
      </c>
      <c r="M4887" t="s">
        <v>31</v>
      </c>
      <c r="N4887" s="5">
        <v>3435</v>
      </c>
      <c r="O4887" s="1">
        <v>178.94</v>
      </c>
      <c r="P4887" t="s">
        <v>272</v>
      </c>
      <c r="Q4887" t="s">
        <v>118</v>
      </c>
      <c r="R4887" t="s">
        <v>144</v>
      </c>
      <c r="S4887" t="s">
        <v>141</v>
      </c>
      <c r="T4887" t="s">
        <v>90</v>
      </c>
      <c r="U4887" t="s">
        <v>548</v>
      </c>
      <c r="V4887" t="s">
        <v>1227</v>
      </c>
      <c r="W4887" t="s">
        <v>147</v>
      </c>
      <c r="X4887" t="s">
        <v>144</v>
      </c>
    </row>
    <row r="4888" spans="1:24" x14ac:dyDescent="0.4">
      <c r="A4888" t="s">
        <v>5581</v>
      </c>
      <c r="B4888" t="s">
        <v>202</v>
      </c>
      <c r="C4888" t="s">
        <v>154</v>
      </c>
      <c r="D4888" t="s">
        <v>58</v>
      </c>
      <c r="E4888" t="s">
        <v>434</v>
      </c>
      <c r="F4888" t="s">
        <v>88</v>
      </c>
      <c r="G4888" t="s">
        <v>26</v>
      </c>
      <c r="H4888" t="s">
        <v>1222</v>
      </c>
      <c r="I4888" t="s">
        <v>116</v>
      </c>
      <c r="J4888" t="s">
        <v>117</v>
      </c>
      <c r="K4888" t="s">
        <v>360</v>
      </c>
      <c r="L4888" t="str">
        <f>_xlfn.XLOOKUP(Trade_Flows[[#This Row],[hardware_type]],Helper_sheet!$D$2:$D$15,Helper_sheet!$E$2:$E$15,0,0)</f>
        <v>Chip</v>
      </c>
      <c r="M4888" t="s">
        <v>31</v>
      </c>
      <c r="N4888" s="5">
        <v>3828</v>
      </c>
      <c r="O4888" s="1">
        <v>199.41</v>
      </c>
      <c r="P4888" t="s">
        <v>272</v>
      </c>
      <c r="Q4888" t="s">
        <v>118</v>
      </c>
      <c r="R4888" t="s">
        <v>144</v>
      </c>
      <c r="S4888" t="s">
        <v>141</v>
      </c>
      <c r="T4888" t="s">
        <v>90</v>
      </c>
      <c r="U4888" t="s">
        <v>2785</v>
      </c>
      <c r="V4888" t="s">
        <v>1272</v>
      </c>
      <c r="W4888" t="s">
        <v>147</v>
      </c>
      <c r="X4888" t="s">
        <v>144</v>
      </c>
    </row>
    <row r="4889" spans="1:24" x14ac:dyDescent="0.4">
      <c r="A4889" t="s">
        <v>5582</v>
      </c>
      <c r="B4889" t="s">
        <v>202</v>
      </c>
      <c r="C4889" t="s">
        <v>158</v>
      </c>
      <c r="D4889" t="s">
        <v>59</v>
      </c>
      <c r="E4889" t="s">
        <v>434</v>
      </c>
      <c r="F4889" t="s">
        <v>88</v>
      </c>
      <c r="G4889" t="s">
        <v>26</v>
      </c>
      <c r="H4889" t="s">
        <v>1222</v>
      </c>
      <c r="I4889" t="s">
        <v>116</v>
      </c>
      <c r="J4889" t="s">
        <v>117</v>
      </c>
      <c r="K4889" t="s">
        <v>360</v>
      </c>
      <c r="L4889" t="str">
        <f>_xlfn.XLOOKUP(Trade_Flows[[#This Row],[hardware_type]],Helper_sheet!$D$2:$D$15,Helper_sheet!$E$2:$E$15,0,0)</f>
        <v>Chip</v>
      </c>
      <c r="M4889" t="s">
        <v>31</v>
      </c>
      <c r="N4889" s="5">
        <v>3024</v>
      </c>
      <c r="O4889" s="1">
        <v>157.53</v>
      </c>
      <c r="P4889" t="s">
        <v>374</v>
      </c>
      <c r="Q4889" t="s">
        <v>118</v>
      </c>
      <c r="R4889" t="s">
        <v>144</v>
      </c>
      <c r="S4889" t="s">
        <v>141</v>
      </c>
      <c r="T4889" t="s">
        <v>90</v>
      </c>
      <c r="U4889" t="s">
        <v>554</v>
      </c>
      <c r="V4889" t="s">
        <v>1227</v>
      </c>
      <c r="W4889" t="s">
        <v>147</v>
      </c>
      <c r="X4889" t="s">
        <v>144</v>
      </c>
    </row>
    <row r="4890" spans="1:24" x14ac:dyDescent="0.4">
      <c r="A4890" t="s">
        <v>5583</v>
      </c>
      <c r="B4890" t="s">
        <v>212</v>
      </c>
      <c r="C4890" t="s">
        <v>141</v>
      </c>
      <c r="D4890" t="s">
        <v>60</v>
      </c>
      <c r="E4890" t="s">
        <v>434</v>
      </c>
      <c r="F4890" t="s">
        <v>88</v>
      </c>
      <c r="G4890" t="s">
        <v>26</v>
      </c>
      <c r="H4890" t="s">
        <v>1222</v>
      </c>
      <c r="I4890" t="s">
        <v>116</v>
      </c>
      <c r="J4890" t="s">
        <v>117</v>
      </c>
      <c r="K4890" t="s">
        <v>360</v>
      </c>
      <c r="L4890" t="str">
        <f>_xlfn.XLOOKUP(Trade_Flows[[#This Row],[hardware_type]],Helper_sheet!$D$2:$D$15,Helper_sheet!$E$2:$E$15,0,0)</f>
        <v>Chip</v>
      </c>
      <c r="M4890" t="s">
        <v>31</v>
      </c>
      <c r="N4890" s="5">
        <v>6409</v>
      </c>
      <c r="O4890" s="1">
        <v>333.82</v>
      </c>
      <c r="P4890" t="s">
        <v>365</v>
      </c>
      <c r="Q4890" t="s">
        <v>118</v>
      </c>
      <c r="R4890" t="s">
        <v>144</v>
      </c>
      <c r="S4890" t="s">
        <v>141</v>
      </c>
      <c r="T4890" t="s">
        <v>90</v>
      </c>
      <c r="U4890" t="s">
        <v>159</v>
      </c>
      <c r="V4890" t="s">
        <v>2546</v>
      </c>
      <c r="W4890" t="s">
        <v>147</v>
      </c>
      <c r="X4890" t="s">
        <v>144</v>
      </c>
    </row>
    <row r="4891" spans="1:24" x14ac:dyDescent="0.4">
      <c r="A4891" t="s">
        <v>5584</v>
      </c>
      <c r="B4891" t="s">
        <v>212</v>
      </c>
      <c r="C4891" t="s">
        <v>149</v>
      </c>
      <c r="D4891" t="s">
        <v>61</v>
      </c>
      <c r="E4891" t="s">
        <v>434</v>
      </c>
      <c r="F4891" t="s">
        <v>88</v>
      </c>
      <c r="G4891" t="s">
        <v>26</v>
      </c>
      <c r="H4891" t="s">
        <v>1222</v>
      </c>
      <c r="I4891" t="s">
        <v>116</v>
      </c>
      <c r="J4891" t="s">
        <v>117</v>
      </c>
      <c r="K4891" t="s">
        <v>360</v>
      </c>
      <c r="L4891" t="str">
        <f>_xlfn.XLOOKUP(Trade_Flows[[#This Row],[hardware_type]],Helper_sheet!$D$2:$D$15,Helper_sheet!$E$2:$E$15,0,0)</f>
        <v>Chip</v>
      </c>
      <c r="M4891" t="s">
        <v>31</v>
      </c>
      <c r="N4891" s="5">
        <v>7307</v>
      </c>
      <c r="O4891" s="1">
        <v>380.59</v>
      </c>
      <c r="P4891" t="s">
        <v>272</v>
      </c>
      <c r="Q4891" t="s">
        <v>118</v>
      </c>
      <c r="R4891" t="s">
        <v>144</v>
      </c>
      <c r="S4891" t="s">
        <v>141</v>
      </c>
      <c r="T4891" t="s">
        <v>90</v>
      </c>
      <c r="U4891" t="s">
        <v>484</v>
      </c>
      <c r="V4891" t="s">
        <v>1260</v>
      </c>
      <c r="W4891" t="s">
        <v>147</v>
      </c>
      <c r="X4891" t="s">
        <v>144</v>
      </c>
    </row>
    <row r="4892" spans="1:24" x14ac:dyDescent="0.4">
      <c r="A4892" t="s">
        <v>5585</v>
      </c>
      <c r="B4892" t="s">
        <v>212</v>
      </c>
      <c r="C4892" t="s">
        <v>154</v>
      </c>
      <c r="D4892" t="s">
        <v>62</v>
      </c>
      <c r="E4892" t="s">
        <v>434</v>
      </c>
      <c r="F4892" t="s">
        <v>88</v>
      </c>
      <c r="G4892" t="s">
        <v>26</v>
      </c>
      <c r="H4892" t="s">
        <v>1222</v>
      </c>
      <c r="I4892" t="s">
        <v>116</v>
      </c>
      <c r="J4892" t="s">
        <v>117</v>
      </c>
      <c r="K4892" t="s">
        <v>360</v>
      </c>
      <c r="L4892" t="str">
        <f>_xlfn.XLOOKUP(Trade_Flows[[#This Row],[hardware_type]],Helper_sheet!$D$2:$D$15,Helper_sheet!$E$2:$E$15,0,0)</f>
        <v>Chip</v>
      </c>
      <c r="M4892" t="s">
        <v>31</v>
      </c>
      <c r="N4892" s="5">
        <v>7475</v>
      </c>
      <c r="O4892" s="1">
        <v>389.32</v>
      </c>
      <c r="P4892" t="s">
        <v>83</v>
      </c>
      <c r="Q4892" t="s">
        <v>118</v>
      </c>
      <c r="R4892" t="s">
        <v>144</v>
      </c>
      <c r="S4892" t="s">
        <v>141</v>
      </c>
      <c r="T4892" t="s">
        <v>90</v>
      </c>
      <c r="U4892" t="s">
        <v>629</v>
      </c>
      <c r="V4892" t="s">
        <v>1306</v>
      </c>
      <c r="W4892" t="s">
        <v>147</v>
      </c>
      <c r="X4892" t="s">
        <v>144</v>
      </c>
    </row>
    <row r="4893" spans="1:24" x14ac:dyDescent="0.4">
      <c r="A4893" t="s">
        <v>5586</v>
      </c>
      <c r="B4893" t="s">
        <v>212</v>
      </c>
      <c r="C4893" t="s">
        <v>158</v>
      </c>
      <c r="D4893" t="s">
        <v>63</v>
      </c>
      <c r="E4893" t="s">
        <v>434</v>
      </c>
      <c r="F4893" t="s">
        <v>88</v>
      </c>
      <c r="G4893" t="s">
        <v>26</v>
      </c>
      <c r="H4893" t="s">
        <v>1222</v>
      </c>
      <c r="I4893" t="s">
        <v>116</v>
      </c>
      <c r="J4893" t="s">
        <v>117</v>
      </c>
      <c r="K4893" t="s">
        <v>360</v>
      </c>
      <c r="L4893" t="str">
        <f>_xlfn.XLOOKUP(Trade_Flows[[#This Row],[hardware_type]],Helper_sheet!$D$2:$D$15,Helper_sheet!$E$2:$E$15,0,0)</f>
        <v>Chip</v>
      </c>
      <c r="M4893" t="s">
        <v>31</v>
      </c>
      <c r="N4893" s="5">
        <v>5750</v>
      </c>
      <c r="O4893" s="1">
        <v>299.51</v>
      </c>
      <c r="P4893" t="s">
        <v>272</v>
      </c>
      <c r="Q4893" t="s">
        <v>118</v>
      </c>
      <c r="R4893" t="s">
        <v>144</v>
      </c>
      <c r="S4893" t="s">
        <v>141</v>
      </c>
      <c r="T4893" t="s">
        <v>90</v>
      </c>
      <c r="U4893" t="s">
        <v>564</v>
      </c>
      <c r="V4893" t="s">
        <v>1246</v>
      </c>
      <c r="W4893" t="s">
        <v>147</v>
      </c>
      <c r="X4893" t="s">
        <v>144</v>
      </c>
    </row>
    <row r="4894" spans="1:24" x14ac:dyDescent="0.4">
      <c r="A4894" t="s">
        <v>5587</v>
      </c>
      <c r="B4894" t="s">
        <v>223</v>
      </c>
      <c r="C4894" t="s">
        <v>141</v>
      </c>
      <c r="D4894" t="s">
        <v>64</v>
      </c>
      <c r="E4894" t="s">
        <v>434</v>
      </c>
      <c r="F4894" t="s">
        <v>88</v>
      </c>
      <c r="G4894" t="s">
        <v>26</v>
      </c>
      <c r="H4894" t="s">
        <v>1222</v>
      </c>
      <c r="I4894" t="s">
        <v>116</v>
      </c>
      <c r="J4894" t="s">
        <v>117</v>
      </c>
      <c r="K4894" t="s">
        <v>360</v>
      </c>
      <c r="L4894" t="str">
        <f>_xlfn.XLOOKUP(Trade_Flows[[#This Row],[hardware_type]],Helper_sheet!$D$2:$D$15,Helper_sheet!$E$2:$E$15,0,0)</f>
        <v>Chip</v>
      </c>
      <c r="M4894" t="s">
        <v>31</v>
      </c>
      <c r="N4894" s="5">
        <v>5981</v>
      </c>
      <c r="O4894" s="1">
        <v>311.52999999999997</v>
      </c>
      <c r="P4894" t="s">
        <v>365</v>
      </c>
      <c r="Q4894" t="s">
        <v>118</v>
      </c>
      <c r="R4894" t="s">
        <v>144</v>
      </c>
      <c r="S4894" t="s">
        <v>141</v>
      </c>
      <c r="T4894" t="s">
        <v>90</v>
      </c>
      <c r="U4894" t="s">
        <v>163</v>
      </c>
      <c r="V4894" t="s">
        <v>1266</v>
      </c>
      <c r="W4894" t="s">
        <v>147</v>
      </c>
      <c r="X4894" t="s">
        <v>144</v>
      </c>
    </row>
    <row r="4895" spans="1:24" x14ac:dyDescent="0.4">
      <c r="A4895" t="s">
        <v>5588</v>
      </c>
      <c r="B4895" t="s">
        <v>223</v>
      </c>
      <c r="C4895" t="s">
        <v>149</v>
      </c>
      <c r="D4895" t="s">
        <v>65</v>
      </c>
      <c r="E4895" t="s">
        <v>434</v>
      </c>
      <c r="F4895" t="s">
        <v>88</v>
      </c>
      <c r="G4895" t="s">
        <v>26</v>
      </c>
      <c r="H4895" t="s">
        <v>1222</v>
      </c>
      <c r="I4895" t="s">
        <v>116</v>
      </c>
      <c r="J4895" t="s">
        <v>117</v>
      </c>
      <c r="K4895" t="s">
        <v>360</v>
      </c>
      <c r="L4895" t="str">
        <f>_xlfn.XLOOKUP(Trade_Flows[[#This Row],[hardware_type]],Helper_sheet!$D$2:$D$15,Helper_sheet!$E$2:$E$15,0,0)</f>
        <v>Chip</v>
      </c>
      <c r="M4895" t="s">
        <v>31</v>
      </c>
      <c r="N4895" s="5">
        <v>7580</v>
      </c>
      <c r="O4895" s="1">
        <v>394.84</v>
      </c>
      <c r="P4895" t="s">
        <v>85</v>
      </c>
      <c r="Q4895" t="s">
        <v>118</v>
      </c>
      <c r="R4895" t="s">
        <v>144</v>
      </c>
      <c r="S4895" t="s">
        <v>141</v>
      </c>
      <c r="T4895" t="s">
        <v>90</v>
      </c>
      <c r="U4895" t="s">
        <v>175</v>
      </c>
      <c r="V4895" t="s">
        <v>1238</v>
      </c>
      <c r="W4895" t="s">
        <v>147</v>
      </c>
      <c r="X4895" t="s">
        <v>144</v>
      </c>
    </row>
    <row r="4896" spans="1:24" x14ac:dyDescent="0.4">
      <c r="A4896" t="s">
        <v>5589</v>
      </c>
      <c r="B4896" t="s">
        <v>223</v>
      </c>
      <c r="C4896" t="s">
        <v>154</v>
      </c>
      <c r="D4896" t="s">
        <v>66</v>
      </c>
      <c r="E4896" t="s">
        <v>434</v>
      </c>
      <c r="F4896" t="s">
        <v>88</v>
      </c>
      <c r="G4896" t="s">
        <v>26</v>
      </c>
      <c r="H4896" t="s">
        <v>1222</v>
      </c>
      <c r="I4896" t="s">
        <v>116</v>
      </c>
      <c r="J4896" t="s">
        <v>117</v>
      </c>
      <c r="K4896" t="s">
        <v>360</v>
      </c>
      <c r="L4896" t="str">
        <f>_xlfn.XLOOKUP(Trade_Flows[[#This Row],[hardware_type]],Helper_sheet!$D$2:$D$15,Helper_sheet!$E$2:$E$15,0,0)</f>
        <v>Chip</v>
      </c>
      <c r="M4896" t="s">
        <v>31</v>
      </c>
      <c r="N4896" s="5">
        <v>7188</v>
      </c>
      <c r="O4896" s="1">
        <v>374.41</v>
      </c>
      <c r="P4896" t="s">
        <v>86</v>
      </c>
      <c r="Q4896" t="s">
        <v>118</v>
      </c>
      <c r="R4896" t="s">
        <v>144</v>
      </c>
      <c r="S4896" t="s">
        <v>141</v>
      </c>
      <c r="T4896" t="s">
        <v>90</v>
      </c>
      <c r="U4896" t="s">
        <v>165</v>
      </c>
      <c r="V4896" t="s">
        <v>1242</v>
      </c>
      <c r="W4896" t="s">
        <v>147</v>
      </c>
      <c r="X4896" t="s">
        <v>144</v>
      </c>
    </row>
    <row r="4897" spans="1:24" x14ac:dyDescent="0.4">
      <c r="A4897" t="s">
        <v>5590</v>
      </c>
      <c r="B4897" t="s">
        <v>223</v>
      </c>
      <c r="C4897" t="s">
        <v>158</v>
      </c>
      <c r="D4897" t="s">
        <v>67</v>
      </c>
      <c r="E4897" t="s">
        <v>434</v>
      </c>
      <c r="F4897" t="s">
        <v>88</v>
      </c>
      <c r="G4897" t="s">
        <v>26</v>
      </c>
      <c r="H4897" t="s">
        <v>1222</v>
      </c>
      <c r="I4897" t="s">
        <v>116</v>
      </c>
      <c r="J4897" t="s">
        <v>117</v>
      </c>
      <c r="K4897" t="s">
        <v>360</v>
      </c>
      <c r="L4897" t="str">
        <f>_xlfn.XLOOKUP(Trade_Flows[[#This Row],[hardware_type]],Helper_sheet!$D$2:$D$15,Helper_sheet!$E$2:$E$15,0,0)</f>
        <v>Chip</v>
      </c>
      <c r="M4897" t="s">
        <v>31</v>
      </c>
      <c r="N4897" s="5">
        <v>7145</v>
      </c>
      <c r="O4897" s="1">
        <v>372.18</v>
      </c>
      <c r="P4897" t="s">
        <v>86</v>
      </c>
      <c r="Q4897" t="s">
        <v>118</v>
      </c>
      <c r="R4897" t="s">
        <v>144</v>
      </c>
      <c r="S4897" t="s">
        <v>141</v>
      </c>
      <c r="T4897" t="s">
        <v>90</v>
      </c>
      <c r="U4897" t="s">
        <v>275</v>
      </c>
      <c r="V4897" t="s">
        <v>1276</v>
      </c>
      <c r="W4897" t="s">
        <v>147</v>
      </c>
      <c r="X4897" t="s">
        <v>144</v>
      </c>
    </row>
    <row r="4898" spans="1:24" x14ac:dyDescent="0.4">
      <c r="A4898" t="s">
        <v>5591</v>
      </c>
      <c r="B4898" t="s">
        <v>235</v>
      </c>
      <c r="C4898" t="s">
        <v>141</v>
      </c>
      <c r="D4898" t="s">
        <v>68</v>
      </c>
      <c r="E4898" t="s">
        <v>434</v>
      </c>
      <c r="F4898" t="s">
        <v>88</v>
      </c>
      <c r="G4898" t="s">
        <v>26</v>
      </c>
      <c r="H4898" t="s">
        <v>1222</v>
      </c>
      <c r="I4898" t="s">
        <v>116</v>
      </c>
      <c r="J4898" t="s">
        <v>117</v>
      </c>
      <c r="K4898" t="s">
        <v>360</v>
      </c>
      <c r="L4898" t="str">
        <f>_xlfn.XLOOKUP(Trade_Flows[[#This Row],[hardware_type]],Helper_sheet!$D$2:$D$15,Helper_sheet!$E$2:$E$15,0,0)</f>
        <v>Chip</v>
      </c>
      <c r="M4898" t="s">
        <v>31</v>
      </c>
      <c r="N4898" s="5">
        <v>14092</v>
      </c>
      <c r="O4898" s="1">
        <v>733.97</v>
      </c>
      <c r="P4898" t="s">
        <v>365</v>
      </c>
      <c r="Q4898" t="s">
        <v>118</v>
      </c>
      <c r="R4898" t="s">
        <v>144</v>
      </c>
      <c r="S4898" t="s">
        <v>141</v>
      </c>
      <c r="T4898" t="s">
        <v>90</v>
      </c>
      <c r="U4898" t="s">
        <v>310</v>
      </c>
      <c r="V4898" t="s">
        <v>1238</v>
      </c>
      <c r="W4898" t="s">
        <v>147</v>
      </c>
      <c r="X4898" t="s">
        <v>144</v>
      </c>
    </row>
    <row r="4899" spans="1:24" x14ac:dyDescent="0.4">
      <c r="A4899" t="s">
        <v>5592</v>
      </c>
      <c r="B4899" t="s">
        <v>235</v>
      </c>
      <c r="C4899" t="s">
        <v>149</v>
      </c>
      <c r="D4899" t="s">
        <v>69</v>
      </c>
      <c r="E4899" t="s">
        <v>434</v>
      </c>
      <c r="F4899" t="s">
        <v>88</v>
      </c>
      <c r="G4899" t="s">
        <v>26</v>
      </c>
      <c r="H4899" t="s">
        <v>1222</v>
      </c>
      <c r="I4899" t="s">
        <v>116</v>
      </c>
      <c r="J4899" t="s">
        <v>117</v>
      </c>
      <c r="K4899" t="s">
        <v>360</v>
      </c>
      <c r="L4899" t="str">
        <f>_xlfn.XLOOKUP(Trade_Flows[[#This Row],[hardware_type]],Helper_sheet!$D$2:$D$15,Helper_sheet!$E$2:$E$15,0,0)</f>
        <v>Chip</v>
      </c>
      <c r="M4899" t="s">
        <v>31</v>
      </c>
      <c r="N4899" s="5">
        <v>14737</v>
      </c>
      <c r="O4899" s="1">
        <v>767.6</v>
      </c>
      <c r="P4899" t="s">
        <v>85</v>
      </c>
      <c r="Q4899" t="s">
        <v>118</v>
      </c>
      <c r="R4899" t="s">
        <v>144</v>
      </c>
      <c r="S4899" t="s">
        <v>141</v>
      </c>
      <c r="T4899" t="s">
        <v>90</v>
      </c>
      <c r="U4899" t="s">
        <v>381</v>
      </c>
      <c r="V4899" t="s">
        <v>1263</v>
      </c>
      <c r="W4899" t="s">
        <v>147</v>
      </c>
      <c r="X4899" t="s">
        <v>144</v>
      </c>
    </row>
    <row r="4900" spans="1:24" x14ac:dyDescent="0.4">
      <c r="A4900" t="s">
        <v>5593</v>
      </c>
      <c r="B4900" t="s">
        <v>235</v>
      </c>
      <c r="C4900" t="s">
        <v>154</v>
      </c>
      <c r="D4900" t="s">
        <v>70</v>
      </c>
      <c r="E4900" t="s">
        <v>434</v>
      </c>
      <c r="F4900" t="s">
        <v>88</v>
      </c>
      <c r="G4900" t="s">
        <v>26</v>
      </c>
      <c r="H4900" t="s">
        <v>1222</v>
      </c>
      <c r="I4900" t="s">
        <v>116</v>
      </c>
      <c r="J4900" t="s">
        <v>117</v>
      </c>
      <c r="K4900" t="s">
        <v>360</v>
      </c>
      <c r="L4900" t="str">
        <f>_xlfn.XLOOKUP(Trade_Flows[[#This Row],[hardware_type]],Helper_sheet!$D$2:$D$15,Helper_sheet!$E$2:$E$15,0,0)</f>
        <v>Chip</v>
      </c>
      <c r="M4900" t="s">
        <v>31</v>
      </c>
      <c r="N4900" s="5">
        <v>14190</v>
      </c>
      <c r="O4900" s="1">
        <v>739.07</v>
      </c>
      <c r="P4900" t="s">
        <v>83</v>
      </c>
      <c r="Q4900" t="s">
        <v>118</v>
      </c>
      <c r="R4900" t="s">
        <v>144</v>
      </c>
      <c r="S4900" t="s">
        <v>141</v>
      </c>
      <c r="T4900" t="s">
        <v>90</v>
      </c>
      <c r="U4900" t="s">
        <v>310</v>
      </c>
      <c r="V4900" t="s">
        <v>1272</v>
      </c>
      <c r="W4900" t="s">
        <v>147</v>
      </c>
      <c r="X4900" t="s">
        <v>144</v>
      </c>
    </row>
    <row r="4901" spans="1:24" x14ac:dyDescent="0.4">
      <c r="A4901" t="s">
        <v>5594</v>
      </c>
      <c r="B4901" t="s">
        <v>235</v>
      </c>
      <c r="C4901" t="s">
        <v>158</v>
      </c>
      <c r="D4901" t="s">
        <v>71</v>
      </c>
      <c r="E4901" t="s">
        <v>434</v>
      </c>
      <c r="F4901" t="s">
        <v>88</v>
      </c>
      <c r="G4901" t="s">
        <v>26</v>
      </c>
      <c r="H4901" t="s">
        <v>1222</v>
      </c>
      <c r="I4901" t="s">
        <v>116</v>
      </c>
      <c r="J4901" t="s">
        <v>117</v>
      </c>
      <c r="K4901" t="s">
        <v>360</v>
      </c>
      <c r="L4901" t="str">
        <f>_xlfn.XLOOKUP(Trade_Flows[[#This Row],[hardware_type]],Helper_sheet!$D$2:$D$15,Helper_sheet!$E$2:$E$15,0,0)</f>
        <v>Chip</v>
      </c>
      <c r="M4901" t="s">
        <v>31</v>
      </c>
      <c r="N4901" s="5">
        <v>11929</v>
      </c>
      <c r="O4901" s="1">
        <v>621.35</v>
      </c>
      <c r="P4901" t="s">
        <v>85</v>
      </c>
      <c r="Q4901" t="s">
        <v>118</v>
      </c>
      <c r="R4901" t="s">
        <v>144</v>
      </c>
      <c r="S4901" t="s">
        <v>141</v>
      </c>
      <c r="T4901" t="s">
        <v>90</v>
      </c>
      <c r="U4901" t="s">
        <v>287</v>
      </c>
      <c r="V4901" t="s">
        <v>1225</v>
      </c>
      <c r="W4901" t="s">
        <v>147</v>
      </c>
      <c r="X4901" t="s">
        <v>144</v>
      </c>
    </row>
    <row r="4902" spans="1:24" x14ac:dyDescent="0.4">
      <c r="A4902" t="s">
        <v>5595</v>
      </c>
      <c r="B4902" t="s">
        <v>248</v>
      </c>
      <c r="C4902" t="s">
        <v>141</v>
      </c>
      <c r="D4902" t="s">
        <v>72</v>
      </c>
      <c r="E4902" t="s">
        <v>434</v>
      </c>
      <c r="F4902" t="s">
        <v>88</v>
      </c>
      <c r="G4902" t="s">
        <v>26</v>
      </c>
      <c r="H4902" t="s">
        <v>1222</v>
      </c>
      <c r="I4902" t="s">
        <v>116</v>
      </c>
      <c r="J4902" t="s">
        <v>117</v>
      </c>
      <c r="K4902" t="s">
        <v>360</v>
      </c>
      <c r="L4902" t="str">
        <f>_xlfn.XLOOKUP(Trade_Flows[[#This Row],[hardware_type]],Helper_sheet!$D$2:$D$15,Helper_sheet!$E$2:$E$15,0,0)</f>
        <v>Chip</v>
      </c>
      <c r="M4902" t="s">
        <v>31</v>
      </c>
      <c r="N4902" s="5">
        <v>15517</v>
      </c>
      <c r="O4902" s="1">
        <v>808.2</v>
      </c>
      <c r="P4902" t="s">
        <v>365</v>
      </c>
      <c r="Q4902" t="s">
        <v>118</v>
      </c>
      <c r="R4902" t="s">
        <v>144</v>
      </c>
      <c r="S4902" t="s">
        <v>141</v>
      </c>
      <c r="T4902" t="s">
        <v>90</v>
      </c>
      <c r="U4902" t="s">
        <v>216</v>
      </c>
      <c r="V4902" t="s">
        <v>1272</v>
      </c>
      <c r="W4902" t="s">
        <v>147</v>
      </c>
      <c r="X4902" t="s">
        <v>141</v>
      </c>
    </row>
    <row r="4903" spans="1:24" x14ac:dyDescent="0.4">
      <c r="A4903" t="s">
        <v>5596</v>
      </c>
      <c r="B4903" t="s">
        <v>248</v>
      </c>
      <c r="C4903" t="s">
        <v>149</v>
      </c>
      <c r="D4903" t="s">
        <v>73</v>
      </c>
      <c r="E4903" t="s">
        <v>434</v>
      </c>
      <c r="F4903" t="s">
        <v>88</v>
      </c>
      <c r="G4903" t="s">
        <v>26</v>
      </c>
      <c r="H4903" t="s">
        <v>1222</v>
      </c>
      <c r="I4903" t="s">
        <v>116</v>
      </c>
      <c r="J4903" t="s">
        <v>117</v>
      </c>
      <c r="K4903" t="s">
        <v>360</v>
      </c>
      <c r="L4903" t="str">
        <f>_xlfn.XLOOKUP(Trade_Flows[[#This Row],[hardware_type]],Helper_sheet!$D$2:$D$15,Helper_sheet!$E$2:$E$15,0,0)</f>
        <v>Chip</v>
      </c>
      <c r="M4903" t="s">
        <v>31</v>
      </c>
      <c r="N4903" s="5">
        <v>16042</v>
      </c>
      <c r="O4903" s="1">
        <v>835.56</v>
      </c>
      <c r="P4903" t="s">
        <v>86</v>
      </c>
      <c r="Q4903" t="s">
        <v>118</v>
      </c>
      <c r="R4903" t="s">
        <v>144</v>
      </c>
      <c r="S4903" t="s">
        <v>141</v>
      </c>
      <c r="T4903" t="s">
        <v>90</v>
      </c>
      <c r="U4903" t="s">
        <v>583</v>
      </c>
      <c r="V4903" t="s">
        <v>1248</v>
      </c>
      <c r="W4903" t="s">
        <v>147</v>
      </c>
      <c r="X4903" t="s">
        <v>141</v>
      </c>
    </row>
    <row r="4904" spans="1:24" x14ac:dyDescent="0.4">
      <c r="A4904" t="s">
        <v>5597</v>
      </c>
      <c r="B4904" t="s">
        <v>248</v>
      </c>
      <c r="C4904" t="s">
        <v>154</v>
      </c>
      <c r="D4904" t="s">
        <v>74</v>
      </c>
      <c r="E4904" t="s">
        <v>434</v>
      </c>
      <c r="F4904" t="s">
        <v>88</v>
      </c>
      <c r="G4904" t="s">
        <v>26</v>
      </c>
      <c r="H4904" t="s">
        <v>1222</v>
      </c>
      <c r="I4904" t="s">
        <v>116</v>
      </c>
      <c r="J4904" t="s">
        <v>117</v>
      </c>
      <c r="K4904" t="s">
        <v>360</v>
      </c>
      <c r="L4904" t="str">
        <f>_xlfn.XLOOKUP(Trade_Flows[[#This Row],[hardware_type]],Helper_sheet!$D$2:$D$15,Helper_sheet!$E$2:$E$15,0,0)</f>
        <v>Chip</v>
      </c>
      <c r="M4904" t="s">
        <v>31</v>
      </c>
      <c r="N4904" s="5">
        <v>18750</v>
      </c>
      <c r="O4904" s="1">
        <v>976.59</v>
      </c>
      <c r="P4904" t="s">
        <v>272</v>
      </c>
      <c r="Q4904" t="s">
        <v>118</v>
      </c>
      <c r="R4904" t="s">
        <v>144</v>
      </c>
      <c r="S4904" t="s">
        <v>141</v>
      </c>
      <c r="T4904" t="s">
        <v>90</v>
      </c>
      <c r="U4904" t="s">
        <v>503</v>
      </c>
      <c r="V4904" t="s">
        <v>1246</v>
      </c>
      <c r="W4904" t="s">
        <v>147</v>
      </c>
      <c r="X4904" t="s">
        <v>141</v>
      </c>
    </row>
    <row r="4905" spans="1:24" x14ac:dyDescent="0.4">
      <c r="A4905" t="s">
        <v>5598</v>
      </c>
      <c r="B4905" t="s">
        <v>248</v>
      </c>
      <c r="C4905" t="s">
        <v>158</v>
      </c>
      <c r="D4905" t="s">
        <v>75</v>
      </c>
      <c r="E4905" t="s">
        <v>434</v>
      </c>
      <c r="F4905" t="s">
        <v>88</v>
      </c>
      <c r="G4905" t="s">
        <v>26</v>
      </c>
      <c r="H4905" t="s">
        <v>1222</v>
      </c>
      <c r="I4905" t="s">
        <v>116</v>
      </c>
      <c r="J4905" t="s">
        <v>117</v>
      </c>
      <c r="K4905" t="s">
        <v>360</v>
      </c>
      <c r="L4905" t="str">
        <f>_xlfn.XLOOKUP(Trade_Flows[[#This Row],[hardware_type]],Helper_sheet!$D$2:$D$15,Helper_sheet!$E$2:$E$15,0,0)</f>
        <v>Chip</v>
      </c>
      <c r="M4905" t="s">
        <v>31</v>
      </c>
      <c r="N4905" s="5">
        <v>17336</v>
      </c>
      <c r="O4905" s="1">
        <v>902.93</v>
      </c>
      <c r="P4905" t="s">
        <v>83</v>
      </c>
      <c r="Q4905" t="s">
        <v>118</v>
      </c>
      <c r="R4905" t="s">
        <v>144</v>
      </c>
      <c r="S4905" t="s">
        <v>141</v>
      </c>
      <c r="T4905" t="s">
        <v>90</v>
      </c>
      <c r="U4905" t="s">
        <v>318</v>
      </c>
      <c r="V4905" t="s">
        <v>1227</v>
      </c>
      <c r="W4905" t="s">
        <v>147</v>
      </c>
      <c r="X4905" t="s">
        <v>141</v>
      </c>
    </row>
    <row r="4906" spans="1:24" x14ac:dyDescent="0.4">
      <c r="A4906" t="s">
        <v>5599</v>
      </c>
      <c r="B4906" t="s">
        <v>260</v>
      </c>
      <c r="C4906" t="s">
        <v>141</v>
      </c>
      <c r="D4906" t="s">
        <v>76</v>
      </c>
      <c r="E4906" t="s">
        <v>434</v>
      </c>
      <c r="F4906" t="s">
        <v>88</v>
      </c>
      <c r="G4906" t="s">
        <v>26</v>
      </c>
      <c r="H4906" t="s">
        <v>1222</v>
      </c>
      <c r="I4906" t="s">
        <v>116</v>
      </c>
      <c r="J4906" t="s">
        <v>117</v>
      </c>
      <c r="K4906" t="s">
        <v>360</v>
      </c>
      <c r="L4906" t="str">
        <f>_xlfn.XLOOKUP(Trade_Flows[[#This Row],[hardware_type]],Helper_sheet!$D$2:$D$15,Helper_sheet!$E$2:$E$15,0,0)</f>
        <v>Chip</v>
      </c>
      <c r="M4906" t="s">
        <v>31</v>
      </c>
      <c r="N4906" s="5">
        <v>15866</v>
      </c>
      <c r="O4906" s="1">
        <v>826.39</v>
      </c>
      <c r="P4906" t="s">
        <v>86</v>
      </c>
      <c r="Q4906" t="s">
        <v>118</v>
      </c>
      <c r="R4906" t="s">
        <v>144</v>
      </c>
      <c r="S4906" t="s">
        <v>141</v>
      </c>
      <c r="T4906" t="s">
        <v>90</v>
      </c>
      <c r="U4906" t="s">
        <v>568</v>
      </c>
      <c r="V4906" t="s">
        <v>1227</v>
      </c>
      <c r="W4906" t="s">
        <v>147</v>
      </c>
      <c r="X4906" t="s">
        <v>141</v>
      </c>
    </row>
    <row r="4907" spans="1:24" x14ac:dyDescent="0.4">
      <c r="A4907" t="s">
        <v>5600</v>
      </c>
      <c r="B4907" t="s">
        <v>260</v>
      </c>
      <c r="C4907" t="s">
        <v>149</v>
      </c>
      <c r="D4907" t="s">
        <v>77</v>
      </c>
      <c r="E4907" t="s">
        <v>434</v>
      </c>
      <c r="F4907" t="s">
        <v>88</v>
      </c>
      <c r="G4907" t="s">
        <v>26</v>
      </c>
      <c r="H4907" t="s">
        <v>1222</v>
      </c>
      <c r="I4907" t="s">
        <v>116</v>
      </c>
      <c r="J4907" t="s">
        <v>117</v>
      </c>
      <c r="K4907" t="s">
        <v>360</v>
      </c>
      <c r="L4907" t="str">
        <f>_xlfn.XLOOKUP(Trade_Flows[[#This Row],[hardware_type]],Helper_sheet!$D$2:$D$15,Helper_sheet!$E$2:$E$15,0,0)</f>
        <v>Chip</v>
      </c>
      <c r="M4907" t="s">
        <v>31</v>
      </c>
      <c r="N4907" s="5">
        <v>20076</v>
      </c>
      <c r="O4907" s="1">
        <v>1045.6500000000001</v>
      </c>
      <c r="P4907" t="s">
        <v>85</v>
      </c>
      <c r="Q4907" t="s">
        <v>118</v>
      </c>
      <c r="R4907" t="s">
        <v>144</v>
      </c>
      <c r="S4907" t="s">
        <v>141</v>
      </c>
      <c r="T4907" t="s">
        <v>90</v>
      </c>
      <c r="U4907" t="s">
        <v>937</v>
      </c>
      <c r="V4907" t="s">
        <v>1234</v>
      </c>
      <c r="W4907" t="s">
        <v>147</v>
      </c>
      <c r="X4907" t="s">
        <v>141</v>
      </c>
    </row>
    <row r="4908" spans="1:24" x14ac:dyDescent="0.4">
      <c r="A4908" t="s">
        <v>5601</v>
      </c>
      <c r="B4908" t="s">
        <v>260</v>
      </c>
      <c r="C4908" t="s">
        <v>154</v>
      </c>
      <c r="D4908" t="s">
        <v>78</v>
      </c>
      <c r="E4908" t="s">
        <v>434</v>
      </c>
      <c r="F4908" t="s">
        <v>88</v>
      </c>
      <c r="G4908" t="s">
        <v>26</v>
      </c>
      <c r="H4908" t="s">
        <v>1222</v>
      </c>
      <c r="I4908" t="s">
        <v>116</v>
      </c>
      <c r="J4908" t="s">
        <v>117</v>
      </c>
      <c r="K4908" t="s">
        <v>360</v>
      </c>
      <c r="L4908" t="str">
        <f>_xlfn.XLOOKUP(Trade_Flows[[#This Row],[hardware_type]],Helper_sheet!$D$2:$D$15,Helper_sheet!$E$2:$E$15,0,0)</f>
        <v>Chip</v>
      </c>
      <c r="M4908" t="s">
        <v>31</v>
      </c>
      <c r="N4908" s="5">
        <v>20450</v>
      </c>
      <c r="O4908" s="1">
        <v>1065.1300000000001</v>
      </c>
      <c r="P4908" t="s">
        <v>365</v>
      </c>
      <c r="Q4908" t="s">
        <v>118</v>
      </c>
      <c r="R4908" t="s">
        <v>144</v>
      </c>
      <c r="S4908" t="s">
        <v>141</v>
      </c>
      <c r="T4908" t="s">
        <v>90</v>
      </c>
      <c r="U4908" t="s">
        <v>487</v>
      </c>
      <c r="V4908" t="s">
        <v>1306</v>
      </c>
      <c r="W4908" t="s">
        <v>147</v>
      </c>
      <c r="X4908" t="s">
        <v>141</v>
      </c>
    </row>
    <row r="4909" spans="1:24" x14ac:dyDescent="0.4">
      <c r="A4909" t="s">
        <v>5602</v>
      </c>
      <c r="B4909" t="s">
        <v>260</v>
      </c>
      <c r="C4909" t="s">
        <v>158</v>
      </c>
      <c r="D4909" t="s">
        <v>79</v>
      </c>
      <c r="E4909" t="s">
        <v>434</v>
      </c>
      <c r="F4909" t="s">
        <v>88</v>
      </c>
      <c r="G4909" t="s">
        <v>26</v>
      </c>
      <c r="H4909" t="s">
        <v>1222</v>
      </c>
      <c r="I4909" t="s">
        <v>116</v>
      </c>
      <c r="J4909" t="s">
        <v>117</v>
      </c>
      <c r="K4909" t="s">
        <v>360</v>
      </c>
      <c r="L4909" t="str">
        <f>_xlfn.XLOOKUP(Trade_Flows[[#This Row],[hardware_type]],Helper_sheet!$D$2:$D$15,Helper_sheet!$E$2:$E$15,0,0)</f>
        <v>Chip</v>
      </c>
      <c r="M4909" t="s">
        <v>31</v>
      </c>
      <c r="N4909" s="5">
        <v>17113</v>
      </c>
      <c r="O4909" s="1">
        <v>891.35</v>
      </c>
      <c r="P4909" t="s">
        <v>86</v>
      </c>
      <c r="Q4909" t="s">
        <v>118</v>
      </c>
      <c r="R4909" t="s">
        <v>144</v>
      </c>
      <c r="S4909" t="s">
        <v>141</v>
      </c>
      <c r="T4909" t="s">
        <v>90</v>
      </c>
      <c r="U4909" t="s">
        <v>322</v>
      </c>
      <c r="V4909" t="s">
        <v>1263</v>
      </c>
      <c r="W4909" t="s">
        <v>147</v>
      </c>
      <c r="X4909" t="s">
        <v>141</v>
      </c>
    </row>
    <row r="4910" spans="1:24" x14ac:dyDescent="0.4">
      <c r="A4910" t="s">
        <v>5603</v>
      </c>
      <c r="B4910" t="s">
        <v>140</v>
      </c>
      <c r="C4910" t="s">
        <v>141</v>
      </c>
      <c r="D4910" t="s">
        <v>23</v>
      </c>
      <c r="E4910" t="s">
        <v>434</v>
      </c>
      <c r="F4910" t="s">
        <v>88</v>
      </c>
      <c r="G4910" t="s">
        <v>26</v>
      </c>
      <c r="H4910" t="s">
        <v>1461</v>
      </c>
      <c r="I4910" t="s">
        <v>122</v>
      </c>
      <c r="J4910" t="s">
        <v>117</v>
      </c>
      <c r="K4910" t="s">
        <v>97</v>
      </c>
      <c r="L4910" t="str">
        <f>_xlfn.XLOOKUP(Trade_Flows[[#This Row],[hardware_type]],Helper_sheet!$D$2:$D$15,Helper_sheet!$E$2:$E$15,0,0)</f>
        <v>Chip</v>
      </c>
      <c r="M4910" t="s">
        <v>91</v>
      </c>
      <c r="N4910" s="5">
        <v>3036</v>
      </c>
      <c r="O4910" s="1">
        <v>151.82</v>
      </c>
      <c r="P4910" t="s">
        <v>100</v>
      </c>
      <c r="Q4910" t="s">
        <v>118</v>
      </c>
      <c r="R4910" t="s">
        <v>144</v>
      </c>
      <c r="S4910" t="s">
        <v>141</v>
      </c>
      <c r="T4910" t="s">
        <v>90</v>
      </c>
      <c r="U4910" t="s">
        <v>463</v>
      </c>
      <c r="V4910" t="s">
        <v>1526</v>
      </c>
      <c r="W4910" t="s">
        <v>147</v>
      </c>
      <c r="X4910" t="s">
        <v>144</v>
      </c>
    </row>
    <row r="4911" spans="1:24" x14ac:dyDescent="0.4">
      <c r="A4911" t="s">
        <v>5604</v>
      </c>
      <c r="B4911" t="s">
        <v>140</v>
      </c>
      <c r="C4911" t="s">
        <v>149</v>
      </c>
      <c r="D4911" t="s">
        <v>35</v>
      </c>
      <c r="E4911" t="s">
        <v>434</v>
      </c>
      <c r="F4911" t="s">
        <v>88</v>
      </c>
      <c r="G4911" t="s">
        <v>26</v>
      </c>
      <c r="H4911" t="s">
        <v>1461</v>
      </c>
      <c r="I4911" t="s">
        <v>122</v>
      </c>
      <c r="J4911" t="s">
        <v>117</v>
      </c>
      <c r="K4911" t="s">
        <v>97</v>
      </c>
      <c r="L4911" t="str">
        <f>_xlfn.XLOOKUP(Trade_Flows[[#This Row],[hardware_type]],Helper_sheet!$D$2:$D$15,Helper_sheet!$E$2:$E$15,0,0)</f>
        <v>Chip</v>
      </c>
      <c r="M4911" t="s">
        <v>91</v>
      </c>
      <c r="N4911" s="5">
        <v>3378</v>
      </c>
      <c r="O4911" s="1">
        <v>168.94</v>
      </c>
      <c r="P4911" t="s">
        <v>664</v>
      </c>
      <c r="Q4911" t="s">
        <v>118</v>
      </c>
      <c r="R4911" t="s">
        <v>144</v>
      </c>
      <c r="S4911" t="s">
        <v>141</v>
      </c>
      <c r="T4911" t="s">
        <v>90</v>
      </c>
      <c r="U4911" t="s">
        <v>2477</v>
      </c>
      <c r="V4911" t="s">
        <v>1482</v>
      </c>
      <c r="W4911" t="s">
        <v>147</v>
      </c>
      <c r="X4911" t="s">
        <v>144</v>
      </c>
    </row>
    <row r="4912" spans="1:24" x14ac:dyDescent="0.4">
      <c r="A4912" t="s">
        <v>5605</v>
      </c>
      <c r="B4912" t="s">
        <v>140</v>
      </c>
      <c r="C4912" t="s">
        <v>154</v>
      </c>
      <c r="D4912" t="s">
        <v>37</v>
      </c>
      <c r="E4912" t="s">
        <v>434</v>
      </c>
      <c r="F4912" t="s">
        <v>88</v>
      </c>
      <c r="G4912" t="s">
        <v>26</v>
      </c>
      <c r="H4912" t="s">
        <v>1461</v>
      </c>
      <c r="I4912" t="s">
        <v>122</v>
      </c>
      <c r="J4912" t="s">
        <v>117</v>
      </c>
      <c r="K4912" t="s">
        <v>97</v>
      </c>
      <c r="L4912" t="str">
        <f>_xlfn.XLOOKUP(Trade_Flows[[#This Row],[hardware_type]],Helper_sheet!$D$2:$D$15,Helper_sheet!$E$2:$E$15,0,0)</f>
        <v>Chip</v>
      </c>
      <c r="M4912" t="s">
        <v>91</v>
      </c>
      <c r="N4912" s="5">
        <v>3860</v>
      </c>
      <c r="O4912" s="1">
        <v>193.04</v>
      </c>
      <c r="P4912" t="s">
        <v>668</v>
      </c>
      <c r="Q4912" t="s">
        <v>118</v>
      </c>
      <c r="R4912" t="s">
        <v>144</v>
      </c>
      <c r="S4912" t="s">
        <v>141</v>
      </c>
      <c r="T4912" t="s">
        <v>90</v>
      </c>
      <c r="U4912" t="s">
        <v>550</v>
      </c>
      <c r="V4912" t="s">
        <v>1472</v>
      </c>
      <c r="W4912" t="s">
        <v>147</v>
      </c>
      <c r="X4912" t="s">
        <v>144</v>
      </c>
    </row>
    <row r="4913" spans="1:24" x14ac:dyDescent="0.4">
      <c r="A4913" t="s">
        <v>5606</v>
      </c>
      <c r="B4913" t="s">
        <v>140</v>
      </c>
      <c r="C4913" t="s">
        <v>158</v>
      </c>
      <c r="D4913" t="s">
        <v>38</v>
      </c>
      <c r="E4913" t="s">
        <v>434</v>
      </c>
      <c r="F4913" t="s">
        <v>88</v>
      </c>
      <c r="G4913" t="s">
        <v>26</v>
      </c>
      <c r="H4913" t="s">
        <v>1461</v>
      </c>
      <c r="I4913" t="s">
        <v>122</v>
      </c>
      <c r="J4913" t="s">
        <v>117</v>
      </c>
      <c r="K4913" t="s">
        <v>97</v>
      </c>
      <c r="L4913" t="str">
        <f>_xlfn.XLOOKUP(Trade_Flows[[#This Row],[hardware_type]],Helper_sheet!$D$2:$D$15,Helper_sheet!$E$2:$E$15,0,0)</f>
        <v>Chip</v>
      </c>
      <c r="M4913" t="s">
        <v>91</v>
      </c>
      <c r="N4913" s="5">
        <v>3034</v>
      </c>
      <c r="O4913" s="1">
        <v>151.71</v>
      </c>
      <c r="P4913" t="s">
        <v>661</v>
      </c>
      <c r="Q4913" t="s">
        <v>118</v>
      </c>
      <c r="R4913" t="s">
        <v>144</v>
      </c>
      <c r="S4913" t="s">
        <v>141</v>
      </c>
      <c r="T4913" t="s">
        <v>90</v>
      </c>
      <c r="U4913" t="s">
        <v>595</v>
      </c>
      <c r="V4913" t="s">
        <v>1470</v>
      </c>
      <c r="W4913" t="s">
        <v>147</v>
      </c>
      <c r="X4913" t="s">
        <v>144</v>
      </c>
    </row>
    <row r="4914" spans="1:24" x14ac:dyDescent="0.4">
      <c r="A4914" t="s">
        <v>5607</v>
      </c>
      <c r="B4914" t="s">
        <v>162</v>
      </c>
      <c r="C4914" t="s">
        <v>141</v>
      </c>
      <c r="D4914" t="s">
        <v>39</v>
      </c>
      <c r="E4914" t="s">
        <v>434</v>
      </c>
      <c r="F4914" t="s">
        <v>88</v>
      </c>
      <c r="G4914" t="s">
        <v>26</v>
      </c>
      <c r="H4914" t="s">
        <v>1461</v>
      </c>
      <c r="I4914" t="s">
        <v>122</v>
      </c>
      <c r="J4914" t="s">
        <v>117</v>
      </c>
      <c r="K4914" t="s">
        <v>97</v>
      </c>
      <c r="L4914" t="str">
        <f>_xlfn.XLOOKUP(Trade_Flows[[#This Row],[hardware_type]],Helper_sheet!$D$2:$D$15,Helper_sheet!$E$2:$E$15,0,0)</f>
        <v>Chip</v>
      </c>
      <c r="M4914" t="s">
        <v>91</v>
      </c>
      <c r="N4914" s="5">
        <v>3716</v>
      </c>
      <c r="O4914" s="1">
        <v>185.84</v>
      </c>
      <c r="P4914" t="s">
        <v>664</v>
      </c>
      <c r="Q4914" t="s">
        <v>118</v>
      </c>
      <c r="R4914" t="s">
        <v>144</v>
      </c>
      <c r="S4914" t="s">
        <v>141</v>
      </c>
      <c r="T4914" t="s">
        <v>90</v>
      </c>
      <c r="U4914" t="s">
        <v>449</v>
      </c>
      <c r="V4914" t="s">
        <v>1466</v>
      </c>
      <c r="W4914" t="s">
        <v>147</v>
      </c>
      <c r="X4914" t="s">
        <v>144</v>
      </c>
    </row>
    <row r="4915" spans="1:24" x14ac:dyDescent="0.4">
      <c r="A4915" t="s">
        <v>5608</v>
      </c>
      <c r="B4915" t="s">
        <v>162</v>
      </c>
      <c r="C4915" t="s">
        <v>149</v>
      </c>
      <c r="D4915" t="s">
        <v>41</v>
      </c>
      <c r="E4915" t="s">
        <v>434</v>
      </c>
      <c r="F4915" t="s">
        <v>88</v>
      </c>
      <c r="G4915" t="s">
        <v>26</v>
      </c>
      <c r="H4915" t="s">
        <v>1461</v>
      </c>
      <c r="I4915" t="s">
        <v>122</v>
      </c>
      <c r="J4915" t="s">
        <v>117</v>
      </c>
      <c r="K4915" t="s">
        <v>97</v>
      </c>
      <c r="L4915" t="str">
        <f>_xlfn.XLOOKUP(Trade_Flows[[#This Row],[hardware_type]],Helper_sheet!$D$2:$D$15,Helper_sheet!$E$2:$E$15,0,0)</f>
        <v>Chip</v>
      </c>
      <c r="M4915" t="s">
        <v>91</v>
      </c>
      <c r="N4915" s="5">
        <v>3856</v>
      </c>
      <c r="O4915" s="1">
        <v>192.83</v>
      </c>
      <c r="P4915" t="s">
        <v>100</v>
      </c>
      <c r="Q4915" t="s">
        <v>118</v>
      </c>
      <c r="R4915" t="s">
        <v>144</v>
      </c>
      <c r="S4915" t="s">
        <v>141</v>
      </c>
      <c r="T4915" t="s">
        <v>90</v>
      </c>
      <c r="U4915" t="s">
        <v>2447</v>
      </c>
      <c r="V4915" t="s">
        <v>1474</v>
      </c>
      <c r="W4915" t="s">
        <v>147</v>
      </c>
      <c r="X4915" t="s">
        <v>144</v>
      </c>
    </row>
    <row r="4916" spans="1:24" x14ac:dyDescent="0.4">
      <c r="A4916" t="s">
        <v>5609</v>
      </c>
      <c r="B4916" t="s">
        <v>162</v>
      </c>
      <c r="C4916" t="s">
        <v>154</v>
      </c>
      <c r="D4916" t="s">
        <v>42</v>
      </c>
      <c r="E4916" t="s">
        <v>434</v>
      </c>
      <c r="F4916" t="s">
        <v>88</v>
      </c>
      <c r="G4916" t="s">
        <v>26</v>
      </c>
      <c r="H4916" t="s">
        <v>1461</v>
      </c>
      <c r="I4916" t="s">
        <v>122</v>
      </c>
      <c r="J4916" t="s">
        <v>117</v>
      </c>
      <c r="K4916" t="s">
        <v>97</v>
      </c>
      <c r="L4916" t="str">
        <f>_xlfn.XLOOKUP(Trade_Flows[[#This Row],[hardware_type]],Helper_sheet!$D$2:$D$15,Helper_sheet!$E$2:$E$15,0,0)</f>
        <v>Chip</v>
      </c>
      <c r="M4916" t="s">
        <v>91</v>
      </c>
      <c r="N4916" s="5">
        <v>3985</v>
      </c>
      <c r="O4916" s="1">
        <v>199.29</v>
      </c>
      <c r="P4916" t="s">
        <v>100</v>
      </c>
      <c r="Q4916" t="s">
        <v>118</v>
      </c>
      <c r="R4916" t="s">
        <v>144</v>
      </c>
      <c r="S4916" t="s">
        <v>141</v>
      </c>
      <c r="T4916" t="s">
        <v>90</v>
      </c>
      <c r="U4916" t="s">
        <v>535</v>
      </c>
      <c r="V4916" t="s">
        <v>1528</v>
      </c>
      <c r="W4916" t="s">
        <v>147</v>
      </c>
      <c r="X4916" t="s">
        <v>144</v>
      </c>
    </row>
    <row r="4917" spans="1:24" x14ac:dyDescent="0.4">
      <c r="A4917" t="s">
        <v>5610</v>
      </c>
      <c r="B4917" t="s">
        <v>162</v>
      </c>
      <c r="C4917" t="s">
        <v>158</v>
      </c>
      <c r="D4917" t="s">
        <v>43</v>
      </c>
      <c r="E4917" t="s">
        <v>434</v>
      </c>
      <c r="F4917" t="s">
        <v>88</v>
      </c>
      <c r="G4917" t="s">
        <v>26</v>
      </c>
      <c r="H4917" t="s">
        <v>1461</v>
      </c>
      <c r="I4917" t="s">
        <v>122</v>
      </c>
      <c r="J4917" t="s">
        <v>117</v>
      </c>
      <c r="K4917" t="s">
        <v>97</v>
      </c>
      <c r="L4917" t="str">
        <f>_xlfn.XLOOKUP(Trade_Flows[[#This Row],[hardware_type]],Helper_sheet!$D$2:$D$15,Helper_sheet!$E$2:$E$15,0,0)</f>
        <v>Chip</v>
      </c>
      <c r="M4917" t="s">
        <v>91</v>
      </c>
      <c r="N4917" s="5">
        <v>3242</v>
      </c>
      <c r="O4917" s="1">
        <v>162.12</v>
      </c>
      <c r="P4917" t="s">
        <v>98</v>
      </c>
      <c r="Q4917" t="s">
        <v>118</v>
      </c>
      <c r="R4917" t="s">
        <v>144</v>
      </c>
      <c r="S4917" t="s">
        <v>141</v>
      </c>
      <c r="T4917" t="s">
        <v>90</v>
      </c>
      <c r="U4917" t="s">
        <v>457</v>
      </c>
      <c r="V4917" t="s">
        <v>1462</v>
      </c>
      <c r="W4917" t="s">
        <v>147</v>
      </c>
      <c r="X4917" t="s">
        <v>144</v>
      </c>
    </row>
    <row r="4918" spans="1:24" x14ac:dyDescent="0.4">
      <c r="A4918" t="s">
        <v>5611</v>
      </c>
      <c r="B4918" t="s">
        <v>171</v>
      </c>
      <c r="C4918" t="s">
        <v>141</v>
      </c>
      <c r="D4918" t="s">
        <v>44</v>
      </c>
      <c r="E4918" t="s">
        <v>434</v>
      </c>
      <c r="F4918" t="s">
        <v>88</v>
      </c>
      <c r="G4918" t="s">
        <v>26</v>
      </c>
      <c r="H4918" t="s">
        <v>1461</v>
      </c>
      <c r="I4918" t="s">
        <v>122</v>
      </c>
      <c r="J4918" t="s">
        <v>117</v>
      </c>
      <c r="K4918" t="s">
        <v>97</v>
      </c>
      <c r="L4918" t="str">
        <f>_xlfn.XLOOKUP(Trade_Flows[[#This Row],[hardware_type]],Helper_sheet!$D$2:$D$15,Helper_sheet!$E$2:$E$15,0,0)</f>
        <v>Chip</v>
      </c>
      <c r="M4918" t="s">
        <v>91</v>
      </c>
      <c r="N4918" s="5">
        <v>3767</v>
      </c>
      <c r="O4918" s="1">
        <v>188.39</v>
      </c>
      <c r="P4918" t="s">
        <v>100</v>
      </c>
      <c r="Q4918" t="s">
        <v>118</v>
      </c>
      <c r="R4918" t="s">
        <v>144</v>
      </c>
      <c r="S4918" t="s">
        <v>141</v>
      </c>
      <c r="T4918" t="s">
        <v>90</v>
      </c>
      <c r="U4918" t="s">
        <v>2477</v>
      </c>
      <c r="V4918" t="s">
        <v>1500</v>
      </c>
      <c r="W4918" t="s">
        <v>147</v>
      </c>
      <c r="X4918" t="s">
        <v>144</v>
      </c>
    </row>
    <row r="4919" spans="1:24" x14ac:dyDescent="0.4">
      <c r="A4919" t="s">
        <v>5612</v>
      </c>
      <c r="B4919" t="s">
        <v>171</v>
      </c>
      <c r="C4919" t="s">
        <v>149</v>
      </c>
      <c r="D4919" t="s">
        <v>45</v>
      </c>
      <c r="E4919" t="s">
        <v>434</v>
      </c>
      <c r="F4919" t="s">
        <v>88</v>
      </c>
      <c r="G4919" t="s">
        <v>26</v>
      </c>
      <c r="H4919" t="s">
        <v>1461</v>
      </c>
      <c r="I4919" t="s">
        <v>122</v>
      </c>
      <c r="J4919" t="s">
        <v>117</v>
      </c>
      <c r="K4919" t="s">
        <v>97</v>
      </c>
      <c r="L4919" t="str">
        <f>_xlfn.XLOOKUP(Trade_Flows[[#This Row],[hardware_type]],Helper_sheet!$D$2:$D$15,Helper_sheet!$E$2:$E$15,0,0)</f>
        <v>Chip</v>
      </c>
      <c r="M4919" t="s">
        <v>91</v>
      </c>
      <c r="N4919" s="5">
        <v>4126</v>
      </c>
      <c r="O4919" s="1">
        <v>206.32</v>
      </c>
      <c r="P4919" t="s">
        <v>661</v>
      </c>
      <c r="Q4919" t="s">
        <v>118</v>
      </c>
      <c r="R4919" t="s">
        <v>144</v>
      </c>
      <c r="S4919" t="s">
        <v>141</v>
      </c>
      <c r="T4919" t="s">
        <v>90</v>
      </c>
      <c r="U4919" t="s">
        <v>528</v>
      </c>
      <c r="V4919" t="s">
        <v>1561</v>
      </c>
      <c r="W4919" t="s">
        <v>147</v>
      </c>
      <c r="X4919" t="s">
        <v>144</v>
      </c>
    </row>
    <row r="4920" spans="1:24" x14ac:dyDescent="0.4">
      <c r="A4920" t="s">
        <v>5613</v>
      </c>
      <c r="B4920" t="s">
        <v>171</v>
      </c>
      <c r="C4920" t="s">
        <v>154</v>
      </c>
      <c r="D4920" t="s">
        <v>46</v>
      </c>
      <c r="E4920" t="s">
        <v>434</v>
      </c>
      <c r="F4920" t="s">
        <v>88</v>
      </c>
      <c r="G4920" t="s">
        <v>26</v>
      </c>
      <c r="H4920" t="s">
        <v>1461</v>
      </c>
      <c r="I4920" t="s">
        <v>122</v>
      </c>
      <c r="J4920" t="s">
        <v>117</v>
      </c>
      <c r="K4920" t="s">
        <v>97</v>
      </c>
      <c r="L4920" t="str">
        <f>_xlfn.XLOOKUP(Trade_Flows[[#This Row],[hardware_type]],Helper_sheet!$D$2:$D$15,Helper_sheet!$E$2:$E$15,0,0)</f>
        <v>Chip</v>
      </c>
      <c r="M4920" t="s">
        <v>91</v>
      </c>
      <c r="N4920" s="5">
        <v>4894</v>
      </c>
      <c r="O4920" s="1">
        <v>244.72</v>
      </c>
      <c r="P4920" t="s">
        <v>98</v>
      </c>
      <c r="Q4920" t="s">
        <v>118</v>
      </c>
      <c r="R4920" t="s">
        <v>144</v>
      </c>
      <c r="S4920" t="s">
        <v>141</v>
      </c>
      <c r="T4920" t="s">
        <v>90</v>
      </c>
      <c r="U4920" t="s">
        <v>457</v>
      </c>
      <c r="V4920" t="s">
        <v>1206</v>
      </c>
      <c r="W4920" t="s">
        <v>147</v>
      </c>
      <c r="X4920" t="s">
        <v>144</v>
      </c>
    </row>
    <row r="4921" spans="1:24" x14ac:dyDescent="0.4">
      <c r="A4921" t="s">
        <v>5614</v>
      </c>
      <c r="B4921" t="s">
        <v>171</v>
      </c>
      <c r="C4921" t="s">
        <v>158</v>
      </c>
      <c r="D4921" t="s">
        <v>47</v>
      </c>
      <c r="E4921" t="s">
        <v>434</v>
      </c>
      <c r="F4921" t="s">
        <v>88</v>
      </c>
      <c r="G4921" t="s">
        <v>26</v>
      </c>
      <c r="H4921" t="s">
        <v>1461</v>
      </c>
      <c r="I4921" t="s">
        <v>122</v>
      </c>
      <c r="J4921" t="s">
        <v>117</v>
      </c>
      <c r="K4921" t="s">
        <v>97</v>
      </c>
      <c r="L4921" t="str">
        <f>_xlfn.XLOOKUP(Trade_Flows[[#This Row],[hardware_type]],Helper_sheet!$D$2:$D$15,Helper_sheet!$E$2:$E$15,0,0)</f>
        <v>Chip</v>
      </c>
      <c r="M4921" t="s">
        <v>91</v>
      </c>
      <c r="N4921" s="5">
        <v>3669</v>
      </c>
      <c r="O4921" s="1">
        <v>183.46</v>
      </c>
      <c r="P4921" t="s">
        <v>100</v>
      </c>
      <c r="Q4921" t="s">
        <v>118</v>
      </c>
      <c r="R4921" t="s">
        <v>144</v>
      </c>
      <c r="S4921" t="s">
        <v>141</v>
      </c>
      <c r="T4921" t="s">
        <v>90</v>
      </c>
      <c r="U4921" t="s">
        <v>535</v>
      </c>
      <c r="V4921" t="s">
        <v>1096</v>
      </c>
      <c r="W4921" t="s">
        <v>147</v>
      </c>
      <c r="X4921" t="s">
        <v>144</v>
      </c>
    </row>
    <row r="4922" spans="1:24" x14ac:dyDescent="0.4">
      <c r="A4922" t="s">
        <v>5615</v>
      </c>
      <c r="B4922" t="s">
        <v>182</v>
      </c>
      <c r="C4922" t="s">
        <v>141</v>
      </c>
      <c r="D4922" t="s">
        <v>48</v>
      </c>
      <c r="E4922" t="s">
        <v>434</v>
      </c>
      <c r="F4922" t="s">
        <v>88</v>
      </c>
      <c r="G4922" t="s">
        <v>26</v>
      </c>
      <c r="H4922" t="s">
        <v>1461</v>
      </c>
      <c r="I4922" t="s">
        <v>122</v>
      </c>
      <c r="J4922" t="s">
        <v>117</v>
      </c>
      <c r="K4922" t="s">
        <v>97</v>
      </c>
      <c r="L4922" t="str">
        <f>_xlfn.XLOOKUP(Trade_Flows[[#This Row],[hardware_type]],Helper_sheet!$D$2:$D$15,Helper_sheet!$E$2:$E$15,0,0)</f>
        <v>Chip</v>
      </c>
      <c r="M4922" t="s">
        <v>91</v>
      </c>
      <c r="N4922" s="5">
        <v>4480</v>
      </c>
      <c r="O4922" s="1">
        <v>224.04</v>
      </c>
      <c r="P4922" t="s">
        <v>668</v>
      </c>
      <c r="Q4922" t="s">
        <v>118</v>
      </c>
      <c r="R4922" t="s">
        <v>144</v>
      </c>
      <c r="S4922" t="s">
        <v>141</v>
      </c>
      <c r="T4922" t="s">
        <v>90</v>
      </c>
      <c r="U4922" t="s">
        <v>528</v>
      </c>
      <c r="V4922" t="s">
        <v>2671</v>
      </c>
      <c r="W4922" t="s">
        <v>147</v>
      </c>
      <c r="X4922" t="s">
        <v>144</v>
      </c>
    </row>
    <row r="4923" spans="1:24" x14ac:dyDescent="0.4">
      <c r="A4923" t="s">
        <v>5616</v>
      </c>
      <c r="B4923" t="s">
        <v>182</v>
      </c>
      <c r="C4923" t="s">
        <v>149</v>
      </c>
      <c r="D4923" t="s">
        <v>49</v>
      </c>
      <c r="E4923" t="s">
        <v>434</v>
      </c>
      <c r="F4923" t="s">
        <v>88</v>
      </c>
      <c r="G4923" t="s">
        <v>26</v>
      </c>
      <c r="H4923" t="s">
        <v>1461</v>
      </c>
      <c r="I4923" t="s">
        <v>122</v>
      </c>
      <c r="J4923" t="s">
        <v>117</v>
      </c>
      <c r="K4923" t="s">
        <v>97</v>
      </c>
      <c r="L4923" t="str">
        <f>_xlfn.XLOOKUP(Trade_Flows[[#This Row],[hardware_type]],Helper_sheet!$D$2:$D$15,Helper_sheet!$E$2:$E$15,0,0)</f>
        <v>Chip</v>
      </c>
      <c r="M4923" t="s">
        <v>91</v>
      </c>
      <c r="N4923" s="5">
        <v>4518</v>
      </c>
      <c r="O4923" s="1">
        <v>225.94</v>
      </c>
      <c r="P4923" t="s">
        <v>664</v>
      </c>
      <c r="Q4923" t="s">
        <v>118</v>
      </c>
      <c r="R4923" t="s">
        <v>144</v>
      </c>
      <c r="S4923" t="s">
        <v>141</v>
      </c>
      <c r="T4923" t="s">
        <v>90</v>
      </c>
      <c r="U4923" t="s">
        <v>539</v>
      </c>
      <c r="V4923" t="s">
        <v>1498</v>
      </c>
      <c r="W4923" t="s">
        <v>147</v>
      </c>
      <c r="X4923" t="s">
        <v>144</v>
      </c>
    </row>
    <row r="4924" spans="1:24" x14ac:dyDescent="0.4">
      <c r="A4924" t="s">
        <v>5617</v>
      </c>
      <c r="B4924" t="s">
        <v>182</v>
      </c>
      <c r="C4924" t="s">
        <v>154</v>
      </c>
      <c r="D4924" t="s">
        <v>50</v>
      </c>
      <c r="E4924" t="s">
        <v>434</v>
      </c>
      <c r="F4924" t="s">
        <v>88</v>
      </c>
      <c r="G4924" t="s">
        <v>26</v>
      </c>
      <c r="H4924" t="s">
        <v>1461</v>
      </c>
      <c r="I4924" t="s">
        <v>122</v>
      </c>
      <c r="J4924" t="s">
        <v>117</v>
      </c>
      <c r="K4924" t="s">
        <v>97</v>
      </c>
      <c r="L4924" t="str">
        <f>_xlfn.XLOOKUP(Trade_Flows[[#This Row],[hardware_type]],Helper_sheet!$D$2:$D$15,Helper_sheet!$E$2:$E$15,0,0)</f>
        <v>Chip</v>
      </c>
      <c r="M4924" t="s">
        <v>91</v>
      </c>
      <c r="N4924" s="5">
        <v>4727</v>
      </c>
      <c r="O4924" s="1">
        <v>236.37</v>
      </c>
      <c r="P4924" t="s">
        <v>661</v>
      </c>
      <c r="Q4924" t="s">
        <v>118</v>
      </c>
      <c r="R4924" t="s">
        <v>144</v>
      </c>
      <c r="S4924" t="s">
        <v>141</v>
      </c>
      <c r="T4924" t="s">
        <v>90</v>
      </c>
      <c r="U4924" t="s">
        <v>453</v>
      </c>
      <c r="V4924" t="s">
        <v>1088</v>
      </c>
      <c r="W4924" t="s">
        <v>147</v>
      </c>
      <c r="X4924" t="s">
        <v>144</v>
      </c>
    </row>
    <row r="4925" spans="1:24" x14ac:dyDescent="0.4">
      <c r="A4925" t="s">
        <v>5618</v>
      </c>
      <c r="B4925" t="s">
        <v>182</v>
      </c>
      <c r="C4925" t="s">
        <v>158</v>
      </c>
      <c r="D4925" t="s">
        <v>51</v>
      </c>
      <c r="E4925" t="s">
        <v>434</v>
      </c>
      <c r="F4925" t="s">
        <v>88</v>
      </c>
      <c r="G4925" t="s">
        <v>26</v>
      </c>
      <c r="H4925" t="s">
        <v>1461</v>
      </c>
      <c r="I4925" t="s">
        <v>122</v>
      </c>
      <c r="J4925" t="s">
        <v>117</v>
      </c>
      <c r="K4925" t="s">
        <v>97</v>
      </c>
      <c r="L4925" t="str">
        <f>_xlfn.XLOOKUP(Trade_Flows[[#This Row],[hardware_type]],Helper_sheet!$D$2:$D$15,Helper_sheet!$E$2:$E$15,0,0)</f>
        <v>Chip</v>
      </c>
      <c r="M4925" t="s">
        <v>91</v>
      </c>
      <c r="N4925" s="5">
        <v>4019</v>
      </c>
      <c r="O4925" s="1">
        <v>200.98</v>
      </c>
      <c r="P4925" t="s">
        <v>661</v>
      </c>
      <c r="Q4925" t="s">
        <v>118</v>
      </c>
      <c r="R4925" t="s">
        <v>144</v>
      </c>
      <c r="S4925" t="s">
        <v>141</v>
      </c>
      <c r="T4925" t="s">
        <v>90</v>
      </c>
      <c r="U4925" t="s">
        <v>609</v>
      </c>
      <c r="V4925" t="s">
        <v>1464</v>
      </c>
      <c r="W4925" t="s">
        <v>147</v>
      </c>
      <c r="X4925" t="s">
        <v>144</v>
      </c>
    </row>
    <row r="4926" spans="1:24" x14ac:dyDescent="0.4">
      <c r="A4926" t="s">
        <v>5619</v>
      </c>
      <c r="B4926" t="s">
        <v>193</v>
      </c>
      <c r="C4926" t="s">
        <v>141</v>
      </c>
      <c r="D4926" t="s">
        <v>52</v>
      </c>
      <c r="E4926" t="s">
        <v>434</v>
      </c>
      <c r="F4926" t="s">
        <v>88</v>
      </c>
      <c r="G4926" t="s">
        <v>26</v>
      </c>
      <c r="H4926" t="s">
        <v>1461</v>
      </c>
      <c r="I4926" t="s">
        <v>122</v>
      </c>
      <c r="J4926" t="s">
        <v>117</v>
      </c>
      <c r="K4926" t="s">
        <v>97</v>
      </c>
      <c r="L4926" t="str">
        <f>_xlfn.XLOOKUP(Trade_Flows[[#This Row],[hardware_type]],Helper_sheet!$D$2:$D$15,Helper_sheet!$E$2:$E$15,0,0)</f>
        <v>Chip</v>
      </c>
      <c r="M4926" t="s">
        <v>91</v>
      </c>
      <c r="N4926" s="5">
        <v>4715</v>
      </c>
      <c r="O4926" s="1">
        <v>235.76</v>
      </c>
      <c r="P4926" t="s">
        <v>661</v>
      </c>
      <c r="Q4926" t="s">
        <v>118</v>
      </c>
      <c r="R4926" t="s">
        <v>144</v>
      </c>
      <c r="S4926" t="s">
        <v>141</v>
      </c>
      <c r="T4926" t="s">
        <v>90</v>
      </c>
      <c r="U4926" t="s">
        <v>621</v>
      </c>
      <c r="V4926" t="s">
        <v>1487</v>
      </c>
      <c r="W4926" t="s">
        <v>147</v>
      </c>
      <c r="X4926" t="s">
        <v>144</v>
      </c>
    </row>
    <row r="4927" spans="1:24" x14ac:dyDescent="0.4">
      <c r="A4927" t="s">
        <v>5620</v>
      </c>
      <c r="B4927" t="s">
        <v>193</v>
      </c>
      <c r="C4927" t="s">
        <v>149</v>
      </c>
      <c r="D4927" t="s">
        <v>53</v>
      </c>
      <c r="E4927" t="s">
        <v>434</v>
      </c>
      <c r="F4927" t="s">
        <v>88</v>
      </c>
      <c r="G4927" t="s">
        <v>26</v>
      </c>
      <c r="H4927" t="s">
        <v>1461</v>
      </c>
      <c r="I4927" t="s">
        <v>122</v>
      </c>
      <c r="J4927" t="s">
        <v>117</v>
      </c>
      <c r="K4927" t="s">
        <v>97</v>
      </c>
      <c r="L4927" t="str">
        <f>_xlfn.XLOOKUP(Trade_Flows[[#This Row],[hardware_type]],Helper_sheet!$D$2:$D$15,Helper_sheet!$E$2:$E$15,0,0)</f>
        <v>Chip</v>
      </c>
      <c r="M4927" t="s">
        <v>91</v>
      </c>
      <c r="N4927" s="5">
        <v>4570</v>
      </c>
      <c r="O4927" s="1">
        <v>228.5</v>
      </c>
      <c r="P4927" t="s">
        <v>668</v>
      </c>
      <c r="Q4927" t="s">
        <v>118</v>
      </c>
      <c r="R4927" t="s">
        <v>144</v>
      </c>
      <c r="S4927" t="s">
        <v>141</v>
      </c>
      <c r="T4927" t="s">
        <v>90</v>
      </c>
      <c r="U4927" t="s">
        <v>548</v>
      </c>
      <c r="V4927" t="s">
        <v>1093</v>
      </c>
      <c r="W4927" t="s">
        <v>147</v>
      </c>
      <c r="X4927" t="s">
        <v>144</v>
      </c>
    </row>
    <row r="4928" spans="1:24" x14ac:dyDescent="0.4">
      <c r="A4928" t="s">
        <v>5621</v>
      </c>
      <c r="B4928" t="s">
        <v>193</v>
      </c>
      <c r="C4928" t="s">
        <v>154</v>
      </c>
      <c r="D4928" t="s">
        <v>54</v>
      </c>
      <c r="E4928" t="s">
        <v>434</v>
      </c>
      <c r="F4928" t="s">
        <v>88</v>
      </c>
      <c r="G4928" t="s">
        <v>26</v>
      </c>
      <c r="H4928" t="s">
        <v>1461</v>
      </c>
      <c r="I4928" t="s">
        <v>122</v>
      </c>
      <c r="J4928" t="s">
        <v>117</v>
      </c>
      <c r="K4928" t="s">
        <v>97</v>
      </c>
      <c r="L4928" t="str">
        <f>_xlfn.XLOOKUP(Trade_Flows[[#This Row],[hardware_type]],Helper_sheet!$D$2:$D$15,Helper_sheet!$E$2:$E$15,0,0)</f>
        <v>Chip</v>
      </c>
      <c r="M4928" t="s">
        <v>91</v>
      </c>
      <c r="N4928" s="5">
        <v>5546</v>
      </c>
      <c r="O4928" s="1">
        <v>277.31</v>
      </c>
      <c r="P4928" t="s">
        <v>100</v>
      </c>
      <c r="Q4928" t="s">
        <v>118</v>
      </c>
      <c r="R4928" t="s">
        <v>144</v>
      </c>
      <c r="S4928" t="s">
        <v>141</v>
      </c>
      <c r="T4928" t="s">
        <v>90</v>
      </c>
      <c r="U4928" t="s">
        <v>2401</v>
      </c>
      <c r="V4928" t="s">
        <v>1206</v>
      </c>
      <c r="W4928" t="s">
        <v>147</v>
      </c>
      <c r="X4928" t="s">
        <v>144</v>
      </c>
    </row>
    <row r="4929" spans="1:24" x14ac:dyDescent="0.4">
      <c r="A4929" t="s">
        <v>5622</v>
      </c>
      <c r="B4929" t="s">
        <v>193</v>
      </c>
      <c r="C4929" t="s">
        <v>158</v>
      </c>
      <c r="D4929" t="s">
        <v>55</v>
      </c>
      <c r="E4929" t="s">
        <v>434</v>
      </c>
      <c r="F4929" t="s">
        <v>88</v>
      </c>
      <c r="G4929" t="s">
        <v>26</v>
      </c>
      <c r="H4929" t="s">
        <v>1461</v>
      </c>
      <c r="I4929" t="s">
        <v>122</v>
      </c>
      <c r="J4929" t="s">
        <v>117</v>
      </c>
      <c r="K4929" t="s">
        <v>97</v>
      </c>
      <c r="L4929" t="str">
        <f>_xlfn.XLOOKUP(Trade_Flows[[#This Row],[hardware_type]],Helper_sheet!$D$2:$D$15,Helper_sheet!$E$2:$E$15,0,0)</f>
        <v>Chip</v>
      </c>
      <c r="M4929" t="s">
        <v>91</v>
      </c>
      <c r="N4929" s="5">
        <v>5116</v>
      </c>
      <c r="O4929" s="1">
        <v>255.81</v>
      </c>
      <c r="P4929" t="s">
        <v>664</v>
      </c>
      <c r="Q4929" t="s">
        <v>118</v>
      </c>
      <c r="R4929" t="s">
        <v>144</v>
      </c>
      <c r="S4929" t="s">
        <v>141</v>
      </c>
      <c r="T4929" t="s">
        <v>90</v>
      </c>
      <c r="U4929" t="s">
        <v>2785</v>
      </c>
      <c r="V4929" t="s">
        <v>1493</v>
      </c>
      <c r="W4929" t="s">
        <v>147</v>
      </c>
      <c r="X4929" t="s">
        <v>144</v>
      </c>
    </row>
    <row r="4930" spans="1:24" x14ac:dyDescent="0.4">
      <c r="A4930" t="s">
        <v>5623</v>
      </c>
      <c r="B4930" t="s">
        <v>202</v>
      </c>
      <c r="C4930" t="s">
        <v>141</v>
      </c>
      <c r="D4930" t="s">
        <v>56</v>
      </c>
      <c r="E4930" t="s">
        <v>434</v>
      </c>
      <c r="F4930" t="s">
        <v>88</v>
      </c>
      <c r="G4930" t="s">
        <v>26</v>
      </c>
      <c r="H4930" t="s">
        <v>1461</v>
      </c>
      <c r="I4930" t="s">
        <v>122</v>
      </c>
      <c r="J4930" t="s">
        <v>117</v>
      </c>
      <c r="K4930" t="s">
        <v>97</v>
      </c>
      <c r="L4930" t="str">
        <f>_xlfn.XLOOKUP(Trade_Flows[[#This Row],[hardware_type]],Helper_sheet!$D$2:$D$15,Helper_sheet!$E$2:$E$15,0,0)</f>
        <v>Chip</v>
      </c>
      <c r="M4930" t="s">
        <v>91</v>
      </c>
      <c r="N4930" s="5">
        <v>4198</v>
      </c>
      <c r="O4930" s="1">
        <v>209.92</v>
      </c>
      <c r="P4930" t="s">
        <v>664</v>
      </c>
      <c r="Q4930" t="s">
        <v>118</v>
      </c>
      <c r="R4930" t="s">
        <v>144</v>
      </c>
      <c r="S4930" t="s">
        <v>141</v>
      </c>
      <c r="T4930" t="s">
        <v>90</v>
      </c>
      <c r="U4930" t="s">
        <v>478</v>
      </c>
      <c r="V4930" t="s">
        <v>1500</v>
      </c>
      <c r="W4930" t="s">
        <v>147</v>
      </c>
      <c r="X4930" t="s">
        <v>144</v>
      </c>
    </row>
    <row r="4931" spans="1:24" x14ac:dyDescent="0.4">
      <c r="A4931" t="s">
        <v>5624</v>
      </c>
      <c r="B4931" t="s">
        <v>202</v>
      </c>
      <c r="C4931" t="s">
        <v>149</v>
      </c>
      <c r="D4931" t="s">
        <v>57</v>
      </c>
      <c r="E4931" t="s">
        <v>434</v>
      </c>
      <c r="F4931" t="s">
        <v>88</v>
      </c>
      <c r="G4931" t="s">
        <v>26</v>
      </c>
      <c r="H4931" t="s">
        <v>1461</v>
      </c>
      <c r="I4931" t="s">
        <v>122</v>
      </c>
      <c r="J4931" t="s">
        <v>117</v>
      </c>
      <c r="K4931" t="s">
        <v>97</v>
      </c>
      <c r="L4931" t="str">
        <f>_xlfn.XLOOKUP(Trade_Flows[[#This Row],[hardware_type]],Helper_sheet!$D$2:$D$15,Helper_sheet!$E$2:$E$15,0,0)</f>
        <v>Chip</v>
      </c>
      <c r="M4931" t="s">
        <v>91</v>
      </c>
      <c r="N4931" s="5">
        <v>4816</v>
      </c>
      <c r="O4931" s="1">
        <v>240.85</v>
      </c>
      <c r="P4931" t="s">
        <v>668</v>
      </c>
      <c r="Q4931" t="s">
        <v>118</v>
      </c>
      <c r="R4931" t="s">
        <v>144</v>
      </c>
      <c r="S4931" t="s">
        <v>141</v>
      </c>
      <c r="T4931" t="s">
        <v>90</v>
      </c>
      <c r="U4931" t="s">
        <v>625</v>
      </c>
      <c r="V4931" t="s">
        <v>724</v>
      </c>
      <c r="W4931" t="s">
        <v>147</v>
      </c>
      <c r="X4931" t="s">
        <v>144</v>
      </c>
    </row>
    <row r="4932" spans="1:24" x14ac:dyDescent="0.4">
      <c r="A4932" t="s">
        <v>5625</v>
      </c>
      <c r="B4932" t="s">
        <v>202</v>
      </c>
      <c r="C4932" t="s">
        <v>154</v>
      </c>
      <c r="D4932" t="s">
        <v>58</v>
      </c>
      <c r="E4932" t="s">
        <v>434</v>
      </c>
      <c r="F4932" t="s">
        <v>88</v>
      </c>
      <c r="G4932" t="s">
        <v>26</v>
      </c>
      <c r="H4932" t="s">
        <v>1461</v>
      </c>
      <c r="I4932" t="s">
        <v>122</v>
      </c>
      <c r="J4932" t="s">
        <v>117</v>
      </c>
      <c r="K4932" t="s">
        <v>97</v>
      </c>
      <c r="L4932" t="str">
        <f>_xlfn.XLOOKUP(Trade_Flows[[#This Row],[hardware_type]],Helper_sheet!$D$2:$D$15,Helper_sheet!$E$2:$E$15,0,0)</f>
        <v>Chip</v>
      </c>
      <c r="M4932" t="s">
        <v>91</v>
      </c>
      <c r="N4932" s="5">
        <v>4647</v>
      </c>
      <c r="O4932" s="1">
        <v>232.36</v>
      </c>
      <c r="P4932" t="s">
        <v>98</v>
      </c>
      <c r="Q4932" t="s">
        <v>118</v>
      </c>
      <c r="R4932" t="s">
        <v>144</v>
      </c>
      <c r="S4932" t="s">
        <v>141</v>
      </c>
      <c r="T4932" t="s">
        <v>90</v>
      </c>
      <c r="U4932" t="s">
        <v>559</v>
      </c>
      <c r="V4932" t="s">
        <v>1462</v>
      </c>
      <c r="W4932" t="s">
        <v>147</v>
      </c>
      <c r="X4932" t="s">
        <v>144</v>
      </c>
    </row>
    <row r="4933" spans="1:24" x14ac:dyDescent="0.4">
      <c r="A4933" t="s">
        <v>5626</v>
      </c>
      <c r="B4933" t="s">
        <v>202</v>
      </c>
      <c r="C4933" t="s">
        <v>158</v>
      </c>
      <c r="D4933" t="s">
        <v>59</v>
      </c>
      <c r="E4933" t="s">
        <v>434</v>
      </c>
      <c r="F4933" t="s">
        <v>88</v>
      </c>
      <c r="G4933" t="s">
        <v>26</v>
      </c>
      <c r="H4933" t="s">
        <v>1461</v>
      </c>
      <c r="I4933" t="s">
        <v>122</v>
      </c>
      <c r="J4933" t="s">
        <v>117</v>
      </c>
      <c r="K4933" t="s">
        <v>97</v>
      </c>
      <c r="L4933" t="str">
        <f>_xlfn.XLOOKUP(Trade_Flows[[#This Row],[hardware_type]],Helper_sheet!$D$2:$D$15,Helper_sheet!$E$2:$E$15,0,0)</f>
        <v>Chip</v>
      </c>
      <c r="M4933" t="s">
        <v>91</v>
      </c>
      <c r="N4933" s="5">
        <v>4968</v>
      </c>
      <c r="O4933" s="1">
        <v>248.43</v>
      </c>
      <c r="P4933" t="s">
        <v>100</v>
      </c>
      <c r="Q4933" t="s">
        <v>118</v>
      </c>
      <c r="R4933" t="s">
        <v>144</v>
      </c>
      <c r="S4933" t="s">
        <v>141</v>
      </c>
      <c r="T4933" t="s">
        <v>90</v>
      </c>
      <c r="U4933" t="s">
        <v>2464</v>
      </c>
      <c r="V4933" t="s">
        <v>1142</v>
      </c>
      <c r="W4933" t="s">
        <v>147</v>
      </c>
      <c r="X4933" t="s">
        <v>144</v>
      </c>
    </row>
    <row r="4934" spans="1:24" x14ac:dyDescent="0.4">
      <c r="A4934" t="s">
        <v>5627</v>
      </c>
      <c r="B4934" t="s">
        <v>212</v>
      </c>
      <c r="C4934" t="s">
        <v>141</v>
      </c>
      <c r="D4934" t="s">
        <v>60</v>
      </c>
      <c r="E4934" t="s">
        <v>434</v>
      </c>
      <c r="F4934" t="s">
        <v>88</v>
      </c>
      <c r="G4934" t="s">
        <v>26</v>
      </c>
      <c r="H4934" t="s">
        <v>1461</v>
      </c>
      <c r="I4934" t="s">
        <v>122</v>
      </c>
      <c r="J4934" t="s">
        <v>117</v>
      </c>
      <c r="K4934" t="s">
        <v>97</v>
      </c>
      <c r="L4934" t="str">
        <f>_xlfn.XLOOKUP(Trade_Flows[[#This Row],[hardware_type]],Helper_sheet!$D$2:$D$15,Helper_sheet!$E$2:$E$15,0,0)</f>
        <v>Chip</v>
      </c>
      <c r="M4934" t="s">
        <v>91</v>
      </c>
      <c r="N4934" s="5">
        <v>4683</v>
      </c>
      <c r="O4934" s="1">
        <v>234.15</v>
      </c>
      <c r="P4934" t="s">
        <v>661</v>
      </c>
      <c r="Q4934" t="s">
        <v>118</v>
      </c>
      <c r="R4934" t="s">
        <v>144</v>
      </c>
      <c r="S4934" t="s">
        <v>141</v>
      </c>
      <c r="T4934" t="s">
        <v>90</v>
      </c>
      <c r="U4934" t="s">
        <v>159</v>
      </c>
      <c r="V4934" t="s">
        <v>1128</v>
      </c>
      <c r="W4934" t="s">
        <v>147</v>
      </c>
      <c r="X4934" t="s">
        <v>144</v>
      </c>
    </row>
    <row r="4935" spans="1:24" x14ac:dyDescent="0.4">
      <c r="A4935" t="s">
        <v>5628</v>
      </c>
      <c r="B4935" t="s">
        <v>212</v>
      </c>
      <c r="C4935" t="s">
        <v>149</v>
      </c>
      <c r="D4935" t="s">
        <v>61</v>
      </c>
      <c r="E4935" t="s">
        <v>434</v>
      </c>
      <c r="F4935" t="s">
        <v>88</v>
      </c>
      <c r="G4935" t="s">
        <v>26</v>
      </c>
      <c r="H4935" t="s">
        <v>1461</v>
      </c>
      <c r="I4935" t="s">
        <v>122</v>
      </c>
      <c r="J4935" t="s">
        <v>117</v>
      </c>
      <c r="K4935" t="s">
        <v>97</v>
      </c>
      <c r="L4935" t="str">
        <f>_xlfn.XLOOKUP(Trade_Flows[[#This Row],[hardware_type]],Helper_sheet!$D$2:$D$15,Helper_sheet!$E$2:$E$15,0,0)</f>
        <v>Chip</v>
      </c>
      <c r="M4935" t="s">
        <v>91</v>
      </c>
      <c r="N4935" s="5">
        <v>5970</v>
      </c>
      <c r="O4935" s="1">
        <v>298.51</v>
      </c>
      <c r="P4935" t="s">
        <v>98</v>
      </c>
      <c r="Q4935" t="s">
        <v>118</v>
      </c>
      <c r="R4935" t="s">
        <v>144</v>
      </c>
      <c r="S4935" t="s">
        <v>141</v>
      </c>
      <c r="T4935" t="s">
        <v>90</v>
      </c>
      <c r="U4935" t="s">
        <v>484</v>
      </c>
      <c r="V4935" t="s">
        <v>1093</v>
      </c>
      <c r="W4935" t="s">
        <v>147</v>
      </c>
      <c r="X4935" t="s">
        <v>144</v>
      </c>
    </row>
    <row r="4936" spans="1:24" x14ac:dyDescent="0.4">
      <c r="A4936" t="s">
        <v>5629</v>
      </c>
      <c r="B4936" t="s">
        <v>212</v>
      </c>
      <c r="C4936" t="s">
        <v>154</v>
      </c>
      <c r="D4936" t="s">
        <v>62</v>
      </c>
      <c r="E4936" t="s">
        <v>434</v>
      </c>
      <c r="F4936" t="s">
        <v>88</v>
      </c>
      <c r="G4936" t="s">
        <v>26</v>
      </c>
      <c r="H4936" t="s">
        <v>1461</v>
      </c>
      <c r="I4936" t="s">
        <v>122</v>
      </c>
      <c r="J4936" t="s">
        <v>117</v>
      </c>
      <c r="K4936" t="s">
        <v>97</v>
      </c>
      <c r="L4936" t="str">
        <f>_xlfn.XLOOKUP(Trade_Flows[[#This Row],[hardware_type]],Helper_sheet!$D$2:$D$15,Helper_sheet!$E$2:$E$15,0,0)</f>
        <v>Chip</v>
      </c>
      <c r="M4936" t="s">
        <v>91</v>
      </c>
      <c r="N4936" s="5">
        <v>5686</v>
      </c>
      <c r="O4936" s="1">
        <v>284.3</v>
      </c>
      <c r="P4936" t="s">
        <v>668</v>
      </c>
      <c r="Q4936" t="s">
        <v>118</v>
      </c>
      <c r="R4936" t="s">
        <v>144</v>
      </c>
      <c r="S4936" t="s">
        <v>141</v>
      </c>
      <c r="T4936" t="s">
        <v>90</v>
      </c>
      <c r="U4936" t="s">
        <v>484</v>
      </c>
      <c r="V4936" t="s">
        <v>1470</v>
      </c>
      <c r="W4936" t="s">
        <v>147</v>
      </c>
      <c r="X4936" t="s">
        <v>144</v>
      </c>
    </row>
    <row r="4937" spans="1:24" x14ac:dyDescent="0.4">
      <c r="A4937" t="s">
        <v>5630</v>
      </c>
      <c r="B4937" t="s">
        <v>212</v>
      </c>
      <c r="C4937" t="s">
        <v>158</v>
      </c>
      <c r="D4937" t="s">
        <v>63</v>
      </c>
      <c r="E4937" t="s">
        <v>434</v>
      </c>
      <c r="F4937" t="s">
        <v>88</v>
      </c>
      <c r="G4937" t="s">
        <v>26</v>
      </c>
      <c r="H4937" t="s">
        <v>1461</v>
      </c>
      <c r="I4937" t="s">
        <v>122</v>
      </c>
      <c r="J4937" t="s">
        <v>117</v>
      </c>
      <c r="K4937" t="s">
        <v>97</v>
      </c>
      <c r="L4937" t="str">
        <f>_xlfn.XLOOKUP(Trade_Flows[[#This Row],[hardware_type]],Helper_sheet!$D$2:$D$15,Helper_sheet!$E$2:$E$15,0,0)</f>
        <v>Chip</v>
      </c>
      <c r="M4937" t="s">
        <v>91</v>
      </c>
      <c r="N4937" s="5">
        <v>5542</v>
      </c>
      <c r="O4937" s="1">
        <v>277.14999999999998</v>
      </c>
      <c r="P4937" t="s">
        <v>100</v>
      </c>
      <c r="Q4937" t="s">
        <v>118</v>
      </c>
      <c r="R4937" t="s">
        <v>144</v>
      </c>
      <c r="S4937" t="s">
        <v>141</v>
      </c>
      <c r="T4937" t="s">
        <v>90</v>
      </c>
      <c r="U4937" t="s">
        <v>695</v>
      </c>
      <c r="V4937" t="s">
        <v>1504</v>
      </c>
      <c r="W4937" t="s">
        <v>147</v>
      </c>
      <c r="X4937" t="s">
        <v>144</v>
      </c>
    </row>
    <row r="4938" spans="1:24" x14ac:dyDescent="0.4">
      <c r="A4938" t="s">
        <v>5631</v>
      </c>
      <c r="B4938" t="s">
        <v>223</v>
      </c>
      <c r="C4938" t="s">
        <v>141</v>
      </c>
      <c r="D4938" t="s">
        <v>64</v>
      </c>
      <c r="E4938" t="s">
        <v>434</v>
      </c>
      <c r="F4938" t="s">
        <v>88</v>
      </c>
      <c r="G4938" t="s">
        <v>26</v>
      </c>
      <c r="H4938" t="s">
        <v>1461</v>
      </c>
      <c r="I4938" t="s">
        <v>122</v>
      </c>
      <c r="J4938" t="s">
        <v>117</v>
      </c>
      <c r="K4938" t="s">
        <v>97</v>
      </c>
      <c r="L4938" t="str">
        <f>_xlfn.XLOOKUP(Trade_Flows[[#This Row],[hardware_type]],Helper_sheet!$D$2:$D$15,Helper_sheet!$E$2:$E$15,0,0)</f>
        <v>Chip</v>
      </c>
      <c r="M4938" t="s">
        <v>91</v>
      </c>
      <c r="N4938" s="5">
        <v>5334</v>
      </c>
      <c r="O4938" s="1">
        <v>266.74</v>
      </c>
      <c r="P4938" t="s">
        <v>100</v>
      </c>
      <c r="Q4938" t="s">
        <v>118</v>
      </c>
      <c r="R4938" t="s">
        <v>144</v>
      </c>
      <c r="S4938" t="s">
        <v>141</v>
      </c>
      <c r="T4938" t="s">
        <v>90</v>
      </c>
      <c r="U4938" t="s">
        <v>2856</v>
      </c>
      <c r="V4938" t="s">
        <v>1485</v>
      </c>
      <c r="W4938" t="s">
        <v>147</v>
      </c>
      <c r="X4938" t="s">
        <v>144</v>
      </c>
    </row>
    <row r="4939" spans="1:24" x14ac:dyDescent="0.4">
      <c r="A4939" t="s">
        <v>5632</v>
      </c>
      <c r="B4939" t="s">
        <v>223</v>
      </c>
      <c r="C4939" t="s">
        <v>149</v>
      </c>
      <c r="D4939" t="s">
        <v>65</v>
      </c>
      <c r="E4939" t="s">
        <v>434</v>
      </c>
      <c r="F4939" t="s">
        <v>88</v>
      </c>
      <c r="G4939" t="s">
        <v>26</v>
      </c>
      <c r="H4939" t="s">
        <v>1461</v>
      </c>
      <c r="I4939" t="s">
        <v>122</v>
      </c>
      <c r="J4939" t="s">
        <v>117</v>
      </c>
      <c r="K4939" t="s">
        <v>97</v>
      </c>
      <c r="L4939" t="str">
        <f>_xlfn.XLOOKUP(Trade_Flows[[#This Row],[hardware_type]],Helper_sheet!$D$2:$D$15,Helper_sheet!$E$2:$E$15,0,0)</f>
        <v>Chip</v>
      </c>
      <c r="M4939" t="s">
        <v>91</v>
      </c>
      <c r="N4939" s="5">
        <v>5681</v>
      </c>
      <c r="O4939" s="1">
        <v>284.07</v>
      </c>
      <c r="P4939" t="s">
        <v>100</v>
      </c>
      <c r="Q4939" t="s">
        <v>118</v>
      </c>
      <c r="R4939" t="s">
        <v>144</v>
      </c>
      <c r="S4939" t="s">
        <v>141</v>
      </c>
      <c r="T4939" t="s">
        <v>90</v>
      </c>
      <c r="U4939" t="s">
        <v>566</v>
      </c>
      <c r="V4939" t="s">
        <v>1466</v>
      </c>
      <c r="W4939" t="s">
        <v>147</v>
      </c>
      <c r="X4939" t="s">
        <v>144</v>
      </c>
    </row>
    <row r="4940" spans="1:24" x14ac:dyDescent="0.4">
      <c r="A4940" t="s">
        <v>5633</v>
      </c>
      <c r="B4940" t="s">
        <v>223</v>
      </c>
      <c r="C4940" t="s">
        <v>154</v>
      </c>
      <c r="D4940" t="s">
        <v>66</v>
      </c>
      <c r="E4940" t="s">
        <v>434</v>
      </c>
      <c r="F4940" t="s">
        <v>88</v>
      </c>
      <c r="G4940" t="s">
        <v>26</v>
      </c>
      <c r="H4940" t="s">
        <v>1461</v>
      </c>
      <c r="I4940" t="s">
        <v>122</v>
      </c>
      <c r="J4940" t="s">
        <v>117</v>
      </c>
      <c r="K4940" t="s">
        <v>97</v>
      </c>
      <c r="L4940" t="str">
        <f>_xlfn.XLOOKUP(Trade_Flows[[#This Row],[hardware_type]],Helper_sheet!$D$2:$D$15,Helper_sheet!$E$2:$E$15,0,0)</f>
        <v>Chip</v>
      </c>
      <c r="M4940" t="s">
        <v>91</v>
      </c>
      <c r="N4940" s="5">
        <v>6583</v>
      </c>
      <c r="O4940" s="1">
        <v>329.16</v>
      </c>
      <c r="P4940" t="s">
        <v>98</v>
      </c>
      <c r="Q4940" t="s">
        <v>118</v>
      </c>
      <c r="R4940" t="s">
        <v>144</v>
      </c>
      <c r="S4940" t="s">
        <v>141</v>
      </c>
      <c r="T4940" t="s">
        <v>90</v>
      </c>
      <c r="U4940" t="s">
        <v>695</v>
      </c>
      <c r="V4940" t="s">
        <v>1530</v>
      </c>
      <c r="W4940" t="s">
        <v>147</v>
      </c>
      <c r="X4940" t="s">
        <v>144</v>
      </c>
    </row>
    <row r="4941" spans="1:24" x14ac:dyDescent="0.4">
      <c r="A4941" t="s">
        <v>5634</v>
      </c>
      <c r="B4941" t="s">
        <v>223</v>
      </c>
      <c r="C4941" t="s">
        <v>158</v>
      </c>
      <c r="D4941" t="s">
        <v>67</v>
      </c>
      <c r="E4941" t="s">
        <v>434</v>
      </c>
      <c r="F4941" t="s">
        <v>88</v>
      </c>
      <c r="G4941" t="s">
        <v>26</v>
      </c>
      <c r="H4941" t="s">
        <v>1461</v>
      </c>
      <c r="I4941" t="s">
        <v>122</v>
      </c>
      <c r="J4941" t="s">
        <v>117</v>
      </c>
      <c r="K4941" t="s">
        <v>97</v>
      </c>
      <c r="L4941" t="str">
        <f>_xlfn.XLOOKUP(Trade_Flows[[#This Row],[hardware_type]],Helper_sheet!$D$2:$D$15,Helper_sheet!$E$2:$E$15,0,0)</f>
        <v>Chip</v>
      </c>
      <c r="M4941" t="s">
        <v>91</v>
      </c>
      <c r="N4941" s="5">
        <v>5984</v>
      </c>
      <c r="O4941" s="1">
        <v>299.20999999999998</v>
      </c>
      <c r="P4941" t="s">
        <v>98</v>
      </c>
      <c r="Q4941" t="s">
        <v>118</v>
      </c>
      <c r="R4941" t="s">
        <v>144</v>
      </c>
      <c r="S4941" t="s">
        <v>141</v>
      </c>
      <c r="T4941" t="s">
        <v>90</v>
      </c>
      <c r="U4941" t="s">
        <v>2467</v>
      </c>
      <c r="V4941" t="s">
        <v>1561</v>
      </c>
      <c r="W4941" t="s">
        <v>147</v>
      </c>
      <c r="X4941" t="s">
        <v>144</v>
      </c>
    </row>
    <row r="4942" spans="1:24" x14ac:dyDescent="0.4">
      <c r="A4942" t="s">
        <v>5635</v>
      </c>
      <c r="B4942" t="s">
        <v>235</v>
      </c>
      <c r="C4942" t="s">
        <v>141</v>
      </c>
      <c r="D4942" t="s">
        <v>68</v>
      </c>
      <c r="E4942" t="s">
        <v>434</v>
      </c>
      <c r="F4942" t="s">
        <v>88</v>
      </c>
      <c r="G4942" t="s">
        <v>26</v>
      </c>
      <c r="H4942" t="s">
        <v>1461</v>
      </c>
      <c r="I4942" t="s">
        <v>122</v>
      </c>
      <c r="J4942" t="s">
        <v>117</v>
      </c>
      <c r="K4942" t="s">
        <v>97</v>
      </c>
      <c r="L4942" t="str">
        <f>_xlfn.XLOOKUP(Trade_Flows[[#This Row],[hardware_type]],Helper_sheet!$D$2:$D$15,Helper_sheet!$E$2:$E$15,0,0)</f>
        <v>Chip</v>
      </c>
      <c r="M4942" t="s">
        <v>91</v>
      </c>
      <c r="N4942" s="5">
        <v>5654</v>
      </c>
      <c r="O4942" s="1">
        <v>282.74</v>
      </c>
      <c r="P4942" t="s">
        <v>668</v>
      </c>
      <c r="Q4942" t="s">
        <v>118</v>
      </c>
      <c r="R4942" t="s">
        <v>144</v>
      </c>
      <c r="S4942" t="s">
        <v>141</v>
      </c>
      <c r="T4942" t="s">
        <v>90</v>
      </c>
      <c r="U4942" t="s">
        <v>563</v>
      </c>
      <c r="V4942" t="s">
        <v>724</v>
      </c>
      <c r="W4942" t="s">
        <v>147</v>
      </c>
      <c r="X4942" t="s">
        <v>144</v>
      </c>
    </row>
    <row r="4943" spans="1:24" x14ac:dyDescent="0.4">
      <c r="A4943" t="s">
        <v>5636</v>
      </c>
      <c r="B4943" t="s">
        <v>235</v>
      </c>
      <c r="C4943" t="s">
        <v>149</v>
      </c>
      <c r="D4943" t="s">
        <v>69</v>
      </c>
      <c r="E4943" t="s">
        <v>434</v>
      </c>
      <c r="F4943" t="s">
        <v>88</v>
      </c>
      <c r="G4943" t="s">
        <v>26</v>
      </c>
      <c r="H4943" t="s">
        <v>1461</v>
      </c>
      <c r="I4943" t="s">
        <v>122</v>
      </c>
      <c r="J4943" t="s">
        <v>117</v>
      </c>
      <c r="K4943" t="s">
        <v>97</v>
      </c>
      <c r="L4943" t="str">
        <f>_xlfn.XLOOKUP(Trade_Flows[[#This Row],[hardware_type]],Helper_sheet!$D$2:$D$15,Helper_sheet!$E$2:$E$15,0,0)</f>
        <v>Chip</v>
      </c>
      <c r="M4943" t="s">
        <v>91</v>
      </c>
      <c r="N4943" s="5">
        <v>7805</v>
      </c>
      <c r="O4943" s="1">
        <v>390.3</v>
      </c>
      <c r="P4943" t="s">
        <v>661</v>
      </c>
      <c r="Q4943" t="s">
        <v>118</v>
      </c>
      <c r="R4943" t="s">
        <v>144</v>
      </c>
      <c r="S4943" t="s">
        <v>141</v>
      </c>
      <c r="T4943" t="s">
        <v>90</v>
      </c>
      <c r="U4943" t="s">
        <v>291</v>
      </c>
      <c r="V4943" t="s">
        <v>1462</v>
      </c>
      <c r="W4943" t="s">
        <v>147</v>
      </c>
      <c r="X4943" t="s">
        <v>144</v>
      </c>
    </row>
    <row r="4944" spans="1:24" x14ac:dyDescent="0.4">
      <c r="A4944" t="s">
        <v>5637</v>
      </c>
      <c r="B4944" t="s">
        <v>235</v>
      </c>
      <c r="C4944" t="s">
        <v>154</v>
      </c>
      <c r="D4944" t="s">
        <v>70</v>
      </c>
      <c r="E4944" t="s">
        <v>434</v>
      </c>
      <c r="F4944" t="s">
        <v>88</v>
      </c>
      <c r="G4944" t="s">
        <v>26</v>
      </c>
      <c r="H4944" t="s">
        <v>1461</v>
      </c>
      <c r="I4944" t="s">
        <v>122</v>
      </c>
      <c r="J4944" t="s">
        <v>117</v>
      </c>
      <c r="K4944" t="s">
        <v>97</v>
      </c>
      <c r="L4944" t="str">
        <f>_xlfn.XLOOKUP(Trade_Flows[[#This Row],[hardware_type]],Helper_sheet!$D$2:$D$15,Helper_sheet!$E$2:$E$15,0,0)</f>
        <v>Chip</v>
      </c>
      <c r="M4944" t="s">
        <v>91</v>
      </c>
      <c r="N4944" s="5">
        <v>7245</v>
      </c>
      <c r="O4944" s="1">
        <v>362.25</v>
      </c>
      <c r="P4944" t="s">
        <v>98</v>
      </c>
      <c r="Q4944" t="s">
        <v>118</v>
      </c>
      <c r="R4944" t="s">
        <v>144</v>
      </c>
      <c r="S4944" t="s">
        <v>141</v>
      </c>
      <c r="T4944" t="s">
        <v>90</v>
      </c>
      <c r="U4944" t="s">
        <v>583</v>
      </c>
      <c r="V4944" t="s">
        <v>1485</v>
      </c>
      <c r="W4944" t="s">
        <v>147</v>
      </c>
      <c r="X4944" t="s">
        <v>144</v>
      </c>
    </row>
    <row r="4945" spans="1:24" x14ac:dyDescent="0.4">
      <c r="A4945" t="s">
        <v>5638</v>
      </c>
      <c r="B4945" t="s">
        <v>235</v>
      </c>
      <c r="C4945" t="s">
        <v>158</v>
      </c>
      <c r="D4945" t="s">
        <v>71</v>
      </c>
      <c r="E4945" t="s">
        <v>434</v>
      </c>
      <c r="F4945" t="s">
        <v>88</v>
      </c>
      <c r="G4945" t="s">
        <v>26</v>
      </c>
      <c r="H4945" t="s">
        <v>1461</v>
      </c>
      <c r="I4945" t="s">
        <v>122</v>
      </c>
      <c r="J4945" t="s">
        <v>117</v>
      </c>
      <c r="K4945" t="s">
        <v>97</v>
      </c>
      <c r="L4945" t="str">
        <f>_xlfn.XLOOKUP(Trade_Flows[[#This Row],[hardware_type]],Helper_sheet!$D$2:$D$15,Helper_sheet!$E$2:$E$15,0,0)</f>
        <v>Chip</v>
      </c>
      <c r="M4945" t="s">
        <v>91</v>
      </c>
      <c r="N4945" s="5">
        <v>5920</v>
      </c>
      <c r="O4945" s="1">
        <v>296.02</v>
      </c>
      <c r="P4945" t="s">
        <v>664</v>
      </c>
      <c r="Q4945" t="s">
        <v>118</v>
      </c>
      <c r="R4945" t="s">
        <v>144</v>
      </c>
      <c r="S4945" t="s">
        <v>141</v>
      </c>
      <c r="T4945" t="s">
        <v>90</v>
      </c>
      <c r="U4945" t="s">
        <v>558</v>
      </c>
      <c r="V4945" t="s">
        <v>1093</v>
      </c>
      <c r="W4945" t="s">
        <v>147</v>
      </c>
      <c r="X4945" t="s">
        <v>144</v>
      </c>
    </row>
    <row r="4946" spans="1:24" x14ac:dyDescent="0.4">
      <c r="A4946" t="s">
        <v>5639</v>
      </c>
      <c r="B4946" t="s">
        <v>248</v>
      </c>
      <c r="C4946" t="s">
        <v>141</v>
      </c>
      <c r="D4946" t="s">
        <v>72</v>
      </c>
      <c r="E4946" t="s">
        <v>434</v>
      </c>
      <c r="F4946" t="s">
        <v>88</v>
      </c>
      <c r="G4946" t="s">
        <v>26</v>
      </c>
      <c r="H4946" t="s">
        <v>1461</v>
      </c>
      <c r="I4946" t="s">
        <v>122</v>
      </c>
      <c r="J4946" t="s">
        <v>117</v>
      </c>
      <c r="K4946" t="s">
        <v>97</v>
      </c>
      <c r="L4946" t="str">
        <f>_xlfn.XLOOKUP(Trade_Flows[[#This Row],[hardware_type]],Helper_sheet!$D$2:$D$15,Helper_sheet!$E$2:$E$15,0,0)</f>
        <v>Chip</v>
      </c>
      <c r="M4946" t="s">
        <v>91</v>
      </c>
      <c r="N4946" s="5">
        <v>7992</v>
      </c>
      <c r="O4946" s="1">
        <v>399.62</v>
      </c>
      <c r="P4946" t="s">
        <v>98</v>
      </c>
      <c r="Q4946" t="s">
        <v>118</v>
      </c>
      <c r="R4946" t="s">
        <v>144</v>
      </c>
      <c r="S4946" t="s">
        <v>141</v>
      </c>
      <c r="T4946" t="s">
        <v>90</v>
      </c>
      <c r="U4946" t="s">
        <v>287</v>
      </c>
      <c r="V4946" t="s">
        <v>1472</v>
      </c>
      <c r="W4946" t="s">
        <v>147</v>
      </c>
      <c r="X4946" t="s">
        <v>141</v>
      </c>
    </row>
    <row r="4947" spans="1:24" x14ac:dyDescent="0.4">
      <c r="A4947" t="s">
        <v>5640</v>
      </c>
      <c r="B4947" t="s">
        <v>248</v>
      </c>
      <c r="C4947" t="s">
        <v>149</v>
      </c>
      <c r="D4947" t="s">
        <v>73</v>
      </c>
      <c r="E4947" t="s">
        <v>434</v>
      </c>
      <c r="F4947" t="s">
        <v>88</v>
      </c>
      <c r="G4947" t="s">
        <v>26</v>
      </c>
      <c r="H4947" t="s">
        <v>1461</v>
      </c>
      <c r="I4947" t="s">
        <v>122</v>
      </c>
      <c r="J4947" t="s">
        <v>117</v>
      </c>
      <c r="K4947" t="s">
        <v>97</v>
      </c>
      <c r="L4947" t="str">
        <f>_xlfn.XLOOKUP(Trade_Flows[[#This Row],[hardware_type]],Helper_sheet!$D$2:$D$15,Helper_sheet!$E$2:$E$15,0,0)</f>
        <v>Chip</v>
      </c>
      <c r="M4947" t="s">
        <v>91</v>
      </c>
      <c r="N4947" s="5">
        <v>8737</v>
      </c>
      <c r="O4947" s="1">
        <v>436.9</v>
      </c>
      <c r="P4947" t="s">
        <v>98</v>
      </c>
      <c r="Q4947" t="s">
        <v>118</v>
      </c>
      <c r="R4947" t="s">
        <v>144</v>
      </c>
      <c r="S4947" t="s">
        <v>141</v>
      </c>
      <c r="T4947" t="s">
        <v>90</v>
      </c>
      <c r="U4947" t="s">
        <v>396</v>
      </c>
      <c r="V4947" t="s">
        <v>1096</v>
      </c>
      <c r="W4947" t="s">
        <v>147</v>
      </c>
      <c r="X4947" t="s">
        <v>141</v>
      </c>
    </row>
    <row r="4948" spans="1:24" x14ac:dyDescent="0.4">
      <c r="A4948" t="s">
        <v>5641</v>
      </c>
      <c r="B4948" t="s">
        <v>248</v>
      </c>
      <c r="C4948" t="s">
        <v>154</v>
      </c>
      <c r="D4948" t="s">
        <v>74</v>
      </c>
      <c r="E4948" t="s">
        <v>434</v>
      </c>
      <c r="F4948" t="s">
        <v>88</v>
      </c>
      <c r="G4948" t="s">
        <v>26</v>
      </c>
      <c r="H4948" t="s">
        <v>1461</v>
      </c>
      <c r="I4948" t="s">
        <v>122</v>
      </c>
      <c r="J4948" t="s">
        <v>117</v>
      </c>
      <c r="K4948" t="s">
        <v>97</v>
      </c>
      <c r="L4948" t="str">
        <f>_xlfn.XLOOKUP(Trade_Flows[[#This Row],[hardware_type]],Helper_sheet!$D$2:$D$15,Helper_sheet!$E$2:$E$15,0,0)</f>
        <v>Chip</v>
      </c>
      <c r="M4948" t="s">
        <v>91</v>
      </c>
      <c r="N4948" s="5">
        <v>9233</v>
      </c>
      <c r="O4948" s="1">
        <v>461.66</v>
      </c>
      <c r="P4948" t="s">
        <v>100</v>
      </c>
      <c r="Q4948" t="s">
        <v>118</v>
      </c>
      <c r="R4948" t="s">
        <v>144</v>
      </c>
      <c r="S4948" t="s">
        <v>141</v>
      </c>
      <c r="T4948" t="s">
        <v>90</v>
      </c>
      <c r="U4948" t="s">
        <v>568</v>
      </c>
      <c r="V4948" t="s">
        <v>1561</v>
      </c>
      <c r="W4948" t="s">
        <v>147</v>
      </c>
      <c r="X4948" t="s">
        <v>141</v>
      </c>
    </row>
    <row r="4949" spans="1:24" x14ac:dyDescent="0.4">
      <c r="A4949" t="s">
        <v>5642</v>
      </c>
      <c r="B4949" t="s">
        <v>248</v>
      </c>
      <c r="C4949" t="s">
        <v>158</v>
      </c>
      <c r="D4949" t="s">
        <v>75</v>
      </c>
      <c r="E4949" t="s">
        <v>434</v>
      </c>
      <c r="F4949" t="s">
        <v>88</v>
      </c>
      <c r="G4949" t="s">
        <v>26</v>
      </c>
      <c r="H4949" t="s">
        <v>1461</v>
      </c>
      <c r="I4949" t="s">
        <v>122</v>
      </c>
      <c r="J4949" t="s">
        <v>117</v>
      </c>
      <c r="K4949" t="s">
        <v>97</v>
      </c>
      <c r="L4949" t="str">
        <f>_xlfn.XLOOKUP(Trade_Flows[[#This Row],[hardware_type]],Helper_sheet!$D$2:$D$15,Helper_sheet!$E$2:$E$15,0,0)</f>
        <v>Chip</v>
      </c>
      <c r="M4949" t="s">
        <v>91</v>
      </c>
      <c r="N4949" s="5">
        <v>7428</v>
      </c>
      <c r="O4949" s="1">
        <v>371.42</v>
      </c>
      <c r="P4949" t="s">
        <v>664</v>
      </c>
      <c r="Q4949" t="s">
        <v>118</v>
      </c>
      <c r="R4949" t="s">
        <v>144</v>
      </c>
      <c r="S4949" t="s">
        <v>141</v>
      </c>
      <c r="T4949" t="s">
        <v>90</v>
      </c>
      <c r="U4949" t="s">
        <v>1000</v>
      </c>
      <c r="V4949" t="s">
        <v>1464</v>
      </c>
      <c r="W4949" t="s">
        <v>147</v>
      </c>
      <c r="X4949" t="s">
        <v>141</v>
      </c>
    </row>
    <row r="4950" spans="1:24" x14ac:dyDescent="0.4">
      <c r="A4950" t="s">
        <v>5643</v>
      </c>
      <c r="B4950" t="s">
        <v>260</v>
      </c>
      <c r="C4950" t="s">
        <v>141</v>
      </c>
      <c r="D4950" t="s">
        <v>76</v>
      </c>
      <c r="E4950" t="s">
        <v>434</v>
      </c>
      <c r="F4950" t="s">
        <v>88</v>
      </c>
      <c r="G4950" t="s">
        <v>26</v>
      </c>
      <c r="H4950" t="s">
        <v>1461</v>
      </c>
      <c r="I4950" t="s">
        <v>122</v>
      </c>
      <c r="J4950" t="s">
        <v>117</v>
      </c>
      <c r="K4950" t="s">
        <v>97</v>
      </c>
      <c r="L4950" t="str">
        <f>_xlfn.XLOOKUP(Trade_Flows[[#This Row],[hardware_type]],Helper_sheet!$D$2:$D$15,Helper_sheet!$E$2:$E$15,0,0)</f>
        <v>Chip</v>
      </c>
      <c r="M4950" t="s">
        <v>91</v>
      </c>
      <c r="N4950" s="5">
        <v>7776</v>
      </c>
      <c r="O4950" s="1">
        <v>388.84</v>
      </c>
      <c r="P4950" t="s">
        <v>661</v>
      </c>
      <c r="Q4950" t="s">
        <v>118</v>
      </c>
      <c r="R4950" t="s">
        <v>144</v>
      </c>
      <c r="S4950" t="s">
        <v>141</v>
      </c>
      <c r="T4950" t="s">
        <v>90</v>
      </c>
      <c r="U4950" t="s">
        <v>403</v>
      </c>
      <c r="V4950" t="s">
        <v>1073</v>
      </c>
      <c r="W4950" t="s">
        <v>147</v>
      </c>
      <c r="X4950" t="s">
        <v>141</v>
      </c>
    </row>
    <row r="4951" spans="1:24" x14ac:dyDescent="0.4">
      <c r="A4951" t="s">
        <v>5644</v>
      </c>
      <c r="B4951" t="s">
        <v>260</v>
      </c>
      <c r="C4951" t="s">
        <v>149</v>
      </c>
      <c r="D4951" t="s">
        <v>77</v>
      </c>
      <c r="E4951" t="s">
        <v>434</v>
      </c>
      <c r="F4951" t="s">
        <v>88</v>
      </c>
      <c r="G4951" t="s">
        <v>26</v>
      </c>
      <c r="H4951" t="s">
        <v>1461</v>
      </c>
      <c r="I4951" t="s">
        <v>122</v>
      </c>
      <c r="J4951" t="s">
        <v>117</v>
      </c>
      <c r="K4951" t="s">
        <v>97</v>
      </c>
      <c r="L4951" t="str">
        <f>_xlfn.XLOOKUP(Trade_Flows[[#This Row],[hardware_type]],Helper_sheet!$D$2:$D$15,Helper_sheet!$E$2:$E$15,0,0)</f>
        <v>Chip</v>
      </c>
      <c r="M4951" t="s">
        <v>91</v>
      </c>
      <c r="N4951" s="5">
        <v>9275</v>
      </c>
      <c r="O4951" s="1">
        <v>463.76</v>
      </c>
      <c r="P4951" t="s">
        <v>664</v>
      </c>
      <c r="Q4951" t="s">
        <v>118</v>
      </c>
      <c r="R4951" t="s">
        <v>144</v>
      </c>
      <c r="S4951" t="s">
        <v>141</v>
      </c>
      <c r="T4951" t="s">
        <v>90</v>
      </c>
      <c r="U4951" t="s">
        <v>489</v>
      </c>
      <c r="V4951" t="s">
        <v>1478</v>
      </c>
      <c r="W4951" t="s">
        <v>147</v>
      </c>
      <c r="X4951" t="s">
        <v>141</v>
      </c>
    </row>
    <row r="4952" spans="1:24" x14ac:dyDescent="0.4">
      <c r="A4952" t="s">
        <v>5645</v>
      </c>
      <c r="B4952" t="s">
        <v>260</v>
      </c>
      <c r="C4952" t="s">
        <v>154</v>
      </c>
      <c r="D4952" t="s">
        <v>78</v>
      </c>
      <c r="E4952" t="s">
        <v>434</v>
      </c>
      <c r="F4952" t="s">
        <v>88</v>
      </c>
      <c r="G4952" t="s">
        <v>26</v>
      </c>
      <c r="H4952" t="s">
        <v>1461</v>
      </c>
      <c r="I4952" t="s">
        <v>122</v>
      </c>
      <c r="J4952" t="s">
        <v>117</v>
      </c>
      <c r="K4952" t="s">
        <v>97</v>
      </c>
      <c r="L4952" t="str">
        <f>_xlfn.XLOOKUP(Trade_Flows[[#This Row],[hardware_type]],Helper_sheet!$D$2:$D$15,Helper_sheet!$E$2:$E$15,0,0)</f>
        <v>Chip</v>
      </c>
      <c r="M4952" t="s">
        <v>91</v>
      </c>
      <c r="N4952" s="5">
        <v>10883</v>
      </c>
      <c r="O4952" s="1">
        <v>544.17999999999995</v>
      </c>
      <c r="P4952" t="s">
        <v>661</v>
      </c>
      <c r="Q4952" t="s">
        <v>118</v>
      </c>
      <c r="R4952" t="s">
        <v>144</v>
      </c>
      <c r="S4952" t="s">
        <v>141</v>
      </c>
      <c r="T4952" t="s">
        <v>90</v>
      </c>
      <c r="U4952" t="s">
        <v>937</v>
      </c>
      <c r="V4952" t="s">
        <v>1472</v>
      </c>
      <c r="W4952" t="s">
        <v>147</v>
      </c>
      <c r="X4952" t="s">
        <v>141</v>
      </c>
    </row>
    <row r="4953" spans="1:24" x14ac:dyDescent="0.4">
      <c r="A4953" t="s">
        <v>5646</v>
      </c>
      <c r="B4953" t="s">
        <v>260</v>
      </c>
      <c r="C4953" t="s">
        <v>158</v>
      </c>
      <c r="D4953" t="s">
        <v>79</v>
      </c>
      <c r="E4953" t="s">
        <v>434</v>
      </c>
      <c r="F4953" t="s">
        <v>88</v>
      </c>
      <c r="G4953" t="s">
        <v>26</v>
      </c>
      <c r="H4953" t="s">
        <v>1461</v>
      </c>
      <c r="I4953" t="s">
        <v>122</v>
      </c>
      <c r="J4953" t="s">
        <v>117</v>
      </c>
      <c r="K4953" t="s">
        <v>97</v>
      </c>
      <c r="L4953" t="str">
        <f>_xlfn.XLOOKUP(Trade_Flows[[#This Row],[hardware_type]],Helper_sheet!$D$2:$D$15,Helper_sheet!$E$2:$E$15,0,0)</f>
        <v>Chip</v>
      </c>
      <c r="M4953" t="s">
        <v>91</v>
      </c>
      <c r="N4953" s="5">
        <v>9295</v>
      </c>
      <c r="O4953" s="1">
        <v>464.79</v>
      </c>
      <c r="P4953" t="s">
        <v>668</v>
      </c>
      <c r="Q4953" t="s">
        <v>118</v>
      </c>
      <c r="R4953" t="s">
        <v>144</v>
      </c>
      <c r="S4953" t="s">
        <v>141</v>
      </c>
      <c r="T4953" t="s">
        <v>90</v>
      </c>
      <c r="U4953" t="s">
        <v>769</v>
      </c>
      <c r="V4953" t="s">
        <v>1093</v>
      </c>
      <c r="W4953" t="s">
        <v>147</v>
      </c>
      <c r="X4953" t="s">
        <v>141</v>
      </c>
    </row>
    <row r="4954" spans="1:24" x14ac:dyDescent="0.4">
      <c r="A4954" t="s">
        <v>5647</v>
      </c>
      <c r="B4954" t="s">
        <v>140</v>
      </c>
      <c r="C4954" t="s">
        <v>141</v>
      </c>
      <c r="D4954" t="s">
        <v>23</v>
      </c>
      <c r="E4954" t="s">
        <v>434</v>
      </c>
      <c r="F4954" t="s">
        <v>88</v>
      </c>
      <c r="G4954" t="s">
        <v>26</v>
      </c>
      <c r="H4954" t="s">
        <v>1461</v>
      </c>
      <c r="I4954" t="s">
        <v>122</v>
      </c>
      <c r="J4954" t="s">
        <v>117</v>
      </c>
      <c r="K4954" t="s">
        <v>134</v>
      </c>
      <c r="L4954" t="str">
        <f>_xlfn.XLOOKUP(Trade_Flows[[#This Row],[hardware_type]],Helper_sheet!$D$2:$D$15,Helper_sheet!$E$2:$E$15,0,0)</f>
        <v>Chip</v>
      </c>
      <c r="M4954" t="s">
        <v>91</v>
      </c>
      <c r="N4954" s="5">
        <v>2711</v>
      </c>
      <c r="O4954" s="1">
        <v>135.58000000000001</v>
      </c>
      <c r="P4954" t="s">
        <v>98</v>
      </c>
      <c r="Q4954" t="s">
        <v>118</v>
      </c>
      <c r="R4954" t="s">
        <v>144</v>
      </c>
      <c r="S4954" t="s">
        <v>141</v>
      </c>
      <c r="T4954" t="s">
        <v>90</v>
      </c>
      <c r="U4954" t="s">
        <v>535</v>
      </c>
      <c r="V4954" t="s">
        <v>1472</v>
      </c>
      <c r="W4954" t="s">
        <v>147</v>
      </c>
      <c r="X4954" t="s">
        <v>144</v>
      </c>
    </row>
    <row r="4955" spans="1:24" x14ac:dyDescent="0.4">
      <c r="A4955" t="s">
        <v>5648</v>
      </c>
      <c r="B4955" t="s">
        <v>140</v>
      </c>
      <c r="C4955" t="s">
        <v>149</v>
      </c>
      <c r="D4955" t="s">
        <v>35</v>
      </c>
      <c r="E4955" t="s">
        <v>434</v>
      </c>
      <c r="F4955" t="s">
        <v>88</v>
      </c>
      <c r="G4955" t="s">
        <v>26</v>
      </c>
      <c r="H4955" t="s">
        <v>1461</v>
      </c>
      <c r="I4955" t="s">
        <v>122</v>
      </c>
      <c r="J4955" t="s">
        <v>117</v>
      </c>
      <c r="K4955" t="s">
        <v>134</v>
      </c>
      <c r="L4955" t="str">
        <f>_xlfn.XLOOKUP(Trade_Flows[[#This Row],[hardware_type]],Helper_sheet!$D$2:$D$15,Helper_sheet!$E$2:$E$15,0,0)</f>
        <v>Chip</v>
      </c>
      <c r="M4955" t="s">
        <v>91</v>
      </c>
      <c r="N4955" s="5">
        <v>3700</v>
      </c>
      <c r="O4955" s="1">
        <v>185.02</v>
      </c>
      <c r="P4955" t="s">
        <v>664</v>
      </c>
      <c r="Q4955" t="s">
        <v>118</v>
      </c>
      <c r="R4955" t="s">
        <v>144</v>
      </c>
      <c r="S4955" t="s">
        <v>141</v>
      </c>
      <c r="T4955" t="s">
        <v>90</v>
      </c>
      <c r="U4955" t="s">
        <v>446</v>
      </c>
      <c r="V4955" t="s">
        <v>1485</v>
      </c>
      <c r="W4955" t="s">
        <v>147</v>
      </c>
      <c r="X4955" t="s">
        <v>144</v>
      </c>
    </row>
    <row r="4956" spans="1:24" x14ac:dyDescent="0.4">
      <c r="A4956" t="s">
        <v>5649</v>
      </c>
      <c r="B4956" t="s">
        <v>140</v>
      </c>
      <c r="C4956" t="s">
        <v>154</v>
      </c>
      <c r="D4956" t="s">
        <v>37</v>
      </c>
      <c r="E4956" t="s">
        <v>434</v>
      </c>
      <c r="F4956" t="s">
        <v>88</v>
      </c>
      <c r="G4956" t="s">
        <v>26</v>
      </c>
      <c r="H4956" t="s">
        <v>1461</v>
      </c>
      <c r="I4956" t="s">
        <v>122</v>
      </c>
      <c r="J4956" t="s">
        <v>117</v>
      </c>
      <c r="K4956" t="s">
        <v>134</v>
      </c>
      <c r="L4956" t="str">
        <f>_xlfn.XLOOKUP(Trade_Flows[[#This Row],[hardware_type]],Helper_sheet!$D$2:$D$15,Helper_sheet!$E$2:$E$15,0,0)</f>
        <v>Chip</v>
      </c>
      <c r="M4956" t="s">
        <v>91</v>
      </c>
      <c r="N4956" s="5">
        <v>3950</v>
      </c>
      <c r="O4956" s="1">
        <v>197.52</v>
      </c>
      <c r="P4956" t="s">
        <v>664</v>
      </c>
      <c r="Q4956" t="s">
        <v>118</v>
      </c>
      <c r="R4956" t="s">
        <v>144</v>
      </c>
      <c r="S4956" t="s">
        <v>141</v>
      </c>
      <c r="T4956" t="s">
        <v>90</v>
      </c>
      <c r="U4956" t="s">
        <v>457</v>
      </c>
      <c r="V4956" t="s">
        <v>1474</v>
      </c>
      <c r="W4956" t="s">
        <v>147</v>
      </c>
      <c r="X4956" t="s">
        <v>144</v>
      </c>
    </row>
    <row r="4957" spans="1:24" x14ac:dyDescent="0.4">
      <c r="A4957" t="s">
        <v>5650</v>
      </c>
      <c r="B4957" t="s">
        <v>140</v>
      </c>
      <c r="C4957" t="s">
        <v>158</v>
      </c>
      <c r="D4957" t="s">
        <v>38</v>
      </c>
      <c r="E4957" t="s">
        <v>434</v>
      </c>
      <c r="F4957" t="s">
        <v>88</v>
      </c>
      <c r="G4957" t="s">
        <v>26</v>
      </c>
      <c r="H4957" t="s">
        <v>1461</v>
      </c>
      <c r="I4957" t="s">
        <v>122</v>
      </c>
      <c r="J4957" t="s">
        <v>117</v>
      </c>
      <c r="K4957" t="s">
        <v>134</v>
      </c>
      <c r="L4957" t="str">
        <f>_xlfn.XLOOKUP(Trade_Flows[[#This Row],[hardware_type]],Helper_sheet!$D$2:$D$15,Helper_sheet!$E$2:$E$15,0,0)</f>
        <v>Chip</v>
      </c>
      <c r="M4957" t="s">
        <v>91</v>
      </c>
      <c r="N4957" s="5">
        <v>2990</v>
      </c>
      <c r="O4957" s="1">
        <v>149.53</v>
      </c>
      <c r="P4957" t="s">
        <v>98</v>
      </c>
      <c r="Q4957" t="s">
        <v>118</v>
      </c>
      <c r="R4957" t="s">
        <v>144</v>
      </c>
      <c r="S4957" t="s">
        <v>141</v>
      </c>
      <c r="T4957" t="s">
        <v>90</v>
      </c>
      <c r="U4957" t="s">
        <v>526</v>
      </c>
      <c r="V4957" t="s">
        <v>724</v>
      </c>
      <c r="W4957" t="s">
        <v>147</v>
      </c>
      <c r="X4957" t="s">
        <v>144</v>
      </c>
    </row>
    <row r="4958" spans="1:24" x14ac:dyDescent="0.4">
      <c r="A4958" t="s">
        <v>5651</v>
      </c>
      <c r="B4958" t="s">
        <v>162</v>
      </c>
      <c r="C4958" t="s">
        <v>141</v>
      </c>
      <c r="D4958" t="s">
        <v>39</v>
      </c>
      <c r="E4958" t="s">
        <v>434</v>
      </c>
      <c r="F4958" t="s">
        <v>88</v>
      </c>
      <c r="G4958" t="s">
        <v>26</v>
      </c>
      <c r="H4958" t="s">
        <v>1461</v>
      </c>
      <c r="I4958" t="s">
        <v>122</v>
      </c>
      <c r="J4958" t="s">
        <v>117</v>
      </c>
      <c r="K4958" t="s">
        <v>134</v>
      </c>
      <c r="L4958" t="str">
        <f>_xlfn.XLOOKUP(Trade_Flows[[#This Row],[hardware_type]],Helper_sheet!$D$2:$D$15,Helper_sheet!$E$2:$E$15,0,0)</f>
        <v>Chip</v>
      </c>
      <c r="M4958" t="s">
        <v>91</v>
      </c>
      <c r="N4958" s="5">
        <v>3082</v>
      </c>
      <c r="O4958" s="1">
        <v>154.12</v>
      </c>
      <c r="P4958" t="s">
        <v>5297</v>
      </c>
      <c r="Q4958" t="s">
        <v>118</v>
      </c>
      <c r="R4958" t="s">
        <v>144</v>
      </c>
      <c r="S4958" t="s">
        <v>141</v>
      </c>
      <c r="T4958" t="s">
        <v>90</v>
      </c>
      <c r="U4958" t="s">
        <v>446</v>
      </c>
      <c r="V4958" t="s">
        <v>1528</v>
      </c>
      <c r="W4958" t="s">
        <v>147</v>
      </c>
      <c r="X4958" t="s">
        <v>144</v>
      </c>
    </row>
    <row r="4959" spans="1:24" x14ac:dyDescent="0.4">
      <c r="A4959" t="s">
        <v>5652</v>
      </c>
      <c r="B4959" t="s">
        <v>162</v>
      </c>
      <c r="C4959" t="s">
        <v>149</v>
      </c>
      <c r="D4959" t="s">
        <v>41</v>
      </c>
      <c r="E4959" t="s">
        <v>434</v>
      </c>
      <c r="F4959" t="s">
        <v>88</v>
      </c>
      <c r="G4959" t="s">
        <v>26</v>
      </c>
      <c r="H4959" t="s">
        <v>1461</v>
      </c>
      <c r="I4959" t="s">
        <v>122</v>
      </c>
      <c r="J4959" t="s">
        <v>117</v>
      </c>
      <c r="K4959" t="s">
        <v>134</v>
      </c>
      <c r="L4959" t="str">
        <f>_xlfn.XLOOKUP(Trade_Flows[[#This Row],[hardware_type]],Helper_sheet!$D$2:$D$15,Helper_sheet!$E$2:$E$15,0,0)</f>
        <v>Chip</v>
      </c>
      <c r="M4959" t="s">
        <v>91</v>
      </c>
      <c r="N4959" s="5">
        <v>3482</v>
      </c>
      <c r="O4959" s="1">
        <v>174.13</v>
      </c>
      <c r="P4959" t="s">
        <v>98</v>
      </c>
      <c r="Q4959" t="s">
        <v>118</v>
      </c>
      <c r="R4959" t="s">
        <v>144</v>
      </c>
      <c r="S4959" t="s">
        <v>141</v>
      </c>
      <c r="T4959" t="s">
        <v>90</v>
      </c>
      <c r="U4959" t="s">
        <v>526</v>
      </c>
      <c r="V4959" t="s">
        <v>1128</v>
      </c>
      <c r="W4959" t="s">
        <v>147</v>
      </c>
      <c r="X4959" t="s">
        <v>144</v>
      </c>
    </row>
    <row r="4960" spans="1:24" x14ac:dyDescent="0.4">
      <c r="A4960" t="s">
        <v>5653</v>
      </c>
      <c r="B4960" t="s">
        <v>162</v>
      </c>
      <c r="C4960" t="s">
        <v>154</v>
      </c>
      <c r="D4960" t="s">
        <v>42</v>
      </c>
      <c r="E4960" t="s">
        <v>434</v>
      </c>
      <c r="F4960" t="s">
        <v>88</v>
      </c>
      <c r="G4960" t="s">
        <v>26</v>
      </c>
      <c r="H4960" t="s">
        <v>1461</v>
      </c>
      <c r="I4960" t="s">
        <v>122</v>
      </c>
      <c r="J4960" t="s">
        <v>117</v>
      </c>
      <c r="K4960" t="s">
        <v>134</v>
      </c>
      <c r="L4960" t="str">
        <f>_xlfn.XLOOKUP(Trade_Flows[[#This Row],[hardware_type]],Helper_sheet!$D$2:$D$15,Helper_sheet!$E$2:$E$15,0,0)</f>
        <v>Chip</v>
      </c>
      <c r="M4960" t="s">
        <v>91</v>
      </c>
      <c r="N4960" s="5">
        <v>4205</v>
      </c>
      <c r="O4960" s="1">
        <v>210.29</v>
      </c>
      <c r="P4960" t="s">
        <v>5303</v>
      </c>
      <c r="Q4960" t="s">
        <v>118</v>
      </c>
      <c r="R4960" t="s">
        <v>144</v>
      </c>
      <c r="S4960" t="s">
        <v>141</v>
      </c>
      <c r="T4960" t="s">
        <v>90</v>
      </c>
      <c r="U4960" t="s">
        <v>595</v>
      </c>
      <c r="V4960" t="s">
        <v>1528</v>
      </c>
      <c r="W4960" t="s">
        <v>147</v>
      </c>
      <c r="X4960" t="s">
        <v>144</v>
      </c>
    </row>
    <row r="4961" spans="1:24" x14ac:dyDescent="0.4">
      <c r="A4961" t="s">
        <v>5654</v>
      </c>
      <c r="B4961" t="s">
        <v>162</v>
      </c>
      <c r="C4961" t="s">
        <v>158</v>
      </c>
      <c r="D4961" t="s">
        <v>43</v>
      </c>
      <c r="E4961" t="s">
        <v>434</v>
      </c>
      <c r="F4961" t="s">
        <v>88</v>
      </c>
      <c r="G4961" t="s">
        <v>26</v>
      </c>
      <c r="H4961" t="s">
        <v>1461</v>
      </c>
      <c r="I4961" t="s">
        <v>122</v>
      </c>
      <c r="J4961" t="s">
        <v>117</v>
      </c>
      <c r="K4961" t="s">
        <v>134</v>
      </c>
      <c r="L4961" t="str">
        <f>_xlfn.XLOOKUP(Trade_Flows[[#This Row],[hardware_type]],Helper_sheet!$D$2:$D$15,Helper_sheet!$E$2:$E$15,0,0)</f>
        <v>Chip</v>
      </c>
      <c r="M4961" t="s">
        <v>91</v>
      </c>
      <c r="N4961" s="5">
        <v>3375</v>
      </c>
      <c r="O4961" s="1">
        <v>168.77</v>
      </c>
      <c r="P4961" t="s">
        <v>664</v>
      </c>
      <c r="Q4961" t="s">
        <v>118</v>
      </c>
      <c r="R4961" t="s">
        <v>144</v>
      </c>
      <c r="S4961" t="s">
        <v>141</v>
      </c>
      <c r="T4961" t="s">
        <v>90</v>
      </c>
      <c r="U4961" t="s">
        <v>453</v>
      </c>
      <c r="V4961" t="s">
        <v>1083</v>
      </c>
      <c r="W4961" t="s">
        <v>147</v>
      </c>
      <c r="X4961" t="s">
        <v>144</v>
      </c>
    </row>
    <row r="4962" spans="1:24" x14ac:dyDescent="0.4">
      <c r="A4962" t="s">
        <v>5655</v>
      </c>
      <c r="B4962" t="s">
        <v>171</v>
      </c>
      <c r="C4962" t="s">
        <v>141</v>
      </c>
      <c r="D4962" t="s">
        <v>44</v>
      </c>
      <c r="E4962" t="s">
        <v>434</v>
      </c>
      <c r="F4962" t="s">
        <v>88</v>
      </c>
      <c r="G4962" t="s">
        <v>26</v>
      </c>
      <c r="H4962" t="s">
        <v>1461</v>
      </c>
      <c r="I4962" t="s">
        <v>122</v>
      </c>
      <c r="J4962" t="s">
        <v>117</v>
      </c>
      <c r="K4962" t="s">
        <v>134</v>
      </c>
      <c r="L4962" t="str">
        <f>_xlfn.XLOOKUP(Trade_Flows[[#This Row],[hardware_type]],Helper_sheet!$D$2:$D$15,Helper_sheet!$E$2:$E$15,0,0)</f>
        <v>Chip</v>
      </c>
      <c r="M4962" t="s">
        <v>91</v>
      </c>
      <c r="N4962" s="5">
        <v>3554</v>
      </c>
      <c r="O4962" s="1">
        <v>177.7</v>
      </c>
      <c r="P4962" t="s">
        <v>5297</v>
      </c>
      <c r="Q4962" t="s">
        <v>118</v>
      </c>
      <c r="R4962" t="s">
        <v>144</v>
      </c>
      <c r="S4962" t="s">
        <v>141</v>
      </c>
      <c r="T4962" t="s">
        <v>90</v>
      </c>
      <c r="U4962" t="s">
        <v>437</v>
      </c>
      <c r="V4962" t="s">
        <v>1498</v>
      </c>
      <c r="W4962" t="s">
        <v>147</v>
      </c>
      <c r="X4962" t="s">
        <v>144</v>
      </c>
    </row>
    <row r="4963" spans="1:24" x14ac:dyDescent="0.4">
      <c r="A4963" t="s">
        <v>5656</v>
      </c>
      <c r="B4963" t="s">
        <v>171</v>
      </c>
      <c r="C4963" t="s">
        <v>149</v>
      </c>
      <c r="D4963" t="s">
        <v>45</v>
      </c>
      <c r="E4963" t="s">
        <v>434</v>
      </c>
      <c r="F4963" t="s">
        <v>88</v>
      </c>
      <c r="G4963" t="s">
        <v>26</v>
      </c>
      <c r="H4963" t="s">
        <v>1461</v>
      </c>
      <c r="I4963" t="s">
        <v>122</v>
      </c>
      <c r="J4963" t="s">
        <v>117</v>
      </c>
      <c r="K4963" t="s">
        <v>134</v>
      </c>
      <c r="L4963" t="str">
        <f>_xlfn.XLOOKUP(Trade_Flows[[#This Row],[hardware_type]],Helper_sheet!$D$2:$D$15,Helper_sheet!$E$2:$E$15,0,0)</f>
        <v>Chip</v>
      </c>
      <c r="M4963" t="s">
        <v>91</v>
      </c>
      <c r="N4963" s="5">
        <v>4501</v>
      </c>
      <c r="O4963" s="1">
        <v>225.06</v>
      </c>
      <c r="P4963" t="s">
        <v>664</v>
      </c>
      <c r="Q4963" t="s">
        <v>118</v>
      </c>
      <c r="R4963" t="s">
        <v>144</v>
      </c>
      <c r="S4963" t="s">
        <v>141</v>
      </c>
      <c r="T4963" t="s">
        <v>90</v>
      </c>
      <c r="U4963" t="s">
        <v>543</v>
      </c>
      <c r="V4963" t="s">
        <v>1510</v>
      </c>
      <c r="W4963" t="s">
        <v>147</v>
      </c>
      <c r="X4963" t="s">
        <v>144</v>
      </c>
    </row>
    <row r="4964" spans="1:24" x14ac:dyDescent="0.4">
      <c r="A4964" t="s">
        <v>5657</v>
      </c>
      <c r="B4964" t="s">
        <v>171</v>
      </c>
      <c r="C4964" t="s">
        <v>154</v>
      </c>
      <c r="D4964" t="s">
        <v>46</v>
      </c>
      <c r="E4964" t="s">
        <v>434</v>
      </c>
      <c r="F4964" t="s">
        <v>88</v>
      </c>
      <c r="G4964" t="s">
        <v>26</v>
      </c>
      <c r="H4964" t="s">
        <v>1461</v>
      </c>
      <c r="I4964" t="s">
        <v>122</v>
      </c>
      <c r="J4964" t="s">
        <v>117</v>
      </c>
      <c r="K4964" t="s">
        <v>134</v>
      </c>
      <c r="L4964" t="str">
        <f>_xlfn.XLOOKUP(Trade_Flows[[#This Row],[hardware_type]],Helper_sheet!$D$2:$D$15,Helper_sheet!$E$2:$E$15,0,0)</f>
        <v>Chip</v>
      </c>
      <c r="M4964" t="s">
        <v>91</v>
      </c>
      <c r="N4964" s="5">
        <v>4045</v>
      </c>
      <c r="O4964" s="1">
        <v>202.29</v>
      </c>
      <c r="P4964" t="s">
        <v>98</v>
      </c>
      <c r="Q4964" t="s">
        <v>118</v>
      </c>
      <c r="R4964" t="s">
        <v>144</v>
      </c>
      <c r="S4964" t="s">
        <v>141</v>
      </c>
      <c r="T4964" t="s">
        <v>90</v>
      </c>
      <c r="U4964" t="s">
        <v>619</v>
      </c>
      <c r="V4964" t="s">
        <v>1083</v>
      </c>
      <c r="W4964" t="s">
        <v>147</v>
      </c>
      <c r="X4964" t="s">
        <v>144</v>
      </c>
    </row>
    <row r="4965" spans="1:24" x14ac:dyDescent="0.4">
      <c r="A4965" t="s">
        <v>5658</v>
      </c>
      <c r="B4965" t="s">
        <v>171</v>
      </c>
      <c r="C4965" t="s">
        <v>158</v>
      </c>
      <c r="D4965" t="s">
        <v>47</v>
      </c>
      <c r="E4965" t="s">
        <v>434</v>
      </c>
      <c r="F4965" t="s">
        <v>88</v>
      </c>
      <c r="G4965" t="s">
        <v>26</v>
      </c>
      <c r="H4965" t="s">
        <v>1461</v>
      </c>
      <c r="I4965" t="s">
        <v>122</v>
      </c>
      <c r="J4965" t="s">
        <v>117</v>
      </c>
      <c r="K4965" t="s">
        <v>134</v>
      </c>
      <c r="L4965" t="str">
        <f>_xlfn.XLOOKUP(Trade_Flows[[#This Row],[hardware_type]],Helper_sheet!$D$2:$D$15,Helper_sheet!$E$2:$E$15,0,0)</f>
        <v>Chip</v>
      </c>
      <c r="M4965" t="s">
        <v>91</v>
      </c>
      <c r="N4965" s="5">
        <v>4188</v>
      </c>
      <c r="O4965" s="1">
        <v>209.43</v>
      </c>
      <c r="P4965" t="s">
        <v>5297</v>
      </c>
      <c r="Q4965" t="s">
        <v>118</v>
      </c>
      <c r="R4965" t="s">
        <v>144</v>
      </c>
      <c r="S4965" t="s">
        <v>141</v>
      </c>
      <c r="T4965" t="s">
        <v>90</v>
      </c>
      <c r="U4965" t="s">
        <v>2393</v>
      </c>
      <c r="V4965" t="s">
        <v>1485</v>
      </c>
      <c r="W4965" t="s">
        <v>147</v>
      </c>
      <c r="X4965" t="s">
        <v>144</v>
      </c>
    </row>
    <row r="4966" spans="1:24" x14ac:dyDescent="0.4">
      <c r="A4966" t="s">
        <v>5659</v>
      </c>
      <c r="B4966" t="s">
        <v>182</v>
      </c>
      <c r="C4966" t="s">
        <v>141</v>
      </c>
      <c r="D4966" t="s">
        <v>48</v>
      </c>
      <c r="E4966" t="s">
        <v>434</v>
      </c>
      <c r="F4966" t="s">
        <v>88</v>
      </c>
      <c r="G4966" t="s">
        <v>26</v>
      </c>
      <c r="H4966" t="s">
        <v>1461</v>
      </c>
      <c r="I4966" t="s">
        <v>122</v>
      </c>
      <c r="J4966" t="s">
        <v>117</v>
      </c>
      <c r="K4966" t="s">
        <v>134</v>
      </c>
      <c r="L4966" t="str">
        <f>_xlfn.XLOOKUP(Trade_Flows[[#This Row],[hardware_type]],Helper_sheet!$D$2:$D$15,Helper_sheet!$E$2:$E$15,0,0)</f>
        <v>Chip</v>
      </c>
      <c r="M4966" t="s">
        <v>91</v>
      </c>
      <c r="N4966" s="5">
        <v>4351</v>
      </c>
      <c r="O4966" s="1">
        <v>217.57</v>
      </c>
      <c r="P4966" t="s">
        <v>98</v>
      </c>
      <c r="Q4966" t="s">
        <v>118</v>
      </c>
      <c r="R4966" t="s">
        <v>144</v>
      </c>
      <c r="S4966" t="s">
        <v>141</v>
      </c>
      <c r="T4966" t="s">
        <v>90</v>
      </c>
      <c r="U4966" t="s">
        <v>2477</v>
      </c>
      <c r="V4966" t="s">
        <v>1121</v>
      </c>
      <c r="W4966" t="s">
        <v>147</v>
      </c>
      <c r="X4966" t="s">
        <v>144</v>
      </c>
    </row>
    <row r="4967" spans="1:24" x14ac:dyDescent="0.4">
      <c r="A4967" t="s">
        <v>5660</v>
      </c>
      <c r="B4967" t="s">
        <v>182</v>
      </c>
      <c r="C4967" t="s">
        <v>149</v>
      </c>
      <c r="D4967" t="s">
        <v>49</v>
      </c>
      <c r="E4967" t="s">
        <v>434</v>
      </c>
      <c r="F4967" t="s">
        <v>88</v>
      </c>
      <c r="G4967" t="s">
        <v>26</v>
      </c>
      <c r="H4967" t="s">
        <v>1461</v>
      </c>
      <c r="I4967" t="s">
        <v>122</v>
      </c>
      <c r="J4967" t="s">
        <v>117</v>
      </c>
      <c r="K4967" t="s">
        <v>134</v>
      </c>
      <c r="L4967" t="str">
        <f>_xlfn.XLOOKUP(Trade_Flows[[#This Row],[hardware_type]],Helper_sheet!$D$2:$D$15,Helper_sheet!$E$2:$E$15,0,0)</f>
        <v>Chip</v>
      </c>
      <c r="M4967" t="s">
        <v>91</v>
      </c>
      <c r="N4967" s="5">
        <v>4613</v>
      </c>
      <c r="O4967" s="1">
        <v>230.69</v>
      </c>
      <c r="P4967" t="s">
        <v>5303</v>
      </c>
      <c r="Q4967" t="s">
        <v>118</v>
      </c>
      <c r="R4967" t="s">
        <v>144</v>
      </c>
      <c r="S4967" t="s">
        <v>141</v>
      </c>
      <c r="T4967" t="s">
        <v>90</v>
      </c>
      <c r="U4967" t="s">
        <v>439</v>
      </c>
      <c r="V4967" t="s">
        <v>1498</v>
      </c>
      <c r="W4967" t="s">
        <v>147</v>
      </c>
      <c r="X4967" t="s">
        <v>144</v>
      </c>
    </row>
    <row r="4968" spans="1:24" x14ac:dyDescent="0.4">
      <c r="A4968" t="s">
        <v>5661</v>
      </c>
      <c r="B4968" t="s">
        <v>182</v>
      </c>
      <c r="C4968" t="s">
        <v>154</v>
      </c>
      <c r="D4968" t="s">
        <v>50</v>
      </c>
      <c r="E4968" t="s">
        <v>434</v>
      </c>
      <c r="F4968" t="s">
        <v>88</v>
      </c>
      <c r="G4968" t="s">
        <v>26</v>
      </c>
      <c r="H4968" t="s">
        <v>1461</v>
      </c>
      <c r="I4968" t="s">
        <v>122</v>
      </c>
      <c r="J4968" t="s">
        <v>117</v>
      </c>
      <c r="K4968" t="s">
        <v>134</v>
      </c>
      <c r="L4968" t="str">
        <f>_xlfn.XLOOKUP(Trade_Flows[[#This Row],[hardware_type]],Helper_sheet!$D$2:$D$15,Helper_sheet!$E$2:$E$15,0,0)</f>
        <v>Chip</v>
      </c>
      <c r="M4968" t="s">
        <v>91</v>
      </c>
      <c r="N4968" s="5">
        <v>5396</v>
      </c>
      <c r="O4968" s="1">
        <v>269.83999999999997</v>
      </c>
      <c r="P4968" t="s">
        <v>98</v>
      </c>
      <c r="Q4968" t="s">
        <v>118</v>
      </c>
      <c r="R4968" t="s">
        <v>144</v>
      </c>
      <c r="S4968" t="s">
        <v>141</v>
      </c>
      <c r="T4968" t="s">
        <v>90</v>
      </c>
      <c r="U4968" t="s">
        <v>2387</v>
      </c>
      <c r="V4968" t="s">
        <v>1206</v>
      </c>
      <c r="W4968" t="s">
        <v>147</v>
      </c>
      <c r="X4968" t="s">
        <v>144</v>
      </c>
    </row>
    <row r="4969" spans="1:24" x14ac:dyDescent="0.4">
      <c r="A4969" t="s">
        <v>5662</v>
      </c>
      <c r="B4969" t="s">
        <v>182</v>
      </c>
      <c r="C4969" t="s">
        <v>158</v>
      </c>
      <c r="D4969" t="s">
        <v>51</v>
      </c>
      <c r="E4969" t="s">
        <v>434</v>
      </c>
      <c r="F4969" t="s">
        <v>88</v>
      </c>
      <c r="G4969" t="s">
        <v>26</v>
      </c>
      <c r="H4969" t="s">
        <v>1461</v>
      </c>
      <c r="I4969" t="s">
        <v>122</v>
      </c>
      <c r="J4969" t="s">
        <v>117</v>
      </c>
      <c r="K4969" t="s">
        <v>134</v>
      </c>
      <c r="L4969" t="str">
        <f>_xlfn.XLOOKUP(Trade_Flows[[#This Row],[hardware_type]],Helper_sheet!$D$2:$D$15,Helper_sheet!$E$2:$E$15,0,0)</f>
        <v>Chip</v>
      </c>
      <c r="M4969" t="s">
        <v>91</v>
      </c>
      <c r="N4969" s="5">
        <v>4766</v>
      </c>
      <c r="O4969" s="1">
        <v>238.31</v>
      </c>
      <c r="P4969" t="s">
        <v>5297</v>
      </c>
      <c r="Q4969" t="s">
        <v>118</v>
      </c>
      <c r="R4969" t="s">
        <v>144</v>
      </c>
      <c r="S4969" t="s">
        <v>141</v>
      </c>
      <c r="T4969" t="s">
        <v>90</v>
      </c>
      <c r="U4969" t="s">
        <v>597</v>
      </c>
      <c r="V4969" t="s">
        <v>1206</v>
      </c>
      <c r="W4969" t="s">
        <v>147</v>
      </c>
      <c r="X4969" t="s">
        <v>144</v>
      </c>
    </row>
    <row r="4970" spans="1:24" x14ac:dyDescent="0.4">
      <c r="A4970" t="s">
        <v>5663</v>
      </c>
      <c r="B4970" t="s">
        <v>193</v>
      </c>
      <c r="C4970" t="s">
        <v>141</v>
      </c>
      <c r="D4970" t="s">
        <v>52</v>
      </c>
      <c r="E4970" t="s">
        <v>434</v>
      </c>
      <c r="F4970" t="s">
        <v>88</v>
      </c>
      <c r="G4970" t="s">
        <v>26</v>
      </c>
      <c r="H4970" t="s">
        <v>1461</v>
      </c>
      <c r="I4970" t="s">
        <v>122</v>
      </c>
      <c r="J4970" t="s">
        <v>117</v>
      </c>
      <c r="K4970" t="s">
        <v>134</v>
      </c>
      <c r="L4970" t="str">
        <f>_xlfn.XLOOKUP(Trade_Flows[[#This Row],[hardware_type]],Helper_sheet!$D$2:$D$15,Helper_sheet!$E$2:$E$15,0,0)</f>
        <v>Chip</v>
      </c>
      <c r="M4970" t="s">
        <v>91</v>
      </c>
      <c r="N4970" s="5">
        <v>4359</v>
      </c>
      <c r="O4970" s="1">
        <v>217.98</v>
      </c>
      <c r="P4970" t="s">
        <v>98</v>
      </c>
      <c r="Q4970" t="s">
        <v>118</v>
      </c>
      <c r="R4970" t="s">
        <v>144</v>
      </c>
      <c r="S4970" t="s">
        <v>141</v>
      </c>
      <c r="T4970" t="s">
        <v>90</v>
      </c>
      <c r="U4970" t="s">
        <v>2804</v>
      </c>
      <c r="V4970" t="s">
        <v>1142</v>
      </c>
      <c r="W4970" t="s">
        <v>147</v>
      </c>
      <c r="X4970" t="s">
        <v>144</v>
      </c>
    </row>
    <row r="4971" spans="1:24" x14ac:dyDescent="0.4">
      <c r="A4971" t="s">
        <v>5664</v>
      </c>
      <c r="B4971" t="s">
        <v>193</v>
      </c>
      <c r="C4971" t="s">
        <v>149</v>
      </c>
      <c r="D4971" t="s">
        <v>53</v>
      </c>
      <c r="E4971" t="s">
        <v>434</v>
      </c>
      <c r="F4971" t="s">
        <v>88</v>
      </c>
      <c r="G4971" t="s">
        <v>26</v>
      </c>
      <c r="H4971" t="s">
        <v>1461</v>
      </c>
      <c r="I4971" t="s">
        <v>122</v>
      </c>
      <c r="J4971" t="s">
        <v>117</v>
      </c>
      <c r="K4971" t="s">
        <v>134</v>
      </c>
      <c r="L4971" t="str">
        <f>_xlfn.XLOOKUP(Trade_Flows[[#This Row],[hardware_type]],Helper_sheet!$D$2:$D$15,Helper_sheet!$E$2:$E$15,0,0)</f>
        <v>Chip</v>
      </c>
      <c r="M4971" t="s">
        <v>91</v>
      </c>
      <c r="N4971" s="5">
        <v>4681</v>
      </c>
      <c r="O4971" s="1">
        <v>234.06</v>
      </c>
      <c r="P4971" t="s">
        <v>664</v>
      </c>
      <c r="Q4971" t="s">
        <v>118</v>
      </c>
      <c r="R4971" t="s">
        <v>144</v>
      </c>
      <c r="S4971" t="s">
        <v>141</v>
      </c>
      <c r="T4971" t="s">
        <v>90</v>
      </c>
      <c r="U4971" t="s">
        <v>467</v>
      </c>
      <c r="V4971" t="s">
        <v>1121</v>
      </c>
      <c r="W4971" t="s">
        <v>147</v>
      </c>
      <c r="X4971" t="s">
        <v>144</v>
      </c>
    </row>
    <row r="4972" spans="1:24" x14ac:dyDescent="0.4">
      <c r="A4972" t="s">
        <v>5665</v>
      </c>
      <c r="B4972" t="s">
        <v>193</v>
      </c>
      <c r="C4972" t="s">
        <v>154</v>
      </c>
      <c r="D4972" t="s">
        <v>54</v>
      </c>
      <c r="E4972" t="s">
        <v>434</v>
      </c>
      <c r="F4972" t="s">
        <v>88</v>
      </c>
      <c r="G4972" t="s">
        <v>26</v>
      </c>
      <c r="H4972" t="s">
        <v>1461</v>
      </c>
      <c r="I4972" t="s">
        <v>122</v>
      </c>
      <c r="J4972" t="s">
        <v>117</v>
      </c>
      <c r="K4972" t="s">
        <v>134</v>
      </c>
      <c r="L4972" t="str">
        <f>_xlfn.XLOOKUP(Trade_Flows[[#This Row],[hardware_type]],Helper_sheet!$D$2:$D$15,Helper_sheet!$E$2:$E$15,0,0)</f>
        <v>Chip</v>
      </c>
      <c r="M4972" t="s">
        <v>91</v>
      </c>
      <c r="N4972" s="5">
        <v>5484</v>
      </c>
      <c r="O4972" s="1">
        <v>274.22000000000003</v>
      </c>
      <c r="P4972" t="s">
        <v>664</v>
      </c>
      <c r="Q4972" t="s">
        <v>118</v>
      </c>
      <c r="R4972" t="s">
        <v>144</v>
      </c>
      <c r="S4972" t="s">
        <v>141</v>
      </c>
      <c r="T4972" t="s">
        <v>90</v>
      </c>
      <c r="U4972" t="s">
        <v>4646</v>
      </c>
      <c r="V4972" t="s">
        <v>1466</v>
      </c>
      <c r="W4972" t="s">
        <v>147</v>
      </c>
      <c r="X4972" t="s">
        <v>144</v>
      </c>
    </row>
    <row r="4973" spans="1:24" x14ac:dyDescent="0.4">
      <c r="A4973" t="s">
        <v>5666</v>
      </c>
      <c r="B4973" t="s">
        <v>193</v>
      </c>
      <c r="C4973" t="s">
        <v>158</v>
      </c>
      <c r="D4973" t="s">
        <v>55</v>
      </c>
      <c r="E4973" t="s">
        <v>434</v>
      </c>
      <c r="F4973" t="s">
        <v>88</v>
      </c>
      <c r="G4973" t="s">
        <v>26</v>
      </c>
      <c r="H4973" t="s">
        <v>1461</v>
      </c>
      <c r="I4973" t="s">
        <v>122</v>
      </c>
      <c r="J4973" t="s">
        <v>117</v>
      </c>
      <c r="K4973" t="s">
        <v>134</v>
      </c>
      <c r="L4973" t="str">
        <f>_xlfn.XLOOKUP(Trade_Flows[[#This Row],[hardware_type]],Helper_sheet!$D$2:$D$15,Helper_sheet!$E$2:$E$15,0,0)</f>
        <v>Chip</v>
      </c>
      <c r="M4973" t="s">
        <v>91</v>
      </c>
      <c r="N4973" s="5">
        <v>4309</v>
      </c>
      <c r="O4973" s="1">
        <v>215.47</v>
      </c>
      <c r="P4973" t="s">
        <v>5297</v>
      </c>
      <c r="Q4973" t="s">
        <v>118</v>
      </c>
      <c r="R4973" t="s">
        <v>144</v>
      </c>
      <c r="S4973" t="s">
        <v>141</v>
      </c>
      <c r="T4973" t="s">
        <v>90</v>
      </c>
      <c r="U4973" t="s">
        <v>550</v>
      </c>
      <c r="V4973" t="s">
        <v>1482</v>
      </c>
      <c r="W4973" t="s">
        <v>147</v>
      </c>
      <c r="X4973" t="s">
        <v>144</v>
      </c>
    </row>
    <row r="4974" spans="1:24" x14ac:dyDescent="0.4">
      <c r="A4974" t="s">
        <v>5667</v>
      </c>
      <c r="B4974" t="s">
        <v>202</v>
      </c>
      <c r="C4974" t="s">
        <v>141</v>
      </c>
      <c r="D4974" t="s">
        <v>56</v>
      </c>
      <c r="E4974" t="s">
        <v>434</v>
      </c>
      <c r="F4974" t="s">
        <v>88</v>
      </c>
      <c r="G4974" t="s">
        <v>26</v>
      </c>
      <c r="H4974" t="s">
        <v>1461</v>
      </c>
      <c r="I4974" t="s">
        <v>122</v>
      </c>
      <c r="J4974" t="s">
        <v>117</v>
      </c>
      <c r="K4974" t="s">
        <v>134</v>
      </c>
      <c r="L4974" t="str">
        <f>_xlfn.XLOOKUP(Trade_Flows[[#This Row],[hardware_type]],Helper_sheet!$D$2:$D$15,Helper_sheet!$E$2:$E$15,0,0)</f>
        <v>Chip</v>
      </c>
      <c r="M4974" t="s">
        <v>91</v>
      </c>
      <c r="N4974" s="5">
        <v>4812</v>
      </c>
      <c r="O4974" s="1">
        <v>240.61</v>
      </c>
      <c r="P4974" t="s">
        <v>664</v>
      </c>
      <c r="Q4974" t="s">
        <v>118</v>
      </c>
      <c r="R4974" t="s">
        <v>144</v>
      </c>
      <c r="S4974" t="s">
        <v>141</v>
      </c>
      <c r="T4974" t="s">
        <v>90</v>
      </c>
      <c r="U4974" t="s">
        <v>621</v>
      </c>
      <c r="V4974" t="s">
        <v>1083</v>
      </c>
      <c r="W4974" t="s">
        <v>147</v>
      </c>
      <c r="X4974" t="s">
        <v>144</v>
      </c>
    </row>
    <row r="4975" spans="1:24" x14ac:dyDescent="0.4">
      <c r="A4975" t="s">
        <v>5668</v>
      </c>
      <c r="B4975" t="s">
        <v>202</v>
      </c>
      <c r="C4975" t="s">
        <v>149</v>
      </c>
      <c r="D4975" t="s">
        <v>57</v>
      </c>
      <c r="E4975" t="s">
        <v>434</v>
      </c>
      <c r="F4975" t="s">
        <v>88</v>
      </c>
      <c r="G4975" t="s">
        <v>26</v>
      </c>
      <c r="H4975" t="s">
        <v>1461</v>
      </c>
      <c r="I4975" t="s">
        <v>122</v>
      </c>
      <c r="J4975" t="s">
        <v>117</v>
      </c>
      <c r="K4975" t="s">
        <v>134</v>
      </c>
      <c r="L4975" t="str">
        <f>_xlfn.XLOOKUP(Trade_Flows[[#This Row],[hardware_type]],Helper_sheet!$D$2:$D$15,Helper_sheet!$E$2:$E$15,0,0)</f>
        <v>Chip</v>
      </c>
      <c r="M4975" t="s">
        <v>91</v>
      </c>
      <c r="N4975" s="5">
        <v>4494</v>
      </c>
      <c r="O4975" s="1">
        <v>224.7</v>
      </c>
      <c r="P4975" t="s">
        <v>5303</v>
      </c>
      <c r="Q4975" t="s">
        <v>118</v>
      </c>
      <c r="R4975" t="s">
        <v>144</v>
      </c>
      <c r="S4975" t="s">
        <v>141</v>
      </c>
      <c r="T4975" t="s">
        <v>90</v>
      </c>
      <c r="U4975" t="s">
        <v>478</v>
      </c>
      <c r="V4975" t="s">
        <v>1478</v>
      </c>
      <c r="W4975" t="s">
        <v>147</v>
      </c>
      <c r="X4975" t="s">
        <v>144</v>
      </c>
    </row>
    <row r="4976" spans="1:24" x14ac:dyDescent="0.4">
      <c r="A4976" t="s">
        <v>5669</v>
      </c>
      <c r="B4976" t="s">
        <v>202</v>
      </c>
      <c r="C4976" t="s">
        <v>154</v>
      </c>
      <c r="D4976" t="s">
        <v>58</v>
      </c>
      <c r="E4976" t="s">
        <v>434</v>
      </c>
      <c r="F4976" t="s">
        <v>88</v>
      </c>
      <c r="G4976" t="s">
        <v>26</v>
      </c>
      <c r="H4976" t="s">
        <v>1461</v>
      </c>
      <c r="I4976" t="s">
        <v>122</v>
      </c>
      <c r="J4976" t="s">
        <v>117</v>
      </c>
      <c r="K4976" t="s">
        <v>134</v>
      </c>
      <c r="L4976" t="str">
        <f>_xlfn.XLOOKUP(Trade_Flows[[#This Row],[hardware_type]],Helper_sheet!$D$2:$D$15,Helper_sheet!$E$2:$E$15,0,0)</f>
        <v>Chip</v>
      </c>
      <c r="M4976" t="s">
        <v>91</v>
      </c>
      <c r="N4976" s="5">
        <v>5114</v>
      </c>
      <c r="O4976" s="1">
        <v>255.73</v>
      </c>
      <c r="P4976" t="s">
        <v>5303</v>
      </c>
      <c r="Q4976" t="s">
        <v>118</v>
      </c>
      <c r="R4976" t="s">
        <v>144</v>
      </c>
      <c r="S4976" t="s">
        <v>141</v>
      </c>
      <c r="T4976" t="s">
        <v>90</v>
      </c>
      <c r="U4976" t="s">
        <v>482</v>
      </c>
      <c r="V4976" t="s">
        <v>1478</v>
      </c>
      <c r="W4976" t="s">
        <v>147</v>
      </c>
      <c r="X4976" t="s">
        <v>144</v>
      </c>
    </row>
    <row r="4977" spans="1:24" x14ac:dyDescent="0.4">
      <c r="A4977" t="s">
        <v>5670</v>
      </c>
      <c r="B4977" t="s">
        <v>202</v>
      </c>
      <c r="C4977" t="s">
        <v>158</v>
      </c>
      <c r="D4977" t="s">
        <v>59</v>
      </c>
      <c r="E4977" t="s">
        <v>434</v>
      </c>
      <c r="F4977" t="s">
        <v>88</v>
      </c>
      <c r="G4977" t="s">
        <v>26</v>
      </c>
      <c r="H4977" t="s">
        <v>1461</v>
      </c>
      <c r="I4977" t="s">
        <v>122</v>
      </c>
      <c r="J4977" t="s">
        <v>117</v>
      </c>
      <c r="K4977" t="s">
        <v>134</v>
      </c>
      <c r="L4977" t="str">
        <f>_xlfn.XLOOKUP(Trade_Flows[[#This Row],[hardware_type]],Helper_sheet!$D$2:$D$15,Helper_sheet!$E$2:$E$15,0,0)</f>
        <v>Chip</v>
      </c>
      <c r="M4977" t="s">
        <v>91</v>
      </c>
      <c r="N4977" s="5">
        <v>5131</v>
      </c>
      <c r="O4977" s="1">
        <v>256.58999999999997</v>
      </c>
      <c r="P4977" t="s">
        <v>5297</v>
      </c>
      <c r="Q4977" t="s">
        <v>118</v>
      </c>
      <c r="R4977" t="s">
        <v>144</v>
      </c>
      <c r="S4977" t="s">
        <v>141</v>
      </c>
      <c r="T4977" t="s">
        <v>90</v>
      </c>
      <c r="U4977" t="s">
        <v>469</v>
      </c>
      <c r="V4977" t="s">
        <v>1206</v>
      </c>
      <c r="W4977" t="s">
        <v>147</v>
      </c>
      <c r="X4977" t="s">
        <v>144</v>
      </c>
    </row>
    <row r="4978" spans="1:24" x14ac:dyDescent="0.4">
      <c r="A4978" t="s">
        <v>5671</v>
      </c>
      <c r="B4978" t="s">
        <v>212</v>
      </c>
      <c r="C4978" t="s">
        <v>141</v>
      </c>
      <c r="D4978" t="s">
        <v>60</v>
      </c>
      <c r="E4978" t="s">
        <v>434</v>
      </c>
      <c r="F4978" t="s">
        <v>88</v>
      </c>
      <c r="G4978" t="s">
        <v>26</v>
      </c>
      <c r="H4978" t="s">
        <v>1461</v>
      </c>
      <c r="I4978" t="s">
        <v>122</v>
      </c>
      <c r="J4978" t="s">
        <v>117</v>
      </c>
      <c r="K4978" t="s">
        <v>134</v>
      </c>
      <c r="L4978" t="str">
        <f>_xlfn.XLOOKUP(Trade_Flows[[#This Row],[hardware_type]],Helper_sheet!$D$2:$D$15,Helper_sheet!$E$2:$E$15,0,0)</f>
        <v>Chip</v>
      </c>
      <c r="M4978" t="s">
        <v>91</v>
      </c>
      <c r="N4978" s="5">
        <v>4486</v>
      </c>
      <c r="O4978" s="1">
        <v>224.34</v>
      </c>
      <c r="P4978" t="s">
        <v>98</v>
      </c>
      <c r="Q4978" t="s">
        <v>118</v>
      </c>
      <c r="R4978" t="s">
        <v>144</v>
      </c>
      <c r="S4978" t="s">
        <v>141</v>
      </c>
      <c r="T4978" t="s">
        <v>90</v>
      </c>
      <c r="U4978" t="s">
        <v>570</v>
      </c>
      <c r="V4978" t="s">
        <v>1493</v>
      </c>
      <c r="W4978" t="s">
        <v>147</v>
      </c>
      <c r="X4978" t="s">
        <v>144</v>
      </c>
    </row>
    <row r="4979" spans="1:24" x14ac:dyDescent="0.4">
      <c r="A4979" t="s">
        <v>5672</v>
      </c>
      <c r="B4979" t="s">
        <v>212</v>
      </c>
      <c r="C4979" t="s">
        <v>149</v>
      </c>
      <c r="D4979" t="s">
        <v>61</v>
      </c>
      <c r="E4979" t="s">
        <v>434</v>
      </c>
      <c r="F4979" t="s">
        <v>88</v>
      </c>
      <c r="G4979" t="s">
        <v>26</v>
      </c>
      <c r="H4979" t="s">
        <v>1461</v>
      </c>
      <c r="I4979" t="s">
        <v>122</v>
      </c>
      <c r="J4979" t="s">
        <v>117</v>
      </c>
      <c r="K4979" t="s">
        <v>134</v>
      </c>
      <c r="L4979" t="str">
        <f>_xlfn.XLOOKUP(Trade_Flows[[#This Row],[hardware_type]],Helper_sheet!$D$2:$D$15,Helper_sheet!$E$2:$E$15,0,0)</f>
        <v>Chip</v>
      </c>
      <c r="M4979" t="s">
        <v>91</v>
      </c>
      <c r="N4979" s="5">
        <v>5822</v>
      </c>
      <c r="O4979" s="1">
        <v>291.12</v>
      </c>
      <c r="P4979" t="s">
        <v>664</v>
      </c>
      <c r="Q4979" t="s">
        <v>118</v>
      </c>
      <c r="R4979" t="s">
        <v>144</v>
      </c>
      <c r="S4979" t="s">
        <v>141</v>
      </c>
      <c r="T4979" t="s">
        <v>90</v>
      </c>
      <c r="U4979" t="s">
        <v>2455</v>
      </c>
      <c r="V4979" t="s">
        <v>1121</v>
      </c>
      <c r="W4979" t="s">
        <v>147</v>
      </c>
      <c r="X4979" t="s">
        <v>144</v>
      </c>
    </row>
    <row r="4980" spans="1:24" x14ac:dyDescent="0.4">
      <c r="A4980" t="s">
        <v>5673</v>
      </c>
      <c r="B4980" t="s">
        <v>212</v>
      </c>
      <c r="C4980" t="s">
        <v>154</v>
      </c>
      <c r="D4980" t="s">
        <v>62</v>
      </c>
      <c r="E4980" t="s">
        <v>434</v>
      </c>
      <c r="F4980" t="s">
        <v>88</v>
      </c>
      <c r="G4980" t="s">
        <v>26</v>
      </c>
      <c r="H4980" t="s">
        <v>1461</v>
      </c>
      <c r="I4980" t="s">
        <v>122</v>
      </c>
      <c r="J4980" t="s">
        <v>117</v>
      </c>
      <c r="K4980" t="s">
        <v>134</v>
      </c>
      <c r="L4980" t="str">
        <f>_xlfn.XLOOKUP(Trade_Flows[[#This Row],[hardware_type]],Helper_sheet!$D$2:$D$15,Helper_sheet!$E$2:$E$15,0,0)</f>
        <v>Chip</v>
      </c>
      <c r="M4980" t="s">
        <v>91</v>
      </c>
      <c r="N4980" s="5">
        <v>5703</v>
      </c>
      <c r="O4980" s="1">
        <v>285.2</v>
      </c>
      <c r="P4980" t="s">
        <v>664</v>
      </c>
      <c r="Q4980" t="s">
        <v>118</v>
      </c>
      <c r="R4980" t="s">
        <v>144</v>
      </c>
      <c r="S4980" t="s">
        <v>141</v>
      </c>
      <c r="T4980" t="s">
        <v>90</v>
      </c>
      <c r="U4980" t="s">
        <v>2462</v>
      </c>
      <c r="V4980" t="s">
        <v>1121</v>
      </c>
      <c r="W4980" t="s">
        <v>147</v>
      </c>
      <c r="X4980" t="s">
        <v>144</v>
      </c>
    </row>
    <row r="4981" spans="1:24" x14ac:dyDescent="0.4">
      <c r="A4981" t="s">
        <v>5674</v>
      </c>
      <c r="B4981" t="s">
        <v>212</v>
      </c>
      <c r="C4981" t="s">
        <v>158</v>
      </c>
      <c r="D4981" t="s">
        <v>63</v>
      </c>
      <c r="E4981" t="s">
        <v>434</v>
      </c>
      <c r="F4981" t="s">
        <v>88</v>
      </c>
      <c r="G4981" t="s">
        <v>26</v>
      </c>
      <c r="H4981" t="s">
        <v>1461</v>
      </c>
      <c r="I4981" t="s">
        <v>122</v>
      </c>
      <c r="J4981" t="s">
        <v>117</v>
      </c>
      <c r="K4981" t="s">
        <v>134</v>
      </c>
      <c r="L4981" t="str">
        <f>_xlfn.XLOOKUP(Trade_Flows[[#This Row],[hardware_type]],Helper_sheet!$D$2:$D$15,Helper_sheet!$E$2:$E$15,0,0)</f>
        <v>Chip</v>
      </c>
      <c r="M4981" t="s">
        <v>91</v>
      </c>
      <c r="N4981" s="5">
        <v>4738</v>
      </c>
      <c r="O4981" s="1">
        <v>236.94</v>
      </c>
      <c r="P4981" t="s">
        <v>98</v>
      </c>
      <c r="Q4981" t="s">
        <v>118</v>
      </c>
      <c r="R4981" t="s">
        <v>144</v>
      </c>
      <c r="S4981" t="s">
        <v>141</v>
      </c>
      <c r="T4981" t="s">
        <v>90</v>
      </c>
      <c r="U4981" t="s">
        <v>2856</v>
      </c>
      <c r="V4981" t="s">
        <v>1088</v>
      </c>
      <c r="W4981" t="s">
        <v>147</v>
      </c>
      <c r="X4981" t="s">
        <v>144</v>
      </c>
    </row>
    <row r="4982" spans="1:24" x14ac:dyDescent="0.4">
      <c r="A4982" t="s">
        <v>5675</v>
      </c>
      <c r="B4982" t="s">
        <v>223</v>
      </c>
      <c r="C4982" t="s">
        <v>141</v>
      </c>
      <c r="D4982" t="s">
        <v>64</v>
      </c>
      <c r="E4982" t="s">
        <v>434</v>
      </c>
      <c r="F4982" t="s">
        <v>88</v>
      </c>
      <c r="G4982" t="s">
        <v>26</v>
      </c>
      <c r="H4982" t="s">
        <v>1461</v>
      </c>
      <c r="I4982" t="s">
        <v>122</v>
      </c>
      <c r="J4982" t="s">
        <v>117</v>
      </c>
      <c r="K4982" t="s">
        <v>134</v>
      </c>
      <c r="L4982" t="str">
        <f>_xlfn.XLOOKUP(Trade_Flows[[#This Row],[hardware_type]],Helper_sheet!$D$2:$D$15,Helper_sheet!$E$2:$E$15,0,0)</f>
        <v>Chip</v>
      </c>
      <c r="M4982" t="s">
        <v>91</v>
      </c>
      <c r="N4982" s="5">
        <v>5541</v>
      </c>
      <c r="O4982" s="1">
        <v>277.08</v>
      </c>
      <c r="P4982" t="s">
        <v>98</v>
      </c>
      <c r="Q4982" t="s">
        <v>118</v>
      </c>
      <c r="R4982" t="s">
        <v>144</v>
      </c>
      <c r="S4982" t="s">
        <v>141</v>
      </c>
      <c r="T4982" t="s">
        <v>90</v>
      </c>
      <c r="U4982" t="s">
        <v>2856</v>
      </c>
      <c r="V4982" t="s">
        <v>1493</v>
      </c>
      <c r="W4982" t="s">
        <v>147</v>
      </c>
      <c r="X4982" t="s">
        <v>144</v>
      </c>
    </row>
    <row r="4983" spans="1:24" x14ac:dyDescent="0.4">
      <c r="A4983" t="s">
        <v>5676</v>
      </c>
      <c r="B4983" t="s">
        <v>223</v>
      </c>
      <c r="C4983" t="s">
        <v>149</v>
      </c>
      <c r="D4983" t="s">
        <v>65</v>
      </c>
      <c r="E4983" t="s">
        <v>434</v>
      </c>
      <c r="F4983" t="s">
        <v>88</v>
      </c>
      <c r="G4983" t="s">
        <v>26</v>
      </c>
      <c r="H4983" t="s">
        <v>1461</v>
      </c>
      <c r="I4983" t="s">
        <v>122</v>
      </c>
      <c r="J4983" t="s">
        <v>117</v>
      </c>
      <c r="K4983" t="s">
        <v>134</v>
      </c>
      <c r="L4983" t="str">
        <f>_xlfn.XLOOKUP(Trade_Flows[[#This Row],[hardware_type]],Helper_sheet!$D$2:$D$15,Helper_sheet!$E$2:$E$15,0,0)</f>
        <v>Chip</v>
      </c>
      <c r="M4983" t="s">
        <v>91</v>
      </c>
      <c r="N4983" s="5">
        <v>6507</v>
      </c>
      <c r="O4983" s="1">
        <v>325.36</v>
      </c>
      <c r="P4983" t="s">
        <v>98</v>
      </c>
      <c r="Q4983" t="s">
        <v>118</v>
      </c>
      <c r="R4983" t="s">
        <v>144</v>
      </c>
      <c r="S4983" t="s">
        <v>141</v>
      </c>
      <c r="T4983" t="s">
        <v>90</v>
      </c>
      <c r="U4983" t="s">
        <v>308</v>
      </c>
      <c r="V4983" t="s">
        <v>1504</v>
      </c>
      <c r="W4983" t="s">
        <v>147</v>
      </c>
      <c r="X4983" t="s">
        <v>144</v>
      </c>
    </row>
    <row r="4984" spans="1:24" x14ac:dyDescent="0.4">
      <c r="A4984" t="s">
        <v>5677</v>
      </c>
      <c r="B4984" t="s">
        <v>223</v>
      </c>
      <c r="C4984" t="s">
        <v>154</v>
      </c>
      <c r="D4984" t="s">
        <v>66</v>
      </c>
      <c r="E4984" t="s">
        <v>434</v>
      </c>
      <c r="F4984" t="s">
        <v>88</v>
      </c>
      <c r="G4984" t="s">
        <v>26</v>
      </c>
      <c r="H4984" t="s">
        <v>1461</v>
      </c>
      <c r="I4984" t="s">
        <v>122</v>
      </c>
      <c r="J4984" t="s">
        <v>117</v>
      </c>
      <c r="K4984" t="s">
        <v>134</v>
      </c>
      <c r="L4984" t="str">
        <f>_xlfn.XLOOKUP(Trade_Flows[[#This Row],[hardware_type]],Helper_sheet!$D$2:$D$15,Helper_sheet!$E$2:$E$15,0,0)</f>
        <v>Chip</v>
      </c>
      <c r="M4984" t="s">
        <v>91</v>
      </c>
      <c r="N4984" s="5">
        <v>7425</v>
      </c>
      <c r="O4984" s="1">
        <v>371.29</v>
      </c>
      <c r="P4984" t="s">
        <v>98</v>
      </c>
      <c r="Q4984" t="s">
        <v>118</v>
      </c>
      <c r="R4984" t="s">
        <v>144</v>
      </c>
      <c r="S4984" t="s">
        <v>141</v>
      </c>
      <c r="T4984" t="s">
        <v>90</v>
      </c>
      <c r="U4984" t="s">
        <v>308</v>
      </c>
      <c r="V4984" t="s">
        <v>1528</v>
      </c>
      <c r="W4984" t="s">
        <v>147</v>
      </c>
      <c r="X4984" t="s">
        <v>144</v>
      </c>
    </row>
    <row r="4985" spans="1:24" x14ac:dyDescent="0.4">
      <c r="A4985" t="s">
        <v>5678</v>
      </c>
      <c r="B4985" t="s">
        <v>223</v>
      </c>
      <c r="C4985" t="s">
        <v>158</v>
      </c>
      <c r="D4985" t="s">
        <v>67</v>
      </c>
      <c r="E4985" t="s">
        <v>434</v>
      </c>
      <c r="F4985" t="s">
        <v>88</v>
      </c>
      <c r="G4985" t="s">
        <v>26</v>
      </c>
      <c r="H4985" t="s">
        <v>1461</v>
      </c>
      <c r="I4985" t="s">
        <v>122</v>
      </c>
      <c r="J4985" t="s">
        <v>117</v>
      </c>
      <c r="K4985" t="s">
        <v>134</v>
      </c>
      <c r="L4985" t="str">
        <f>_xlfn.XLOOKUP(Trade_Flows[[#This Row],[hardware_type]],Helper_sheet!$D$2:$D$15,Helper_sheet!$E$2:$E$15,0,0)</f>
        <v>Chip</v>
      </c>
      <c r="M4985" t="s">
        <v>91</v>
      </c>
      <c r="N4985" s="5">
        <v>6529</v>
      </c>
      <c r="O4985" s="1">
        <v>326.47000000000003</v>
      </c>
      <c r="P4985" t="s">
        <v>664</v>
      </c>
      <c r="Q4985" t="s">
        <v>118</v>
      </c>
      <c r="R4985" t="s">
        <v>144</v>
      </c>
      <c r="S4985" t="s">
        <v>141</v>
      </c>
      <c r="T4985" t="s">
        <v>90</v>
      </c>
      <c r="U4985" t="s">
        <v>282</v>
      </c>
      <c r="V4985" t="s">
        <v>1464</v>
      </c>
      <c r="W4985" t="s">
        <v>147</v>
      </c>
      <c r="X4985" t="s">
        <v>144</v>
      </c>
    </row>
    <row r="4986" spans="1:24" x14ac:dyDescent="0.4">
      <c r="A4986" t="s">
        <v>5679</v>
      </c>
      <c r="B4986" t="s">
        <v>235</v>
      </c>
      <c r="C4986" t="s">
        <v>141</v>
      </c>
      <c r="D4986" t="s">
        <v>68</v>
      </c>
      <c r="E4986" t="s">
        <v>434</v>
      </c>
      <c r="F4986" t="s">
        <v>88</v>
      </c>
      <c r="G4986" t="s">
        <v>26</v>
      </c>
      <c r="H4986" t="s">
        <v>1461</v>
      </c>
      <c r="I4986" t="s">
        <v>122</v>
      </c>
      <c r="J4986" t="s">
        <v>117</v>
      </c>
      <c r="K4986" t="s">
        <v>134</v>
      </c>
      <c r="L4986" t="str">
        <f>_xlfn.XLOOKUP(Trade_Flows[[#This Row],[hardware_type]],Helper_sheet!$D$2:$D$15,Helper_sheet!$E$2:$E$15,0,0)</f>
        <v>Chip</v>
      </c>
      <c r="M4986" t="s">
        <v>91</v>
      </c>
      <c r="N4986" s="5">
        <v>5573</v>
      </c>
      <c r="O4986" s="1">
        <v>278.69</v>
      </c>
      <c r="P4986" t="s">
        <v>5303</v>
      </c>
      <c r="Q4986" t="s">
        <v>118</v>
      </c>
      <c r="R4986" t="s">
        <v>144</v>
      </c>
      <c r="S4986" t="s">
        <v>141</v>
      </c>
      <c r="T4986" t="s">
        <v>90</v>
      </c>
      <c r="U4986" t="s">
        <v>196</v>
      </c>
      <c r="V4986" t="s">
        <v>2671</v>
      </c>
      <c r="W4986" t="s">
        <v>147</v>
      </c>
      <c r="X4986" t="s">
        <v>144</v>
      </c>
    </row>
    <row r="4987" spans="1:24" x14ac:dyDescent="0.4">
      <c r="A4987" t="s">
        <v>5680</v>
      </c>
      <c r="B4987" t="s">
        <v>235</v>
      </c>
      <c r="C4987" t="s">
        <v>149</v>
      </c>
      <c r="D4987" t="s">
        <v>69</v>
      </c>
      <c r="E4987" t="s">
        <v>434</v>
      </c>
      <c r="F4987" t="s">
        <v>88</v>
      </c>
      <c r="G4987" t="s">
        <v>26</v>
      </c>
      <c r="H4987" t="s">
        <v>1461</v>
      </c>
      <c r="I4987" t="s">
        <v>122</v>
      </c>
      <c r="J4987" t="s">
        <v>117</v>
      </c>
      <c r="K4987" t="s">
        <v>134</v>
      </c>
      <c r="L4987" t="str">
        <f>_xlfn.XLOOKUP(Trade_Flows[[#This Row],[hardware_type]],Helper_sheet!$D$2:$D$15,Helper_sheet!$E$2:$E$15,0,0)</f>
        <v>Chip</v>
      </c>
      <c r="M4987" t="s">
        <v>91</v>
      </c>
      <c r="N4987" s="5">
        <v>7619</v>
      </c>
      <c r="O4987" s="1">
        <v>380.97</v>
      </c>
      <c r="P4987" t="s">
        <v>5297</v>
      </c>
      <c r="Q4987" t="s">
        <v>118</v>
      </c>
      <c r="R4987" t="s">
        <v>144</v>
      </c>
      <c r="S4987" t="s">
        <v>141</v>
      </c>
      <c r="T4987" t="s">
        <v>90</v>
      </c>
      <c r="U4987" t="s">
        <v>371</v>
      </c>
      <c r="V4987" t="s">
        <v>1466</v>
      </c>
      <c r="W4987" t="s">
        <v>147</v>
      </c>
      <c r="X4987" t="s">
        <v>144</v>
      </c>
    </row>
    <row r="4988" spans="1:24" x14ac:dyDescent="0.4">
      <c r="A4988" t="s">
        <v>5681</v>
      </c>
      <c r="B4988" t="s">
        <v>235</v>
      </c>
      <c r="C4988" t="s">
        <v>154</v>
      </c>
      <c r="D4988" t="s">
        <v>70</v>
      </c>
      <c r="E4988" t="s">
        <v>434</v>
      </c>
      <c r="F4988" t="s">
        <v>88</v>
      </c>
      <c r="G4988" t="s">
        <v>26</v>
      </c>
      <c r="H4988" t="s">
        <v>1461</v>
      </c>
      <c r="I4988" t="s">
        <v>122</v>
      </c>
      <c r="J4988" t="s">
        <v>117</v>
      </c>
      <c r="K4988" t="s">
        <v>134</v>
      </c>
      <c r="L4988" t="str">
        <f>_xlfn.XLOOKUP(Trade_Flows[[#This Row],[hardware_type]],Helper_sheet!$D$2:$D$15,Helper_sheet!$E$2:$E$15,0,0)</f>
        <v>Chip</v>
      </c>
      <c r="M4988" t="s">
        <v>91</v>
      </c>
      <c r="N4988" s="5">
        <v>6912</v>
      </c>
      <c r="O4988" s="1">
        <v>345.63</v>
      </c>
      <c r="P4988" t="s">
        <v>5297</v>
      </c>
      <c r="Q4988" t="s">
        <v>118</v>
      </c>
      <c r="R4988" t="s">
        <v>144</v>
      </c>
      <c r="S4988" t="s">
        <v>141</v>
      </c>
      <c r="T4988" t="s">
        <v>90</v>
      </c>
      <c r="U4988" t="s">
        <v>287</v>
      </c>
      <c r="V4988" t="s">
        <v>1128</v>
      </c>
      <c r="W4988" t="s">
        <v>147</v>
      </c>
      <c r="X4988" t="s">
        <v>144</v>
      </c>
    </row>
    <row r="4989" spans="1:24" x14ac:dyDescent="0.4">
      <c r="A4989" t="s">
        <v>5682</v>
      </c>
      <c r="B4989" t="s">
        <v>235</v>
      </c>
      <c r="C4989" t="s">
        <v>158</v>
      </c>
      <c r="D4989" t="s">
        <v>71</v>
      </c>
      <c r="E4989" t="s">
        <v>434</v>
      </c>
      <c r="F4989" t="s">
        <v>88</v>
      </c>
      <c r="G4989" t="s">
        <v>26</v>
      </c>
      <c r="H4989" t="s">
        <v>1461</v>
      </c>
      <c r="I4989" t="s">
        <v>122</v>
      </c>
      <c r="J4989" t="s">
        <v>117</v>
      </c>
      <c r="K4989" t="s">
        <v>134</v>
      </c>
      <c r="L4989" t="str">
        <f>_xlfn.XLOOKUP(Trade_Flows[[#This Row],[hardware_type]],Helper_sheet!$D$2:$D$15,Helper_sheet!$E$2:$E$15,0,0)</f>
        <v>Chip</v>
      </c>
      <c r="M4989" t="s">
        <v>91</v>
      </c>
      <c r="N4989" s="5">
        <v>7240</v>
      </c>
      <c r="O4989" s="1">
        <v>362.01</v>
      </c>
      <c r="P4989" t="s">
        <v>98</v>
      </c>
      <c r="Q4989" t="s">
        <v>118</v>
      </c>
      <c r="R4989" t="s">
        <v>144</v>
      </c>
      <c r="S4989" t="s">
        <v>141</v>
      </c>
      <c r="T4989" t="s">
        <v>90</v>
      </c>
      <c r="U4989" t="s">
        <v>305</v>
      </c>
      <c r="V4989" t="s">
        <v>1088</v>
      </c>
      <c r="W4989" t="s">
        <v>147</v>
      </c>
      <c r="X4989" t="s">
        <v>144</v>
      </c>
    </row>
    <row r="4990" spans="1:24" x14ac:dyDescent="0.4">
      <c r="A4990" t="s">
        <v>5683</v>
      </c>
      <c r="B4990" t="s">
        <v>248</v>
      </c>
      <c r="C4990" t="s">
        <v>141</v>
      </c>
      <c r="D4990" t="s">
        <v>72</v>
      </c>
      <c r="E4990" t="s">
        <v>434</v>
      </c>
      <c r="F4990" t="s">
        <v>88</v>
      </c>
      <c r="G4990" t="s">
        <v>26</v>
      </c>
      <c r="H4990" t="s">
        <v>1461</v>
      </c>
      <c r="I4990" t="s">
        <v>122</v>
      </c>
      <c r="J4990" t="s">
        <v>117</v>
      </c>
      <c r="K4990" t="s">
        <v>134</v>
      </c>
      <c r="L4990" t="str">
        <f>_xlfn.XLOOKUP(Trade_Flows[[#This Row],[hardware_type]],Helper_sheet!$D$2:$D$15,Helper_sheet!$E$2:$E$15,0,0)</f>
        <v>Chip</v>
      </c>
      <c r="M4990" t="s">
        <v>91</v>
      </c>
      <c r="N4990" s="5">
        <v>7868</v>
      </c>
      <c r="O4990" s="1">
        <v>393.42</v>
      </c>
      <c r="P4990" t="s">
        <v>5303</v>
      </c>
      <c r="Q4990" t="s">
        <v>118</v>
      </c>
      <c r="R4990" t="s">
        <v>144</v>
      </c>
      <c r="S4990" t="s">
        <v>141</v>
      </c>
      <c r="T4990" t="s">
        <v>90</v>
      </c>
      <c r="U4990" t="s">
        <v>691</v>
      </c>
      <c r="V4990" t="s">
        <v>1076</v>
      </c>
      <c r="W4990" t="s">
        <v>147</v>
      </c>
      <c r="X4990" t="s">
        <v>141</v>
      </c>
    </row>
    <row r="4991" spans="1:24" x14ac:dyDescent="0.4">
      <c r="A4991" t="s">
        <v>5684</v>
      </c>
      <c r="B4991" t="s">
        <v>248</v>
      </c>
      <c r="C4991" t="s">
        <v>149</v>
      </c>
      <c r="D4991" t="s">
        <v>73</v>
      </c>
      <c r="E4991" t="s">
        <v>434</v>
      </c>
      <c r="F4991" t="s">
        <v>88</v>
      </c>
      <c r="G4991" t="s">
        <v>26</v>
      </c>
      <c r="H4991" t="s">
        <v>1461</v>
      </c>
      <c r="I4991" t="s">
        <v>122</v>
      </c>
      <c r="J4991" t="s">
        <v>117</v>
      </c>
      <c r="K4991" t="s">
        <v>134</v>
      </c>
      <c r="L4991" t="str">
        <f>_xlfn.XLOOKUP(Trade_Flows[[#This Row],[hardware_type]],Helper_sheet!$D$2:$D$15,Helper_sheet!$E$2:$E$15,0,0)</f>
        <v>Chip</v>
      </c>
      <c r="M4991" t="s">
        <v>91</v>
      </c>
      <c r="N4991" s="5">
        <v>8283</v>
      </c>
      <c r="O4991" s="1">
        <v>414.16</v>
      </c>
      <c r="P4991" t="s">
        <v>664</v>
      </c>
      <c r="Q4991" t="s">
        <v>118</v>
      </c>
      <c r="R4991" t="s">
        <v>144</v>
      </c>
      <c r="S4991" t="s">
        <v>141</v>
      </c>
      <c r="T4991" t="s">
        <v>90</v>
      </c>
      <c r="U4991" t="s">
        <v>500</v>
      </c>
      <c r="V4991" t="s">
        <v>1526</v>
      </c>
      <c r="W4991" t="s">
        <v>147</v>
      </c>
      <c r="X4991" t="s">
        <v>141</v>
      </c>
    </row>
    <row r="4992" spans="1:24" x14ac:dyDescent="0.4">
      <c r="A4992" t="s">
        <v>5685</v>
      </c>
      <c r="B4992" t="s">
        <v>248</v>
      </c>
      <c r="C4992" t="s">
        <v>154</v>
      </c>
      <c r="D4992" t="s">
        <v>74</v>
      </c>
      <c r="E4992" t="s">
        <v>434</v>
      </c>
      <c r="F4992" t="s">
        <v>88</v>
      </c>
      <c r="G4992" t="s">
        <v>26</v>
      </c>
      <c r="H4992" t="s">
        <v>1461</v>
      </c>
      <c r="I4992" t="s">
        <v>122</v>
      </c>
      <c r="J4992" t="s">
        <v>117</v>
      </c>
      <c r="K4992" t="s">
        <v>134</v>
      </c>
      <c r="L4992" t="str">
        <f>_xlfn.XLOOKUP(Trade_Flows[[#This Row],[hardware_type]],Helper_sheet!$D$2:$D$15,Helper_sheet!$E$2:$E$15,0,0)</f>
        <v>Chip</v>
      </c>
      <c r="M4992" t="s">
        <v>91</v>
      </c>
      <c r="N4992" s="5">
        <v>8876</v>
      </c>
      <c r="O4992" s="1">
        <v>443.83</v>
      </c>
      <c r="P4992" t="s">
        <v>664</v>
      </c>
      <c r="Q4992" t="s">
        <v>118</v>
      </c>
      <c r="R4992" t="s">
        <v>144</v>
      </c>
      <c r="S4992" t="s">
        <v>141</v>
      </c>
      <c r="T4992" t="s">
        <v>90</v>
      </c>
      <c r="U4992" t="s">
        <v>563</v>
      </c>
      <c r="V4992" t="s">
        <v>1528</v>
      </c>
      <c r="W4992" t="s">
        <v>147</v>
      </c>
      <c r="X4992" t="s">
        <v>141</v>
      </c>
    </row>
    <row r="4993" spans="1:24" x14ac:dyDescent="0.4">
      <c r="A4993" t="s">
        <v>5686</v>
      </c>
      <c r="B4993" t="s">
        <v>248</v>
      </c>
      <c r="C4993" t="s">
        <v>158</v>
      </c>
      <c r="D4993" t="s">
        <v>75</v>
      </c>
      <c r="E4993" t="s">
        <v>434</v>
      </c>
      <c r="F4993" t="s">
        <v>88</v>
      </c>
      <c r="G4993" t="s">
        <v>26</v>
      </c>
      <c r="H4993" t="s">
        <v>1461</v>
      </c>
      <c r="I4993" t="s">
        <v>122</v>
      </c>
      <c r="J4993" t="s">
        <v>117</v>
      </c>
      <c r="K4993" t="s">
        <v>134</v>
      </c>
      <c r="L4993" t="str">
        <f>_xlfn.XLOOKUP(Trade_Flows[[#This Row],[hardware_type]],Helper_sheet!$D$2:$D$15,Helper_sheet!$E$2:$E$15,0,0)</f>
        <v>Chip</v>
      </c>
      <c r="M4993" t="s">
        <v>91</v>
      </c>
      <c r="N4993" s="5">
        <v>6878</v>
      </c>
      <c r="O4993" s="1">
        <v>343.93</v>
      </c>
      <c r="P4993" t="s">
        <v>5297</v>
      </c>
      <c r="Q4993" t="s">
        <v>118</v>
      </c>
      <c r="R4993" t="s">
        <v>144</v>
      </c>
      <c r="S4993" t="s">
        <v>141</v>
      </c>
      <c r="T4993" t="s">
        <v>90</v>
      </c>
      <c r="U4993" t="s">
        <v>568</v>
      </c>
      <c r="V4993" t="s">
        <v>1561</v>
      </c>
      <c r="W4993" t="s">
        <v>147</v>
      </c>
      <c r="X4993" t="s">
        <v>141</v>
      </c>
    </row>
    <row r="4994" spans="1:24" x14ac:dyDescent="0.4">
      <c r="A4994" t="s">
        <v>5687</v>
      </c>
      <c r="B4994" t="s">
        <v>260</v>
      </c>
      <c r="C4994" t="s">
        <v>141</v>
      </c>
      <c r="D4994" t="s">
        <v>76</v>
      </c>
      <c r="E4994" t="s">
        <v>434</v>
      </c>
      <c r="F4994" t="s">
        <v>88</v>
      </c>
      <c r="G4994" t="s">
        <v>26</v>
      </c>
      <c r="H4994" t="s">
        <v>1461</v>
      </c>
      <c r="I4994" t="s">
        <v>122</v>
      </c>
      <c r="J4994" t="s">
        <v>117</v>
      </c>
      <c r="K4994" t="s">
        <v>134</v>
      </c>
      <c r="L4994" t="str">
        <f>_xlfn.XLOOKUP(Trade_Flows[[#This Row],[hardware_type]],Helper_sheet!$D$2:$D$15,Helper_sheet!$E$2:$E$15,0,0)</f>
        <v>Chip</v>
      </c>
      <c r="M4994" t="s">
        <v>91</v>
      </c>
      <c r="N4994" s="5">
        <v>9000</v>
      </c>
      <c r="O4994" s="1">
        <v>450.02</v>
      </c>
      <c r="P4994" t="s">
        <v>98</v>
      </c>
      <c r="Q4994" t="s">
        <v>118</v>
      </c>
      <c r="R4994" t="s">
        <v>144</v>
      </c>
      <c r="S4994" t="s">
        <v>141</v>
      </c>
      <c r="T4994" t="s">
        <v>90</v>
      </c>
      <c r="U4994" t="s">
        <v>509</v>
      </c>
      <c r="V4994" t="s">
        <v>1073</v>
      </c>
      <c r="W4994" t="s">
        <v>147</v>
      </c>
      <c r="X4994" t="s">
        <v>141</v>
      </c>
    </row>
    <row r="4995" spans="1:24" x14ac:dyDescent="0.4">
      <c r="A4995" t="s">
        <v>5688</v>
      </c>
      <c r="B4995" t="s">
        <v>260</v>
      </c>
      <c r="C4995" t="s">
        <v>149</v>
      </c>
      <c r="D4995" t="s">
        <v>77</v>
      </c>
      <c r="E4995" t="s">
        <v>434</v>
      </c>
      <c r="F4995" t="s">
        <v>88</v>
      </c>
      <c r="G4995" t="s">
        <v>26</v>
      </c>
      <c r="H4995" t="s">
        <v>1461</v>
      </c>
      <c r="I4995" t="s">
        <v>122</v>
      </c>
      <c r="J4995" t="s">
        <v>117</v>
      </c>
      <c r="K4995" t="s">
        <v>134</v>
      </c>
      <c r="L4995" t="str">
        <f>_xlfn.XLOOKUP(Trade_Flows[[#This Row],[hardware_type]],Helper_sheet!$D$2:$D$15,Helper_sheet!$E$2:$E$15,0,0)</f>
        <v>Chip</v>
      </c>
      <c r="M4995" t="s">
        <v>91</v>
      </c>
      <c r="N4995" s="5">
        <v>8384</v>
      </c>
      <c r="O4995" s="1">
        <v>419.25</v>
      </c>
      <c r="P4995" t="s">
        <v>5303</v>
      </c>
      <c r="Q4995" t="s">
        <v>118</v>
      </c>
      <c r="R4995" t="s">
        <v>144</v>
      </c>
      <c r="S4995" t="s">
        <v>141</v>
      </c>
      <c r="T4995" t="s">
        <v>90</v>
      </c>
      <c r="U4995" t="s">
        <v>937</v>
      </c>
      <c r="V4995" t="s">
        <v>1487</v>
      </c>
      <c r="W4995" t="s">
        <v>147</v>
      </c>
      <c r="X4995" t="s">
        <v>141</v>
      </c>
    </row>
    <row r="4996" spans="1:24" x14ac:dyDescent="0.4">
      <c r="A4996" t="s">
        <v>5689</v>
      </c>
      <c r="B4996" t="s">
        <v>260</v>
      </c>
      <c r="C4996" t="s">
        <v>154</v>
      </c>
      <c r="D4996" t="s">
        <v>78</v>
      </c>
      <c r="E4996" t="s">
        <v>434</v>
      </c>
      <c r="F4996" t="s">
        <v>88</v>
      </c>
      <c r="G4996" t="s">
        <v>26</v>
      </c>
      <c r="H4996" t="s">
        <v>1461</v>
      </c>
      <c r="I4996" t="s">
        <v>122</v>
      </c>
      <c r="J4996" t="s">
        <v>117</v>
      </c>
      <c r="K4996" t="s">
        <v>134</v>
      </c>
      <c r="L4996" t="str">
        <f>_xlfn.XLOOKUP(Trade_Flows[[#This Row],[hardware_type]],Helper_sheet!$D$2:$D$15,Helper_sheet!$E$2:$E$15,0,0)</f>
        <v>Chip</v>
      </c>
      <c r="M4996" t="s">
        <v>91</v>
      </c>
      <c r="N4996" s="5">
        <v>9795</v>
      </c>
      <c r="O4996" s="1">
        <v>489.76</v>
      </c>
      <c r="P4996" t="s">
        <v>5297</v>
      </c>
      <c r="Q4996" t="s">
        <v>118</v>
      </c>
      <c r="R4996" t="s">
        <v>144</v>
      </c>
      <c r="S4996" t="s">
        <v>141</v>
      </c>
      <c r="T4996" t="s">
        <v>90</v>
      </c>
      <c r="U4996" t="s">
        <v>233</v>
      </c>
      <c r="V4996" t="s">
        <v>1128</v>
      </c>
      <c r="W4996" t="s">
        <v>147</v>
      </c>
      <c r="X4996" t="s">
        <v>141</v>
      </c>
    </row>
    <row r="4997" spans="1:24" x14ac:dyDescent="0.4">
      <c r="A4997" t="s">
        <v>5690</v>
      </c>
      <c r="B4997" t="s">
        <v>260</v>
      </c>
      <c r="C4997" t="s">
        <v>158</v>
      </c>
      <c r="D4997" t="s">
        <v>79</v>
      </c>
      <c r="E4997" t="s">
        <v>434</v>
      </c>
      <c r="F4997" t="s">
        <v>88</v>
      </c>
      <c r="G4997" t="s">
        <v>26</v>
      </c>
      <c r="H4997" t="s">
        <v>1461</v>
      </c>
      <c r="I4997" t="s">
        <v>122</v>
      </c>
      <c r="J4997" t="s">
        <v>117</v>
      </c>
      <c r="K4997" t="s">
        <v>134</v>
      </c>
      <c r="L4997" t="str">
        <f>_xlfn.XLOOKUP(Trade_Flows[[#This Row],[hardware_type]],Helper_sheet!$D$2:$D$15,Helper_sheet!$E$2:$E$15,0,0)</f>
        <v>Chip</v>
      </c>
      <c r="M4997" t="s">
        <v>91</v>
      </c>
      <c r="N4997" s="5">
        <v>7686</v>
      </c>
      <c r="O4997" s="1">
        <v>384.34</v>
      </c>
      <c r="P4997" t="s">
        <v>5303</v>
      </c>
      <c r="Q4997" t="s">
        <v>118</v>
      </c>
      <c r="R4997" t="s">
        <v>144</v>
      </c>
      <c r="S4997" t="s">
        <v>141</v>
      </c>
      <c r="T4997" t="s">
        <v>90</v>
      </c>
      <c r="U4997" t="s">
        <v>216</v>
      </c>
      <c r="V4997" t="s">
        <v>1096</v>
      </c>
      <c r="W4997" t="s">
        <v>147</v>
      </c>
      <c r="X4997" t="s">
        <v>141</v>
      </c>
    </row>
    <row r="4998" spans="1:24" x14ac:dyDescent="0.4">
      <c r="A4998" t="s">
        <v>5691</v>
      </c>
      <c r="B4998" t="s">
        <v>140</v>
      </c>
      <c r="C4998" t="s">
        <v>141</v>
      </c>
      <c r="D4998" t="s">
        <v>23</v>
      </c>
      <c r="E4998" t="s">
        <v>434</v>
      </c>
      <c r="F4998" t="s">
        <v>88</v>
      </c>
      <c r="G4998" t="s">
        <v>26</v>
      </c>
      <c r="H4998" t="s">
        <v>953</v>
      </c>
      <c r="I4998" t="s">
        <v>110</v>
      </c>
      <c r="J4998" t="s">
        <v>111</v>
      </c>
      <c r="K4998" t="s">
        <v>97</v>
      </c>
      <c r="L4998" t="str">
        <f>_xlfn.XLOOKUP(Trade_Flows[[#This Row],[hardware_type]],Helper_sheet!$D$2:$D$15,Helper_sheet!$E$2:$E$15,0,0)</f>
        <v>Chip</v>
      </c>
      <c r="M4998" t="s">
        <v>91</v>
      </c>
      <c r="N4998" s="5">
        <v>1696</v>
      </c>
      <c r="O4998" s="1">
        <v>90.91</v>
      </c>
      <c r="P4998" t="s">
        <v>668</v>
      </c>
      <c r="Q4998" t="s">
        <v>33</v>
      </c>
      <c r="R4998" t="s">
        <v>144</v>
      </c>
      <c r="S4998" t="s">
        <v>141</v>
      </c>
      <c r="T4998" t="s">
        <v>90</v>
      </c>
      <c r="U4998" t="s">
        <v>609</v>
      </c>
      <c r="V4998" t="s">
        <v>996</v>
      </c>
      <c r="W4998" t="s">
        <v>147</v>
      </c>
      <c r="X4998" t="s">
        <v>144</v>
      </c>
    </row>
    <row r="4999" spans="1:24" x14ac:dyDescent="0.4">
      <c r="A4999" t="s">
        <v>5692</v>
      </c>
      <c r="B4999" t="s">
        <v>140</v>
      </c>
      <c r="C4999" t="s">
        <v>149</v>
      </c>
      <c r="D4999" t="s">
        <v>35</v>
      </c>
      <c r="E4999" t="s">
        <v>434</v>
      </c>
      <c r="F4999" t="s">
        <v>88</v>
      </c>
      <c r="G4999" t="s">
        <v>26</v>
      </c>
      <c r="H4999" t="s">
        <v>953</v>
      </c>
      <c r="I4999" t="s">
        <v>110</v>
      </c>
      <c r="J4999" t="s">
        <v>111</v>
      </c>
      <c r="K4999" t="s">
        <v>97</v>
      </c>
      <c r="L4999" t="str">
        <f>_xlfn.XLOOKUP(Trade_Flows[[#This Row],[hardware_type]],Helper_sheet!$D$2:$D$15,Helper_sheet!$E$2:$E$15,0,0)</f>
        <v>Chip</v>
      </c>
      <c r="M4999" t="s">
        <v>91</v>
      </c>
      <c r="N4999" s="5">
        <v>2016</v>
      </c>
      <c r="O4999" s="1">
        <v>108.03</v>
      </c>
      <c r="P4999" t="s">
        <v>100</v>
      </c>
      <c r="Q4999" t="s">
        <v>33</v>
      </c>
      <c r="R4999" t="s">
        <v>144</v>
      </c>
      <c r="S4999" t="s">
        <v>141</v>
      </c>
      <c r="T4999" t="s">
        <v>90</v>
      </c>
      <c r="U4999" t="s">
        <v>435</v>
      </c>
      <c r="V4999" t="s">
        <v>989</v>
      </c>
      <c r="W4999" t="s">
        <v>147</v>
      </c>
      <c r="X4999" t="s">
        <v>144</v>
      </c>
    </row>
    <row r="5000" spans="1:24" x14ac:dyDescent="0.4">
      <c r="A5000" t="s">
        <v>5693</v>
      </c>
      <c r="B5000" t="s">
        <v>140</v>
      </c>
      <c r="C5000" t="s">
        <v>154</v>
      </c>
      <c r="D5000" t="s">
        <v>37</v>
      </c>
      <c r="E5000" t="s">
        <v>434</v>
      </c>
      <c r="F5000" t="s">
        <v>88</v>
      </c>
      <c r="G5000" t="s">
        <v>26</v>
      </c>
      <c r="H5000" t="s">
        <v>953</v>
      </c>
      <c r="I5000" t="s">
        <v>110</v>
      </c>
      <c r="J5000" t="s">
        <v>111</v>
      </c>
      <c r="K5000" t="s">
        <v>97</v>
      </c>
      <c r="L5000" t="str">
        <f>_xlfn.XLOOKUP(Trade_Flows[[#This Row],[hardware_type]],Helper_sheet!$D$2:$D$15,Helper_sheet!$E$2:$E$15,0,0)</f>
        <v>Chip</v>
      </c>
      <c r="M5000" t="s">
        <v>91</v>
      </c>
      <c r="N5000" s="5">
        <v>2392</v>
      </c>
      <c r="O5000" s="1">
        <v>128.15</v>
      </c>
      <c r="P5000" t="s">
        <v>668</v>
      </c>
      <c r="Q5000" t="s">
        <v>33</v>
      </c>
      <c r="R5000" t="s">
        <v>144</v>
      </c>
      <c r="S5000" t="s">
        <v>141</v>
      </c>
      <c r="T5000" t="s">
        <v>90</v>
      </c>
      <c r="U5000" t="s">
        <v>439</v>
      </c>
      <c r="V5000" t="s">
        <v>1021</v>
      </c>
      <c r="W5000" t="s">
        <v>147</v>
      </c>
      <c r="X5000" t="s">
        <v>144</v>
      </c>
    </row>
    <row r="5001" spans="1:24" x14ac:dyDescent="0.4">
      <c r="A5001" t="s">
        <v>5694</v>
      </c>
      <c r="B5001" t="s">
        <v>140</v>
      </c>
      <c r="C5001" t="s">
        <v>158</v>
      </c>
      <c r="D5001" t="s">
        <v>38</v>
      </c>
      <c r="E5001" t="s">
        <v>434</v>
      </c>
      <c r="F5001" t="s">
        <v>88</v>
      </c>
      <c r="G5001" t="s">
        <v>26</v>
      </c>
      <c r="H5001" t="s">
        <v>953</v>
      </c>
      <c r="I5001" t="s">
        <v>110</v>
      </c>
      <c r="J5001" t="s">
        <v>111</v>
      </c>
      <c r="K5001" t="s">
        <v>97</v>
      </c>
      <c r="L5001" t="str">
        <f>_xlfn.XLOOKUP(Trade_Flows[[#This Row],[hardware_type]],Helper_sheet!$D$2:$D$15,Helper_sheet!$E$2:$E$15,0,0)</f>
        <v>Chip</v>
      </c>
      <c r="M5001" t="s">
        <v>91</v>
      </c>
      <c r="N5001" s="5">
        <v>2225</v>
      </c>
      <c r="O5001" s="1">
        <v>119.25</v>
      </c>
      <c r="P5001" t="s">
        <v>664</v>
      </c>
      <c r="Q5001" t="s">
        <v>33</v>
      </c>
      <c r="R5001" t="s">
        <v>144</v>
      </c>
      <c r="S5001" t="s">
        <v>141</v>
      </c>
      <c r="T5001" t="s">
        <v>90</v>
      </c>
      <c r="U5001" t="s">
        <v>535</v>
      </c>
      <c r="V5001" t="s">
        <v>1021</v>
      </c>
      <c r="W5001" t="s">
        <v>147</v>
      </c>
      <c r="X5001" t="s">
        <v>144</v>
      </c>
    </row>
    <row r="5002" spans="1:24" x14ac:dyDescent="0.4">
      <c r="A5002" t="s">
        <v>5695</v>
      </c>
      <c r="B5002" t="s">
        <v>162</v>
      </c>
      <c r="C5002" t="s">
        <v>141</v>
      </c>
      <c r="D5002" t="s">
        <v>39</v>
      </c>
      <c r="E5002" t="s">
        <v>434</v>
      </c>
      <c r="F5002" t="s">
        <v>88</v>
      </c>
      <c r="G5002" t="s">
        <v>26</v>
      </c>
      <c r="H5002" t="s">
        <v>953</v>
      </c>
      <c r="I5002" t="s">
        <v>110</v>
      </c>
      <c r="J5002" t="s">
        <v>111</v>
      </c>
      <c r="K5002" t="s">
        <v>97</v>
      </c>
      <c r="L5002" t="str">
        <f>_xlfn.XLOOKUP(Trade_Flows[[#This Row],[hardware_type]],Helper_sheet!$D$2:$D$15,Helper_sheet!$E$2:$E$15,0,0)</f>
        <v>Chip</v>
      </c>
      <c r="M5002" t="s">
        <v>91</v>
      </c>
      <c r="N5002" s="5">
        <v>2350</v>
      </c>
      <c r="O5002" s="1">
        <v>125.89</v>
      </c>
      <c r="P5002" t="s">
        <v>100</v>
      </c>
      <c r="Q5002" t="s">
        <v>33</v>
      </c>
      <c r="R5002" t="s">
        <v>144</v>
      </c>
      <c r="S5002" t="s">
        <v>141</v>
      </c>
      <c r="T5002" t="s">
        <v>90</v>
      </c>
      <c r="U5002" t="s">
        <v>595</v>
      </c>
      <c r="V5002" t="s">
        <v>1047</v>
      </c>
      <c r="W5002" t="s">
        <v>147</v>
      </c>
      <c r="X5002" t="s">
        <v>144</v>
      </c>
    </row>
    <row r="5003" spans="1:24" x14ac:dyDescent="0.4">
      <c r="A5003" t="s">
        <v>5696</v>
      </c>
      <c r="B5003" t="s">
        <v>162</v>
      </c>
      <c r="C5003" t="s">
        <v>149</v>
      </c>
      <c r="D5003" t="s">
        <v>41</v>
      </c>
      <c r="E5003" t="s">
        <v>434</v>
      </c>
      <c r="F5003" t="s">
        <v>88</v>
      </c>
      <c r="G5003" t="s">
        <v>26</v>
      </c>
      <c r="H5003" t="s">
        <v>953</v>
      </c>
      <c r="I5003" t="s">
        <v>110</v>
      </c>
      <c r="J5003" t="s">
        <v>111</v>
      </c>
      <c r="K5003" t="s">
        <v>97</v>
      </c>
      <c r="L5003" t="str">
        <f>_xlfn.XLOOKUP(Trade_Flows[[#This Row],[hardware_type]],Helper_sheet!$D$2:$D$15,Helper_sheet!$E$2:$E$15,0,0)</f>
        <v>Chip</v>
      </c>
      <c r="M5003" t="s">
        <v>91</v>
      </c>
      <c r="N5003" s="5">
        <v>2414</v>
      </c>
      <c r="O5003" s="1">
        <v>129.34</v>
      </c>
      <c r="P5003" t="s">
        <v>668</v>
      </c>
      <c r="Q5003" t="s">
        <v>33</v>
      </c>
      <c r="R5003" t="s">
        <v>144</v>
      </c>
      <c r="S5003" t="s">
        <v>141</v>
      </c>
      <c r="T5003" t="s">
        <v>90</v>
      </c>
      <c r="U5003" t="s">
        <v>605</v>
      </c>
      <c r="V5003" t="s">
        <v>991</v>
      </c>
      <c r="W5003" t="s">
        <v>147</v>
      </c>
      <c r="X5003" t="s">
        <v>144</v>
      </c>
    </row>
    <row r="5004" spans="1:24" x14ac:dyDescent="0.4">
      <c r="A5004" t="s">
        <v>5697</v>
      </c>
      <c r="B5004" t="s">
        <v>162</v>
      </c>
      <c r="C5004" t="s">
        <v>154</v>
      </c>
      <c r="D5004" t="s">
        <v>42</v>
      </c>
      <c r="E5004" t="s">
        <v>434</v>
      </c>
      <c r="F5004" t="s">
        <v>88</v>
      </c>
      <c r="G5004" t="s">
        <v>26</v>
      </c>
      <c r="H5004" t="s">
        <v>953</v>
      </c>
      <c r="I5004" t="s">
        <v>110</v>
      </c>
      <c r="J5004" t="s">
        <v>111</v>
      </c>
      <c r="K5004" t="s">
        <v>97</v>
      </c>
      <c r="L5004" t="str">
        <f>_xlfn.XLOOKUP(Trade_Flows[[#This Row],[hardware_type]],Helper_sheet!$D$2:$D$15,Helper_sheet!$E$2:$E$15,0,0)</f>
        <v>Chip</v>
      </c>
      <c r="M5004" t="s">
        <v>91</v>
      </c>
      <c r="N5004" s="5">
        <v>2308</v>
      </c>
      <c r="O5004" s="1">
        <v>123.67</v>
      </c>
      <c r="P5004" t="s">
        <v>100</v>
      </c>
      <c r="Q5004" t="s">
        <v>33</v>
      </c>
      <c r="R5004" t="s">
        <v>144</v>
      </c>
      <c r="S5004" t="s">
        <v>141</v>
      </c>
      <c r="T5004" t="s">
        <v>90</v>
      </c>
      <c r="U5004" t="s">
        <v>613</v>
      </c>
      <c r="V5004" t="s">
        <v>972</v>
      </c>
      <c r="W5004" t="s">
        <v>147</v>
      </c>
      <c r="X5004" t="s">
        <v>144</v>
      </c>
    </row>
    <row r="5005" spans="1:24" x14ac:dyDescent="0.4">
      <c r="A5005" t="s">
        <v>5698</v>
      </c>
      <c r="B5005" t="s">
        <v>162</v>
      </c>
      <c r="C5005" t="s">
        <v>158</v>
      </c>
      <c r="D5005" t="s">
        <v>43</v>
      </c>
      <c r="E5005" t="s">
        <v>434</v>
      </c>
      <c r="F5005" t="s">
        <v>88</v>
      </c>
      <c r="G5005" t="s">
        <v>26</v>
      </c>
      <c r="H5005" t="s">
        <v>953</v>
      </c>
      <c r="I5005" t="s">
        <v>110</v>
      </c>
      <c r="J5005" t="s">
        <v>111</v>
      </c>
      <c r="K5005" t="s">
        <v>97</v>
      </c>
      <c r="L5005" t="str">
        <f>_xlfn.XLOOKUP(Trade_Flows[[#This Row],[hardware_type]],Helper_sheet!$D$2:$D$15,Helper_sheet!$E$2:$E$15,0,0)</f>
        <v>Chip</v>
      </c>
      <c r="M5005" t="s">
        <v>91</v>
      </c>
      <c r="N5005" s="5">
        <v>2138</v>
      </c>
      <c r="O5005" s="1">
        <v>114.55</v>
      </c>
      <c r="P5005" t="s">
        <v>100</v>
      </c>
      <c r="Q5005" t="s">
        <v>33</v>
      </c>
      <c r="R5005" t="s">
        <v>144</v>
      </c>
      <c r="S5005" t="s">
        <v>141</v>
      </c>
      <c r="T5005" t="s">
        <v>90</v>
      </c>
      <c r="U5005" t="s">
        <v>2393</v>
      </c>
      <c r="V5005" t="s">
        <v>976</v>
      </c>
      <c r="W5005" t="s">
        <v>147</v>
      </c>
      <c r="X5005" t="s">
        <v>144</v>
      </c>
    </row>
    <row r="5006" spans="1:24" x14ac:dyDescent="0.4">
      <c r="A5006" t="s">
        <v>5699</v>
      </c>
      <c r="B5006" t="s">
        <v>171</v>
      </c>
      <c r="C5006" t="s">
        <v>141</v>
      </c>
      <c r="D5006" t="s">
        <v>44</v>
      </c>
      <c r="E5006" t="s">
        <v>434</v>
      </c>
      <c r="F5006" t="s">
        <v>88</v>
      </c>
      <c r="G5006" t="s">
        <v>26</v>
      </c>
      <c r="H5006" t="s">
        <v>953</v>
      </c>
      <c r="I5006" t="s">
        <v>110</v>
      </c>
      <c r="J5006" t="s">
        <v>111</v>
      </c>
      <c r="K5006" t="s">
        <v>97</v>
      </c>
      <c r="L5006" t="str">
        <f>_xlfn.XLOOKUP(Trade_Flows[[#This Row],[hardware_type]],Helper_sheet!$D$2:$D$15,Helper_sheet!$E$2:$E$15,0,0)</f>
        <v>Chip</v>
      </c>
      <c r="M5006" t="s">
        <v>91</v>
      </c>
      <c r="N5006" s="5">
        <v>2243</v>
      </c>
      <c r="O5006" s="1">
        <v>120.21</v>
      </c>
      <c r="P5006" t="s">
        <v>661</v>
      </c>
      <c r="Q5006" t="s">
        <v>33</v>
      </c>
      <c r="R5006" t="s">
        <v>144</v>
      </c>
      <c r="S5006" t="s">
        <v>141</v>
      </c>
      <c r="T5006" t="s">
        <v>90</v>
      </c>
      <c r="U5006" t="s">
        <v>526</v>
      </c>
      <c r="V5006" t="s">
        <v>1040</v>
      </c>
      <c r="W5006" t="s">
        <v>147</v>
      </c>
      <c r="X5006" t="s">
        <v>144</v>
      </c>
    </row>
    <row r="5007" spans="1:24" x14ac:dyDescent="0.4">
      <c r="A5007" t="s">
        <v>5700</v>
      </c>
      <c r="B5007" t="s">
        <v>171</v>
      </c>
      <c r="C5007" t="s">
        <v>149</v>
      </c>
      <c r="D5007" t="s">
        <v>45</v>
      </c>
      <c r="E5007" t="s">
        <v>434</v>
      </c>
      <c r="F5007" t="s">
        <v>88</v>
      </c>
      <c r="G5007" t="s">
        <v>26</v>
      </c>
      <c r="H5007" t="s">
        <v>953</v>
      </c>
      <c r="I5007" t="s">
        <v>110</v>
      </c>
      <c r="J5007" t="s">
        <v>111</v>
      </c>
      <c r="K5007" t="s">
        <v>97</v>
      </c>
      <c r="L5007" t="str">
        <f>_xlfn.XLOOKUP(Trade_Flows[[#This Row],[hardware_type]],Helper_sheet!$D$2:$D$15,Helper_sheet!$E$2:$E$15,0,0)</f>
        <v>Chip</v>
      </c>
      <c r="M5007" t="s">
        <v>91</v>
      </c>
      <c r="N5007" s="5">
        <v>2530</v>
      </c>
      <c r="O5007" s="1">
        <v>135.54</v>
      </c>
      <c r="P5007" t="s">
        <v>661</v>
      </c>
      <c r="Q5007" t="s">
        <v>33</v>
      </c>
      <c r="R5007" t="s">
        <v>144</v>
      </c>
      <c r="S5007" t="s">
        <v>141</v>
      </c>
      <c r="T5007" t="s">
        <v>90</v>
      </c>
      <c r="U5007" t="s">
        <v>599</v>
      </c>
      <c r="V5007" t="s">
        <v>976</v>
      </c>
      <c r="W5007" t="s">
        <v>147</v>
      </c>
      <c r="X5007" t="s">
        <v>144</v>
      </c>
    </row>
    <row r="5008" spans="1:24" x14ac:dyDescent="0.4">
      <c r="A5008" t="s">
        <v>5701</v>
      </c>
      <c r="B5008" t="s">
        <v>171</v>
      </c>
      <c r="C5008" t="s">
        <v>154</v>
      </c>
      <c r="D5008" t="s">
        <v>46</v>
      </c>
      <c r="E5008" t="s">
        <v>434</v>
      </c>
      <c r="F5008" t="s">
        <v>88</v>
      </c>
      <c r="G5008" t="s">
        <v>26</v>
      </c>
      <c r="H5008" t="s">
        <v>953</v>
      </c>
      <c r="I5008" t="s">
        <v>110</v>
      </c>
      <c r="J5008" t="s">
        <v>111</v>
      </c>
      <c r="K5008" t="s">
        <v>97</v>
      </c>
      <c r="L5008" t="str">
        <f>_xlfn.XLOOKUP(Trade_Flows[[#This Row],[hardware_type]],Helper_sheet!$D$2:$D$15,Helper_sheet!$E$2:$E$15,0,0)</f>
        <v>Chip</v>
      </c>
      <c r="M5008" t="s">
        <v>91</v>
      </c>
      <c r="N5008" s="5">
        <v>3200</v>
      </c>
      <c r="O5008" s="1">
        <v>171.47</v>
      </c>
      <c r="P5008" t="s">
        <v>664</v>
      </c>
      <c r="Q5008" t="s">
        <v>33</v>
      </c>
      <c r="R5008" t="s">
        <v>144</v>
      </c>
      <c r="S5008" t="s">
        <v>141</v>
      </c>
      <c r="T5008" t="s">
        <v>90</v>
      </c>
      <c r="U5008" t="s">
        <v>435</v>
      </c>
      <c r="V5008" t="s">
        <v>968</v>
      </c>
      <c r="W5008" t="s">
        <v>147</v>
      </c>
      <c r="X5008" t="s">
        <v>144</v>
      </c>
    </row>
    <row r="5009" spans="1:24" x14ac:dyDescent="0.4">
      <c r="A5009" t="s">
        <v>5702</v>
      </c>
      <c r="B5009" t="s">
        <v>171</v>
      </c>
      <c r="C5009" t="s">
        <v>158</v>
      </c>
      <c r="D5009" t="s">
        <v>47</v>
      </c>
      <c r="E5009" t="s">
        <v>434</v>
      </c>
      <c r="F5009" t="s">
        <v>88</v>
      </c>
      <c r="G5009" t="s">
        <v>26</v>
      </c>
      <c r="H5009" t="s">
        <v>953</v>
      </c>
      <c r="I5009" t="s">
        <v>110</v>
      </c>
      <c r="J5009" t="s">
        <v>111</v>
      </c>
      <c r="K5009" t="s">
        <v>97</v>
      </c>
      <c r="L5009" t="str">
        <f>_xlfn.XLOOKUP(Trade_Flows[[#This Row],[hardware_type]],Helper_sheet!$D$2:$D$15,Helper_sheet!$E$2:$E$15,0,0)</f>
        <v>Chip</v>
      </c>
      <c r="M5009" t="s">
        <v>91</v>
      </c>
      <c r="N5009" s="5">
        <v>2311</v>
      </c>
      <c r="O5009" s="1">
        <v>123.82</v>
      </c>
      <c r="P5009" t="s">
        <v>668</v>
      </c>
      <c r="Q5009" t="s">
        <v>33</v>
      </c>
      <c r="R5009" t="s">
        <v>144</v>
      </c>
      <c r="S5009" t="s">
        <v>141</v>
      </c>
      <c r="T5009" t="s">
        <v>90</v>
      </c>
      <c r="U5009" t="s">
        <v>457</v>
      </c>
      <c r="V5009" t="s">
        <v>958</v>
      </c>
      <c r="W5009" t="s">
        <v>147</v>
      </c>
      <c r="X5009" t="s">
        <v>144</v>
      </c>
    </row>
    <row r="5010" spans="1:24" x14ac:dyDescent="0.4">
      <c r="A5010" t="s">
        <v>5703</v>
      </c>
      <c r="B5010" t="s">
        <v>182</v>
      </c>
      <c r="C5010" t="s">
        <v>141</v>
      </c>
      <c r="D5010" t="s">
        <v>48</v>
      </c>
      <c r="E5010" t="s">
        <v>434</v>
      </c>
      <c r="F5010" t="s">
        <v>88</v>
      </c>
      <c r="G5010" t="s">
        <v>26</v>
      </c>
      <c r="H5010" t="s">
        <v>953</v>
      </c>
      <c r="I5010" t="s">
        <v>110</v>
      </c>
      <c r="J5010" t="s">
        <v>111</v>
      </c>
      <c r="K5010" t="s">
        <v>97</v>
      </c>
      <c r="L5010" t="str">
        <f>_xlfn.XLOOKUP(Trade_Flows[[#This Row],[hardware_type]],Helper_sheet!$D$2:$D$15,Helper_sheet!$E$2:$E$15,0,0)</f>
        <v>Chip</v>
      </c>
      <c r="M5010" t="s">
        <v>91</v>
      </c>
      <c r="N5010" s="5">
        <v>2523</v>
      </c>
      <c r="O5010" s="1">
        <v>135.16999999999999</v>
      </c>
      <c r="P5010" t="s">
        <v>98</v>
      </c>
      <c r="Q5010" t="s">
        <v>33</v>
      </c>
      <c r="R5010" t="s">
        <v>144</v>
      </c>
      <c r="S5010" t="s">
        <v>141</v>
      </c>
      <c r="T5010" t="s">
        <v>90</v>
      </c>
      <c r="U5010" t="s">
        <v>444</v>
      </c>
      <c r="V5010" t="s">
        <v>2050</v>
      </c>
      <c r="W5010" t="s">
        <v>147</v>
      </c>
      <c r="X5010" t="s">
        <v>144</v>
      </c>
    </row>
    <row r="5011" spans="1:24" x14ac:dyDescent="0.4">
      <c r="A5011" t="s">
        <v>5704</v>
      </c>
      <c r="B5011" t="s">
        <v>182</v>
      </c>
      <c r="C5011" t="s">
        <v>149</v>
      </c>
      <c r="D5011" t="s">
        <v>49</v>
      </c>
      <c r="E5011" t="s">
        <v>434</v>
      </c>
      <c r="F5011" t="s">
        <v>88</v>
      </c>
      <c r="G5011" t="s">
        <v>26</v>
      </c>
      <c r="H5011" t="s">
        <v>953</v>
      </c>
      <c r="I5011" t="s">
        <v>110</v>
      </c>
      <c r="J5011" t="s">
        <v>111</v>
      </c>
      <c r="K5011" t="s">
        <v>97</v>
      </c>
      <c r="L5011" t="str">
        <f>_xlfn.XLOOKUP(Trade_Flows[[#This Row],[hardware_type]],Helper_sheet!$D$2:$D$15,Helper_sheet!$E$2:$E$15,0,0)</f>
        <v>Chip</v>
      </c>
      <c r="M5011" t="s">
        <v>91</v>
      </c>
      <c r="N5011" s="5">
        <v>3262</v>
      </c>
      <c r="O5011" s="1">
        <v>174.75</v>
      </c>
      <c r="P5011" t="s">
        <v>668</v>
      </c>
      <c r="Q5011" t="s">
        <v>33</v>
      </c>
      <c r="R5011" t="s">
        <v>144</v>
      </c>
      <c r="S5011" t="s">
        <v>141</v>
      </c>
      <c r="T5011" t="s">
        <v>90</v>
      </c>
      <c r="U5011" t="s">
        <v>437</v>
      </c>
      <c r="V5011" t="s">
        <v>1040</v>
      </c>
      <c r="W5011" t="s">
        <v>147</v>
      </c>
      <c r="X5011" t="s">
        <v>144</v>
      </c>
    </row>
    <row r="5012" spans="1:24" x14ac:dyDescent="0.4">
      <c r="A5012" t="s">
        <v>5705</v>
      </c>
      <c r="B5012" t="s">
        <v>182</v>
      </c>
      <c r="C5012" t="s">
        <v>154</v>
      </c>
      <c r="D5012" t="s">
        <v>50</v>
      </c>
      <c r="E5012" t="s">
        <v>434</v>
      </c>
      <c r="F5012" t="s">
        <v>88</v>
      </c>
      <c r="G5012" t="s">
        <v>26</v>
      </c>
      <c r="H5012" t="s">
        <v>953</v>
      </c>
      <c r="I5012" t="s">
        <v>110</v>
      </c>
      <c r="J5012" t="s">
        <v>111</v>
      </c>
      <c r="K5012" t="s">
        <v>97</v>
      </c>
      <c r="L5012" t="str">
        <f>_xlfn.XLOOKUP(Trade_Flows[[#This Row],[hardware_type]],Helper_sheet!$D$2:$D$15,Helper_sheet!$E$2:$E$15,0,0)</f>
        <v>Chip</v>
      </c>
      <c r="M5012" t="s">
        <v>91</v>
      </c>
      <c r="N5012" s="5">
        <v>3003</v>
      </c>
      <c r="O5012" s="1">
        <v>160.88999999999999</v>
      </c>
      <c r="P5012" t="s">
        <v>100</v>
      </c>
      <c r="Q5012" t="s">
        <v>33</v>
      </c>
      <c r="R5012" t="s">
        <v>144</v>
      </c>
      <c r="S5012" t="s">
        <v>141</v>
      </c>
      <c r="T5012" t="s">
        <v>90</v>
      </c>
      <c r="U5012" t="s">
        <v>2477</v>
      </c>
      <c r="V5012" t="s">
        <v>2973</v>
      </c>
      <c r="W5012" t="s">
        <v>147</v>
      </c>
      <c r="X5012" t="s">
        <v>144</v>
      </c>
    </row>
    <row r="5013" spans="1:24" x14ac:dyDescent="0.4">
      <c r="A5013" t="s">
        <v>5706</v>
      </c>
      <c r="B5013" t="s">
        <v>182</v>
      </c>
      <c r="C5013" t="s">
        <v>158</v>
      </c>
      <c r="D5013" t="s">
        <v>51</v>
      </c>
      <c r="E5013" t="s">
        <v>434</v>
      </c>
      <c r="F5013" t="s">
        <v>88</v>
      </c>
      <c r="G5013" t="s">
        <v>26</v>
      </c>
      <c r="H5013" t="s">
        <v>953</v>
      </c>
      <c r="I5013" t="s">
        <v>110</v>
      </c>
      <c r="J5013" t="s">
        <v>111</v>
      </c>
      <c r="K5013" t="s">
        <v>97</v>
      </c>
      <c r="L5013" t="str">
        <f>_xlfn.XLOOKUP(Trade_Flows[[#This Row],[hardware_type]],Helper_sheet!$D$2:$D$15,Helper_sheet!$E$2:$E$15,0,0)</f>
        <v>Chip</v>
      </c>
      <c r="M5013" t="s">
        <v>91</v>
      </c>
      <c r="N5013" s="5">
        <v>3079</v>
      </c>
      <c r="O5013" s="1">
        <v>164.96</v>
      </c>
      <c r="P5013" t="s">
        <v>664</v>
      </c>
      <c r="Q5013" t="s">
        <v>33</v>
      </c>
      <c r="R5013" t="s">
        <v>144</v>
      </c>
      <c r="S5013" t="s">
        <v>141</v>
      </c>
      <c r="T5013" t="s">
        <v>90</v>
      </c>
      <c r="U5013" t="s">
        <v>597</v>
      </c>
      <c r="V5013" t="s">
        <v>965</v>
      </c>
      <c r="W5013" t="s">
        <v>147</v>
      </c>
      <c r="X5013" t="s">
        <v>144</v>
      </c>
    </row>
    <row r="5014" spans="1:24" x14ac:dyDescent="0.4">
      <c r="A5014" t="s">
        <v>5707</v>
      </c>
      <c r="B5014" t="s">
        <v>193</v>
      </c>
      <c r="C5014" t="s">
        <v>141</v>
      </c>
      <c r="D5014" t="s">
        <v>52</v>
      </c>
      <c r="E5014" t="s">
        <v>434</v>
      </c>
      <c r="F5014" t="s">
        <v>88</v>
      </c>
      <c r="G5014" t="s">
        <v>26</v>
      </c>
      <c r="H5014" t="s">
        <v>953</v>
      </c>
      <c r="I5014" t="s">
        <v>110</v>
      </c>
      <c r="J5014" t="s">
        <v>111</v>
      </c>
      <c r="K5014" t="s">
        <v>97</v>
      </c>
      <c r="L5014" t="str">
        <f>_xlfn.XLOOKUP(Trade_Flows[[#This Row],[hardware_type]],Helper_sheet!$D$2:$D$15,Helper_sheet!$E$2:$E$15,0,0)</f>
        <v>Chip</v>
      </c>
      <c r="M5014" t="s">
        <v>91</v>
      </c>
      <c r="N5014" s="5">
        <v>2749</v>
      </c>
      <c r="O5014" s="1">
        <v>147.27000000000001</v>
      </c>
      <c r="P5014" t="s">
        <v>664</v>
      </c>
      <c r="Q5014" t="s">
        <v>33</v>
      </c>
      <c r="R5014" t="s">
        <v>144</v>
      </c>
      <c r="S5014" t="s">
        <v>141</v>
      </c>
      <c r="T5014" t="s">
        <v>90</v>
      </c>
      <c r="U5014" t="s">
        <v>2447</v>
      </c>
      <c r="V5014" t="s">
        <v>954</v>
      </c>
      <c r="W5014" t="s">
        <v>147</v>
      </c>
      <c r="X5014" t="s">
        <v>144</v>
      </c>
    </row>
    <row r="5015" spans="1:24" x14ac:dyDescent="0.4">
      <c r="A5015" t="s">
        <v>5708</v>
      </c>
      <c r="B5015" t="s">
        <v>193</v>
      </c>
      <c r="C5015" t="s">
        <v>149</v>
      </c>
      <c r="D5015" t="s">
        <v>53</v>
      </c>
      <c r="E5015" t="s">
        <v>434</v>
      </c>
      <c r="F5015" t="s">
        <v>88</v>
      </c>
      <c r="G5015" t="s">
        <v>26</v>
      </c>
      <c r="H5015" t="s">
        <v>953</v>
      </c>
      <c r="I5015" t="s">
        <v>110</v>
      </c>
      <c r="J5015" t="s">
        <v>111</v>
      </c>
      <c r="K5015" t="s">
        <v>97</v>
      </c>
      <c r="L5015" t="str">
        <f>_xlfn.XLOOKUP(Trade_Flows[[#This Row],[hardware_type]],Helper_sheet!$D$2:$D$15,Helper_sheet!$E$2:$E$15,0,0)</f>
        <v>Chip</v>
      </c>
      <c r="M5015" t="s">
        <v>91</v>
      </c>
      <c r="N5015" s="5">
        <v>3139</v>
      </c>
      <c r="O5015" s="1">
        <v>168.21</v>
      </c>
      <c r="P5015" t="s">
        <v>98</v>
      </c>
      <c r="Q5015" t="s">
        <v>33</v>
      </c>
      <c r="R5015" t="s">
        <v>144</v>
      </c>
      <c r="S5015" t="s">
        <v>141</v>
      </c>
      <c r="T5015" t="s">
        <v>90</v>
      </c>
      <c r="U5015" t="s">
        <v>2785</v>
      </c>
      <c r="V5015" t="s">
        <v>954</v>
      </c>
      <c r="W5015" t="s">
        <v>147</v>
      </c>
      <c r="X5015" t="s">
        <v>144</v>
      </c>
    </row>
    <row r="5016" spans="1:24" x14ac:dyDescent="0.4">
      <c r="A5016" t="s">
        <v>5709</v>
      </c>
      <c r="B5016" t="s">
        <v>193</v>
      </c>
      <c r="C5016" t="s">
        <v>154</v>
      </c>
      <c r="D5016" t="s">
        <v>54</v>
      </c>
      <c r="E5016" t="s">
        <v>434</v>
      </c>
      <c r="F5016" t="s">
        <v>88</v>
      </c>
      <c r="G5016" t="s">
        <v>26</v>
      </c>
      <c r="H5016" t="s">
        <v>953</v>
      </c>
      <c r="I5016" t="s">
        <v>110</v>
      </c>
      <c r="J5016" t="s">
        <v>111</v>
      </c>
      <c r="K5016" t="s">
        <v>97</v>
      </c>
      <c r="L5016" t="str">
        <f>_xlfn.XLOOKUP(Trade_Flows[[#This Row],[hardware_type]],Helper_sheet!$D$2:$D$15,Helper_sheet!$E$2:$E$15,0,0)</f>
        <v>Chip</v>
      </c>
      <c r="M5016" t="s">
        <v>91</v>
      </c>
      <c r="N5016" s="5">
        <v>3356</v>
      </c>
      <c r="O5016" s="1">
        <v>179.8</v>
      </c>
      <c r="P5016" t="s">
        <v>100</v>
      </c>
      <c r="Q5016" t="s">
        <v>33</v>
      </c>
      <c r="R5016" t="s">
        <v>144</v>
      </c>
      <c r="S5016" t="s">
        <v>141</v>
      </c>
      <c r="T5016" t="s">
        <v>90</v>
      </c>
      <c r="U5016" t="s">
        <v>679</v>
      </c>
      <c r="V5016" t="s">
        <v>1054</v>
      </c>
      <c r="W5016" t="s">
        <v>147</v>
      </c>
      <c r="X5016" t="s">
        <v>144</v>
      </c>
    </row>
    <row r="5017" spans="1:24" x14ac:dyDescent="0.4">
      <c r="A5017" t="s">
        <v>5710</v>
      </c>
      <c r="B5017" t="s">
        <v>193</v>
      </c>
      <c r="C5017" t="s">
        <v>158</v>
      </c>
      <c r="D5017" t="s">
        <v>55</v>
      </c>
      <c r="E5017" t="s">
        <v>434</v>
      </c>
      <c r="F5017" t="s">
        <v>88</v>
      </c>
      <c r="G5017" t="s">
        <v>26</v>
      </c>
      <c r="H5017" t="s">
        <v>953</v>
      </c>
      <c r="I5017" t="s">
        <v>110</v>
      </c>
      <c r="J5017" t="s">
        <v>111</v>
      </c>
      <c r="K5017" t="s">
        <v>97</v>
      </c>
      <c r="L5017" t="str">
        <f>_xlfn.XLOOKUP(Trade_Flows[[#This Row],[hardware_type]],Helper_sheet!$D$2:$D$15,Helper_sheet!$E$2:$E$15,0,0)</f>
        <v>Chip</v>
      </c>
      <c r="M5017" t="s">
        <v>91</v>
      </c>
      <c r="N5017" s="5">
        <v>2786</v>
      </c>
      <c r="O5017" s="1">
        <v>149.27000000000001</v>
      </c>
      <c r="P5017" t="s">
        <v>100</v>
      </c>
      <c r="Q5017" t="s">
        <v>33</v>
      </c>
      <c r="R5017" t="s">
        <v>144</v>
      </c>
      <c r="S5017" t="s">
        <v>141</v>
      </c>
      <c r="T5017" t="s">
        <v>90</v>
      </c>
      <c r="U5017" t="s">
        <v>532</v>
      </c>
      <c r="V5017" t="s">
        <v>965</v>
      </c>
      <c r="W5017" t="s">
        <v>147</v>
      </c>
      <c r="X5017" t="s">
        <v>144</v>
      </c>
    </row>
    <row r="5018" spans="1:24" x14ac:dyDescent="0.4">
      <c r="A5018" t="s">
        <v>5711</v>
      </c>
      <c r="B5018" t="s">
        <v>202</v>
      </c>
      <c r="C5018" t="s">
        <v>141</v>
      </c>
      <c r="D5018" t="s">
        <v>56</v>
      </c>
      <c r="E5018" t="s">
        <v>434</v>
      </c>
      <c r="F5018" t="s">
        <v>88</v>
      </c>
      <c r="G5018" t="s">
        <v>26</v>
      </c>
      <c r="H5018" t="s">
        <v>953</v>
      </c>
      <c r="I5018" t="s">
        <v>110</v>
      </c>
      <c r="J5018" t="s">
        <v>111</v>
      </c>
      <c r="K5018" t="s">
        <v>97</v>
      </c>
      <c r="L5018" t="str">
        <f>_xlfn.XLOOKUP(Trade_Flows[[#This Row],[hardware_type]],Helper_sheet!$D$2:$D$15,Helper_sheet!$E$2:$E$15,0,0)</f>
        <v>Chip</v>
      </c>
      <c r="M5018" t="s">
        <v>91</v>
      </c>
      <c r="N5018" s="5">
        <v>2759</v>
      </c>
      <c r="O5018" s="1">
        <v>147.85</v>
      </c>
      <c r="P5018" t="s">
        <v>664</v>
      </c>
      <c r="Q5018" t="s">
        <v>33</v>
      </c>
      <c r="R5018" t="s">
        <v>144</v>
      </c>
      <c r="S5018" t="s">
        <v>141</v>
      </c>
      <c r="T5018" t="s">
        <v>90</v>
      </c>
      <c r="U5018" t="s">
        <v>2804</v>
      </c>
      <c r="V5018" t="s">
        <v>985</v>
      </c>
      <c r="W5018" t="s">
        <v>147</v>
      </c>
      <c r="X5018" t="s">
        <v>144</v>
      </c>
    </row>
    <row r="5019" spans="1:24" x14ac:dyDescent="0.4">
      <c r="A5019" t="s">
        <v>5712</v>
      </c>
      <c r="B5019" t="s">
        <v>202</v>
      </c>
      <c r="C5019" t="s">
        <v>149</v>
      </c>
      <c r="D5019" t="s">
        <v>57</v>
      </c>
      <c r="E5019" t="s">
        <v>434</v>
      </c>
      <c r="F5019" t="s">
        <v>88</v>
      </c>
      <c r="G5019" t="s">
        <v>26</v>
      </c>
      <c r="H5019" t="s">
        <v>953</v>
      </c>
      <c r="I5019" t="s">
        <v>110</v>
      </c>
      <c r="J5019" t="s">
        <v>111</v>
      </c>
      <c r="K5019" t="s">
        <v>97</v>
      </c>
      <c r="L5019" t="str">
        <f>_xlfn.XLOOKUP(Trade_Flows[[#This Row],[hardware_type]],Helper_sheet!$D$2:$D$15,Helper_sheet!$E$2:$E$15,0,0)</f>
        <v>Chip</v>
      </c>
      <c r="M5019" t="s">
        <v>91</v>
      </c>
      <c r="N5019" s="5">
        <v>2928</v>
      </c>
      <c r="O5019" s="1">
        <v>156.86000000000001</v>
      </c>
      <c r="P5019" t="s">
        <v>664</v>
      </c>
      <c r="Q5019" t="s">
        <v>33</v>
      </c>
      <c r="R5019" t="s">
        <v>144</v>
      </c>
      <c r="S5019" t="s">
        <v>141</v>
      </c>
      <c r="T5019" t="s">
        <v>90</v>
      </c>
      <c r="U5019" t="s">
        <v>2804</v>
      </c>
      <c r="V5019" t="s">
        <v>998</v>
      </c>
      <c r="W5019" t="s">
        <v>147</v>
      </c>
      <c r="X5019" t="s">
        <v>144</v>
      </c>
    </row>
    <row r="5020" spans="1:24" x14ac:dyDescent="0.4">
      <c r="A5020" t="s">
        <v>5713</v>
      </c>
      <c r="B5020" t="s">
        <v>202</v>
      </c>
      <c r="C5020" t="s">
        <v>154</v>
      </c>
      <c r="D5020" t="s">
        <v>58</v>
      </c>
      <c r="E5020" t="s">
        <v>434</v>
      </c>
      <c r="F5020" t="s">
        <v>88</v>
      </c>
      <c r="G5020" t="s">
        <v>26</v>
      </c>
      <c r="H5020" t="s">
        <v>953</v>
      </c>
      <c r="I5020" t="s">
        <v>110</v>
      </c>
      <c r="J5020" t="s">
        <v>111</v>
      </c>
      <c r="K5020" t="s">
        <v>97</v>
      </c>
      <c r="L5020" t="str">
        <f>_xlfn.XLOOKUP(Trade_Flows[[#This Row],[hardware_type]],Helper_sheet!$D$2:$D$15,Helper_sheet!$E$2:$E$15,0,0)</f>
        <v>Chip</v>
      </c>
      <c r="M5020" t="s">
        <v>91</v>
      </c>
      <c r="N5020" s="5">
        <v>3145</v>
      </c>
      <c r="O5020" s="1">
        <v>168.52</v>
      </c>
      <c r="P5020" t="s">
        <v>98</v>
      </c>
      <c r="Q5020" t="s">
        <v>33</v>
      </c>
      <c r="R5020" t="s">
        <v>144</v>
      </c>
      <c r="S5020" t="s">
        <v>141</v>
      </c>
      <c r="T5020" t="s">
        <v>90</v>
      </c>
      <c r="U5020" t="s">
        <v>482</v>
      </c>
      <c r="V5020" t="s">
        <v>1021</v>
      </c>
      <c r="W5020" t="s">
        <v>147</v>
      </c>
      <c r="X5020" t="s">
        <v>144</v>
      </c>
    </row>
    <row r="5021" spans="1:24" x14ac:dyDescent="0.4">
      <c r="A5021" t="s">
        <v>5714</v>
      </c>
      <c r="B5021" t="s">
        <v>202</v>
      </c>
      <c r="C5021" t="s">
        <v>158</v>
      </c>
      <c r="D5021" t="s">
        <v>59</v>
      </c>
      <c r="E5021" t="s">
        <v>434</v>
      </c>
      <c r="F5021" t="s">
        <v>88</v>
      </c>
      <c r="G5021" t="s">
        <v>26</v>
      </c>
      <c r="H5021" t="s">
        <v>953</v>
      </c>
      <c r="I5021" t="s">
        <v>110</v>
      </c>
      <c r="J5021" t="s">
        <v>111</v>
      </c>
      <c r="K5021" t="s">
        <v>97</v>
      </c>
      <c r="L5021" t="str">
        <f>_xlfn.XLOOKUP(Trade_Flows[[#This Row],[hardware_type]],Helper_sheet!$D$2:$D$15,Helper_sheet!$E$2:$E$15,0,0)</f>
        <v>Chip</v>
      </c>
      <c r="M5021" t="s">
        <v>91</v>
      </c>
      <c r="N5021" s="5">
        <v>3149</v>
      </c>
      <c r="O5021" s="1">
        <v>168.74</v>
      </c>
      <c r="P5021" t="s">
        <v>98</v>
      </c>
      <c r="Q5021" t="s">
        <v>33</v>
      </c>
      <c r="R5021" t="s">
        <v>144</v>
      </c>
      <c r="S5021" t="s">
        <v>141</v>
      </c>
      <c r="T5021" t="s">
        <v>90</v>
      </c>
      <c r="U5021" t="s">
        <v>2464</v>
      </c>
      <c r="V5021" t="s">
        <v>994</v>
      </c>
      <c r="W5021" t="s">
        <v>147</v>
      </c>
      <c r="X5021" t="s">
        <v>144</v>
      </c>
    </row>
    <row r="5022" spans="1:24" x14ac:dyDescent="0.4">
      <c r="A5022" t="s">
        <v>5715</v>
      </c>
      <c r="B5022" t="s">
        <v>212</v>
      </c>
      <c r="C5022" t="s">
        <v>141</v>
      </c>
      <c r="D5022" t="s">
        <v>60</v>
      </c>
      <c r="E5022" t="s">
        <v>434</v>
      </c>
      <c r="F5022" t="s">
        <v>88</v>
      </c>
      <c r="G5022" t="s">
        <v>26</v>
      </c>
      <c r="H5022" t="s">
        <v>953</v>
      </c>
      <c r="I5022" t="s">
        <v>110</v>
      </c>
      <c r="J5022" t="s">
        <v>111</v>
      </c>
      <c r="K5022" t="s">
        <v>97</v>
      </c>
      <c r="L5022" t="str">
        <f>_xlfn.XLOOKUP(Trade_Flows[[#This Row],[hardware_type]],Helper_sheet!$D$2:$D$15,Helper_sheet!$E$2:$E$15,0,0)</f>
        <v>Chip</v>
      </c>
      <c r="M5022" t="s">
        <v>91</v>
      </c>
      <c r="N5022" s="5">
        <v>3058</v>
      </c>
      <c r="O5022" s="1">
        <v>163.85</v>
      </c>
      <c r="P5022" t="s">
        <v>661</v>
      </c>
      <c r="Q5022" t="s">
        <v>33</v>
      </c>
      <c r="R5022" t="s">
        <v>144</v>
      </c>
      <c r="S5022" t="s">
        <v>141</v>
      </c>
      <c r="T5022" t="s">
        <v>90</v>
      </c>
      <c r="U5022" t="s">
        <v>2464</v>
      </c>
      <c r="V5022" t="s">
        <v>1003</v>
      </c>
      <c r="W5022" t="s">
        <v>147</v>
      </c>
      <c r="X5022" t="s">
        <v>144</v>
      </c>
    </row>
    <row r="5023" spans="1:24" x14ac:dyDescent="0.4">
      <c r="A5023" t="s">
        <v>5716</v>
      </c>
      <c r="B5023" t="s">
        <v>212</v>
      </c>
      <c r="C5023" t="s">
        <v>149</v>
      </c>
      <c r="D5023" t="s">
        <v>61</v>
      </c>
      <c r="E5023" t="s">
        <v>434</v>
      </c>
      <c r="F5023" t="s">
        <v>88</v>
      </c>
      <c r="G5023" t="s">
        <v>26</v>
      </c>
      <c r="H5023" t="s">
        <v>953</v>
      </c>
      <c r="I5023" t="s">
        <v>110</v>
      </c>
      <c r="J5023" t="s">
        <v>111</v>
      </c>
      <c r="K5023" t="s">
        <v>97</v>
      </c>
      <c r="L5023" t="str">
        <f>_xlfn.XLOOKUP(Trade_Flows[[#This Row],[hardware_type]],Helper_sheet!$D$2:$D$15,Helper_sheet!$E$2:$E$15,0,0)</f>
        <v>Chip</v>
      </c>
      <c r="M5023" t="s">
        <v>91</v>
      </c>
      <c r="N5023" s="5">
        <v>3911</v>
      </c>
      <c r="O5023" s="1">
        <v>209.52</v>
      </c>
      <c r="P5023" t="s">
        <v>664</v>
      </c>
      <c r="Q5023" t="s">
        <v>33</v>
      </c>
      <c r="R5023" t="s">
        <v>144</v>
      </c>
      <c r="S5023" t="s">
        <v>141</v>
      </c>
      <c r="T5023" t="s">
        <v>90</v>
      </c>
      <c r="U5023" t="s">
        <v>2415</v>
      </c>
      <c r="V5023" t="s">
        <v>1021</v>
      </c>
      <c r="W5023" t="s">
        <v>147</v>
      </c>
      <c r="X5023" t="s">
        <v>144</v>
      </c>
    </row>
    <row r="5024" spans="1:24" x14ac:dyDescent="0.4">
      <c r="A5024" t="s">
        <v>5717</v>
      </c>
      <c r="B5024" t="s">
        <v>212</v>
      </c>
      <c r="C5024" t="s">
        <v>154</v>
      </c>
      <c r="D5024" t="s">
        <v>62</v>
      </c>
      <c r="E5024" t="s">
        <v>434</v>
      </c>
      <c r="F5024" t="s">
        <v>88</v>
      </c>
      <c r="G5024" t="s">
        <v>26</v>
      </c>
      <c r="H5024" t="s">
        <v>953</v>
      </c>
      <c r="I5024" t="s">
        <v>110</v>
      </c>
      <c r="J5024" t="s">
        <v>111</v>
      </c>
      <c r="K5024" t="s">
        <v>97</v>
      </c>
      <c r="L5024" t="str">
        <f>_xlfn.XLOOKUP(Trade_Flows[[#This Row],[hardware_type]],Helper_sheet!$D$2:$D$15,Helper_sheet!$E$2:$E$15,0,0)</f>
        <v>Chip</v>
      </c>
      <c r="M5024" t="s">
        <v>91</v>
      </c>
      <c r="N5024" s="5">
        <v>3849</v>
      </c>
      <c r="O5024" s="1">
        <v>206.23</v>
      </c>
      <c r="P5024" t="s">
        <v>98</v>
      </c>
      <c r="Q5024" t="s">
        <v>33</v>
      </c>
      <c r="R5024" t="s">
        <v>144</v>
      </c>
      <c r="S5024" t="s">
        <v>141</v>
      </c>
      <c r="T5024" t="s">
        <v>90</v>
      </c>
      <c r="U5024" t="s">
        <v>482</v>
      </c>
      <c r="V5024" t="s">
        <v>1007</v>
      </c>
      <c r="W5024" t="s">
        <v>147</v>
      </c>
      <c r="X5024" t="s">
        <v>144</v>
      </c>
    </row>
    <row r="5025" spans="1:24" x14ac:dyDescent="0.4">
      <c r="A5025" t="s">
        <v>5718</v>
      </c>
      <c r="B5025" t="s">
        <v>212</v>
      </c>
      <c r="C5025" t="s">
        <v>158</v>
      </c>
      <c r="D5025" t="s">
        <v>63</v>
      </c>
      <c r="E5025" t="s">
        <v>434</v>
      </c>
      <c r="F5025" t="s">
        <v>88</v>
      </c>
      <c r="G5025" t="s">
        <v>26</v>
      </c>
      <c r="H5025" t="s">
        <v>953</v>
      </c>
      <c r="I5025" t="s">
        <v>110</v>
      </c>
      <c r="J5025" t="s">
        <v>111</v>
      </c>
      <c r="K5025" t="s">
        <v>97</v>
      </c>
      <c r="L5025" t="str">
        <f>_xlfn.XLOOKUP(Trade_Flows[[#This Row],[hardware_type]],Helper_sheet!$D$2:$D$15,Helper_sheet!$E$2:$E$15,0,0)</f>
        <v>Chip</v>
      </c>
      <c r="M5025" t="s">
        <v>91</v>
      </c>
      <c r="N5025" s="5">
        <v>3594</v>
      </c>
      <c r="O5025" s="1">
        <v>192.59</v>
      </c>
      <c r="P5025" t="s">
        <v>100</v>
      </c>
      <c r="Q5025" t="s">
        <v>33</v>
      </c>
      <c r="R5025" t="s">
        <v>144</v>
      </c>
      <c r="S5025" t="s">
        <v>141</v>
      </c>
      <c r="T5025" t="s">
        <v>90</v>
      </c>
      <c r="U5025" t="s">
        <v>2462</v>
      </c>
      <c r="V5025" t="s">
        <v>1047</v>
      </c>
      <c r="W5025" t="s">
        <v>147</v>
      </c>
      <c r="X5025" t="s">
        <v>144</v>
      </c>
    </row>
    <row r="5026" spans="1:24" x14ac:dyDescent="0.4">
      <c r="A5026" t="s">
        <v>5719</v>
      </c>
      <c r="B5026" t="s">
        <v>223</v>
      </c>
      <c r="C5026" t="s">
        <v>141</v>
      </c>
      <c r="D5026" t="s">
        <v>64</v>
      </c>
      <c r="E5026" t="s">
        <v>434</v>
      </c>
      <c r="F5026" t="s">
        <v>88</v>
      </c>
      <c r="G5026" t="s">
        <v>26</v>
      </c>
      <c r="H5026" t="s">
        <v>953</v>
      </c>
      <c r="I5026" t="s">
        <v>110</v>
      </c>
      <c r="J5026" t="s">
        <v>111</v>
      </c>
      <c r="K5026" t="s">
        <v>97</v>
      </c>
      <c r="L5026" t="str">
        <f>_xlfn.XLOOKUP(Trade_Flows[[#This Row],[hardware_type]],Helper_sheet!$D$2:$D$15,Helper_sheet!$E$2:$E$15,0,0)</f>
        <v>Chip</v>
      </c>
      <c r="M5026" t="s">
        <v>91</v>
      </c>
      <c r="N5026" s="5">
        <v>3710</v>
      </c>
      <c r="O5026" s="1">
        <v>198.78</v>
      </c>
      <c r="P5026" t="s">
        <v>661</v>
      </c>
      <c r="Q5026" t="s">
        <v>33</v>
      </c>
      <c r="R5026" t="s">
        <v>144</v>
      </c>
      <c r="S5026" t="s">
        <v>141</v>
      </c>
      <c r="T5026" t="s">
        <v>90</v>
      </c>
      <c r="U5026" t="s">
        <v>183</v>
      </c>
      <c r="V5026" t="s">
        <v>998</v>
      </c>
      <c r="W5026" t="s">
        <v>147</v>
      </c>
      <c r="X5026" t="s">
        <v>144</v>
      </c>
    </row>
    <row r="5027" spans="1:24" x14ac:dyDescent="0.4">
      <c r="A5027" t="s">
        <v>5720</v>
      </c>
      <c r="B5027" t="s">
        <v>223</v>
      </c>
      <c r="C5027" t="s">
        <v>149</v>
      </c>
      <c r="D5027" t="s">
        <v>65</v>
      </c>
      <c r="E5027" t="s">
        <v>434</v>
      </c>
      <c r="F5027" t="s">
        <v>88</v>
      </c>
      <c r="G5027" t="s">
        <v>26</v>
      </c>
      <c r="H5027" t="s">
        <v>953</v>
      </c>
      <c r="I5027" t="s">
        <v>110</v>
      </c>
      <c r="J5027" t="s">
        <v>111</v>
      </c>
      <c r="K5027" t="s">
        <v>97</v>
      </c>
      <c r="L5027" t="str">
        <f>_xlfn.XLOOKUP(Trade_Flows[[#This Row],[hardware_type]],Helper_sheet!$D$2:$D$15,Helper_sheet!$E$2:$E$15,0,0)</f>
        <v>Chip</v>
      </c>
      <c r="M5027" t="s">
        <v>91</v>
      </c>
      <c r="N5027" s="5">
        <v>4064</v>
      </c>
      <c r="O5027" s="1">
        <v>217.75</v>
      </c>
      <c r="P5027" t="s">
        <v>664</v>
      </c>
      <c r="Q5027" t="s">
        <v>33</v>
      </c>
      <c r="R5027" t="s">
        <v>144</v>
      </c>
      <c r="S5027" t="s">
        <v>141</v>
      </c>
      <c r="T5027" t="s">
        <v>90</v>
      </c>
      <c r="U5027" t="s">
        <v>183</v>
      </c>
      <c r="V5027" t="s">
        <v>987</v>
      </c>
      <c r="W5027" t="s">
        <v>147</v>
      </c>
      <c r="X5027" t="s">
        <v>144</v>
      </c>
    </row>
    <row r="5028" spans="1:24" x14ac:dyDescent="0.4">
      <c r="A5028" t="s">
        <v>5721</v>
      </c>
      <c r="B5028" t="s">
        <v>223</v>
      </c>
      <c r="C5028" t="s">
        <v>154</v>
      </c>
      <c r="D5028" t="s">
        <v>66</v>
      </c>
      <c r="E5028" t="s">
        <v>434</v>
      </c>
      <c r="F5028" t="s">
        <v>88</v>
      </c>
      <c r="G5028" t="s">
        <v>26</v>
      </c>
      <c r="H5028" t="s">
        <v>953</v>
      </c>
      <c r="I5028" t="s">
        <v>110</v>
      </c>
      <c r="J5028" t="s">
        <v>111</v>
      </c>
      <c r="K5028" t="s">
        <v>97</v>
      </c>
      <c r="L5028" t="str">
        <f>_xlfn.XLOOKUP(Trade_Flows[[#This Row],[hardware_type]],Helper_sheet!$D$2:$D$15,Helper_sheet!$E$2:$E$15,0,0)</f>
        <v>Chip</v>
      </c>
      <c r="M5028" t="s">
        <v>91</v>
      </c>
      <c r="N5028" s="5">
        <v>4666</v>
      </c>
      <c r="O5028" s="1">
        <v>249.99</v>
      </c>
      <c r="P5028" t="s">
        <v>98</v>
      </c>
      <c r="Q5028" t="s">
        <v>33</v>
      </c>
      <c r="R5028" t="s">
        <v>144</v>
      </c>
      <c r="S5028" t="s">
        <v>141</v>
      </c>
      <c r="T5028" t="s">
        <v>90</v>
      </c>
      <c r="U5028" t="s">
        <v>2410</v>
      </c>
      <c r="V5028" t="s">
        <v>1040</v>
      </c>
      <c r="W5028" t="s">
        <v>147</v>
      </c>
      <c r="X5028" t="s">
        <v>144</v>
      </c>
    </row>
    <row r="5029" spans="1:24" x14ac:dyDescent="0.4">
      <c r="A5029" t="s">
        <v>5722</v>
      </c>
      <c r="B5029" t="s">
        <v>223</v>
      </c>
      <c r="C5029" t="s">
        <v>158</v>
      </c>
      <c r="D5029" t="s">
        <v>67</v>
      </c>
      <c r="E5029" t="s">
        <v>434</v>
      </c>
      <c r="F5029" t="s">
        <v>88</v>
      </c>
      <c r="G5029" t="s">
        <v>26</v>
      </c>
      <c r="H5029" t="s">
        <v>953</v>
      </c>
      <c r="I5029" t="s">
        <v>110</v>
      </c>
      <c r="J5029" t="s">
        <v>111</v>
      </c>
      <c r="K5029" t="s">
        <v>97</v>
      </c>
      <c r="L5029" t="str">
        <f>_xlfn.XLOOKUP(Trade_Flows[[#This Row],[hardware_type]],Helper_sheet!$D$2:$D$15,Helper_sheet!$E$2:$E$15,0,0)</f>
        <v>Chip</v>
      </c>
      <c r="M5029" t="s">
        <v>91</v>
      </c>
      <c r="N5029" s="5">
        <v>3773</v>
      </c>
      <c r="O5029" s="1">
        <v>202.16</v>
      </c>
      <c r="P5029" t="s">
        <v>664</v>
      </c>
      <c r="Q5029" t="s">
        <v>33</v>
      </c>
      <c r="R5029" t="s">
        <v>144</v>
      </c>
      <c r="S5029" t="s">
        <v>141</v>
      </c>
      <c r="T5029" t="s">
        <v>90</v>
      </c>
      <c r="U5029" t="s">
        <v>381</v>
      </c>
      <c r="V5029" t="s">
        <v>965</v>
      </c>
      <c r="W5029" t="s">
        <v>147</v>
      </c>
      <c r="X5029" t="s">
        <v>144</v>
      </c>
    </row>
    <row r="5030" spans="1:24" x14ac:dyDescent="0.4">
      <c r="A5030" t="s">
        <v>5723</v>
      </c>
      <c r="B5030" t="s">
        <v>235</v>
      </c>
      <c r="C5030" t="s">
        <v>141</v>
      </c>
      <c r="D5030" t="s">
        <v>68</v>
      </c>
      <c r="E5030" t="s">
        <v>434</v>
      </c>
      <c r="F5030" t="s">
        <v>88</v>
      </c>
      <c r="G5030" t="s">
        <v>26</v>
      </c>
      <c r="H5030" t="s">
        <v>953</v>
      </c>
      <c r="I5030" t="s">
        <v>110</v>
      </c>
      <c r="J5030" t="s">
        <v>111</v>
      </c>
      <c r="K5030" t="s">
        <v>97</v>
      </c>
      <c r="L5030" t="str">
        <f>_xlfn.XLOOKUP(Trade_Flows[[#This Row],[hardware_type]],Helper_sheet!$D$2:$D$15,Helper_sheet!$E$2:$E$15,0,0)</f>
        <v>Chip</v>
      </c>
      <c r="M5030" t="s">
        <v>91</v>
      </c>
      <c r="N5030" s="5">
        <v>3949</v>
      </c>
      <c r="O5030" s="1">
        <v>211.6</v>
      </c>
      <c r="P5030" t="s">
        <v>661</v>
      </c>
      <c r="Q5030" t="s">
        <v>33</v>
      </c>
      <c r="R5030" t="s">
        <v>144</v>
      </c>
      <c r="S5030" t="s">
        <v>141</v>
      </c>
      <c r="T5030" t="s">
        <v>90</v>
      </c>
      <c r="U5030" t="s">
        <v>221</v>
      </c>
      <c r="V5030" t="s">
        <v>1003</v>
      </c>
      <c r="W5030" t="s">
        <v>147</v>
      </c>
      <c r="X5030" t="s">
        <v>144</v>
      </c>
    </row>
    <row r="5031" spans="1:24" x14ac:dyDescent="0.4">
      <c r="A5031" t="s">
        <v>5724</v>
      </c>
      <c r="B5031" t="s">
        <v>235</v>
      </c>
      <c r="C5031" t="s">
        <v>149</v>
      </c>
      <c r="D5031" t="s">
        <v>69</v>
      </c>
      <c r="E5031" t="s">
        <v>434</v>
      </c>
      <c r="F5031" t="s">
        <v>88</v>
      </c>
      <c r="G5031" t="s">
        <v>26</v>
      </c>
      <c r="H5031" t="s">
        <v>953</v>
      </c>
      <c r="I5031" t="s">
        <v>110</v>
      </c>
      <c r="J5031" t="s">
        <v>111</v>
      </c>
      <c r="K5031" t="s">
        <v>97</v>
      </c>
      <c r="L5031" t="str">
        <f>_xlfn.XLOOKUP(Trade_Flows[[#This Row],[hardware_type]],Helper_sheet!$D$2:$D$15,Helper_sheet!$E$2:$E$15,0,0)</f>
        <v>Chip</v>
      </c>
      <c r="M5031" t="s">
        <v>91</v>
      </c>
      <c r="N5031" s="5">
        <v>4177</v>
      </c>
      <c r="O5031" s="1">
        <v>223.81</v>
      </c>
      <c r="P5031" t="s">
        <v>668</v>
      </c>
      <c r="Q5031" t="s">
        <v>33</v>
      </c>
      <c r="R5031" t="s">
        <v>144</v>
      </c>
      <c r="S5031" t="s">
        <v>141</v>
      </c>
      <c r="T5031" t="s">
        <v>90</v>
      </c>
      <c r="U5031" t="s">
        <v>287</v>
      </c>
      <c r="V5031" t="s">
        <v>965</v>
      </c>
      <c r="W5031" t="s">
        <v>147</v>
      </c>
      <c r="X5031" t="s">
        <v>144</v>
      </c>
    </row>
    <row r="5032" spans="1:24" x14ac:dyDescent="0.4">
      <c r="A5032" t="s">
        <v>5725</v>
      </c>
      <c r="B5032" t="s">
        <v>235</v>
      </c>
      <c r="C5032" t="s">
        <v>154</v>
      </c>
      <c r="D5032" t="s">
        <v>70</v>
      </c>
      <c r="E5032" t="s">
        <v>434</v>
      </c>
      <c r="F5032" t="s">
        <v>88</v>
      </c>
      <c r="G5032" t="s">
        <v>26</v>
      </c>
      <c r="H5032" t="s">
        <v>953</v>
      </c>
      <c r="I5032" t="s">
        <v>110</v>
      </c>
      <c r="J5032" t="s">
        <v>111</v>
      </c>
      <c r="K5032" t="s">
        <v>97</v>
      </c>
      <c r="L5032" t="str">
        <f>_xlfn.XLOOKUP(Trade_Flows[[#This Row],[hardware_type]],Helper_sheet!$D$2:$D$15,Helper_sheet!$E$2:$E$15,0,0)</f>
        <v>Chip</v>
      </c>
      <c r="M5032" t="s">
        <v>91</v>
      </c>
      <c r="N5032" s="5">
        <v>5217</v>
      </c>
      <c r="O5032" s="1">
        <v>279.52999999999997</v>
      </c>
      <c r="P5032" t="s">
        <v>664</v>
      </c>
      <c r="Q5032" t="s">
        <v>33</v>
      </c>
      <c r="R5032" t="s">
        <v>144</v>
      </c>
      <c r="S5032" t="s">
        <v>141</v>
      </c>
      <c r="T5032" t="s">
        <v>90</v>
      </c>
      <c r="U5032" t="s">
        <v>145</v>
      </c>
      <c r="V5032" t="s">
        <v>998</v>
      </c>
      <c r="W5032" t="s">
        <v>147</v>
      </c>
      <c r="X5032" t="s">
        <v>144</v>
      </c>
    </row>
    <row r="5033" spans="1:24" x14ac:dyDescent="0.4">
      <c r="A5033" t="s">
        <v>5726</v>
      </c>
      <c r="B5033" t="s">
        <v>235</v>
      </c>
      <c r="C5033" t="s">
        <v>158</v>
      </c>
      <c r="D5033" t="s">
        <v>71</v>
      </c>
      <c r="E5033" t="s">
        <v>434</v>
      </c>
      <c r="F5033" t="s">
        <v>88</v>
      </c>
      <c r="G5033" t="s">
        <v>26</v>
      </c>
      <c r="H5033" t="s">
        <v>953</v>
      </c>
      <c r="I5033" t="s">
        <v>110</v>
      </c>
      <c r="J5033" t="s">
        <v>111</v>
      </c>
      <c r="K5033" t="s">
        <v>97</v>
      </c>
      <c r="L5033" t="str">
        <f>_xlfn.XLOOKUP(Trade_Flows[[#This Row],[hardware_type]],Helper_sheet!$D$2:$D$15,Helper_sheet!$E$2:$E$15,0,0)</f>
        <v>Chip</v>
      </c>
      <c r="M5033" t="s">
        <v>91</v>
      </c>
      <c r="N5033" s="5">
        <v>4030</v>
      </c>
      <c r="O5033" s="1">
        <v>215.9</v>
      </c>
      <c r="P5033" t="s">
        <v>664</v>
      </c>
      <c r="Q5033" t="s">
        <v>33</v>
      </c>
      <c r="R5033" t="s">
        <v>144</v>
      </c>
      <c r="S5033" t="s">
        <v>141</v>
      </c>
      <c r="T5033" t="s">
        <v>90</v>
      </c>
      <c r="U5033" t="s">
        <v>824</v>
      </c>
      <c r="V5033" t="s">
        <v>972</v>
      </c>
      <c r="W5033" t="s">
        <v>147</v>
      </c>
      <c r="X5033" t="s">
        <v>144</v>
      </c>
    </row>
    <row r="5034" spans="1:24" x14ac:dyDescent="0.4">
      <c r="A5034" t="s">
        <v>5727</v>
      </c>
      <c r="B5034" t="s">
        <v>248</v>
      </c>
      <c r="C5034" t="s">
        <v>141</v>
      </c>
      <c r="D5034" t="s">
        <v>72</v>
      </c>
      <c r="E5034" t="s">
        <v>434</v>
      </c>
      <c r="F5034" t="s">
        <v>88</v>
      </c>
      <c r="G5034" t="s">
        <v>26</v>
      </c>
      <c r="H5034" t="s">
        <v>953</v>
      </c>
      <c r="I5034" t="s">
        <v>110</v>
      </c>
      <c r="J5034" t="s">
        <v>111</v>
      </c>
      <c r="K5034" t="s">
        <v>97</v>
      </c>
      <c r="L5034" t="str">
        <f>_xlfn.XLOOKUP(Trade_Flows[[#This Row],[hardware_type]],Helper_sheet!$D$2:$D$15,Helper_sheet!$E$2:$E$15,0,0)</f>
        <v>Chip</v>
      </c>
      <c r="M5034" t="s">
        <v>91</v>
      </c>
      <c r="N5034" s="5">
        <v>4888</v>
      </c>
      <c r="O5034" s="1">
        <v>261.91000000000003</v>
      </c>
      <c r="P5034" t="s">
        <v>664</v>
      </c>
      <c r="Q5034" t="s">
        <v>33</v>
      </c>
      <c r="R5034" t="s">
        <v>144</v>
      </c>
      <c r="S5034" t="s">
        <v>141</v>
      </c>
      <c r="T5034" t="s">
        <v>90</v>
      </c>
      <c r="U5034" t="s">
        <v>401</v>
      </c>
      <c r="V5034" t="s">
        <v>985</v>
      </c>
      <c r="W5034" t="s">
        <v>147</v>
      </c>
      <c r="X5034" t="s">
        <v>141</v>
      </c>
    </row>
    <row r="5035" spans="1:24" x14ac:dyDescent="0.4">
      <c r="A5035" t="s">
        <v>5728</v>
      </c>
      <c r="B5035" t="s">
        <v>248</v>
      </c>
      <c r="C5035" t="s">
        <v>149</v>
      </c>
      <c r="D5035" t="s">
        <v>73</v>
      </c>
      <c r="E5035" t="s">
        <v>434</v>
      </c>
      <c r="F5035" t="s">
        <v>88</v>
      </c>
      <c r="G5035" t="s">
        <v>26</v>
      </c>
      <c r="H5035" t="s">
        <v>953</v>
      </c>
      <c r="I5035" t="s">
        <v>110</v>
      </c>
      <c r="J5035" t="s">
        <v>111</v>
      </c>
      <c r="K5035" t="s">
        <v>97</v>
      </c>
      <c r="L5035" t="str">
        <f>_xlfn.XLOOKUP(Trade_Flows[[#This Row],[hardware_type]],Helper_sheet!$D$2:$D$15,Helper_sheet!$E$2:$E$15,0,0)</f>
        <v>Chip</v>
      </c>
      <c r="M5035" t="s">
        <v>91</v>
      </c>
      <c r="N5035" s="5">
        <v>5143</v>
      </c>
      <c r="O5035" s="1">
        <v>275.52</v>
      </c>
      <c r="P5035" t="s">
        <v>664</v>
      </c>
      <c r="Q5035" t="s">
        <v>33</v>
      </c>
      <c r="R5035" t="s">
        <v>144</v>
      </c>
      <c r="S5035" t="s">
        <v>141</v>
      </c>
      <c r="T5035" t="s">
        <v>90</v>
      </c>
      <c r="U5035" t="s">
        <v>515</v>
      </c>
      <c r="V5035" t="s">
        <v>1007</v>
      </c>
      <c r="W5035" t="s">
        <v>147</v>
      </c>
      <c r="X5035" t="s">
        <v>141</v>
      </c>
    </row>
    <row r="5036" spans="1:24" x14ac:dyDescent="0.4">
      <c r="A5036" t="s">
        <v>5729</v>
      </c>
      <c r="B5036" t="s">
        <v>248</v>
      </c>
      <c r="C5036" t="s">
        <v>154</v>
      </c>
      <c r="D5036" t="s">
        <v>74</v>
      </c>
      <c r="E5036" t="s">
        <v>434</v>
      </c>
      <c r="F5036" t="s">
        <v>88</v>
      </c>
      <c r="G5036" t="s">
        <v>26</v>
      </c>
      <c r="H5036" t="s">
        <v>953</v>
      </c>
      <c r="I5036" t="s">
        <v>110</v>
      </c>
      <c r="J5036" t="s">
        <v>111</v>
      </c>
      <c r="K5036" t="s">
        <v>97</v>
      </c>
      <c r="L5036" t="str">
        <f>_xlfn.XLOOKUP(Trade_Flows[[#This Row],[hardware_type]],Helper_sheet!$D$2:$D$15,Helper_sheet!$E$2:$E$15,0,0)</f>
        <v>Chip</v>
      </c>
      <c r="M5036" t="s">
        <v>91</v>
      </c>
      <c r="N5036" s="5">
        <v>6112</v>
      </c>
      <c r="O5036" s="1">
        <v>327.48</v>
      </c>
      <c r="P5036" t="s">
        <v>98</v>
      </c>
      <c r="Q5036" t="s">
        <v>33</v>
      </c>
      <c r="R5036" t="s">
        <v>144</v>
      </c>
      <c r="S5036" t="s">
        <v>141</v>
      </c>
      <c r="T5036" t="s">
        <v>90</v>
      </c>
      <c r="U5036" t="s">
        <v>196</v>
      </c>
      <c r="V5036" t="s">
        <v>1007</v>
      </c>
      <c r="W5036" t="s">
        <v>147</v>
      </c>
      <c r="X5036" t="s">
        <v>141</v>
      </c>
    </row>
    <row r="5037" spans="1:24" x14ac:dyDescent="0.4">
      <c r="A5037" t="s">
        <v>5730</v>
      </c>
      <c r="B5037" t="s">
        <v>248</v>
      </c>
      <c r="C5037" t="s">
        <v>158</v>
      </c>
      <c r="D5037" t="s">
        <v>75</v>
      </c>
      <c r="E5037" t="s">
        <v>434</v>
      </c>
      <c r="F5037" t="s">
        <v>88</v>
      </c>
      <c r="G5037" t="s">
        <v>26</v>
      </c>
      <c r="H5037" t="s">
        <v>953</v>
      </c>
      <c r="I5037" t="s">
        <v>110</v>
      </c>
      <c r="J5037" t="s">
        <v>111</v>
      </c>
      <c r="K5037" t="s">
        <v>97</v>
      </c>
      <c r="L5037" t="str">
        <f>_xlfn.XLOOKUP(Trade_Flows[[#This Row],[hardware_type]],Helper_sheet!$D$2:$D$15,Helper_sheet!$E$2:$E$15,0,0)</f>
        <v>Chip</v>
      </c>
      <c r="M5037" t="s">
        <v>91</v>
      </c>
      <c r="N5037" s="5">
        <v>5125</v>
      </c>
      <c r="O5037" s="1">
        <v>274.60000000000002</v>
      </c>
      <c r="P5037" t="s">
        <v>668</v>
      </c>
      <c r="Q5037" t="s">
        <v>33</v>
      </c>
      <c r="R5037" t="s">
        <v>144</v>
      </c>
      <c r="S5037" t="s">
        <v>141</v>
      </c>
      <c r="T5037" t="s">
        <v>90</v>
      </c>
      <c r="U5037" t="s">
        <v>506</v>
      </c>
      <c r="V5037" t="s">
        <v>991</v>
      </c>
      <c r="W5037" t="s">
        <v>147</v>
      </c>
      <c r="X5037" t="s">
        <v>141</v>
      </c>
    </row>
    <row r="5038" spans="1:24" x14ac:dyDescent="0.4">
      <c r="A5038" t="s">
        <v>5731</v>
      </c>
      <c r="B5038" t="s">
        <v>260</v>
      </c>
      <c r="C5038" t="s">
        <v>141</v>
      </c>
      <c r="D5038" t="s">
        <v>76</v>
      </c>
      <c r="E5038" t="s">
        <v>434</v>
      </c>
      <c r="F5038" t="s">
        <v>88</v>
      </c>
      <c r="G5038" t="s">
        <v>26</v>
      </c>
      <c r="H5038" t="s">
        <v>953</v>
      </c>
      <c r="I5038" t="s">
        <v>110</v>
      </c>
      <c r="J5038" t="s">
        <v>111</v>
      </c>
      <c r="K5038" t="s">
        <v>97</v>
      </c>
      <c r="L5038" t="str">
        <f>_xlfn.XLOOKUP(Trade_Flows[[#This Row],[hardware_type]],Helper_sheet!$D$2:$D$15,Helper_sheet!$E$2:$E$15,0,0)</f>
        <v>Chip</v>
      </c>
      <c r="M5038" t="s">
        <v>91</v>
      </c>
      <c r="N5038" s="5">
        <v>4630</v>
      </c>
      <c r="O5038" s="1">
        <v>248.04</v>
      </c>
      <c r="P5038" t="s">
        <v>100</v>
      </c>
      <c r="Q5038" t="s">
        <v>33</v>
      </c>
      <c r="R5038" t="s">
        <v>144</v>
      </c>
      <c r="S5038" t="s">
        <v>141</v>
      </c>
      <c r="T5038" t="s">
        <v>90</v>
      </c>
      <c r="U5038" t="s">
        <v>318</v>
      </c>
      <c r="V5038" t="s">
        <v>2110</v>
      </c>
      <c r="W5038" t="s">
        <v>147</v>
      </c>
      <c r="X5038" t="s">
        <v>141</v>
      </c>
    </row>
    <row r="5039" spans="1:24" x14ac:dyDescent="0.4">
      <c r="A5039" t="s">
        <v>5732</v>
      </c>
      <c r="B5039" t="s">
        <v>260</v>
      </c>
      <c r="C5039" t="s">
        <v>149</v>
      </c>
      <c r="D5039" t="s">
        <v>77</v>
      </c>
      <c r="E5039" t="s">
        <v>434</v>
      </c>
      <c r="F5039" t="s">
        <v>88</v>
      </c>
      <c r="G5039" t="s">
        <v>26</v>
      </c>
      <c r="H5039" t="s">
        <v>953</v>
      </c>
      <c r="I5039" t="s">
        <v>110</v>
      </c>
      <c r="J5039" t="s">
        <v>111</v>
      </c>
      <c r="K5039" t="s">
        <v>97</v>
      </c>
      <c r="L5039" t="str">
        <f>_xlfn.XLOOKUP(Trade_Flows[[#This Row],[hardware_type]],Helper_sheet!$D$2:$D$15,Helper_sheet!$E$2:$E$15,0,0)</f>
        <v>Chip</v>
      </c>
      <c r="M5039" t="s">
        <v>91</v>
      </c>
      <c r="N5039" s="5">
        <v>5327</v>
      </c>
      <c r="O5039" s="1">
        <v>285.39999999999998</v>
      </c>
      <c r="P5039" t="s">
        <v>664</v>
      </c>
      <c r="Q5039" t="s">
        <v>33</v>
      </c>
      <c r="R5039" t="s">
        <v>144</v>
      </c>
      <c r="S5039" t="s">
        <v>141</v>
      </c>
      <c r="T5039" t="s">
        <v>90</v>
      </c>
      <c r="U5039" t="s">
        <v>708</v>
      </c>
      <c r="V5039" t="s">
        <v>976</v>
      </c>
      <c r="W5039" t="s">
        <v>147</v>
      </c>
      <c r="X5039" t="s">
        <v>141</v>
      </c>
    </row>
    <row r="5040" spans="1:24" x14ac:dyDescent="0.4">
      <c r="A5040" t="s">
        <v>5733</v>
      </c>
      <c r="B5040" t="s">
        <v>260</v>
      </c>
      <c r="C5040" t="s">
        <v>154</v>
      </c>
      <c r="D5040" t="s">
        <v>78</v>
      </c>
      <c r="E5040" t="s">
        <v>434</v>
      </c>
      <c r="F5040" t="s">
        <v>88</v>
      </c>
      <c r="G5040" t="s">
        <v>26</v>
      </c>
      <c r="H5040" t="s">
        <v>953</v>
      </c>
      <c r="I5040" t="s">
        <v>110</v>
      </c>
      <c r="J5040" t="s">
        <v>111</v>
      </c>
      <c r="K5040" t="s">
        <v>97</v>
      </c>
      <c r="L5040" t="str">
        <f>_xlfn.XLOOKUP(Trade_Flows[[#This Row],[hardware_type]],Helper_sheet!$D$2:$D$15,Helper_sheet!$E$2:$E$15,0,0)</f>
        <v>Chip</v>
      </c>
      <c r="M5040" t="s">
        <v>91</v>
      </c>
      <c r="N5040" s="5">
        <v>6253</v>
      </c>
      <c r="O5040" s="1">
        <v>335.01</v>
      </c>
      <c r="P5040" t="s">
        <v>100</v>
      </c>
      <c r="Q5040" t="s">
        <v>33</v>
      </c>
      <c r="R5040" t="s">
        <v>144</v>
      </c>
      <c r="S5040" t="s">
        <v>141</v>
      </c>
      <c r="T5040" t="s">
        <v>90</v>
      </c>
      <c r="U5040" t="s">
        <v>216</v>
      </c>
      <c r="V5040" t="s">
        <v>998</v>
      </c>
      <c r="W5040" t="s">
        <v>147</v>
      </c>
      <c r="X5040" t="s">
        <v>141</v>
      </c>
    </row>
    <row r="5041" spans="1:24" x14ac:dyDescent="0.4">
      <c r="A5041" t="s">
        <v>5734</v>
      </c>
      <c r="B5041" t="s">
        <v>260</v>
      </c>
      <c r="C5041" t="s">
        <v>158</v>
      </c>
      <c r="D5041" t="s">
        <v>79</v>
      </c>
      <c r="E5041" t="s">
        <v>434</v>
      </c>
      <c r="F5041" t="s">
        <v>88</v>
      </c>
      <c r="G5041" t="s">
        <v>26</v>
      </c>
      <c r="H5041" t="s">
        <v>953</v>
      </c>
      <c r="I5041" t="s">
        <v>110</v>
      </c>
      <c r="J5041" t="s">
        <v>111</v>
      </c>
      <c r="K5041" t="s">
        <v>97</v>
      </c>
      <c r="L5041" t="str">
        <f>_xlfn.XLOOKUP(Trade_Flows[[#This Row],[hardware_type]],Helper_sheet!$D$2:$D$15,Helper_sheet!$E$2:$E$15,0,0)</f>
        <v>Chip</v>
      </c>
      <c r="M5041" t="s">
        <v>91</v>
      </c>
      <c r="N5041" s="5">
        <v>5384</v>
      </c>
      <c r="O5041" s="1">
        <v>288.44</v>
      </c>
      <c r="P5041" t="s">
        <v>98</v>
      </c>
      <c r="Q5041" t="s">
        <v>33</v>
      </c>
      <c r="R5041" t="s">
        <v>144</v>
      </c>
      <c r="S5041" t="s">
        <v>141</v>
      </c>
      <c r="T5041" t="s">
        <v>90</v>
      </c>
      <c r="U5041" t="s">
        <v>636</v>
      </c>
      <c r="V5041" t="s">
        <v>972</v>
      </c>
      <c r="W5041" t="s">
        <v>147</v>
      </c>
      <c r="X5041" t="s">
        <v>141</v>
      </c>
    </row>
    <row r="5042" spans="1:24" x14ac:dyDescent="0.4">
      <c r="A5042" t="s">
        <v>5735</v>
      </c>
      <c r="B5042" t="s">
        <v>140</v>
      </c>
      <c r="C5042" t="s">
        <v>141</v>
      </c>
      <c r="D5042" t="s">
        <v>23</v>
      </c>
      <c r="E5042" t="s">
        <v>434</v>
      </c>
      <c r="F5042" t="s">
        <v>88</v>
      </c>
      <c r="G5042" t="s">
        <v>26</v>
      </c>
      <c r="H5042" t="s">
        <v>953</v>
      </c>
      <c r="I5042" t="s">
        <v>110</v>
      </c>
      <c r="J5042" t="s">
        <v>111</v>
      </c>
      <c r="K5042" t="s">
        <v>520</v>
      </c>
      <c r="L5042" t="str">
        <f>_xlfn.XLOOKUP(Trade_Flows[[#This Row],[hardware_type]],Helper_sheet!$D$2:$D$15,Helper_sheet!$E$2:$E$15,0,0)</f>
        <v>Chip</v>
      </c>
      <c r="M5042" t="s">
        <v>91</v>
      </c>
      <c r="N5042" s="5">
        <v>1861</v>
      </c>
      <c r="O5042" s="1">
        <v>99.71</v>
      </c>
      <c r="P5042" t="s">
        <v>521</v>
      </c>
      <c r="Q5042" t="s">
        <v>33</v>
      </c>
      <c r="R5042" t="s">
        <v>144</v>
      </c>
      <c r="S5042" t="s">
        <v>141</v>
      </c>
      <c r="T5042" t="s">
        <v>90</v>
      </c>
      <c r="U5042" t="s">
        <v>619</v>
      </c>
      <c r="V5042" t="s">
        <v>989</v>
      </c>
      <c r="W5042" t="s">
        <v>147</v>
      </c>
      <c r="X5042" t="s">
        <v>144</v>
      </c>
    </row>
    <row r="5043" spans="1:24" x14ac:dyDescent="0.4">
      <c r="A5043" t="s">
        <v>5736</v>
      </c>
      <c r="B5043" t="s">
        <v>140</v>
      </c>
      <c r="C5043" t="s">
        <v>149</v>
      </c>
      <c r="D5043" t="s">
        <v>35</v>
      </c>
      <c r="E5043" t="s">
        <v>434</v>
      </c>
      <c r="F5043" t="s">
        <v>88</v>
      </c>
      <c r="G5043" t="s">
        <v>26</v>
      </c>
      <c r="H5043" t="s">
        <v>953</v>
      </c>
      <c r="I5043" t="s">
        <v>110</v>
      </c>
      <c r="J5043" t="s">
        <v>111</v>
      </c>
      <c r="K5043" t="s">
        <v>520</v>
      </c>
      <c r="L5043" t="str">
        <f>_xlfn.XLOOKUP(Trade_Flows[[#This Row],[hardware_type]],Helper_sheet!$D$2:$D$15,Helper_sheet!$E$2:$E$15,0,0)</f>
        <v>Chip</v>
      </c>
      <c r="M5043" t="s">
        <v>91</v>
      </c>
      <c r="N5043" s="5">
        <v>2207</v>
      </c>
      <c r="O5043" s="1">
        <v>118.26</v>
      </c>
      <c r="P5043" t="s">
        <v>521</v>
      </c>
      <c r="Q5043" t="s">
        <v>33</v>
      </c>
      <c r="R5043" t="s">
        <v>144</v>
      </c>
      <c r="S5043" t="s">
        <v>141</v>
      </c>
      <c r="T5043" t="s">
        <v>90</v>
      </c>
      <c r="U5043" t="s">
        <v>619</v>
      </c>
      <c r="V5043" t="s">
        <v>968</v>
      </c>
      <c r="W5043" t="s">
        <v>147</v>
      </c>
      <c r="X5043" t="s">
        <v>144</v>
      </c>
    </row>
    <row r="5044" spans="1:24" x14ac:dyDescent="0.4">
      <c r="A5044" t="s">
        <v>5737</v>
      </c>
      <c r="B5044" t="s">
        <v>140</v>
      </c>
      <c r="C5044" t="s">
        <v>154</v>
      </c>
      <c r="D5044" t="s">
        <v>37</v>
      </c>
      <c r="E5044" t="s">
        <v>434</v>
      </c>
      <c r="F5044" t="s">
        <v>88</v>
      </c>
      <c r="G5044" t="s">
        <v>26</v>
      </c>
      <c r="H5044" t="s">
        <v>953</v>
      </c>
      <c r="I5044" t="s">
        <v>110</v>
      </c>
      <c r="J5044" t="s">
        <v>111</v>
      </c>
      <c r="K5044" t="s">
        <v>520</v>
      </c>
      <c r="L5044" t="str">
        <f>_xlfn.XLOOKUP(Trade_Flows[[#This Row],[hardware_type]],Helper_sheet!$D$2:$D$15,Helper_sheet!$E$2:$E$15,0,0)</f>
        <v>Chip</v>
      </c>
      <c r="M5044" t="s">
        <v>91</v>
      </c>
      <c r="N5044" s="5">
        <v>2560</v>
      </c>
      <c r="O5044" s="1">
        <v>137.13999999999999</v>
      </c>
      <c r="P5044" t="s">
        <v>521</v>
      </c>
      <c r="Q5044" t="s">
        <v>33</v>
      </c>
      <c r="R5044" t="s">
        <v>144</v>
      </c>
      <c r="S5044" t="s">
        <v>141</v>
      </c>
      <c r="T5044" t="s">
        <v>90</v>
      </c>
      <c r="U5044" t="s">
        <v>2447</v>
      </c>
      <c r="V5044" t="s">
        <v>1021</v>
      </c>
      <c r="W5044" t="s">
        <v>147</v>
      </c>
      <c r="X5044" t="s">
        <v>144</v>
      </c>
    </row>
    <row r="5045" spans="1:24" x14ac:dyDescent="0.4">
      <c r="A5045" t="s">
        <v>5738</v>
      </c>
      <c r="B5045" t="s">
        <v>140</v>
      </c>
      <c r="C5045" t="s">
        <v>158</v>
      </c>
      <c r="D5045" t="s">
        <v>38</v>
      </c>
      <c r="E5045" t="s">
        <v>434</v>
      </c>
      <c r="F5045" t="s">
        <v>88</v>
      </c>
      <c r="G5045" t="s">
        <v>26</v>
      </c>
      <c r="H5045" t="s">
        <v>953</v>
      </c>
      <c r="I5045" t="s">
        <v>110</v>
      </c>
      <c r="J5045" t="s">
        <v>111</v>
      </c>
      <c r="K5045" t="s">
        <v>520</v>
      </c>
      <c r="L5045" t="str">
        <f>_xlfn.XLOOKUP(Trade_Flows[[#This Row],[hardware_type]],Helper_sheet!$D$2:$D$15,Helper_sheet!$E$2:$E$15,0,0)</f>
        <v>Chip</v>
      </c>
      <c r="M5045" t="s">
        <v>91</v>
      </c>
      <c r="N5045" s="5">
        <v>2111</v>
      </c>
      <c r="O5045" s="1">
        <v>113.09</v>
      </c>
      <c r="P5045" t="s">
        <v>521</v>
      </c>
      <c r="Q5045" t="s">
        <v>33</v>
      </c>
      <c r="R5045" t="s">
        <v>144</v>
      </c>
      <c r="S5045" t="s">
        <v>141</v>
      </c>
      <c r="T5045" t="s">
        <v>90</v>
      </c>
      <c r="U5045" t="s">
        <v>449</v>
      </c>
      <c r="V5045" t="s">
        <v>1014</v>
      </c>
      <c r="W5045" t="s">
        <v>147</v>
      </c>
      <c r="X5045" t="s">
        <v>144</v>
      </c>
    </row>
    <row r="5046" spans="1:24" x14ac:dyDescent="0.4">
      <c r="A5046" t="s">
        <v>5739</v>
      </c>
      <c r="B5046" t="s">
        <v>162</v>
      </c>
      <c r="C5046" t="s">
        <v>141</v>
      </c>
      <c r="D5046" t="s">
        <v>39</v>
      </c>
      <c r="E5046" t="s">
        <v>434</v>
      </c>
      <c r="F5046" t="s">
        <v>88</v>
      </c>
      <c r="G5046" t="s">
        <v>26</v>
      </c>
      <c r="H5046" t="s">
        <v>953</v>
      </c>
      <c r="I5046" t="s">
        <v>110</v>
      </c>
      <c r="J5046" t="s">
        <v>111</v>
      </c>
      <c r="K5046" t="s">
        <v>520</v>
      </c>
      <c r="L5046" t="str">
        <f>_xlfn.XLOOKUP(Trade_Flows[[#This Row],[hardware_type]],Helper_sheet!$D$2:$D$15,Helper_sheet!$E$2:$E$15,0,0)</f>
        <v>Chip</v>
      </c>
      <c r="M5046" t="s">
        <v>91</v>
      </c>
      <c r="N5046" s="5">
        <v>2326</v>
      </c>
      <c r="O5046" s="1">
        <v>124.63</v>
      </c>
      <c r="P5046" t="s">
        <v>94</v>
      </c>
      <c r="Q5046" t="s">
        <v>33</v>
      </c>
      <c r="R5046" t="s">
        <v>144</v>
      </c>
      <c r="S5046" t="s">
        <v>141</v>
      </c>
      <c r="T5046" t="s">
        <v>90</v>
      </c>
      <c r="U5046" t="s">
        <v>609</v>
      </c>
      <c r="V5046" t="s">
        <v>974</v>
      </c>
      <c r="W5046" t="s">
        <v>147</v>
      </c>
      <c r="X5046" t="s">
        <v>144</v>
      </c>
    </row>
    <row r="5047" spans="1:24" x14ac:dyDescent="0.4">
      <c r="A5047" t="s">
        <v>5740</v>
      </c>
      <c r="B5047" t="s">
        <v>162</v>
      </c>
      <c r="C5047" t="s">
        <v>149</v>
      </c>
      <c r="D5047" t="s">
        <v>41</v>
      </c>
      <c r="E5047" t="s">
        <v>434</v>
      </c>
      <c r="F5047" t="s">
        <v>88</v>
      </c>
      <c r="G5047" t="s">
        <v>26</v>
      </c>
      <c r="H5047" t="s">
        <v>953</v>
      </c>
      <c r="I5047" t="s">
        <v>110</v>
      </c>
      <c r="J5047" t="s">
        <v>111</v>
      </c>
      <c r="K5047" t="s">
        <v>520</v>
      </c>
      <c r="L5047" t="str">
        <f>_xlfn.XLOOKUP(Trade_Flows[[#This Row],[hardware_type]],Helper_sheet!$D$2:$D$15,Helper_sheet!$E$2:$E$15,0,0)</f>
        <v>Chip</v>
      </c>
      <c r="M5047" t="s">
        <v>91</v>
      </c>
      <c r="N5047" s="5">
        <v>2621</v>
      </c>
      <c r="O5047" s="1">
        <v>140.41999999999999</v>
      </c>
      <c r="P5047" t="s">
        <v>521</v>
      </c>
      <c r="Q5047" t="s">
        <v>33</v>
      </c>
      <c r="R5047" t="s">
        <v>144</v>
      </c>
      <c r="S5047" t="s">
        <v>141</v>
      </c>
      <c r="T5047" t="s">
        <v>90</v>
      </c>
      <c r="U5047" t="s">
        <v>2393</v>
      </c>
      <c r="V5047" t="s">
        <v>965</v>
      </c>
      <c r="W5047" t="s">
        <v>147</v>
      </c>
      <c r="X5047" t="s">
        <v>144</v>
      </c>
    </row>
    <row r="5048" spans="1:24" x14ac:dyDescent="0.4">
      <c r="A5048" t="s">
        <v>5741</v>
      </c>
      <c r="B5048" t="s">
        <v>162</v>
      </c>
      <c r="C5048" t="s">
        <v>154</v>
      </c>
      <c r="D5048" t="s">
        <v>42</v>
      </c>
      <c r="E5048" t="s">
        <v>434</v>
      </c>
      <c r="F5048" t="s">
        <v>88</v>
      </c>
      <c r="G5048" t="s">
        <v>26</v>
      </c>
      <c r="H5048" t="s">
        <v>953</v>
      </c>
      <c r="I5048" t="s">
        <v>110</v>
      </c>
      <c r="J5048" t="s">
        <v>111</v>
      </c>
      <c r="K5048" t="s">
        <v>520</v>
      </c>
      <c r="L5048" t="str">
        <f>_xlfn.XLOOKUP(Trade_Flows[[#This Row],[hardware_type]],Helper_sheet!$D$2:$D$15,Helper_sheet!$E$2:$E$15,0,0)</f>
        <v>Chip</v>
      </c>
      <c r="M5048" t="s">
        <v>91</v>
      </c>
      <c r="N5048" s="5">
        <v>2569</v>
      </c>
      <c r="O5048" s="1">
        <v>137.63</v>
      </c>
      <c r="P5048" t="s">
        <v>521</v>
      </c>
      <c r="Q5048" t="s">
        <v>33</v>
      </c>
      <c r="R5048" t="s">
        <v>144</v>
      </c>
      <c r="S5048" t="s">
        <v>141</v>
      </c>
      <c r="T5048" t="s">
        <v>90</v>
      </c>
      <c r="U5048" t="s">
        <v>599</v>
      </c>
      <c r="V5048" t="s">
        <v>965</v>
      </c>
      <c r="W5048" t="s">
        <v>147</v>
      </c>
      <c r="X5048" t="s">
        <v>144</v>
      </c>
    </row>
    <row r="5049" spans="1:24" x14ac:dyDescent="0.4">
      <c r="A5049" t="s">
        <v>5742</v>
      </c>
      <c r="B5049" t="s">
        <v>162</v>
      </c>
      <c r="C5049" t="s">
        <v>158</v>
      </c>
      <c r="D5049" t="s">
        <v>43</v>
      </c>
      <c r="E5049" t="s">
        <v>434</v>
      </c>
      <c r="F5049" t="s">
        <v>88</v>
      </c>
      <c r="G5049" t="s">
        <v>26</v>
      </c>
      <c r="H5049" t="s">
        <v>953</v>
      </c>
      <c r="I5049" t="s">
        <v>110</v>
      </c>
      <c r="J5049" t="s">
        <v>111</v>
      </c>
      <c r="K5049" t="s">
        <v>520</v>
      </c>
      <c r="L5049" t="str">
        <f>_xlfn.XLOOKUP(Trade_Flows[[#This Row],[hardware_type]],Helper_sheet!$D$2:$D$15,Helper_sheet!$E$2:$E$15,0,0)</f>
        <v>Chip</v>
      </c>
      <c r="M5049" t="s">
        <v>91</v>
      </c>
      <c r="N5049" s="5">
        <v>2239</v>
      </c>
      <c r="O5049" s="1">
        <v>119.99</v>
      </c>
      <c r="P5049" t="s">
        <v>521</v>
      </c>
      <c r="Q5049" t="s">
        <v>33</v>
      </c>
      <c r="R5049" t="s">
        <v>144</v>
      </c>
      <c r="S5049" t="s">
        <v>141</v>
      </c>
      <c r="T5049" t="s">
        <v>90</v>
      </c>
      <c r="U5049" t="s">
        <v>435</v>
      </c>
      <c r="V5049" t="s">
        <v>998</v>
      </c>
      <c r="W5049" t="s">
        <v>147</v>
      </c>
      <c r="X5049" t="s">
        <v>144</v>
      </c>
    </row>
    <row r="5050" spans="1:24" x14ac:dyDescent="0.4">
      <c r="A5050" t="s">
        <v>5743</v>
      </c>
      <c r="B5050" t="s">
        <v>171</v>
      </c>
      <c r="C5050" t="s">
        <v>141</v>
      </c>
      <c r="D5050" t="s">
        <v>44</v>
      </c>
      <c r="E5050" t="s">
        <v>434</v>
      </c>
      <c r="F5050" t="s">
        <v>88</v>
      </c>
      <c r="G5050" t="s">
        <v>26</v>
      </c>
      <c r="H5050" t="s">
        <v>953</v>
      </c>
      <c r="I5050" t="s">
        <v>110</v>
      </c>
      <c r="J5050" t="s">
        <v>111</v>
      </c>
      <c r="K5050" t="s">
        <v>520</v>
      </c>
      <c r="L5050" t="str">
        <f>_xlfn.XLOOKUP(Trade_Flows[[#This Row],[hardware_type]],Helper_sheet!$D$2:$D$15,Helper_sheet!$E$2:$E$15,0,0)</f>
        <v>Chip</v>
      </c>
      <c r="M5050" t="s">
        <v>91</v>
      </c>
      <c r="N5050" s="5">
        <v>2351</v>
      </c>
      <c r="O5050" s="1">
        <v>126</v>
      </c>
      <c r="P5050" t="s">
        <v>93</v>
      </c>
      <c r="Q5050" t="s">
        <v>33</v>
      </c>
      <c r="R5050" t="s">
        <v>144</v>
      </c>
      <c r="S5050" t="s">
        <v>141</v>
      </c>
      <c r="T5050" t="s">
        <v>90</v>
      </c>
      <c r="U5050" t="s">
        <v>522</v>
      </c>
      <c r="V5050" t="s">
        <v>985</v>
      </c>
      <c r="W5050" t="s">
        <v>147</v>
      </c>
      <c r="X5050" t="s">
        <v>144</v>
      </c>
    </row>
    <row r="5051" spans="1:24" x14ac:dyDescent="0.4">
      <c r="A5051" t="s">
        <v>5744</v>
      </c>
      <c r="B5051" t="s">
        <v>171</v>
      </c>
      <c r="C5051" t="s">
        <v>149</v>
      </c>
      <c r="D5051" t="s">
        <v>45</v>
      </c>
      <c r="E5051" t="s">
        <v>434</v>
      </c>
      <c r="F5051" t="s">
        <v>88</v>
      </c>
      <c r="G5051" t="s">
        <v>26</v>
      </c>
      <c r="H5051" t="s">
        <v>953</v>
      </c>
      <c r="I5051" t="s">
        <v>110</v>
      </c>
      <c r="J5051" t="s">
        <v>111</v>
      </c>
      <c r="K5051" t="s">
        <v>520</v>
      </c>
      <c r="L5051" t="str">
        <f>_xlfn.XLOOKUP(Trade_Flows[[#This Row],[hardware_type]],Helper_sheet!$D$2:$D$15,Helper_sheet!$E$2:$E$15,0,0)</f>
        <v>Chip</v>
      </c>
      <c r="M5051" t="s">
        <v>91</v>
      </c>
      <c r="N5051" s="5">
        <v>2693</v>
      </c>
      <c r="O5051" s="1">
        <v>144.31</v>
      </c>
      <c r="P5051" t="s">
        <v>521</v>
      </c>
      <c r="Q5051" t="s">
        <v>33</v>
      </c>
      <c r="R5051" t="s">
        <v>144</v>
      </c>
      <c r="S5051" t="s">
        <v>141</v>
      </c>
      <c r="T5051" t="s">
        <v>90</v>
      </c>
      <c r="U5051" t="s">
        <v>449</v>
      </c>
      <c r="V5051" t="s">
        <v>991</v>
      </c>
      <c r="W5051" t="s">
        <v>147</v>
      </c>
      <c r="X5051" t="s">
        <v>144</v>
      </c>
    </row>
    <row r="5052" spans="1:24" x14ac:dyDescent="0.4">
      <c r="A5052" t="s">
        <v>5745</v>
      </c>
      <c r="B5052" t="s">
        <v>171</v>
      </c>
      <c r="C5052" t="s">
        <v>154</v>
      </c>
      <c r="D5052" t="s">
        <v>46</v>
      </c>
      <c r="E5052" t="s">
        <v>434</v>
      </c>
      <c r="F5052" t="s">
        <v>88</v>
      </c>
      <c r="G5052" t="s">
        <v>26</v>
      </c>
      <c r="H5052" t="s">
        <v>953</v>
      </c>
      <c r="I5052" t="s">
        <v>110</v>
      </c>
      <c r="J5052" t="s">
        <v>111</v>
      </c>
      <c r="K5052" t="s">
        <v>520</v>
      </c>
      <c r="L5052" t="str">
        <f>_xlfn.XLOOKUP(Trade_Flows[[#This Row],[hardware_type]],Helper_sheet!$D$2:$D$15,Helper_sheet!$E$2:$E$15,0,0)</f>
        <v>Chip</v>
      </c>
      <c r="M5052" t="s">
        <v>91</v>
      </c>
      <c r="N5052" s="5">
        <v>2576</v>
      </c>
      <c r="O5052" s="1">
        <v>138.01</v>
      </c>
      <c r="P5052" t="s">
        <v>94</v>
      </c>
      <c r="Q5052" t="s">
        <v>33</v>
      </c>
      <c r="R5052" t="s">
        <v>144</v>
      </c>
      <c r="S5052" t="s">
        <v>141</v>
      </c>
      <c r="T5052" t="s">
        <v>90</v>
      </c>
      <c r="U5052" t="s">
        <v>532</v>
      </c>
      <c r="V5052" t="s">
        <v>1054</v>
      </c>
      <c r="W5052" t="s">
        <v>147</v>
      </c>
      <c r="X5052" t="s">
        <v>144</v>
      </c>
    </row>
    <row r="5053" spans="1:24" x14ac:dyDescent="0.4">
      <c r="A5053" t="s">
        <v>5746</v>
      </c>
      <c r="B5053" t="s">
        <v>171</v>
      </c>
      <c r="C5053" t="s">
        <v>158</v>
      </c>
      <c r="D5053" t="s">
        <v>47</v>
      </c>
      <c r="E5053" t="s">
        <v>434</v>
      </c>
      <c r="F5053" t="s">
        <v>88</v>
      </c>
      <c r="G5053" t="s">
        <v>26</v>
      </c>
      <c r="H5053" t="s">
        <v>953</v>
      </c>
      <c r="I5053" t="s">
        <v>110</v>
      </c>
      <c r="J5053" t="s">
        <v>111</v>
      </c>
      <c r="K5053" t="s">
        <v>520</v>
      </c>
      <c r="L5053" t="str">
        <f>_xlfn.XLOOKUP(Trade_Flows[[#This Row],[hardware_type]],Helper_sheet!$D$2:$D$15,Helper_sheet!$E$2:$E$15,0,0)</f>
        <v>Chip</v>
      </c>
      <c r="M5053" t="s">
        <v>91</v>
      </c>
      <c r="N5053" s="5">
        <v>2638</v>
      </c>
      <c r="O5053" s="1">
        <v>141.37</v>
      </c>
      <c r="P5053" t="s">
        <v>93</v>
      </c>
      <c r="Q5053" t="s">
        <v>33</v>
      </c>
      <c r="R5053" t="s">
        <v>144</v>
      </c>
      <c r="S5053" t="s">
        <v>141</v>
      </c>
      <c r="T5053" t="s">
        <v>90</v>
      </c>
      <c r="U5053" t="s">
        <v>543</v>
      </c>
      <c r="V5053" t="s">
        <v>1003</v>
      </c>
      <c r="W5053" t="s">
        <v>147</v>
      </c>
      <c r="X5053" t="s">
        <v>144</v>
      </c>
    </row>
    <row r="5054" spans="1:24" x14ac:dyDescent="0.4">
      <c r="A5054" t="s">
        <v>5747</v>
      </c>
      <c r="B5054" t="s">
        <v>182</v>
      </c>
      <c r="C5054" t="s">
        <v>141</v>
      </c>
      <c r="D5054" t="s">
        <v>48</v>
      </c>
      <c r="E5054" t="s">
        <v>434</v>
      </c>
      <c r="F5054" t="s">
        <v>88</v>
      </c>
      <c r="G5054" t="s">
        <v>26</v>
      </c>
      <c r="H5054" t="s">
        <v>953</v>
      </c>
      <c r="I5054" t="s">
        <v>110</v>
      </c>
      <c r="J5054" t="s">
        <v>111</v>
      </c>
      <c r="K5054" t="s">
        <v>520</v>
      </c>
      <c r="L5054" t="str">
        <f>_xlfn.XLOOKUP(Trade_Flows[[#This Row],[hardware_type]],Helper_sheet!$D$2:$D$15,Helper_sheet!$E$2:$E$15,0,0)</f>
        <v>Chip</v>
      </c>
      <c r="M5054" t="s">
        <v>91</v>
      </c>
      <c r="N5054" s="5">
        <v>2718</v>
      </c>
      <c r="O5054" s="1">
        <v>145.63</v>
      </c>
      <c r="P5054" t="s">
        <v>94</v>
      </c>
      <c r="Q5054" t="s">
        <v>33</v>
      </c>
      <c r="R5054" t="s">
        <v>144</v>
      </c>
      <c r="S5054" t="s">
        <v>141</v>
      </c>
      <c r="T5054" t="s">
        <v>90</v>
      </c>
      <c r="U5054" t="s">
        <v>435</v>
      </c>
      <c r="V5054" t="s">
        <v>963</v>
      </c>
      <c r="W5054" t="s">
        <v>147</v>
      </c>
      <c r="X5054" t="s">
        <v>144</v>
      </c>
    </row>
    <row r="5055" spans="1:24" x14ac:dyDescent="0.4">
      <c r="A5055" t="s">
        <v>5748</v>
      </c>
      <c r="B5055" t="s">
        <v>182</v>
      </c>
      <c r="C5055" t="s">
        <v>149</v>
      </c>
      <c r="D5055" t="s">
        <v>49</v>
      </c>
      <c r="E5055" t="s">
        <v>434</v>
      </c>
      <c r="F5055" t="s">
        <v>88</v>
      </c>
      <c r="G5055" t="s">
        <v>26</v>
      </c>
      <c r="H5055" t="s">
        <v>953</v>
      </c>
      <c r="I5055" t="s">
        <v>110</v>
      </c>
      <c r="J5055" t="s">
        <v>111</v>
      </c>
      <c r="K5055" t="s">
        <v>520</v>
      </c>
      <c r="L5055" t="str">
        <f>_xlfn.XLOOKUP(Trade_Flows[[#This Row],[hardware_type]],Helper_sheet!$D$2:$D$15,Helper_sheet!$E$2:$E$15,0,0)</f>
        <v>Chip</v>
      </c>
      <c r="M5055" t="s">
        <v>91</v>
      </c>
      <c r="N5055" s="5">
        <v>3076</v>
      </c>
      <c r="O5055" s="1">
        <v>164.81</v>
      </c>
      <c r="P5055" t="s">
        <v>93</v>
      </c>
      <c r="Q5055" t="s">
        <v>33</v>
      </c>
      <c r="R5055" t="s">
        <v>144</v>
      </c>
      <c r="S5055" t="s">
        <v>141</v>
      </c>
      <c r="T5055" t="s">
        <v>90</v>
      </c>
      <c r="U5055" t="s">
        <v>679</v>
      </c>
      <c r="V5055" t="s">
        <v>963</v>
      </c>
      <c r="W5055" t="s">
        <v>147</v>
      </c>
      <c r="X5055" t="s">
        <v>144</v>
      </c>
    </row>
    <row r="5056" spans="1:24" x14ac:dyDescent="0.4">
      <c r="A5056" t="s">
        <v>5749</v>
      </c>
      <c r="B5056" t="s">
        <v>182</v>
      </c>
      <c r="C5056" t="s">
        <v>154</v>
      </c>
      <c r="D5056" t="s">
        <v>50</v>
      </c>
      <c r="E5056" t="s">
        <v>434</v>
      </c>
      <c r="F5056" t="s">
        <v>88</v>
      </c>
      <c r="G5056" t="s">
        <v>26</v>
      </c>
      <c r="H5056" t="s">
        <v>953</v>
      </c>
      <c r="I5056" t="s">
        <v>110</v>
      </c>
      <c r="J5056" t="s">
        <v>111</v>
      </c>
      <c r="K5056" t="s">
        <v>520</v>
      </c>
      <c r="L5056" t="str">
        <f>_xlfn.XLOOKUP(Trade_Flows[[#This Row],[hardware_type]],Helper_sheet!$D$2:$D$15,Helper_sheet!$E$2:$E$15,0,0)</f>
        <v>Chip</v>
      </c>
      <c r="M5056" t="s">
        <v>91</v>
      </c>
      <c r="N5056" s="5">
        <v>3466</v>
      </c>
      <c r="O5056" s="1">
        <v>185.73</v>
      </c>
      <c r="P5056" t="s">
        <v>94</v>
      </c>
      <c r="Q5056" t="s">
        <v>33</v>
      </c>
      <c r="R5056" t="s">
        <v>144</v>
      </c>
      <c r="S5056" t="s">
        <v>141</v>
      </c>
      <c r="T5056" t="s">
        <v>90</v>
      </c>
      <c r="U5056" t="s">
        <v>435</v>
      </c>
      <c r="V5056" t="s">
        <v>1054</v>
      </c>
      <c r="W5056" t="s">
        <v>147</v>
      </c>
      <c r="X5056" t="s">
        <v>144</v>
      </c>
    </row>
    <row r="5057" spans="1:24" x14ac:dyDescent="0.4">
      <c r="A5057" t="s">
        <v>5750</v>
      </c>
      <c r="B5057" t="s">
        <v>182</v>
      </c>
      <c r="C5057" t="s">
        <v>158</v>
      </c>
      <c r="D5057" t="s">
        <v>51</v>
      </c>
      <c r="E5057" t="s">
        <v>434</v>
      </c>
      <c r="F5057" t="s">
        <v>88</v>
      </c>
      <c r="G5057" t="s">
        <v>26</v>
      </c>
      <c r="H5057" t="s">
        <v>953</v>
      </c>
      <c r="I5057" t="s">
        <v>110</v>
      </c>
      <c r="J5057" t="s">
        <v>111</v>
      </c>
      <c r="K5057" t="s">
        <v>520</v>
      </c>
      <c r="L5057" t="str">
        <f>_xlfn.XLOOKUP(Trade_Flows[[#This Row],[hardware_type]],Helper_sheet!$D$2:$D$15,Helper_sheet!$E$2:$E$15,0,0)</f>
        <v>Chip</v>
      </c>
      <c r="M5057" t="s">
        <v>91</v>
      </c>
      <c r="N5057" s="5">
        <v>3158</v>
      </c>
      <c r="O5057" s="1">
        <v>169.23</v>
      </c>
      <c r="P5057" t="s">
        <v>94</v>
      </c>
      <c r="Q5057" t="s">
        <v>33</v>
      </c>
      <c r="R5057" t="s">
        <v>144</v>
      </c>
      <c r="S5057" t="s">
        <v>141</v>
      </c>
      <c r="T5057" t="s">
        <v>90</v>
      </c>
      <c r="U5057" t="s">
        <v>2477</v>
      </c>
      <c r="V5057" t="s">
        <v>954</v>
      </c>
      <c r="W5057" t="s">
        <v>147</v>
      </c>
      <c r="X5057" t="s">
        <v>144</v>
      </c>
    </row>
    <row r="5058" spans="1:24" x14ac:dyDescent="0.4">
      <c r="A5058" t="s">
        <v>5751</v>
      </c>
      <c r="B5058" t="s">
        <v>193</v>
      </c>
      <c r="C5058" t="s">
        <v>141</v>
      </c>
      <c r="D5058" t="s">
        <v>52</v>
      </c>
      <c r="E5058" t="s">
        <v>434</v>
      </c>
      <c r="F5058" t="s">
        <v>88</v>
      </c>
      <c r="G5058" t="s">
        <v>26</v>
      </c>
      <c r="H5058" t="s">
        <v>953</v>
      </c>
      <c r="I5058" t="s">
        <v>110</v>
      </c>
      <c r="J5058" t="s">
        <v>111</v>
      </c>
      <c r="K5058" t="s">
        <v>520</v>
      </c>
      <c r="L5058" t="str">
        <f>_xlfn.XLOOKUP(Trade_Flows[[#This Row],[hardware_type]],Helper_sheet!$D$2:$D$15,Helper_sheet!$E$2:$E$15,0,0)</f>
        <v>Chip</v>
      </c>
      <c r="M5058" t="s">
        <v>91</v>
      </c>
      <c r="N5058" s="5">
        <v>2771</v>
      </c>
      <c r="O5058" s="1">
        <v>148.5</v>
      </c>
      <c r="P5058" t="s">
        <v>94</v>
      </c>
      <c r="Q5058" t="s">
        <v>33</v>
      </c>
      <c r="R5058" t="s">
        <v>144</v>
      </c>
      <c r="S5058" t="s">
        <v>141</v>
      </c>
      <c r="T5058" t="s">
        <v>90</v>
      </c>
      <c r="U5058" t="s">
        <v>550</v>
      </c>
      <c r="V5058" t="s">
        <v>970</v>
      </c>
      <c r="W5058" t="s">
        <v>147</v>
      </c>
      <c r="X5058" t="s">
        <v>144</v>
      </c>
    </row>
    <row r="5059" spans="1:24" x14ac:dyDescent="0.4">
      <c r="A5059" t="s">
        <v>5752</v>
      </c>
      <c r="B5059" t="s">
        <v>193</v>
      </c>
      <c r="C5059" t="s">
        <v>149</v>
      </c>
      <c r="D5059" t="s">
        <v>53</v>
      </c>
      <c r="E5059" t="s">
        <v>434</v>
      </c>
      <c r="F5059" t="s">
        <v>88</v>
      </c>
      <c r="G5059" t="s">
        <v>26</v>
      </c>
      <c r="H5059" t="s">
        <v>953</v>
      </c>
      <c r="I5059" t="s">
        <v>110</v>
      </c>
      <c r="J5059" t="s">
        <v>111</v>
      </c>
      <c r="K5059" t="s">
        <v>520</v>
      </c>
      <c r="L5059" t="str">
        <f>_xlfn.XLOOKUP(Trade_Flows[[#This Row],[hardware_type]],Helper_sheet!$D$2:$D$15,Helper_sheet!$E$2:$E$15,0,0)</f>
        <v>Chip</v>
      </c>
      <c r="M5059" t="s">
        <v>91</v>
      </c>
      <c r="N5059" s="5">
        <v>3104</v>
      </c>
      <c r="O5059" s="1">
        <v>166.3</v>
      </c>
      <c r="P5059" t="s">
        <v>93</v>
      </c>
      <c r="Q5059" t="s">
        <v>33</v>
      </c>
      <c r="R5059" t="s">
        <v>144</v>
      </c>
      <c r="S5059" t="s">
        <v>141</v>
      </c>
      <c r="T5059" t="s">
        <v>90</v>
      </c>
      <c r="U5059" t="s">
        <v>605</v>
      </c>
      <c r="V5059" t="s">
        <v>974</v>
      </c>
      <c r="W5059" t="s">
        <v>147</v>
      </c>
      <c r="X5059" t="s">
        <v>144</v>
      </c>
    </row>
    <row r="5060" spans="1:24" x14ac:dyDescent="0.4">
      <c r="A5060" t="s">
        <v>5753</v>
      </c>
      <c r="B5060" t="s">
        <v>193</v>
      </c>
      <c r="C5060" t="s">
        <v>154</v>
      </c>
      <c r="D5060" t="s">
        <v>54</v>
      </c>
      <c r="E5060" t="s">
        <v>434</v>
      </c>
      <c r="F5060" t="s">
        <v>88</v>
      </c>
      <c r="G5060" t="s">
        <v>26</v>
      </c>
      <c r="H5060" t="s">
        <v>953</v>
      </c>
      <c r="I5060" t="s">
        <v>110</v>
      </c>
      <c r="J5060" t="s">
        <v>111</v>
      </c>
      <c r="K5060" t="s">
        <v>520</v>
      </c>
      <c r="L5060" t="str">
        <f>_xlfn.XLOOKUP(Trade_Flows[[#This Row],[hardware_type]],Helper_sheet!$D$2:$D$15,Helper_sheet!$E$2:$E$15,0,0)</f>
        <v>Chip</v>
      </c>
      <c r="M5060" t="s">
        <v>91</v>
      </c>
      <c r="N5060" s="5">
        <v>3082</v>
      </c>
      <c r="O5060" s="1">
        <v>165.13</v>
      </c>
      <c r="P5060" t="s">
        <v>94</v>
      </c>
      <c r="Q5060" t="s">
        <v>33</v>
      </c>
      <c r="R5060" t="s">
        <v>144</v>
      </c>
      <c r="S5060" t="s">
        <v>141</v>
      </c>
      <c r="T5060" t="s">
        <v>90</v>
      </c>
      <c r="U5060" t="s">
        <v>522</v>
      </c>
      <c r="V5060" t="s">
        <v>994</v>
      </c>
      <c r="W5060" t="s">
        <v>147</v>
      </c>
      <c r="X5060" t="s">
        <v>144</v>
      </c>
    </row>
    <row r="5061" spans="1:24" x14ac:dyDescent="0.4">
      <c r="A5061" t="s">
        <v>5754</v>
      </c>
      <c r="B5061" t="s">
        <v>193</v>
      </c>
      <c r="C5061" t="s">
        <v>158</v>
      </c>
      <c r="D5061" t="s">
        <v>55</v>
      </c>
      <c r="E5061" t="s">
        <v>434</v>
      </c>
      <c r="F5061" t="s">
        <v>88</v>
      </c>
      <c r="G5061" t="s">
        <v>26</v>
      </c>
      <c r="H5061" t="s">
        <v>953</v>
      </c>
      <c r="I5061" t="s">
        <v>110</v>
      </c>
      <c r="J5061" t="s">
        <v>111</v>
      </c>
      <c r="K5061" t="s">
        <v>520</v>
      </c>
      <c r="L5061" t="str">
        <f>_xlfn.XLOOKUP(Trade_Flows[[#This Row],[hardware_type]],Helper_sheet!$D$2:$D$15,Helper_sheet!$E$2:$E$15,0,0)</f>
        <v>Chip</v>
      </c>
      <c r="M5061" t="s">
        <v>91</v>
      </c>
      <c r="N5061" s="5">
        <v>2706</v>
      </c>
      <c r="O5061" s="1">
        <v>145.02000000000001</v>
      </c>
      <c r="P5061" t="s">
        <v>94</v>
      </c>
      <c r="Q5061" t="s">
        <v>33</v>
      </c>
      <c r="R5061" t="s">
        <v>144</v>
      </c>
      <c r="S5061" t="s">
        <v>141</v>
      </c>
      <c r="T5061" t="s">
        <v>90</v>
      </c>
      <c r="U5061" t="s">
        <v>532</v>
      </c>
      <c r="V5061" t="s">
        <v>1007</v>
      </c>
      <c r="W5061" t="s">
        <v>147</v>
      </c>
      <c r="X5061" t="s">
        <v>144</v>
      </c>
    </row>
    <row r="5062" spans="1:24" x14ac:dyDescent="0.4">
      <c r="A5062" t="s">
        <v>5755</v>
      </c>
      <c r="B5062" t="s">
        <v>202</v>
      </c>
      <c r="C5062" t="s">
        <v>141</v>
      </c>
      <c r="D5062" t="s">
        <v>56</v>
      </c>
      <c r="E5062" t="s">
        <v>434</v>
      </c>
      <c r="F5062" t="s">
        <v>88</v>
      </c>
      <c r="G5062" t="s">
        <v>26</v>
      </c>
      <c r="H5062" t="s">
        <v>953</v>
      </c>
      <c r="I5062" t="s">
        <v>110</v>
      </c>
      <c r="J5062" t="s">
        <v>111</v>
      </c>
      <c r="K5062" t="s">
        <v>520</v>
      </c>
      <c r="L5062" t="str">
        <f>_xlfn.XLOOKUP(Trade_Flows[[#This Row],[hardware_type]],Helper_sheet!$D$2:$D$15,Helper_sheet!$E$2:$E$15,0,0)</f>
        <v>Chip</v>
      </c>
      <c r="M5062" t="s">
        <v>91</v>
      </c>
      <c r="N5062" s="5">
        <v>3115</v>
      </c>
      <c r="O5062" s="1">
        <v>166.9</v>
      </c>
      <c r="P5062" t="s">
        <v>93</v>
      </c>
      <c r="Q5062" t="s">
        <v>33</v>
      </c>
      <c r="R5062" t="s">
        <v>144</v>
      </c>
      <c r="S5062" t="s">
        <v>141</v>
      </c>
      <c r="T5062" t="s">
        <v>90</v>
      </c>
      <c r="U5062" t="s">
        <v>475</v>
      </c>
      <c r="V5062" t="s">
        <v>965</v>
      </c>
      <c r="W5062" t="s">
        <v>147</v>
      </c>
      <c r="X5062" t="s">
        <v>144</v>
      </c>
    </row>
    <row r="5063" spans="1:24" x14ac:dyDescent="0.4">
      <c r="A5063" t="s">
        <v>5756</v>
      </c>
      <c r="B5063" t="s">
        <v>202</v>
      </c>
      <c r="C5063" t="s">
        <v>149</v>
      </c>
      <c r="D5063" t="s">
        <v>57</v>
      </c>
      <c r="E5063" t="s">
        <v>434</v>
      </c>
      <c r="F5063" t="s">
        <v>88</v>
      </c>
      <c r="G5063" t="s">
        <v>26</v>
      </c>
      <c r="H5063" t="s">
        <v>953</v>
      </c>
      <c r="I5063" t="s">
        <v>110</v>
      </c>
      <c r="J5063" t="s">
        <v>111</v>
      </c>
      <c r="K5063" t="s">
        <v>520</v>
      </c>
      <c r="L5063" t="str">
        <f>_xlfn.XLOOKUP(Trade_Flows[[#This Row],[hardware_type]],Helper_sheet!$D$2:$D$15,Helper_sheet!$E$2:$E$15,0,0)</f>
        <v>Chip</v>
      </c>
      <c r="M5063" t="s">
        <v>91</v>
      </c>
      <c r="N5063" s="5">
        <v>2954</v>
      </c>
      <c r="O5063" s="1">
        <v>158.26</v>
      </c>
      <c r="P5063" t="s">
        <v>94</v>
      </c>
      <c r="Q5063" t="s">
        <v>33</v>
      </c>
      <c r="R5063" t="s">
        <v>144</v>
      </c>
      <c r="S5063" t="s">
        <v>141</v>
      </c>
      <c r="T5063" t="s">
        <v>90</v>
      </c>
      <c r="U5063" t="s">
        <v>2804</v>
      </c>
      <c r="V5063" t="s">
        <v>978</v>
      </c>
      <c r="W5063" t="s">
        <v>147</v>
      </c>
      <c r="X5063" t="s">
        <v>144</v>
      </c>
    </row>
    <row r="5064" spans="1:24" x14ac:dyDescent="0.4">
      <c r="A5064" t="s">
        <v>5757</v>
      </c>
      <c r="B5064" t="s">
        <v>202</v>
      </c>
      <c r="C5064" t="s">
        <v>154</v>
      </c>
      <c r="D5064" t="s">
        <v>58</v>
      </c>
      <c r="E5064" t="s">
        <v>434</v>
      </c>
      <c r="F5064" t="s">
        <v>88</v>
      </c>
      <c r="G5064" t="s">
        <v>26</v>
      </c>
      <c r="H5064" t="s">
        <v>953</v>
      </c>
      <c r="I5064" t="s">
        <v>110</v>
      </c>
      <c r="J5064" t="s">
        <v>111</v>
      </c>
      <c r="K5064" t="s">
        <v>520</v>
      </c>
      <c r="L5064" t="str">
        <f>_xlfn.XLOOKUP(Trade_Flows[[#This Row],[hardware_type]],Helper_sheet!$D$2:$D$15,Helper_sheet!$E$2:$E$15,0,0)</f>
        <v>Chip</v>
      </c>
      <c r="M5064" t="s">
        <v>91</v>
      </c>
      <c r="N5064" s="5">
        <v>3581</v>
      </c>
      <c r="O5064" s="1">
        <v>191.87</v>
      </c>
      <c r="P5064" t="s">
        <v>93</v>
      </c>
      <c r="Q5064" t="s">
        <v>33</v>
      </c>
      <c r="R5064" t="s">
        <v>144</v>
      </c>
      <c r="S5064" t="s">
        <v>141</v>
      </c>
      <c r="T5064" t="s">
        <v>90</v>
      </c>
      <c r="U5064" t="s">
        <v>469</v>
      </c>
      <c r="V5064" t="s">
        <v>1007</v>
      </c>
      <c r="W5064" t="s">
        <v>147</v>
      </c>
      <c r="X5064" t="s">
        <v>144</v>
      </c>
    </row>
    <row r="5065" spans="1:24" x14ac:dyDescent="0.4">
      <c r="A5065" t="s">
        <v>5758</v>
      </c>
      <c r="B5065" t="s">
        <v>202</v>
      </c>
      <c r="C5065" t="s">
        <v>158</v>
      </c>
      <c r="D5065" t="s">
        <v>59</v>
      </c>
      <c r="E5065" t="s">
        <v>434</v>
      </c>
      <c r="F5065" t="s">
        <v>88</v>
      </c>
      <c r="G5065" t="s">
        <v>26</v>
      </c>
      <c r="H5065" t="s">
        <v>953</v>
      </c>
      <c r="I5065" t="s">
        <v>110</v>
      </c>
      <c r="J5065" t="s">
        <v>111</v>
      </c>
      <c r="K5065" t="s">
        <v>520</v>
      </c>
      <c r="L5065" t="str">
        <f>_xlfn.XLOOKUP(Trade_Flows[[#This Row],[hardware_type]],Helper_sheet!$D$2:$D$15,Helper_sheet!$E$2:$E$15,0,0)</f>
        <v>Chip</v>
      </c>
      <c r="M5065" t="s">
        <v>91</v>
      </c>
      <c r="N5065" s="5">
        <v>2777</v>
      </c>
      <c r="O5065" s="1">
        <v>148.82</v>
      </c>
      <c r="P5065" t="s">
        <v>521</v>
      </c>
      <c r="Q5065" t="s">
        <v>33</v>
      </c>
      <c r="R5065" t="s">
        <v>144</v>
      </c>
      <c r="S5065" t="s">
        <v>141</v>
      </c>
      <c r="T5065" t="s">
        <v>90</v>
      </c>
      <c r="U5065" t="s">
        <v>621</v>
      </c>
      <c r="V5065" t="s">
        <v>1033</v>
      </c>
      <c r="W5065" t="s">
        <v>147</v>
      </c>
      <c r="X5065" t="s">
        <v>144</v>
      </c>
    </row>
    <row r="5066" spans="1:24" x14ac:dyDescent="0.4">
      <c r="A5066" t="s">
        <v>5759</v>
      </c>
      <c r="B5066" t="s">
        <v>212</v>
      </c>
      <c r="C5066" t="s">
        <v>141</v>
      </c>
      <c r="D5066" t="s">
        <v>60</v>
      </c>
      <c r="E5066" t="s">
        <v>434</v>
      </c>
      <c r="F5066" t="s">
        <v>88</v>
      </c>
      <c r="G5066" t="s">
        <v>26</v>
      </c>
      <c r="H5066" t="s">
        <v>953</v>
      </c>
      <c r="I5066" t="s">
        <v>110</v>
      </c>
      <c r="J5066" t="s">
        <v>111</v>
      </c>
      <c r="K5066" t="s">
        <v>520</v>
      </c>
      <c r="L5066" t="str">
        <f>_xlfn.XLOOKUP(Trade_Flows[[#This Row],[hardware_type]],Helper_sheet!$D$2:$D$15,Helper_sheet!$E$2:$E$15,0,0)</f>
        <v>Chip</v>
      </c>
      <c r="M5066" t="s">
        <v>91</v>
      </c>
      <c r="N5066" s="5">
        <v>3381</v>
      </c>
      <c r="O5066" s="1">
        <v>181.14</v>
      </c>
      <c r="P5066" t="s">
        <v>94</v>
      </c>
      <c r="Q5066" t="s">
        <v>33</v>
      </c>
      <c r="R5066" t="s">
        <v>144</v>
      </c>
      <c r="S5066" t="s">
        <v>141</v>
      </c>
      <c r="T5066" t="s">
        <v>90</v>
      </c>
      <c r="U5066" t="s">
        <v>702</v>
      </c>
      <c r="V5066" t="s">
        <v>1007</v>
      </c>
      <c r="W5066" t="s">
        <v>147</v>
      </c>
      <c r="X5066" t="s">
        <v>144</v>
      </c>
    </row>
    <row r="5067" spans="1:24" x14ac:dyDescent="0.4">
      <c r="A5067" t="s">
        <v>5760</v>
      </c>
      <c r="B5067" t="s">
        <v>212</v>
      </c>
      <c r="C5067" t="s">
        <v>149</v>
      </c>
      <c r="D5067" t="s">
        <v>61</v>
      </c>
      <c r="E5067" t="s">
        <v>434</v>
      </c>
      <c r="F5067" t="s">
        <v>88</v>
      </c>
      <c r="G5067" t="s">
        <v>26</v>
      </c>
      <c r="H5067" t="s">
        <v>953</v>
      </c>
      <c r="I5067" t="s">
        <v>110</v>
      </c>
      <c r="J5067" t="s">
        <v>111</v>
      </c>
      <c r="K5067" t="s">
        <v>520</v>
      </c>
      <c r="L5067" t="str">
        <f>_xlfn.XLOOKUP(Trade_Flows[[#This Row],[hardware_type]],Helper_sheet!$D$2:$D$15,Helper_sheet!$E$2:$E$15,0,0)</f>
        <v>Chip</v>
      </c>
      <c r="M5067" t="s">
        <v>91</v>
      </c>
      <c r="N5067" s="5">
        <v>3964</v>
      </c>
      <c r="O5067" s="1">
        <v>212.36</v>
      </c>
      <c r="P5067" t="s">
        <v>93</v>
      </c>
      <c r="Q5067" t="s">
        <v>33</v>
      </c>
      <c r="R5067" t="s">
        <v>144</v>
      </c>
      <c r="S5067" t="s">
        <v>141</v>
      </c>
      <c r="T5067" t="s">
        <v>90</v>
      </c>
      <c r="U5067" t="s">
        <v>695</v>
      </c>
      <c r="V5067" t="s">
        <v>1040</v>
      </c>
      <c r="W5067" t="s">
        <v>147</v>
      </c>
      <c r="X5067" t="s">
        <v>144</v>
      </c>
    </row>
    <row r="5068" spans="1:24" x14ac:dyDescent="0.4">
      <c r="A5068" t="s">
        <v>5761</v>
      </c>
      <c r="B5068" t="s">
        <v>212</v>
      </c>
      <c r="C5068" t="s">
        <v>154</v>
      </c>
      <c r="D5068" t="s">
        <v>62</v>
      </c>
      <c r="E5068" t="s">
        <v>434</v>
      </c>
      <c r="F5068" t="s">
        <v>88</v>
      </c>
      <c r="G5068" t="s">
        <v>26</v>
      </c>
      <c r="H5068" t="s">
        <v>953</v>
      </c>
      <c r="I5068" t="s">
        <v>110</v>
      </c>
      <c r="J5068" t="s">
        <v>111</v>
      </c>
      <c r="K5068" t="s">
        <v>520</v>
      </c>
      <c r="L5068" t="str">
        <f>_xlfn.XLOOKUP(Trade_Flows[[#This Row],[hardware_type]],Helper_sheet!$D$2:$D$15,Helper_sheet!$E$2:$E$15,0,0)</f>
        <v>Chip</v>
      </c>
      <c r="M5068" t="s">
        <v>91</v>
      </c>
      <c r="N5068" s="5">
        <v>3614</v>
      </c>
      <c r="O5068" s="1">
        <v>193.65</v>
      </c>
      <c r="P5068" t="s">
        <v>521</v>
      </c>
      <c r="Q5068" t="s">
        <v>33</v>
      </c>
      <c r="R5068" t="s">
        <v>144</v>
      </c>
      <c r="S5068" t="s">
        <v>141</v>
      </c>
      <c r="T5068" t="s">
        <v>90</v>
      </c>
      <c r="U5068" t="s">
        <v>2410</v>
      </c>
      <c r="V5068" t="s">
        <v>974</v>
      </c>
      <c r="W5068" t="s">
        <v>147</v>
      </c>
      <c r="X5068" t="s">
        <v>144</v>
      </c>
    </row>
    <row r="5069" spans="1:24" x14ac:dyDescent="0.4">
      <c r="A5069" t="s">
        <v>5762</v>
      </c>
      <c r="B5069" t="s">
        <v>212</v>
      </c>
      <c r="C5069" t="s">
        <v>158</v>
      </c>
      <c r="D5069" t="s">
        <v>63</v>
      </c>
      <c r="E5069" t="s">
        <v>434</v>
      </c>
      <c r="F5069" t="s">
        <v>88</v>
      </c>
      <c r="G5069" t="s">
        <v>26</v>
      </c>
      <c r="H5069" t="s">
        <v>953</v>
      </c>
      <c r="I5069" t="s">
        <v>110</v>
      </c>
      <c r="J5069" t="s">
        <v>111</v>
      </c>
      <c r="K5069" t="s">
        <v>520</v>
      </c>
      <c r="L5069" t="str">
        <f>_xlfn.XLOOKUP(Trade_Flows[[#This Row],[hardware_type]],Helper_sheet!$D$2:$D$15,Helper_sheet!$E$2:$E$15,0,0)</f>
        <v>Chip</v>
      </c>
      <c r="M5069" t="s">
        <v>91</v>
      </c>
      <c r="N5069" s="5">
        <v>3273</v>
      </c>
      <c r="O5069" s="1">
        <v>175.37</v>
      </c>
      <c r="P5069" t="s">
        <v>94</v>
      </c>
      <c r="Q5069" t="s">
        <v>33</v>
      </c>
      <c r="R5069" t="s">
        <v>144</v>
      </c>
      <c r="S5069" t="s">
        <v>141</v>
      </c>
      <c r="T5069" t="s">
        <v>90</v>
      </c>
      <c r="U5069" t="s">
        <v>570</v>
      </c>
      <c r="V5069" t="s">
        <v>961</v>
      </c>
      <c r="W5069" t="s">
        <v>147</v>
      </c>
      <c r="X5069" t="s">
        <v>144</v>
      </c>
    </row>
    <row r="5070" spans="1:24" x14ac:dyDescent="0.4">
      <c r="A5070" t="s">
        <v>5763</v>
      </c>
      <c r="B5070" t="s">
        <v>223</v>
      </c>
      <c r="C5070" t="s">
        <v>141</v>
      </c>
      <c r="D5070" t="s">
        <v>64</v>
      </c>
      <c r="E5070" t="s">
        <v>434</v>
      </c>
      <c r="F5070" t="s">
        <v>88</v>
      </c>
      <c r="G5070" t="s">
        <v>26</v>
      </c>
      <c r="H5070" t="s">
        <v>953</v>
      </c>
      <c r="I5070" t="s">
        <v>110</v>
      </c>
      <c r="J5070" t="s">
        <v>111</v>
      </c>
      <c r="K5070" t="s">
        <v>520</v>
      </c>
      <c r="L5070" t="str">
        <f>_xlfn.XLOOKUP(Trade_Flows[[#This Row],[hardware_type]],Helper_sheet!$D$2:$D$15,Helper_sheet!$E$2:$E$15,0,0)</f>
        <v>Chip</v>
      </c>
      <c r="M5070" t="s">
        <v>91</v>
      </c>
      <c r="N5070" s="5">
        <v>3561</v>
      </c>
      <c r="O5070" s="1">
        <v>190.81</v>
      </c>
      <c r="P5070" t="s">
        <v>521</v>
      </c>
      <c r="Q5070" t="s">
        <v>33</v>
      </c>
      <c r="R5070" t="s">
        <v>144</v>
      </c>
      <c r="S5070" t="s">
        <v>141</v>
      </c>
      <c r="T5070" t="s">
        <v>90</v>
      </c>
      <c r="U5070" t="s">
        <v>186</v>
      </c>
      <c r="V5070" t="s">
        <v>2110</v>
      </c>
      <c r="W5070" t="s">
        <v>147</v>
      </c>
      <c r="X5070" t="s">
        <v>144</v>
      </c>
    </row>
    <row r="5071" spans="1:24" x14ac:dyDescent="0.4">
      <c r="A5071" t="s">
        <v>5764</v>
      </c>
      <c r="B5071" t="s">
        <v>223</v>
      </c>
      <c r="C5071" t="s">
        <v>149</v>
      </c>
      <c r="D5071" t="s">
        <v>65</v>
      </c>
      <c r="E5071" t="s">
        <v>434</v>
      </c>
      <c r="F5071" t="s">
        <v>88</v>
      </c>
      <c r="G5071" t="s">
        <v>26</v>
      </c>
      <c r="H5071" t="s">
        <v>953</v>
      </c>
      <c r="I5071" t="s">
        <v>110</v>
      </c>
      <c r="J5071" t="s">
        <v>111</v>
      </c>
      <c r="K5071" t="s">
        <v>520</v>
      </c>
      <c r="L5071" t="str">
        <f>_xlfn.XLOOKUP(Trade_Flows[[#This Row],[hardware_type]],Helper_sheet!$D$2:$D$15,Helper_sheet!$E$2:$E$15,0,0)</f>
        <v>Chip</v>
      </c>
      <c r="M5071" t="s">
        <v>91</v>
      </c>
      <c r="N5071" s="5">
        <v>4421</v>
      </c>
      <c r="O5071" s="1">
        <v>236.89</v>
      </c>
      <c r="P5071" t="s">
        <v>94</v>
      </c>
      <c r="Q5071" t="s">
        <v>33</v>
      </c>
      <c r="R5071" t="s">
        <v>144</v>
      </c>
      <c r="S5071" t="s">
        <v>141</v>
      </c>
      <c r="T5071" t="s">
        <v>90</v>
      </c>
      <c r="U5071" t="s">
        <v>291</v>
      </c>
      <c r="V5071" t="s">
        <v>954</v>
      </c>
      <c r="W5071" t="s">
        <v>147</v>
      </c>
      <c r="X5071" t="s">
        <v>144</v>
      </c>
    </row>
    <row r="5072" spans="1:24" x14ac:dyDescent="0.4">
      <c r="A5072" t="s">
        <v>5765</v>
      </c>
      <c r="B5072" t="s">
        <v>223</v>
      </c>
      <c r="C5072" t="s">
        <v>154</v>
      </c>
      <c r="D5072" t="s">
        <v>66</v>
      </c>
      <c r="E5072" t="s">
        <v>434</v>
      </c>
      <c r="F5072" t="s">
        <v>88</v>
      </c>
      <c r="G5072" t="s">
        <v>26</v>
      </c>
      <c r="H5072" t="s">
        <v>953</v>
      </c>
      <c r="I5072" t="s">
        <v>110</v>
      </c>
      <c r="J5072" t="s">
        <v>111</v>
      </c>
      <c r="K5072" t="s">
        <v>520</v>
      </c>
      <c r="L5072" t="str">
        <f>_xlfn.XLOOKUP(Trade_Flows[[#This Row],[hardware_type]],Helper_sheet!$D$2:$D$15,Helper_sheet!$E$2:$E$15,0,0)</f>
        <v>Chip</v>
      </c>
      <c r="M5072" t="s">
        <v>91</v>
      </c>
      <c r="N5072" s="5">
        <v>4316</v>
      </c>
      <c r="O5072" s="1">
        <v>231.22</v>
      </c>
      <c r="P5072" t="s">
        <v>93</v>
      </c>
      <c r="Q5072" t="s">
        <v>33</v>
      </c>
      <c r="R5072" t="s">
        <v>144</v>
      </c>
      <c r="S5072" t="s">
        <v>141</v>
      </c>
      <c r="T5072" t="s">
        <v>90</v>
      </c>
      <c r="U5072" t="s">
        <v>695</v>
      </c>
      <c r="V5072" t="s">
        <v>963</v>
      </c>
      <c r="W5072" t="s">
        <v>147</v>
      </c>
      <c r="X5072" t="s">
        <v>144</v>
      </c>
    </row>
    <row r="5073" spans="1:24" x14ac:dyDescent="0.4">
      <c r="A5073" t="s">
        <v>5766</v>
      </c>
      <c r="B5073" t="s">
        <v>223</v>
      </c>
      <c r="C5073" t="s">
        <v>158</v>
      </c>
      <c r="D5073" t="s">
        <v>67</v>
      </c>
      <c r="E5073" t="s">
        <v>434</v>
      </c>
      <c r="F5073" t="s">
        <v>88</v>
      </c>
      <c r="G5073" t="s">
        <v>26</v>
      </c>
      <c r="H5073" t="s">
        <v>953</v>
      </c>
      <c r="I5073" t="s">
        <v>110</v>
      </c>
      <c r="J5073" t="s">
        <v>111</v>
      </c>
      <c r="K5073" t="s">
        <v>520</v>
      </c>
      <c r="L5073" t="str">
        <f>_xlfn.XLOOKUP(Trade_Flows[[#This Row],[hardware_type]],Helper_sheet!$D$2:$D$15,Helper_sheet!$E$2:$E$15,0,0)</f>
        <v>Chip</v>
      </c>
      <c r="M5073" t="s">
        <v>91</v>
      </c>
      <c r="N5073" s="5">
        <v>3608</v>
      </c>
      <c r="O5073" s="1">
        <v>193.29</v>
      </c>
      <c r="P5073" t="s">
        <v>521</v>
      </c>
      <c r="Q5073" t="s">
        <v>33</v>
      </c>
      <c r="R5073" t="s">
        <v>144</v>
      </c>
      <c r="S5073" t="s">
        <v>141</v>
      </c>
      <c r="T5073" t="s">
        <v>90</v>
      </c>
      <c r="U5073" t="s">
        <v>163</v>
      </c>
      <c r="V5073" t="s">
        <v>968</v>
      </c>
      <c r="W5073" t="s">
        <v>147</v>
      </c>
      <c r="X5073" t="s">
        <v>144</v>
      </c>
    </row>
    <row r="5074" spans="1:24" x14ac:dyDescent="0.4">
      <c r="A5074" t="s">
        <v>5767</v>
      </c>
      <c r="B5074" t="s">
        <v>235</v>
      </c>
      <c r="C5074" t="s">
        <v>141</v>
      </c>
      <c r="D5074" t="s">
        <v>68</v>
      </c>
      <c r="E5074" t="s">
        <v>434</v>
      </c>
      <c r="F5074" t="s">
        <v>88</v>
      </c>
      <c r="G5074" t="s">
        <v>26</v>
      </c>
      <c r="H5074" t="s">
        <v>953</v>
      </c>
      <c r="I5074" t="s">
        <v>110</v>
      </c>
      <c r="J5074" t="s">
        <v>111</v>
      </c>
      <c r="K5074" t="s">
        <v>520</v>
      </c>
      <c r="L5074" t="str">
        <f>_xlfn.XLOOKUP(Trade_Flows[[#This Row],[hardware_type]],Helper_sheet!$D$2:$D$15,Helper_sheet!$E$2:$E$15,0,0)</f>
        <v>Chip</v>
      </c>
      <c r="M5074" t="s">
        <v>91</v>
      </c>
      <c r="N5074" s="5">
        <v>3547</v>
      </c>
      <c r="O5074" s="1">
        <v>190.07</v>
      </c>
      <c r="P5074" t="s">
        <v>521</v>
      </c>
      <c r="Q5074" t="s">
        <v>33</v>
      </c>
      <c r="R5074" t="s">
        <v>144</v>
      </c>
      <c r="S5074" t="s">
        <v>141</v>
      </c>
      <c r="T5074" t="s">
        <v>90</v>
      </c>
      <c r="U5074" t="s">
        <v>279</v>
      </c>
      <c r="V5074" t="s">
        <v>958</v>
      </c>
      <c r="W5074" t="s">
        <v>147</v>
      </c>
      <c r="X5074" t="s">
        <v>144</v>
      </c>
    </row>
    <row r="5075" spans="1:24" x14ac:dyDescent="0.4">
      <c r="A5075" t="s">
        <v>5768</v>
      </c>
      <c r="B5075" t="s">
        <v>235</v>
      </c>
      <c r="C5075" t="s">
        <v>149</v>
      </c>
      <c r="D5075" t="s">
        <v>69</v>
      </c>
      <c r="E5075" t="s">
        <v>434</v>
      </c>
      <c r="F5075" t="s">
        <v>88</v>
      </c>
      <c r="G5075" t="s">
        <v>26</v>
      </c>
      <c r="H5075" t="s">
        <v>953</v>
      </c>
      <c r="I5075" t="s">
        <v>110</v>
      </c>
      <c r="J5075" t="s">
        <v>111</v>
      </c>
      <c r="K5075" t="s">
        <v>520</v>
      </c>
      <c r="L5075" t="str">
        <f>_xlfn.XLOOKUP(Trade_Flows[[#This Row],[hardware_type]],Helper_sheet!$D$2:$D$15,Helper_sheet!$E$2:$E$15,0,0)</f>
        <v>Chip</v>
      </c>
      <c r="M5075" t="s">
        <v>91</v>
      </c>
      <c r="N5075" s="5">
        <v>4255</v>
      </c>
      <c r="O5075" s="1">
        <v>227.95</v>
      </c>
      <c r="P5075" t="s">
        <v>521</v>
      </c>
      <c r="Q5075" t="s">
        <v>33</v>
      </c>
      <c r="R5075" t="s">
        <v>144</v>
      </c>
      <c r="S5075" t="s">
        <v>141</v>
      </c>
      <c r="T5075" t="s">
        <v>90</v>
      </c>
      <c r="U5075" t="s">
        <v>387</v>
      </c>
      <c r="V5075" t="s">
        <v>1033</v>
      </c>
      <c r="W5075" t="s">
        <v>147</v>
      </c>
      <c r="X5075" t="s">
        <v>144</v>
      </c>
    </row>
    <row r="5076" spans="1:24" x14ac:dyDescent="0.4">
      <c r="A5076" t="s">
        <v>5769</v>
      </c>
      <c r="B5076" t="s">
        <v>235</v>
      </c>
      <c r="C5076" t="s">
        <v>154</v>
      </c>
      <c r="D5076" t="s">
        <v>70</v>
      </c>
      <c r="E5076" t="s">
        <v>434</v>
      </c>
      <c r="F5076" t="s">
        <v>88</v>
      </c>
      <c r="G5076" t="s">
        <v>26</v>
      </c>
      <c r="H5076" t="s">
        <v>953</v>
      </c>
      <c r="I5076" t="s">
        <v>110</v>
      </c>
      <c r="J5076" t="s">
        <v>111</v>
      </c>
      <c r="K5076" t="s">
        <v>520</v>
      </c>
      <c r="L5076" t="str">
        <f>_xlfn.XLOOKUP(Trade_Flows[[#This Row],[hardware_type]],Helper_sheet!$D$2:$D$15,Helper_sheet!$E$2:$E$15,0,0)</f>
        <v>Chip</v>
      </c>
      <c r="M5076" t="s">
        <v>91</v>
      </c>
      <c r="N5076" s="5">
        <v>5141</v>
      </c>
      <c r="O5076" s="1">
        <v>275.42</v>
      </c>
      <c r="P5076" t="s">
        <v>521</v>
      </c>
      <c r="Q5076" t="s">
        <v>33</v>
      </c>
      <c r="R5076" t="s">
        <v>144</v>
      </c>
      <c r="S5076" t="s">
        <v>141</v>
      </c>
      <c r="T5076" t="s">
        <v>90</v>
      </c>
      <c r="U5076" t="s">
        <v>633</v>
      </c>
      <c r="V5076" t="s">
        <v>1040</v>
      </c>
      <c r="W5076" t="s">
        <v>147</v>
      </c>
      <c r="X5076" t="s">
        <v>144</v>
      </c>
    </row>
    <row r="5077" spans="1:24" x14ac:dyDescent="0.4">
      <c r="A5077" t="s">
        <v>5770</v>
      </c>
      <c r="B5077" t="s">
        <v>235</v>
      </c>
      <c r="C5077" t="s">
        <v>158</v>
      </c>
      <c r="D5077" t="s">
        <v>71</v>
      </c>
      <c r="E5077" t="s">
        <v>434</v>
      </c>
      <c r="F5077" t="s">
        <v>88</v>
      </c>
      <c r="G5077" t="s">
        <v>26</v>
      </c>
      <c r="H5077" t="s">
        <v>953</v>
      </c>
      <c r="I5077" t="s">
        <v>110</v>
      </c>
      <c r="J5077" t="s">
        <v>111</v>
      </c>
      <c r="K5077" t="s">
        <v>520</v>
      </c>
      <c r="L5077" t="str">
        <f>_xlfn.XLOOKUP(Trade_Flows[[#This Row],[hardware_type]],Helper_sheet!$D$2:$D$15,Helper_sheet!$E$2:$E$15,0,0)</f>
        <v>Chip</v>
      </c>
      <c r="M5077" t="s">
        <v>91</v>
      </c>
      <c r="N5077" s="5">
        <v>4039</v>
      </c>
      <c r="O5077" s="1">
        <v>216.41</v>
      </c>
      <c r="P5077" t="s">
        <v>94</v>
      </c>
      <c r="Q5077" t="s">
        <v>33</v>
      </c>
      <c r="R5077" t="s">
        <v>144</v>
      </c>
      <c r="S5077" t="s">
        <v>141</v>
      </c>
      <c r="T5077" t="s">
        <v>90</v>
      </c>
      <c r="U5077" t="s">
        <v>308</v>
      </c>
      <c r="V5077" t="s">
        <v>976</v>
      </c>
      <c r="W5077" t="s">
        <v>147</v>
      </c>
      <c r="X5077" t="s">
        <v>144</v>
      </c>
    </row>
    <row r="5078" spans="1:24" x14ac:dyDescent="0.4">
      <c r="A5078" t="s">
        <v>5771</v>
      </c>
      <c r="B5078" t="s">
        <v>248</v>
      </c>
      <c r="C5078" t="s">
        <v>141</v>
      </c>
      <c r="D5078" t="s">
        <v>72</v>
      </c>
      <c r="E5078" t="s">
        <v>434</v>
      </c>
      <c r="F5078" t="s">
        <v>88</v>
      </c>
      <c r="G5078" t="s">
        <v>26</v>
      </c>
      <c r="H5078" t="s">
        <v>953</v>
      </c>
      <c r="I5078" t="s">
        <v>110</v>
      </c>
      <c r="J5078" t="s">
        <v>111</v>
      </c>
      <c r="K5078" t="s">
        <v>520</v>
      </c>
      <c r="L5078" t="str">
        <f>_xlfn.XLOOKUP(Trade_Flows[[#This Row],[hardware_type]],Helper_sheet!$D$2:$D$15,Helper_sheet!$E$2:$E$15,0,0)</f>
        <v>Chip</v>
      </c>
      <c r="M5078" t="s">
        <v>91</v>
      </c>
      <c r="N5078" s="5">
        <v>4984</v>
      </c>
      <c r="O5078" s="1">
        <v>267.01</v>
      </c>
      <c r="P5078" t="s">
        <v>93</v>
      </c>
      <c r="Q5078" t="s">
        <v>33</v>
      </c>
      <c r="R5078" t="s">
        <v>144</v>
      </c>
      <c r="S5078" t="s">
        <v>141</v>
      </c>
      <c r="T5078" t="s">
        <v>90</v>
      </c>
      <c r="U5078" t="s">
        <v>216</v>
      </c>
      <c r="V5078" t="s">
        <v>976</v>
      </c>
      <c r="W5078" t="s">
        <v>147</v>
      </c>
      <c r="X5078" t="s">
        <v>141</v>
      </c>
    </row>
    <row r="5079" spans="1:24" x14ac:dyDescent="0.4">
      <c r="A5079" t="s">
        <v>5772</v>
      </c>
      <c r="B5079" t="s">
        <v>248</v>
      </c>
      <c r="C5079" t="s">
        <v>149</v>
      </c>
      <c r="D5079" t="s">
        <v>73</v>
      </c>
      <c r="E5079" t="s">
        <v>434</v>
      </c>
      <c r="F5079" t="s">
        <v>88</v>
      </c>
      <c r="G5079" t="s">
        <v>26</v>
      </c>
      <c r="H5079" t="s">
        <v>953</v>
      </c>
      <c r="I5079" t="s">
        <v>110</v>
      </c>
      <c r="J5079" t="s">
        <v>111</v>
      </c>
      <c r="K5079" t="s">
        <v>520</v>
      </c>
      <c r="L5079" t="str">
        <f>_xlfn.XLOOKUP(Trade_Flows[[#This Row],[hardware_type]],Helper_sheet!$D$2:$D$15,Helper_sheet!$E$2:$E$15,0,0)</f>
        <v>Chip</v>
      </c>
      <c r="M5079" t="s">
        <v>91</v>
      </c>
      <c r="N5079" s="5">
        <v>5122</v>
      </c>
      <c r="O5079" s="1">
        <v>274.39999999999998</v>
      </c>
      <c r="P5079" t="s">
        <v>521</v>
      </c>
      <c r="Q5079" t="s">
        <v>33</v>
      </c>
      <c r="R5079" t="s">
        <v>144</v>
      </c>
      <c r="S5079" t="s">
        <v>141</v>
      </c>
      <c r="T5079" t="s">
        <v>90</v>
      </c>
      <c r="U5079" t="s">
        <v>1000</v>
      </c>
      <c r="V5079" t="s">
        <v>998</v>
      </c>
      <c r="W5079" t="s">
        <v>147</v>
      </c>
      <c r="X5079" t="s">
        <v>141</v>
      </c>
    </row>
    <row r="5080" spans="1:24" x14ac:dyDescent="0.4">
      <c r="A5080" t="s">
        <v>5773</v>
      </c>
      <c r="B5080" t="s">
        <v>248</v>
      </c>
      <c r="C5080" t="s">
        <v>154</v>
      </c>
      <c r="D5080" t="s">
        <v>74</v>
      </c>
      <c r="E5080" t="s">
        <v>434</v>
      </c>
      <c r="F5080" t="s">
        <v>88</v>
      </c>
      <c r="G5080" t="s">
        <v>26</v>
      </c>
      <c r="H5080" t="s">
        <v>953</v>
      </c>
      <c r="I5080" t="s">
        <v>110</v>
      </c>
      <c r="J5080" t="s">
        <v>111</v>
      </c>
      <c r="K5080" t="s">
        <v>520</v>
      </c>
      <c r="L5080" t="str">
        <f>_xlfn.XLOOKUP(Trade_Flows[[#This Row],[hardware_type]],Helper_sheet!$D$2:$D$15,Helper_sheet!$E$2:$E$15,0,0)</f>
        <v>Chip</v>
      </c>
      <c r="M5080" t="s">
        <v>91</v>
      </c>
      <c r="N5080" s="5">
        <v>6047</v>
      </c>
      <c r="O5080" s="1">
        <v>323.99</v>
      </c>
      <c r="P5080" t="s">
        <v>93</v>
      </c>
      <c r="Q5080" t="s">
        <v>33</v>
      </c>
      <c r="R5080" t="s">
        <v>144</v>
      </c>
      <c r="S5080" t="s">
        <v>141</v>
      </c>
      <c r="T5080" t="s">
        <v>90</v>
      </c>
      <c r="U5080" t="s">
        <v>824</v>
      </c>
      <c r="V5080" t="s">
        <v>991</v>
      </c>
      <c r="W5080" t="s">
        <v>147</v>
      </c>
      <c r="X5080" t="s">
        <v>141</v>
      </c>
    </row>
    <row r="5081" spans="1:24" x14ac:dyDescent="0.4">
      <c r="A5081" t="s">
        <v>5774</v>
      </c>
      <c r="B5081" t="s">
        <v>248</v>
      </c>
      <c r="C5081" t="s">
        <v>158</v>
      </c>
      <c r="D5081" t="s">
        <v>75</v>
      </c>
      <c r="E5081" t="s">
        <v>434</v>
      </c>
      <c r="F5081" t="s">
        <v>88</v>
      </c>
      <c r="G5081" t="s">
        <v>26</v>
      </c>
      <c r="H5081" t="s">
        <v>953</v>
      </c>
      <c r="I5081" t="s">
        <v>110</v>
      </c>
      <c r="J5081" t="s">
        <v>111</v>
      </c>
      <c r="K5081" t="s">
        <v>520</v>
      </c>
      <c r="L5081" t="str">
        <f>_xlfn.XLOOKUP(Trade_Flows[[#This Row],[hardware_type]],Helper_sheet!$D$2:$D$15,Helper_sheet!$E$2:$E$15,0,0)</f>
        <v>Chip</v>
      </c>
      <c r="M5081" t="s">
        <v>91</v>
      </c>
      <c r="N5081" s="5">
        <v>4803</v>
      </c>
      <c r="O5081" s="1">
        <v>257.33</v>
      </c>
      <c r="P5081" t="s">
        <v>94</v>
      </c>
      <c r="Q5081" t="s">
        <v>33</v>
      </c>
      <c r="R5081" t="s">
        <v>144</v>
      </c>
      <c r="S5081" t="s">
        <v>141</v>
      </c>
      <c r="T5081" t="s">
        <v>90</v>
      </c>
      <c r="U5081" t="s">
        <v>506</v>
      </c>
      <c r="V5081" t="s">
        <v>1040</v>
      </c>
      <c r="W5081" t="s">
        <v>147</v>
      </c>
      <c r="X5081" t="s">
        <v>141</v>
      </c>
    </row>
    <row r="5082" spans="1:24" x14ac:dyDescent="0.4">
      <c r="A5082" t="s">
        <v>5775</v>
      </c>
      <c r="B5082" t="s">
        <v>260</v>
      </c>
      <c r="C5082" t="s">
        <v>141</v>
      </c>
      <c r="D5082" t="s">
        <v>76</v>
      </c>
      <c r="E5082" t="s">
        <v>434</v>
      </c>
      <c r="F5082" t="s">
        <v>88</v>
      </c>
      <c r="G5082" t="s">
        <v>26</v>
      </c>
      <c r="H5082" t="s">
        <v>953</v>
      </c>
      <c r="I5082" t="s">
        <v>110</v>
      </c>
      <c r="J5082" t="s">
        <v>111</v>
      </c>
      <c r="K5082" t="s">
        <v>520</v>
      </c>
      <c r="L5082" t="str">
        <f>_xlfn.XLOOKUP(Trade_Flows[[#This Row],[hardware_type]],Helper_sheet!$D$2:$D$15,Helper_sheet!$E$2:$E$15,0,0)</f>
        <v>Chip</v>
      </c>
      <c r="M5082" t="s">
        <v>91</v>
      </c>
      <c r="N5082" s="5">
        <v>5769</v>
      </c>
      <c r="O5082" s="1">
        <v>309.07</v>
      </c>
      <c r="P5082" t="s">
        <v>93</v>
      </c>
      <c r="Q5082" t="s">
        <v>33</v>
      </c>
      <c r="R5082" t="s">
        <v>144</v>
      </c>
      <c r="S5082" t="s">
        <v>141</v>
      </c>
      <c r="T5082" t="s">
        <v>90</v>
      </c>
      <c r="U5082" t="s">
        <v>216</v>
      </c>
      <c r="V5082" t="s">
        <v>989</v>
      </c>
      <c r="W5082" t="s">
        <v>147</v>
      </c>
      <c r="X5082" t="s">
        <v>141</v>
      </c>
    </row>
    <row r="5083" spans="1:24" x14ac:dyDescent="0.4">
      <c r="A5083" t="s">
        <v>5776</v>
      </c>
      <c r="B5083" t="s">
        <v>260</v>
      </c>
      <c r="C5083" t="s">
        <v>149</v>
      </c>
      <c r="D5083" t="s">
        <v>77</v>
      </c>
      <c r="E5083" t="s">
        <v>434</v>
      </c>
      <c r="F5083" t="s">
        <v>88</v>
      </c>
      <c r="G5083" t="s">
        <v>26</v>
      </c>
      <c r="H5083" t="s">
        <v>953</v>
      </c>
      <c r="I5083" t="s">
        <v>110</v>
      </c>
      <c r="J5083" t="s">
        <v>111</v>
      </c>
      <c r="K5083" t="s">
        <v>520</v>
      </c>
      <c r="L5083" t="str">
        <f>_xlfn.XLOOKUP(Trade_Flows[[#This Row],[hardware_type]],Helper_sheet!$D$2:$D$15,Helper_sheet!$E$2:$E$15,0,0)</f>
        <v>Chip</v>
      </c>
      <c r="M5083" t="s">
        <v>91</v>
      </c>
      <c r="N5083" s="5">
        <v>5972</v>
      </c>
      <c r="O5083" s="1">
        <v>319.97000000000003</v>
      </c>
      <c r="P5083" t="s">
        <v>93</v>
      </c>
      <c r="Q5083" t="s">
        <v>33</v>
      </c>
      <c r="R5083" t="s">
        <v>144</v>
      </c>
      <c r="S5083" t="s">
        <v>141</v>
      </c>
      <c r="T5083" t="s">
        <v>90</v>
      </c>
      <c r="U5083" t="s">
        <v>1057</v>
      </c>
      <c r="V5083" t="s">
        <v>980</v>
      </c>
      <c r="W5083" t="s">
        <v>147</v>
      </c>
      <c r="X5083" t="s">
        <v>141</v>
      </c>
    </row>
    <row r="5084" spans="1:24" x14ac:dyDescent="0.4">
      <c r="A5084" t="s">
        <v>5777</v>
      </c>
      <c r="B5084" t="s">
        <v>260</v>
      </c>
      <c r="C5084" t="s">
        <v>154</v>
      </c>
      <c r="D5084" t="s">
        <v>78</v>
      </c>
      <c r="E5084" t="s">
        <v>434</v>
      </c>
      <c r="F5084" t="s">
        <v>88</v>
      </c>
      <c r="G5084" t="s">
        <v>26</v>
      </c>
      <c r="H5084" t="s">
        <v>953</v>
      </c>
      <c r="I5084" t="s">
        <v>110</v>
      </c>
      <c r="J5084" t="s">
        <v>111</v>
      </c>
      <c r="K5084" t="s">
        <v>520</v>
      </c>
      <c r="L5084" t="str">
        <f>_xlfn.XLOOKUP(Trade_Flows[[#This Row],[hardware_type]],Helper_sheet!$D$2:$D$15,Helper_sheet!$E$2:$E$15,0,0)</f>
        <v>Chip</v>
      </c>
      <c r="M5084" t="s">
        <v>91</v>
      </c>
      <c r="N5084" s="5">
        <v>6966</v>
      </c>
      <c r="O5084" s="1">
        <v>373.21</v>
      </c>
      <c r="P5084" t="s">
        <v>94</v>
      </c>
      <c r="Q5084" t="s">
        <v>33</v>
      </c>
      <c r="R5084" t="s">
        <v>144</v>
      </c>
      <c r="S5084" t="s">
        <v>141</v>
      </c>
      <c r="T5084" t="s">
        <v>90</v>
      </c>
      <c r="U5084" t="s">
        <v>213</v>
      </c>
      <c r="V5084" t="s">
        <v>2110</v>
      </c>
      <c r="W5084" t="s">
        <v>147</v>
      </c>
      <c r="X5084" t="s">
        <v>141</v>
      </c>
    </row>
    <row r="5085" spans="1:24" x14ac:dyDescent="0.4">
      <c r="A5085" t="s">
        <v>5778</v>
      </c>
      <c r="B5085" t="s">
        <v>260</v>
      </c>
      <c r="C5085" t="s">
        <v>158</v>
      </c>
      <c r="D5085" t="s">
        <v>79</v>
      </c>
      <c r="E5085" t="s">
        <v>434</v>
      </c>
      <c r="F5085" t="s">
        <v>88</v>
      </c>
      <c r="G5085" t="s">
        <v>26</v>
      </c>
      <c r="H5085" t="s">
        <v>953</v>
      </c>
      <c r="I5085" t="s">
        <v>110</v>
      </c>
      <c r="J5085" t="s">
        <v>111</v>
      </c>
      <c r="K5085" t="s">
        <v>520</v>
      </c>
      <c r="L5085" t="str">
        <f>_xlfn.XLOOKUP(Trade_Flows[[#This Row],[hardware_type]],Helper_sheet!$D$2:$D$15,Helper_sheet!$E$2:$E$15,0,0)</f>
        <v>Chip</v>
      </c>
      <c r="M5085" t="s">
        <v>91</v>
      </c>
      <c r="N5085" s="5">
        <v>5134</v>
      </c>
      <c r="O5085" s="1">
        <v>275.08</v>
      </c>
      <c r="P5085" t="s">
        <v>521</v>
      </c>
      <c r="Q5085" t="s">
        <v>33</v>
      </c>
      <c r="R5085" t="s">
        <v>144</v>
      </c>
      <c r="S5085" t="s">
        <v>141</v>
      </c>
      <c r="T5085" t="s">
        <v>90</v>
      </c>
      <c r="U5085" t="s">
        <v>233</v>
      </c>
      <c r="V5085" t="s">
        <v>961</v>
      </c>
      <c r="W5085" t="s">
        <v>147</v>
      </c>
      <c r="X5085" t="s">
        <v>141</v>
      </c>
    </row>
    <row r="5086" spans="1:24" x14ac:dyDescent="0.4">
      <c r="A5086" t="s">
        <v>5779</v>
      </c>
      <c r="B5086" t="s">
        <v>140</v>
      </c>
      <c r="C5086" t="s">
        <v>141</v>
      </c>
      <c r="D5086" t="s">
        <v>23</v>
      </c>
      <c r="E5086" t="s">
        <v>1072</v>
      </c>
      <c r="F5086" t="s">
        <v>113</v>
      </c>
      <c r="G5086" t="s">
        <v>114</v>
      </c>
      <c r="H5086" t="s">
        <v>143</v>
      </c>
      <c r="I5086" t="s">
        <v>28</v>
      </c>
      <c r="J5086" t="s">
        <v>29</v>
      </c>
      <c r="K5086" t="s">
        <v>97</v>
      </c>
      <c r="L5086" t="str">
        <f>_xlfn.XLOOKUP(Trade_Flows[[#This Row],[hardware_type]],Helper_sheet!$D$2:$D$15,Helper_sheet!$E$2:$E$15,0,0)</f>
        <v>Chip</v>
      </c>
      <c r="M5086" t="s">
        <v>91</v>
      </c>
      <c r="N5086" s="5">
        <v>814</v>
      </c>
      <c r="O5086" s="1">
        <v>40.74</v>
      </c>
      <c r="P5086" t="s">
        <v>100</v>
      </c>
      <c r="Q5086" t="s">
        <v>33</v>
      </c>
      <c r="R5086" t="s">
        <v>144</v>
      </c>
      <c r="S5086" t="s">
        <v>141</v>
      </c>
      <c r="T5086" t="s">
        <v>34</v>
      </c>
      <c r="U5086" t="s">
        <v>793</v>
      </c>
      <c r="V5086" t="s">
        <v>180</v>
      </c>
      <c r="W5086" t="s">
        <v>147</v>
      </c>
      <c r="X5086" t="s">
        <v>144</v>
      </c>
    </row>
    <row r="5087" spans="1:24" x14ac:dyDescent="0.4">
      <c r="A5087" t="s">
        <v>5780</v>
      </c>
      <c r="B5087" t="s">
        <v>140</v>
      </c>
      <c r="C5087" t="s">
        <v>149</v>
      </c>
      <c r="D5087" t="s">
        <v>35</v>
      </c>
      <c r="E5087" t="s">
        <v>1072</v>
      </c>
      <c r="F5087" t="s">
        <v>113</v>
      </c>
      <c r="G5087" t="s">
        <v>114</v>
      </c>
      <c r="H5087" t="s">
        <v>143</v>
      </c>
      <c r="I5087" t="s">
        <v>28</v>
      </c>
      <c r="J5087" t="s">
        <v>29</v>
      </c>
      <c r="K5087" t="s">
        <v>97</v>
      </c>
      <c r="L5087" t="str">
        <f>_xlfn.XLOOKUP(Trade_Flows[[#This Row],[hardware_type]],Helper_sheet!$D$2:$D$15,Helper_sheet!$E$2:$E$15,0,0)</f>
        <v>Chip</v>
      </c>
      <c r="M5087" t="s">
        <v>91</v>
      </c>
      <c r="N5087" s="5">
        <v>980</v>
      </c>
      <c r="O5087" s="1">
        <v>49.01</v>
      </c>
      <c r="P5087" t="s">
        <v>668</v>
      </c>
      <c r="Q5087" t="s">
        <v>33</v>
      </c>
      <c r="R5087" t="s">
        <v>144</v>
      </c>
      <c r="S5087" t="s">
        <v>141</v>
      </c>
      <c r="T5087" t="s">
        <v>34</v>
      </c>
      <c r="U5087" t="s">
        <v>756</v>
      </c>
      <c r="V5087" t="s">
        <v>1718</v>
      </c>
      <c r="W5087" t="s">
        <v>147</v>
      </c>
      <c r="X5087" t="s">
        <v>144</v>
      </c>
    </row>
    <row r="5088" spans="1:24" x14ac:dyDescent="0.4">
      <c r="A5088" t="s">
        <v>5781</v>
      </c>
      <c r="B5088" t="s">
        <v>140</v>
      </c>
      <c r="C5088" t="s">
        <v>154</v>
      </c>
      <c r="D5088" t="s">
        <v>37</v>
      </c>
      <c r="E5088" t="s">
        <v>1072</v>
      </c>
      <c r="F5088" t="s">
        <v>113</v>
      </c>
      <c r="G5088" t="s">
        <v>114</v>
      </c>
      <c r="H5088" t="s">
        <v>143</v>
      </c>
      <c r="I5088" t="s">
        <v>28</v>
      </c>
      <c r="J5088" t="s">
        <v>29</v>
      </c>
      <c r="K5088" t="s">
        <v>97</v>
      </c>
      <c r="L5088" t="str">
        <f>_xlfn.XLOOKUP(Trade_Flows[[#This Row],[hardware_type]],Helper_sheet!$D$2:$D$15,Helper_sheet!$E$2:$E$15,0,0)</f>
        <v>Chip</v>
      </c>
      <c r="M5088" t="s">
        <v>91</v>
      </c>
      <c r="N5088" s="5">
        <v>1093</v>
      </c>
      <c r="O5088" s="1">
        <v>54.65</v>
      </c>
      <c r="P5088" t="s">
        <v>98</v>
      </c>
      <c r="Q5088" t="s">
        <v>33</v>
      </c>
      <c r="R5088" t="s">
        <v>144</v>
      </c>
      <c r="S5088" t="s">
        <v>141</v>
      </c>
      <c r="T5088" t="s">
        <v>34</v>
      </c>
      <c r="U5088" t="s">
        <v>733</v>
      </c>
      <c r="V5088" t="s">
        <v>369</v>
      </c>
      <c r="W5088" t="s">
        <v>147</v>
      </c>
      <c r="X5088" t="s">
        <v>144</v>
      </c>
    </row>
    <row r="5089" spans="1:24" x14ac:dyDescent="0.4">
      <c r="A5089" t="s">
        <v>5782</v>
      </c>
      <c r="B5089" t="s">
        <v>140</v>
      </c>
      <c r="C5089" t="s">
        <v>158</v>
      </c>
      <c r="D5089" t="s">
        <v>38</v>
      </c>
      <c r="E5089" t="s">
        <v>1072</v>
      </c>
      <c r="F5089" t="s">
        <v>113</v>
      </c>
      <c r="G5089" t="s">
        <v>114</v>
      </c>
      <c r="H5089" t="s">
        <v>143</v>
      </c>
      <c r="I5089" t="s">
        <v>28</v>
      </c>
      <c r="J5089" t="s">
        <v>29</v>
      </c>
      <c r="K5089" t="s">
        <v>97</v>
      </c>
      <c r="L5089" t="str">
        <f>_xlfn.XLOOKUP(Trade_Flows[[#This Row],[hardware_type]],Helper_sheet!$D$2:$D$15,Helper_sheet!$E$2:$E$15,0,0)</f>
        <v>Chip</v>
      </c>
      <c r="M5089" t="s">
        <v>91</v>
      </c>
      <c r="N5089" s="5">
        <v>822</v>
      </c>
      <c r="O5089" s="1">
        <v>41.1</v>
      </c>
      <c r="P5089" t="s">
        <v>668</v>
      </c>
      <c r="Q5089" t="s">
        <v>33</v>
      </c>
      <c r="R5089" t="s">
        <v>144</v>
      </c>
      <c r="S5089" t="s">
        <v>141</v>
      </c>
      <c r="T5089" t="s">
        <v>34</v>
      </c>
      <c r="U5089" t="s">
        <v>747</v>
      </c>
      <c r="V5089" t="s">
        <v>393</v>
      </c>
      <c r="W5089" t="s">
        <v>147</v>
      </c>
      <c r="X5089" t="s">
        <v>144</v>
      </c>
    </row>
    <row r="5090" spans="1:24" x14ac:dyDescent="0.4">
      <c r="A5090" t="s">
        <v>5783</v>
      </c>
      <c r="B5090" t="s">
        <v>162</v>
      </c>
      <c r="C5090" t="s">
        <v>141</v>
      </c>
      <c r="D5090" t="s">
        <v>39</v>
      </c>
      <c r="E5090" t="s">
        <v>1072</v>
      </c>
      <c r="F5090" t="s">
        <v>113</v>
      </c>
      <c r="G5090" t="s">
        <v>114</v>
      </c>
      <c r="H5090" t="s">
        <v>143</v>
      </c>
      <c r="I5090" t="s">
        <v>28</v>
      </c>
      <c r="J5090" t="s">
        <v>29</v>
      </c>
      <c r="K5090" t="s">
        <v>97</v>
      </c>
      <c r="L5090" t="str">
        <f>_xlfn.XLOOKUP(Trade_Flows[[#This Row],[hardware_type]],Helper_sheet!$D$2:$D$15,Helper_sheet!$E$2:$E$15,0,0)</f>
        <v>Chip</v>
      </c>
      <c r="M5090" t="s">
        <v>91</v>
      </c>
      <c r="N5090" s="5">
        <v>884</v>
      </c>
      <c r="O5090" s="1">
        <v>44.21</v>
      </c>
      <c r="P5090" t="s">
        <v>668</v>
      </c>
      <c r="Q5090" t="s">
        <v>33</v>
      </c>
      <c r="R5090" t="s">
        <v>144</v>
      </c>
      <c r="S5090" t="s">
        <v>141</v>
      </c>
      <c r="T5090" t="s">
        <v>34</v>
      </c>
      <c r="U5090" t="s">
        <v>799</v>
      </c>
      <c r="V5090" t="s">
        <v>190</v>
      </c>
      <c r="W5090" t="s">
        <v>147</v>
      </c>
      <c r="X5090" t="s">
        <v>144</v>
      </c>
    </row>
    <row r="5091" spans="1:24" x14ac:dyDescent="0.4">
      <c r="A5091" t="s">
        <v>5784</v>
      </c>
      <c r="B5091" t="s">
        <v>162</v>
      </c>
      <c r="C5091" t="s">
        <v>149</v>
      </c>
      <c r="D5091" t="s">
        <v>41</v>
      </c>
      <c r="E5091" t="s">
        <v>1072</v>
      </c>
      <c r="F5091" t="s">
        <v>113</v>
      </c>
      <c r="G5091" t="s">
        <v>114</v>
      </c>
      <c r="H5091" t="s">
        <v>143</v>
      </c>
      <c r="I5091" t="s">
        <v>28</v>
      </c>
      <c r="J5091" t="s">
        <v>29</v>
      </c>
      <c r="K5091" t="s">
        <v>97</v>
      </c>
      <c r="L5091" t="str">
        <f>_xlfn.XLOOKUP(Trade_Flows[[#This Row],[hardware_type]],Helper_sheet!$D$2:$D$15,Helper_sheet!$E$2:$E$15,0,0)</f>
        <v>Chip</v>
      </c>
      <c r="M5091" t="s">
        <v>91</v>
      </c>
      <c r="N5091" s="5">
        <v>983</v>
      </c>
      <c r="O5091" s="1">
        <v>49.19</v>
      </c>
      <c r="P5091" t="s">
        <v>664</v>
      </c>
      <c r="Q5091" t="s">
        <v>33</v>
      </c>
      <c r="R5091" t="s">
        <v>144</v>
      </c>
      <c r="S5091" t="s">
        <v>141</v>
      </c>
      <c r="T5091" t="s">
        <v>34</v>
      </c>
      <c r="U5091" t="s">
        <v>822</v>
      </c>
      <c r="V5091" t="s">
        <v>156</v>
      </c>
      <c r="W5091" t="s">
        <v>147</v>
      </c>
      <c r="X5091" t="s">
        <v>144</v>
      </c>
    </row>
    <row r="5092" spans="1:24" x14ac:dyDescent="0.4">
      <c r="A5092" t="s">
        <v>5785</v>
      </c>
      <c r="B5092" t="s">
        <v>162</v>
      </c>
      <c r="C5092" t="s">
        <v>154</v>
      </c>
      <c r="D5092" t="s">
        <v>42</v>
      </c>
      <c r="E5092" t="s">
        <v>1072</v>
      </c>
      <c r="F5092" t="s">
        <v>113</v>
      </c>
      <c r="G5092" t="s">
        <v>114</v>
      </c>
      <c r="H5092" t="s">
        <v>143</v>
      </c>
      <c r="I5092" t="s">
        <v>28</v>
      </c>
      <c r="J5092" t="s">
        <v>29</v>
      </c>
      <c r="K5092" t="s">
        <v>97</v>
      </c>
      <c r="L5092" t="str">
        <f>_xlfn.XLOOKUP(Trade_Flows[[#This Row],[hardware_type]],Helper_sheet!$D$2:$D$15,Helper_sheet!$E$2:$E$15,0,0)</f>
        <v>Chip</v>
      </c>
      <c r="M5092" t="s">
        <v>91</v>
      </c>
      <c r="N5092" s="5">
        <v>1140</v>
      </c>
      <c r="O5092" s="1">
        <v>57.04</v>
      </c>
      <c r="P5092" t="s">
        <v>100</v>
      </c>
      <c r="Q5092" t="s">
        <v>33</v>
      </c>
      <c r="R5092" t="s">
        <v>144</v>
      </c>
      <c r="S5092" t="s">
        <v>141</v>
      </c>
      <c r="T5092" t="s">
        <v>34</v>
      </c>
      <c r="U5092" t="s">
        <v>740</v>
      </c>
      <c r="V5092" t="s">
        <v>393</v>
      </c>
      <c r="W5092" t="s">
        <v>147</v>
      </c>
      <c r="X5092" t="s">
        <v>144</v>
      </c>
    </row>
    <row r="5093" spans="1:24" x14ac:dyDescent="0.4">
      <c r="A5093" t="s">
        <v>5786</v>
      </c>
      <c r="B5093" t="s">
        <v>162</v>
      </c>
      <c r="C5093" t="s">
        <v>158</v>
      </c>
      <c r="D5093" t="s">
        <v>43</v>
      </c>
      <c r="E5093" t="s">
        <v>1072</v>
      </c>
      <c r="F5093" t="s">
        <v>113</v>
      </c>
      <c r="G5093" t="s">
        <v>114</v>
      </c>
      <c r="H5093" t="s">
        <v>143</v>
      </c>
      <c r="I5093" t="s">
        <v>28</v>
      </c>
      <c r="J5093" t="s">
        <v>29</v>
      </c>
      <c r="K5093" t="s">
        <v>97</v>
      </c>
      <c r="L5093" t="str">
        <f>_xlfn.XLOOKUP(Trade_Flows[[#This Row],[hardware_type]],Helper_sheet!$D$2:$D$15,Helper_sheet!$E$2:$E$15,0,0)</f>
        <v>Chip</v>
      </c>
      <c r="M5093" t="s">
        <v>91</v>
      </c>
      <c r="N5093" s="5">
        <v>1057</v>
      </c>
      <c r="O5093" s="1">
        <v>52.89</v>
      </c>
      <c r="P5093" t="s">
        <v>100</v>
      </c>
      <c r="Q5093" t="s">
        <v>33</v>
      </c>
      <c r="R5093" t="s">
        <v>144</v>
      </c>
      <c r="S5093" t="s">
        <v>141</v>
      </c>
      <c r="T5093" t="s">
        <v>34</v>
      </c>
      <c r="U5093" t="s">
        <v>766</v>
      </c>
      <c r="V5093" t="s">
        <v>399</v>
      </c>
      <c r="W5093" t="s">
        <v>147</v>
      </c>
      <c r="X5093" t="s">
        <v>144</v>
      </c>
    </row>
    <row r="5094" spans="1:24" x14ac:dyDescent="0.4">
      <c r="A5094" t="s">
        <v>5787</v>
      </c>
      <c r="B5094" t="s">
        <v>171</v>
      </c>
      <c r="C5094" t="s">
        <v>141</v>
      </c>
      <c r="D5094" t="s">
        <v>44</v>
      </c>
      <c r="E5094" t="s">
        <v>1072</v>
      </c>
      <c r="F5094" t="s">
        <v>113</v>
      </c>
      <c r="G5094" t="s">
        <v>114</v>
      </c>
      <c r="H5094" t="s">
        <v>143</v>
      </c>
      <c r="I5094" t="s">
        <v>28</v>
      </c>
      <c r="J5094" t="s">
        <v>29</v>
      </c>
      <c r="K5094" t="s">
        <v>97</v>
      </c>
      <c r="L5094" t="str">
        <f>_xlfn.XLOOKUP(Trade_Flows[[#This Row],[hardware_type]],Helper_sheet!$D$2:$D$15,Helper_sheet!$E$2:$E$15,0,0)</f>
        <v>Chip</v>
      </c>
      <c r="M5094" t="s">
        <v>91</v>
      </c>
      <c r="N5094" s="5">
        <v>1022</v>
      </c>
      <c r="O5094" s="1">
        <v>51.12</v>
      </c>
      <c r="P5094" t="s">
        <v>98</v>
      </c>
      <c r="Q5094" t="s">
        <v>33</v>
      </c>
      <c r="R5094" t="s">
        <v>144</v>
      </c>
      <c r="S5094" t="s">
        <v>141</v>
      </c>
      <c r="T5094" t="s">
        <v>34</v>
      </c>
      <c r="U5094" t="s">
        <v>763</v>
      </c>
      <c r="V5094" t="s">
        <v>178</v>
      </c>
      <c r="W5094" t="s">
        <v>147</v>
      </c>
      <c r="X5094" t="s">
        <v>144</v>
      </c>
    </row>
    <row r="5095" spans="1:24" x14ac:dyDescent="0.4">
      <c r="A5095" t="s">
        <v>5788</v>
      </c>
      <c r="B5095" t="s">
        <v>171</v>
      </c>
      <c r="C5095" t="s">
        <v>149</v>
      </c>
      <c r="D5095" t="s">
        <v>45</v>
      </c>
      <c r="E5095" t="s">
        <v>1072</v>
      </c>
      <c r="F5095" t="s">
        <v>113</v>
      </c>
      <c r="G5095" t="s">
        <v>114</v>
      </c>
      <c r="H5095" t="s">
        <v>143</v>
      </c>
      <c r="I5095" t="s">
        <v>28</v>
      </c>
      <c r="J5095" t="s">
        <v>29</v>
      </c>
      <c r="K5095" t="s">
        <v>97</v>
      </c>
      <c r="L5095" t="str">
        <f>_xlfn.XLOOKUP(Trade_Flows[[#This Row],[hardware_type]],Helper_sheet!$D$2:$D$15,Helper_sheet!$E$2:$E$15,0,0)</f>
        <v>Chip</v>
      </c>
      <c r="M5095" t="s">
        <v>91</v>
      </c>
      <c r="N5095" s="5">
        <v>1229</v>
      </c>
      <c r="O5095" s="1">
        <v>61.46</v>
      </c>
      <c r="P5095" t="s">
        <v>664</v>
      </c>
      <c r="Q5095" t="s">
        <v>33</v>
      </c>
      <c r="R5095" t="s">
        <v>144</v>
      </c>
      <c r="S5095" t="s">
        <v>141</v>
      </c>
      <c r="T5095" t="s">
        <v>34</v>
      </c>
      <c r="U5095" t="s">
        <v>1206</v>
      </c>
      <c r="V5095" t="s">
        <v>206</v>
      </c>
      <c r="W5095" t="s">
        <v>147</v>
      </c>
      <c r="X5095" t="s">
        <v>144</v>
      </c>
    </row>
    <row r="5096" spans="1:24" x14ac:dyDescent="0.4">
      <c r="A5096" t="s">
        <v>5789</v>
      </c>
      <c r="B5096" t="s">
        <v>171</v>
      </c>
      <c r="C5096" t="s">
        <v>154</v>
      </c>
      <c r="D5096" t="s">
        <v>46</v>
      </c>
      <c r="E5096" t="s">
        <v>1072</v>
      </c>
      <c r="F5096" t="s">
        <v>113</v>
      </c>
      <c r="G5096" t="s">
        <v>114</v>
      </c>
      <c r="H5096" t="s">
        <v>143</v>
      </c>
      <c r="I5096" t="s">
        <v>28</v>
      </c>
      <c r="J5096" t="s">
        <v>29</v>
      </c>
      <c r="K5096" t="s">
        <v>97</v>
      </c>
      <c r="L5096" t="str">
        <f>_xlfn.XLOOKUP(Trade_Flows[[#This Row],[hardware_type]],Helper_sheet!$D$2:$D$15,Helper_sheet!$E$2:$E$15,0,0)</f>
        <v>Chip</v>
      </c>
      <c r="M5096" t="s">
        <v>91</v>
      </c>
      <c r="N5096" s="5">
        <v>1390</v>
      </c>
      <c r="O5096" s="1">
        <v>69.55</v>
      </c>
      <c r="P5096" t="s">
        <v>664</v>
      </c>
      <c r="Q5096" t="s">
        <v>33</v>
      </c>
      <c r="R5096" t="s">
        <v>144</v>
      </c>
      <c r="S5096" t="s">
        <v>141</v>
      </c>
      <c r="T5096" t="s">
        <v>34</v>
      </c>
      <c r="U5096" t="s">
        <v>735</v>
      </c>
      <c r="V5096" t="s">
        <v>369</v>
      </c>
      <c r="W5096" t="s">
        <v>147</v>
      </c>
      <c r="X5096" t="s">
        <v>144</v>
      </c>
    </row>
    <row r="5097" spans="1:24" x14ac:dyDescent="0.4">
      <c r="A5097" t="s">
        <v>5790</v>
      </c>
      <c r="B5097" t="s">
        <v>171</v>
      </c>
      <c r="C5097" t="s">
        <v>158</v>
      </c>
      <c r="D5097" t="s">
        <v>47</v>
      </c>
      <c r="E5097" t="s">
        <v>1072</v>
      </c>
      <c r="F5097" t="s">
        <v>113</v>
      </c>
      <c r="G5097" t="s">
        <v>114</v>
      </c>
      <c r="H5097" t="s">
        <v>143</v>
      </c>
      <c r="I5097" t="s">
        <v>28</v>
      </c>
      <c r="J5097" t="s">
        <v>29</v>
      </c>
      <c r="K5097" t="s">
        <v>97</v>
      </c>
      <c r="L5097" t="str">
        <f>_xlfn.XLOOKUP(Trade_Flows[[#This Row],[hardware_type]],Helper_sheet!$D$2:$D$15,Helper_sheet!$E$2:$E$15,0,0)</f>
        <v>Chip</v>
      </c>
      <c r="M5097" t="s">
        <v>91</v>
      </c>
      <c r="N5097" s="5">
        <v>1081</v>
      </c>
      <c r="O5097" s="1">
        <v>54.07</v>
      </c>
      <c r="P5097" t="s">
        <v>664</v>
      </c>
      <c r="Q5097" t="s">
        <v>33</v>
      </c>
      <c r="R5097" t="s">
        <v>144</v>
      </c>
      <c r="S5097" t="s">
        <v>141</v>
      </c>
      <c r="T5097" t="s">
        <v>34</v>
      </c>
      <c r="U5097" t="s">
        <v>733</v>
      </c>
      <c r="V5097" t="s">
        <v>152</v>
      </c>
      <c r="W5097" t="s">
        <v>147</v>
      </c>
      <c r="X5097" t="s">
        <v>144</v>
      </c>
    </row>
    <row r="5098" spans="1:24" x14ac:dyDescent="0.4">
      <c r="A5098" t="s">
        <v>5791</v>
      </c>
      <c r="B5098" t="s">
        <v>182</v>
      </c>
      <c r="C5098" t="s">
        <v>141</v>
      </c>
      <c r="D5098" t="s">
        <v>48</v>
      </c>
      <c r="E5098" t="s">
        <v>1072</v>
      </c>
      <c r="F5098" t="s">
        <v>113</v>
      </c>
      <c r="G5098" t="s">
        <v>114</v>
      </c>
      <c r="H5098" t="s">
        <v>143</v>
      </c>
      <c r="I5098" t="s">
        <v>28</v>
      </c>
      <c r="J5098" t="s">
        <v>29</v>
      </c>
      <c r="K5098" t="s">
        <v>97</v>
      </c>
      <c r="L5098" t="str">
        <f>_xlfn.XLOOKUP(Trade_Flows[[#This Row],[hardware_type]],Helper_sheet!$D$2:$D$15,Helper_sheet!$E$2:$E$15,0,0)</f>
        <v>Chip</v>
      </c>
      <c r="M5098" t="s">
        <v>91</v>
      </c>
      <c r="N5098" s="5">
        <v>1244</v>
      </c>
      <c r="O5098" s="1">
        <v>62.23</v>
      </c>
      <c r="P5098" t="s">
        <v>100</v>
      </c>
      <c r="Q5098" t="s">
        <v>33</v>
      </c>
      <c r="R5098" t="s">
        <v>144</v>
      </c>
      <c r="S5098" t="s">
        <v>141</v>
      </c>
      <c r="T5098" t="s">
        <v>34</v>
      </c>
      <c r="U5098" t="s">
        <v>1096</v>
      </c>
      <c r="V5098" t="s">
        <v>393</v>
      </c>
      <c r="W5098" t="s">
        <v>147</v>
      </c>
      <c r="X5098" t="s">
        <v>144</v>
      </c>
    </row>
    <row r="5099" spans="1:24" x14ac:dyDescent="0.4">
      <c r="A5099" t="s">
        <v>5792</v>
      </c>
      <c r="B5099" t="s">
        <v>182</v>
      </c>
      <c r="C5099" t="s">
        <v>149</v>
      </c>
      <c r="D5099" t="s">
        <v>49</v>
      </c>
      <c r="E5099" t="s">
        <v>1072</v>
      </c>
      <c r="F5099" t="s">
        <v>113</v>
      </c>
      <c r="G5099" t="s">
        <v>114</v>
      </c>
      <c r="H5099" t="s">
        <v>143</v>
      </c>
      <c r="I5099" t="s">
        <v>28</v>
      </c>
      <c r="J5099" t="s">
        <v>29</v>
      </c>
      <c r="K5099" t="s">
        <v>97</v>
      </c>
      <c r="L5099" t="str">
        <f>_xlfn.XLOOKUP(Trade_Flows[[#This Row],[hardware_type]],Helper_sheet!$D$2:$D$15,Helper_sheet!$E$2:$E$15,0,0)</f>
        <v>Chip</v>
      </c>
      <c r="M5099" t="s">
        <v>91</v>
      </c>
      <c r="N5099" s="5">
        <v>1241</v>
      </c>
      <c r="O5099" s="1">
        <v>62.07</v>
      </c>
      <c r="P5099" t="s">
        <v>100</v>
      </c>
      <c r="Q5099" t="s">
        <v>33</v>
      </c>
      <c r="R5099" t="s">
        <v>144</v>
      </c>
      <c r="S5099" t="s">
        <v>141</v>
      </c>
      <c r="T5099" t="s">
        <v>34</v>
      </c>
      <c r="U5099" t="s">
        <v>776</v>
      </c>
      <c r="V5099" t="s">
        <v>184</v>
      </c>
      <c r="W5099" t="s">
        <v>147</v>
      </c>
      <c r="X5099" t="s">
        <v>144</v>
      </c>
    </row>
    <row r="5100" spans="1:24" x14ac:dyDescent="0.4">
      <c r="A5100" t="s">
        <v>5793</v>
      </c>
      <c r="B5100" t="s">
        <v>182</v>
      </c>
      <c r="C5100" t="s">
        <v>154</v>
      </c>
      <c r="D5100" t="s">
        <v>50</v>
      </c>
      <c r="E5100" t="s">
        <v>1072</v>
      </c>
      <c r="F5100" t="s">
        <v>113</v>
      </c>
      <c r="G5100" t="s">
        <v>114</v>
      </c>
      <c r="H5100" t="s">
        <v>143</v>
      </c>
      <c r="I5100" t="s">
        <v>28</v>
      </c>
      <c r="J5100" t="s">
        <v>29</v>
      </c>
      <c r="K5100" t="s">
        <v>97</v>
      </c>
      <c r="L5100" t="str">
        <f>_xlfn.XLOOKUP(Trade_Flows[[#This Row],[hardware_type]],Helper_sheet!$D$2:$D$15,Helper_sheet!$E$2:$E$15,0,0)</f>
        <v>Chip</v>
      </c>
      <c r="M5100" t="s">
        <v>91</v>
      </c>
      <c r="N5100" s="5">
        <v>1311</v>
      </c>
      <c r="O5100" s="1">
        <v>65.58</v>
      </c>
      <c r="P5100" t="s">
        <v>661</v>
      </c>
      <c r="Q5100" t="s">
        <v>33</v>
      </c>
      <c r="R5100" t="s">
        <v>144</v>
      </c>
      <c r="S5100" t="s">
        <v>141</v>
      </c>
      <c r="T5100" t="s">
        <v>34</v>
      </c>
      <c r="U5100" t="s">
        <v>1096</v>
      </c>
      <c r="V5100" t="s">
        <v>217</v>
      </c>
      <c r="W5100" t="s">
        <v>147</v>
      </c>
      <c r="X5100" t="s">
        <v>144</v>
      </c>
    </row>
    <row r="5101" spans="1:24" x14ac:dyDescent="0.4">
      <c r="A5101" t="s">
        <v>5794</v>
      </c>
      <c r="B5101" t="s">
        <v>182</v>
      </c>
      <c r="C5101" t="s">
        <v>158</v>
      </c>
      <c r="D5101" t="s">
        <v>51</v>
      </c>
      <c r="E5101" t="s">
        <v>1072</v>
      </c>
      <c r="F5101" t="s">
        <v>113</v>
      </c>
      <c r="G5101" t="s">
        <v>114</v>
      </c>
      <c r="H5101" t="s">
        <v>143</v>
      </c>
      <c r="I5101" t="s">
        <v>28</v>
      </c>
      <c r="J5101" t="s">
        <v>29</v>
      </c>
      <c r="K5101" t="s">
        <v>97</v>
      </c>
      <c r="L5101" t="str">
        <f>_xlfn.XLOOKUP(Trade_Flows[[#This Row],[hardware_type]],Helper_sheet!$D$2:$D$15,Helper_sheet!$E$2:$E$15,0,0)</f>
        <v>Chip</v>
      </c>
      <c r="M5101" t="s">
        <v>91</v>
      </c>
      <c r="N5101" s="5">
        <v>1251</v>
      </c>
      <c r="O5101" s="1">
        <v>62.59</v>
      </c>
      <c r="P5101" t="s">
        <v>100</v>
      </c>
      <c r="Q5101" t="s">
        <v>33</v>
      </c>
      <c r="R5101" t="s">
        <v>144</v>
      </c>
      <c r="S5101" t="s">
        <v>141</v>
      </c>
      <c r="T5101" t="s">
        <v>34</v>
      </c>
      <c r="U5101" t="s">
        <v>733</v>
      </c>
      <c r="V5101" t="s">
        <v>176</v>
      </c>
      <c r="W5101" t="s">
        <v>147</v>
      </c>
      <c r="X5101" t="s">
        <v>144</v>
      </c>
    </row>
    <row r="5102" spans="1:24" x14ac:dyDescent="0.4">
      <c r="A5102" t="s">
        <v>5795</v>
      </c>
      <c r="B5102" t="s">
        <v>193</v>
      </c>
      <c r="C5102" t="s">
        <v>141</v>
      </c>
      <c r="D5102" t="s">
        <v>52</v>
      </c>
      <c r="E5102" t="s">
        <v>1072</v>
      </c>
      <c r="F5102" t="s">
        <v>113</v>
      </c>
      <c r="G5102" t="s">
        <v>114</v>
      </c>
      <c r="H5102" t="s">
        <v>143</v>
      </c>
      <c r="I5102" t="s">
        <v>28</v>
      </c>
      <c r="J5102" t="s">
        <v>29</v>
      </c>
      <c r="K5102" t="s">
        <v>97</v>
      </c>
      <c r="L5102" t="str">
        <f>_xlfn.XLOOKUP(Trade_Flows[[#This Row],[hardware_type]],Helper_sheet!$D$2:$D$15,Helper_sheet!$E$2:$E$15,0,0)</f>
        <v>Chip</v>
      </c>
      <c r="M5102" t="s">
        <v>91</v>
      </c>
      <c r="N5102" s="5">
        <v>1355</v>
      </c>
      <c r="O5102" s="1">
        <v>67.790000000000006</v>
      </c>
      <c r="P5102" t="s">
        <v>100</v>
      </c>
      <c r="Q5102" t="s">
        <v>33</v>
      </c>
      <c r="R5102" t="s">
        <v>144</v>
      </c>
      <c r="S5102" t="s">
        <v>141</v>
      </c>
      <c r="T5102" t="s">
        <v>34</v>
      </c>
      <c r="U5102" t="s">
        <v>763</v>
      </c>
      <c r="V5102" t="s">
        <v>332</v>
      </c>
      <c r="W5102" t="s">
        <v>147</v>
      </c>
      <c r="X5102" t="s">
        <v>144</v>
      </c>
    </row>
    <row r="5103" spans="1:24" x14ac:dyDescent="0.4">
      <c r="A5103" t="s">
        <v>5796</v>
      </c>
      <c r="B5103" t="s">
        <v>193</v>
      </c>
      <c r="C5103" t="s">
        <v>149</v>
      </c>
      <c r="D5103" t="s">
        <v>53</v>
      </c>
      <c r="E5103" t="s">
        <v>1072</v>
      </c>
      <c r="F5103" t="s">
        <v>113</v>
      </c>
      <c r="G5103" t="s">
        <v>114</v>
      </c>
      <c r="H5103" t="s">
        <v>143</v>
      </c>
      <c r="I5103" t="s">
        <v>28</v>
      </c>
      <c r="J5103" t="s">
        <v>29</v>
      </c>
      <c r="K5103" t="s">
        <v>97</v>
      </c>
      <c r="L5103" t="str">
        <f>_xlfn.XLOOKUP(Trade_Flows[[#This Row],[hardware_type]],Helper_sheet!$D$2:$D$15,Helper_sheet!$E$2:$E$15,0,0)</f>
        <v>Chip</v>
      </c>
      <c r="M5103" t="s">
        <v>91</v>
      </c>
      <c r="N5103" s="5">
        <v>1416</v>
      </c>
      <c r="O5103" s="1">
        <v>70.83</v>
      </c>
      <c r="P5103" t="s">
        <v>664</v>
      </c>
      <c r="Q5103" t="s">
        <v>33</v>
      </c>
      <c r="R5103" t="s">
        <v>144</v>
      </c>
      <c r="S5103" t="s">
        <v>141</v>
      </c>
      <c r="T5103" t="s">
        <v>34</v>
      </c>
      <c r="U5103" t="s">
        <v>1076</v>
      </c>
      <c r="V5103" t="s">
        <v>190</v>
      </c>
      <c r="W5103" t="s">
        <v>147</v>
      </c>
      <c r="X5103" t="s">
        <v>144</v>
      </c>
    </row>
    <row r="5104" spans="1:24" x14ac:dyDescent="0.4">
      <c r="A5104" t="s">
        <v>5797</v>
      </c>
      <c r="B5104" t="s">
        <v>193</v>
      </c>
      <c r="C5104" t="s">
        <v>154</v>
      </c>
      <c r="D5104" t="s">
        <v>54</v>
      </c>
      <c r="E5104" t="s">
        <v>1072</v>
      </c>
      <c r="F5104" t="s">
        <v>113</v>
      </c>
      <c r="G5104" t="s">
        <v>114</v>
      </c>
      <c r="H5104" t="s">
        <v>143</v>
      </c>
      <c r="I5104" t="s">
        <v>28</v>
      </c>
      <c r="J5104" t="s">
        <v>29</v>
      </c>
      <c r="K5104" t="s">
        <v>97</v>
      </c>
      <c r="L5104" t="str">
        <f>_xlfn.XLOOKUP(Trade_Flows[[#This Row],[hardware_type]],Helper_sheet!$D$2:$D$15,Helper_sheet!$E$2:$E$15,0,0)</f>
        <v>Chip</v>
      </c>
      <c r="M5104" t="s">
        <v>91</v>
      </c>
      <c r="N5104" s="5">
        <v>1518</v>
      </c>
      <c r="O5104" s="1">
        <v>75.900000000000006</v>
      </c>
      <c r="P5104" t="s">
        <v>668</v>
      </c>
      <c r="Q5104" t="s">
        <v>33</v>
      </c>
      <c r="R5104" t="s">
        <v>144</v>
      </c>
      <c r="S5104" t="s">
        <v>141</v>
      </c>
      <c r="T5104" t="s">
        <v>34</v>
      </c>
      <c r="U5104" t="s">
        <v>1083</v>
      </c>
      <c r="V5104" t="s">
        <v>160</v>
      </c>
      <c r="W5104" t="s">
        <v>147</v>
      </c>
      <c r="X5104" t="s">
        <v>144</v>
      </c>
    </row>
    <row r="5105" spans="1:24" x14ac:dyDescent="0.4">
      <c r="A5105" t="s">
        <v>5798</v>
      </c>
      <c r="B5105" t="s">
        <v>193</v>
      </c>
      <c r="C5105" t="s">
        <v>158</v>
      </c>
      <c r="D5105" t="s">
        <v>55</v>
      </c>
      <c r="E5105" t="s">
        <v>1072</v>
      </c>
      <c r="F5105" t="s">
        <v>113</v>
      </c>
      <c r="G5105" t="s">
        <v>114</v>
      </c>
      <c r="H5105" t="s">
        <v>143</v>
      </c>
      <c r="I5105" t="s">
        <v>28</v>
      </c>
      <c r="J5105" t="s">
        <v>29</v>
      </c>
      <c r="K5105" t="s">
        <v>97</v>
      </c>
      <c r="L5105" t="str">
        <f>_xlfn.XLOOKUP(Trade_Flows[[#This Row],[hardware_type]],Helper_sheet!$D$2:$D$15,Helper_sheet!$E$2:$E$15,0,0)</f>
        <v>Chip</v>
      </c>
      <c r="M5105" t="s">
        <v>91</v>
      </c>
      <c r="N5105" s="5">
        <v>1380</v>
      </c>
      <c r="O5105" s="1">
        <v>69</v>
      </c>
      <c r="P5105" t="s">
        <v>98</v>
      </c>
      <c r="Q5105" t="s">
        <v>33</v>
      </c>
      <c r="R5105" t="s">
        <v>144</v>
      </c>
      <c r="S5105" t="s">
        <v>141</v>
      </c>
      <c r="T5105" t="s">
        <v>34</v>
      </c>
      <c r="U5105" t="s">
        <v>729</v>
      </c>
      <c r="V5105" t="s">
        <v>194</v>
      </c>
      <c r="W5105" t="s">
        <v>147</v>
      </c>
      <c r="X5105" t="s">
        <v>144</v>
      </c>
    </row>
    <row r="5106" spans="1:24" x14ac:dyDescent="0.4">
      <c r="A5106" t="s">
        <v>5799</v>
      </c>
      <c r="B5106" t="s">
        <v>202</v>
      </c>
      <c r="C5106" t="s">
        <v>141</v>
      </c>
      <c r="D5106" t="s">
        <v>56</v>
      </c>
      <c r="E5106" t="s">
        <v>1072</v>
      </c>
      <c r="F5106" t="s">
        <v>113</v>
      </c>
      <c r="G5106" t="s">
        <v>114</v>
      </c>
      <c r="H5106" t="s">
        <v>143</v>
      </c>
      <c r="I5106" t="s">
        <v>28</v>
      </c>
      <c r="J5106" t="s">
        <v>29</v>
      </c>
      <c r="K5106" t="s">
        <v>97</v>
      </c>
      <c r="L5106" t="str">
        <f>_xlfn.XLOOKUP(Trade_Flows[[#This Row],[hardware_type]],Helper_sheet!$D$2:$D$15,Helper_sheet!$E$2:$E$15,0,0)</f>
        <v>Chip</v>
      </c>
      <c r="M5106" t="s">
        <v>91</v>
      </c>
      <c r="N5106" s="5">
        <v>1343</v>
      </c>
      <c r="O5106" s="1">
        <v>67.2</v>
      </c>
      <c r="P5106" t="s">
        <v>668</v>
      </c>
      <c r="Q5106" t="s">
        <v>33</v>
      </c>
      <c r="R5106" t="s">
        <v>144</v>
      </c>
      <c r="S5106" t="s">
        <v>141</v>
      </c>
      <c r="T5106" t="s">
        <v>34</v>
      </c>
      <c r="U5106" t="s">
        <v>799</v>
      </c>
      <c r="V5106" t="s">
        <v>419</v>
      </c>
      <c r="W5106" t="s">
        <v>147</v>
      </c>
      <c r="X5106" t="s">
        <v>144</v>
      </c>
    </row>
    <row r="5107" spans="1:24" x14ac:dyDescent="0.4">
      <c r="A5107" t="s">
        <v>5800</v>
      </c>
      <c r="B5107" t="s">
        <v>202</v>
      </c>
      <c r="C5107" t="s">
        <v>149</v>
      </c>
      <c r="D5107" t="s">
        <v>57</v>
      </c>
      <c r="E5107" t="s">
        <v>1072</v>
      </c>
      <c r="F5107" t="s">
        <v>113</v>
      </c>
      <c r="G5107" t="s">
        <v>114</v>
      </c>
      <c r="H5107" t="s">
        <v>143</v>
      </c>
      <c r="I5107" t="s">
        <v>28</v>
      </c>
      <c r="J5107" t="s">
        <v>29</v>
      </c>
      <c r="K5107" t="s">
        <v>97</v>
      </c>
      <c r="L5107" t="str">
        <f>_xlfn.XLOOKUP(Trade_Flows[[#This Row],[hardware_type]],Helper_sheet!$D$2:$D$15,Helper_sheet!$E$2:$E$15,0,0)</f>
        <v>Chip</v>
      </c>
      <c r="M5107" t="s">
        <v>91</v>
      </c>
      <c r="N5107" s="5">
        <v>1303</v>
      </c>
      <c r="O5107" s="1">
        <v>65.17</v>
      </c>
      <c r="P5107" t="s">
        <v>98</v>
      </c>
      <c r="Q5107" t="s">
        <v>33</v>
      </c>
      <c r="R5107" t="s">
        <v>144</v>
      </c>
      <c r="S5107" t="s">
        <v>141</v>
      </c>
      <c r="T5107" t="s">
        <v>34</v>
      </c>
      <c r="U5107" t="s">
        <v>1076</v>
      </c>
      <c r="V5107" t="s">
        <v>146</v>
      </c>
      <c r="W5107" t="s">
        <v>147</v>
      </c>
      <c r="X5107" t="s">
        <v>144</v>
      </c>
    </row>
    <row r="5108" spans="1:24" x14ac:dyDescent="0.4">
      <c r="A5108" t="s">
        <v>5801</v>
      </c>
      <c r="B5108" t="s">
        <v>202</v>
      </c>
      <c r="C5108" t="s">
        <v>154</v>
      </c>
      <c r="D5108" t="s">
        <v>58</v>
      </c>
      <c r="E5108" t="s">
        <v>1072</v>
      </c>
      <c r="F5108" t="s">
        <v>113</v>
      </c>
      <c r="G5108" t="s">
        <v>114</v>
      </c>
      <c r="H5108" t="s">
        <v>143</v>
      </c>
      <c r="I5108" t="s">
        <v>28</v>
      </c>
      <c r="J5108" t="s">
        <v>29</v>
      </c>
      <c r="K5108" t="s">
        <v>97</v>
      </c>
      <c r="L5108" t="str">
        <f>_xlfn.XLOOKUP(Trade_Flows[[#This Row],[hardware_type]],Helper_sheet!$D$2:$D$15,Helper_sheet!$E$2:$E$15,0,0)</f>
        <v>Chip</v>
      </c>
      <c r="M5108" t="s">
        <v>91</v>
      </c>
      <c r="N5108" s="5">
        <v>1600</v>
      </c>
      <c r="O5108" s="1">
        <v>80.02</v>
      </c>
      <c r="P5108" t="s">
        <v>661</v>
      </c>
      <c r="Q5108" t="s">
        <v>33</v>
      </c>
      <c r="R5108" t="s">
        <v>144</v>
      </c>
      <c r="S5108" t="s">
        <v>141</v>
      </c>
      <c r="T5108" t="s">
        <v>34</v>
      </c>
      <c r="U5108" t="s">
        <v>793</v>
      </c>
      <c r="V5108" t="s">
        <v>1718</v>
      </c>
      <c r="W5108" t="s">
        <v>147</v>
      </c>
      <c r="X5108" t="s">
        <v>144</v>
      </c>
    </row>
    <row r="5109" spans="1:24" x14ac:dyDescent="0.4">
      <c r="A5109" t="s">
        <v>5802</v>
      </c>
      <c r="B5109" t="s">
        <v>202</v>
      </c>
      <c r="C5109" t="s">
        <v>158</v>
      </c>
      <c r="D5109" t="s">
        <v>59</v>
      </c>
      <c r="E5109" t="s">
        <v>1072</v>
      </c>
      <c r="F5109" t="s">
        <v>113</v>
      </c>
      <c r="G5109" t="s">
        <v>114</v>
      </c>
      <c r="H5109" t="s">
        <v>143</v>
      </c>
      <c r="I5109" t="s">
        <v>28</v>
      </c>
      <c r="J5109" t="s">
        <v>29</v>
      </c>
      <c r="K5109" t="s">
        <v>97</v>
      </c>
      <c r="L5109" t="str">
        <f>_xlfn.XLOOKUP(Trade_Flows[[#This Row],[hardware_type]],Helper_sheet!$D$2:$D$15,Helper_sheet!$E$2:$E$15,0,0)</f>
        <v>Chip</v>
      </c>
      <c r="M5109" t="s">
        <v>91</v>
      </c>
      <c r="N5109" s="5">
        <v>1245</v>
      </c>
      <c r="O5109" s="1">
        <v>62.27</v>
      </c>
      <c r="P5109" t="s">
        <v>100</v>
      </c>
      <c r="Q5109" t="s">
        <v>33</v>
      </c>
      <c r="R5109" t="s">
        <v>144</v>
      </c>
      <c r="S5109" t="s">
        <v>141</v>
      </c>
      <c r="T5109" t="s">
        <v>34</v>
      </c>
      <c r="U5109" t="s">
        <v>817</v>
      </c>
      <c r="V5109" t="s">
        <v>237</v>
      </c>
      <c r="W5109" t="s">
        <v>147</v>
      </c>
      <c r="X5109" t="s">
        <v>144</v>
      </c>
    </row>
    <row r="5110" spans="1:24" x14ac:dyDescent="0.4">
      <c r="A5110" t="s">
        <v>5803</v>
      </c>
      <c r="B5110" t="s">
        <v>212</v>
      </c>
      <c r="C5110" t="s">
        <v>141</v>
      </c>
      <c r="D5110" t="s">
        <v>60</v>
      </c>
      <c r="E5110" t="s">
        <v>1072</v>
      </c>
      <c r="F5110" t="s">
        <v>113</v>
      </c>
      <c r="G5110" t="s">
        <v>114</v>
      </c>
      <c r="H5110" t="s">
        <v>143</v>
      </c>
      <c r="I5110" t="s">
        <v>28</v>
      </c>
      <c r="J5110" t="s">
        <v>29</v>
      </c>
      <c r="K5110" t="s">
        <v>97</v>
      </c>
      <c r="L5110" t="str">
        <f>_xlfn.XLOOKUP(Trade_Flows[[#This Row],[hardware_type]],Helper_sheet!$D$2:$D$15,Helper_sheet!$E$2:$E$15,0,0)</f>
        <v>Chip</v>
      </c>
      <c r="M5110" t="s">
        <v>91</v>
      </c>
      <c r="N5110" s="5">
        <v>1244</v>
      </c>
      <c r="O5110" s="1">
        <v>62.21</v>
      </c>
      <c r="P5110" t="s">
        <v>98</v>
      </c>
      <c r="Q5110" t="s">
        <v>33</v>
      </c>
      <c r="R5110" t="s">
        <v>144</v>
      </c>
      <c r="S5110" t="s">
        <v>141</v>
      </c>
      <c r="T5110" t="s">
        <v>34</v>
      </c>
      <c r="U5110" t="s">
        <v>1076</v>
      </c>
      <c r="V5110" t="s">
        <v>231</v>
      </c>
      <c r="W5110" t="s">
        <v>147</v>
      </c>
      <c r="X5110" t="s">
        <v>144</v>
      </c>
    </row>
    <row r="5111" spans="1:24" x14ac:dyDescent="0.4">
      <c r="A5111" t="s">
        <v>5804</v>
      </c>
      <c r="B5111" t="s">
        <v>212</v>
      </c>
      <c r="C5111" t="s">
        <v>149</v>
      </c>
      <c r="D5111" t="s">
        <v>61</v>
      </c>
      <c r="E5111" t="s">
        <v>1072</v>
      </c>
      <c r="F5111" t="s">
        <v>113</v>
      </c>
      <c r="G5111" t="s">
        <v>114</v>
      </c>
      <c r="H5111" t="s">
        <v>143</v>
      </c>
      <c r="I5111" t="s">
        <v>28</v>
      </c>
      <c r="J5111" t="s">
        <v>29</v>
      </c>
      <c r="K5111" t="s">
        <v>97</v>
      </c>
      <c r="L5111" t="str">
        <f>_xlfn.XLOOKUP(Trade_Flows[[#This Row],[hardware_type]],Helper_sheet!$D$2:$D$15,Helper_sheet!$E$2:$E$15,0,0)</f>
        <v>Chip</v>
      </c>
      <c r="M5111" t="s">
        <v>91</v>
      </c>
      <c r="N5111" s="5">
        <v>1674</v>
      </c>
      <c r="O5111" s="1">
        <v>83.7</v>
      </c>
      <c r="P5111" t="s">
        <v>98</v>
      </c>
      <c r="Q5111" t="s">
        <v>33</v>
      </c>
      <c r="R5111" t="s">
        <v>144</v>
      </c>
      <c r="S5111" t="s">
        <v>141</v>
      </c>
      <c r="T5111" t="s">
        <v>34</v>
      </c>
      <c r="U5111" t="s">
        <v>1206</v>
      </c>
      <c r="V5111" t="s">
        <v>160</v>
      </c>
      <c r="W5111" t="s">
        <v>147</v>
      </c>
      <c r="X5111" t="s">
        <v>144</v>
      </c>
    </row>
    <row r="5112" spans="1:24" x14ac:dyDescent="0.4">
      <c r="A5112" t="s">
        <v>5805</v>
      </c>
      <c r="B5112" t="s">
        <v>212</v>
      </c>
      <c r="C5112" t="s">
        <v>154</v>
      </c>
      <c r="D5112" t="s">
        <v>62</v>
      </c>
      <c r="E5112" t="s">
        <v>1072</v>
      </c>
      <c r="F5112" t="s">
        <v>113</v>
      </c>
      <c r="G5112" t="s">
        <v>114</v>
      </c>
      <c r="H5112" t="s">
        <v>143</v>
      </c>
      <c r="I5112" t="s">
        <v>28</v>
      </c>
      <c r="J5112" t="s">
        <v>29</v>
      </c>
      <c r="K5112" t="s">
        <v>97</v>
      </c>
      <c r="L5112" t="str">
        <f>_xlfn.XLOOKUP(Trade_Flows[[#This Row],[hardware_type]],Helper_sheet!$D$2:$D$15,Helper_sheet!$E$2:$E$15,0,0)</f>
        <v>Chip</v>
      </c>
      <c r="M5112" t="s">
        <v>91</v>
      </c>
      <c r="N5112" s="5">
        <v>1566</v>
      </c>
      <c r="O5112" s="1">
        <v>78.31</v>
      </c>
      <c r="P5112" t="s">
        <v>98</v>
      </c>
      <c r="Q5112" t="s">
        <v>33</v>
      </c>
      <c r="R5112" t="s">
        <v>144</v>
      </c>
      <c r="S5112" t="s">
        <v>141</v>
      </c>
      <c r="T5112" t="s">
        <v>34</v>
      </c>
      <c r="U5112" t="s">
        <v>822</v>
      </c>
      <c r="V5112" t="s">
        <v>292</v>
      </c>
      <c r="W5112" t="s">
        <v>147</v>
      </c>
      <c r="X5112" t="s">
        <v>144</v>
      </c>
    </row>
    <row r="5113" spans="1:24" x14ac:dyDescent="0.4">
      <c r="A5113" t="s">
        <v>5806</v>
      </c>
      <c r="B5113" t="s">
        <v>212</v>
      </c>
      <c r="C5113" t="s">
        <v>158</v>
      </c>
      <c r="D5113" t="s">
        <v>63</v>
      </c>
      <c r="E5113" t="s">
        <v>1072</v>
      </c>
      <c r="F5113" t="s">
        <v>113</v>
      </c>
      <c r="G5113" t="s">
        <v>114</v>
      </c>
      <c r="H5113" t="s">
        <v>143</v>
      </c>
      <c r="I5113" t="s">
        <v>28</v>
      </c>
      <c r="J5113" t="s">
        <v>29</v>
      </c>
      <c r="K5113" t="s">
        <v>97</v>
      </c>
      <c r="L5113" t="str">
        <f>_xlfn.XLOOKUP(Trade_Flows[[#This Row],[hardware_type]],Helper_sheet!$D$2:$D$15,Helper_sheet!$E$2:$E$15,0,0)</f>
        <v>Chip</v>
      </c>
      <c r="M5113" t="s">
        <v>91</v>
      </c>
      <c r="N5113" s="5">
        <v>1593</v>
      </c>
      <c r="O5113" s="1">
        <v>79.7</v>
      </c>
      <c r="P5113" t="s">
        <v>98</v>
      </c>
      <c r="Q5113" t="s">
        <v>33</v>
      </c>
      <c r="R5113" t="s">
        <v>144</v>
      </c>
      <c r="S5113" t="s">
        <v>141</v>
      </c>
      <c r="T5113" t="s">
        <v>34</v>
      </c>
      <c r="U5113" t="s">
        <v>776</v>
      </c>
      <c r="V5113" t="s">
        <v>250</v>
      </c>
      <c r="W5113" t="s">
        <v>147</v>
      </c>
      <c r="X5113" t="s">
        <v>144</v>
      </c>
    </row>
    <row r="5114" spans="1:24" x14ac:dyDescent="0.4">
      <c r="A5114" t="s">
        <v>5807</v>
      </c>
      <c r="B5114" t="s">
        <v>223</v>
      </c>
      <c r="C5114" t="s">
        <v>141</v>
      </c>
      <c r="D5114" t="s">
        <v>64</v>
      </c>
      <c r="E5114" t="s">
        <v>1072</v>
      </c>
      <c r="F5114" t="s">
        <v>113</v>
      </c>
      <c r="G5114" t="s">
        <v>114</v>
      </c>
      <c r="H5114" t="s">
        <v>143</v>
      </c>
      <c r="I5114" t="s">
        <v>28</v>
      </c>
      <c r="J5114" t="s">
        <v>29</v>
      </c>
      <c r="K5114" t="s">
        <v>97</v>
      </c>
      <c r="L5114" t="str">
        <f>_xlfn.XLOOKUP(Trade_Flows[[#This Row],[hardware_type]],Helper_sheet!$D$2:$D$15,Helper_sheet!$E$2:$E$15,0,0)</f>
        <v>Chip</v>
      </c>
      <c r="M5114" t="s">
        <v>91</v>
      </c>
      <c r="N5114" s="5">
        <v>1376</v>
      </c>
      <c r="O5114" s="1">
        <v>68.8</v>
      </c>
      <c r="P5114" t="s">
        <v>100</v>
      </c>
      <c r="Q5114" t="s">
        <v>33</v>
      </c>
      <c r="R5114" t="s">
        <v>144</v>
      </c>
      <c r="S5114" t="s">
        <v>141</v>
      </c>
      <c r="T5114" t="s">
        <v>34</v>
      </c>
      <c r="U5114" t="s">
        <v>1128</v>
      </c>
      <c r="V5114" t="s">
        <v>160</v>
      </c>
      <c r="W5114" t="s">
        <v>147</v>
      </c>
      <c r="X5114" t="s">
        <v>144</v>
      </c>
    </row>
    <row r="5115" spans="1:24" x14ac:dyDescent="0.4">
      <c r="A5115" t="s">
        <v>5808</v>
      </c>
      <c r="B5115" t="s">
        <v>223</v>
      </c>
      <c r="C5115" t="s">
        <v>149</v>
      </c>
      <c r="D5115" t="s">
        <v>65</v>
      </c>
      <c r="E5115" t="s">
        <v>1072</v>
      </c>
      <c r="F5115" t="s">
        <v>113</v>
      </c>
      <c r="G5115" t="s">
        <v>114</v>
      </c>
      <c r="H5115" t="s">
        <v>143</v>
      </c>
      <c r="I5115" t="s">
        <v>28</v>
      </c>
      <c r="J5115" t="s">
        <v>29</v>
      </c>
      <c r="K5115" t="s">
        <v>97</v>
      </c>
      <c r="L5115" t="str">
        <f>_xlfn.XLOOKUP(Trade_Flows[[#This Row],[hardware_type]],Helper_sheet!$D$2:$D$15,Helper_sheet!$E$2:$E$15,0,0)</f>
        <v>Chip</v>
      </c>
      <c r="M5115" t="s">
        <v>91</v>
      </c>
      <c r="N5115" s="5">
        <v>1553</v>
      </c>
      <c r="O5115" s="1">
        <v>77.680000000000007</v>
      </c>
      <c r="P5115" t="s">
        <v>668</v>
      </c>
      <c r="Q5115" t="s">
        <v>33</v>
      </c>
      <c r="R5115" t="s">
        <v>144</v>
      </c>
      <c r="S5115" t="s">
        <v>141</v>
      </c>
      <c r="T5115" t="s">
        <v>34</v>
      </c>
      <c r="U5115" t="s">
        <v>1093</v>
      </c>
      <c r="V5115" t="s">
        <v>329</v>
      </c>
      <c r="W5115" t="s">
        <v>147</v>
      </c>
      <c r="X5115" t="s">
        <v>144</v>
      </c>
    </row>
    <row r="5116" spans="1:24" x14ac:dyDescent="0.4">
      <c r="A5116" t="s">
        <v>5809</v>
      </c>
      <c r="B5116" t="s">
        <v>223</v>
      </c>
      <c r="C5116" t="s">
        <v>154</v>
      </c>
      <c r="D5116" t="s">
        <v>66</v>
      </c>
      <c r="E5116" t="s">
        <v>1072</v>
      </c>
      <c r="F5116" t="s">
        <v>113</v>
      </c>
      <c r="G5116" t="s">
        <v>114</v>
      </c>
      <c r="H5116" t="s">
        <v>143</v>
      </c>
      <c r="I5116" t="s">
        <v>28</v>
      </c>
      <c r="J5116" t="s">
        <v>29</v>
      </c>
      <c r="K5116" t="s">
        <v>97</v>
      </c>
      <c r="L5116" t="str">
        <f>_xlfn.XLOOKUP(Trade_Flows[[#This Row],[hardware_type]],Helper_sheet!$D$2:$D$15,Helper_sheet!$E$2:$E$15,0,0)</f>
        <v>Chip</v>
      </c>
      <c r="M5116" t="s">
        <v>91</v>
      </c>
      <c r="N5116" s="5">
        <v>1925</v>
      </c>
      <c r="O5116" s="1">
        <v>96.27</v>
      </c>
      <c r="P5116" t="s">
        <v>98</v>
      </c>
      <c r="Q5116" t="s">
        <v>33</v>
      </c>
      <c r="R5116" t="s">
        <v>144</v>
      </c>
      <c r="S5116" t="s">
        <v>141</v>
      </c>
      <c r="T5116" t="s">
        <v>34</v>
      </c>
      <c r="U5116" t="s">
        <v>733</v>
      </c>
      <c r="V5116" t="s">
        <v>1718</v>
      </c>
      <c r="W5116" t="s">
        <v>147</v>
      </c>
      <c r="X5116" t="s">
        <v>144</v>
      </c>
    </row>
    <row r="5117" spans="1:24" x14ac:dyDescent="0.4">
      <c r="A5117" t="s">
        <v>5810</v>
      </c>
      <c r="B5117" t="s">
        <v>223</v>
      </c>
      <c r="C5117" t="s">
        <v>158</v>
      </c>
      <c r="D5117" t="s">
        <v>67</v>
      </c>
      <c r="E5117" t="s">
        <v>1072</v>
      </c>
      <c r="F5117" t="s">
        <v>113</v>
      </c>
      <c r="G5117" t="s">
        <v>114</v>
      </c>
      <c r="H5117" t="s">
        <v>143</v>
      </c>
      <c r="I5117" t="s">
        <v>28</v>
      </c>
      <c r="J5117" t="s">
        <v>29</v>
      </c>
      <c r="K5117" t="s">
        <v>97</v>
      </c>
      <c r="L5117" t="str">
        <f>_xlfn.XLOOKUP(Trade_Flows[[#This Row],[hardware_type]],Helper_sheet!$D$2:$D$15,Helper_sheet!$E$2:$E$15,0,0)</f>
        <v>Chip</v>
      </c>
      <c r="M5117" t="s">
        <v>91</v>
      </c>
      <c r="N5117" s="5">
        <v>1780</v>
      </c>
      <c r="O5117" s="1">
        <v>89</v>
      </c>
      <c r="P5117" t="s">
        <v>664</v>
      </c>
      <c r="Q5117" t="s">
        <v>33</v>
      </c>
      <c r="R5117" t="s">
        <v>144</v>
      </c>
      <c r="S5117" t="s">
        <v>141</v>
      </c>
      <c r="T5117" t="s">
        <v>34</v>
      </c>
      <c r="U5117" t="s">
        <v>766</v>
      </c>
      <c r="V5117" t="s">
        <v>225</v>
      </c>
      <c r="W5117" t="s">
        <v>147</v>
      </c>
      <c r="X5117" t="s">
        <v>144</v>
      </c>
    </row>
    <row r="5118" spans="1:24" x14ac:dyDescent="0.4">
      <c r="A5118" t="s">
        <v>5811</v>
      </c>
      <c r="B5118" t="s">
        <v>235</v>
      </c>
      <c r="C5118" t="s">
        <v>141</v>
      </c>
      <c r="D5118" t="s">
        <v>68</v>
      </c>
      <c r="E5118" t="s">
        <v>1072</v>
      </c>
      <c r="F5118" t="s">
        <v>113</v>
      </c>
      <c r="G5118" t="s">
        <v>114</v>
      </c>
      <c r="H5118" t="s">
        <v>143</v>
      </c>
      <c r="I5118" t="s">
        <v>28</v>
      </c>
      <c r="J5118" t="s">
        <v>29</v>
      </c>
      <c r="K5118" t="s">
        <v>97</v>
      </c>
      <c r="L5118" t="str">
        <f>_xlfn.XLOOKUP(Trade_Flows[[#This Row],[hardware_type]],Helper_sheet!$D$2:$D$15,Helper_sheet!$E$2:$E$15,0,0)</f>
        <v>Chip</v>
      </c>
      <c r="M5118" t="s">
        <v>91</v>
      </c>
      <c r="N5118" s="5">
        <v>1706</v>
      </c>
      <c r="O5118" s="1">
        <v>85.33</v>
      </c>
      <c r="P5118" t="s">
        <v>98</v>
      </c>
      <c r="Q5118" t="s">
        <v>33</v>
      </c>
      <c r="R5118" t="s">
        <v>144</v>
      </c>
      <c r="S5118" t="s">
        <v>141</v>
      </c>
      <c r="T5118" t="s">
        <v>34</v>
      </c>
      <c r="U5118" t="s">
        <v>747</v>
      </c>
      <c r="V5118" t="s">
        <v>214</v>
      </c>
      <c r="W5118" t="s">
        <v>147</v>
      </c>
      <c r="X5118" t="s">
        <v>144</v>
      </c>
    </row>
    <row r="5119" spans="1:24" x14ac:dyDescent="0.4">
      <c r="A5119" t="s">
        <v>5812</v>
      </c>
      <c r="B5119" t="s">
        <v>235</v>
      </c>
      <c r="C5119" t="s">
        <v>149</v>
      </c>
      <c r="D5119" t="s">
        <v>69</v>
      </c>
      <c r="E5119" t="s">
        <v>1072</v>
      </c>
      <c r="F5119" t="s">
        <v>113</v>
      </c>
      <c r="G5119" t="s">
        <v>114</v>
      </c>
      <c r="H5119" t="s">
        <v>143</v>
      </c>
      <c r="I5119" t="s">
        <v>28</v>
      </c>
      <c r="J5119" t="s">
        <v>29</v>
      </c>
      <c r="K5119" t="s">
        <v>97</v>
      </c>
      <c r="L5119" t="str">
        <f>_xlfn.XLOOKUP(Trade_Flows[[#This Row],[hardware_type]],Helper_sheet!$D$2:$D$15,Helper_sheet!$E$2:$E$15,0,0)</f>
        <v>Chip</v>
      </c>
      <c r="M5119" t="s">
        <v>91</v>
      </c>
      <c r="N5119" s="5">
        <v>1809</v>
      </c>
      <c r="O5119" s="1">
        <v>90.49</v>
      </c>
      <c r="P5119" t="s">
        <v>100</v>
      </c>
      <c r="Q5119" t="s">
        <v>33</v>
      </c>
      <c r="R5119" t="s">
        <v>144</v>
      </c>
      <c r="S5119" t="s">
        <v>141</v>
      </c>
      <c r="T5119" t="s">
        <v>34</v>
      </c>
      <c r="U5119" t="s">
        <v>822</v>
      </c>
      <c r="V5119" t="s">
        <v>323</v>
      </c>
      <c r="W5119" t="s">
        <v>147</v>
      </c>
      <c r="X5119" t="s">
        <v>144</v>
      </c>
    </row>
    <row r="5120" spans="1:24" x14ac:dyDescent="0.4">
      <c r="A5120" t="s">
        <v>5813</v>
      </c>
      <c r="B5120" t="s">
        <v>235</v>
      </c>
      <c r="C5120" t="s">
        <v>154</v>
      </c>
      <c r="D5120" t="s">
        <v>70</v>
      </c>
      <c r="E5120" t="s">
        <v>1072</v>
      </c>
      <c r="F5120" t="s">
        <v>113</v>
      </c>
      <c r="G5120" t="s">
        <v>114</v>
      </c>
      <c r="H5120" t="s">
        <v>143</v>
      </c>
      <c r="I5120" t="s">
        <v>28</v>
      </c>
      <c r="J5120" t="s">
        <v>29</v>
      </c>
      <c r="K5120" t="s">
        <v>97</v>
      </c>
      <c r="L5120" t="str">
        <f>_xlfn.XLOOKUP(Trade_Flows[[#This Row],[hardware_type]],Helper_sheet!$D$2:$D$15,Helper_sheet!$E$2:$E$15,0,0)</f>
        <v>Chip</v>
      </c>
      <c r="M5120" t="s">
        <v>91</v>
      </c>
      <c r="N5120" s="5">
        <v>1989</v>
      </c>
      <c r="O5120" s="1">
        <v>99.49</v>
      </c>
      <c r="P5120" t="s">
        <v>664</v>
      </c>
      <c r="Q5120" t="s">
        <v>33</v>
      </c>
      <c r="R5120" t="s">
        <v>144</v>
      </c>
      <c r="S5120" t="s">
        <v>141</v>
      </c>
      <c r="T5120" t="s">
        <v>34</v>
      </c>
      <c r="U5120" t="s">
        <v>724</v>
      </c>
      <c r="V5120" t="s">
        <v>1691</v>
      </c>
      <c r="W5120" t="s">
        <v>147</v>
      </c>
      <c r="X5120" t="s">
        <v>144</v>
      </c>
    </row>
    <row r="5121" spans="1:24" x14ac:dyDescent="0.4">
      <c r="A5121" t="s">
        <v>5814</v>
      </c>
      <c r="B5121" t="s">
        <v>235</v>
      </c>
      <c r="C5121" t="s">
        <v>158</v>
      </c>
      <c r="D5121" t="s">
        <v>71</v>
      </c>
      <c r="E5121" t="s">
        <v>1072</v>
      </c>
      <c r="F5121" t="s">
        <v>113</v>
      </c>
      <c r="G5121" t="s">
        <v>114</v>
      </c>
      <c r="H5121" t="s">
        <v>143</v>
      </c>
      <c r="I5121" t="s">
        <v>28</v>
      </c>
      <c r="J5121" t="s">
        <v>29</v>
      </c>
      <c r="K5121" t="s">
        <v>97</v>
      </c>
      <c r="L5121" t="str">
        <f>_xlfn.XLOOKUP(Trade_Flows[[#This Row],[hardware_type]],Helper_sheet!$D$2:$D$15,Helper_sheet!$E$2:$E$15,0,0)</f>
        <v>Chip</v>
      </c>
      <c r="M5121" t="s">
        <v>91</v>
      </c>
      <c r="N5121" s="5">
        <v>1603</v>
      </c>
      <c r="O5121" s="1">
        <v>80.19</v>
      </c>
      <c r="P5121" t="s">
        <v>100</v>
      </c>
      <c r="Q5121" t="s">
        <v>33</v>
      </c>
      <c r="R5121" t="s">
        <v>144</v>
      </c>
      <c r="S5121" t="s">
        <v>141</v>
      </c>
      <c r="T5121" t="s">
        <v>34</v>
      </c>
      <c r="U5121" t="s">
        <v>817</v>
      </c>
      <c r="V5121" t="s">
        <v>267</v>
      </c>
      <c r="W5121" t="s">
        <v>147</v>
      </c>
      <c r="X5121" t="s">
        <v>144</v>
      </c>
    </row>
    <row r="5122" spans="1:24" x14ac:dyDescent="0.4">
      <c r="A5122" t="s">
        <v>5815</v>
      </c>
      <c r="B5122" t="s">
        <v>248</v>
      </c>
      <c r="C5122" t="s">
        <v>141</v>
      </c>
      <c r="D5122" t="s">
        <v>72</v>
      </c>
      <c r="E5122" t="s">
        <v>1072</v>
      </c>
      <c r="F5122" t="s">
        <v>113</v>
      </c>
      <c r="G5122" t="s">
        <v>114</v>
      </c>
      <c r="H5122" t="s">
        <v>143</v>
      </c>
      <c r="I5122" t="s">
        <v>28</v>
      </c>
      <c r="J5122" t="s">
        <v>29</v>
      </c>
      <c r="K5122" t="s">
        <v>97</v>
      </c>
      <c r="L5122" t="str">
        <f>_xlfn.XLOOKUP(Trade_Flows[[#This Row],[hardware_type]],Helper_sheet!$D$2:$D$15,Helper_sheet!$E$2:$E$15,0,0)</f>
        <v>Chip</v>
      </c>
      <c r="M5122" t="s">
        <v>91</v>
      </c>
      <c r="N5122" s="5">
        <v>1787</v>
      </c>
      <c r="O5122" s="1">
        <v>89.39</v>
      </c>
      <c r="P5122" t="s">
        <v>661</v>
      </c>
      <c r="Q5122" t="s">
        <v>33</v>
      </c>
      <c r="R5122" t="s">
        <v>144</v>
      </c>
      <c r="S5122" t="s">
        <v>141</v>
      </c>
      <c r="T5122" t="s">
        <v>34</v>
      </c>
      <c r="U5122" t="s">
        <v>729</v>
      </c>
      <c r="V5122" t="s">
        <v>228</v>
      </c>
      <c r="W5122" t="s">
        <v>147</v>
      </c>
      <c r="X5122" t="s">
        <v>141</v>
      </c>
    </row>
    <row r="5123" spans="1:24" x14ac:dyDescent="0.4">
      <c r="A5123" t="s">
        <v>5816</v>
      </c>
      <c r="B5123" t="s">
        <v>248</v>
      </c>
      <c r="C5123" t="s">
        <v>149</v>
      </c>
      <c r="D5123" t="s">
        <v>73</v>
      </c>
      <c r="E5123" t="s">
        <v>1072</v>
      </c>
      <c r="F5123" t="s">
        <v>113</v>
      </c>
      <c r="G5123" t="s">
        <v>114</v>
      </c>
      <c r="H5123" t="s">
        <v>143</v>
      </c>
      <c r="I5123" t="s">
        <v>28</v>
      </c>
      <c r="J5123" t="s">
        <v>29</v>
      </c>
      <c r="K5123" t="s">
        <v>97</v>
      </c>
      <c r="L5123" t="str">
        <f>_xlfn.XLOOKUP(Trade_Flows[[#This Row],[hardware_type]],Helper_sheet!$D$2:$D$15,Helper_sheet!$E$2:$E$15,0,0)</f>
        <v>Chip</v>
      </c>
      <c r="M5123" t="s">
        <v>91</v>
      </c>
      <c r="N5123" s="5">
        <v>2531</v>
      </c>
      <c r="O5123" s="1">
        <v>126.57</v>
      </c>
      <c r="P5123" t="s">
        <v>100</v>
      </c>
      <c r="Q5123" t="s">
        <v>33</v>
      </c>
      <c r="R5123" t="s">
        <v>144</v>
      </c>
      <c r="S5123" t="s">
        <v>141</v>
      </c>
      <c r="T5123" t="s">
        <v>34</v>
      </c>
      <c r="U5123" t="s">
        <v>1093</v>
      </c>
      <c r="V5123" t="s">
        <v>214</v>
      </c>
      <c r="W5123" t="s">
        <v>147</v>
      </c>
      <c r="X5123" t="s">
        <v>141</v>
      </c>
    </row>
    <row r="5124" spans="1:24" x14ac:dyDescent="0.4">
      <c r="A5124" t="s">
        <v>5817</v>
      </c>
      <c r="B5124" t="s">
        <v>248</v>
      </c>
      <c r="C5124" t="s">
        <v>154</v>
      </c>
      <c r="D5124" t="s">
        <v>74</v>
      </c>
      <c r="E5124" t="s">
        <v>1072</v>
      </c>
      <c r="F5124" t="s">
        <v>113</v>
      </c>
      <c r="G5124" t="s">
        <v>114</v>
      </c>
      <c r="H5124" t="s">
        <v>143</v>
      </c>
      <c r="I5124" t="s">
        <v>28</v>
      </c>
      <c r="J5124" t="s">
        <v>29</v>
      </c>
      <c r="K5124" t="s">
        <v>97</v>
      </c>
      <c r="L5124" t="str">
        <f>_xlfn.XLOOKUP(Trade_Flows[[#This Row],[hardware_type]],Helper_sheet!$D$2:$D$15,Helper_sheet!$E$2:$E$15,0,0)</f>
        <v>Chip</v>
      </c>
      <c r="M5124" t="s">
        <v>91</v>
      </c>
      <c r="N5124" s="5">
        <v>2097</v>
      </c>
      <c r="O5124" s="1">
        <v>104.89</v>
      </c>
      <c r="P5124" t="s">
        <v>664</v>
      </c>
      <c r="Q5124" t="s">
        <v>33</v>
      </c>
      <c r="R5124" t="s">
        <v>144</v>
      </c>
      <c r="S5124" t="s">
        <v>141</v>
      </c>
      <c r="T5124" t="s">
        <v>34</v>
      </c>
      <c r="U5124" t="s">
        <v>1093</v>
      </c>
      <c r="V5124" t="s">
        <v>240</v>
      </c>
      <c r="W5124" t="s">
        <v>147</v>
      </c>
      <c r="X5124" t="s">
        <v>141</v>
      </c>
    </row>
    <row r="5125" spans="1:24" x14ac:dyDescent="0.4">
      <c r="A5125" t="s">
        <v>5818</v>
      </c>
      <c r="B5125" t="s">
        <v>248</v>
      </c>
      <c r="C5125" t="s">
        <v>158</v>
      </c>
      <c r="D5125" t="s">
        <v>75</v>
      </c>
      <c r="E5125" t="s">
        <v>1072</v>
      </c>
      <c r="F5125" t="s">
        <v>113</v>
      </c>
      <c r="G5125" t="s">
        <v>114</v>
      </c>
      <c r="H5125" t="s">
        <v>143</v>
      </c>
      <c r="I5125" t="s">
        <v>28</v>
      </c>
      <c r="J5125" t="s">
        <v>29</v>
      </c>
      <c r="K5125" t="s">
        <v>97</v>
      </c>
      <c r="L5125" t="str">
        <f>_xlfn.XLOOKUP(Trade_Flows[[#This Row],[hardware_type]],Helper_sheet!$D$2:$D$15,Helper_sheet!$E$2:$E$15,0,0)</f>
        <v>Chip</v>
      </c>
      <c r="M5125" t="s">
        <v>91</v>
      </c>
      <c r="N5125" s="5">
        <v>2231</v>
      </c>
      <c r="O5125" s="1">
        <v>111.59</v>
      </c>
      <c r="P5125" t="s">
        <v>668</v>
      </c>
      <c r="Q5125" t="s">
        <v>33</v>
      </c>
      <c r="R5125" t="s">
        <v>144</v>
      </c>
      <c r="S5125" t="s">
        <v>141</v>
      </c>
      <c r="T5125" t="s">
        <v>34</v>
      </c>
      <c r="U5125" t="s">
        <v>1121</v>
      </c>
      <c r="V5125" t="s">
        <v>335</v>
      </c>
      <c r="W5125" t="s">
        <v>147</v>
      </c>
      <c r="X5125" t="s">
        <v>141</v>
      </c>
    </row>
    <row r="5126" spans="1:24" x14ac:dyDescent="0.4">
      <c r="A5126" t="s">
        <v>5819</v>
      </c>
      <c r="B5126" t="s">
        <v>260</v>
      </c>
      <c r="C5126" t="s">
        <v>141</v>
      </c>
      <c r="D5126" t="s">
        <v>76</v>
      </c>
      <c r="E5126" t="s">
        <v>1072</v>
      </c>
      <c r="F5126" t="s">
        <v>113</v>
      </c>
      <c r="G5126" t="s">
        <v>114</v>
      </c>
      <c r="H5126" t="s">
        <v>143</v>
      </c>
      <c r="I5126" t="s">
        <v>28</v>
      </c>
      <c r="J5126" t="s">
        <v>29</v>
      </c>
      <c r="K5126" t="s">
        <v>97</v>
      </c>
      <c r="L5126" t="str">
        <f>_xlfn.XLOOKUP(Trade_Flows[[#This Row],[hardware_type]],Helper_sheet!$D$2:$D$15,Helper_sheet!$E$2:$E$15,0,0)</f>
        <v>Chip</v>
      </c>
      <c r="M5126" t="s">
        <v>91</v>
      </c>
      <c r="N5126" s="5">
        <v>2083</v>
      </c>
      <c r="O5126" s="1">
        <v>104.16</v>
      </c>
      <c r="P5126" t="s">
        <v>664</v>
      </c>
      <c r="Q5126" t="s">
        <v>33</v>
      </c>
      <c r="R5126" t="s">
        <v>144</v>
      </c>
      <c r="S5126" t="s">
        <v>141</v>
      </c>
      <c r="T5126" t="s">
        <v>34</v>
      </c>
      <c r="U5126" t="s">
        <v>1083</v>
      </c>
      <c r="V5126" t="s">
        <v>1930</v>
      </c>
      <c r="W5126" t="s">
        <v>147</v>
      </c>
      <c r="X5126" t="s">
        <v>141</v>
      </c>
    </row>
    <row r="5127" spans="1:24" x14ac:dyDescent="0.4">
      <c r="A5127" t="s">
        <v>5820</v>
      </c>
      <c r="B5127" t="s">
        <v>260</v>
      </c>
      <c r="C5127" t="s">
        <v>149</v>
      </c>
      <c r="D5127" t="s">
        <v>77</v>
      </c>
      <c r="E5127" t="s">
        <v>1072</v>
      </c>
      <c r="F5127" t="s">
        <v>113</v>
      </c>
      <c r="G5127" t="s">
        <v>114</v>
      </c>
      <c r="H5127" t="s">
        <v>143</v>
      </c>
      <c r="I5127" t="s">
        <v>28</v>
      </c>
      <c r="J5127" t="s">
        <v>29</v>
      </c>
      <c r="K5127" t="s">
        <v>97</v>
      </c>
      <c r="L5127" t="str">
        <f>_xlfn.XLOOKUP(Trade_Flows[[#This Row],[hardware_type]],Helper_sheet!$D$2:$D$15,Helper_sheet!$E$2:$E$15,0,0)</f>
        <v>Chip</v>
      </c>
      <c r="M5127" t="s">
        <v>91</v>
      </c>
      <c r="N5127" s="5">
        <v>2623</v>
      </c>
      <c r="O5127" s="1">
        <v>131.18</v>
      </c>
      <c r="P5127" t="s">
        <v>668</v>
      </c>
      <c r="Q5127" t="s">
        <v>33</v>
      </c>
      <c r="R5127" t="s">
        <v>144</v>
      </c>
      <c r="S5127" t="s">
        <v>141</v>
      </c>
      <c r="T5127" t="s">
        <v>34</v>
      </c>
      <c r="U5127" t="s">
        <v>724</v>
      </c>
      <c r="V5127" t="s">
        <v>258</v>
      </c>
      <c r="W5127" t="s">
        <v>147</v>
      </c>
      <c r="X5127" t="s">
        <v>141</v>
      </c>
    </row>
    <row r="5128" spans="1:24" x14ac:dyDescent="0.4">
      <c r="A5128" t="s">
        <v>5821</v>
      </c>
      <c r="B5128" t="s">
        <v>260</v>
      </c>
      <c r="C5128" t="s">
        <v>154</v>
      </c>
      <c r="D5128" t="s">
        <v>78</v>
      </c>
      <c r="E5128" t="s">
        <v>1072</v>
      </c>
      <c r="F5128" t="s">
        <v>113</v>
      </c>
      <c r="G5128" t="s">
        <v>114</v>
      </c>
      <c r="H5128" t="s">
        <v>143</v>
      </c>
      <c r="I5128" t="s">
        <v>28</v>
      </c>
      <c r="J5128" t="s">
        <v>29</v>
      </c>
      <c r="K5128" t="s">
        <v>97</v>
      </c>
      <c r="L5128" t="str">
        <f>_xlfn.XLOOKUP(Trade_Flows[[#This Row],[hardware_type]],Helper_sheet!$D$2:$D$15,Helper_sheet!$E$2:$E$15,0,0)</f>
        <v>Chip</v>
      </c>
      <c r="M5128" t="s">
        <v>91</v>
      </c>
      <c r="N5128" s="5">
        <v>2621</v>
      </c>
      <c r="O5128" s="1">
        <v>131.05000000000001</v>
      </c>
      <c r="P5128" t="s">
        <v>664</v>
      </c>
      <c r="Q5128" t="s">
        <v>33</v>
      </c>
      <c r="R5128" t="s">
        <v>144</v>
      </c>
      <c r="S5128" t="s">
        <v>141</v>
      </c>
      <c r="T5128" t="s">
        <v>34</v>
      </c>
      <c r="U5128" t="s">
        <v>1093</v>
      </c>
      <c r="V5128" t="s">
        <v>432</v>
      </c>
      <c r="W5128" t="s">
        <v>147</v>
      </c>
      <c r="X5128" t="s">
        <v>141</v>
      </c>
    </row>
    <row r="5129" spans="1:24" x14ac:dyDescent="0.4">
      <c r="A5129" t="s">
        <v>5822</v>
      </c>
      <c r="B5129" t="s">
        <v>260</v>
      </c>
      <c r="C5129" t="s">
        <v>158</v>
      </c>
      <c r="D5129" t="s">
        <v>79</v>
      </c>
      <c r="E5129" t="s">
        <v>1072</v>
      </c>
      <c r="F5129" t="s">
        <v>113</v>
      </c>
      <c r="G5129" t="s">
        <v>114</v>
      </c>
      <c r="H5129" t="s">
        <v>143</v>
      </c>
      <c r="I5129" t="s">
        <v>28</v>
      </c>
      <c r="J5129" t="s">
        <v>29</v>
      </c>
      <c r="K5129" t="s">
        <v>97</v>
      </c>
      <c r="L5129" t="str">
        <f>_xlfn.XLOOKUP(Trade_Flows[[#This Row],[hardware_type]],Helper_sheet!$D$2:$D$15,Helper_sheet!$E$2:$E$15,0,0)</f>
        <v>Chip</v>
      </c>
      <c r="M5129" t="s">
        <v>91</v>
      </c>
      <c r="N5129" s="5">
        <v>2449</v>
      </c>
      <c r="O5129" s="1">
        <v>122.48</v>
      </c>
      <c r="P5129" t="s">
        <v>98</v>
      </c>
      <c r="Q5129" t="s">
        <v>33</v>
      </c>
      <c r="R5129" t="s">
        <v>144</v>
      </c>
      <c r="S5129" t="s">
        <v>141</v>
      </c>
      <c r="T5129" t="s">
        <v>34</v>
      </c>
      <c r="U5129" t="s">
        <v>1142</v>
      </c>
      <c r="V5129" t="s">
        <v>231</v>
      </c>
      <c r="W5129" t="s">
        <v>147</v>
      </c>
      <c r="X5129" t="s">
        <v>141</v>
      </c>
    </row>
    <row r="5130" spans="1:24" x14ac:dyDescent="0.4">
      <c r="A5130" t="s">
        <v>5823</v>
      </c>
      <c r="B5130" t="s">
        <v>140</v>
      </c>
      <c r="C5130" t="s">
        <v>141</v>
      </c>
      <c r="D5130" t="s">
        <v>23</v>
      </c>
      <c r="E5130" t="s">
        <v>1072</v>
      </c>
      <c r="F5130" t="s">
        <v>113</v>
      </c>
      <c r="G5130" t="s">
        <v>114</v>
      </c>
      <c r="H5130" t="s">
        <v>143</v>
      </c>
      <c r="I5130" t="s">
        <v>28</v>
      </c>
      <c r="J5130" t="s">
        <v>29</v>
      </c>
      <c r="K5130" t="s">
        <v>30</v>
      </c>
      <c r="L5130" t="str">
        <f>_xlfn.XLOOKUP(Trade_Flows[[#This Row],[hardware_type]],Helper_sheet!$D$2:$D$15,Helper_sheet!$E$2:$E$15,0,0)</f>
        <v>Chip</v>
      </c>
      <c r="M5130" t="s">
        <v>31</v>
      </c>
      <c r="N5130" s="5">
        <v>762</v>
      </c>
      <c r="O5130" s="1">
        <v>38.119999999999997</v>
      </c>
      <c r="P5130" t="s">
        <v>32</v>
      </c>
      <c r="Q5130" t="s">
        <v>33</v>
      </c>
      <c r="R5130" t="s">
        <v>144</v>
      </c>
      <c r="S5130" t="s">
        <v>141</v>
      </c>
      <c r="T5130" t="s">
        <v>34</v>
      </c>
      <c r="U5130" t="s">
        <v>822</v>
      </c>
      <c r="V5130" t="s">
        <v>152</v>
      </c>
      <c r="W5130" t="s">
        <v>147</v>
      </c>
      <c r="X5130" t="s">
        <v>144</v>
      </c>
    </row>
    <row r="5131" spans="1:24" x14ac:dyDescent="0.4">
      <c r="A5131" t="s">
        <v>5824</v>
      </c>
      <c r="B5131" t="s">
        <v>140</v>
      </c>
      <c r="C5131" t="s">
        <v>149</v>
      </c>
      <c r="D5131" t="s">
        <v>35</v>
      </c>
      <c r="E5131" t="s">
        <v>1072</v>
      </c>
      <c r="F5131" t="s">
        <v>113</v>
      </c>
      <c r="G5131" t="s">
        <v>114</v>
      </c>
      <c r="H5131" t="s">
        <v>143</v>
      </c>
      <c r="I5131" t="s">
        <v>28</v>
      </c>
      <c r="J5131" t="s">
        <v>29</v>
      </c>
      <c r="K5131" t="s">
        <v>30</v>
      </c>
      <c r="L5131" t="str">
        <f>_xlfn.XLOOKUP(Trade_Flows[[#This Row],[hardware_type]],Helper_sheet!$D$2:$D$15,Helper_sheet!$E$2:$E$15,0,0)</f>
        <v>Chip</v>
      </c>
      <c r="M5131" t="s">
        <v>31</v>
      </c>
      <c r="N5131" s="5">
        <v>966</v>
      </c>
      <c r="O5131" s="1">
        <v>48.32</v>
      </c>
      <c r="P5131" t="s">
        <v>32</v>
      </c>
      <c r="Q5131" t="s">
        <v>33</v>
      </c>
      <c r="R5131" t="s">
        <v>144</v>
      </c>
      <c r="S5131" t="s">
        <v>141</v>
      </c>
      <c r="T5131" t="s">
        <v>34</v>
      </c>
      <c r="U5131" t="s">
        <v>783</v>
      </c>
      <c r="V5131" t="s">
        <v>180</v>
      </c>
      <c r="W5131" t="s">
        <v>147</v>
      </c>
      <c r="X5131" t="s">
        <v>144</v>
      </c>
    </row>
    <row r="5132" spans="1:24" x14ac:dyDescent="0.4">
      <c r="A5132" t="s">
        <v>5825</v>
      </c>
      <c r="B5132" t="s">
        <v>140</v>
      </c>
      <c r="C5132" t="s">
        <v>154</v>
      </c>
      <c r="D5132" t="s">
        <v>37</v>
      </c>
      <c r="E5132" t="s">
        <v>1072</v>
      </c>
      <c r="F5132" t="s">
        <v>113</v>
      </c>
      <c r="G5132" t="s">
        <v>114</v>
      </c>
      <c r="H5132" t="s">
        <v>143</v>
      </c>
      <c r="I5132" t="s">
        <v>28</v>
      </c>
      <c r="J5132" t="s">
        <v>29</v>
      </c>
      <c r="K5132" t="s">
        <v>30</v>
      </c>
      <c r="L5132" t="str">
        <f>_xlfn.XLOOKUP(Trade_Flows[[#This Row],[hardware_type]],Helper_sheet!$D$2:$D$15,Helper_sheet!$E$2:$E$15,0,0)</f>
        <v>Chip</v>
      </c>
      <c r="M5132" t="s">
        <v>31</v>
      </c>
      <c r="N5132" s="5">
        <v>1053</v>
      </c>
      <c r="O5132" s="1">
        <v>52.68</v>
      </c>
      <c r="P5132" t="s">
        <v>40</v>
      </c>
      <c r="Q5132" t="s">
        <v>33</v>
      </c>
      <c r="R5132" t="s">
        <v>144</v>
      </c>
      <c r="S5132" t="s">
        <v>141</v>
      </c>
      <c r="T5132" t="s">
        <v>34</v>
      </c>
      <c r="U5132" t="s">
        <v>766</v>
      </c>
      <c r="V5132" t="s">
        <v>152</v>
      </c>
      <c r="W5132" t="s">
        <v>147</v>
      </c>
      <c r="X5132" t="s">
        <v>144</v>
      </c>
    </row>
    <row r="5133" spans="1:24" x14ac:dyDescent="0.4">
      <c r="A5133" t="s">
        <v>5826</v>
      </c>
      <c r="B5133" t="s">
        <v>140</v>
      </c>
      <c r="C5133" t="s">
        <v>158</v>
      </c>
      <c r="D5133" t="s">
        <v>38</v>
      </c>
      <c r="E5133" t="s">
        <v>1072</v>
      </c>
      <c r="F5133" t="s">
        <v>113</v>
      </c>
      <c r="G5133" t="s">
        <v>114</v>
      </c>
      <c r="H5133" t="s">
        <v>143</v>
      </c>
      <c r="I5133" t="s">
        <v>28</v>
      </c>
      <c r="J5133" t="s">
        <v>29</v>
      </c>
      <c r="K5133" t="s">
        <v>30</v>
      </c>
      <c r="L5133" t="str">
        <f>_xlfn.XLOOKUP(Trade_Flows[[#This Row],[hardware_type]],Helper_sheet!$D$2:$D$15,Helper_sheet!$E$2:$E$15,0,0)</f>
        <v>Chip</v>
      </c>
      <c r="M5133" t="s">
        <v>31</v>
      </c>
      <c r="N5133" s="5">
        <v>894</v>
      </c>
      <c r="O5133" s="1">
        <v>44.72</v>
      </c>
      <c r="P5133" t="s">
        <v>40</v>
      </c>
      <c r="Q5133" t="s">
        <v>33</v>
      </c>
      <c r="R5133" t="s">
        <v>144</v>
      </c>
      <c r="S5133" t="s">
        <v>141</v>
      </c>
      <c r="T5133" t="s">
        <v>34</v>
      </c>
      <c r="U5133" t="s">
        <v>1073</v>
      </c>
      <c r="V5133" t="s">
        <v>292</v>
      </c>
      <c r="W5133" t="s">
        <v>147</v>
      </c>
      <c r="X5133" t="s">
        <v>144</v>
      </c>
    </row>
    <row r="5134" spans="1:24" x14ac:dyDescent="0.4">
      <c r="A5134" t="s">
        <v>5827</v>
      </c>
      <c r="B5134" t="s">
        <v>162</v>
      </c>
      <c r="C5134" t="s">
        <v>141</v>
      </c>
      <c r="D5134" t="s">
        <v>39</v>
      </c>
      <c r="E5134" t="s">
        <v>1072</v>
      </c>
      <c r="F5134" t="s">
        <v>113</v>
      </c>
      <c r="G5134" t="s">
        <v>114</v>
      </c>
      <c r="H5134" t="s">
        <v>143</v>
      </c>
      <c r="I5134" t="s">
        <v>28</v>
      </c>
      <c r="J5134" t="s">
        <v>29</v>
      </c>
      <c r="K5134" t="s">
        <v>30</v>
      </c>
      <c r="L5134" t="str">
        <f>_xlfn.XLOOKUP(Trade_Flows[[#This Row],[hardware_type]],Helper_sheet!$D$2:$D$15,Helper_sheet!$E$2:$E$15,0,0)</f>
        <v>Chip</v>
      </c>
      <c r="M5134" t="s">
        <v>31</v>
      </c>
      <c r="N5134" s="5">
        <v>824</v>
      </c>
      <c r="O5134" s="1">
        <v>41.24</v>
      </c>
      <c r="P5134" t="s">
        <v>40</v>
      </c>
      <c r="Q5134" t="s">
        <v>33</v>
      </c>
      <c r="R5134" t="s">
        <v>144</v>
      </c>
      <c r="S5134" t="s">
        <v>141</v>
      </c>
      <c r="T5134" t="s">
        <v>34</v>
      </c>
      <c r="U5134" t="s">
        <v>744</v>
      </c>
      <c r="V5134" t="s">
        <v>367</v>
      </c>
      <c r="W5134" t="s">
        <v>147</v>
      </c>
      <c r="X5134" t="s">
        <v>144</v>
      </c>
    </row>
    <row r="5135" spans="1:24" x14ac:dyDescent="0.4">
      <c r="A5135" t="s">
        <v>5828</v>
      </c>
      <c r="B5135" t="s">
        <v>162</v>
      </c>
      <c r="C5135" t="s">
        <v>149</v>
      </c>
      <c r="D5135" t="s">
        <v>41</v>
      </c>
      <c r="E5135" t="s">
        <v>1072</v>
      </c>
      <c r="F5135" t="s">
        <v>113</v>
      </c>
      <c r="G5135" t="s">
        <v>114</v>
      </c>
      <c r="H5135" t="s">
        <v>143</v>
      </c>
      <c r="I5135" t="s">
        <v>28</v>
      </c>
      <c r="J5135" t="s">
        <v>29</v>
      </c>
      <c r="K5135" t="s">
        <v>30</v>
      </c>
      <c r="L5135" t="str">
        <f>_xlfn.XLOOKUP(Trade_Flows[[#This Row],[hardware_type]],Helper_sheet!$D$2:$D$15,Helper_sheet!$E$2:$E$15,0,0)</f>
        <v>Chip</v>
      </c>
      <c r="M5135" t="s">
        <v>31</v>
      </c>
      <c r="N5135" s="5">
        <v>983</v>
      </c>
      <c r="O5135" s="1">
        <v>49.17</v>
      </c>
      <c r="P5135" t="s">
        <v>150</v>
      </c>
      <c r="Q5135" t="s">
        <v>33</v>
      </c>
      <c r="R5135" t="s">
        <v>144</v>
      </c>
      <c r="S5135" t="s">
        <v>141</v>
      </c>
      <c r="T5135" t="s">
        <v>34</v>
      </c>
      <c r="U5135" t="s">
        <v>1142</v>
      </c>
      <c r="V5135" t="s">
        <v>320</v>
      </c>
      <c r="W5135" t="s">
        <v>147</v>
      </c>
      <c r="X5135" t="s">
        <v>144</v>
      </c>
    </row>
    <row r="5136" spans="1:24" x14ac:dyDescent="0.4">
      <c r="A5136" t="s">
        <v>5829</v>
      </c>
      <c r="B5136" t="s">
        <v>162</v>
      </c>
      <c r="C5136" t="s">
        <v>154</v>
      </c>
      <c r="D5136" t="s">
        <v>42</v>
      </c>
      <c r="E5136" t="s">
        <v>1072</v>
      </c>
      <c r="F5136" t="s">
        <v>113</v>
      </c>
      <c r="G5136" t="s">
        <v>114</v>
      </c>
      <c r="H5136" t="s">
        <v>143</v>
      </c>
      <c r="I5136" t="s">
        <v>28</v>
      </c>
      <c r="J5136" t="s">
        <v>29</v>
      </c>
      <c r="K5136" t="s">
        <v>30</v>
      </c>
      <c r="L5136" t="str">
        <f>_xlfn.XLOOKUP(Trade_Flows[[#This Row],[hardware_type]],Helper_sheet!$D$2:$D$15,Helper_sheet!$E$2:$E$15,0,0)</f>
        <v>Chip</v>
      </c>
      <c r="M5136" t="s">
        <v>31</v>
      </c>
      <c r="N5136" s="5">
        <v>1047</v>
      </c>
      <c r="O5136" s="1">
        <v>52.37</v>
      </c>
      <c r="P5136" t="s">
        <v>32</v>
      </c>
      <c r="Q5136" t="s">
        <v>33</v>
      </c>
      <c r="R5136" t="s">
        <v>144</v>
      </c>
      <c r="S5136" t="s">
        <v>141</v>
      </c>
      <c r="T5136" t="s">
        <v>34</v>
      </c>
      <c r="U5136" t="s">
        <v>817</v>
      </c>
      <c r="V5136" t="s">
        <v>288</v>
      </c>
      <c r="W5136" t="s">
        <v>147</v>
      </c>
      <c r="X5136" t="s">
        <v>144</v>
      </c>
    </row>
    <row r="5137" spans="1:24" x14ac:dyDescent="0.4">
      <c r="A5137" t="s">
        <v>5830</v>
      </c>
      <c r="B5137" t="s">
        <v>162</v>
      </c>
      <c r="C5137" t="s">
        <v>158</v>
      </c>
      <c r="D5137" t="s">
        <v>43</v>
      </c>
      <c r="E5137" t="s">
        <v>1072</v>
      </c>
      <c r="F5137" t="s">
        <v>113</v>
      </c>
      <c r="G5137" t="s">
        <v>114</v>
      </c>
      <c r="H5137" t="s">
        <v>143</v>
      </c>
      <c r="I5137" t="s">
        <v>28</v>
      </c>
      <c r="J5137" t="s">
        <v>29</v>
      </c>
      <c r="K5137" t="s">
        <v>30</v>
      </c>
      <c r="L5137" t="str">
        <f>_xlfn.XLOOKUP(Trade_Flows[[#This Row],[hardware_type]],Helper_sheet!$D$2:$D$15,Helper_sheet!$E$2:$E$15,0,0)</f>
        <v>Chip</v>
      </c>
      <c r="M5137" t="s">
        <v>31</v>
      </c>
      <c r="N5137" s="5">
        <v>1075</v>
      </c>
      <c r="O5137" s="1">
        <v>53.76</v>
      </c>
      <c r="P5137" t="s">
        <v>32</v>
      </c>
      <c r="Q5137" t="s">
        <v>33</v>
      </c>
      <c r="R5137" t="s">
        <v>144</v>
      </c>
      <c r="S5137" t="s">
        <v>141</v>
      </c>
      <c r="T5137" t="s">
        <v>34</v>
      </c>
      <c r="U5137" t="s">
        <v>758</v>
      </c>
      <c r="V5137" t="s">
        <v>217</v>
      </c>
      <c r="W5137" t="s">
        <v>147</v>
      </c>
      <c r="X5137" t="s">
        <v>144</v>
      </c>
    </row>
    <row r="5138" spans="1:24" x14ac:dyDescent="0.4">
      <c r="A5138" t="s">
        <v>5831</v>
      </c>
      <c r="B5138" t="s">
        <v>171</v>
      </c>
      <c r="C5138" t="s">
        <v>141</v>
      </c>
      <c r="D5138" t="s">
        <v>44</v>
      </c>
      <c r="E5138" t="s">
        <v>1072</v>
      </c>
      <c r="F5138" t="s">
        <v>113</v>
      </c>
      <c r="G5138" t="s">
        <v>114</v>
      </c>
      <c r="H5138" t="s">
        <v>143</v>
      </c>
      <c r="I5138" t="s">
        <v>28</v>
      </c>
      <c r="J5138" t="s">
        <v>29</v>
      </c>
      <c r="K5138" t="s">
        <v>30</v>
      </c>
      <c r="L5138" t="str">
        <f>_xlfn.XLOOKUP(Trade_Flows[[#This Row],[hardware_type]],Helper_sheet!$D$2:$D$15,Helper_sheet!$E$2:$E$15,0,0)</f>
        <v>Chip</v>
      </c>
      <c r="M5138" t="s">
        <v>31</v>
      </c>
      <c r="N5138" s="5">
        <v>1016</v>
      </c>
      <c r="O5138" s="1">
        <v>50.82</v>
      </c>
      <c r="P5138" t="s">
        <v>150</v>
      </c>
      <c r="Q5138" t="s">
        <v>33</v>
      </c>
      <c r="R5138" t="s">
        <v>144</v>
      </c>
      <c r="S5138" t="s">
        <v>141</v>
      </c>
      <c r="T5138" t="s">
        <v>34</v>
      </c>
      <c r="U5138" t="s">
        <v>763</v>
      </c>
      <c r="V5138" t="s">
        <v>391</v>
      </c>
      <c r="W5138" t="s">
        <v>147</v>
      </c>
      <c r="X5138" t="s">
        <v>144</v>
      </c>
    </row>
    <row r="5139" spans="1:24" x14ac:dyDescent="0.4">
      <c r="A5139" t="s">
        <v>5832</v>
      </c>
      <c r="B5139" t="s">
        <v>171</v>
      </c>
      <c r="C5139" t="s">
        <v>149</v>
      </c>
      <c r="D5139" t="s">
        <v>45</v>
      </c>
      <c r="E5139" t="s">
        <v>1072</v>
      </c>
      <c r="F5139" t="s">
        <v>113</v>
      </c>
      <c r="G5139" t="s">
        <v>114</v>
      </c>
      <c r="H5139" t="s">
        <v>143</v>
      </c>
      <c r="I5139" t="s">
        <v>28</v>
      </c>
      <c r="J5139" t="s">
        <v>29</v>
      </c>
      <c r="K5139" t="s">
        <v>30</v>
      </c>
      <c r="L5139" t="str">
        <f>_xlfn.XLOOKUP(Trade_Flows[[#This Row],[hardware_type]],Helper_sheet!$D$2:$D$15,Helper_sheet!$E$2:$E$15,0,0)</f>
        <v>Chip</v>
      </c>
      <c r="M5139" t="s">
        <v>31</v>
      </c>
      <c r="N5139" s="5">
        <v>1139</v>
      </c>
      <c r="O5139" s="1">
        <v>57</v>
      </c>
      <c r="P5139" t="s">
        <v>150</v>
      </c>
      <c r="Q5139" t="s">
        <v>33</v>
      </c>
      <c r="R5139" t="s">
        <v>144</v>
      </c>
      <c r="S5139" t="s">
        <v>141</v>
      </c>
      <c r="T5139" t="s">
        <v>34</v>
      </c>
      <c r="U5139" t="s">
        <v>763</v>
      </c>
      <c r="V5139" t="s">
        <v>156</v>
      </c>
      <c r="W5139" t="s">
        <v>147</v>
      </c>
      <c r="X5139" t="s">
        <v>144</v>
      </c>
    </row>
    <row r="5140" spans="1:24" x14ac:dyDescent="0.4">
      <c r="A5140" t="s">
        <v>5833</v>
      </c>
      <c r="B5140" t="s">
        <v>171</v>
      </c>
      <c r="C5140" t="s">
        <v>154</v>
      </c>
      <c r="D5140" t="s">
        <v>46</v>
      </c>
      <c r="E5140" t="s">
        <v>1072</v>
      </c>
      <c r="F5140" t="s">
        <v>113</v>
      </c>
      <c r="G5140" t="s">
        <v>114</v>
      </c>
      <c r="H5140" t="s">
        <v>143</v>
      </c>
      <c r="I5140" t="s">
        <v>28</v>
      </c>
      <c r="J5140" t="s">
        <v>29</v>
      </c>
      <c r="K5140" t="s">
        <v>30</v>
      </c>
      <c r="L5140" t="str">
        <f>_xlfn.XLOOKUP(Trade_Flows[[#This Row],[hardware_type]],Helper_sheet!$D$2:$D$15,Helper_sheet!$E$2:$E$15,0,0)</f>
        <v>Chip</v>
      </c>
      <c r="M5140" t="s">
        <v>31</v>
      </c>
      <c r="N5140" s="5">
        <v>1181</v>
      </c>
      <c r="O5140" s="1">
        <v>59.05</v>
      </c>
      <c r="P5140" t="s">
        <v>40</v>
      </c>
      <c r="Q5140" t="s">
        <v>33</v>
      </c>
      <c r="R5140" t="s">
        <v>144</v>
      </c>
      <c r="S5140" t="s">
        <v>141</v>
      </c>
      <c r="T5140" t="s">
        <v>34</v>
      </c>
      <c r="U5140" t="s">
        <v>776</v>
      </c>
      <c r="V5140" t="s">
        <v>169</v>
      </c>
      <c r="W5140" t="s">
        <v>147</v>
      </c>
      <c r="X5140" t="s">
        <v>144</v>
      </c>
    </row>
    <row r="5141" spans="1:24" x14ac:dyDescent="0.4">
      <c r="A5141" t="s">
        <v>5834</v>
      </c>
      <c r="B5141" t="s">
        <v>171</v>
      </c>
      <c r="C5141" t="s">
        <v>158</v>
      </c>
      <c r="D5141" t="s">
        <v>47</v>
      </c>
      <c r="E5141" t="s">
        <v>1072</v>
      </c>
      <c r="F5141" t="s">
        <v>113</v>
      </c>
      <c r="G5141" t="s">
        <v>114</v>
      </c>
      <c r="H5141" t="s">
        <v>143</v>
      </c>
      <c r="I5141" t="s">
        <v>28</v>
      </c>
      <c r="J5141" t="s">
        <v>29</v>
      </c>
      <c r="K5141" t="s">
        <v>30</v>
      </c>
      <c r="L5141" t="str">
        <f>_xlfn.XLOOKUP(Trade_Flows[[#This Row],[hardware_type]],Helper_sheet!$D$2:$D$15,Helper_sheet!$E$2:$E$15,0,0)</f>
        <v>Chip</v>
      </c>
      <c r="M5141" t="s">
        <v>31</v>
      </c>
      <c r="N5141" s="5">
        <v>1072</v>
      </c>
      <c r="O5141" s="1">
        <v>53.61</v>
      </c>
      <c r="P5141" t="s">
        <v>32</v>
      </c>
      <c r="Q5141" t="s">
        <v>33</v>
      </c>
      <c r="R5141" t="s">
        <v>144</v>
      </c>
      <c r="S5141" t="s">
        <v>141</v>
      </c>
      <c r="T5141" t="s">
        <v>34</v>
      </c>
      <c r="U5141" t="s">
        <v>763</v>
      </c>
      <c r="V5141" t="s">
        <v>1718</v>
      </c>
      <c r="W5141" t="s">
        <v>147</v>
      </c>
      <c r="X5141" t="s">
        <v>144</v>
      </c>
    </row>
    <row r="5142" spans="1:24" x14ac:dyDescent="0.4">
      <c r="A5142" t="s">
        <v>5835</v>
      </c>
      <c r="B5142" t="s">
        <v>182</v>
      </c>
      <c r="C5142" t="s">
        <v>141</v>
      </c>
      <c r="D5142" t="s">
        <v>48</v>
      </c>
      <c r="E5142" t="s">
        <v>1072</v>
      </c>
      <c r="F5142" t="s">
        <v>113</v>
      </c>
      <c r="G5142" t="s">
        <v>114</v>
      </c>
      <c r="H5142" t="s">
        <v>143</v>
      </c>
      <c r="I5142" t="s">
        <v>28</v>
      </c>
      <c r="J5142" t="s">
        <v>29</v>
      </c>
      <c r="K5142" t="s">
        <v>30</v>
      </c>
      <c r="L5142" t="str">
        <f>_xlfn.XLOOKUP(Trade_Flows[[#This Row],[hardware_type]],Helper_sheet!$D$2:$D$15,Helper_sheet!$E$2:$E$15,0,0)</f>
        <v>Chip</v>
      </c>
      <c r="M5142" t="s">
        <v>31</v>
      </c>
      <c r="N5142" s="5">
        <v>1018</v>
      </c>
      <c r="O5142" s="1">
        <v>50.95</v>
      </c>
      <c r="P5142" t="s">
        <v>150</v>
      </c>
      <c r="Q5142" t="s">
        <v>33</v>
      </c>
      <c r="R5142" t="s">
        <v>144</v>
      </c>
      <c r="S5142" t="s">
        <v>141</v>
      </c>
      <c r="T5142" t="s">
        <v>34</v>
      </c>
      <c r="U5142" t="s">
        <v>729</v>
      </c>
      <c r="V5142" t="s">
        <v>173</v>
      </c>
      <c r="W5142" t="s">
        <v>147</v>
      </c>
      <c r="X5142" t="s">
        <v>144</v>
      </c>
    </row>
    <row r="5143" spans="1:24" x14ac:dyDescent="0.4">
      <c r="A5143" t="s">
        <v>5836</v>
      </c>
      <c r="B5143" t="s">
        <v>182</v>
      </c>
      <c r="C5143" t="s">
        <v>149</v>
      </c>
      <c r="D5143" t="s">
        <v>49</v>
      </c>
      <c r="E5143" t="s">
        <v>1072</v>
      </c>
      <c r="F5143" t="s">
        <v>113</v>
      </c>
      <c r="G5143" t="s">
        <v>114</v>
      </c>
      <c r="H5143" t="s">
        <v>143</v>
      </c>
      <c r="I5143" t="s">
        <v>28</v>
      </c>
      <c r="J5143" t="s">
        <v>29</v>
      </c>
      <c r="K5143" t="s">
        <v>30</v>
      </c>
      <c r="L5143" t="str">
        <f>_xlfn.XLOOKUP(Trade_Flows[[#This Row],[hardware_type]],Helper_sheet!$D$2:$D$15,Helper_sheet!$E$2:$E$15,0,0)</f>
        <v>Chip</v>
      </c>
      <c r="M5143" t="s">
        <v>31</v>
      </c>
      <c r="N5143" s="5">
        <v>1311</v>
      </c>
      <c r="O5143" s="1">
        <v>65.56</v>
      </c>
      <c r="P5143" t="s">
        <v>150</v>
      </c>
      <c r="Q5143" t="s">
        <v>33</v>
      </c>
      <c r="R5143" t="s">
        <v>144</v>
      </c>
      <c r="S5143" t="s">
        <v>141</v>
      </c>
      <c r="T5143" t="s">
        <v>34</v>
      </c>
      <c r="U5143" t="s">
        <v>840</v>
      </c>
      <c r="V5143" t="s">
        <v>146</v>
      </c>
      <c r="W5143" t="s">
        <v>147</v>
      </c>
      <c r="X5143" t="s">
        <v>144</v>
      </c>
    </row>
    <row r="5144" spans="1:24" x14ac:dyDescent="0.4">
      <c r="A5144" t="s">
        <v>5837</v>
      </c>
      <c r="B5144" t="s">
        <v>182</v>
      </c>
      <c r="C5144" t="s">
        <v>154</v>
      </c>
      <c r="D5144" t="s">
        <v>50</v>
      </c>
      <c r="E5144" t="s">
        <v>1072</v>
      </c>
      <c r="F5144" t="s">
        <v>113</v>
      </c>
      <c r="G5144" t="s">
        <v>114</v>
      </c>
      <c r="H5144" t="s">
        <v>143</v>
      </c>
      <c r="I5144" t="s">
        <v>28</v>
      </c>
      <c r="J5144" t="s">
        <v>29</v>
      </c>
      <c r="K5144" t="s">
        <v>30</v>
      </c>
      <c r="L5144" t="str">
        <f>_xlfn.XLOOKUP(Trade_Flows[[#This Row],[hardware_type]],Helper_sheet!$D$2:$D$15,Helper_sheet!$E$2:$E$15,0,0)</f>
        <v>Chip</v>
      </c>
      <c r="M5144" t="s">
        <v>31</v>
      </c>
      <c r="N5144" s="5">
        <v>1288</v>
      </c>
      <c r="O5144" s="1">
        <v>64.42</v>
      </c>
      <c r="P5144" t="s">
        <v>40</v>
      </c>
      <c r="Q5144" t="s">
        <v>33</v>
      </c>
      <c r="R5144" t="s">
        <v>144</v>
      </c>
      <c r="S5144" t="s">
        <v>141</v>
      </c>
      <c r="T5144" t="s">
        <v>34</v>
      </c>
      <c r="U5144" t="s">
        <v>747</v>
      </c>
      <c r="V5144" t="s">
        <v>1718</v>
      </c>
      <c r="W5144" t="s">
        <v>147</v>
      </c>
      <c r="X5144" t="s">
        <v>144</v>
      </c>
    </row>
    <row r="5145" spans="1:24" x14ac:dyDescent="0.4">
      <c r="A5145" t="s">
        <v>5838</v>
      </c>
      <c r="B5145" t="s">
        <v>182</v>
      </c>
      <c r="C5145" t="s">
        <v>158</v>
      </c>
      <c r="D5145" t="s">
        <v>51</v>
      </c>
      <c r="E5145" t="s">
        <v>1072</v>
      </c>
      <c r="F5145" t="s">
        <v>113</v>
      </c>
      <c r="G5145" t="s">
        <v>114</v>
      </c>
      <c r="H5145" t="s">
        <v>143</v>
      </c>
      <c r="I5145" t="s">
        <v>28</v>
      </c>
      <c r="J5145" t="s">
        <v>29</v>
      </c>
      <c r="K5145" t="s">
        <v>30</v>
      </c>
      <c r="L5145" t="str">
        <f>_xlfn.XLOOKUP(Trade_Flows[[#This Row],[hardware_type]],Helper_sheet!$D$2:$D$15,Helper_sheet!$E$2:$E$15,0,0)</f>
        <v>Chip</v>
      </c>
      <c r="M5145" t="s">
        <v>31</v>
      </c>
      <c r="N5145" s="5">
        <v>1328</v>
      </c>
      <c r="O5145" s="1">
        <v>66.44</v>
      </c>
      <c r="P5145" t="s">
        <v>40</v>
      </c>
      <c r="Q5145" t="s">
        <v>33</v>
      </c>
      <c r="R5145" t="s">
        <v>144</v>
      </c>
      <c r="S5145" t="s">
        <v>141</v>
      </c>
      <c r="T5145" t="s">
        <v>34</v>
      </c>
      <c r="U5145" t="s">
        <v>1088</v>
      </c>
      <c r="V5145" t="s">
        <v>316</v>
      </c>
      <c r="W5145" t="s">
        <v>147</v>
      </c>
      <c r="X5145" t="s">
        <v>144</v>
      </c>
    </row>
    <row r="5146" spans="1:24" x14ac:dyDescent="0.4">
      <c r="A5146" t="s">
        <v>5839</v>
      </c>
      <c r="B5146" t="s">
        <v>193</v>
      </c>
      <c r="C5146" t="s">
        <v>141</v>
      </c>
      <c r="D5146" t="s">
        <v>52</v>
      </c>
      <c r="E5146" t="s">
        <v>1072</v>
      </c>
      <c r="F5146" t="s">
        <v>113</v>
      </c>
      <c r="G5146" t="s">
        <v>114</v>
      </c>
      <c r="H5146" t="s">
        <v>143</v>
      </c>
      <c r="I5146" t="s">
        <v>28</v>
      </c>
      <c r="J5146" t="s">
        <v>29</v>
      </c>
      <c r="K5146" t="s">
        <v>30</v>
      </c>
      <c r="L5146" t="str">
        <f>_xlfn.XLOOKUP(Trade_Flows[[#This Row],[hardware_type]],Helper_sheet!$D$2:$D$15,Helper_sheet!$E$2:$E$15,0,0)</f>
        <v>Chip</v>
      </c>
      <c r="M5146" t="s">
        <v>31</v>
      </c>
      <c r="N5146" s="5">
        <v>1348</v>
      </c>
      <c r="O5146" s="1">
        <v>67.41</v>
      </c>
      <c r="P5146" t="s">
        <v>40</v>
      </c>
      <c r="Q5146" t="s">
        <v>33</v>
      </c>
      <c r="R5146" t="s">
        <v>144</v>
      </c>
      <c r="S5146" t="s">
        <v>141</v>
      </c>
      <c r="T5146" t="s">
        <v>34</v>
      </c>
      <c r="U5146" t="s">
        <v>729</v>
      </c>
      <c r="V5146" t="s">
        <v>391</v>
      </c>
      <c r="W5146" t="s">
        <v>147</v>
      </c>
      <c r="X5146" t="s">
        <v>144</v>
      </c>
    </row>
    <row r="5147" spans="1:24" x14ac:dyDescent="0.4">
      <c r="A5147" t="s">
        <v>5840</v>
      </c>
      <c r="B5147" t="s">
        <v>193</v>
      </c>
      <c r="C5147" t="s">
        <v>149</v>
      </c>
      <c r="D5147" t="s">
        <v>53</v>
      </c>
      <c r="E5147" t="s">
        <v>1072</v>
      </c>
      <c r="F5147" t="s">
        <v>113</v>
      </c>
      <c r="G5147" t="s">
        <v>114</v>
      </c>
      <c r="H5147" t="s">
        <v>143</v>
      </c>
      <c r="I5147" t="s">
        <v>28</v>
      </c>
      <c r="J5147" t="s">
        <v>29</v>
      </c>
      <c r="K5147" t="s">
        <v>30</v>
      </c>
      <c r="L5147" t="str">
        <f>_xlfn.XLOOKUP(Trade_Flows[[#This Row],[hardware_type]],Helper_sheet!$D$2:$D$15,Helper_sheet!$E$2:$E$15,0,0)</f>
        <v>Chip</v>
      </c>
      <c r="M5147" t="s">
        <v>31</v>
      </c>
      <c r="N5147" s="5">
        <v>1237</v>
      </c>
      <c r="O5147" s="1">
        <v>61.89</v>
      </c>
      <c r="P5147" t="s">
        <v>40</v>
      </c>
      <c r="Q5147" t="s">
        <v>33</v>
      </c>
      <c r="R5147" t="s">
        <v>144</v>
      </c>
      <c r="S5147" t="s">
        <v>141</v>
      </c>
      <c r="T5147" t="s">
        <v>34</v>
      </c>
      <c r="U5147" t="s">
        <v>1076</v>
      </c>
      <c r="V5147" t="s">
        <v>301</v>
      </c>
      <c r="W5147" t="s">
        <v>147</v>
      </c>
      <c r="X5147" t="s">
        <v>144</v>
      </c>
    </row>
    <row r="5148" spans="1:24" x14ac:dyDescent="0.4">
      <c r="A5148" t="s">
        <v>5841</v>
      </c>
      <c r="B5148" t="s">
        <v>193</v>
      </c>
      <c r="C5148" t="s">
        <v>154</v>
      </c>
      <c r="D5148" t="s">
        <v>54</v>
      </c>
      <c r="E5148" t="s">
        <v>1072</v>
      </c>
      <c r="F5148" t="s">
        <v>113</v>
      </c>
      <c r="G5148" t="s">
        <v>114</v>
      </c>
      <c r="H5148" t="s">
        <v>143</v>
      </c>
      <c r="I5148" t="s">
        <v>28</v>
      </c>
      <c r="J5148" t="s">
        <v>29</v>
      </c>
      <c r="K5148" t="s">
        <v>30</v>
      </c>
      <c r="L5148" t="str">
        <f>_xlfn.XLOOKUP(Trade_Flows[[#This Row],[hardware_type]],Helper_sheet!$D$2:$D$15,Helper_sheet!$E$2:$E$15,0,0)</f>
        <v>Chip</v>
      </c>
      <c r="M5148" t="s">
        <v>31</v>
      </c>
      <c r="N5148" s="5">
        <v>1360</v>
      </c>
      <c r="O5148" s="1">
        <v>68.05</v>
      </c>
      <c r="P5148" t="s">
        <v>32</v>
      </c>
      <c r="Q5148" t="s">
        <v>33</v>
      </c>
      <c r="R5148" t="s">
        <v>144</v>
      </c>
      <c r="S5148" t="s">
        <v>141</v>
      </c>
      <c r="T5148" t="s">
        <v>34</v>
      </c>
      <c r="U5148" t="s">
        <v>763</v>
      </c>
      <c r="V5148" t="s">
        <v>206</v>
      </c>
      <c r="W5148" t="s">
        <v>147</v>
      </c>
      <c r="X5148" t="s">
        <v>144</v>
      </c>
    </row>
    <row r="5149" spans="1:24" x14ac:dyDescent="0.4">
      <c r="A5149" t="s">
        <v>5842</v>
      </c>
      <c r="B5149" t="s">
        <v>193</v>
      </c>
      <c r="C5149" t="s">
        <v>158</v>
      </c>
      <c r="D5149" t="s">
        <v>55</v>
      </c>
      <c r="E5149" t="s">
        <v>1072</v>
      </c>
      <c r="F5149" t="s">
        <v>113</v>
      </c>
      <c r="G5149" t="s">
        <v>114</v>
      </c>
      <c r="H5149" t="s">
        <v>143</v>
      </c>
      <c r="I5149" t="s">
        <v>28</v>
      </c>
      <c r="J5149" t="s">
        <v>29</v>
      </c>
      <c r="K5149" t="s">
        <v>30</v>
      </c>
      <c r="L5149" t="str">
        <f>_xlfn.XLOOKUP(Trade_Flows[[#This Row],[hardware_type]],Helper_sheet!$D$2:$D$15,Helper_sheet!$E$2:$E$15,0,0)</f>
        <v>Chip</v>
      </c>
      <c r="M5149" t="s">
        <v>31</v>
      </c>
      <c r="N5149" s="5">
        <v>1429</v>
      </c>
      <c r="O5149" s="1">
        <v>71.45</v>
      </c>
      <c r="P5149" t="s">
        <v>32</v>
      </c>
      <c r="Q5149" t="s">
        <v>33</v>
      </c>
      <c r="R5149" t="s">
        <v>144</v>
      </c>
      <c r="S5149" t="s">
        <v>141</v>
      </c>
      <c r="T5149" t="s">
        <v>34</v>
      </c>
      <c r="U5149" t="s">
        <v>763</v>
      </c>
      <c r="V5149" t="s">
        <v>194</v>
      </c>
      <c r="W5149" t="s">
        <v>147</v>
      </c>
      <c r="X5149" t="s">
        <v>144</v>
      </c>
    </row>
    <row r="5150" spans="1:24" x14ac:dyDescent="0.4">
      <c r="A5150" t="s">
        <v>5843</v>
      </c>
      <c r="B5150" t="s">
        <v>202</v>
      </c>
      <c r="C5150" t="s">
        <v>141</v>
      </c>
      <c r="D5150" t="s">
        <v>56</v>
      </c>
      <c r="E5150" t="s">
        <v>1072</v>
      </c>
      <c r="F5150" t="s">
        <v>113</v>
      </c>
      <c r="G5150" t="s">
        <v>114</v>
      </c>
      <c r="H5150" t="s">
        <v>143</v>
      </c>
      <c r="I5150" t="s">
        <v>28</v>
      </c>
      <c r="J5150" t="s">
        <v>29</v>
      </c>
      <c r="K5150" t="s">
        <v>30</v>
      </c>
      <c r="L5150" t="str">
        <f>_xlfn.XLOOKUP(Trade_Flows[[#This Row],[hardware_type]],Helper_sheet!$D$2:$D$15,Helper_sheet!$E$2:$E$15,0,0)</f>
        <v>Chip</v>
      </c>
      <c r="M5150" t="s">
        <v>31</v>
      </c>
      <c r="N5150" s="5">
        <v>1156</v>
      </c>
      <c r="O5150" s="1">
        <v>57.82</v>
      </c>
      <c r="P5150" t="s">
        <v>40</v>
      </c>
      <c r="Q5150" t="s">
        <v>33</v>
      </c>
      <c r="R5150" t="s">
        <v>144</v>
      </c>
      <c r="S5150" t="s">
        <v>141</v>
      </c>
      <c r="T5150" t="s">
        <v>34</v>
      </c>
      <c r="U5150" t="s">
        <v>817</v>
      </c>
      <c r="V5150" t="s">
        <v>206</v>
      </c>
      <c r="W5150" t="s">
        <v>147</v>
      </c>
      <c r="X5150" t="s">
        <v>144</v>
      </c>
    </row>
    <row r="5151" spans="1:24" x14ac:dyDescent="0.4">
      <c r="A5151" t="s">
        <v>5844</v>
      </c>
      <c r="B5151" t="s">
        <v>202</v>
      </c>
      <c r="C5151" t="s">
        <v>149</v>
      </c>
      <c r="D5151" t="s">
        <v>57</v>
      </c>
      <c r="E5151" t="s">
        <v>1072</v>
      </c>
      <c r="F5151" t="s">
        <v>113</v>
      </c>
      <c r="G5151" t="s">
        <v>114</v>
      </c>
      <c r="H5151" t="s">
        <v>143</v>
      </c>
      <c r="I5151" t="s">
        <v>28</v>
      </c>
      <c r="J5151" t="s">
        <v>29</v>
      </c>
      <c r="K5151" t="s">
        <v>30</v>
      </c>
      <c r="L5151" t="str">
        <f>_xlfn.XLOOKUP(Trade_Flows[[#This Row],[hardware_type]],Helper_sheet!$D$2:$D$15,Helper_sheet!$E$2:$E$15,0,0)</f>
        <v>Chip</v>
      </c>
      <c r="M5151" t="s">
        <v>31</v>
      </c>
      <c r="N5151" s="5">
        <v>1334</v>
      </c>
      <c r="O5151" s="1">
        <v>66.72</v>
      </c>
      <c r="P5151" t="s">
        <v>32</v>
      </c>
      <c r="Q5151" t="s">
        <v>33</v>
      </c>
      <c r="R5151" t="s">
        <v>144</v>
      </c>
      <c r="S5151" t="s">
        <v>141</v>
      </c>
      <c r="T5151" t="s">
        <v>34</v>
      </c>
      <c r="U5151" t="s">
        <v>753</v>
      </c>
      <c r="V5151" t="s">
        <v>301</v>
      </c>
      <c r="W5151" t="s">
        <v>147</v>
      </c>
      <c r="X5151" t="s">
        <v>144</v>
      </c>
    </row>
    <row r="5152" spans="1:24" x14ac:dyDescent="0.4">
      <c r="A5152" t="s">
        <v>5845</v>
      </c>
      <c r="B5152" t="s">
        <v>202</v>
      </c>
      <c r="C5152" t="s">
        <v>154</v>
      </c>
      <c r="D5152" t="s">
        <v>58</v>
      </c>
      <c r="E5152" t="s">
        <v>1072</v>
      </c>
      <c r="F5152" t="s">
        <v>113</v>
      </c>
      <c r="G5152" t="s">
        <v>114</v>
      </c>
      <c r="H5152" t="s">
        <v>143</v>
      </c>
      <c r="I5152" t="s">
        <v>28</v>
      </c>
      <c r="J5152" t="s">
        <v>29</v>
      </c>
      <c r="K5152" t="s">
        <v>30</v>
      </c>
      <c r="L5152" t="str">
        <f>_xlfn.XLOOKUP(Trade_Flows[[#This Row],[hardware_type]],Helper_sheet!$D$2:$D$15,Helper_sheet!$E$2:$E$15,0,0)</f>
        <v>Chip</v>
      </c>
      <c r="M5152" t="s">
        <v>31</v>
      </c>
      <c r="N5152" s="5">
        <v>1525</v>
      </c>
      <c r="O5152" s="1">
        <v>76.290000000000006</v>
      </c>
      <c r="P5152" t="s">
        <v>32</v>
      </c>
      <c r="Q5152" t="s">
        <v>33</v>
      </c>
      <c r="R5152" t="s">
        <v>144</v>
      </c>
      <c r="S5152" t="s">
        <v>141</v>
      </c>
      <c r="T5152" t="s">
        <v>34</v>
      </c>
      <c r="U5152" t="s">
        <v>1093</v>
      </c>
      <c r="V5152" t="s">
        <v>146</v>
      </c>
      <c r="W5152" t="s">
        <v>147</v>
      </c>
      <c r="X5152" t="s">
        <v>144</v>
      </c>
    </row>
    <row r="5153" spans="1:24" x14ac:dyDescent="0.4">
      <c r="A5153" t="s">
        <v>5846</v>
      </c>
      <c r="B5153" t="s">
        <v>202</v>
      </c>
      <c r="C5153" t="s">
        <v>158</v>
      </c>
      <c r="D5153" t="s">
        <v>59</v>
      </c>
      <c r="E5153" t="s">
        <v>1072</v>
      </c>
      <c r="F5153" t="s">
        <v>113</v>
      </c>
      <c r="G5153" t="s">
        <v>114</v>
      </c>
      <c r="H5153" t="s">
        <v>143</v>
      </c>
      <c r="I5153" t="s">
        <v>28</v>
      </c>
      <c r="J5153" t="s">
        <v>29</v>
      </c>
      <c r="K5153" t="s">
        <v>30</v>
      </c>
      <c r="L5153" t="str">
        <f>_xlfn.XLOOKUP(Trade_Flows[[#This Row],[hardware_type]],Helper_sheet!$D$2:$D$15,Helper_sheet!$E$2:$E$15,0,0)</f>
        <v>Chip</v>
      </c>
      <c r="M5153" t="s">
        <v>31</v>
      </c>
      <c r="N5153" s="5">
        <v>1273</v>
      </c>
      <c r="O5153" s="1">
        <v>63.7</v>
      </c>
      <c r="P5153" t="s">
        <v>150</v>
      </c>
      <c r="Q5153" t="s">
        <v>33</v>
      </c>
      <c r="R5153" t="s">
        <v>144</v>
      </c>
      <c r="S5153" t="s">
        <v>141</v>
      </c>
      <c r="T5153" t="s">
        <v>34</v>
      </c>
      <c r="U5153" t="s">
        <v>756</v>
      </c>
      <c r="V5153" t="s">
        <v>391</v>
      </c>
      <c r="W5153" t="s">
        <v>147</v>
      </c>
      <c r="X5153" t="s">
        <v>144</v>
      </c>
    </row>
    <row r="5154" spans="1:24" x14ac:dyDescent="0.4">
      <c r="A5154" t="s">
        <v>5847</v>
      </c>
      <c r="B5154" t="s">
        <v>212</v>
      </c>
      <c r="C5154" t="s">
        <v>141</v>
      </c>
      <c r="D5154" t="s">
        <v>60</v>
      </c>
      <c r="E5154" t="s">
        <v>1072</v>
      </c>
      <c r="F5154" t="s">
        <v>113</v>
      </c>
      <c r="G5154" t="s">
        <v>114</v>
      </c>
      <c r="H5154" t="s">
        <v>143</v>
      </c>
      <c r="I5154" t="s">
        <v>28</v>
      </c>
      <c r="J5154" t="s">
        <v>29</v>
      </c>
      <c r="K5154" t="s">
        <v>30</v>
      </c>
      <c r="L5154" t="str">
        <f>_xlfn.XLOOKUP(Trade_Flows[[#This Row],[hardware_type]],Helper_sheet!$D$2:$D$15,Helper_sheet!$E$2:$E$15,0,0)</f>
        <v>Chip</v>
      </c>
      <c r="M5154" t="s">
        <v>31</v>
      </c>
      <c r="N5154" s="5">
        <v>1385</v>
      </c>
      <c r="O5154" s="1">
        <v>69.27</v>
      </c>
      <c r="P5154" t="s">
        <v>32</v>
      </c>
      <c r="Q5154" t="s">
        <v>33</v>
      </c>
      <c r="R5154" t="s">
        <v>144</v>
      </c>
      <c r="S5154" t="s">
        <v>141</v>
      </c>
      <c r="T5154" t="s">
        <v>34</v>
      </c>
      <c r="U5154" t="s">
        <v>776</v>
      </c>
      <c r="V5154" t="s">
        <v>217</v>
      </c>
      <c r="W5154" t="s">
        <v>147</v>
      </c>
      <c r="X5154" t="s">
        <v>144</v>
      </c>
    </row>
    <row r="5155" spans="1:24" x14ac:dyDescent="0.4">
      <c r="A5155" t="s">
        <v>5848</v>
      </c>
      <c r="B5155" t="s">
        <v>212</v>
      </c>
      <c r="C5155" t="s">
        <v>149</v>
      </c>
      <c r="D5155" t="s">
        <v>61</v>
      </c>
      <c r="E5155" t="s">
        <v>1072</v>
      </c>
      <c r="F5155" t="s">
        <v>113</v>
      </c>
      <c r="G5155" t="s">
        <v>114</v>
      </c>
      <c r="H5155" t="s">
        <v>143</v>
      </c>
      <c r="I5155" t="s">
        <v>28</v>
      </c>
      <c r="J5155" t="s">
        <v>29</v>
      </c>
      <c r="K5155" t="s">
        <v>30</v>
      </c>
      <c r="L5155" t="str">
        <f>_xlfn.XLOOKUP(Trade_Flows[[#This Row],[hardware_type]],Helper_sheet!$D$2:$D$15,Helper_sheet!$E$2:$E$15,0,0)</f>
        <v>Chip</v>
      </c>
      <c r="M5155" t="s">
        <v>31</v>
      </c>
      <c r="N5155" s="5">
        <v>1655</v>
      </c>
      <c r="O5155" s="1">
        <v>82.78</v>
      </c>
      <c r="P5155" t="s">
        <v>32</v>
      </c>
      <c r="Q5155" t="s">
        <v>33</v>
      </c>
      <c r="R5155" t="s">
        <v>144</v>
      </c>
      <c r="S5155" t="s">
        <v>141</v>
      </c>
      <c r="T5155" t="s">
        <v>34</v>
      </c>
      <c r="U5155" t="s">
        <v>753</v>
      </c>
      <c r="V5155" t="s">
        <v>231</v>
      </c>
      <c r="W5155" t="s">
        <v>147</v>
      </c>
      <c r="X5155" t="s">
        <v>144</v>
      </c>
    </row>
    <row r="5156" spans="1:24" x14ac:dyDescent="0.4">
      <c r="A5156" t="s">
        <v>5849</v>
      </c>
      <c r="B5156" t="s">
        <v>212</v>
      </c>
      <c r="C5156" t="s">
        <v>154</v>
      </c>
      <c r="D5156" t="s">
        <v>62</v>
      </c>
      <c r="E5156" t="s">
        <v>1072</v>
      </c>
      <c r="F5156" t="s">
        <v>113</v>
      </c>
      <c r="G5156" t="s">
        <v>114</v>
      </c>
      <c r="H5156" t="s">
        <v>143</v>
      </c>
      <c r="I5156" t="s">
        <v>28</v>
      </c>
      <c r="J5156" t="s">
        <v>29</v>
      </c>
      <c r="K5156" t="s">
        <v>30</v>
      </c>
      <c r="L5156" t="str">
        <f>_xlfn.XLOOKUP(Trade_Flows[[#This Row],[hardware_type]],Helper_sheet!$D$2:$D$15,Helper_sheet!$E$2:$E$15,0,0)</f>
        <v>Chip</v>
      </c>
      <c r="M5156" t="s">
        <v>31</v>
      </c>
      <c r="N5156" s="5">
        <v>1640</v>
      </c>
      <c r="O5156" s="1">
        <v>82.05</v>
      </c>
      <c r="P5156" t="s">
        <v>40</v>
      </c>
      <c r="Q5156" t="s">
        <v>33</v>
      </c>
      <c r="R5156" t="s">
        <v>144</v>
      </c>
      <c r="S5156" t="s">
        <v>141</v>
      </c>
      <c r="T5156" t="s">
        <v>34</v>
      </c>
      <c r="U5156" t="s">
        <v>1088</v>
      </c>
      <c r="V5156" t="s">
        <v>217</v>
      </c>
      <c r="W5156" t="s">
        <v>147</v>
      </c>
      <c r="X5156" t="s">
        <v>144</v>
      </c>
    </row>
    <row r="5157" spans="1:24" x14ac:dyDescent="0.4">
      <c r="A5157" t="s">
        <v>5850</v>
      </c>
      <c r="B5157" t="s">
        <v>212</v>
      </c>
      <c r="C5157" t="s">
        <v>158</v>
      </c>
      <c r="D5157" t="s">
        <v>63</v>
      </c>
      <c r="E5157" t="s">
        <v>1072</v>
      </c>
      <c r="F5157" t="s">
        <v>113</v>
      </c>
      <c r="G5157" t="s">
        <v>114</v>
      </c>
      <c r="H5157" t="s">
        <v>143</v>
      </c>
      <c r="I5157" t="s">
        <v>28</v>
      </c>
      <c r="J5157" t="s">
        <v>29</v>
      </c>
      <c r="K5157" t="s">
        <v>30</v>
      </c>
      <c r="L5157" t="str">
        <f>_xlfn.XLOOKUP(Trade_Flows[[#This Row],[hardware_type]],Helper_sheet!$D$2:$D$15,Helper_sheet!$E$2:$E$15,0,0)</f>
        <v>Chip</v>
      </c>
      <c r="M5157" t="s">
        <v>31</v>
      </c>
      <c r="N5157" s="5">
        <v>1468</v>
      </c>
      <c r="O5157" s="1">
        <v>73.44</v>
      </c>
      <c r="P5157" t="s">
        <v>40</v>
      </c>
      <c r="Q5157" t="s">
        <v>33</v>
      </c>
      <c r="R5157" t="s">
        <v>144</v>
      </c>
      <c r="S5157" t="s">
        <v>141</v>
      </c>
      <c r="T5157" t="s">
        <v>34</v>
      </c>
      <c r="U5157" t="s">
        <v>817</v>
      </c>
      <c r="V5157" t="s">
        <v>323</v>
      </c>
      <c r="W5157" t="s">
        <v>147</v>
      </c>
      <c r="X5157" t="s">
        <v>144</v>
      </c>
    </row>
    <row r="5158" spans="1:24" x14ac:dyDescent="0.4">
      <c r="A5158" t="s">
        <v>5851</v>
      </c>
      <c r="B5158" t="s">
        <v>223</v>
      </c>
      <c r="C5158" t="s">
        <v>141</v>
      </c>
      <c r="D5158" t="s">
        <v>64</v>
      </c>
      <c r="E5158" t="s">
        <v>1072</v>
      </c>
      <c r="F5158" t="s">
        <v>113</v>
      </c>
      <c r="G5158" t="s">
        <v>114</v>
      </c>
      <c r="H5158" t="s">
        <v>143</v>
      </c>
      <c r="I5158" t="s">
        <v>28</v>
      </c>
      <c r="J5158" t="s">
        <v>29</v>
      </c>
      <c r="K5158" t="s">
        <v>30</v>
      </c>
      <c r="L5158" t="str">
        <f>_xlfn.XLOOKUP(Trade_Flows[[#This Row],[hardware_type]],Helper_sheet!$D$2:$D$15,Helper_sheet!$E$2:$E$15,0,0)</f>
        <v>Chip</v>
      </c>
      <c r="M5158" t="s">
        <v>31</v>
      </c>
      <c r="N5158" s="5">
        <v>1477</v>
      </c>
      <c r="O5158" s="1">
        <v>73.89</v>
      </c>
      <c r="P5158" t="s">
        <v>40</v>
      </c>
      <c r="Q5158" t="s">
        <v>33</v>
      </c>
      <c r="R5158" t="s">
        <v>144</v>
      </c>
      <c r="S5158" t="s">
        <v>141</v>
      </c>
      <c r="T5158" t="s">
        <v>34</v>
      </c>
      <c r="U5158" t="s">
        <v>735</v>
      </c>
      <c r="V5158" t="s">
        <v>425</v>
      </c>
      <c r="W5158" t="s">
        <v>147</v>
      </c>
      <c r="X5158" t="s">
        <v>144</v>
      </c>
    </row>
    <row r="5159" spans="1:24" x14ac:dyDescent="0.4">
      <c r="A5159" t="s">
        <v>5852</v>
      </c>
      <c r="B5159" t="s">
        <v>223</v>
      </c>
      <c r="C5159" t="s">
        <v>149</v>
      </c>
      <c r="D5159" t="s">
        <v>65</v>
      </c>
      <c r="E5159" t="s">
        <v>1072</v>
      </c>
      <c r="F5159" t="s">
        <v>113</v>
      </c>
      <c r="G5159" t="s">
        <v>114</v>
      </c>
      <c r="H5159" t="s">
        <v>143</v>
      </c>
      <c r="I5159" t="s">
        <v>28</v>
      </c>
      <c r="J5159" t="s">
        <v>29</v>
      </c>
      <c r="K5159" t="s">
        <v>30</v>
      </c>
      <c r="L5159" t="str">
        <f>_xlfn.XLOOKUP(Trade_Flows[[#This Row],[hardware_type]],Helper_sheet!$D$2:$D$15,Helper_sheet!$E$2:$E$15,0,0)</f>
        <v>Chip</v>
      </c>
      <c r="M5159" t="s">
        <v>31</v>
      </c>
      <c r="N5159" s="5">
        <v>1694</v>
      </c>
      <c r="O5159" s="1">
        <v>84.73</v>
      </c>
      <c r="P5159" t="s">
        <v>150</v>
      </c>
      <c r="Q5159" t="s">
        <v>33</v>
      </c>
      <c r="R5159" t="s">
        <v>144</v>
      </c>
      <c r="S5159" t="s">
        <v>141</v>
      </c>
      <c r="T5159" t="s">
        <v>34</v>
      </c>
      <c r="U5159" t="s">
        <v>744</v>
      </c>
      <c r="V5159" t="s">
        <v>332</v>
      </c>
      <c r="W5159" t="s">
        <v>147</v>
      </c>
      <c r="X5159" t="s">
        <v>144</v>
      </c>
    </row>
    <row r="5160" spans="1:24" x14ac:dyDescent="0.4">
      <c r="A5160" t="s">
        <v>5853</v>
      </c>
      <c r="B5160" t="s">
        <v>223</v>
      </c>
      <c r="C5160" t="s">
        <v>154</v>
      </c>
      <c r="D5160" t="s">
        <v>66</v>
      </c>
      <c r="E5160" t="s">
        <v>1072</v>
      </c>
      <c r="F5160" t="s">
        <v>113</v>
      </c>
      <c r="G5160" t="s">
        <v>114</v>
      </c>
      <c r="H5160" t="s">
        <v>143</v>
      </c>
      <c r="I5160" t="s">
        <v>28</v>
      </c>
      <c r="J5160" t="s">
        <v>29</v>
      </c>
      <c r="K5160" t="s">
        <v>30</v>
      </c>
      <c r="L5160" t="str">
        <f>_xlfn.XLOOKUP(Trade_Flows[[#This Row],[hardware_type]],Helper_sheet!$D$2:$D$15,Helper_sheet!$E$2:$E$15,0,0)</f>
        <v>Chip</v>
      </c>
      <c r="M5160" t="s">
        <v>31</v>
      </c>
      <c r="N5160" s="5">
        <v>1899</v>
      </c>
      <c r="O5160" s="1">
        <v>94.96</v>
      </c>
      <c r="P5160" t="s">
        <v>150</v>
      </c>
      <c r="Q5160" t="s">
        <v>33</v>
      </c>
      <c r="R5160" t="s">
        <v>144</v>
      </c>
      <c r="S5160" t="s">
        <v>141</v>
      </c>
      <c r="T5160" t="s">
        <v>34</v>
      </c>
      <c r="U5160" t="s">
        <v>735</v>
      </c>
      <c r="V5160" t="s">
        <v>204</v>
      </c>
      <c r="W5160" t="s">
        <v>147</v>
      </c>
      <c r="X5160" t="s">
        <v>144</v>
      </c>
    </row>
    <row r="5161" spans="1:24" x14ac:dyDescent="0.4">
      <c r="A5161" t="s">
        <v>5854</v>
      </c>
      <c r="B5161" t="s">
        <v>223</v>
      </c>
      <c r="C5161" t="s">
        <v>158</v>
      </c>
      <c r="D5161" t="s">
        <v>67</v>
      </c>
      <c r="E5161" t="s">
        <v>1072</v>
      </c>
      <c r="F5161" t="s">
        <v>113</v>
      </c>
      <c r="G5161" t="s">
        <v>114</v>
      </c>
      <c r="H5161" t="s">
        <v>143</v>
      </c>
      <c r="I5161" t="s">
        <v>28</v>
      </c>
      <c r="J5161" t="s">
        <v>29</v>
      </c>
      <c r="K5161" t="s">
        <v>30</v>
      </c>
      <c r="L5161" t="str">
        <f>_xlfn.XLOOKUP(Trade_Flows[[#This Row],[hardware_type]],Helper_sheet!$D$2:$D$15,Helper_sheet!$E$2:$E$15,0,0)</f>
        <v>Chip</v>
      </c>
      <c r="M5161" t="s">
        <v>31</v>
      </c>
      <c r="N5161" s="5">
        <v>1441</v>
      </c>
      <c r="O5161" s="1">
        <v>72.06</v>
      </c>
      <c r="P5161" t="s">
        <v>40</v>
      </c>
      <c r="Q5161" t="s">
        <v>33</v>
      </c>
      <c r="R5161" t="s">
        <v>144</v>
      </c>
      <c r="S5161" t="s">
        <v>141</v>
      </c>
      <c r="T5161" t="s">
        <v>34</v>
      </c>
      <c r="U5161" t="s">
        <v>747</v>
      </c>
      <c r="V5161" t="s">
        <v>231</v>
      </c>
      <c r="W5161" t="s">
        <v>147</v>
      </c>
      <c r="X5161" t="s">
        <v>144</v>
      </c>
    </row>
    <row r="5162" spans="1:24" x14ac:dyDescent="0.4">
      <c r="A5162" t="s">
        <v>5855</v>
      </c>
      <c r="B5162" t="s">
        <v>235</v>
      </c>
      <c r="C5162" t="s">
        <v>141</v>
      </c>
      <c r="D5162" t="s">
        <v>68</v>
      </c>
      <c r="E5162" t="s">
        <v>1072</v>
      </c>
      <c r="F5162" t="s">
        <v>113</v>
      </c>
      <c r="G5162" t="s">
        <v>114</v>
      </c>
      <c r="H5162" t="s">
        <v>143</v>
      </c>
      <c r="I5162" t="s">
        <v>28</v>
      </c>
      <c r="J5162" t="s">
        <v>29</v>
      </c>
      <c r="K5162" t="s">
        <v>30</v>
      </c>
      <c r="L5162" t="str">
        <f>_xlfn.XLOOKUP(Trade_Flows[[#This Row],[hardware_type]],Helper_sheet!$D$2:$D$15,Helper_sheet!$E$2:$E$15,0,0)</f>
        <v>Chip</v>
      </c>
      <c r="M5162" t="s">
        <v>31</v>
      </c>
      <c r="N5162" s="5">
        <v>1670</v>
      </c>
      <c r="O5162" s="1">
        <v>83.54</v>
      </c>
      <c r="P5162" t="s">
        <v>150</v>
      </c>
      <c r="Q5162" t="s">
        <v>33</v>
      </c>
      <c r="R5162" t="s">
        <v>144</v>
      </c>
      <c r="S5162" t="s">
        <v>141</v>
      </c>
      <c r="T5162" t="s">
        <v>34</v>
      </c>
      <c r="U5162" t="s">
        <v>840</v>
      </c>
      <c r="V5162" t="s">
        <v>197</v>
      </c>
      <c r="W5162" t="s">
        <v>147</v>
      </c>
      <c r="X5162" t="s">
        <v>144</v>
      </c>
    </row>
    <row r="5163" spans="1:24" x14ac:dyDescent="0.4">
      <c r="A5163" t="s">
        <v>5856</v>
      </c>
      <c r="B5163" t="s">
        <v>235</v>
      </c>
      <c r="C5163" t="s">
        <v>149</v>
      </c>
      <c r="D5163" t="s">
        <v>69</v>
      </c>
      <c r="E5163" t="s">
        <v>1072</v>
      </c>
      <c r="F5163" t="s">
        <v>113</v>
      </c>
      <c r="G5163" t="s">
        <v>114</v>
      </c>
      <c r="H5163" t="s">
        <v>143</v>
      </c>
      <c r="I5163" t="s">
        <v>28</v>
      </c>
      <c r="J5163" t="s">
        <v>29</v>
      </c>
      <c r="K5163" t="s">
        <v>30</v>
      </c>
      <c r="L5163" t="str">
        <f>_xlfn.XLOOKUP(Trade_Flows[[#This Row],[hardware_type]],Helper_sheet!$D$2:$D$15,Helper_sheet!$E$2:$E$15,0,0)</f>
        <v>Chip</v>
      </c>
      <c r="M5163" t="s">
        <v>31</v>
      </c>
      <c r="N5163" s="5">
        <v>1810</v>
      </c>
      <c r="O5163" s="1">
        <v>90.53</v>
      </c>
      <c r="P5163" t="s">
        <v>150</v>
      </c>
      <c r="Q5163" t="s">
        <v>33</v>
      </c>
      <c r="R5163" t="s">
        <v>144</v>
      </c>
      <c r="S5163" t="s">
        <v>141</v>
      </c>
      <c r="T5163" t="s">
        <v>34</v>
      </c>
      <c r="U5163" t="s">
        <v>1103</v>
      </c>
      <c r="V5163" t="s">
        <v>219</v>
      </c>
      <c r="W5163" t="s">
        <v>147</v>
      </c>
      <c r="X5163" t="s">
        <v>144</v>
      </c>
    </row>
    <row r="5164" spans="1:24" x14ac:dyDescent="0.4">
      <c r="A5164" t="s">
        <v>5857</v>
      </c>
      <c r="B5164" t="s">
        <v>235</v>
      </c>
      <c r="C5164" t="s">
        <v>154</v>
      </c>
      <c r="D5164" t="s">
        <v>70</v>
      </c>
      <c r="E5164" t="s">
        <v>1072</v>
      </c>
      <c r="F5164" t="s">
        <v>113</v>
      </c>
      <c r="G5164" t="s">
        <v>114</v>
      </c>
      <c r="H5164" t="s">
        <v>143</v>
      </c>
      <c r="I5164" t="s">
        <v>28</v>
      </c>
      <c r="J5164" t="s">
        <v>29</v>
      </c>
      <c r="K5164" t="s">
        <v>30</v>
      </c>
      <c r="L5164" t="str">
        <f>_xlfn.XLOOKUP(Trade_Flows[[#This Row],[hardware_type]],Helper_sheet!$D$2:$D$15,Helper_sheet!$E$2:$E$15,0,0)</f>
        <v>Chip</v>
      </c>
      <c r="M5164" t="s">
        <v>31</v>
      </c>
      <c r="N5164" s="5">
        <v>2058</v>
      </c>
      <c r="O5164" s="1">
        <v>102.9</v>
      </c>
      <c r="P5164" t="s">
        <v>32</v>
      </c>
      <c r="Q5164" t="s">
        <v>33</v>
      </c>
      <c r="R5164" t="s">
        <v>144</v>
      </c>
      <c r="S5164" t="s">
        <v>141</v>
      </c>
      <c r="T5164" t="s">
        <v>34</v>
      </c>
      <c r="U5164" t="s">
        <v>1121</v>
      </c>
      <c r="V5164" t="s">
        <v>329</v>
      </c>
      <c r="W5164" t="s">
        <v>147</v>
      </c>
      <c r="X5164" t="s">
        <v>144</v>
      </c>
    </row>
    <row r="5165" spans="1:24" x14ac:dyDescent="0.4">
      <c r="A5165" t="s">
        <v>5858</v>
      </c>
      <c r="B5165" t="s">
        <v>235</v>
      </c>
      <c r="C5165" t="s">
        <v>158</v>
      </c>
      <c r="D5165" t="s">
        <v>71</v>
      </c>
      <c r="E5165" t="s">
        <v>1072</v>
      </c>
      <c r="F5165" t="s">
        <v>113</v>
      </c>
      <c r="G5165" t="s">
        <v>114</v>
      </c>
      <c r="H5165" t="s">
        <v>143</v>
      </c>
      <c r="I5165" t="s">
        <v>28</v>
      </c>
      <c r="J5165" t="s">
        <v>29</v>
      </c>
      <c r="K5165" t="s">
        <v>30</v>
      </c>
      <c r="L5165" t="str">
        <f>_xlfn.XLOOKUP(Trade_Flows[[#This Row],[hardware_type]],Helper_sheet!$D$2:$D$15,Helper_sheet!$E$2:$E$15,0,0)</f>
        <v>Chip</v>
      </c>
      <c r="M5165" t="s">
        <v>31</v>
      </c>
      <c r="N5165" s="5">
        <v>1843</v>
      </c>
      <c r="O5165" s="1">
        <v>92.16</v>
      </c>
      <c r="P5165" t="s">
        <v>32</v>
      </c>
      <c r="Q5165" t="s">
        <v>33</v>
      </c>
      <c r="R5165" t="s">
        <v>144</v>
      </c>
      <c r="S5165" t="s">
        <v>141</v>
      </c>
      <c r="T5165" t="s">
        <v>34</v>
      </c>
      <c r="U5165" t="s">
        <v>822</v>
      </c>
      <c r="V5165" t="s">
        <v>250</v>
      </c>
      <c r="W5165" t="s">
        <v>147</v>
      </c>
      <c r="X5165" t="s">
        <v>144</v>
      </c>
    </row>
    <row r="5166" spans="1:24" x14ac:dyDescent="0.4">
      <c r="A5166" t="s">
        <v>5859</v>
      </c>
      <c r="B5166" t="s">
        <v>248</v>
      </c>
      <c r="C5166" t="s">
        <v>141</v>
      </c>
      <c r="D5166" t="s">
        <v>72</v>
      </c>
      <c r="E5166" t="s">
        <v>1072</v>
      </c>
      <c r="F5166" t="s">
        <v>113</v>
      </c>
      <c r="G5166" t="s">
        <v>114</v>
      </c>
      <c r="H5166" t="s">
        <v>143</v>
      </c>
      <c r="I5166" t="s">
        <v>28</v>
      </c>
      <c r="J5166" t="s">
        <v>29</v>
      </c>
      <c r="K5166" t="s">
        <v>30</v>
      </c>
      <c r="L5166" t="str">
        <f>_xlfn.XLOOKUP(Trade_Flows[[#This Row],[hardware_type]],Helper_sheet!$D$2:$D$15,Helper_sheet!$E$2:$E$15,0,0)</f>
        <v>Chip</v>
      </c>
      <c r="M5166" t="s">
        <v>31</v>
      </c>
      <c r="N5166" s="5">
        <v>2156</v>
      </c>
      <c r="O5166" s="1">
        <v>107.83</v>
      </c>
      <c r="P5166" t="s">
        <v>32</v>
      </c>
      <c r="Q5166" t="s">
        <v>33</v>
      </c>
      <c r="R5166" t="s">
        <v>144</v>
      </c>
      <c r="S5166" t="s">
        <v>141</v>
      </c>
      <c r="T5166" t="s">
        <v>34</v>
      </c>
      <c r="U5166" t="s">
        <v>738</v>
      </c>
      <c r="V5166" t="s">
        <v>204</v>
      </c>
      <c r="W5166" t="s">
        <v>147</v>
      </c>
      <c r="X5166" t="s">
        <v>141</v>
      </c>
    </row>
    <row r="5167" spans="1:24" x14ac:dyDescent="0.4">
      <c r="A5167" t="s">
        <v>5860</v>
      </c>
      <c r="B5167" t="s">
        <v>248</v>
      </c>
      <c r="C5167" t="s">
        <v>149</v>
      </c>
      <c r="D5167" t="s">
        <v>73</v>
      </c>
      <c r="E5167" t="s">
        <v>1072</v>
      </c>
      <c r="F5167" t="s">
        <v>113</v>
      </c>
      <c r="G5167" t="s">
        <v>114</v>
      </c>
      <c r="H5167" t="s">
        <v>143</v>
      </c>
      <c r="I5167" t="s">
        <v>28</v>
      </c>
      <c r="J5167" t="s">
        <v>29</v>
      </c>
      <c r="K5167" t="s">
        <v>30</v>
      </c>
      <c r="L5167" t="str">
        <f>_xlfn.XLOOKUP(Trade_Flows[[#This Row],[hardware_type]],Helper_sheet!$D$2:$D$15,Helper_sheet!$E$2:$E$15,0,0)</f>
        <v>Chip</v>
      </c>
      <c r="M5167" t="s">
        <v>31</v>
      </c>
      <c r="N5167" s="5">
        <v>2355</v>
      </c>
      <c r="O5167" s="1">
        <v>117.78</v>
      </c>
      <c r="P5167" t="s">
        <v>40</v>
      </c>
      <c r="Q5167" t="s">
        <v>33</v>
      </c>
      <c r="R5167" t="s">
        <v>144</v>
      </c>
      <c r="S5167" t="s">
        <v>141</v>
      </c>
      <c r="T5167" t="s">
        <v>34</v>
      </c>
      <c r="U5167" t="s">
        <v>817</v>
      </c>
      <c r="V5167" t="s">
        <v>204</v>
      </c>
      <c r="W5167" t="s">
        <v>147</v>
      </c>
      <c r="X5167" t="s">
        <v>141</v>
      </c>
    </row>
    <row r="5168" spans="1:24" x14ac:dyDescent="0.4">
      <c r="A5168" t="s">
        <v>5861</v>
      </c>
      <c r="B5168" t="s">
        <v>248</v>
      </c>
      <c r="C5168" t="s">
        <v>154</v>
      </c>
      <c r="D5168" t="s">
        <v>74</v>
      </c>
      <c r="E5168" t="s">
        <v>1072</v>
      </c>
      <c r="F5168" t="s">
        <v>113</v>
      </c>
      <c r="G5168" t="s">
        <v>114</v>
      </c>
      <c r="H5168" t="s">
        <v>143</v>
      </c>
      <c r="I5168" t="s">
        <v>28</v>
      </c>
      <c r="J5168" t="s">
        <v>29</v>
      </c>
      <c r="K5168" t="s">
        <v>30</v>
      </c>
      <c r="L5168" t="str">
        <f>_xlfn.XLOOKUP(Trade_Flows[[#This Row],[hardware_type]],Helper_sheet!$D$2:$D$15,Helper_sheet!$E$2:$E$15,0,0)</f>
        <v>Chip</v>
      </c>
      <c r="M5168" t="s">
        <v>31</v>
      </c>
      <c r="N5168" s="5">
        <v>2229</v>
      </c>
      <c r="O5168" s="1">
        <v>111.46</v>
      </c>
      <c r="P5168" t="s">
        <v>40</v>
      </c>
      <c r="Q5168" t="s">
        <v>33</v>
      </c>
      <c r="R5168" t="s">
        <v>144</v>
      </c>
      <c r="S5168" t="s">
        <v>141</v>
      </c>
      <c r="T5168" t="s">
        <v>34</v>
      </c>
      <c r="U5168" t="s">
        <v>783</v>
      </c>
      <c r="V5168" t="s">
        <v>264</v>
      </c>
      <c r="W5168" t="s">
        <v>147</v>
      </c>
      <c r="X5168" t="s">
        <v>141</v>
      </c>
    </row>
    <row r="5169" spans="1:24" x14ac:dyDescent="0.4">
      <c r="A5169" t="s">
        <v>5862</v>
      </c>
      <c r="B5169" t="s">
        <v>248</v>
      </c>
      <c r="C5169" t="s">
        <v>158</v>
      </c>
      <c r="D5169" t="s">
        <v>75</v>
      </c>
      <c r="E5169" t="s">
        <v>1072</v>
      </c>
      <c r="F5169" t="s">
        <v>113</v>
      </c>
      <c r="G5169" t="s">
        <v>114</v>
      </c>
      <c r="H5169" t="s">
        <v>143</v>
      </c>
      <c r="I5169" t="s">
        <v>28</v>
      </c>
      <c r="J5169" t="s">
        <v>29</v>
      </c>
      <c r="K5169" t="s">
        <v>30</v>
      </c>
      <c r="L5169" t="str">
        <f>_xlfn.XLOOKUP(Trade_Flows[[#This Row],[hardware_type]],Helper_sheet!$D$2:$D$15,Helper_sheet!$E$2:$E$15,0,0)</f>
        <v>Chip</v>
      </c>
      <c r="M5169" t="s">
        <v>31</v>
      </c>
      <c r="N5169" s="5">
        <v>1923</v>
      </c>
      <c r="O5169" s="1">
        <v>96.2</v>
      </c>
      <c r="P5169" t="s">
        <v>40</v>
      </c>
      <c r="Q5169" t="s">
        <v>33</v>
      </c>
      <c r="R5169" t="s">
        <v>144</v>
      </c>
      <c r="S5169" t="s">
        <v>141</v>
      </c>
      <c r="T5169" t="s">
        <v>34</v>
      </c>
      <c r="U5169" t="s">
        <v>740</v>
      </c>
      <c r="V5169" t="s">
        <v>425</v>
      </c>
      <c r="W5169" t="s">
        <v>147</v>
      </c>
      <c r="X5169" t="s">
        <v>141</v>
      </c>
    </row>
    <row r="5170" spans="1:24" x14ac:dyDescent="0.4">
      <c r="A5170" t="s">
        <v>5863</v>
      </c>
      <c r="B5170" t="s">
        <v>260</v>
      </c>
      <c r="C5170" t="s">
        <v>141</v>
      </c>
      <c r="D5170" t="s">
        <v>76</v>
      </c>
      <c r="E5170" t="s">
        <v>1072</v>
      </c>
      <c r="F5170" t="s">
        <v>113</v>
      </c>
      <c r="G5170" t="s">
        <v>114</v>
      </c>
      <c r="H5170" t="s">
        <v>143</v>
      </c>
      <c r="I5170" t="s">
        <v>28</v>
      </c>
      <c r="J5170" t="s">
        <v>29</v>
      </c>
      <c r="K5170" t="s">
        <v>30</v>
      </c>
      <c r="L5170" t="str">
        <f>_xlfn.XLOOKUP(Trade_Flows[[#This Row],[hardware_type]],Helper_sheet!$D$2:$D$15,Helper_sheet!$E$2:$E$15,0,0)</f>
        <v>Chip</v>
      </c>
      <c r="M5170" t="s">
        <v>31</v>
      </c>
      <c r="N5170" s="5">
        <v>2230</v>
      </c>
      <c r="O5170" s="1">
        <v>111.51</v>
      </c>
      <c r="P5170" t="s">
        <v>150</v>
      </c>
      <c r="Q5170" t="s">
        <v>33</v>
      </c>
      <c r="R5170" t="s">
        <v>144</v>
      </c>
      <c r="S5170" t="s">
        <v>141</v>
      </c>
      <c r="T5170" t="s">
        <v>34</v>
      </c>
      <c r="U5170" t="s">
        <v>1088</v>
      </c>
      <c r="V5170" t="s">
        <v>323</v>
      </c>
      <c r="W5170" t="s">
        <v>147</v>
      </c>
      <c r="X5170" t="s">
        <v>141</v>
      </c>
    </row>
    <row r="5171" spans="1:24" x14ac:dyDescent="0.4">
      <c r="A5171" t="s">
        <v>5864</v>
      </c>
      <c r="B5171" t="s">
        <v>260</v>
      </c>
      <c r="C5171" t="s">
        <v>149</v>
      </c>
      <c r="D5171" t="s">
        <v>77</v>
      </c>
      <c r="E5171" t="s">
        <v>1072</v>
      </c>
      <c r="F5171" t="s">
        <v>113</v>
      </c>
      <c r="G5171" t="s">
        <v>114</v>
      </c>
      <c r="H5171" t="s">
        <v>143</v>
      </c>
      <c r="I5171" t="s">
        <v>28</v>
      </c>
      <c r="J5171" t="s">
        <v>29</v>
      </c>
      <c r="K5171" t="s">
        <v>30</v>
      </c>
      <c r="L5171" t="str">
        <f>_xlfn.XLOOKUP(Trade_Flows[[#This Row],[hardware_type]],Helper_sheet!$D$2:$D$15,Helper_sheet!$E$2:$E$15,0,0)</f>
        <v>Chip</v>
      </c>
      <c r="M5171" t="s">
        <v>31</v>
      </c>
      <c r="N5171" s="5">
        <v>2852</v>
      </c>
      <c r="O5171" s="1">
        <v>142.63</v>
      </c>
      <c r="P5171" t="s">
        <v>32</v>
      </c>
      <c r="Q5171" t="s">
        <v>33</v>
      </c>
      <c r="R5171" t="s">
        <v>144</v>
      </c>
      <c r="S5171" t="s">
        <v>141</v>
      </c>
      <c r="T5171" t="s">
        <v>34</v>
      </c>
      <c r="U5171" t="s">
        <v>733</v>
      </c>
      <c r="V5171" t="s">
        <v>428</v>
      </c>
      <c r="W5171" t="s">
        <v>147</v>
      </c>
      <c r="X5171" t="s">
        <v>141</v>
      </c>
    </row>
    <row r="5172" spans="1:24" x14ac:dyDescent="0.4">
      <c r="A5172" t="s">
        <v>5865</v>
      </c>
      <c r="B5172" t="s">
        <v>260</v>
      </c>
      <c r="C5172" t="s">
        <v>154</v>
      </c>
      <c r="D5172" t="s">
        <v>78</v>
      </c>
      <c r="E5172" t="s">
        <v>1072</v>
      </c>
      <c r="F5172" t="s">
        <v>113</v>
      </c>
      <c r="G5172" t="s">
        <v>114</v>
      </c>
      <c r="H5172" t="s">
        <v>143</v>
      </c>
      <c r="I5172" t="s">
        <v>28</v>
      </c>
      <c r="J5172" t="s">
        <v>29</v>
      </c>
      <c r="K5172" t="s">
        <v>30</v>
      </c>
      <c r="L5172" t="str">
        <f>_xlfn.XLOOKUP(Trade_Flows[[#This Row],[hardware_type]],Helper_sheet!$D$2:$D$15,Helper_sheet!$E$2:$E$15,0,0)</f>
        <v>Chip</v>
      </c>
      <c r="M5172" t="s">
        <v>31</v>
      </c>
      <c r="N5172" s="5">
        <v>2652</v>
      </c>
      <c r="O5172" s="1">
        <v>132.63</v>
      </c>
      <c r="P5172" t="s">
        <v>32</v>
      </c>
      <c r="Q5172" t="s">
        <v>33</v>
      </c>
      <c r="R5172" t="s">
        <v>144</v>
      </c>
      <c r="S5172" t="s">
        <v>141</v>
      </c>
      <c r="T5172" t="s">
        <v>34</v>
      </c>
      <c r="U5172" t="s">
        <v>766</v>
      </c>
      <c r="V5172" t="s">
        <v>1932</v>
      </c>
      <c r="W5172" t="s">
        <v>147</v>
      </c>
      <c r="X5172" t="s">
        <v>141</v>
      </c>
    </row>
    <row r="5173" spans="1:24" x14ac:dyDescent="0.4">
      <c r="A5173" t="s">
        <v>5866</v>
      </c>
      <c r="B5173" t="s">
        <v>260</v>
      </c>
      <c r="C5173" t="s">
        <v>158</v>
      </c>
      <c r="D5173" t="s">
        <v>79</v>
      </c>
      <c r="E5173" t="s">
        <v>1072</v>
      </c>
      <c r="F5173" t="s">
        <v>113</v>
      </c>
      <c r="G5173" t="s">
        <v>114</v>
      </c>
      <c r="H5173" t="s">
        <v>143</v>
      </c>
      <c r="I5173" t="s">
        <v>28</v>
      </c>
      <c r="J5173" t="s">
        <v>29</v>
      </c>
      <c r="K5173" t="s">
        <v>30</v>
      </c>
      <c r="L5173" t="str">
        <f>_xlfn.XLOOKUP(Trade_Flows[[#This Row],[hardware_type]],Helper_sheet!$D$2:$D$15,Helper_sheet!$E$2:$E$15,0,0)</f>
        <v>Chip</v>
      </c>
      <c r="M5173" t="s">
        <v>31</v>
      </c>
      <c r="N5173" s="5">
        <v>2601</v>
      </c>
      <c r="O5173" s="1">
        <v>130.09</v>
      </c>
      <c r="P5173" t="s">
        <v>40</v>
      </c>
      <c r="Q5173" t="s">
        <v>33</v>
      </c>
      <c r="R5173" t="s">
        <v>144</v>
      </c>
      <c r="S5173" t="s">
        <v>141</v>
      </c>
      <c r="T5173" t="s">
        <v>34</v>
      </c>
      <c r="U5173" t="s">
        <v>729</v>
      </c>
      <c r="V5173" t="s">
        <v>351</v>
      </c>
      <c r="W5173" t="s">
        <v>147</v>
      </c>
      <c r="X5173" t="s">
        <v>141</v>
      </c>
    </row>
    <row r="5174" spans="1:24" x14ac:dyDescent="0.4">
      <c r="A5174" t="s">
        <v>5867</v>
      </c>
      <c r="B5174" t="s">
        <v>140</v>
      </c>
      <c r="C5174" t="s">
        <v>141</v>
      </c>
      <c r="D5174" t="s">
        <v>23</v>
      </c>
      <c r="E5174" t="s">
        <v>1072</v>
      </c>
      <c r="F5174" t="s">
        <v>113</v>
      </c>
      <c r="G5174" t="s">
        <v>114</v>
      </c>
      <c r="H5174" t="s">
        <v>1222</v>
      </c>
      <c r="I5174" t="s">
        <v>116</v>
      </c>
      <c r="J5174" t="s">
        <v>117</v>
      </c>
      <c r="K5174" t="s">
        <v>97</v>
      </c>
      <c r="L5174" t="str">
        <f>_xlfn.XLOOKUP(Trade_Flows[[#This Row],[hardware_type]],Helper_sheet!$D$2:$D$15,Helper_sheet!$E$2:$E$15,0,0)</f>
        <v>Chip</v>
      </c>
      <c r="M5174" t="s">
        <v>91</v>
      </c>
      <c r="N5174" s="5">
        <v>818</v>
      </c>
      <c r="O5174" s="1">
        <v>40.909999999999997</v>
      </c>
      <c r="P5174" t="s">
        <v>661</v>
      </c>
      <c r="Q5174" t="s">
        <v>118</v>
      </c>
      <c r="R5174" t="s">
        <v>144</v>
      </c>
      <c r="S5174" t="s">
        <v>141</v>
      </c>
      <c r="T5174" t="s">
        <v>119</v>
      </c>
      <c r="U5174" t="s">
        <v>1096</v>
      </c>
      <c r="V5174" t="s">
        <v>1246</v>
      </c>
      <c r="W5174" t="s">
        <v>147</v>
      </c>
      <c r="X5174" t="s">
        <v>144</v>
      </c>
    </row>
    <row r="5175" spans="1:24" x14ac:dyDescent="0.4">
      <c r="A5175" t="s">
        <v>5868</v>
      </c>
      <c r="B5175" t="s">
        <v>140</v>
      </c>
      <c r="C5175" t="s">
        <v>149</v>
      </c>
      <c r="D5175" t="s">
        <v>35</v>
      </c>
      <c r="E5175" t="s">
        <v>1072</v>
      </c>
      <c r="F5175" t="s">
        <v>113</v>
      </c>
      <c r="G5175" t="s">
        <v>114</v>
      </c>
      <c r="H5175" t="s">
        <v>1222</v>
      </c>
      <c r="I5175" t="s">
        <v>116</v>
      </c>
      <c r="J5175" t="s">
        <v>117</v>
      </c>
      <c r="K5175" t="s">
        <v>97</v>
      </c>
      <c r="L5175" t="str">
        <f>_xlfn.XLOOKUP(Trade_Flows[[#This Row],[hardware_type]],Helper_sheet!$D$2:$D$15,Helper_sheet!$E$2:$E$15,0,0)</f>
        <v>Chip</v>
      </c>
      <c r="M5175" t="s">
        <v>91</v>
      </c>
      <c r="N5175" s="5">
        <v>970</v>
      </c>
      <c r="O5175" s="1">
        <v>48.51</v>
      </c>
      <c r="P5175" t="s">
        <v>661</v>
      </c>
      <c r="Q5175" t="s">
        <v>118</v>
      </c>
      <c r="R5175" t="s">
        <v>144</v>
      </c>
      <c r="S5175" t="s">
        <v>141</v>
      </c>
      <c r="T5175" t="s">
        <v>119</v>
      </c>
      <c r="U5175" t="s">
        <v>1076</v>
      </c>
      <c r="V5175" t="s">
        <v>1276</v>
      </c>
      <c r="W5175" t="s">
        <v>147</v>
      </c>
      <c r="X5175" t="s">
        <v>144</v>
      </c>
    </row>
    <row r="5176" spans="1:24" x14ac:dyDescent="0.4">
      <c r="A5176" t="s">
        <v>5869</v>
      </c>
      <c r="B5176" t="s">
        <v>140</v>
      </c>
      <c r="C5176" t="s">
        <v>154</v>
      </c>
      <c r="D5176" t="s">
        <v>37</v>
      </c>
      <c r="E5176" t="s">
        <v>1072</v>
      </c>
      <c r="F5176" t="s">
        <v>113</v>
      </c>
      <c r="G5176" t="s">
        <v>114</v>
      </c>
      <c r="H5176" t="s">
        <v>1222</v>
      </c>
      <c r="I5176" t="s">
        <v>116</v>
      </c>
      <c r="J5176" t="s">
        <v>117</v>
      </c>
      <c r="K5176" t="s">
        <v>97</v>
      </c>
      <c r="L5176" t="str">
        <f>_xlfn.XLOOKUP(Trade_Flows[[#This Row],[hardware_type]],Helper_sheet!$D$2:$D$15,Helper_sheet!$E$2:$E$15,0,0)</f>
        <v>Chip</v>
      </c>
      <c r="M5176" t="s">
        <v>91</v>
      </c>
      <c r="N5176" s="5">
        <v>996</v>
      </c>
      <c r="O5176" s="1">
        <v>49.8</v>
      </c>
      <c r="P5176" t="s">
        <v>661</v>
      </c>
      <c r="Q5176" t="s">
        <v>118</v>
      </c>
      <c r="R5176" t="s">
        <v>144</v>
      </c>
      <c r="S5176" t="s">
        <v>141</v>
      </c>
      <c r="T5176" t="s">
        <v>119</v>
      </c>
      <c r="U5176" t="s">
        <v>740</v>
      </c>
      <c r="V5176" t="s">
        <v>1255</v>
      </c>
      <c r="W5176" t="s">
        <v>147</v>
      </c>
      <c r="X5176" t="s">
        <v>144</v>
      </c>
    </row>
    <row r="5177" spans="1:24" x14ac:dyDescent="0.4">
      <c r="A5177" t="s">
        <v>5870</v>
      </c>
      <c r="B5177" t="s">
        <v>140</v>
      </c>
      <c r="C5177" t="s">
        <v>158</v>
      </c>
      <c r="D5177" t="s">
        <v>38</v>
      </c>
      <c r="E5177" t="s">
        <v>1072</v>
      </c>
      <c r="F5177" t="s">
        <v>113</v>
      </c>
      <c r="G5177" t="s">
        <v>114</v>
      </c>
      <c r="H5177" t="s">
        <v>1222</v>
      </c>
      <c r="I5177" t="s">
        <v>116</v>
      </c>
      <c r="J5177" t="s">
        <v>117</v>
      </c>
      <c r="K5177" t="s">
        <v>97</v>
      </c>
      <c r="L5177" t="str">
        <f>_xlfn.XLOOKUP(Trade_Flows[[#This Row],[hardware_type]],Helper_sheet!$D$2:$D$15,Helper_sheet!$E$2:$E$15,0,0)</f>
        <v>Chip</v>
      </c>
      <c r="M5177" t="s">
        <v>91</v>
      </c>
      <c r="N5177" s="5">
        <v>887</v>
      </c>
      <c r="O5177" s="1">
        <v>44.35</v>
      </c>
      <c r="P5177" t="s">
        <v>668</v>
      </c>
      <c r="Q5177" t="s">
        <v>118</v>
      </c>
      <c r="R5177" t="s">
        <v>144</v>
      </c>
      <c r="S5177" t="s">
        <v>141</v>
      </c>
      <c r="T5177" t="s">
        <v>119</v>
      </c>
      <c r="U5177" t="s">
        <v>1093</v>
      </c>
      <c r="V5177" t="s">
        <v>1246</v>
      </c>
      <c r="W5177" t="s">
        <v>147</v>
      </c>
      <c r="X5177" t="s">
        <v>144</v>
      </c>
    </row>
    <row r="5178" spans="1:24" x14ac:dyDescent="0.4">
      <c r="A5178" t="s">
        <v>5871</v>
      </c>
      <c r="B5178" t="s">
        <v>162</v>
      </c>
      <c r="C5178" t="s">
        <v>141</v>
      </c>
      <c r="D5178" t="s">
        <v>39</v>
      </c>
      <c r="E5178" t="s">
        <v>1072</v>
      </c>
      <c r="F5178" t="s">
        <v>113</v>
      </c>
      <c r="G5178" t="s">
        <v>114</v>
      </c>
      <c r="H5178" t="s">
        <v>1222</v>
      </c>
      <c r="I5178" t="s">
        <v>116</v>
      </c>
      <c r="J5178" t="s">
        <v>117</v>
      </c>
      <c r="K5178" t="s">
        <v>97</v>
      </c>
      <c r="L5178" t="str">
        <f>_xlfn.XLOOKUP(Trade_Flows[[#This Row],[hardware_type]],Helper_sheet!$D$2:$D$15,Helper_sheet!$E$2:$E$15,0,0)</f>
        <v>Chip</v>
      </c>
      <c r="M5178" t="s">
        <v>91</v>
      </c>
      <c r="N5178" s="5">
        <v>966</v>
      </c>
      <c r="O5178" s="1">
        <v>48.3</v>
      </c>
      <c r="P5178" t="s">
        <v>668</v>
      </c>
      <c r="Q5178" t="s">
        <v>118</v>
      </c>
      <c r="R5178" t="s">
        <v>144</v>
      </c>
      <c r="S5178" t="s">
        <v>141</v>
      </c>
      <c r="T5178" t="s">
        <v>119</v>
      </c>
      <c r="U5178" t="s">
        <v>735</v>
      </c>
      <c r="V5178" t="s">
        <v>1260</v>
      </c>
      <c r="W5178" t="s">
        <v>147</v>
      </c>
      <c r="X5178" t="s">
        <v>144</v>
      </c>
    </row>
    <row r="5179" spans="1:24" x14ac:dyDescent="0.4">
      <c r="A5179" t="s">
        <v>5872</v>
      </c>
      <c r="B5179" t="s">
        <v>162</v>
      </c>
      <c r="C5179" t="s">
        <v>149</v>
      </c>
      <c r="D5179" t="s">
        <v>41</v>
      </c>
      <c r="E5179" t="s">
        <v>1072</v>
      </c>
      <c r="F5179" t="s">
        <v>113</v>
      </c>
      <c r="G5179" t="s">
        <v>114</v>
      </c>
      <c r="H5179" t="s">
        <v>1222</v>
      </c>
      <c r="I5179" t="s">
        <v>116</v>
      </c>
      <c r="J5179" t="s">
        <v>117</v>
      </c>
      <c r="K5179" t="s">
        <v>97</v>
      </c>
      <c r="L5179" t="str">
        <f>_xlfn.XLOOKUP(Trade_Flows[[#This Row],[hardware_type]],Helper_sheet!$D$2:$D$15,Helper_sheet!$E$2:$E$15,0,0)</f>
        <v>Chip</v>
      </c>
      <c r="M5179" t="s">
        <v>91</v>
      </c>
      <c r="N5179" s="5">
        <v>1115</v>
      </c>
      <c r="O5179" s="1">
        <v>55.77</v>
      </c>
      <c r="P5179" t="s">
        <v>661</v>
      </c>
      <c r="Q5179" t="s">
        <v>118</v>
      </c>
      <c r="R5179" t="s">
        <v>144</v>
      </c>
      <c r="S5179" t="s">
        <v>141</v>
      </c>
      <c r="T5179" t="s">
        <v>119</v>
      </c>
      <c r="U5179" t="s">
        <v>822</v>
      </c>
      <c r="V5179" t="s">
        <v>1223</v>
      </c>
      <c r="W5179" t="s">
        <v>147</v>
      </c>
      <c r="X5179" t="s">
        <v>144</v>
      </c>
    </row>
    <row r="5180" spans="1:24" x14ac:dyDescent="0.4">
      <c r="A5180" t="s">
        <v>5873</v>
      </c>
      <c r="B5180" t="s">
        <v>162</v>
      </c>
      <c r="C5180" t="s">
        <v>154</v>
      </c>
      <c r="D5180" t="s">
        <v>42</v>
      </c>
      <c r="E5180" t="s">
        <v>1072</v>
      </c>
      <c r="F5180" t="s">
        <v>113</v>
      </c>
      <c r="G5180" t="s">
        <v>114</v>
      </c>
      <c r="H5180" t="s">
        <v>1222</v>
      </c>
      <c r="I5180" t="s">
        <v>116</v>
      </c>
      <c r="J5180" t="s">
        <v>117</v>
      </c>
      <c r="K5180" t="s">
        <v>97</v>
      </c>
      <c r="L5180" t="str">
        <f>_xlfn.XLOOKUP(Trade_Flows[[#This Row],[hardware_type]],Helper_sheet!$D$2:$D$15,Helper_sheet!$E$2:$E$15,0,0)</f>
        <v>Chip</v>
      </c>
      <c r="M5180" t="s">
        <v>91</v>
      </c>
      <c r="N5180" s="5">
        <v>1050</v>
      </c>
      <c r="O5180" s="1">
        <v>52.51</v>
      </c>
      <c r="P5180" t="s">
        <v>100</v>
      </c>
      <c r="Q5180" t="s">
        <v>118</v>
      </c>
      <c r="R5180" t="s">
        <v>144</v>
      </c>
      <c r="S5180" t="s">
        <v>141</v>
      </c>
      <c r="T5180" t="s">
        <v>119</v>
      </c>
      <c r="U5180" t="s">
        <v>747</v>
      </c>
      <c r="V5180" t="s">
        <v>1229</v>
      </c>
      <c r="W5180" t="s">
        <v>147</v>
      </c>
      <c r="X5180" t="s">
        <v>144</v>
      </c>
    </row>
    <row r="5181" spans="1:24" x14ac:dyDescent="0.4">
      <c r="A5181" t="s">
        <v>5874</v>
      </c>
      <c r="B5181" t="s">
        <v>162</v>
      </c>
      <c r="C5181" t="s">
        <v>158</v>
      </c>
      <c r="D5181" t="s">
        <v>43</v>
      </c>
      <c r="E5181" t="s">
        <v>1072</v>
      </c>
      <c r="F5181" t="s">
        <v>113</v>
      </c>
      <c r="G5181" t="s">
        <v>114</v>
      </c>
      <c r="H5181" t="s">
        <v>1222</v>
      </c>
      <c r="I5181" t="s">
        <v>116</v>
      </c>
      <c r="J5181" t="s">
        <v>117</v>
      </c>
      <c r="K5181" t="s">
        <v>97</v>
      </c>
      <c r="L5181" t="str">
        <f>_xlfn.XLOOKUP(Trade_Flows[[#This Row],[hardware_type]],Helper_sheet!$D$2:$D$15,Helper_sheet!$E$2:$E$15,0,0)</f>
        <v>Chip</v>
      </c>
      <c r="M5181" t="s">
        <v>91</v>
      </c>
      <c r="N5181" s="5">
        <v>1001</v>
      </c>
      <c r="O5181" s="1">
        <v>50.1</v>
      </c>
      <c r="P5181" t="s">
        <v>664</v>
      </c>
      <c r="Q5181" t="s">
        <v>118</v>
      </c>
      <c r="R5181" t="s">
        <v>144</v>
      </c>
      <c r="S5181" t="s">
        <v>141</v>
      </c>
      <c r="T5181" t="s">
        <v>119</v>
      </c>
      <c r="U5181" t="s">
        <v>783</v>
      </c>
      <c r="V5181" t="s">
        <v>1299</v>
      </c>
      <c r="W5181" t="s">
        <v>147</v>
      </c>
      <c r="X5181" t="s">
        <v>144</v>
      </c>
    </row>
    <row r="5182" spans="1:24" x14ac:dyDescent="0.4">
      <c r="A5182" t="s">
        <v>5875</v>
      </c>
      <c r="B5182" t="s">
        <v>171</v>
      </c>
      <c r="C5182" t="s">
        <v>141</v>
      </c>
      <c r="D5182" t="s">
        <v>44</v>
      </c>
      <c r="E5182" t="s">
        <v>1072</v>
      </c>
      <c r="F5182" t="s">
        <v>113</v>
      </c>
      <c r="G5182" t="s">
        <v>114</v>
      </c>
      <c r="H5182" t="s">
        <v>1222</v>
      </c>
      <c r="I5182" t="s">
        <v>116</v>
      </c>
      <c r="J5182" t="s">
        <v>117</v>
      </c>
      <c r="K5182" t="s">
        <v>97</v>
      </c>
      <c r="L5182" t="str">
        <f>_xlfn.XLOOKUP(Trade_Flows[[#This Row],[hardware_type]],Helper_sheet!$D$2:$D$15,Helper_sheet!$E$2:$E$15,0,0)</f>
        <v>Chip</v>
      </c>
      <c r="M5182" t="s">
        <v>91</v>
      </c>
      <c r="N5182" s="5">
        <v>1113</v>
      </c>
      <c r="O5182" s="1">
        <v>55.68</v>
      </c>
      <c r="P5182" t="s">
        <v>98</v>
      </c>
      <c r="Q5182" t="s">
        <v>118</v>
      </c>
      <c r="R5182" t="s">
        <v>144</v>
      </c>
      <c r="S5182" t="s">
        <v>141</v>
      </c>
      <c r="T5182" t="s">
        <v>119</v>
      </c>
      <c r="U5182" t="s">
        <v>735</v>
      </c>
      <c r="V5182" t="s">
        <v>1263</v>
      </c>
      <c r="W5182" t="s">
        <v>147</v>
      </c>
      <c r="X5182" t="s">
        <v>144</v>
      </c>
    </row>
    <row r="5183" spans="1:24" x14ac:dyDescent="0.4">
      <c r="A5183" t="s">
        <v>5876</v>
      </c>
      <c r="B5183" t="s">
        <v>171</v>
      </c>
      <c r="C5183" t="s">
        <v>149</v>
      </c>
      <c r="D5183" t="s">
        <v>45</v>
      </c>
      <c r="E5183" t="s">
        <v>1072</v>
      </c>
      <c r="F5183" t="s">
        <v>113</v>
      </c>
      <c r="G5183" t="s">
        <v>114</v>
      </c>
      <c r="H5183" t="s">
        <v>1222</v>
      </c>
      <c r="I5183" t="s">
        <v>116</v>
      </c>
      <c r="J5183" t="s">
        <v>117</v>
      </c>
      <c r="K5183" t="s">
        <v>97</v>
      </c>
      <c r="L5183" t="str">
        <f>_xlfn.XLOOKUP(Trade_Flows[[#This Row],[hardware_type]],Helper_sheet!$D$2:$D$15,Helper_sheet!$E$2:$E$15,0,0)</f>
        <v>Chip</v>
      </c>
      <c r="M5183" t="s">
        <v>91</v>
      </c>
      <c r="N5183" s="5">
        <v>1231</v>
      </c>
      <c r="O5183" s="1">
        <v>61.57</v>
      </c>
      <c r="P5183" t="s">
        <v>100</v>
      </c>
      <c r="Q5183" t="s">
        <v>118</v>
      </c>
      <c r="R5183" t="s">
        <v>144</v>
      </c>
      <c r="S5183" t="s">
        <v>141</v>
      </c>
      <c r="T5183" t="s">
        <v>119</v>
      </c>
      <c r="U5183" t="s">
        <v>1076</v>
      </c>
      <c r="V5183" t="s">
        <v>1299</v>
      </c>
      <c r="W5183" t="s">
        <v>147</v>
      </c>
      <c r="X5183" t="s">
        <v>144</v>
      </c>
    </row>
    <row r="5184" spans="1:24" x14ac:dyDescent="0.4">
      <c r="A5184" t="s">
        <v>5877</v>
      </c>
      <c r="B5184" t="s">
        <v>171</v>
      </c>
      <c r="C5184" t="s">
        <v>154</v>
      </c>
      <c r="D5184" t="s">
        <v>46</v>
      </c>
      <c r="E5184" t="s">
        <v>1072</v>
      </c>
      <c r="F5184" t="s">
        <v>113</v>
      </c>
      <c r="G5184" t="s">
        <v>114</v>
      </c>
      <c r="H5184" t="s">
        <v>1222</v>
      </c>
      <c r="I5184" t="s">
        <v>116</v>
      </c>
      <c r="J5184" t="s">
        <v>117</v>
      </c>
      <c r="K5184" t="s">
        <v>97</v>
      </c>
      <c r="L5184" t="str">
        <f>_xlfn.XLOOKUP(Trade_Flows[[#This Row],[hardware_type]],Helper_sheet!$D$2:$D$15,Helper_sheet!$E$2:$E$15,0,0)</f>
        <v>Chip</v>
      </c>
      <c r="M5184" t="s">
        <v>91</v>
      </c>
      <c r="N5184" s="5">
        <v>1297</v>
      </c>
      <c r="O5184" s="1">
        <v>64.849999999999994</v>
      </c>
      <c r="P5184" t="s">
        <v>664</v>
      </c>
      <c r="Q5184" t="s">
        <v>118</v>
      </c>
      <c r="R5184" t="s">
        <v>144</v>
      </c>
      <c r="S5184" t="s">
        <v>141</v>
      </c>
      <c r="T5184" t="s">
        <v>119</v>
      </c>
      <c r="U5184" t="s">
        <v>740</v>
      </c>
      <c r="V5184" t="s">
        <v>2584</v>
      </c>
      <c r="W5184" t="s">
        <v>147</v>
      </c>
      <c r="X5184" t="s">
        <v>144</v>
      </c>
    </row>
    <row r="5185" spans="1:24" x14ac:dyDescent="0.4">
      <c r="A5185" t="s">
        <v>5878</v>
      </c>
      <c r="B5185" t="s">
        <v>171</v>
      </c>
      <c r="C5185" t="s">
        <v>158</v>
      </c>
      <c r="D5185" t="s">
        <v>47</v>
      </c>
      <c r="E5185" t="s">
        <v>1072</v>
      </c>
      <c r="F5185" t="s">
        <v>113</v>
      </c>
      <c r="G5185" t="s">
        <v>114</v>
      </c>
      <c r="H5185" t="s">
        <v>1222</v>
      </c>
      <c r="I5185" t="s">
        <v>116</v>
      </c>
      <c r="J5185" t="s">
        <v>117</v>
      </c>
      <c r="K5185" t="s">
        <v>97</v>
      </c>
      <c r="L5185" t="str">
        <f>_xlfn.XLOOKUP(Trade_Flows[[#This Row],[hardware_type]],Helper_sheet!$D$2:$D$15,Helper_sheet!$E$2:$E$15,0,0)</f>
        <v>Chip</v>
      </c>
      <c r="M5185" t="s">
        <v>91</v>
      </c>
      <c r="N5185" s="5">
        <v>1030</v>
      </c>
      <c r="O5185" s="1">
        <v>51.5</v>
      </c>
      <c r="P5185" t="s">
        <v>668</v>
      </c>
      <c r="Q5185" t="s">
        <v>118</v>
      </c>
      <c r="R5185" t="s">
        <v>144</v>
      </c>
      <c r="S5185" t="s">
        <v>141</v>
      </c>
      <c r="T5185" t="s">
        <v>119</v>
      </c>
      <c r="U5185" t="s">
        <v>1103</v>
      </c>
      <c r="V5185" t="s">
        <v>1299</v>
      </c>
      <c r="W5185" t="s">
        <v>147</v>
      </c>
      <c r="X5185" t="s">
        <v>144</v>
      </c>
    </row>
    <row r="5186" spans="1:24" x14ac:dyDescent="0.4">
      <c r="A5186" t="s">
        <v>5879</v>
      </c>
      <c r="B5186" t="s">
        <v>182</v>
      </c>
      <c r="C5186" t="s">
        <v>141</v>
      </c>
      <c r="D5186" t="s">
        <v>48</v>
      </c>
      <c r="E5186" t="s">
        <v>1072</v>
      </c>
      <c r="F5186" t="s">
        <v>113</v>
      </c>
      <c r="G5186" t="s">
        <v>114</v>
      </c>
      <c r="H5186" t="s">
        <v>1222</v>
      </c>
      <c r="I5186" t="s">
        <v>116</v>
      </c>
      <c r="J5186" t="s">
        <v>117</v>
      </c>
      <c r="K5186" t="s">
        <v>97</v>
      </c>
      <c r="L5186" t="str">
        <f>_xlfn.XLOOKUP(Trade_Flows[[#This Row],[hardware_type]],Helper_sheet!$D$2:$D$15,Helper_sheet!$E$2:$E$15,0,0)</f>
        <v>Chip</v>
      </c>
      <c r="M5186" t="s">
        <v>91</v>
      </c>
      <c r="N5186" s="5">
        <v>1034</v>
      </c>
      <c r="O5186" s="1">
        <v>51.73</v>
      </c>
      <c r="P5186" t="s">
        <v>98</v>
      </c>
      <c r="Q5186" t="s">
        <v>118</v>
      </c>
      <c r="R5186" t="s">
        <v>144</v>
      </c>
      <c r="S5186" t="s">
        <v>141</v>
      </c>
      <c r="T5186" t="s">
        <v>119</v>
      </c>
      <c r="U5186" t="s">
        <v>1121</v>
      </c>
      <c r="V5186" t="s">
        <v>1248</v>
      </c>
      <c r="W5186" t="s">
        <v>147</v>
      </c>
      <c r="X5186" t="s">
        <v>144</v>
      </c>
    </row>
    <row r="5187" spans="1:24" x14ac:dyDescent="0.4">
      <c r="A5187" t="s">
        <v>5880</v>
      </c>
      <c r="B5187" t="s">
        <v>182</v>
      </c>
      <c r="C5187" t="s">
        <v>149</v>
      </c>
      <c r="D5187" t="s">
        <v>49</v>
      </c>
      <c r="E5187" t="s">
        <v>1072</v>
      </c>
      <c r="F5187" t="s">
        <v>113</v>
      </c>
      <c r="G5187" t="s">
        <v>114</v>
      </c>
      <c r="H5187" t="s">
        <v>1222</v>
      </c>
      <c r="I5187" t="s">
        <v>116</v>
      </c>
      <c r="J5187" t="s">
        <v>117</v>
      </c>
      <c r="K5187" t="s">
        <v>97</v>
      </c>
      <c r="L5187" t="str">
        <f>_xlfn.XLOOKUP(Trade_Flows[[#This Row],[hardware_type]],Helper_sheet!$D$2:$D$15,Helper_sheet!$E$2:$E$15,0,0)</f>
        <v>Chip</v>
      </c>
      <c r="M5187" t="s">
        <v>91</v>
      </c>
      <c r="N5187" s="5">
        <v>1422</v>
      </c>
      <c r="O5187" s="1">
        <v>71.14</v>
      </c>
      <c r="P5187" t="s">
        <v>100</v>
      </c>
      <c r="Q5187" t="s">
        <v>118</v>
      </c>
      <c r="R5187" t="s">
        <v>144</v>
      </c>
      <c r="S5187" t="s">
        <v>141</v>
      </c>
      <c r="T5187" t="s">
        <v>119</v>
      </c>
      <c r="U5187" t="s">
        <v>1096</v>
      </c>
      <c r="V5187" t="s">
        <v>2584</v>
      </c>
      <c r="W5187" t="s">
        <v>147</v>
      </c>
      <c r="X5187" t="s">
        <v>144</v>
      </c>
    </row>
    <row r="5188" spans="1:24" x14ac:dyDescent="0.4">
      <c r="A5188" t="s">
        <v>5881</v>
      </c>
      <c r="B5188" t="s">
        <v>182</v>
      </c>
      <c r="C5188" t="s">
        <v>154</v>
      </c>
      <c r="D5188" t="s">
        <v>50</v>
      </c>
      <c r="E5188" t="s">
        <v>1072</v>
      </c>
      <c r="F5188" t="s">
        <v>113</v>
      </c>
      <c r="G5188" t="s">
        <v>114</v>
      </c>
      <c r="H5188" t="s">
        <v>1222</v>
      </c>
      <c r="I5188" t="s">
        <v>116</v>
      </c>
      <c r="J5188" t="s">
        <v>117</v>
      </c>
      <c r="K5188" t="s">
        <v>97</v>
      </c>
      <c r="L5188" t="str">
        <f>_xlfn.XLOOKUP(Trade_Flows[[#This Row],[hardware_type]],Helper_sheet!$D$2:$D$15,Helper_sheet!$E$2:$E$15,0,0)</f>
        <v>Chip</v>
      </c>
      <c r="M5188" t="s">
        <v>91</v>
      </c>
      <c r="N5188" s="5">
        <v>1487</v>
      </c>
      <c r="O5188" s="1">
        <v>74.38</v>
      </c>
      <c r="P5188" t="s">
        <v>98</v>
      </c>
      <c r="Q5188" t="s">
        <v>118</v>
      </c>
      <c r="R5188" t="s">
        <v>144</v>
      </c>
      <c r="S5188" t="s">
        <v>141</v>
      </c>
      <c r="T5188" t="s">
        <v>119</v>
      </c>
      <c r="U5188" t="s">
        <v>1103</v>
      </c>
      <c r="V5188" t="s">
        <v>1284</v>
      </c>
      <c r="W5188" t="s">
        <v>147</v>
      </c>
      <c r="X5188" t="s">
        <v>144</v>
      </c>
    </row>
    <row r="5189" spans="1:24" x14ac:dyDescent="0.4">
      <c r="A5189" t="s">
        <v>5882</v>
      </c>
      <c r="B5189" t="s">
        <v>182</v>
      </c>
      <c r="C5189" t="s">
        <v>158</v>
      </c>
      <c r="D5189" t="s">
        <v>51</v>
      </c>
      <c r="E5189" t="s">
        <v>1072</v>
      </c>
      <c r="F5189" t="s">
        <v>113</v>
      </c>
      <c r="G5189" t="s">
        <v>114</v>
      </c>
      <c r="H5189" t="s">
        <v>1222</v>
      </c>
      <c r="I5189" t="s">
        <v>116</v>
      </c>
      <c r="J5189" t="s">
        <v>117</v>
      </c>
      <c r="K5189" t="s">
        <v>97</v>
      </c>
      <c r="L5189" t="str">
        <f>_xlfn.XLOOKUP(Trade_Flows[[#This Row],[hardware_type]],Helper_sheet!$D$2:$D$15,Helper_sheet!$E$2:$E$15,0,0)</f>
        <v>Chip</v>
      </c>
      <c r="M5189" t="s">
        <v>91</v>
      </c>
      <c r="N5189" s="5">
        <v>1292</v>
      </c>
      <c r="O5189" s="1">
        <v>64.62</v>
      </c>
      <c r="P5189" t="s">
        <v>668</v>
      </c>
      <c r="Q5189" t="s">
        <v>118</v>
      </c>
      <c r="R5189" t="s">
        <v>144</v>
      </c>
      <c r="S5189" t="s">
        <v>141</v>
      </c>
      <c r="T5189" t="s">
        <v>119</v>
      </c>
      <c r="U5189" t="s">
        <v>799</v>
      </c>
      <c r="V5189" t="s">
        <v>1290</v>
      </c>
      <c r="W5189" t="s">
        <v>147</v>
      </c>
      <c r="X5189" t="s">
        <v>144</v>
      </c>
    </row>
    <row r="5190" spans="1:24" x14ac:dyDescent="0.4">
      <c r="A5190" t="s">
        <v>5883</v>
      </c>
      <c r="B5190" t="s">
        <v>193</v>
      </c>
      <c r="C5190" t="s">
        <v>141</v>
      </c>
      <c r="D5190" t="s">
        <v>52</v>
      </c>
      <c r="E5190" t="s">
        <v>1072</v>
      </c>
      <c r="F5190" t="s">
        <v>113</v>
      </c>
      <c r="G5190" t="s">
        <v>114</v>
      </c>
      <c r="H5190" t="s">
        <v>1222</v>
      </c>
      <c r="I5190" t="s">
        <v>116</v>
      </c>
      <c r="J5190" t="s">
        <v>117</v>
      </c>
      <c r="K5190" t="s">
        <v>97</v>
      </c>
      <c r="L5190" t="str">
        <f>_xlfn.XLOOKUP(Trade_Flows[[#This Row],[hardware_type]],Helper_sheet!$D$2:$D$15,Helper_sheet!$E$2:$E$15,0,0)</f>
        <v>Chip</v>
      </c>
      <c r="M5190" t="s">
        <v>91</v>
      </c>
      <c r="N5190" s="5">
        <v>1280</v>
      </c>
      <c r="O5190" s="1">
        <v>64</v>
      </c>
      <c r="P5190" t="s">
        <v>664</v>
      </c>
      <c r="Q5190" t="s">
        <v>118</v>
      </c>
      <c r="R5190" t="s">
        <v>144</v>
      </c>
      <c r="S5190" t="s">
        <v>141</v>
      </c>
      <c r="T5190" t="s">
        <v>119</v>
      </c>
      <c r="U5190" t="s">
        <v>1083</v>
      </c>
      <c r="V5190" t="s">
        <v>1260</v>
      </c>
      <c r="W5190" t="s">
        <v>147</v>
      </c>
      <c r="X5190" t="s">
        <v>144</v>
      </c>
    </row>
    <row r="5191" spans="1:24" x14ac:dyDescent="0.4">
      <c r="A5191" t="s">
        <v>5884</v>
      </c>
      <c r="B5191" t="s">
        <v>193</v>
      </c>
      <c r="C5191" t="s">
        <v>149</v>
      </c>
      <c r="D5191" t="s">
        <v>53</v>
      </c>
      <c r="E5191" t="s">
        <v>1072</v>
      </c>
      <c r="F5191" t="s">
        <v>113</v>
      </c>
      <c r="G5191" t="s">
        <v>114</v>
      </c>
      <c r="H5191" t="s">
        <v>1222</v>
      </c>
      <c r="I5191" t="s">
        <v>116</v>
      </c>
      <c r="J5191" t="s">
        <v>117</v>
      </c>
      <c r="K5191" t="s">
        <v>97</v>
      </c>
      <c r="L5191" t="str">
        <f>_xlfn.XLOOKUP(Trade_Flows[[#This Row],[hardware_type]],Helper_sheet!$D$2:$D$15,Helper_sheet!$E$2:$E$15,0,0)</f>
        <v>Chip</v>
      </c>
      <c r="M5191" t="s">
        <v>91</v>
      </c>
      <c r="N5191" s="5">
        <v>1462</v>
      </c>
      <c r="O5191" s="1">
        <v>73.13</v>
      </c>
      <c r="P5191" t="s">
        <v>664</v>
      </c>
      <c r="Q5191" t="s">
        <v>118</v>
      </c>
      <c r="R5191" t="s">
        <v>144</v>
      </c>
      <c r="S5191" t="s">
        <v>141</v>
      </c>
      <c r="T5191" t="s">
        <v>119</v>
      </c>
      <c r="U5191" t="s">
        <v>744</v>
      </c>
      <c r="V5191" t="s">
        <v>1248</v>
      </c>
      <c r="W5191" t="s">
        <v>147</v>
      </c>
      <c r="X5191" t="s">
        <v>144</v>
      </c>
    </row>
    <row r="5192" spans="1:24" x14ac:dyDescent="0.4">
      <c r="A5192" t="s">
        <v>5885</v>
      </c>
      <c r="B5192" t="s">
        <v>193</v>
      </c>
      <c r="C5192" t="s">
        <v>154</v>
      </c>
      <c r="D5192" t="s">
        <v>54</v>
      </c>
      <c r="E5192" t="s">
        <v>1072</v>
      </c>
      <c r="F5192" t="s">
        <v>113</v>
      </c>
      <c r="G5192" t="s">
        <v>114</v>
      </c>
      <c r="H5192" t="s">
        <v>1222</v>
      </c>
      <c r="I5192" t="s">
        <v>116</v>
      </c>
      <c r="J5192" t="s">
        <v>117</v>
      </c>
      <c r="K5192" t="s">
        <v>97</v>
      </c>
      <c r="L5192" t="str">
        <f>_xlfn.XLOOKUP(Trade_Flows[[#This Row],[hardware_type]],Helper_sheet!$D$2:$D$15,Helper_sheet!$E$2:$E$15,0,0)</f>
        <v>Chip</v>
      </c>
      <c r="M5192" t="s">
        <v>91</v>
      </c>
      <c r="N5192" s="5">
        <v>1354</v>
      </c>
      <c r="O5192" s="1">
        <v>67.739999999999995</v>
      </c>
      <c r="P5192" t="s">
        <v>664</v>
      </c>
      <c r="Q5192" t="s">
        <v>118</v>
      </c>
      <c r="R5192" t="s">
        <v>144</v>
      </c>
      <c r="S5192" t="s">
        <v>141</v>
      </c>
      <c r="T5192" t="s">
        <v>119</v>
      </c>
      <c r="U5192" t="s">
        <v>1076</v>
      </c>
      <c r="V5192" t="s">
        <v>1260</v>
      </c>
      <c r="W5192" t="s">
        <v>147</v>
      </c>
      <c r="X5192" t="s">
        <v>144</v>
      </c>
    </row>
    <row r="5193" spans="1:24" x14ac:dyDescent="0.4">
      <c r="A5193" t="s">
        <v>5886</v>
      </c>
      <c r="B5193" t="s">
        <v>193</v>
      </c>
      <c r="C5193" t="s">
        <v>158</v>
      </c>
      <c r="D5193" t="s">
        <v>55</v>
      </c>
      <c r="E5193" t="s">
        <v>1072</v>
      </c>
      <c r="F5193" t="s">
        <v>113</v>
      </c>
      <c r="G5193" t="s">
        <v>114</v>
      </c>
      <c r="H5193" t="s">
        <v>1222</v>
      </c>
      <c r="I5193" t="s">
        <v>116</v>
      </c>
      <c r="J5193" t="s">
        <v>117</v>
      </c>
      <c r="K5193" t="s">
        <v>97</v>
      </c>
      <c r="L5193" t="str">
        <f>_xlfn.XLOOKUP(Trade_Flows[[#This Row],[hardware_type]],Helper_sheet!$D$2:$D$15,Helper_sheet!$E$2:$E$15,0,0)</f>
        <v>Chip</v>
      </c>
      <c r="M5193" t="s">
        <v>91</v>
      </c>
      <c r="N5193" s="5">
        <v>1161</v>
      </c>
      <c r="O5193" s="1">
        <v>58.09</v>
      </c>
      <c r="P5193" t="s">
        <v>100</v>
      </c>
      <c r="Q5193" t="s">
        <v>118</v>
      </c>
      <c r="R5193" t="s">
        <v>144</v>
      </c>
      <c r="S5193" t="s">
        <v>141</v>
      </c>
      <c r="T5193" t="s">
        <v>119</v>
      </c>
      <c r="U5193" t="s">
        <v>766</v>
      </c>
      <c r="V5193" t="s">
        <v>2552</v>
      </c>
      <c r="W5193" t="s">
        <v>147</v>
      </c>
      <c r="X5193" t="s">
        <v>144</v>
      </c>
    </row>
    <row r="5194" spans="1:24" x14ac:dyDescent="0.4">
      <c r="A5194" t="s">
        <v>5887</v>
      </c>
      <c r="B5194" t="s">
        <v>202</v>
      </c>
      <c r="C5194" t="s">
        <v>141</v>
      </c>
      <c r="D5194" t="s">
        <v>56</v>
      </c>
      <c r="E5194" t="s">
        <v>1072</v>
      </c>
      <c r="F5194" t="s">
        <v>113</v>
      </c>
      <c r="G5194" t="s">
        <v>114</v>
      </c>
      <c r="H5194" t="s">
        <v>1222</v>
      </c>
      <c r="I5194" t="s">
        <v>116</v>
      </c>
      <c r="J5194" t="s">
        <v>117</v>
      </c>
      <c r="K5194" t="s">
        <v>97</v>
      </c>
      <c r="L5194" t="str">
        <f>_xlfn.XLOOKUP(Trade_Flows[[#This Row],[hardware_type]],Helper_sheet!$D$2:$D$15,Helper_sheet!$E$2:$E$15,0,0)</f>
        <v>Chip</v>
      </c>
      <c r="M5194" t="s">
        <v>91</v>
      </c>
      <c r="N5194" s="5">
        <v>1267</v>
      </c>
      <c r="O5194" s="1">
        <v>63.37</v>
      </c>
      <c r="P5194" t="s">
        <v>664</v>
      </c>
      <c r="Q5194" t="s">
        <v>118</v>
      </c>
      <c r="R5194" t="s">
        <v>144</v>
      </c>
      <c r="S5194" t="s">
        <v>141</v>
      </c>
      <c r="T5194" t="s">
        <v>119</v>
      </c>
      <c r="U5194" t="s">
        <v>729</v>
      </c>
      <c r="V5194" t="s">
        <v>1246</v>
      </c>
      <c r="W5194" t="s">
        <v>147</v>
      </c>
      <c r="X5194" t="s">
        <v>144</v>
      </c>
    </row>
    <row r="5195" spans="1:24" x14ac:dyDescent="0.4">
      <c r="A5195" t="s">
        <v>5888</v>
      </c>
      <c r="B5195" t="s">
        <v>202</v>
      </c>
      <c r="C5195" t="s">
        <v>149</v>
      </c>
      <c r="D5195" t="s">
        <v>57</v>
      </c>
      <c r="E5195" t="s">
        <v>1072</v>
      </c>
      <c r="F5195" t="s">
        <v>113</v>
      </c>
      <c r="G5195" t="s">
        <v>114</v>
      </c>
      <c r="H5195" t="s">
        <v>1222</v>
      </c>
      <c r="I5195" t="s">
        <v>116</v>
      </c>
      <c r="J5195" t="s">
        <v>117</v>
      </c>
      <c r="K5195" t="s">
        <v>97</v>
      </c>
      <c r="L5195" t="str">
        <f>_xlfn.XLOOKUP(Trade_Flows[[#This Row],[hardware_type]],Helper_sheet!$D$2:$D$15,Helper_sheet!$E$2:$E$15,0,0)</f>
        <v>Chip</v>
      </c>
      <c r="M5195" t="s">
        <v>91</v>
      </c>
      <c r="N5195" s="5">
        <v>1395</v>
      </c>
      <c r="O5195" s="1">
        <v>69.75</v>
      </c>
      <c r="P5195" t="s">
        <v>100</v>
      </c>
      <c r="Q5195" t="s">
        <v>118</v>
      </c>
      <c r="R5195" t="s">
        <v>144</v>
      </c>
      <c r="S5195" t="s">
        <v>141</v>
      </c>
      <c r="T5195" t="s">
        <v>119</v>
      </c>
      <c r="U5195" t="s">
        <v>783</v>
      </c>
      <c r="V5195" t="s">
        <v>1244</v>
      </c>
      <c r="W5195" t="s">
        <v>147</v>
      </c>
      <c r="X5195" t="s">
        <v>144</v>
      </c>
    </row>
    <row r="5196" spans="1:24" x14ac:dyDescent="0.4">
      <c r="A5196" t="s">
        <v>5889</v>
      </c>
      <c r="B5196" t="s">
        <v>202</v>
      </c>
      <c r="C5196" t="s">
        <v>154</v>
      </c>
      <c r="D5196" t="s">
        <v>58</v>
      </c>
      <c r="E5196" t="s">
        <v>1072</v>
      </c>
      <c r="F5196" t="s">
        <v>113</v>
      </c>
      <c r="G5196" t="s">
        <v>114</v>
      </c>
      <c r="H5196" t="s">
        <v>1222</v>
      </c>
      <c r="I5196" t="s">
        <v>116</v>
      </c>
      <c r="J5196" t="s">
        <v>117</v>
      </c>
      <c r="K5196" t="s">
        <v>97</v>
      </c>
      <c r="L5196" t="str">
        <f>_xlfn.XLOOKUP(Trade_Flows[[#This Row],[hardware_type]],Helper_sheet!$D$2:$D$15,Helper_sheet!$E$2:$E$15,0,0)</f>
        <v>Chip</v>
      </c>
      <c r="M5196" t="s">
        <v>91</v>
      </c>
      <c r="N5196" s="5">
        <v>1547</v>
      </c>
      <c r="O5196" s="1">
        <v>77.39</v>
      </c>
      <c r="P5196" t="s">
        <v>100</v>
      </c>
      <c r="Q5196" t="s">
        <v>118</v>
      </c>
      <c r="R5196" t="s">
        <v>144</v>
      </c>
      <c r="S5196" t="s">
        <v>141</v>
      </c>
      <c r="T5196" t="s">
        <v>119</v>
      </c>
      <c r="U5196" t="s">
        <v>1103</v>
      </c>
      <c r="V5196" t="s">
        <v>1258</v>
      </c>
      <c r="W5196" t="s">
        <v>147</v>
      </c>
      <c r="X5196" t="s">
        <v>144</v>
      </c>
    </row>
    <row r="5197" spans="1:24" x14ac:dyDescent="0.4">
      <c r="A5197" t="s">
        <v>5890</v>
      </c>
      <c r="B5197" t="s">
        <v>202</v>
      </c>
      <c r="C5197" t="s">
        <v>158</v>
      </c>
      <c r="D5197" t="s">
        <v>59</v>
      </c>
      <c r="E5197" t="s">
        <v>1072</v>
      </c>
      <c r="F5197" t="s">
        <v>113</v>
      </c>
      <c r="G5197" t="s">
        <v>114</v>
      </c>
      <c r="H5197" t="s">
        <v>1222</v>
      </c>
      <c r="I5197" t="s">
        <v>116</v>
      </c>
      <c r="J5197" t="s">
        <v>117</v>
      </c>
      <c r="K5197" t="s">
        <v>97</v>
      </c>
      <c r="L5197" t="str">
        <f>_xlfn.XLOOKUP(Trade_Flows[[#This Row],[hardware_type]],Helper_sheet!$D$2:$D$15,Helper_sheet!$E$2:$E$15,0,0)</f>
        <v>Chip</v>
      </c>
      <c r="M5197" t="s">
        <v>91</v>
      </c>
      <c r="N5197" s="5">
        <v>1214</v>
      </c>
      <c r="O5197" s="1">
        <v>60.75</v>
      </c>
      <c r="P5197" t="s">
        <v>661</v>
      </c>
      <c r="Q5197" t="s">
        <v>118</v>
      </c>
      <c r="R5197" t="s">
        <v>144</v>
      </c>
      <c r="S5197" t="s">
        <v>141</v>
      </c>
      <c r="T5197" t="s">
        <v>119</v>
      </c>
      <c r="U5197" t="s">
        <v>840</v>
      </c>
      <c r="V5197" t="s">
        <v>1240</v>
      </c>
      <c r="W5197" t="s">
        <v>147</v>
      </c>
      <c r="X5197" t="s">
        <v>144</v>
      </c>
    </row>
    <row r="5198" spans="1:24" x14ac:dyDescent="0.4">
      <c r="A5198" t="s">
        <v>5891</v>
      </c>
      <c r="B5198" t="s">
        <v>212</v>
      </c>
      <c r="C5198" t="s">
        <v>141</v>
      </c>
      <c r="D5198" t="s">
        <v>60</v>
      </c>
      <c r="E5198" t="s">
        <v>1072</v>
      </c>
      <c r="F5198" t="s">
        <v>113</v>
      </c>
      <c r="G5198" t="s">
        <v>114</v>
      </c>
      <c r="H5198" t="s">
        <v>1222</v>
      </c>
      <c r="I5198" t="s">
        <v>116</v>
      </c>
      <c r="J5198" t="s">
        <v>117</v>
      </c>
      <c r="K5198" t="s">
        <v>97</v>
      </c>
      <c r="L5198" t="str">
        <f>_xlfn.XLOOKUP(Trade_Flows[[#This Row],[hardware_type]],Helper_sheet!$D$2:$D$15,Helper_sheet!$E$2:$E$15,0,0)</f>
        <v>Chip</v>
      </c>
      <c r="M5198" t="s">
        <v>91</v>
      </c>
      <c r="N5198" s="5">
        <v>1323</v>
      </c>
      <c r="O5198" s="1">
        <v>66.16</v>
      </c>
      <c r="P5198" t="s">
        <v>100</v>
      </c>
      <c r="Q5198" t="s">
        <v>118</v>
      </c>
      <c r="R5198" t="s">
        <v>144</v>
      </c>
      <c r="S5198" t="s">
        <v>141</v>
      </c>
      <c r="T5198" t="s">
        <v>119</v>
      </c>
      <c r="U5198" t="s">
        <v>1142</v>
      </c>
      <c r="V5198" t="s">
        <v>1284</v>
      </c>
      <c r="W5198" t="s">
        <v>147</v>
      </c>
      <c r="X5198" t="s">
        <v>144</v>
      </c>
    </row>
    <row r="5199" spans="1:24" x14ac:dyDescent="0.4">
      <c r="A5199" t="s">
        <v>5892</v>
      </c>
      <c r="B5199" t="s">
        <v>212</v>
      </c>
      <c r="C5199" t="s">
        <v>149</v>
      </c>
      <c r="D5199" t="s">
        <v>61</v>
      </c>
      <c r="E5199" t="s">
        <v>1072</v>
      </c>
      <c r="F5199" t="s">
        <v>113</v>
      </c>
      <c r="G5199" t="s">
        <v>114</v>
      </c>
      <c r="H5199" t="s">
        <v>1222</v>
      </c>
      <c r="I5199" t="s">
        <v>116</v>
      </c>
      <c r="J5199" t="s">
        <v>117</v>
      </c>
      <c r="K5199" t="s">
        <v>97</v>
      </c>
      <c r="L5199" t="str">
        <f>_xlfn.XLOOKUP(Trade_Flows[[#This Row],[hardware_type]],Helper_sheet!$D$2:$D$15,Helper_sheet!$E$2:$E$15,0,0)</f>
        <v>Chip</v>
      </c>
      <c r="M5199" t="s">
        <v>91</v>
      </c>
      <c r="N5199" s="5">
        <v>1534</v>
      </c>
      <c r="O5199" s="1">
        <v>76.72</v>
      </c>
      <c r="P5199" t="s">
        <v>98</v>
      </c>
      <c r="Q5199" t="s">
        <v>118</v>
      </c>
      <c r="R5199" t="s">
        <v>144</v>
      </c>
      <c r="S5199" t="s">
        <v>141</v>
      </c>
      <c r="T5199" t="s">
        <v>119</v>
      </c>
      <c r="U5199" t="s">
        <v>756</v>
      </c>
      <c r="V5199" t="s">
        <v>1231</v>
      </c>
      <c r="W5199" t="s">
        <v>147</v>
      </c>
      <c r="X5199" t="s">
        <v>144</v>
      </c>
    </row>
    <row r="5200" spans="1:24" x14ac:dyDescent="0.4">
      <c r="A5200" t="s">
        <v>5893</v>
      </c>
      <c r="B5200" t="s">
        <v>212</v>
      </c>
      <c r="C5200" t="s">
        <v>154</v>
      </c>
      <c r="D5200" t="s">
        <v>62</v>
      </c>
      <c r="E5200" t="s">
        <v>1072</v>
      </c>
      <c r="F5200" t="s">
        <v>113</v>
      </c>
      <c r="G5200" t="s">
        <v>114</v>
      </c>
      <c r="H5200" t="s">
        <v>1222</v>
      </c>
      <c r="I5200" t="s">
        <v>116</v>
      </c>
      <c r="J5200" t="s">
        <v>117</v>
      </c>
      <c r="K5200" t="s">
        <v>97</v>
      </c>
      <c r="L5200" t="str">
        <f>_xlfn.XLOOKUP(Trade_Flows[[#This Row],[hardware_type]],Helper_sheet!$D$2:$D$15,Helper_sheet!$E$2:$E$15,0,0)</f>
        <v>Chip</v>
      </c>
      <c r="M5200" t="s">
        <v>91</v>
      </c>
      <c r="N5200" s="5">
        <v>1817</v>
      </c>
      <c r="O5200" s="1">
        <v>90.9</v>
      </c>
      <c r="P5200" t="s">
        <v>664</v>
      </c>
      <c r="Q5200" t="s">
        <v>118</v>
      </c>
      <c r="R5200" t="s">
        <v>144</v>
      </c>
      <c r="S5200" t="s">
        <v>141</v>
      </c>
      <c r="T5200" t="s">
        <v>119</v>
      </c>
      <c r="U5200" t="s">
        <v>758</v>
      </c>
      <c r="V5200" t="s">
        <v>1290</v>
      </c>
      <c r="W5200" t="s">
        <v>147</v>
      </c>
      <c r="X5200" t="s">
        <v>144</v>
      </c>
    </row>
    <row r="5201" spans="1:24" x14ac:dyDescent="0.4">
      <c r="A5201" t="s">
        <v>5894</v>
      </c>
      <c r="B5201" t="s">
        <v>212</v>
      </c>
      <c r="C5201" t="s">
        <v>158</v>
      </c>
      <c r="D5201" t="s">
        <v>63</v>
      </c>
      <c r="E5201" t="s">
        <v>1072</v>
      </c>
      <c r="F5201" t="s">
        <v>113</v>
      </c>
      <c r="G5201" t="s">
        <v>114</v>
      </c>
      <c r="H5201" t="s">
        <v>1222</v>
      </c>
      <c r="I5201" t="s">
        <v>116</v>
      </c>
      <c r="J5201" t="s">
        <v>117</v>
      </c>
      <c r="K5201" t="s">
        <v>97</v>
      </c>
      <c r="L5201" t="str">
        <f>_xlfn.XLOOKUP(Trade_Flows[[#This Row],[hardware_type]],Helper_sheet!$D$2:$D$15,Helper_sheet!$E$2:$E$15,0,0)</f>
        <v>Chip</v>
      </c>
      <c r="M5201" t="s">
        <v>91</v>
      </c>
      <c r="N5201" s="5">
        <v>1371</v>
      </c>
      <c r="O5201" s="1">
        <v>68.58</v>
      </c>
      <c r="P5201" t="s">
        <v>100</v>
      </c>
      <c r="Q5201" t="s">
        <v>118</v>
      </c>
      <c r="R5201" t="s">
        <v>144</v>
      </c>
      <c r="S5201" t="s">
        <v>141</v>
      </c>
      <c r="T5201" t="s">
        <v>119</v>
      </c>
      <c r="U5201" t="s">
        <v>744</v>
      </c>
      <c r="V5201" t="s">
        <v>2552</v>
      </c>
      <c r="W5201" t="s">
        <v>147</v>
      </c>
      <c r="X5201" t="s">
        <v>144</v>
      </c>
    </row>
    <row r="5202" spans="1:24" x14ac:dyDescent="0.4">
      <c r="A5202" t="s">
        <v>5895</v>
      </c>
      <c r="B5202" t="s">
        <v>223</v>
      </c>
      <c r="C5202" t="s">
        <v>141</v>
      </c>
      <c r="D5202" t="s">
        <v>64</v>
      </c>
      <c r="E5202" t="s">
        <v>1072</v>
      </c>
      <c r="F5202" t="s">
        <v>113</v>
      </c>
      <c r="G5202" t="s">
        <v>114</v>
      </c>
      <c r="H5202" t="s">
        <v>1222</v>
      </c>
      <c r="I5202" t="s">
        <v>116</v>
      </c>
      <c r="J5202" t="s">
        <v>117</v>
      </c>
      <c r="K5202" t="s">
        <v>97</v>
      </c>
      <c r="L5202" t="str">
        <f>_xlfn.XLOOKUP(Trade_Flows[[#This Row],[hardware_type]],Helper_sheet!$D$2:$D$15,Helper_sheet!$E$2:$E$15,0,0)</f>
        <v>Chip</v>
      </c>
      <c r="M5202" t="s">
        <v>91</v>
      </c>
      <c r="N5202" s="5">
        <v>1490</v>
      </c>
      <c r="O5202" s="1">
        <v>74.52</v>
      </c>
      <c r="P5202" t="s">
        <v>668</v>
      </c>
      <c r="Q5202" t="s">
        <v>118</v>
      </c>
      <c r="R5202" t="s">
        <v>144</v>
      </c>
      <c r="S5202" t="s">
        <v>141</v>
      </c>
      <c r="T5202" t="s">
        <v>119</v>
      </c>
      <c r="U5202" t="s">
        <v>783</v>
      </c>
      <c r="V5202" t="s">
        <v>1272</v>
      </c>
      <c r="W5202" t="s">
        <v>147</v>
      </c>
      <c r="X5202" t="s">
        <v>144</v>
      </c>
    </row>
    <row r="5203" spans="1:24" x14ac:dyDescent="0.4">
      <c r="A5203" t="s">
        <v>5896</v>
      </c>
      <c r="B5203" t="s">
        <v>223</v>
      </c>
      <c r="C5203" t="s">
        <v>149</v>
      </c>
      <c r="D5203" t="s">
        <v>65</v>
      </c>
      <c r="E5203" t="s">
        <v>1072</v>
      </c>
      <c r="F5203" t="s">
        <v>113</v>
      </c>
      <c r="G5203" t="s">
        <v>114</v>
      </c>
      <c r="H5203" t="s">
        <v>1222</v>
      </c>
      <c r="I5203" t="s">
        <v>116</v>
      </c>
      <c r="J5203" t="s">
        <v>117</v>
      </c>
      <c r="K5203" t="s">
        <v>97</v>
      </c>
      <c r="L5203" t="str">
        <f>_xlfn.XLOOKUP(Trade_Flows[[#This Row],[hardware_type]],Helper_sheet!$D$2:$D$15,Helper_sheet!$E$2:$E$15,0,0)</f>
        <v>Chip</v>
      </c>
      <c r="M5203" t="s">
        <v>91</v>
      </c>
      <c r="N5203" s="5">
        <v>1718</v>
      </c>
      <c r="O5203" s="1">
        <v>85.95</v>
      </c>
      <c r="P5203" t="s">
        <v>100</v>
      </c>
      <c r="Q5203" t="s">
        <v>118</v>
      </c>
      <c r="R5203" t="s">
        <v>144</v>
      </c>
      <c r="S5203" t="s">
        <v>141</v>
      </c>
      <c r="T5203" t="s">
        <v>119</v>
      </c>
      <c r="U5203" t="s">
        <v>817</v>
      </c>
      <c r="V5203" t="s">
        <v>1250</v>
      </c>
      <c r="W5203" t="s">
        <v>147</v>
      </c>
      <c r="X5203" t="s">
        <v>144</v>
      </c>
    </row>
    <row r="5204" spans="1:24" x14ac:dyDescent="0.4">
      <c r="A5204" t="s">
        <v>5897</v>
      </c>
      <c r="B5204" t="s">
        <v>223</v>
      </c>
      <c r="C5204" t="s">
        <v>154</v>
      </c>
      <c r="D5204" t="s">
        <v>66</v>
      </c>
      <c r="E5204" t="s">
        <v>1072</v>
      </c>
      <c r="F5204" t="s">
        <v>113</v>
      </c>
      <c r="G5204" t="s">
        <v>114</v>
      </c>
      <c r="H5204" t="s">
        <v>1222</v>
      </c>
      <c r="I5204" t="s">
        <v>116</v>
      </c>
      <c r="J5204" t="s">
        <v>117</v>
      </c>
      <c r="K5204" t="s">
        <v>97</v>
      </c>
      <c r="L5204" t="str">
        <f>_xlfn.XLOOKUP(Trade_Flows[[#This Row],[hardware_type]],Helper_sheet!$D$2:$D$15,Helper_sheet!$E$2:$E$15,0,0)</f>
        <v>Chip</v>
      </c>
      <c r="M5204" t="s">
        <v>91</v>
      </c>
      <c r="N5204" s="5">
        <v>1741</v>
      </c>
      <c r="O5204" s="1">
        <v>87.08</v>
      </c>
      <c r="P5204" t="s">
        <v>100</v>
      </c>
      <c r="Q5204" t="s">
        <v>118</v>
      </c>
      <c r="R5204" t="s">
        <v>144</v>
      </c>
      <c r="S5204" t="s">
        <v>141</v>
      </c>
      <c r="T5204" t="s">
        <v>119</v>
      </c>
      <c r="U5204" t="s">
        <v>1096</v>
      </c>
      <c r="V5204" t="s">
        <v>1263</v>
      </c>
      <c r="W5204" t="s">
        <v>147</v>
      </c>
      <c r="X5204" t="s">
        <v>144</v>
      </c>
    </row>
    <row r="5205" spans="1:24" x14ac:dyDescent="0.4">
      <c r="A5205" t="s">
        <v>5898</v>
      </c>
      <c r="B5205" t="s">
        <v>223</v>
      </c>
      <c r="C5205" t="s">
        <v>158</v>
      </c>
      <c r="D5205" t="s">
        <v>67</v>
      </c>
      <c r="E5205" t="s">
        <v>1072</v>
      </c>
      <c r="F5205" t="s">
        <v>113</v>
      </c>
      <c r="G5205" t="s">
        <v>114</v>
      </c>
      <c r="H5205" t="s">
        <v>1222</v>
      </c>
      <c r="I5205" t="s">
        <v>116</v>
      </c>
      <c r="J5205" t="s">
        <v>117</v>
      </c>
      <c r="K5205" t="s">
        <v>97</v>
      </c>
      <c r="L5205" t="str">
        <f>_xlfn.XLOOKUP(Trade_Flows[[#This Row],[hardware_type]],Helper_sheet!$D$2:$D$15,Helper_sheet!$E$2:$E$15,0,0)</f>
        <v>Chip</v>
      </c>
      <c r="M5205" t="s">
        <v>91</v>
      </c>
      <c r="N5205" s="5">
        <v>1695</v>
      </c>
      <c r="O5205" s="1">
        <v>84.78</v>
      </c>
      <c r="P5205" t="s">
        <v>661</v>
      </c>
      <c r="Q5205" t="s">
        <v>118</v>
      </c>
      <c r="R5205" t="s">
        <v>144</v>
      </c>
      <c r="S5205" t="s">
        <v>141</v>
      </c>
      <c r="T5205" t="s">
        <v>119</v>
      </c>
      <c r="U5205" t="s">
        <v>747</v>
      </c>
      <c r="V5205" t="s">
        <v>1229</v>
      </c>
      <c r="W5205" t="s">
        <v>147</v>
      </c>
      <c r="X5205" t="s">
        <v>144</v>
      </c>
    </row>
    <row r="5206" spans="1:24" x14ac:dyDescent="0.4">
      <c r="A5206" t="s">
        <v>5899</v>
      </c>
      <c r="B5206" t="s">
        <v>235</v>
      </c>
      <c r="C5206" t="s">
        <v>141</v>
      </c>
      <c r="D5206" t="s">
        <v>68</v>
      </c>
      <c r="E5206" t="s">
        <v>1072</v>
      </c>
      <c r="F5206" t="s">
        <v>113</v>
      </c>
      <c r="G5206" t="s">
        <v>114</v>
      </c>
      <c r="H5206" t="s">
        <v>1222</v>
      </c>
      <c r="I5206" t="s">
        <v>116</v>
      </c>
      <c r="J5206" t="s">
        <v>117</v>
      </c>
      <c r="K5206" t="s">
        <v>97</v>
      </c>
      <c r="L5206" t="str">
        <f>_xlfn.XLOOKUP(Trade_Flows[[#This Row],[hardware_type]],Helper_sheet!$D$2:$D$15,Helper_sheet!$E$2:$E$15,0,0)</f>
        <v>Chip</v>
      </c>
      <c r="M5206" t="s">
        <v>91</v>
      </c>
      <c r="N5206" s="5">
        <v>1599</v>
      </c>
      <c r="O5206" s="1">
        <v>79.97</v>
      </c>
      <c r="P5206" t="s">
        <v>98</v>
      </c>
      <c r="Q5206" t="s">
        <v>118</v>
      </c>
      <c r="R5206" t="s">
        <v>144</v>
      </c>
      <c r="S5206" t="s">
        <v>141</v>
      </c>
      <c r="T5206" t="s">
        <v>119</v>
      </c>
      <c r="U5206" t="s">
        <v>756</v>
      </c>
      <c r="V5206" t="s">
        <v>1225</v>
      </c>
      <c r="W5206" t="s">
        <v>147</v>
      </c>
      <c r="X5206" t="s">
        <v>144</v>
      </c>
    </row>
    <row r="5207" spans="1:24" x14ac:dyDescent="0.4">
      <c r="A5207" t="s">
        <v>5900</v>
      </c>
      <c r="B5207" t="s">
        <v>235</v>
      </c>
      <c r="C5207" t="s">
        <v>149</v>
      </c>
      <c r="D5207" t="s">
        <v>69</v>
      </c>
      <c r="E5207" t="s">
        <v>1072</v>
      </c>
      <c r="F5207" t="s">
        <v>113</v>
      </c>
      <c r="G5207" t="s">
        <v>114</v>
      </c>
      <c r="H5207" t="s">
        <v>1222</v>
      </c>
      <c r="I5207" t="s">
        <v>116</v>
      </c>
      <c r="J5207" t="s">
        <v>117</v>
      </c>
      <c r="K5207" t="s">
        <v>97</v>
      </c>
      <c r="L5207" t="str">
        <f>_xlfn.XLOOKUP(Trade_Flows[[#This Row],[hardware_type]],Helper_sheet!$D$2:$D$15,Helper_sheet!$E$2:$E$15,0,0)</f>
        <v>Chip</v>
      </c>
      <c r="M5207" t="s">
        <v>91</v>
      </c>
      <c r="N5207" s="5">
        <v>1880</v>
      </c>
      <c r="O5207" s="1">
        <v>94.01</v>
      </c>
      <c r="P5207" t="s">
        <v>668</v>
      </c>
      <c r="Q5207" t="s">
        <v>118</v>
      </c>
      <c r="R5207" t="s">
        <v>144</v>
      </c>
      <c r="S5207" t="s">
        <v>141</v>
      </c>
      <c r="T5207" t="s">
        <v>119</v>
      </c>
      <c r="U5207" t="s">
        <v>738</v>
      </c>
      <c r="V5207" t="s">
        <v>1272</v>
      </c>
      <c r="W5207" t="s">
        <v>147</v>
      </c>
      <c r="X5207" t="s">
        <v>144</v>
      </c>
    </row>
    <row r="5208" spans="1:24" x14ac:dyDescent="0.4">
      <c r="A5208" t="s">
        <v>5901</v>
      </c>
      <c r="B5208" t="s">
        <v>235</v>
      </c>
      <c r="C5208" t="s">
        <v>154</v>
      </c>
      <c r="D5208" t="s">
        <v>70</v>
      </c>
      <c r="E5208" t="s">
        <v>1072</v>
      </c>
      <c r="F5208" t="s">
        <v>113</v>
      </c>
      <c r="G5208" t="s">
        <v>114</v>
      </c>
      <c r="H5208" t="s">
        <v>1222</v>
      </c>
      <c r="I5208" t="s">
        <v>116</v>
      </c>
      <c r="J5208" t="s">
        <v>117</v>
      </c>
      <c r="K5208" t="s">
        <v>97</v>
      </c>
      <c r="L5208" t="str">
        <f>_xlfn.XLOOKUP(Trade_Flows[[#This Row],[hardware_type]],Helper_sheet!$D$2:$D$15,Helper_sheet!$E$2:$E$15,0,0)</f>
        <v>Chip</v>
      </c>
      <c r="M5208" t="s">
        <v>91</v>
      </c>
      <c r="N5208" s="5">
        <v>2230</v>
      </c>
      <c r="O5208" s="1">
        <v>111.5</v>
      </c>
      <c r="P5208" t="s">
        <v>661</v>
      </c>
      <c r="Q5208" t="s">
        <v>118</v>
      </c>
      <c r="R5208" t="s">
        <v>144</v>
      </c>
      <c r="S5208" t="s">
        <v>141</v>
      </c>
      <c r="T5208" t="s">
        <v>119</v>
      </c>
      <c r="U5208" t="s">
        <v>840</v>
      </c>
      <c r="V5208" t="s">
        <v>1231</v>
      </c>
      <c r="W5208" t="s">
        <v>147</v>
      </c>
      <c r="X5208" t="s">
        <v>144</v>
      </c>
    </row>
    <row r="5209" spans="1:24" x14ac:dyDescent="0.4">
      <c r="A5209" t="s">
        <v>5902</v>
      </c>
      <c r="B5209" t="s">
        <v>235</v>
      </c>
      <c r="C5209" t="s">
        <v>158</v>
      </c>
      <c r="D5209" t="s">
        <v>71</v>
      </c>
      <c r="E5209" t="s">
        <v>1072</v>
      </c>
      <c r="F5209" t="s">
        <v>113</v>
      </c>
      <c r="G5209" t="s">
        <v>114</v>
      </c>
      <c r="H5209" t="s">
        <v>1222</v>
      </c>
      <c r="I5209" t="s">
        <v>116</v>
      </c>
      <c r="J5209" t="s">
        <v>117</v>
      </c>
      <c r="K5209" t="s">
        <v>97</v>
      </c>
      <c r="L5209" t="str">
        <f>_xlfn.XLOOKUP(Trade_Flows[[#This Row],[hardware_type]],Helper_sheet!$D$2:$D$15,Helper_sheet!$E$2:$E$15,0,0)</f>
        <v>Chip</v>
      </c>
      <c r="M5209" t="s">
        <v>91</v>
      </c>
      <c r="N5209" s="5">
        <v>1795</v>
      </c>
      <c r="O5209" s="1">
        <v>89.79</v>
      </c>
      <c r="P5209" t="s">
        <v>98</v>
      </c>
      <c r="Q5209" t="s">
        <v>118</v>
      </c>
      <c r="R5209" t="s">
        <v>144</v>
      </c>
      <c r="S5209" t="s">
        <v>141</v>
      </c>
      <c r="T5209" t="s">
        <v>119</v>
      </c>
      <c r="U5209" t="s">
        <v>1206</v>
      </c>
      <c r="V5209" t="s">
        <v>1240</v>
      </c>
      <c r="W5209" t="s">
        <v>147</v>
      </c>
      <c r="X5209" t="s">
        <v>144</v>
      </c>
    </row>
    <row r="5210" spans="1:24" x14ac:dyDescent="0.4">
      <c r="A5210" t="s">
        <v>5903</v>
      </c>
      <c r="B5210" t="s">
        <v>248</v>
      </c>
      <c r="C5210" t="s">
        <v>141</v>
      </c>
      <c r="D5210" t="s">
        <v>72</v>
      </c>
      <c r="E5210" t="s">
        <v>1072</v>
      </c>
      <c r="F5210" t="s">
        <v>113</v>
      </c>
      <c r="G5210" t="s">
        <v>114</v>
      </c>
      <c r="H5210" t="s">
        <v>1222</v>
      </c>
      <c r="I5210" t="s">
        <v>116</v>
      </c>
      <c r="J5210" t="s">
        <v>117</v>
      </c>
      <c r="K5210" t="s">
        <v>97</v>
      </c>
      <c r="L5210" t="str">
        <f>_xlfn.XLOOKUP(Trade_Flows[[#This Row],[hardware_type]],Helper_sheet!$D$2:$D$15,Helper_sheet!$E$2:$E$15,0,0)</f>
        <v>Chip</v>
      </c>
      <c r="M5210" t="s">
        <v>91</v>
      </c>
      <c r="N5210" s="5">
        <v>1970</v>
      </c>
      <c r="O5210" s="1">
        <v>98.51</v>
      </c>
      <c r="P5210" t="s">
        <v>100</v>
      </c>
      <c r="Q5210" t="s">
        <v>118</v>
      </c>
      <c r="R5210" t="s">
        <v>144</v>
      </c>
      <c r="S5210" t="s">
        <v>141</v>
      </c>
      <c r="T5210" t="s">
        <v>119</v>
      </c>
      <c r="U5210" t="s">
        <v>1121</v>
      </c>
      <c r="V5210" t="s">
        <v>1252</v>
      </c>
      <c r="W5210" t="s">
        <v>147</v>
      </c>
      <c r="X5210" t="s">
        <v>141</v>
      </c>
    </row>
    <row r="5211" spans="1:24" x14ac:dyDescent="0.4">
      <c r="A5211" t="s">
        <v>5904</v>
      </c>
      <c r="B5211" t="s">
        <v>248</v>
      </c>
      <c r="C5211" t="s">
        <v>149</v>
      </c>
      <c r="D5211" t="s">
        <v>73</v>
      </c>
      <c r="E5211" t="s">
        <v>1072</v>
      </c>
      <c r="F5211" t="s">
        <v>113</v>
      </c>
      <c r="G5211" t="s">
        <v>114</v>
      </c>
      <c r="H5211" t="s">
        <v>1222</v>
      </c>
      <c r="I5211" t="s">
        <v>116</v>
      </c>
      <c r="J5211" t="s">
        <v>117</v>
      </c>
      <c r="K5211" t="s">
        <v>97</v>
      </c>
      <c r="L5211" t="str">
        <f>_xlfn.XLOOKUP(Trade_Flows[[#This Row],[hardware_type]],Helper_sheet!$D$2:$D$15,Helper_sheet!$E$2:$E$15,0,0)</f>
        <v>Chip</v>
      </c>
      <c r="M5211" t="s">
        <v>91</v>
      </c>
      <c r="N5211" s="5">
        <v>2051</v>
      </c>
      <c r="O5211" s="1">
        <v>102.56</v>
      </c>
      <c r="P5211" t="s">
        <v>668</v>
      </c>
      <c r="Q5211" t="s">
        <v>118</v>
      </c>
      <c r="R5211" t="s">
        <v>144</v>
      </c>
      <c r="S5211" t="s">
        <v>141</v>
      </c>
      <c r="T5211" t="s">
        <v>119</v>
      </c>
      <c r="U5211" t="s">
        <v>1103</v>
      </c>
      <c r="V5211" t="s">
        <v>1227</v>
      </c>
      <c r="W5211" t="s">
        <v>147</v>
      </c>
      <c r="X5211" t="s">
        <v>141</v>
      </c>
    </row>
    <row r="5212" spans="1:24" x14ac:dyDescent="0.4">
      <c r="A5212" t="s">
        <v>5905</v>
      </c>
      <c r="B5212" t="s">
        <v>248</v>
      </c>
      <c r="C5212" t="s">
        <v>154</v>
      </c>
      <c r="D5212" t="s">
        <v>74</v>
      </c>
      <c r="E5212" t="s">
        <v>1072</v>
      </c>
      <c r="F5212" t="s">
        <v>113</v>
      </c>
      <c r="G5212" t="s">
        <v>114</v>
      </c>
      <c r="H5212" t="s">
        <v>1222</v>
      </c>
      <c r="I5212" t="s">
        <v>116</v>
      </c>
      <c r="J5212" t="s">
        <v>117</v>
      </c>
      <c r="K5212" t="s">
        <v>97</v>
      </c>
      <c r="L5212" t="str">
        <f>_xlfn.XLOOKUP(Trade_Flows[[#This Row],[hardware_type]],Helper_sheet!$D$2:$D$15,Helper_sheet!$E$2:$E$15,0,0)</f>
        <v>Chip</v>
      </c>
      <c r="M5212" t="s">
        <v>91</v>
      </c>
      <c r="N5212" s="5">
        <v>2561</v>
      </c>
      <c r="O5212" s="1">
        <v>128.09</v>
      </c>
      <c r="P5212" t="s">
        <v>98</v>
      </c>
      <c r="Q5212" t="s">
        <v>118</v>
      </c>
      <c r="R5212" t="s">
        <v>144</v>
      </c>
      <c r="S5212" t="s">
        <v>141</v>
      </c>
      <c r="T5212" t="s">
        <v>119</v>
      </c>
      <c r="U5212" t="s">
        <v>822</v>
      </c>
      <c r="V5212" t="s">
        <v>1234</v>
      </c>
      <c r="W5212" t="s">
        <v>147</v>
      </c>
      <c r="X5212" t="s">
        <v>141</v>
      </c>
    </row>
    <row r="5213" spans="1:24" x14ac:dyDescent="0.4">
      <c r="A5213" t="s">
        <v>5906</v>
      </c>
      <c r="B5213" t="s">
        <v>248</v>
      </c>
      <c r="C5213" t="s">
        <v>158</v>
      </c>
      <c r="D5213" t="s">
        <v>75</v>
      </c>
      <c r="E5213" t="s">
        <v>1072</v>
      </c>
      <c r="F5213" t="s">
        <v>113</v>
      </c>
      <c r="G5213" t="s">
        <v>114</v>
      </c>
      <c r="H5213" t="s">
        <v>1222</v>
      </c>
      <c r="I5213" t="s">
        <v>116</v>
      </c>
      <c r="J5213" t="s">
        <v>117</v>
      </c>
      <c r="K5213" t="s">
        <v>97</v>
      </c>
      <c r="L5213" t="str">
        <f>_xlfn.XLOOKUP(Trade_Flows[[#This Row],[hardware_type]],Helper_sheet!$D$2:$D$15,Helper_sheet!$E$2:$E$15,0,0)</f>
        <v>Chip</v>
      </c>
      <c r="M5213" t="s">
        <v>91</v>
      </c>
      <c r="N5213" s="5">
        <v>2154</v>
      </c>
      <c r="O5213" s="1">
        <v>107.71</v>
      </c>
      <c r="P5213" t="s">
        <v>661</v>
      </c>
      <c r="Q5213" t="s">
        <v>118</v>
      </c>
      <c r="R5213" t="s">
        <v>144</v>
      </c>
      <c r="S5213" t="s">
        <v>141</v>
      </c>
      <c r="T5213" t="s">
        <v>119</v>
      </c>
      <c r="U5213" t="s">
        <v>840</v>
      </c>
      <c r="V5213" t="s">
        <v>1223</v>
      </c>
      <c r="W5213" t="s">
        <v>147</v>
      </c>
      <c r="X5213" t="s">
        <v>141</v>
      </c>
    </row>
    <row r="5214" spans="1:24" x14ac:dyDescent="0.4">
      <c r="A5214" t="s">
        <v>5907</v>
      </c>
      <c r="B5214" t="s">
        <v>260</v>
      </c>
      <c r="C5214" t="s">
        <v>141</v>
      </c>
      <c r="D5214" t="s">
        <v>76</v>
      </c>
      <c r="E5214" t="s">
        <v>1072</v>
      </c>
      <c r="F5214" t="s">
        <v>113</v>
      </c>
      <c r="G5214" t="s">
        <v>114</v>
      </c>
      <c r="H5214" t="s">
        <v>1222</v>
      </c>
      <c r="I5214" t="s">
        <v>116</v>
      </c>
      <c r="J5214" t="s">
        <v>117</v>
      </c>
      <c r="K5214" t="s">
        <v>97</v>
      </c>
      <c r="L5214" t="str">
        <f>_xlfn.XLOOKUP(Trade_Flows[[#This Row],[hardware_type]],Helper_sheet!$D$2:$D$15,Helper_sheet!$E$2:$E$15,0,0)</f>
        <v>Chip</v>
      </c>
      <c r="M5214" t="s">
        <v>91</v>
      </c>
      <c r="N5214" s="5">
        <v>2040</v>
      </c>
      <c r="O5214" s="1">
        <v>102.03</v>
      </c>
      <c r="P5214" t="s">
        <v>100</v>
      </c>
      <c r="Q5214" t="s">
        <v>118</v>
      </c>
      <c r="R5214" t="s">
        <v>144</v>
      </c>
      <c r="S5214" t="s">
        <v>141</v>
      </c>
      <c r="T5214" t="s">
        <v>119</v>
      </c>
      <c r="U5214" t="s">
        <v>1088</v>
      </c>
      <c r="V5214" t="s">
        <v>1276</v>
      </c>
      <c r="W5214" t="s">
        <v>147</v>
      </c>
      <c r="X5214" t="s">
        <v>141</v>
      </c>
    </row>
    <row r="5215" spans="1:24" x14ac:dyDescent="0.4">
      <c r="A5215" t="s">
        <v>5908</v>
      </c>
      <c r="B5215" t="s">
        <v>260</v>
      </c>
      <c r="C5215" t="s">
        <v>149</v>
      </c>
      <c r="D5215" t="s">
        <v>77</v>
      </c>
      <c r="E5215" t="s">
        <v>1072</v>
      </c>
      <c r="F5215" t="s">
        <v>113</v>
      </c>
      <c r="G5215" t="s">
        <v>114</v>
      </c>
      <c r="H5215" t="s">
        <v>1222</v>
      </c>
      <c r="I5215" t="s">
        <v>116</v>
      </c>
      <c r="J5215" t="s">
        <v>117</v>
      </c>
      <c r="K5215" t="s">
        <v>97</v>
      </c>
      <c r="L5215" t="str">
        <f>_xlfn.XLOOKUP(Trade_Flows[[#This Row],[hardware_type]],Helper_sheet!$D$2:$D$15,Helper_sheet!$E$2:$E$15,0,0)</f>
        <v>Chip</v>
      </c>
      <c r="M5215" t="s">
        <v>91</v>
      </c>
      <c r="N5215" s="5">
        <v>2655</v>
      </c>
      <c r="O5215" s="1">
        <v>132.75</v>
      </c>
      <c r="P5215" t="s">
        <v>100</v>
      </c>
      <c r="Q5215" t="s">
        <v>118</v>
      </c>
      <c r="R5215" t="s">
        <v>144</v>
      </c>
      <c r="S5215" t="s">
        <v>141</v>
      </c>
      <c r="T5215" t="s">
        <v>119</v>
      </c>
      <c r="U5215" t="s">
        <v>783</v>
      </c>
      <c r="V5215" t="s">
        <v>2552</v>
      </c>
      <c r="W5215" t="s">
        <v>147</v>
      </c>
      <c r="X5215" t="s">
        <v>141</v>
      </c>
    </row>
    <row r="5216" spans="1:24" x14ac:dyDescent="0.4">
      <c r="A5216" t="s">
        <v>5909</v>
      </c>
      <c r="B5216" t="s">
        <v>260</v>
      </c>
      <c r="C5216" t="s">
        <v>154</v>
      </c>
      <c r="D5216" t="s">
        <v>78</v>
      </c>
      <c r="E5216" t="s">
        <v>1072</v>
      </c>
      <c r="F5216" t="s">
        <v>113</v>
      </c>
      <c r="G5216" t="s">
        <v>114</v>
      </c>
      <c r="H5216" t="s">
        <v>1222</v>
      </c>
      <c r="I5216" t="s">
        <v>116</v>
      </c>
      <c r="J5216" t="s">
        <v>117</v>
      </c>
      <c r="K5216" t="s">
        <v>97</v>
      </c>
      <c r="L5216" t="str">
        <f>_xlfn.XLOOKUP(Trade_Flows[[#This Row],[hardware_type]],Helper_sheet!$D$2:$D$15,Helper_sheet!$E$2:$E$15,0,0)</f>
        <v>Chip</v>
      </c>
      <c r="M5216" t="s">
        <v>91</v>
      </c>
      <c r="N5216" s="5">
        <v>2639</v>
      </c>
      <c r="O5216" s="1">
        <v>131.94999999999999</v>
      </c>
      <c r="P5216" t="s">
        <v>664</v>
      </c>
      <c r="Q5216" t="s">
        <v>118</v>
      </c>
      <c r="R5216" t="s">
        <v>144</v>
      </c>
      <c r="S5216" t="s">
        <v>141</v>
      </c>
      <c r="T5216" t="s">
        <v>119</v>
      </c>
      <c r="U5216" t="s">
        <v>724</v>
      </c>
      <c r="V5216" t="s">
        <v>1231</v>
      </c>
      <c r="W5216" t="s">
        <v>147</v>
      </c>
      <c r="X5216" t="s">
        <v>141</v>
      </c>
    </row>
    <row r="5217" spans="1:24" x14ac:dyDescent="0.4">
      <c r="A5217" t="s">
        <v>5910</v>
      </c>
      <c r="B5217" t="s">
        <v>260</v>
      </c>
      <c r="C5217" t="s">
        <v>158</v>
      </c>
      <c r="D5217" t="s">
        <v>79</v>
      </c>
      <c r="E5217" t="s">
        <v>1072</v>
      </c>
      <c r="F5217" t="s">
        <v>113</v>
      </c>
      <c r="G5217" t="s">
        <v>114</v>
      </c>
      <c r="H5217" t="s">
        <v>1222</v>
      </c>
      <c r="I5217" t="s">
        <v>116</v>
      </c>
      <c r="J5217" t="s">
        <v>117</v>
      </c>
      <c r="K5217" t="s">
        <v>97</v>
      </c>
      <c r="L5217" t="str">
        <f>_xlfn.XLOOKUP(Trade_Flows[[#This Row],[hardware_type]],Helper_sheet!$D$2:$D$15,Helper_sheet!$E$2:$E$15,0,0)</f>
        <v>Chip</v>
      </c>
      <c r="M5217" t="s">
        <v>91</v>
      </c>
      <c r="N5217" s="5">
        <v>2309</v>
      </c>
      <c r="O5217" s="1">
        <v>115.45</v>
      </c>
      <c r="P5217" t="s">
        <v>661</v>
      </c>
      <c r="Q5217" t="s">
        <v>118</v>
      </c>
      <c r="R5217" t="s">
        <v>144</v>
      </c>
      <c r="S5217" t="s">
        <v>141</v>
      </c>
      <c r="T5217" t="s">
        <v>119</v>
      </c>
      <c r="U5217" t="s">
        <v>747</v>
      </c>
      <c r="V5217" t="s">
        <v>1227</v>
      </c>
      <c r="W5217" t="s">
        <v>147</v>
      </c>
      <c r="X5217" t="s">
        <v>141</v>
      </c>
    </row>
    <row r="5218" spans="1:24" x14ac:dyDescent="0.4">
      <c r="A5218" t="s">
        <v>5911</v>
      </c>
      <c r="B5218" t="s">
        <v>140</v>
      </c>
      <c r="C5218" t="s">
        <v>141</v>
      </c>
      <c r="D5218" t="s">
        <v>23</v>
      </c>
      <c r="E5218" t="s">
        <v>1222</v>
      </c>
      <c r="F5218" t="s">
        <v>116</v>
      </c>
      <c r="G5218" t="s">
        <v>117</v>
      </c>
      <c r="H5218" t="s">
        <v>1072</v>
      </c>
      <c r="I5218" t="s">
        <v>113</v>
      </c>
      <c r="J5218" t="s">
        <v>114</v>
      </c>
      <c r="K5218" t="s">
        <v>360</v>
      </c>
      <c r="L5218" t="str">
        <f>_xlfn.XLOOKUP(Trade_Flows[[#This Row],[hardware_type]],Helper_sheet!$D$2:$D$15,Helper_sheet!$E$2:$E$15,0,0)</f>
        <v>Chip</v>
      </c>
      <c r="M5218" t="s">
        <v>31</v>
      </c>
      <c r="N5218" s="5">
        <v>483</v>
      </c>
      <c r="O5218" s="1">
        <v>28.23</v>
      </c>
      <c r="P5218" t="s">
        <v>85</v>
      </c>
      <c r="Q5218" t="s">
        <v>118</v>
      </c>
      <c r="R5218" t="s">
        <v>144</v>
      </c>
      <c r="S5218" t="s">
        <v>141</v>
      </c>
      <c r="T5218" t="s">
        <v>34</v>
      </c>
      <c r="U5218" t="s">
        <v>1242</v>
      </c>
      <c r="V5218" t="s">
        <v>1083</v>
      </c>
      <c r="W5218" t="s">
        <v>147</v>
      </c>
      <c r="X5218" t="s">
        <v>144</v>
      </c>
    </row>
    <row r="5219" spans="1:24" x14ac:dyDescent="0.4">
      <c r="A5219" t="s">
        <v>5912</v>
      </c>
      <c r="B5219" t="s">
        <v>140</v>
      </c>
      <c r="C5219" t="s">
        <v>149</v>
      </c>
      <c r="D5219" t="s">
        <v>35</v>
      </c>
      <c r="E5219" t="s">
        <v>1222</v>
      </c>
      <c r="F5219" t="s">
        <v>116</v>
      </c>
      <c r="G5219" t="s">
        <v>117</v>
      </c>
      <c r="H5219" t="s">
        <v>1072</v>
      </c>
      <c r="I5219" t="s">
        <v>113</v>
      </c>
      <c r="J5219" t="s">
        <v>114</v>
      </c>
      <c r="K5219" t="s">
        <v>360</v>
      </c>
      <c r="L5219" t="str">
        <f>_xlfn.XLOOKUP(Trade_Flows[[#This Row],[hardware_type]],Helper_sheet!$D$2:$D$15,Helper_sheet!$E$2:$E$15,0,0)</f>
        <v>Chip</v>
      </c>
      <c r="M5219" t="s">
        <v>31</v>
      </c>
      <c r="N5219" s="5">
        <v>630</v>
      </c>
      <c r="O5219" s="1">
        <v>36.799999999999997</v>
      </c>
      <c r="P5219" t="s">
        <v>84</v>
      </c>
      <c r="Q5219" t="s">
        <v>118</v>
      </c>
      <c r="R5219" t="s">
        <v>144</v>
      </c>
      <c r="S5219" t="s">
        <v>141</v>
      </c>
      <c r="T5219" t="s">
        <v>34</v>
      </c>
      <c r="U5219" t="s">
        <v>1223</v>
      </c>
      <c r="V5219" t="s">
        <v>822</v>
      </c>
      <c r="W5219" t="s">
        <v>147</v>
      </c>
      <c r="X5219" t="s">
        <v>144</v>
      </c>
    </row>
    <row r="5220" spans="1:24" x14ac:dyDescent="0.4">
      <c r="A5220" t="s">
        <v>5913</v>
      </c>
      <c r="B5220" t="s">
        <v>140</v>
      </c>
      <c r="C5220" t="s">
        <v>154</v>
      </c>
      <c r="D5220" t="s">
        <v>37</v>
      </c>
      <c r="E5220" t="s">
        <v>1222</v>
      </c>
      <c r="F5220" t="s">
        <v>116</v>
      </c>
      <c r="G5220" t="s">
        <v>117</v>
      </c>
      <c r="H5220" t="s">
        <v>1072</v>
      </c>
      <c r="I5220" t="s">
        <v>113</v>
      </c>
      <c r="J5220" t="s">
        <v>114</v>
      </c>
      <c r="K5220" t="s">
        <v>360</v>
      </c>
      <c r="L5220" t="str">
        <f>_xlfn.XLOOKUP(Trade_Flows[[#This Row],[hardware_type]],Helper_sheet!$D$2:$D$15,Helper_sheet!$E$2:$E$15,0,0)</f>
        <v>Chip</v>
      </c>
      <c r="M5220" t="s">
        <v>31</v>
      </c>
      <c r="N5220" s="5">
        <v>731</v>
      </c>
      <c r="O5220" s="1">
        <v>42.65</v>
      </c>
      <c r="P5220" t="s">
        <v>272</v>
      </c>
      <c r="Q5220" t="s">
        <v>118</v>
      </c>
      <c r="R5220" t="s">
        <v>144</v>
      </c>
      <c r="S5220" t="s">
        <v>141</v>
      </c>
      <c r="T5220" t="s">
        <v>34</v>
      </c>
      <c r="U5220" t="s">
        <v>1258</v>
      </c>
      <c r="V5220" t="s">
        <v>758</v>
      </c>
      <c r="W5220" t="s">
        <v>147</v>
      </c>
      <c r="X5220" t="s">
        <v>144</v>
      </c>
    </row>
    <row r="5221" spans="1:24" x14ac:dyDescent="0.4">
      <c r="A5221" t="s">
        <v>5914</v>
      </c>
      <c r="B5221" t="s">
        <v>140</v>
      </c>
      <c r="C5221" t="s">
        <v>158</v>
      </c>
      <c r="D5221" t="s">
        <v>38</v>
      </c>
      <c r="E5221" t="s">
        <v>1222</v>
      </c>
      <c r="F5221" t="s">
        <v>116</v>
      </c>
      <c r="G5221" t="s">
        <v>117</v>
      </c>
      <c r="H5221" t="s">
        <v>1072</v>
      </c>
      <c r="I5221" t="s">
        <v>113</v>
      </c>
      <c r="J5221" t="s">
        <v>114</v>
      </c>
      <c r="K5221" t="s">
        <v>360</v>
      </c>
      <c r="L5221" t="str">
        <f>_xlfn.XLOOKUP(Trade_Flows[[#This Row],[hardware_type]],Helper_sheet!$D$2:$D$15,Helper_sheet!$E$2:$E$15,0,0)</f>
        <v>Chip</v>
      </c>
      <c r="M5221" t="s">
        <v>31</v>
      </c>
      <c r="N5221" s="5">
        <v>519</v>
      </c>
      <c r="O5221" s="1">
        <v>30.31</v>
      </c>
      <c r="P5221" t="s">
        <v>83</v>
      </c>
      <c r="Q5221" t="s">
        <v>118</v>
      </c>
      <c r="R5221" t="s">
        <v>144</v>
      </c>
      <c r="S5221" t="s">
        <v>141</v>
      </c>
      <c r="T5221" t="s">
        <v>34</v>
      </c>
      <c r="U5221" t="s">
        <v>2552</v>
      </c>
      <c r="V5221" t="s">
        <v>756</v>
      </c>
      <c r="W5221" t="s">
        <v>147</v>
      </c>
      <c r="X5221" t="s">
        <v>144</v>
      </c>
    </row>
    <row r="5222" spans="1:24" x14ac:dyDescent="0.4">
      <c r="A5222" t="s">
        <v>5915</v>
      </c>
      <c r="B5222" t="s">
        <v>162</v>
      </c>
      <c r="C5222" t="s">
        <v>141</v>
      </c>
      <c r="D5222" t="s">
        <v>39</v>
      </c>
      <c r="E5222" t="s">
        <v>1222</v>
      </c>
      <c r="F5222" t="s">
        <v>116</v>
      </c>
      <c r="G5222" t="s">
        <v>117</v>
      </c>
      <c r="H5222" t="s">
        <v>1072</v>
      </c>
      <c r="I5222" t="s">
        <v>113</v>
      </c>
      <c r="J5222" t="s">
        <v>114</v>
      </c>
      <c r="K5222" t="s">
        <v>360</v>
      </c>
      <c r="L5222" t="str">
        <f>_xlfn.XLOOKUP(Trade_Flows[[#This Row],[hardware_type]],Helper_sheet!$D$2:$D$15,Helper_sheet!$E$2:$E$15,0,0)</f>
        <v>Chip</v>
      </c>
      <c r="M5222" t="s">
        <v>31</v>
      </c>
      <c r="N5222" s="5">
        <v>567</v>
      </c>
      <c r="O5222" s="1">
        <v>33.11</v>
      </c>
      <c r="P5222" t="s">
        <v>365</v>
      </c>
      <c r="Q5222" t="s">
        <v>118</v>
      </c>
      <c r="R5222" t="s">
        <v>144</v>
      </c>
      <c r="S5222" t="s">
        <v>141</v>
      </c>
      <c r="T5222" t="s">
        <v>34</v>
      </c>
      <c r="U5222" t="s">
        <v>1255</v>
      </c>
      <c r="V5222" t="s">
        <v>1121</v>
      </c>
      <c r="W5222" t="s">
        <v>147</v>
      </c>
      <c r="X5222" t="s">
        <v>144</v>
      </c>
    </row>
    <row r="5223" spans="1:24" x14ac:dyDescent="0.4">
      <c r="A5223" t="s">
        <v>5916</v>
      </c>
      <c r="B5223" t="s">
        <v>162</v>
      </c>
      <c r="C5223" t="s">
        <v>149</v>
      </c>
      <c r="D5223" t="s">
        <v>41</v>
      </c>
      <c r="E5223" t="s">
        <v>1222</v>
      </c>
      <c r="F5223" t="s">
        <v>116</v>
      </c>
      <c r="G5223" t="s">
        <v>117</v>
      </c>
      <c r="H5223" t="s">
        <v>1072</v>
      </c>
      <c r="I5223" t="s">
        <v>113</v>
      </c>
      <c r="J5223" t="s">
        <v>114</v>
      </c>
      <c r="K5223" t="s">
        <v>360</v>
      </c>
      <c r="L5223" t="str">
        <f>_xlfn.XLOOKUP(Trade_Flows[[#This Row],[hardware_type]],Helper_sheet!$D$2:$D$15,Helper_sheet!$E$2:$E$15,0,0)</f>
        <v>Chip</v>
      </c>
      <c r="M5223" t="s">
        <v>31</v>
      </c>
      <c r="N5223" s="5">
        <v>679</v>
      </c>
      <c r="O5223" s="1">
        <v>39.630000000000003</v>
      </c>
      <c r="P5223" t="s">
        <v>86</v>
      </c>
      <c r="Q5223" t="s">
        <v>118</v>
      </c>
      <c r="R5223" t="s">
        <v>144</v>
      </c>
      <c r="S5223" t="s">
        <v>141</v>
      </c>
      <c r="T5223" t="s">
        <v>34</v>
      </c>
      <c r="U5223" t="s">
        <v>1231</v>
      </c>
      <c r="V5223" t="s">
        <v>822</v>
      </c>
      <c r="W5223" t="s">
        <v>147</v>
      </c>
      <c r="X5223" t="s">
        <v>144</v>
      </c>
    </row>
    <row r="5224" spans="1:24" x14ac:dyDescent="0.4">
      <c r="A5224" t="s">
        <v>5917</v>
      </c>
      <c r="B5224" t="s">
        <v>162</v>
      </c>
      <c r="C5224" t="s">
        <v>154</v>
      </c>
      <c r="D5224" t="s">
        <v>42</v>
      </c>
      <c r="E5224" t="s">
        <v>1222</v>
      </c>
      <c r="F5224" t="s">
        <v>116</v>
      </c>
      <c r="G5224" t="s">
        <v>117</v>
      </c>
      <c r="H5224" t="s">
        <v>1072</v>
      </c>
      <c r="I5224" t="s">
        <v>113</v>
      </c>
      <c r="J5224" t="s">
        <v>114</v>
      </c>
      <c r="K5224" t="s">
        <v>360</v>
      </c>
      <c r="L5224" t="str">
        <f>_xlfn.XLOOKUP(Trade_Flows[[#This Row],[hardware_type]],Helper_sheet!$D$2:$D$15,Helper_sheet!$E$2:$E$15,0,0)</f>
        <v>Chip</v>
      </c>
      <c r="M5224" t="s">
        <v>31</v>
      </c>
      <c r="N5224" s="5">
        <v>797</v>
      </c>
      <c r="O5224" s="1">
        <v>46.51</v>
      </c>
      <c r="P5224" t="s">
        <v>86</v>
      </c>
      <c r="Q5224" t="s">
        <v>118</v>
      </c>
      <c r="R5224" t="s">
        <v>144</v>
      </c>
      <c r="S5224" t="s">
        <v>141</v>
      </c>
      <c r="T5224" t="s">
        <v>34</v>
      </c>
      <c r="U5224" t="s">
        <v>1231</v>
      </c>
      <c r="V5224" t="s">
        <v>753</v>
      </c>
      <c r="W5224" t="s">
        <v>147</v>
      </c>
      <c r="X5224" t="s">
        <v>144</v>
      </c>
    </row>
    <row r="5225" spans="1:24" x14ac:dyDescent="0.4">
      <c r="A5225" t="s">
        <v>5918</v>
      </c>
      <c r="B5225" t="s">
        <v>162</v>
      </c>
      <c r="C5225" t="s">
        <v>158</v>
      </c>
      <c r="D5225" t="s">
        <v>43</v>
      </c>
      <c r="E5225" t="s">
        <v>1222</v>
      </c>
      <c r="F5225" t="s">
        <v>116</v>
      </c>
      <c r="G5225" t="s">
        <v>117</v>
      </c>
      <c r="H5225" t="s">
        <v>1072</v>
      </c>
      <c r="I5225" t="s">
        <v>113</v>
      </c>
      <c r="J5225" t="s">
        <v>114</v>
      </c>
      <c r="K5225" t="s">
        <v>360</v>
      </c>
      <c r="L5225" t="str">
        <f>_xlfn.XLOOKUP(Trade_Flows[[#This Row],[hardware_type]],Helper_sheet!$D$2:$D$15,Helper_sheet!$E$2:$E$15,0,0)</f>
        <v>Chip</v>
      </c>
      <c r="M5225" t="s">
        <v>31</v>
      </c>
      <c r="N5225" s="5">
        <v>694</v>
      </c>
      <c r="O5225" s="1">
        <v>40.49</v>
      </c>
      <c r="P5225" t="s">
        <v>84</v>
      </c>
      <c r="Q5225" t="s">
        <v>118</v>
      </c>
      <c r="R5225" t="s">
        <v>144</v>
      </c>
      <c r="S5225" t="s">
        <v>141</v>
      </c>
      <c r="T5225" t="s">
        <v>34</v>
      </c>
      <c r="U5225" t="s">
        <v>1252</v>
      </c>
      <c r="V5225" t="s">
        <v>758</v>
      </c>
      <c r="W5225" t="s">
        <v>147</v>
      </c>
      <c r="X5225" t="s">
        <v>144</v>
      </c>
    </row>
    <row r="5226" spans="1:24" x14ac:dyDescent="0.4">
      <c r="A5226" t="s">
        <v>5919</v>
      </c>
      <c r="B5226" t="s">
        <v>171</v>
      </c>
      <c r="C5226" t="s">
        <v>141</v>
      </c>
      <c r="D5226" t="s">
        <v>44</v>
      </c>
      <c r="E5226" t="s">
        <v>1222</v>
      </c>
      <c r="F5226" t="s">
        <v>116</v>
      </c>
      <c r="G5226" t="s">
        <v>117</v>
      </c>
      <c r="H5226" t="s">
        <v>1072</v>
      </c>
      <c r="I5226" t="s">
        <v>113</v>
      </c>
      <c r="J5226" t="s">
        <v>114</v>
      </c>
      <c r="K5226" t="s">
        <v>360</v>
      </c>
      <c r="L5226" t="str">
        <f>_xlfn.XLOOKUP(Trade_Flows[[#This Row],[hardware_type]],Helper_sheet!$D$2:$D$15,Helper_sheet!$E$2:$E$15,0,0)</f>
        <v>Chip</v>
      </c>
      <c r="M5226" t="s">
        <v>31</v>
      </c>
      <c r="N5226" s="5">
        <v>758</v>
      </c>
      <c r="O5226" s="1">
        <v>44.24</v>
      </c>
      <c r="P5226" t="s">
        <v>83</v>
      </c>
      <c r="Q5226" t="s">
        <v>118</v>
      </c>
      <c r="R5226" t="s">
        <v>144</v>
      </c>
      <c r="S5226" t="s">
        <v>141</v>
      </c>
      <c r="T5226" t="s">
        <v>34</v>
      </c>
      <c r="U5226" t="s">
        <v>1236</v>
      </c>
      <c r="V5226" t="s">
        <v>822</v>
      </c>
      <c r="W5226" t="s">
        <v>147</v>
      </c>
      <c r="X5226" t="s">
        <v>144</v>
      </c>
    </row>
    <row r="5227" spans="1:24" x14ac:dyDescent="0.4">
      <c r="A5227" t="s">
        <v>5920</v>
      </c>
      <c r="B5227" t="s">
        <v>171</v>
      </c>
      <c r="C5227" t="s">
        <v>149</v>
      </c>
      <c r="D5227" t="s">
        <v>45</v>
      </c>
      <c r="E5227" t="s">
        <v>1222</v>
      </c>
      <c r="F5227" t="s">
        <v>116</v>
      </c>
      <c r="G5227" t="s">
        <v>117</v>
      </c>
      <c r="H5227" t="s">
        <v>1072</v>
      </c>
      <c r="I5227" t="s">
        <v>113</v>
      </c>
      <c r="J5227" t="s">
        <v>114</v>
      </c>
      <c r="K5227" t="s">
        <v>360</v>
      </c>
      <c r="L5227" t="str">
        <f>_xlfn.XLOOKUP(Trade_Flows[[#This Row],[hardware_type]],Helper_sheet!$D$2:$D$15,Helper_sheet!$E$2:$E$15,0,0)</f>
        <v>Chip</v>
      </c>
      <c r="M5227" t="s">
        <v>31</v>
      </c>
      <c r="N5227" s="5">
        <v>810</v>
      </c>
      <c r="O5227" s="1">
        <v>47.3</v>
      </c>
      <c r="P5227" t="s">
        <v>365</v>
      </c>
      <c r="Q5227" t="s">
        <v>118</v>
      </c>
      <c r="R5227" t="s">
        <v>144</v>
      </c>
      <c r="S5227" t="s">
        <v>141</v>
      </c>
      <c r="T5227" t="s">
        <v>34</v>
      </c>
      <c r="U5227" t="s">
        <v>1290</v>
      </c>
      <c r="V5227" t="s">
        <v>783</v>
      </c>
      <c r="W5227" t="s">
        <v>147</v>
      </c>
      <c r="X5227" t="s">
        <v>144</v>
      </c>
    </row>
    <row r="5228" spans="1:24" x14ac:dyDescent="0.4">
      <c r="A5228" t="s">
        <v>5921</v>
      </c>
      <c r="B5228" t="s">
        <v>171</v>
      </c>
      <c r="C5228" t="s">
        <v>154</v>
      </c>
      <c r="D5228" t="s">
        <v>46</v>
      </c>
      <c r="E5228" t="s">
        <v>1222</v>
      </c>
      <c r="F5228" t="s">
        <v>116</v>
      </c>
      <c r="G5228" t="s">
        <v>117</v>
      </c>
      <c r="H5228" t="s">
        <v>1072</v>
      </c>
      <c r="I5228" t="s">
        <v>113</v>
      </c>
      <c r="J5228" t="s">
        <v>114</v>
      </c>
      <c r="K5228" t="s">
        <v>360</v>
      </c>
      <c r="L5228" t="str">
        <f>_xlfn.XLOOKUP(Trade_Flows[[#This Row],[hardware_type]],Helper_sheet!$D$2:$D$15,Helper_sheet!$E$2:$E$15,0,0)</f>
        <v>Chip</v>
      </c>
      <c r="M5228" t="s">
        <v>31</v>
      </c>
      <c r="N5228" s="5">
        <v>793</v>
      </c>
      <c r="O5228" s="1">
        <v>46.29</v>
      </c>
      <c r="P5228" t="s">
        <v>86</v>
      </c>
      <c r="Q5228" t="s">
        <v>118</v>
      </c>
      <c r="R5228" t="s">
        <v>144</v>
      </c>
      <c r="S5228" t="s">
        <v>141</v>
      </c>
      <c r="T5228" t="s">
        <v>34</v>
      </c>
      <c r="U5228" t="s">
        <v>2552</v>
      </c>
      <c r="V5228" t="s">
        <v>1096</v>
      </c>
      <c r="W5228" t="s">
        <v>147</v>
      </c>
      <c r="X5228" t="s">
        <v>144</v>
      </c>
    </row>
    <row r="5229" spans="1:24" x14ac:dyDescent="0.4">
      <c r="A5229" t="s">
        <v>5922</v>
      </c>
      <c r="B5229" t="s">
        <v>171</v>
      </c>
      <c r="C5229" t="s">
        <v>158</v>
      </c>
      <c r="D5229" t="s">
        <v>47</v>
      </c>
      <c r="E5229" t="s">
        <v>1222</v>
      </c>
      <c r="F5229" t="s">
        <v>116</v>
      </c>
      <c r="G5229" t="s">
        <v>117</v>
      </c>
      <c r="H5229" t="s">
        <v>1072</v>
      </c>
      <c r="I5229" t="s">
        <v>113</v>
      </c>
      <c r="J5229" t="s">
        <v>114</v>
      </c>
      <c r="K5229" t="s">
        <v>360</v>
      </c>
      <c r="L5229" t="str">
        <f>_xlfn.XLOOKUP(Trade_Flows[[#This Row],[hardware_type]],Helper_sheet!$D$2:$D$15,Helper_sheet!$E$2:$E$15,0,0)</f>
        <v>Chip</v>
      </c>
      <c r="M5229" t="s">
        <v>31</v>
      </c>
      <c r="N5229" s="5">
        <v>772</v>
      </c>
      <c r="O5229" s="1">
        <v>45.06</v>
      </c>
      <c r="P5229" t="s">
        <v>84</v>
      </c>
      <c r="Q5229" t="s">
        <v>118</v>
      </c>
      <c r="R5229" t="s">
        <v>144</v>
      </c>
      <c r="S5229" t="s">
        <v>141</v>
      </c>
      <c r="T5229" t="s">
        <v>34</v>
      </c>
      <c r="U5229" t="s">
        <v>1272</v>
      </c>
      <c r="V5229" t="s">
        <v>1088</v>
      </c>
      <c r="W5229" t="s">
        <v>147</v>
      </c>
      <c r="X5229" t="s">
        <v>144</v>
      </c>
    </row>
    <row r="5230" spans="1:24" x14ac:dyDescent="0.4">
      <c r="A5230" t="s">
        <v>5923</v>
      </c>
      <c r="B5230" t="s">
        <v>182</v>
      </c>
      <c r="C5230" t="s">
        <v>141</v>
      </c>
      <c r="D5230" t="s">
        <v>48</v>
      </c>
      <c r="E5230" t="s">
        <v>1222</v>
      </c>
      <c r="F5230" t="s">
        <v>116</v>
      </c>
      <c r="G5230" t="s">
        <v>117</v>
      </c>
      <c r="H5230" t="s">
        <v>1072</v>
      </c>
      <c r="I5230" t="s">
        <v>113</v>
      </c>
      <c r="J5230" t="s">
        <v>114</v>
      </c>
      <c r="K5230" t="s">
        <v>360</v>
      </c>
      <c r="L5230" t="str">
        <f>_xlfn.XLOOKUP(Trade_Flows[[#This Row],[hardware_type]],Helper_sheet!$D$2:$D$15,Helper_sheet!$E$2:$E$15,0,0)</f>
        <v>Chip</v>
      </c>
      <c r="M5230" t="s">
        <v>31</v>
      </c>
      <c r="N5230" s="5">
        <v>806</v>
      </c>
      <c r="O5230" s="1">
        <v>47.06</v>
      </c>
      <c r="P5230" t="s">
        <v>365</v>
      </c>
      <c r="Q5230" t="s">
        <v>118</v>
      </c>
      <c r="R5230" t="s">
        <v>144</v>
      </c>
      <c r="S5230" t="s">
        <v>141</v>
      </c>
      <c r="T5230" t="s">
        <v>34</v>
      </c>
      <c r="U5230" t="s">
        <v>1266</v>
      </c>
      <c r="V5230" t="s">
        <v>744</v>
      </c>
      <c r="W5230" t="s">
        <v>147</v>
      </c>
      <c r="X5230" t="s">
        <v>144</v>
      </c>
    </row>
    <row r="5231" spans="1:24" x14ac:dyDescent="0.4">
      <c r="A5231" t="s">
        <v>5924</v>
      </c>
      <c r="B5231" t="s">
        <v>182</v>
      </c>
      <c r="C5231" t="s">
        <v>149</v>
      </c>
      <c r="D5231" t="s">
        <v>49</v>
      </c>
      <c r="E5231" t="s">
        <v>1222</v>
      </c>
      <c r="F5231" t="s">
        <v>116</v>
      </c>
      <c r="G5231" t="s">
        <v>117</v>
      </c>
      <c r="H5231" t="s">
        <v>1072</v>
      </c>
      <c r="I5231" t="s">
        <v>113</v>
      </c>
      <c r="J5231" t="s">
        <v>114</v>
      </c>
      <c r="K5231" t="s">
        <v>360</v>
      </c>
      <c r="L5231" t="str">
        <f>_xlfn.XLOOKUP(Trade_Flows[[#This Row],[hardware_type]],Helper_sheet!$D$2:$D$15,Helper_sheet!$E$2:$E$15,0,0)</f>
        <v>Chip</v>
      </c>
      <c r="M5231" t="s">
        <v>31</v>
      </c>
      <c r="N5231" s="5">
        <v>874</v>
      </c>
      <c r="O5231" s="1">
        <v>51.02</v>
      </c>
      <c r="P5231" t="s">
        <v>374</v>
      </c>
      <c r="Q5231" t="s">
        <v>118</v>
      </c>
      <c r="R5231" t="s">
        <v>144</v>
      </c>
      <c r="S5231" t="s">
        <v>141</v>
      </c>
      <c r="T5231" t="s">
        <v>34</v>
      </c>
      <c r="U5231" t="s">
        <v>1299</v>
      </c>
      <c r="V5231" t="s">
        <v>822</v>
      </c>
      <c r="W5231" t="s">
        <v>147</v>
      </c>
      <c r="X5231" t="s">
        <v>144</v>
      </c>
    </row>
    <row r="5232" spans="1:24" x14ac:dyDescent="0.4">
      <c r="A5232" t="s">
        <v>5925</v>
      </c>
      <c r="B5232" t="s">
        <v>182</v>
      </c>
      <c r="C5232" t="s">
        <v>154</v>
      </c>
      <c r="D5232" t="s">
        <v>50</v>
      </c>
      <c r="E5232" t="s">
        <v>1222</v>
      </c>
      <c r="F5232" t="s">
        <v>116</v>
      </c>
      <c r="G5232" t="s">
        <v>117</v>
      </c>
      <c r="H5232" t="s">
        <v>1072</v>
      </c>
      <c r="I5232" t="s">
        <v>113</v>
      </c>
      <c r="J5232" t="s">
        <v>114</v>
      </c>
      <c r="K5232" t="s">
        <v>360</v>
      </c>
      <c r="L5232" t="str">
        <f>_xlfn.XLOOKUP(Trade_Flows[[#This Row],[hardware_type]],Helper_sheet!$D$2:$D$15,Helper_sheet!$E$2:$E$15,0,0)</f>
        <v>Chip</v>
      </c>
      <c r="M5232" t="s">
        <v>31</v>
      </c>
      <c r="N5232" s="5">
        <v>952</v>
      </c>
      <c r="O5232" s="1">
        <v>55.55</v>
      </c>
      <c r="P5232" t="s">
        <v>365</v>
      </c>
      <c r="Q5232" t="s">
        <v>118</v>
      </c>
      <c r="R5232" t="s">
        <v>144</v>
      </c>
      <c r="S5232" t="s">
        <v>141</v>
      </c>
      <c r="T5232" t="s">
        <v>34</v>
      </c>
      <c r="U5232" t="s">
        <v>1248</v>
      </c>
      <c r="V5232" t="s">
        <v>756</v>
      </c>
      <c r="W5232" t="s">
        <v>147</v>
      </c>
      <c r="X5232" t="s">
        <v>144</v>
      </c>
    </row>
    <row r="5233" spans="1:24" x14ac:dyDescent="0.4">
      <c r="A5233" t="s">
        <v>5926</v>
      </c>
      <c r="B5233" t="s">
        <v>182</v>
      </c>
      <c r="C5233" t="s">
        <v>158</v>
      </c>
      <c r="D5233" t="s">
        <v>51</v>
      </c>
      <c r="E5233" t="s">
        <v>1222</v>
      </c>
      <c r="F5233" t="s">
        <v>116</v>
      </c>
      <c r="G5233" t="s">
        <v>117</v>
      </c>
      <c r="H5233" t="s">
        <v>1072</v>
      </c>
      <c r="I5233" t="s">
        <v>113</v>
      </c>
      <c r="J5233" t="s">
        <v>114</v>
      </c>
      <c r="K5233" t="s">
        <v>360</v>
      </c>
      <c r="L5233" t="str">
        <f>_xlfn.XLOOKUP(Trade_Flows[[#This Row],[hardware_type]],Helper_sheet!$D$2:$D$15,Helper_sheet!$E$2:$E$15,0,0)</f>
        <v>Chip</v>
      </c>
      <c r="M5233" t="s">
        <v>31</v>
      </c>
      <c r="N5233" s="5">
        <v>873</v>
      </c>
      <c r="O5233" s="1">
        <v>50.98</v>
      </c>
      <c r="P5233" t="s">
        <v>365</v>
      </c>
      <c r="Q5233" t="s">
        <v>118</v>
      </c>
      <c r="R5233" t="s">
        <v>144</v>
      </c>
      <c r="S5233" t="s">
        <v>141</v>
      </c>
      <c r="T5233" t="s">
        <v>34</v>
      </c>
      <c r="U5233" t="s">
        <v>2552</v>
      </c>
      <c r="V5233" t="s">
        <v>735</v>
      </c>
      <c r="W5233" t="s">
        <v>147</v>
      </c>
      <c r="X5233" t="s">
        <v>144</v>
      </c>
    </row>
    <row r="5234" spans="1:24" x14ac:dyDescent="0.4">
      <c r="A5234" t="s">
        <v>5927</v>
      </c>
      <c r="B5234" t="s">
        <v>193</v>
      </c>
      <c r="C5234" t="s">
        <v>141</v>
      </c>
      <c r="D5234" t="s">
        <v>52</v>
      </c>
      <c r="E5234" t="s">
        <v>1222</v>
      </c>
      <c r="F5234" t="s">
        <v>116</v>
      </c>
      <c r="G5234" t="s">
        <v>117</v>
      </c>
      <c r="H5234" t="s">
        <v>1072</v>
      </c>
      <c r="I5234" t="s">
        <v>113</v>
      </c>
      <c r="J5234" t="s">
        <v>114</v>
      </c>
      <c r="K5234" t="s">
        <v>360</v>
      </c>
      <c r="L5234" t="str">
        <f>_xlfn.XLOOKUP(Trade_Flows[[#This Row],[hardware_type]],Helper_sheet!$D$2:$D$15,Helper_sheet!$E$2:$E$15,0,0)</f>
        <v>Chip</v>
      </c>
      <c r="M5234" t="s">
        <v>31</v>
      </c>
      <c r="N5234" s="5">
        <v>729</v>
      </c>
      <c r="O5234" s="1">
        <v>42.54</v>
      </c>
      <c r="P5234" t="s">
        <v>84</v>
      </c>
      <c r="Q5234" t="s">
        <v>118</v>
      </c>
      <c r="R5234" t="s">
        <v>144</v>
      </c>
      <c r="S5234" t="s">
        <v>141</v>
      </c>
      <c r="T5234" t="s">
        <v>34</v>
      </c>
      <c r="U5234" t="s">
        <v>1244</v>
      </c>
      <c r="V5234" t="s">
        <v>756</v>
      </c>
      <c r="W5234" t="s">
        <v>147</v>
      </c>
      <c r="X5234" t="s">
        <v>144</v>
      </c>
    </row>
    <row r="5235" spans="1:24" x14ac:dyDescent="0.4">
      <c r="A5235" t="s">
        <v>5928</v>
      </c>
      <c r="B5235" t="s">
        <v>193</v>
      </c>
      <c r="C5235" t="s">
        <v>149</v>
      </c>
      <c r="D5235" t="s">
        <v>53</v>
      </c>
      <c r="E5235" t="s">
        <v>1222</v>
      </c>
      <c r="F5235" t="s">
        <v>116</v>
      </c>
      <c r="G5235" t="s">
        <v>117</v>
      </c>
      <c r="H5235" t="s">
        <v>1072</v>
      </c>
      <c r="I5235" t="s">
        <v>113</v>
      </c>
      <c r="J5235" t="s">
        <v>114</v>
      </c>
      <c r="K5235" t="s">
        <v>360</v>
      </c>
      <c r="L5235" t="str">
        <f>_xlfn.XLOOKUP(Trade_Flows[[#This Row],[hardware_type]],Helper_sheet!$D$2:$D$15,Helper_sheet!$E$2:$E$15,0,0)</f>
        <v>Chip</v>
      </c>
      <c r="M5235" t="s">
        <v>31</v>
      </c>
      <c r="N5235" s="5">
        <v>1004</v>
      </c>
      <c r="O5235" s="1">
        <v>58.6</v>
      </c>
      <c r="P5235" t="s">
        <v>84</v>
      </c>
      <c r="Q5235" t="s">
        <v>118</v>
      </c>
      <c r="R5235" t="s">
        <v>144</v>
      </c>
      <c r="S5235" t="s">
        <v>141</v>
      </c>
      <c r="T5235" t="s">
        <v>34</v>
      </c>
      <c r="U5235" t="s">
        <v>1223</v>
      </c>
      <c r="V5235" t="s">
        <v>840</v>
      </c>
      <c r="W5235" t="s">
        <v>147</v>
      </c>
      <c r="X5235" t="s">
        <v>144</v>
      </c>
    </row>
    <row r="5236" spans="1:24" x14ac:dyDescent="0.4">
      <c r="A5236" t="s">
        <v>5929</v>
      </c>
      <c r="B5236" t="s">
        <v>193</v>
      </c>
      <c r="C5236" t="s">
        <v>154</v>
      </c>
      <c r="D5236" t="s">
        <v>54</v>
      </c>
      <c r="E5236" t="s">
        <v>1222</v>
      </c>
      <c r="F5236" t="s">
        <v>116</v>
      </c>
      <c r="G5236" t="s">
        <v>117</v>
      </c>
      <c r="H5236" t="s">
        <v>1072</v>
      </c>
      <c r="I5236" t="s">
        <v>113</v>
      </c>
      <c r="J5236" t="s">
        <v>114</v>
      </c>
      <c r="K5236" t="s">
        <v>360</v>
      </c>
      <c r="L5236" t="str">
        <f>_xlfn.XLOOKUP(Trade_Flows[[#This Row],[hardware_type]],Helper_sheet!$D$2:$D$15,Helper_sheet!$E$2:$E$15,0,0)</f>
        <v>Chip</v>
      </c>
      <c r="M5236" t="s">
        <v>31</v>
      </c>
      <c r="N5236" s="5">
        <v>1016</v>
      </c>
      <c r="O5236" s="1">
        <v>59.31</v>
      </c>
      <c r="P5236" t="s">
        <v>83</v>
      </c>
      <c r="Q5236" t="s">
        <v>118</v>
      </c>
      <c r="R5236" t="s">
        <v>144</v>
      </c>
      <c r="S5236" t="s">
        <v>141</v>
      </c>
      <c r="T5236" t="s">
        <v>34</v>
      </c>
      <c r="U5236" t="s">
        <v>1258</v>
      </c>
      <c r="V5236" t="s">
        <v>1103</v>
      </c>
      <c r="W5236" t="s">
        <v>147</v>
      </c>
      <c r="X5236" t="s">
        <v>144</v>
      </c>
    </row>
    <row r="5237" spans="1:24" x14ac:dyDescent="0.4">
      <c r="A5237" t="s">
        <v>5930</v>
      </c>
      <c r="B5237" t="s">
        <v>193</v>
      </c>
      <c r="C5237" t="s">
        <v>158</v>
      </c>
      <c r="D5237" t="s">
        <v>55</v>
      </c>
      <c r="E5237" t="s">
        <v>1222</v>
      </c>
      <c r="F5237" t="s">
        <v>116</v>
      </c>
      <c r="G5237" t="s">
        <v>117</v>
      </c>
      <c r="H5237" t="s">
        <v>1072</v>
      </c>
      <c r="I5237" t="s">
        <v>113</v>
      </c>
      <c r="J5237" t="s">
        <v>114</v>
      </c>
      <c r="K5237" t="s">
        <v>360</v>
      </c>
      <c r="L5237" t="str">
        <f>_xlfn.XLOOKUP(Trade_Flows[[#This Row],[hardware_type]],Helper_sheet!$D$2:$D$15,Helper_sheet!$E$2:$E$15,0,0)</f>
        <v>Chip</v>
      </c>
      <c r="M5237" t="s">
        <v>31</v>
      </c>
      <c r="N5237" s="5">
        <v>890</v>
      </c>
      <c r="O5237" s="1">
        <v>51.94</v>
      </c>
      <c r="P5237" t="s">
        <v>86</v>
      </c>
      <c r="Q5237" t="s">
        <v>118</v>
      </c>
      <c r="R5237" t="s">
        <v>144</v>
      </c>
      <c r="S5237" t="s">
        <v>141</v>
      </c>
      <c r="T5237" t="s">
        <v>34</v>
      </c>
      <c r="U5237" t="s">
        <v>1231</v>
      </c>
      <c r="V5237" t="s">
        <v>1083</v>
      </c>
      <c r="W5237" t="s">
        <v>147</v>
      </c>
      <c r="X5237" t="s">
        <v>144</v>
      </c>
    </row>
    <row r="5238" spans="1:24" x14ac:dyDescent="0.4">
      <c r="A5238" t="s">
        <v>5931</v>
      </c>
      <c r="B5238" t="s">
        <v>202</v>
      </c>
      <c r="C5238" t="s">
        <v>141</v>
      </c>
      <c r="D5238" t="s">
        <v>56</v>
      </c>
      <c r="E5238" t="s">
        <v>1222</v>
      </c>
      <c r="F5238" t="s">
        <v>116</v>
      </c>
      <c r="G5238" t="s">
        <v>117</v>
      </c>
      <c r="H5238" t="s">
        <v>1072</v>
      </c>
      <c r="I5238" t="s">
        <v>113</v>
      </c>
      <c r="J5238" t="s">
        <v>114</v>
      </c>
      <c r="K5238" t="s">
        <v>360</v>
      </c>
      <c r="L5238" t="str">
        <f>_xlfn.XLOOKUP(Trade_Flows[[#This Row],[hardware_type]],Helper_sheet!$D$2:$D$15,Helper_sheet!$E$2:$E$15,0,0)</f>
        <v>Chip</v>
      </c>
      <c r="M5238" t="s">
        <v>31</v>
      </c>
      <c r="N5238" s="5">
        <v>782</v>
      </c>
      <c r="O5238" s="1">
        <v>45.63</v>
      </c>
      <c r="P5238" t="s">
        <v>365</v>
      </c>
      <c r="Q5238" t="s">
        <v>118</v>
      </c>
      <c r="R5238" t="s">
        <v>144</v>
      </c>
      <c r="S5238" t="s">
        <v>141</v>
      </c>
      <c r="T5238" t="s">
        <v>34</v>
      </c>
      <c r="U5238" t="s">
        <v>1252</v>
      </c>
      <c r="V5238" t="s">
        <v>1076</v>
      </c>
      <c r="W5238" t="s">
        <v>147</v>
      </c>
      <c r="X5238" t="s">
        <v>144</v>
      </c>
    </row>
    <row r="5239" spans="1:24" x14ac:dyDescent="0.4">
      <c r="A5239" t="s">
        <v>5932</v>
      </c>
      <c r="B5239" t="s">
        <v>202</v>
      </c>
      <c r="C5239" t="s">
        <v>149</v>
      </c>
      <c r="D5239" t="s">
        <v>57</v>
      </c>
      <c r="E5239" t="s">
        <v>1222</v>
      </c>
      <c r="F5239" t="s">
        <v>116</v>
      </c>
      <c r="G5239" t="s">
        <v>117</v>
      </c>
      <c r="H5239" t="s">
        <v>1072</v>
      </c>
      <c r="I5239" t="s">
        <v>113</v>
      </c>
      <c r="J5239" t="s">
        <v>114</v>
      </c>
      <c r="K5239" t="s">
        <v>360</v>
      </c>
      <c r="L5239" t="str">
        <f>_xlfn.XLOOKUP(Trade_Flows[[#This Row],[hardware_type]],Helper_sheet!$D$2:$D$15,Helper_sheet!$E$2:$E$15,0,0)</f>
        <v>Chip</v>
      </c>
      <c r="M5239" t="s">
        <v>31</v>
      </c>
      <c r="N5239" s="5">
        <v>1016</v>
      </c>
      <c r="O5239" s="1">
        <v>59.32</v>
      </c>
      <c r="P5239" t="s">
        <v>83</v>
      </c>
      <c r="Q5239" t="s">
        <v>118</v>
      </c>
      <c r="R5239" t="s">
        <v>144</v>
      </c>
      <c r="S5239" t="s">
        <v>141</v>
      </c>
      <c r="T5239" t="s">
        <v>34</v>
      </c>
      <c r="U5239" t="s">
        <v>1238</v>
      </c>
      <c r="V5239" t="s">
        <v>733</v>
      </c>
      <c r="W5239" t="s">
        <v>147</v>
      </c>
      <c r="X5239" t="s">
        <v>144</v>
      </c>
    </row>
    <row r="5240" spans="1:24" x14ac:dyDescent="0.4">
      <c r="A5240" t="s">
        <v>5933</v>
      </c>
      <c r="B5240" t="s">
        <v>202</v>
      </c>
      <c r="C5240" t="s">
        <v>154</v>
      </c>
      <c r="D5240" t="s">
        <v>58</v>
      </c>
      <c r="E5240" t="s">
        <v>1222</v>
      </c>
      <c r="F5240" t="s">
        <v>116</v>
      </c>
      <c r="G5240" t="s">
        <v>117</v>
      </c>
      <c r="H5240" t="s">
        <v>1072</v>
      </c>
      <c r="I5240" t="s">
        <v>113</v>
      </c>
      <c r="J5240" t="s">
        <v>114</v>
      </c>
      <c r="K5240" t="s">
        <v>360</v>
      </c>
      <c r="L5240" t="str">
        <f>_xlfn.XLOOKUP(Trade_Flows[[#This Row],[hardware_type]],Helper_sheet!$D$2:$D$15,Helper_sheet!$E$2:$E$15,0,0)</f>
        <v>Chip</v>
      </c>
      <c r="M5240" t="s">
        <v>31</v>
      </c>
      <c r="N5240" s="5">
        <v>982</v>
      </c>
      <c r="O5240" s="1">
        <v>57.32</v>
      </c>
      <c r="P5240" t="s">
        <v>83</v>
      </c>
      <c r="Q5240" t="s">
        <v>118</v>
      </c>
      <c r="R5240" t="s">
        <v>144</v>
      </c>
      <c r="S5240" t="s">
        <v>141</v>
      </c>
      <c r="T5240" t="s">
        <v>34</v>
      </c>
      <c r="U5240" t="s">
        <v>1290</v>
      </c>
      <c r="V5240" t="s">
        <v>738</v>
      </c>
      <c r="W5240" t="s">
        <v>147</v>
      </c>
      <c r="X5240" t="s">
        <v>144</v>
      </c>
    </row>
    <row r="5241" spans="1:24" x14ac:dyDescent="0.4">
      <c r="A5241" t="s">
        <v>5934</v>
      </c>
      <c r="B5241" t="s">
        <v>202</v>
      </c>
      <c r="C5241" t="s">
        <v>158</v>
      </c>
      <c r="D5241" t="s">
        <v>59</v>
      </c>
      <c r="E5241" t="s">
        <v>1222</v>
      </c>
      <c r="F5241" t="s">
        <v>116</v>
      </c>
      <c r="G5241" t="s">
        <v>117</v>
      </c>
      <c r="H5241" t="s">
        <v>1072</v>
      </c>
      <c r="I5241" t="s">
        <v>113</v>
      </c>
      <c r="J5241" t="s">
        <v>114</v>
      </c>
      <c r="K5241" t="s">
        <v>360</v>
      </c>
      <c r="L5241" t="str">
        <f>_xlfn.XLOOKUP(Trade_Flows[[#This Row],[hardware_type]],Helper_sheet!$D$2:$D$15,Helper_sheet!$E$2:$E$15,0,0)</f>
        <v>Chip</v>
      </c>
      <c r="M5241" t="s">
        <v>31</v>
      </c>
      <c r="N5241" s="5">
        <v>849</v>
      </c>
      <c r="O5241" s="1">
        <v>49.55</v>
      </c>
      <c r="P5241" t="s">
        <v>374</v>
      </c>
      <c r="Q5241" t="s">
        <v>118</v>
      </c>
      <c r="R5241" t="s">
        <v>144</v>
      </c>
      <c r="S5241" t="s">
        <v>141</v>
      </c>
      <c r="T5241" t="s">
        <v>34</v>
      </c>
      <c r="U5241" t="s">
        <v>1246</v>
      </c>
      <c r="V5241" t="s">
        <v>822</v>
      </c>
      <c r="W5241" t="s">
        <v>147</v>
      </c>
      <c r="X5241" t="s">
        <v>144</v>
      </c>
    </row>
    <row r="5242" spans="1:24" x14ac:dyDescent="0.4">
      <c r="A5242" t="s">
        <v>5935</v>
      </c>
      <c r="B5242" t="s">
        <v>212</v>
      </c>
      <c r="C5242" t="s">
        <v>141</v>
      </c>
      <c r="D5242" t="s">
        <v>60</v>
      </c>
      <c r="E5242" t="s">
        <v>1222</v>
      </c>
      <c r="F5242" t="s">
        <v>116</v>
      </c>
      <c r="G5242" t="s">
        <v>117</v>
      </c>
      <c r="H5242" t="s">
        <v>1072</v>
      </c>
      <c r="I5242" t="s">
        <v>113</v>
      </c>
      <c r="J5242" t="s">
        <v>114</v>
      </c>
      <c r="K5242" t="s">
        <v>360</v>
      </c>
      <c r="L5242" t="str">
        <f>_xlfn.XLOOKUP(Trade_Flows[[#This Row],[hardware_type]],Helper_sheet!$D$2:$D$15,Helper_sheet!$E$2:$E$15,0,0)</f>
        <v>Chip</v>
      </c>
      <c r="M5242" t="s">
        <v>31</v>
      </c>
      <c r="N5242" s="5">
        <v>1362</v>
      </c>
      <c r="O5242" s="1">
        <v>79.47</v>
      </c>
      <c r="P5242" t="s">
        <v>85</v>
      </c>
      <c r="Q5242" t="s">
        <v>118</v>
      </c>
      <c r="R5242" t="s">
        <v>144</v>
      </c>
      <c r="S5242" t="s">
        <v>141</v>
      </c>
      <c r="T5242" t="s">
        <v>34</v>
      </c>
      <c r="U5242" t="s">
        <v>1284</v>
      </c>
      <c r="V5242" t="s">
        <v>733</v>
      </c>
      <c r="W5242" t="s">
        <v>147</v>
      </c>
      <c r="X5242" t="s">
        <v>144</v>
      </c>
    </row>
    <row r="5243" spans="1:24" x14ac:dyDescent="0.4">
      <c r="A5243" t="s">
        <v>5936</v>
      </c>
      <c r="B5243" t="s">
        <v>212</v>
      </c>
      <c r="C5243" t="s">
        <v>149</v>
      </c>
      <c r="D5243" t="s">
        <v>61</v>
      </c>
      <c r="E5243" t="s">
        <v>1222</v>
      </c>
      <c r="F5243" t="s">
        <v>116</v>
      </c>
      <c r="G5243" t="s">
        <v>117</v>
      </c>
      <c r="H5243" t="s">
        <v>1072</v>
      </c>
      <c r="I5243" t="s">
        <v>113</v>
      </c>
      <c r="J5243" t="s">
        <v>114</v>
      </c>
      <c r="K5243" t="s">
        <v>360</v>
      </c>
      <c r="L5243" t="str">
        <f>_xlfn.XLOOKUP(Trade_Flows[[#This Row],[hardware_type]],Helper_sheet!$D$2:$D$15,Helper_sheet!$E$2:$E$15,0,0)</f>
        <v>Chip</v>
      </c>
      <c r="M5243" t="s">
        <v>31</v>
      </c>
      <c r="N5243" s="5">
        <v>1598</v>
      </c>
      <c r="O5243" s="1">
        <v>93.24</v>
      </c>
      <c r="P5243" t="s">
        <v>272</v>
      </c>
      <c r="Q5243" t="s">
        <v>118</v>
      </c>
      <c r="R5243" t="s">
        <v>144</v>
      </c>
      <c r="S5243" t="s">
        <v>141</v>
      </c>
      <c r="T5243" t="s">
        <v>34</v>
      </c>
      <c r="U5243" t="s">
        <v>2552</v>
      </c>
      <c r="V5243" t="s">
        <v>817</v>
      </c>
      <c r="W5243" t="s">
        <v>147</v>
      </c>
      <c r="X5243" t="s">
        <v>144</v>
      </c>
    </row>
    <row r="5244" spans="1:24" x14ac:dyDescent="0.4">
      <c r="A5244" t="s">
        <v>5937</v>
      </c>
      <c r="B5244" t="s">
        <v>212</v>
      </c>
      <c r="C5244" t="s">
        <v>154</v>
      </c>
      <c r="D5244" t="s">
        <v>62</v>
      </c>
      <c r="E5244" t="s">
        <v>1222</v>
      </c>
      <c r="F5244" t="s">
        <v>116</v>
      </c>
      <c r="G5244" t="s">
        <v>117</v>
      </c>
      <c r="H5244" t="s">
        <v>1072</v>
      </c>
      <c r="I5244" t="s">
        <v>113</v>
      </c>
      <c r="J5244" t="s">
        <v>114</v>
      </c>
      <c r="K5244" t="s">
        <v>360</v>
      </c>
      <c r="L5244" t="str">
        <f>_xlfn.XLOOKUP(Trade_Flows[[#This Row],[hardware_type]],Helper_sheet!$D$2:$D$15,Helper_sheet!$E$2:$E$15,0,0)</f>
        <v>Chip</v>
      </c>
      <c r="M5244" t="s">
        <v>31</v>
      </c>
      <c r="N5244" s="5">
        <v>1555</v>
      </c>
      <c r="O5244" s="1">
        <v>90.73</v>
      </c>
      <c r="P5244" t="s">
        <v>365</v>
      </c>
      <c r="Q5244" t="s">
        <v>118</v>
      </c>
      <c r="R5244" t="s">
        <v>144</v>
      </c>
      <c r="S5244" t="s">
        <v>141</v>
      </c>
      <c r="T5244" t="s">
        <v>34</v>
      </c>
      <c r="U5244" t="s">
        <v>1255</v>
      </c>
      <c r="V5244" t="s">
        <v>733</v>
      </c>
      <c r="W5244" t="s">
        <v>147</v>
      </c>
      <c r="X5244" t="s">
        <v>144</v>
      </c>
    </row>
    <row r="5245" spans="1:24" x14ac:dyDescent="0.4">
      <c r="A5245" t="s">
        <v>5938</v>
      </c>
      <c r="B5245" t="s">
        <v>212</v>
      </c>
      <c r="C5245" t="s">
        <v>158</v>
      </c>
      <c r="D5245" t="s">
        <v>63</v>
      </c>
      <c r="E5245" t="s">
        <v>1222</v>
      </c>
      <c r="F5245" t="s">
        <v>116</v>
      </c>
      <c r="G5245" t="s">
        <v>117</v>
      </c>
      <c r="H5245" t="s">
        <v>1072</v>
      </c>
      <c r="I5245" t="s">
        <v>113</v>
      </c>
      <c r="J5245" t="s">
        <v>114</v>
      </c>
      <c r="K5245" t="s">
        <v>360</v>
      </c>
      <c r="L5245" t="str">
        <f>_xlfn.XLOOKUP(Trade_Flows[[#This Row],[hardware_type]],Helper_sheet!$D$2:$D$15,Helper_sheet!$E$2:$E$15,0,0)</f>
        <v>Chip</v>
      </c>
      <c r="M5245" t="s">
        <v>31</v>
      </c>
      <c r="N5245" s="5">
        <v>1652</v>
      </c>
      <c r="O5245" s="1">
        <v>96.37</v>
      </c>
      <c r="P5245" t="s">
        <v>86</v>
      </c>
      <c r="Q5245" t="s">
        <v>118</v>
      </c>
      <c r="R5245" t="s">
        <v>144</v>
      </c>
      <c r="S5245" t="s">
        <v>141</v>
      </c>
      <c r="T5245" t="s">
        <v>34</v>
      </c>
      <c r="U5245" t="s">
        <v>1229</v>
      </c>
      <c r="V5245" t="s">
        <v>1096</v>
      </c>
      <c r="W5245" t="s">
        <v>147</v>
      </c>
      <c r="X5245" t="s">
        <v>144</v>
      </c>
    </row>
    <row r="5246" spans="1:24" x14ac:dyDescent="0.4">
      <c r="A5246" t="s">
        <v>5939</v>
      </c>
      <c r="B5246" t="s">
        <v>223</v>
      </c>
      <c r="C5246" t="s">
        <v>141</v>
      </c>
      <c r="D5246" t="s">
        <v>64</v>
      </c>
      <c r="E5246" t="s">
        <v>1222</v>
      </c>
      <c r="F5246" t="s">
        <v>116</v>
      </c>
      <c r="G5246" t="s">
        <v>117</v>
      </c>
      <c r="H5246" t="s">
        <v>1072</v>
      </c>
      <c r="I5246" t="s">
        <v>113</v>
      </c>
      <c r="J5246" t="s">
        <v>114</v>
      </c>
      <c r="K5246" t="s">
        <v>360</v>
      </c>
      <c r="L5246" t="str">
        <f>_xlfn.XLOOKUP(Trade_Flows[[#This Row],[hardware_type]],Helper_sheet!$D$2:$D$15,Helper_sheet!$E$2:$E$15,0,0)</f>
        <v>Chip</v>
      </c>
      <c r="M5246" t="s">
        <v>31</v>
      </c>
      <c r="N5246" s="5">
        <v>1624</v>
      </c>
      <c r="O5246" s="1">
        <v>94.74</v>
      </c>
      <c r="P5246" t="s">
        <v>374</v>
      </c>
      <c r="Q5246" t="s">
        <v>118</v>
      </c>
      <c r="R5246" t="s">
        <v>144</v>
      </c>
      <c r="S5246" t="s">
        <v>141</v>
      </c>
      <c r="T5246" t="s">
        <v>34</v>
      </c>
      <c r="U5246" t="s">
        <v>1234</v>
      </c>
      <c r="V5246" t="s">
        <v>758</v>
      </c>
      <c r="W5246" t="s">
        <v>147</v>
      </c>
      <c r="X5246" t="s">
        <v>144</v>
      </c>
    </row>
    <row r="5247" spans="1:24" x14ac:dyDescent="0.4">
      <c r="A5247" t="s">
        <v>5940</v>
      </c>
      <c r="B5247" t="s">
        <v>223</v>
      </c>
      <c r="C5247" t="s">
        <v>149</v>
      </c>
      <c r="D5247" t="s">
        <v>65</v>
      </c>
      <c r="E5247" t="s">
        <v>1222</v>
      </c>
      <c r="F5247" t="s">
        <v>116</v>
      </c>
      <c r="G5247" t="s">
        <v>117</v>
      </c>
      <c r="H5247" t="s">
        <v>1072</v>
      </c>
      <c r="I5247" t="s">
        <v>113</v>
      </c>
      <c r="J5247" t="s">
        <v>114</v>
      </c>
      <c r="K5247" t="s">
        <v>360</v>
      </c>
      <c r="L5247" t="str">
        <f>_xlfn.XLOOKUP(Trade_Flows[[#This Row],[hardware_type]],Helper_sheet!$D$2:$D$15,Helper_sheet!$E$2:$E$15,0,0)</f>
        <v>Chip</v>
      </c>
      <c r="M5247" t="s">
        <v>31</v>
      </c>
      <c r="N5247" s="5">
        <v>1968</v>
      </c>
      <c r="O5247" s="1">
        <v>114.8</v>
      </c>
      <c r="P5247" t="s">
        <v>365</v>
      </c>
      <c r="Q5247" t="s">
        <v>118</v>
      </c>
      <c r="R5247" t="s">
        <v>144</v>
      </c>
      <c r="S5247" t="s">
        <v>141</v>
      </c>
      <c r="T5247" t="s">
        <v>34</v>
      </c>
      <c r="U5247" t="s">
        <v>1234</v>
      </c>
      <c r="V5247" t="s">
        <v>735</v>
      </c>
      <c r="W5247" t="s">
        <v>147</v>
      </c>
      <c r="X5247" t="s">
        <v>144</v>
      </c>
    </row>
    <row r="5248" spans="1:24" x14ac:dyDescent="0.4">
      <c r="A5248" t="s">
        <v>5941</v>
      </c>
      <c r="B5248" t="s">
        <v>223</v>
      </c>
      <c r="C5248" t="s">
        <v>154</v>
      </c>
      <c r="D5248" t="s">
        <v>66</v>
      </c>
      <c r="E5248" t="s">
        <v>1222</v>
      </c>
      <c r="F5248" t="s">
        <v>116</v>
      </c>
      <c r="G5248" t="s">
        <v>117</v>
      </c>
      <c r="H5248" t="s">
        <v>1072</v>
      </c>
      <c r="I5248" t="s">
        <v>113</v>
      </c>
      <c r="J5248" t="s">
        <v>114</v>
      </c>
      <c r="K5248" t="s">
        <v>360</v>
      </c>
      <c r="L5248" t="str">
        <f>_xlfn.XLOOKUP(Trade_Flows[[#This Row],[hardware_type]],Helper_sheet!$D$2:$D$15,Helper_sheet!$E$2:$E$15,0,0)</f>
        <v>Chip</v>
      </c>
      <c r="M5248" t="s">
        <v>31</v>
      </c>
      <c r="N5248" s="5">
        <v>1787</v>
      </c>
      <c r="O5248" s="1">
        <v>104.25</v>
      </c>
      <c r="P5248" t="s">
        <v>272</v>
      </c>
      <c r="Q5248" t="s">
        <v>118</v>
      </c>
      <c r="R5248" t="s">
        <v>144</v>
      </c>
      <c r="S5248" t="s">
        <v>141</v>
      </c>
      <c r="T5248" t="s">
        <v>34</v>
      </c>
      <c r="U5248" t="s">
        <v>1225</v>
      </c>
      <c r="V5248" t="s">
        <v>758</v>
      </c>
      <c r="W5248" t="s">
        <v>147</v>
      </c>
      <c r="X5248" t="s">
        <v>144</v>
      </c>
    </row>
    <row r="5249" spans="1:24" x14ac:dyDescent="0.4">
      <c r="A5249" t="s">
        <v>5942</v>
      </c>
      <c r="B5249" t="s">
        <v>223</v>
      </c>
      <c r="C5249" t="s">
        <v>158</v>
      </c>
      <c r="D5249" t="s">
        <v>67</v>
      </c>
      <c r="E5249" t="s">
        <v>1222</v>
      </c>
      <c r="F5249" t="s">
        <v>116</v>
      </c>
      <c r="G5249" t="s">
        <v>117</v>
      </c>
      <c r="H5249" t="s">
        <v>1072</v>
      </c>
      <c r="I5249" t="s">
        <v>113</v>
      </c>
      <c r="J5249" t="s">
        <v>114</v>
      </c>
      <c r="K5249" t="s">
        <v>360</v>
      </c>
      <c r="L5249" t="str">
        <f>_xlfn.XLOOKUP(Trade_Flows[[#This Row],[hardware_type]],Helper_sheet!$D$2:$D$15,Helper_sheet!$E$2:$E$15,0,0)</f>
        <v>Chip</v>
      </c>
      <c r="M5249" t="s">
        <v>31</v>
      </c>
      <c r="N5249" s="5">
        <v>1553</v>
      </c>
      <c r="O5249" s="1">
        <v>90.62</v>
      </c>
      <c r="P5249" t="s">
        <v>85</v>
      </c>
      <c r="Q5249" t="s">
        <v>118</v>
      </c>
      <c r="R5249" t="s">
        <v>144</v>
      </c>
      <c r="S5249" t="s">
        <v>141</v>
      </c>
      <c r="T5249" t="s">
        <v>34</v>
      </c>
      <c r="U5249" t="s">
        <v>2584</v>
      </c>
      <c r="V5249" t="s">
        <v>758</v>
      </c>
      <c r="W5249" t="s">
        <v>147</v>
      </c>
      <c r="X5249" t="s">
        <v>144</v>
      </c>
    </row>
    <row r="5250" spans="1:24" x14ac:dyDescent="0.4">
      <c r="A5250" t="s">
        <v>5943</v>
      </c>
      <c r="B5250" t="s">
        <v>235</v>
      </c>
      <c r="C5250" t="s">
        <v>141</v>
      </c>
      <c r="D5250" t="s">
        <v>68</v>
      </c>
      <c r="E5250" t="s">
        <v>1222</v>
      </c>
      <c r="F5250" t="s">
        <v>116</v>
      </c>
      <c r="G5250" t="s">
        <v>117</v>
      </c>
      <c r="H5250" t="s">
        <v>1072</v>
      </c>
      <c r="I5250" t="s">
        <v>113</v>
      </c>
      <c r="J5250" t="s">
        <v>114</v>
      </c>
      <c r="K5250" t="s">
        <v>360</v>
      </c>
      <c r="L5250" t="str">
        <f>_xlfn.XLOOKUP(Trade_Flows[[#This Row],[hardware_type]],Helper_sheet!$D$2:$D$15,Helper_sheet!$E$2:$E$15,0,0)</f>
        <v>Chip</v>
      </c>
      <c r="M5250" t="s">
        <v>31</v>
      </c>
      <c r="N5250" s="5">
        <v>3434</v>
      </c>
      <c r="O5250" s="1">
        <v>200.37</v>
      </c>
      <c r="P5250" t="s">
        <v>85</v>
      </c>
      <c r="Q5250" t="s">
        <v>118</v>
      </c>
      <c r="R5250" t="s">
        <v>144</v>
      </c>
      <c r="S5250" t="s">
        <v>141</v>
      </c>
      <c r="T5250" t="s">
        <v>34</v>
      </c>
      <c r="U5250" t="s">
        <v>1258</v>
      </c>
      <c r="V5250" t="s">
        <v>817</v>
      </c>
      <c r="W5250" t="s">
        <v>147</v>
      </c>
      <c r="X5250" t="s">
        <v>144</v>
      </c>
    </row>
    <row r="5251" spans="1:24" x14ac:dyDescent="0.4">
      <c r="A5251" t="s">
        <v>5944</v>
      </c>
      <c r="B5251" t="s">
        <v>235</v>
      </c>
      <c r="C5251" t="s">
        <v>149</v>
      </c>
      <c r="D5251" t="s">
        <v>69</v>
      </c>
      <c r="E5251" t="s">
        <v>1222</v>
      </c>
      <c r="F5251" t="s">
        <v>116</v>
      </c>
      <c r="G5251" t="s">
        <v>117</v>
      </c>
      <c r="H5251" t="s">
        <v>1072</v>
      </c>
      <c r="I5251" t="s">
        <v>113</v>
      </c>
      <c r="J5251" t="s">
        <v>114</v>
      </c>
      <c r="K5251" t="s">
        <v>360</v>
      </c>
      <c r="L5251" t="str">
        <f>_xlfn.XLOOKUP(Trade_Flows[[#This Row],[hardware_type]],Helper_sheet!$D$2:$D$15,Helper_sheet!$E$2:$E$15,0,0)</f>
        <v>Chip</v>
      </c>
      <c r="M5251" t="s">
        <v>31</v>
      </c>
      <c r="N5251" s="5">
        <v>3921</v>
      </c>
      <c r="O5251" s="1">
        <v>228.78</v>
      </c>
      <c r="P5251" t="s">
        <v>365</v>
      </c>
      <c r="Q5251" t="s">
        <v>118</v>
      </c>
      <c r="R5251" t="s">
        <v>144</v>
      </c>
      <c r="S5251" t="s">
        <v>141</v>
      </c>
      <c r="T5251" t="s">
        <v>34</v>
      </c>
      <c r="U5251" t="s">
        <v>1231</v>
      </c>
      <c r="V5251" t="s">
        <v>783</v>
      </c>
      <c r="W5251" t="s">
        <v>147</v>
      </c>
      <c r="X5251" t="s">
        <v>144</v>
      </c>
    </row>
    <row r="5252" spans="1:24" x14ac:dyDescent="0.4">
      <c r="A5252" t="s">
        <v>5945</v>
      </c>
      <c r="B5252" t="s">
        <v>235</v>
      </c>
      <c r="C5252" t="s">
        <v>154</v>
      </c>
      <c r="D5252" t="s">
        <v>70</v>
      </c>
      <c r="E5252" t="s">
        <v>1222</v>
      </c>
      <c r="F5252" t="s">
        <v>116</v>
      </c>
      <c r="G5252" t="s">
        <v>117</v>
      </c>
      <c r="H5252" t="s">
        <v>1072</v>
      </c>
      <c r="I5252" t="s">
        <v>113</v>
      </c>
      <c r="J5252" t="s">
        <v>114</v>
      </c>
      <c r="K5252" t="s">
        <v>360</v>
      </c>
      <c r="L5252" t="str">
        <f>_xlfn.XLOOKUP(Trade_Flows[[#This Row],[hardware_type]],Helper_sheet!$D$2:$D$15,Helper_sheet!$E$2:$E$15,0,0)</f>
        <v>Chip</v>
      </c>
      <c r="M5252" t="s">
        <v>31</v>
      </c>
      <c r="N5252" s="5">
        <v>4131</v>
      </c>
      <c r="O5252" s="1">
        <v>240.99</v>
      </c>
      <c r="P5252" t="s">
        <v>272</v>
      </c>
      <c r="Q5252" t="s">
        <v>118</v>
      </c>
      <c r="R5252" t="s">
        <v>144</v>
      </c>
      <c r="S5252" t="s">
        <v>141</v>
      </c>
      <c r="T5252" t="s">
        <v>34</v>
      </c>
      <c r="U5252" t="s">
        <v>1317</v>
      </c>
      <c r="V5252" t="s">
        <v>758</v>
      </c>
      <c r="W5252" t="s">
        <v>147</v>
      </c>
      <c r="X5252" t="s">
        <v>144</v>
      </c>
    </row>
    <row r="5253" spans="1:24" x14ac:dyDescent="0.4">
      <c r="A5253" t="s">
        <v>5946</v>
      </c>
      <c r="B5253" t="s">
        <v>235</v>
      </c>
      <c r="C5253" t="s">
        <v>158</v>
      </c>
      <c r="D5253" t="s">
        <v>71</v>
      </c>
      <c r="E5253" t="s">
        <v>1222</v>
      </c>
      <c r="F5253" t="s">
        <v>116</v>
      </c>
      <c r="G5253" t="s">
        <v>117</v>
      </c>
      <c r="H5253" t="s">
        <v>1072</v>
      </c>
      <c r="I5253" t="s">
        <v>113</v>
      </c>
      <c r="J5253" t="s">
        <v>114</v>
      </c>
      <c r="K5253" t="s">
        <v>360</v>
      </c>
      <c r="L5253" t="str">
        <f>_xlfn.XLOOKUP(Trade_Flows[[#This Row],[hardware_type]],Helper_sheet!$D$2:$D$15,Helper_sheet!$E$2:$E$15,0,0)</f>
        <v>Chip</v>
      </c>
      <c r="M5253" t="s">
        <v>31</v>
      </c>
      <c r="N5253" s="5">
        <v>3744</v>
      </c>
      <c r="O5253" s="1">
        <v>218.42</v>
      </c>
      <c r="P5253" t="s">
        <v>83</v>
      </c>
      <c r="Q5253" t="s">
        <v>118</v>
      </c>
      <c r="R5253" t="s">
        <v>144</v>
      </c>
      <c r="S5253" t="s">
        <v>141</v>
      </c>
      <c r="T5253" t="s">
        <v>34</v>
      </c>
      <c r="U5253" t="s">
        <v>2546</v>
      </c>
      <c r="V5253" t="s">
        <v>756</v>
      </c>
      <c r="W5253" t="s">
        <v>147</v>
      </c>
      <c r="X5253" t="s">
        <v>144</v>
      </c>
    </row>
    <row r="5254" spans="1:24" x14ac:dyDescent="0.4">
      <c r="A5254" t="s">
        <v>5947</v>
      </c>
      <c r="B5254" t="s">
        <v>248</v>
      </c>
      <c r="C5254" t="s">
        <v>141</v>
      </c>
      <c r="D5254" t="s">
        <v>72</v>
      </c>
      <c r="E5254" t="s">
        <v>1222</v>
      </c>
      <c r="F5254" t="s">
        <v>116</v>
      </c>
      <c r="G5254" t="s">
        <v>117</v>
      </c>
      <c r="H5254" t="s">
        <v>1072</v>
      </c>
      <c r="I5254" t="s">
        <v>113</v>
      </c>
      <c r="J5254" t="s">
        <v>114</v>
      </c>
      <c r="K5254" t="s">
        <v>360</v>
      </c>
      <c r="L5254" t="str">
        <f>_xlfn.XLOOKUP(Trade_Flows[[#This Row],[hardware_type]],Helper_sheet!$D$2:$D$15,Helper_sheet!$E$2:$E$15,0,0)</f>
        <v>Chip</v>
      </c>
      <c r="M5254" t="s">
        <v>31</v>
      </c>
      <c r="N5254" s="5">
        <v>3375</v>
      </c>
      <c r="O5254" s="1">
        <v>196.93</v>
      </c>
      <c r="P5254" t="s">
        <v>365</v>
      </c>
      <c r="Q5254" t="s">
        <v>118</v>
      </c>
      <c r="R5254" t="s">
        <v>144</v>
      </c>
      <c r="S5254" t="s">
        <v>141</v>
      </c>
      <c r="T5254" t="s">
        <v>34</v>
      </c>
      <c r="U5254" t="s">
        <v>1246</v>
      </c>
      <c r="V5254" t="s">
        <v>744</v>
      </c>
      <c r="W5254" t="s">
        <v>147</v>
      </c>
      <c r="X5254" t="s">
        <v>141</v>
      </c>
    </row>
    <row r="5255" spans="1:24" x14ac:dyDescent="0.4">
      <c r="A5255" t="s">
        <v>5948</v>
      </c>
      <c r="B5255" t="s">
        <v>248</v>
      </c>
      <c r="C5255" t="s">
        <v>149</v>
      </c>
      <c r="D5255" t="s">
        <v>73</v>
      </c>
      <c r="E5255" t="s">
        <v>1222</v>
      </c>
      <c r="F5255" t="s">
        <v>116</v>
      </c>
      <c r="G5255" t="s">
        <v>117</v>
      </c>
      <c r="H5255" t="s">
        <v>1072</v>
      </c>
      <c r="I5255" t="s">
        <v>113</v>
      </c>
      <c r="J5255" t="s">
        <v>114</v>
      </c>
      <c r="K5255" t="s">
        <v>360</v>
      </c>
      <c r="L5255" t="str">
        <f>_xlfn.XLOOKUP(Trade_Flows[[#This Row],[hardware_type]],Helper_sheet!$D$2:$D$15,Helper_sheet!$E$2:$E$15,0,0)</f>
        <v>Chip</v>
      </c>
      <c r="M5255" t="s">
        <v>31</v>
      </c>
      <c r="N5255" s="5">
        <v>3736</v>
      </c>
      <c r="O5255" s="1">
        <v>217.98</v>
      </c>
      <c r="P5255" t="s">
        <v>84</v>
      </c>
      <c r="Q5255" t="s">
        <v>118</v>
      </c>
      <c r="R5255" t="s">
        <v>144</v>
      </c>
      <c r="S5255" t="s">
        <v>141</v>
      </c>
      <c r="T5255" t="s">
        <v>34</v>
      </c>
      <c r="U5255" t="s">
        <v>2584</v>
      </c>
      <c r="V5255" t="s">
        <v>1121</v>
      </c>
      <c r="W5255" t="s">
        <v>147</v>
      </c>
      <c r="X5255" t="s">
        <v>141</v>
      </c>
    </row>
    <row r="5256" spans="1:24" x14ac:dyDescent="0.4">
      <c r="A5256" t="s">
        <v>5949</v>
      </c>
      <c r="B5256" t="s">
        <v>248</v>
      </c>
      <c r="C5256" t="s">
        <v>154</v>
      </c>
      <c r="D5256" t="s">
        <v>74</v>
      </c>
      <c r="E5256" t="s">
        <v>1222</v>
      </c>
      <c r="F5256" t="s">
        <v>116</v>
      </c>
      <c r="G5256" t="s">
        <v>117</v>
      </c>
      <c r="H5256" t="s">
        <v>1072</v>
      </c>
      <c r="I5256" t="s">
        <v>113</v>
      </c>
      <c r="J5256" t="s">
        <v>114</v>
      </c>
      <c r="K5256" t="s">
        <v>360</v>
      </c>
      <c r="L5256" t="str">
        <f>_xlfn.XLOOKUP(Trade_Flows[[#This Row],[hardware_type]],Helper_sheet!$D$2:$D$15,Helper_sheet!$E$2:$E$15,0,0)</f>
        <v>Chip</v>
      </c>
      <c r="M5256" t="s">
        <v>31</v>
      </c>
      <c r="N5256" s="5">
        <v>4819</v>
      </c>
      <c r="O5256" s="1">
        <v>281.16000000000003</v>
      </c>
      <c r="P5256" t="s">
        <v>86</v>
      </c>
      <c r="Q5256" t="s">
        <v>118</v>
      </c>
      <c r="R5256" t="s">
        <v>144</v>
      </c>
      <c r="S5256" t="s">
        <v>141</v>
      </c>
      <c r="T5256" t="s">
        <v>34</v>
      </c>
      <c r="U5256" t="s">
        <v>1317</v>
      </c>
      <c r="V5256" t="s">
        <v>733</v>
      </c>
      <c r="W5256" t="s">
        <v>147</v>
      </c>
      <c r="X5256" t="s">
        <v>141</v>
      </c>
    </row>
    <row r="5257" spans="1:24" x14ac:dyDescent="0.4">
      <c r="A5257" t="s">
        <v>5950</v>
      </c>
      <c r="B5257" t="s">
        <v>248</v>
      </c>
      <c r="C5257" t="s">
        <v>158</v>
      </c>
      <c r="D5257" t="s">
        <v>75</v>
      </c>
      <c r="E5257" t="s">
        <v>1222</v>
      </c>
      <c r="F5257" t="s">
        <v>116</v>
      </c>
      <c r="G5257" t="s">
        <v>117</v>
      </c>
      <c r="H5257" t="s">
        <v>1072</v>
      </c>
      <c r="I5257" t="s">
        <v>113</v>
      </c>
      <c r="J5257" t="s">
        <v>114</v>
      </c>
      <c r="K5257" t="s">
        <v>360</v>
      </c>
      <c r="L5257" t="str">
        <f>_xlfn.XLOOKUP(Trade_Flows[[#This Row],[hardware_type]],Helper_sheet!$D$2:$D$15,Helper_sheet!$E$2:$E$15,0,0)</f>
        <v>Chip</v>
      </c>
      <c r="M5257" t="s">
        <v>31</v>
      </c>
      <c r="N5257" s="5">
        <v>3435</v>
      </c>
      <c r="O5257" s="1">
        <v>200.4</v>
      </c>
      <c r="P5257" t="s">
        <v>85</v>
      </c>
      <c r="Q5257" t="s">
        <v>118</v>
      </c>
      <c r="R5257" t="s">
        <v>144</v>
      </c>
      <c r="S5257" t="s">
        <v>141</v>
      </c>
      <c r="T5257" t="s">
        <v>34</v>
      </c>
      <c r="U5257" t="s">
        <v>1238</v>
      </c>
      <c r="V5257" t="s">
        <v>744</v>
      </c>
      <c r="W5257" t="s">
        <v>147</v>
      </c>
      <c r="X5257" t="s">
        <v>141</v>
      </c>
    </row>
    <row r="5258" spans="1:24" x14ac:dyDescent="0.4">
      <c r="A5258" t="s">
        <v>5951</v>
      </c>
      <c r="B5258" t="s">
        <v>260</v>
      </c>
      <c r="C5258" t="s">
        <v>141</v>
      </c>
      <c r="D5258" t="s">
        <v>76</v>
      </c>
      <c r="E5258" t="s">
        <v>1222</v>
      </c>
      <c r="F5258" t="s">
        <v>116</v>
      </c>
      <c r="G5258" t="s">
        <v>117</v>
      </c>
      <c r="H5258" t="s">
        <v>1072</v>
      </c>
      <c r="I5258" t="s">
        <v>113</v>
      </c>
      <c r="J5258" t="s">
        <v>114</v>
      </c>
      <c r="K5258" t="s">
        <v>360</v>
      </c>
      <c r="L5258" t="str">
        <f>_xlfn.XLOOKUP(Trade_Flows[[#This Row],[hardware_type]],Helper_sheet!$D$2:$D$15,Helper_sheet!$E$2:$E$15,0,0)</f>
        <v>Chip</v>
      </c>
      <c r="M5258" t="s">
        <v>31</v>
      </c>
      <c r="N5258" s="5">
        <v>4461</v>
      </c>
      <c r="O5258" s="1">
        <v>260.23</v>
      </c>
      <c r="P5258" t="s">
        <v>374</v>
      </c>
      <c r="Q5258" t="s">
        <v>118</v>
      </c>
      <c r="R5258" t="s">
        <v>144</v>
      </c>
      <c r="S5258" t="s">
        <v>141</v>
      </c>
      <c r="T5258" t="s">
        <v>34</v>
      </c>
      <c r="U5258" t="s">
        <v>1250</v>
      </c>
      <c r="V5258" t="s">
        <v>1206</v>
      </c>
      <c r="W5258" t="s">
        <v>147</v>
      </c>
      <c r="X5258" t="s">
        <v>141</v>
      </c>
    </row>
    <row r="5259" spans="1:24" x14ac:dyDescent="0.4">
      <c r="A5259" t="s">
        <v>5952</v>
      </c>
      <c r="B5259" t="s">
        <v>260</v>
      </c>
      <c r="C5259" t="s">
        <v>149</v>
      </c>
      <c r="D5259" t="s">
        <v>77</v>
      </c>
      <c r="E5259" t="s">
        <v>1222</v>
      </c>
      <c r="F5259" t="s">
        <v>116</v>
      </c>
      <c r="G5259" t="s">
        <v>117</v>
      </c>
      <c r="H5259" t="s">
        <v>1072</v>
      </c>
      <c r="I5259" t="s">
        <v>113</v>
      </c>
      <c r="J5259" t="s">
        <v>114</v>
      </c>
      <c r="K5259" t="s">
        <v>360</v>
      </c>
      <c r="L5259" t="str">
        <f>_xlfn.XLOOKUP(Trade_Flows[[#This Row],[hardware_type]],Helper_sheet!$D$2:$D$15,Helper_sheet!$E$2:$E$15,0,0)</f>
        <v>Chip</v>
      </c>
      <c r="M5259" t="s">
        <v>31</v>
      </c>
      <c r="N5259" s="5">
        <v>4970</v>
      </c>
      <c r="O5259" s="1">
        <v>289.92</v>
      </c>
      <c r="P5259" t="s">
        <v>374</v>
      </c>
      <c r="Q5259" t="s">
        <v>118</v>
      </c>
      <c r="R5259" t="s">
        <v>144</v>
      </c>
      <c r="S5259" t="s">
        <v>141</v>
      </c>
      <c r="T5259" t="s">
        <v>34</v>
      </c>
      <c r="U5259" t="s">
        <v>1260</v>
      </c>
      <c r="V5259" t="s">
        <v>1103</v>
      </c>
      <c r="W5259" t="s">
        <v>147</v>
      </c>
      <c r="X5259" t="s">
        <v>141</v>
      </c>
    </row>
    <row r="5260" spans="1:24" x14ac:dyDescent="0.4">
      <c r="A5260" t="s">
        <v>5953</v>
      </c>
      <c r="B5260" t="s">
        <v>260</v>
      </c>
      <c r="C5260" t="s">
        <v>154</v>
      </c>
      <c r="D5260" t="s">
        <v>78</v>
      </c>
      <c r="E5260" t="s">
        <v>1222</v>
      </c>
      <c r="F5260" t="s">
        <v>116</v>
      </c>
      <c r="G5260" t="s">
        <v>117</v>
      </c>
      <c r="H5260" t="s">
        <v>1072</v>
      </c>
      <c r="I5260" t="s">
        <v>113</v>
      </c>
      <c r="J5260" t="s">
        <v>114</v>
      </c>
      <c r="K5260" t="s">
        <v>360</v>
      </c>
      <c r="L5260" t="str">
        <f>_xlfn.XLOOKUP(Trade_Flows[[#This Row],[hardware_type]],Helper_sheet!$D$2:$D$15,Helper_sheet!$E$2:$E$15,0,0)</f>
        <v>Chip</v>
      </c>
      <c r="M5260" t="s">
        <v>31</v>
      </c>
      <c r="N5260" s="5">
        <v>5190</v>
      </c>
      <c r="O5260" s="1">
        <v>302.75</v>
      </c>
      <c r="P5260" t="s">
        <v>374</v>
      </c>
      <c r="Q5260" t="s">
        <v>118</v>
      </c>
      <c r="R5260" t="s">
        <v>144</v>
      </c>
      <c r="S5260" t="s">
        <v>141</v>
      </c>
      <c r="T5260" t="s">
        <v>34</v>
      </c>
      <c r="U5260" t="s">
        <v>1236</v>
      </c>
      <c r="V5260" t="s">
        <v>1093</v>
      </c>
      <c r="W5260" t="s">
        <v>147</v>
      </c>
      <c r="X5260" t="s">
        <v>141</v>
      </c>
    </row>
    <row r="5261" spans="1:24" x14ac:dyDescent="0.4">
      <c r="A5261" t="s">
        <v>5954</v>
      </c>
      <c r="B5261" t="s">
        <v>260</v>
      </c>
      <c r="C5261" t="s">
        <v>158</v>
      </c>
      <c r="D5261" t="s">
        <v>79</v>
      </c>
      <c r="E5261" t="s">
        <v>1222</v>
      </c>
      <c r="F5261" t="s">
        <v>116</v>
      </c>
      <c r="G5261" t="s">
        <v>117</v>
      </c>
      <c r="H5261" t="s">
        <v>1072</v>
      </c>
      <c r="I5261" t="s">
        <v>113</v>
      </c>
      <c r="J5261" t="s">
        <v>114</v>
      </c>
      <c r="K5261" t="s">
        <v>360</v>
      </c>
      <c r="L5261" t="str">
        <f>_xlfn.XLOOKUP(Trade_Flows[[#This Row],[hardware_type]],Helper_sheet!$D$2:$D$15,Helper_sheet!$E$2:$E$15,0,0)</f>
        <v>Chip</v>
      </c>
      <c r="M5261" t="s">
        <v>31</v>
      </c>
      <c r="N5261" s="5">
        <v>4273</v>
      </c>
      <c r="O5261" s="1">
        <v>249.32</v>
      </c>
      <c r="P5261" t="s">
        <v>272</v>
      </c>
      <c r="Q5261" t="s">
        <v>118</v>
      </c>
      <c r="R5261" t="s">
        <v>144</v>
      </c>
      <c r="S5261" t="s">
        <v>141</v>
      </c>
      <c r="T5261" t="s">
        <v>34</v>
      </c>
      <c r="U5261" t="s">
        <v>1225</v>
      </c>
      <c r="V5261" t="s">
        <v>783</v>
      </c>
      <c r="W5261" t="s">
        <v>147</v>
      </c>
      <c r="X5261" t="s">
        <v>141</v>
      </c>
    </row>
    <row r="5262" spans="1:24" x14ac:dyDescent="0.4">
      <c r="A5262" t="s">
        <v>5955</v>
      </c>
      <c r="B5262" t="s">
        <v>140</v>
      </c>
      <c r="C5262" t="s">
        <v>141</v>
      </c>
      <c r="D5262" t="s">
        <v>23</v>
      </c>
      <c r="E5262" t="s">
        <v>1222</v>
      </c>
      <c r="F5262" t="s">
        <v>116</v>
      </c>
      <c r="G5262" t="s">
        <v>117</v>
      </c>
      <c r="H5262" t="s">
        <v>1072</v>
      </c>
      <c r="I5262" t="s">
        <v>113</v>
      </c>
      <c r="J5262" t="s">
        <v>114</v>
      </c>
      <c r="K5262" t="s">
        <v>271</v>
      </c>
      <c r="L5262" t="str">
        <f>_xlfn.XLOOKUP(Trade_Flows[[#This Row],[hardware_type]],Helper_sheet!$D$2:$D$15,Helper_sheet!$E$2:$E$15,0,0)</f>
        <v>Chip</v>
      </c>
      <c r="M5262" t="s">
        <v>31</v>
      </c>
      <c r="N5262" s="5">
        <v>611</v>
      </c>
      <c r="O5262" s="1">
        <v>35.67</v>
      </c>
      <c r="P5262" t="s">
        <v>272</v>
      </c>
      <c r="Q5262" t="s">
        <v>118</v>
      </c>
      <c r="R5262" t="s">
        <v>144</v>
      </c>
      <c r="S5262" t="s">
        <v>141</v>
      </c>
      <c r="T5262" t="s">
        <v>34</v>
      </c>
      <c r="U5262" t="s">
        <v>1252</v>
      </c>
      <c r="V5262" t="s">
        <v>747</v>
      </c>
      <c r="W5262" t="s">
        <v>147</v>
      </c>
      <c r="X5262" t="s">
        <v>144</v>
      </c>
    </row>
    <row r="5263" spans="1:24" x14ac:dyDescent="0.4">
      <c r="A5263" t="s">
        <v>5956</v>
      </c>
      <c r="B5263" t="s">
        <v>140</v>
      </c>
      <c r="C5263" t="s">
        <v>149</v>
      </c>
      <c r="D5263" t="s">
        <v>35</v>
      </c>
      <c r="E5263" t="s">
        <v>1222</v>
      </c>
      <c r="F5263" t="s">
        <v>116</v>
      </c>
      <c r="G5263" t="s">
        <v>117</v>
      </c>
      <c r="H5263" t="s">
        <v>1072</v>
      </c>
      <c r="I5263" t="s">
        <v>113</v>
      </c>
      <c r="J5263" t="s">
        <v>114</v>
      </c>
      <c r="K5263" t="s">
        <v>271</v>
      </c>
      <c r="L5263" t="str">
        <f>_xlfn.XLOOKUP(Trade_Flows[[#This Row],[hardware_type]],Helper_sheet!$D$2:$D$15,Helper_sheet!$E$2:$E$15,0,0)</f>
        <v>Chip</v>
      </c>
      <c r="M5263" t="s">
        <v>31</v>
      </c>
      <c r="N5263" s="5">
        <v>612</v>
      </c>
      <c r="O5263" s="1">
        <v>35.729999999999997</v>
      </c>
      <c r="P5263" t="s">
        <v>82</v>
      </c>
      <c r="Q5263" t="s">
        <v>118</v>
      </c>
      <c r="R5263" t="s">
        <v>144</v>
      </c>
      <c r="S5263" t="s">
        <v>141</v>
      </c>
      <c r="T5263" t="s">
        <v>34</v>
      </c>
      <c r="U5263" t="s">
        <v>1231</v>
      </c>
      <c r="V5263" t="s">
        <v>817</v>
      </c>
      <c r="W5263" t="s">
        <v>147</v>
      </c>
      <c r="X5263" t="s">
        <v>144</v>
      </c>
    </row>
    <row r="5264" spans="1:24" x14ac:dyDescent="0.4">
      <c r="A5264" t="s">
        <v>5957</v>
      </c>
      <c r="B5264" t="s">
        <v>140</v>
      </c>
      <c r="C5264" t="s">
        <v>154</v>
      </c>
      <c r="D5264" t="s">
        <v>37</v>
      </c>
      <c r="E5264" t="s">
        <v>1222</v>
      </c>
      <c r="F5264" t="s">
        <v>116</v>
      </c>
      <c r="G5264" t="s">
        <v>117</v>
      </c>
      <c r="H5264" t="s">
        <v>1072</v>
      </c>
      <c r="I5264" t="s">
        <v>113</v>
      </c>
      <c r="J5264" t="s">
        <v>114</v>
      </c>
      <c r="K5264" t="s">
        <v>271</v>
      </c>
      <c r="L5264" t="str">
        <f>_xlfn.XLOOKUP(Trade_Flows[[#This Row],[hardware_type]],Helper_sheet!$D$2:$D$15,Helper_sheet!$E$2:$E$15,0,0)</f>
        <v>Chip</v>
      </c>
      <c r="M5264" t="s">
        <v>31</v>
      </c>
      <c r="N5264" s="5">
        <v>580</v>
      </c>
      <c r="O5264" s="1">
        <v>33.840000000000003</v>
      </c>
      <c r="P5264" t="s">
        <v>277</v>
      </c>
      <c r="Q5264" t="s">
        <v>118</v>
      </c>
      <c r="R5264" t="s">
        <v>144</v>
      </c>
      <c r="S5264" t="s">
        <v>141</v>
      </c>
      <c r="T5264" t="s">
        <v>34</v>
      </c>
      <c r="U5264" t="s">
        <v>2584</v>
      </c>
      <c r="V5264" t="s">
        <v>1121</v>
      </c>
      <c r="W5264" t="s">
        <v>147</v>
      </c>
      <c r="X5264" t="s">
        <v>144</v>
      </c>
    </row>
    <row r="5265" spans="1:24" x14ac:dyDescent="0.4">
      <c r="A5265" t="s">
        <v>5958</v>
      </c>
      <c r="B5265" t="s">
        <v>140</v>
      </c>
      <c r="C5265" t="s">
        <v>158</v>
      </c>
      <c r="D5265" t="s">
        <v>38</v>
      </c>
      <c r="E5265" t="s">
        <v>1222</v>
      </c>
      <c r="F5265" t="s">
        <v>116</v>
      </c>
      <c r="G5265" t="s">
        <v>117</v>
      </c>
      <c r="H5265" t="s">
        <v>1072</v>
      </c>
      <c r="I5265" t="s">
        <v>113</v>
      </c>
      <c r="J5265" t="s">
        <v>114</v>
      </c>
      <c r="K5265" t="s">
        <v>271</v>
      </c>
      <c r="L5265" t="str">
        <f>_xlfn.XLOOKUP(Trade_Flows[[#This Row],[hardware_type]],Helper_sheet!$D$2:$D$15,Helper_sheet!$E$2:$E$15,0,0)</f>
        <v>Chip</v>
      </c>
      <c r="M5265" t="s">
        <v>31</v>
      </c>
      <c r="N5265" s="5">
        <v>593</v>
      </c>
      <c r="O5265" s="1">
        <v>34.619999999999997</v>
      </c>
      <c r="P5265" t="s">
        <v>272</v>
      </c>
      <c r="Q5265" t="s">
        <v>118</v>
      </c>
      <c r="R5265" t="s">
        <v>144</v>
      </c>
      <c r="S5265" t="s">
        <v>141</v>
      </c>
      <c r="T5265" t="s">
        <v>34</v>
      </c>
      <c r="U5265" t="s">
        <v>1272</v>
      </c>
      <c r="V5265" t="s">
        <v>1096</v>
      </c>
      <c r="W5265" t="s">
        <v>147</v>
      </c>
      <c r="X5265" t="s">
        <v>144</v>
      </c>
    </row>
    <row r="5266" spans="1:24" x14ac:dyDescent="0.4">
      <c r="A5266" t="s">
        <v>5959</v>
      </c>
      <c r="B5266" t="s">
        <v>162</v>
      </c>
      <c r="C5266" t="s">
        <v>141</v>
      </c>
      <c r="D5266" t="s">
        <v>39</v>
      </c>
      <c r="E5266" t="s">
        <v>1222</v>
      </c>
      <c r="F5266" t="s">
        <v>116</v>
      </c>
      <c r="G5266" t="s">
        <v>117</v>
      </c>
      <c r="H5266" t="s">
        <v>1072</v>
      </c>
      <c r="I5266" t="s">
        <v>113</v>
      </c>
      <c r="J5266" t="s">
        <v>114</v>
      </c>
      <c r="K5266" t="s">
        <v>271</v>
      </c>
      <c r="L5266" t="str">
        <f>_xlfn.XLOOKUP(Trade_Flows[[#This Row],[hardware_type]],Helper_sheet!$D$2:$D$15,Helper_sheet!$E$2:$E$15,0,0)</f>
        <v>Chip</v>
      </c>
      <c r="M5266" t="s">
        <v>31</v>
      </c>
      <c r="N5266" s="5">
        <v>584</v>
      </c>
      <c r="O5266" s="1">
        <v>34.090000000000003</v>
      </c>
      <c r="P5266" t="s">
        <v>82</v>
      </c>
      <c r="Q5266" t="s">
        <v>118</v>
      </c>
      <c r="R5266" t="s">
        <v>144</v>
      </c>
      <c r="S5266" t="s">
        <v>141</v>
      </c>
      <c r="T5266" t="s">
        <v>34</v>
      </c>
      <c r="U5266" t="s">
        <v>1260</v>
      </c>
      <c r="V5266" t="s">
        <v>783</v>
      </c>
      <c r="W5266" t="s">
        <v>147</v>
      </c>
      <c r="X5266" t="s">
        <v>144</v>
      </c>
    </row>
    <row r="5267" spans="1:24" x14ac:dyDescent="0.4">
      <c r="A5267" t="s">
        <v>5960</v>
      </c>
      <c r="B5267" t="s">
        <v>162</v>
      </c>
      <c r="C5267" t="s">
        <v>149</v>
      </c>
      <c r="D5267" t="s">
        <v>41</v>
      </c>
      <c r="E5267" t="s">
        <v>1222</v>
      </c>
      <c r="F5267" t="s">
        <v>116</v>
      </c>
      <c r="G5267" t="s">
        <v>117</v>
      </c>
      <c r="H5267" t="s">
        <v>1072</v>
      </c>
      <c r="I5267" t="s">
        <v>113</v>
      </c>
      <c r="J5267" t="s">
        <v>114</v>
      </c>
      <c r="K5267" t="s">
        <v>271</v>
      </c>
      <c r="L5267" t="str">
        <f>_xlfn.XLOOKUP(Trade_Flows[[#This Row],[hardware_type]],Helper_sheet!$D$2:$D$15,Helper_sheet!$E$2:$E$15,0,0)</f>
        <v>Chip</v>
      </c>
      <c r="M5267" t="s">
        <v>31</v>
      </c>
      <c r="N5267" s="5">
        <v>720</v>
      </c>
      <c r="O5267" s="1">
        <v>42.02</v>
      </c>
      <c r="P5267" t="s">
        <v>82</v>
      </c>
      <c r="Q5267" t="s">
        <v>118</v>
      </c>
      <c r="R5267" t="s">
        <v>144</v>
      </c>
      <c r="S5267" t="s">
        <v>141</v>
      </c>
      <c r="T5267" t="s">
        <v>34</v>
      </c>
      <c r="U5267" t="s">
        <v>1240</v>
      </c>
      <c r="V5267" t="s">
        <v>758</v>
      </c>
      <c r="W5267" t="s">
        <v>147</v>
      </c>
      <c r="X5267" t="s">
        <v>144</v>
      </c>
    </row>
    <row r="5268" spans="1:24" x14ac:dyDescent="0.4">
      <c r="A5268" t="s">
        <v>5961</v>
      </c>
      <c r="B5268" t="s">
        <v>162</v>
      </c>
      <c r="C5268" t="s">
        <v>154</v>
      </c>
      <c r="D5268" t="s">
        <v>42</v>
      </c>
      <c r="E5268" t="s">
        <v>1222</v>
      </c>
      <c r="F5268" t="s">
        <v>116</v>
      </c>
      <c r="G5268" t="s">
        <v>117</v>
      </c>
      <c r="H5268" t="s">
        <v>1072</v>
      </c>
      <c r="I5268" t="s">
        <v>113</v>
      </c>
      <c r="J5268" t="s">
        <v>114</v>
      </c>
      <c r="K5268" t="s">
        <v>271</v>
      </c>
      <c r="L5268" t="str">
        <f>_xlfn.XLOOKUP(Trade_Flows[[#This Row],[hardware_type]],Helper_sheet!$D$2:$D$15,Helper_sheet!$E$2:$E$15,0,0)</f>
        <v>Chip</v>
      </c>
      <c r="M5268" t="s">
        <v>31</v>
      </c>
      <c r="N5268" s="5">
        <v>779</v>
      </c>
      <c r="O5268" s="1">
        <v>45.49</v>
      </c>
      <c r="P5268" t="s">
        <v>82</v>
      </c>
      <c r="Q5268" t="s">
        <v>118</v>
      </c>
      <c r="R5268" t="s">
        <v>144</v>
      </c>
      <c r="S5268" t="s">
        <v>141</v>
      </c>
      <c r="T5268" t="s">
        <v>34</v>
      </c>
      <c r="U5268" t="s">
        <v>1263</v>
      </c>
      <c r="V5268" t="s">
        <v>1083</v>
      </c>
      <c r="W5268" t="s">
        <v>147</v>
      </c>
      <c r="X5268" t="s">
        <v>144</v>
      </c>
    </row>
    <row r="5269" spans="1:24" x14ac:dyDescent="0.4">
      <c r="A5269" t="s">
        <v>5962</v>
      </c>
      <c r="B5269" t="s">
        <v>162</v>
      </c>
      <c r="C5269" t="s">
        <v>158</v>
      </c>
      <c r="D5269" t="s">
        <v>43</v>
      </c>
      <c r="E5269" t="s">
        <v>1222</v>
      </c>
      <c r="F5269" t="s">
        <v>116</v>
      </c>
      <c r="G5269" t="s">
        <v>117</v>
      </c>
      <c r="H5269" t="s">
        <v>1072</v>
      </c>
      <c r="I5269" t="s">
        <v>113</v>
      </c>
      <c r="J5269" t="s">
        <v>114</v>
      </c>
      <c r="K5269" t="s">
        <v>271</v>
      </c>
      <c r="L5269" t="str">
        <f>_xlfn.XLOOKUP(Trade_Flows[[#This Row],[hardware_type]],Helper_sheet!$D$2:$D$15,Helper_sheet!$E$2:$E$15,0,0)</f>
        <v>Chip</v>
      </c>
      <c r="M5269" t="s">
        <v>31</v>
      </c>
      <c r="N5269" s="5">
        <v>601</v>
      </c>
      <c r="O5269" s="1">
        <v>35.11</v>
      </c>
      <c r="P5269" t="s">
        <v>277</v>
      </c>
      <c r="Q5269" t="s">
        <v>118</v>
      </c>
      <c r="R5269" t="s">
        <v>144</v>
      </c>
      <c r="S5269" t="s">
        <v>141</v>
      </c>
      <c r="T5269" t="s">
        <v>34</v>
      </c>
      <c r="U5269" t="s">
        <v>1276</v>
      </c>
      <c r="V5269" t="s">
        <v>724</v>
      </c>
      <c r="W5269" t="s">
        <v>147</v>
      </c>
      <c r="X5269" t="s">
        <v>144</v>
      </c>
    </row>
    <row r="5270" spans="1:24" x14ac:dyDescent="0.4">
      <c r="A5270" t="s">
        <v>5963</v>
      </c>
      <c r="B5270" t="s">
        <v>171</v>
      </c>
      <c r="C5270" t="s">
        <v>141</v>
      </c>
      <c r="D5270" t="s">
        <v>44</v>
      </c>
      <c r="E5270" t="s">
        <v>1222</v>
      </c>
      <c r="F5270" t="s">
        <v>116</v>
      </c>
      <c r="G5270" t="s">
        <v>117</v>
      </c>
      <c r="H5270" t="s">
        <v>1072</v>
      </c>
      <c r="I5270" t="s">
        <v>113</v>
      </c>
      <c r="J5270" t="s">
        <v>114</v>
      </c>
      <c r="K5270" t="s">
        <v>271</v>
      </c>
      <c r="L5270" t="str">
        <f>_xlfn.XLOOKUP(Trade_Flows[[#This Row],[hardware_type]],Helper_sheet!$D$2:$D$15,Helper_sheet!$E$2:$E$15,0,0)</f>
        <v>Chip</v>
      </c>
      <c r="M5270" t="s">
        <v>31</v>
      </c>
      <c r="N5270" s="5">
        <v>722</v>
      </c>
      <c r="O5270" s="1">
        <v>42.12</v>
      </c>
      <c r="P5270" t="s">
        <v>82</v>
      </c>
      <c r="Q5270" t="s">
        <v>118</v>
      </c>
      <c r="R5270" t="s">
        <v>144</v>
      </c>
      <c r="S5270" t="s">
        <v>141</v>
      </c>
      <c r="T5270" t="s">
        <v>34</v>
      </c>
      <c r="U5270" t="s">
        <v>1242</v>
      </c>
      <c r="V5270" t="s">
        <v>724</v>
      </c>
      <c r="W5270" t="s">
        <v>147</v>
      </c>
      <c r="X5270" t="s">
        <v>144</v>
      </c>
    </row>
    <row r="5271" spans="1:24" x14ac:dyDescent="0.4">
      <c r="A5271" t="s">
        <v>5964</v>
      </c>
      <c r="B5271" t="s">
        <v>171</v>
      </c>
      <c r="C5271" t="s">
        <v>149</v>
      </c>
      <c r="D5271" t="s">
        <v>45</v>
      </c>
      <c r="E5271" t="s">
        <v>1222</v>
      </c>
      <c r="F5271" t="s">
        <v>116</v>
      </c>
      <c r="G5271" t="s">
        <v>117</v>
      </c>
      <c r="H5271" t="s">
        <v>1072</v>
      </c>
      <c r="I5271" t="s">
        <v>113</v>
      </c>
      <c r="J5271" t="s">
        <v>114</v>
      </c>
      <c r="K5271" t="s">
        <v>271</v>
      </c>
      <c r="L5271" t="str">
        <f>_xlfn.XLOOKUP(Trade_Flows[[#This Row],[hardware_type]],Helper_sheet!$D$2:$D$15,Helper_sheet!$E$2:$E$15,0,0)</f>
        <v>Chip</v>
      </c>
      <c r="M5271" t="s">
        <v>31</v>
      </c>
      <c r="N5271" s="5">
        <v>710</v>
      </c>
      <c r="O5271" s="1">
        <v>41.46</v>
      </c>
      <c r="P5271" t="s">
        <v>277</v>
      </c>
      <c r="Q5271" t="s">
        <v>118</v>
      </c>
      <c r="R5271" t="s">
        <v>144</v>
      </c>
      <c r="S5271" t="s">
        <v>141</v>
      </c>
      <c r="T5271" t="s">
        <v>34</v>
      </c>
      <c r="U5271" t="s">
        <v>1266</v>
      </c>
      <c r="V5271" t="s">
        <v>799</v>
      </c>
      <c r="W5271" t="s">
        <v>147</v>
      </c>
      <c r="X5271" t="s">
        <v>144</v>
      </c>
    </row>
    <row r="5272" spans="1:24" x14ac:dyDescent="0.4">
      <c r="A5272" t="s">
        <v>5965</v>
      </c>
      <c r="B5272" t="s">
        <v>171</v>
      </c>
      <c r="C5272" t="s">
        <v>154</v>
      </c>
      <c r="D5272" t="s">
        <v>46</v>
      </c>
      <c r="E5272" t="s">
        <v>1222</v>
      </c>
      <c r="F5272" t="s">
        <v>116</v>
      </c>
      <c r="G5272" t="s">
        <v>117</v>
      </c>
      <c r="H5272" t="s">
        <v>1072</v>
      </c>
      <c r="I5272" t="s">
        <v>113</v>
      </c>
      <c r="J5272" t="s">
        <v>114</v>
      </c>
      <c r="K5272" t="s">
        <v>271</v>
      </c>
      <c r="L5272" t="str">
        <f>_xlfn.XLOOKUP(Trade_Flows[[#This Row],[hardware_type]],Helper_sheet!$D$2:$D$15,Helper_sheet!$E$2:$E$15,0,0)</f>
        <v>Chip</v>
      </c>
      <c r="M5272" t="s">
        <v>31</v>
      </c>
      <c r="N5272" s="5">
        <v>758</v>
      </c>
      <c r="O5272" s="1">
        <v>44.25</v>
      </c>
      <c r="P5272" t="s">
        <v>82</v>
      </c>
      <c r="Q5272" t="s">
        <v>118</v>
      </c>
      <c r="R5272" t="s">
        <v>144</v>
      </c>
      <c r="S5272" t="s">
        <v>141</v>
      </c>
      <c r="T5272" t="s">
        <v>34</v>
      </c>
      <c r="U5272" t="s">
        <v>1234</v>
      </c>
      <c r="V5272" t="s">
        <v>1093</v>
      </c>
      <c r="W5272" t="s">
        <v>147</v>
      </c>
      <c r="X5272" t="s">
        <v>144</v>
      </c>
    </row>
    <row r="5273" spans="1:24" x14ac:dyDescent="0.4">
      <c r="A5273" t="s">
        <v>5966</v>
      </c>
      <c r="B5273" t="s">
        <v>171</v>
      </c>
      <c r="C5273" t="s">
        <v>158</v>
      </c>
      <c r="D5273" t="s">
        <v>47</v>
      </c>
      <c r="E5273" t="s">
        <v>1222</v>
      </c>
      <c r="F5273" t="s">
        <v>116</v>
      </c>
      <c r="G5273" t="s">
        <v>117</v>
      </c>
      <c r="H5273" t="s">
        <v>1072</v>
      </c>
      <c r="I5273" t="s">
        <v>113</v>
      </c>
      <c r="J5273" t="s">
        <v>114</v>
      </c>
      <c r="K5273" t="s">
        <v>271</v>
      </c>
      <c r="L5273" t="str">
        <f>_xlfn.XLOOKUP(Trade_Flows[[#This Row],[hardware_type]],Helper_sheet!$D$2:$D$15,Helper_sheet!$E$2:$E$15,0,0)</f>
        <v>Chip</v>
      </c>
      <c r="M5273" t="s">
        <v>31</v>
      </c>
      <c r="N5273" s="5">
        <v>655</v>
      </c>
      <c r="O5273" s="1">
        <v>38.229999999999997</v>
      </c>
      <c r="P5273" t="s">
        <v>82</v>
      </c>
      <c r="Q5273" t="s">
        <v>118</v>
      </c>
      <c r="R5273" t="s">
        <v>144</v>
      </c>
      <c r="S5273" t="s">
        <v>141</v>
      </c>
      <c r="T5273" t="s">
        <v>34</v>
      </c>
      <c r="U5273" t="s">
        <v>2546</v>
      </c>
      <c r="V5273" t="s">
        <v>1088</v>
      </c>
      <c r="W5273" t="s">
        <v>147</v>
      </c>
      <c r="X5273" t="s">
        <v>144</v>
      </c>
    </row>
    <row r="5274" spans="1:24" x14ac:dyDescent="0.4">
      <c r="A5274" t="s">
        <v>5967</v>
      </c>
      <c r="B5274" t="s">
        <v>182</v>
      </c>
      <c r="C5274" t="s">
        <v>141</v>
      </c>
      <c r="D5274" t="s">
        <v>48</v>
      </c>
      <c r="E5274" t="s">
        <v>1222</v>
      </c>
      <c r="F5274" t="s">
        <v>116</v>
      </c>
      <c r="G5274" t="s">
        <v>117</v>
      </c>
      <c r="H5274" t="s">
        <v>1072</v>
      </c>
      <c r="I5274" t="s">
        <v>113</v>
      </c>
      <c r="J5274" t="s">
        <v>114</v>
      </c>
      <c r="K5274" t="s">
        <v>271</v>
      </c>
      <c r="L5274" t="str">
        <f>_xlfn.XLOOKUP(Trade_Flows[[#This Row],[hardware_type]],Helper_sheet!$D$2:$D$15,Helper_sheet!$E$2:$E$15,0,0)</f>
        <v>Chip</v>
      </c>
      <c r="M5274" t="s">
        <v>31</v>
      </c>
      <c r="N5274" s="5">
        <v>783</v>
      </c>
      <c r="O5274" s="1">
        <v>45.72</v>
      </c>
      <c r="P5274" t="s">
        <v>82</v>
      </c>
      <c r="Q5274" t="s">
        <v>118</v>
      </c>
      <c r="R5274" t="s">
        <v>144</v>
      </c>
      <c r="S5274" t="s">
        <v>141</v>
      </c>
      <c r="T5274" t="s">
        <v>34</v>
      </c>
      <c r="U5274" t="s">
        <v>1242</v>
      </c>
      <c r="V5274" t="s">
        <v>1093</v>
      </c>
      <c r="W5274" t="s">
        <v>147</v>
      </c>
      <c r="X5274" t="s">
        <v>144</v>
      </c>
    </row>
    <row r="5275" spans="1:24" x14ac:dyDescent="0.4">
      <c r="A5275" t="s">
        <v>5968</v>
      </c>
      <c r="B5275" t="s">
        <v>182</v>
      </c>
      <c r="C5275" t="s">
        <v>149</v>
      </c>
      <c r="D5275" t="s">
        <v>49</v>
      </c>
      <c r="E5275" t="s">
        <v>1222</v>
      </c>
      <c r="F5275" t="s">
        <v>116</v>
      </c>
      <c r="G5275" t="s">
        <v>117</v>
      </c>
      <c r="H5275" t="s">
        <v>1072</v>
      </c>
      <c r="I5275" t="s">
        <v>113</v>
      </c>
      <c r="J5275" t="s">
        <v>114</v>
      </c>
      <c r="K5275" t="s">
        <v>271</v>
      </c>
      <c r="L5275" t="str">
        <f>_xlfn.XLOOKUP(Trade_Flows[[#This Row],[hardware_type]],Helper_sheet!$D$2:$D$15,Helper_sheet!$E$2:$E$15,0,0)</f>
        <v>Chip</v>
      </c>
      <c r="M5275" t="s">
        <v>31</v>
      </c>
      <c r="N5275" s="5">
        <v>837</v>
      </c>
      <c r="O5275" s="1">
        <v>48.86</v>
      </c>
      <c r="P5275" t="s">
        <v>272</v>
      </c>
      <c r="Q5275" t="s">
        <v>118</v>
      </c>
      <c r="R5275" t="s">
        <v>144</v>
      </c>
      <c r="S5275" t="s">
        <v>141</v>
      </c>
      <c r="T5275" t="s">
        <v>34</v>
      </c>
      <c r="U5275" t="s">
        <v>1317</v>
      </c>
      <c r="V5275" t="s">
        <v>1096</v>
      </c>
      <c r="W5275" t="s">
        <v>147</v>
      </c>
      <c r="X5275" t="s">
        <v>144</v>
      </c>
    </row>
    <row r="5276" spans="1:24" x14ac:dyDescent="0.4">
      <c r="A5276" t="s">
        <v>5969</v>
      </c>
      <c r="B5276" t="s">
        <v>182</v>
      </c>
      <c r="C5276" t="s">
        <v>154</v>
      </c>
      <c r="D5276" t="s">
        <v>50</v>
      </c>
      <c r="E5276" t="s">
        <v>1222</v>
      </c>
      <c r="F5276" t="s">
        <v>116</v>
      </c>
      <c r="G5276" t="s">
        <v>117</v>
      </c>
      <c r="H5276" t="s">
        <v>1072</v>
      </c>
      <c r="I5276" t="s">
        <v>113</v>
      </c>
      <c r="J5276" t="s">
        <v>114</v>
      </c>
      <c r="K5276" t="s">
        <v>271</v>
      </c>
      <c r="L5276" t="str">
        <f>_xlfn.XLOOKUP(Trade_Flows[[#This Row],[hardware_type]],Helper_sheet!$D$2:$D$15,Helper_sheet!$E$2:$E$15,0,0)</f>
        <v>Chip</v>
      </c>
      <c r="M5276" t="s">
        <v>31</v>
      </c>
      <c r="N5276" s="5">
        <v>1015</v>
      </c>
      <c r="O5276" s="1">
        <v>59.25</v>
      </c>
      <c r="P5276" t="s">
        <v>277</v>
      </c>
      <c r="Q5276" t="s">
        <v>118</v>
      </c>
      <c r="R5276" t="s">
        <v>144</v>
      </c>
      <c r="S5276" t="s">
        <v>141</v>
      </c>
      <c r="T5276" t="s">
        <v>34</v>
      </c>
      <c r="U5276" t="s">
        <v>2546</v>
      </c>
      <c r="V5276" t="s">
        <v>735</v>
      </c>
      <c r="W5276" t="s">
        <v>147</v>
      </c>
      <c r="X5276" t="s">
        <v>144</v>
      </c>
    </row>
    <row r="5277" spans="1:24" x14ac:dyDescent="0.4">
      <c r="A5277" t="s">
        <v>5970</v>
      </c>
      <c r="B5277" t="s">
        <v>182</v>
      </c>
      <c r="C5277" t="s">
        <v>158</v>
      </c>
      <c r="D5277" t="s">
        <v>51</v>
      </c>
      <c r="E5277" t="s">
        <v>1222</v>
      </c>
      <c r="F5277" t="s">
        <v>116</v>
      </c>
      <c r="G5277" t="s">
        <v>117</v>
      </c>
      <c r="H5277" t="s">
        <v>1072</v>
      </c>
      <c r="I5277" t="s">
        <v>113</v>
      </c>
      <c r="J5277" t="s">
        <v>114</v>
      </c>
      <c r="K5277" t="s">
        <v>271</v>
      </c>
      <c r="L5277" t="str">
        <f>_xlfn.XLOOKUP(Trade_Flows[[#This Row],[hardware_type]],Helper_sheet!$D$2:$D$15,Helper_sheet!$E$2:$E$15,0,0)</f>
        <v>Chip</v>
      </c>
      <c r="M5277" t="s">
        <v>31</v>
      </c>
      <c r="N5277" s="5">
        <v>754</v>
      </c>
      <c r="O5277" s="1">
        <v>44.02</v>
      </c>
      <c r="P5277" t="s">
        <v>82</v>
      </c>
      <c r="Q5277" t="s">
        <v>118</v>
      </c>
      <c r="R5277" t="s">
        <v>144</v>
      </c>
      <c r="S5277" t="s">
        <v>141</v>
      </c>
      <c r="T5277" t="s">
        <v>34</v>
      </c>
      <c r="U5277" t="s">
        <v>1263</v>
      </c>
      <c r="V5277" t="s">
        <v>840</v>
      </c>
      <c r="W5277" t="s">
        <v>147</v>
      </c>
      <c r="X5277" t="s">
        <v>144</v>
      </c>
    </row>
    <row r="5278" spans="1:24" x14ac:dyDescent="0.4">
      <c r="A5278" t="s">
        <v>5971</v>
      </c>
      <c r="B5278" t="s">
        <v>193</v>
      </c>
      <c r="C5278" t="s">
        <v>141</v>
      </c>
      <c r="D5278" t="s">
        <v>52</v>
      </c>
      <c r="E5278" t="s">
        <v>1222</v>
      </c>
      <c r="F5278" t="s">
        <v>116</v>
      </c>
      <c r="G5278" t="s">
        <v>117</v>
      </c>
      <c r="H5278" t="s">
        <v>1072</v>
      </c>
      <c r="I5278" t="s">
        <v>113</v>
      </c>
      <c r="J5278" t="s">
        <v>114</v>
      </c>
      <c r="K5278" t="s">
        <v>271</v>
      </c>
      <c r="L5278" t="str">
        <f>_xlfn.XLOOKUP(Trade_Flows[[#This Row],[hardware_type]],Helper_sheet!$D$2:$D$15,Helper_sheet!$E$2:$E$15,0,0)</f>
        <v>Chip</v>
      </c>
      <c r="M5278" t="s">
        <v>31</v>
      </c>
      <c r="N5278" s="5">
        <v>782</v>
      </c>
      <c r="O5278" s="1">
        <v>45.64</v>
      </c>
      <c r="P5278" t="s">
        <v>277</v>
      </c>
      <c r="Q5278" t="s">
        <v>118</v>
      </c>
      <c r="R5278" t="s">
        <v>144</v>
      </c>
      <c r="S5278" t="s">
        <v>141</v>
      </c>
      <c r="T5278" t="s">
        <v>34</v>
      </c>
      <c r="U5278" t="s">
        <v>1244</v>
      </c>
      <c r="V5278" t="s">
        <v>763</v>
      </c>
      <c r="W5278" t="s">
        <v>147</v>
      </c>
      <c r="X5278" t="s">
        <v>144</v>
      </c>
    </row>
    <row r="5279" spans="1:24" x14ac:dyDescent="0.4">
      <c r="A5279" t="s">
        <v>5972</v>
      </c>
      <c r="B5279" t="s">
        <v>193</v>
      </c>
      <c r="C5279" t="s">
        <v>149</v>
      </c>
      <c r="D5279" t="s">
        <v>53</v>
      </c>
      <c r="E5279" t="s">
        <v>1222</v>
      </c>
      <c r="F5279" t="s">
        <v>116</v>
      </c>
      <c r="G5279" t="s">
        <v>117</v>
      </c>
      <c r="H5279" t="s">
        <v>1072</v>
      </c>
      <c r="I5279" t="s">
        <v>113</v>
      </c>
      <c r="J5279" t="s">
        <v>114</v>
      </c>
      <c r="K5279" t="s">
        <v>271</v>
      </c>
      <c r="L5279" t="str">
        <f>_xlfn.XLOOKUP(Trade_Flows[[#This Row],[hardware_type]],Helper_sheet!$D$2:$D$15,Helper_sheet!$E$2:$E$15,0,0)</f>
        <v>Chip</v>
      </c>
      <c r="M5279" t="s">
        <v>31</v>
      </c>
      <c r="N5279" s="5">
        <v>994</v>
      </c>
      <c r="O5279" s="1">
        <v>58.04</v>
      </c>
      <c r="P5279" t="s">
        <v>277</v>
      </c>
      <c r="Q5279" t="s">
        <v>118</v>
      </c>
      <c r="R5279" t="s">
        <v>144</v>
      </c>
      <c r="S5279" t="s">
        <v>141</v>
      </c>
      <c r="T5279" t="s">
        <v>34</v>
      </c>
      <c r="U5279" t="s">
        <v>1252</v>
      </c>
      <c r="V5279" t="s">
        <v>1142</v>
      </c>
      <c r="W5279" t="s">
        <v>147</v>
      </c>
      <c r="X5279" t="s">
        <v>144</v>
      </c>
    </row>
    <row r="5280" spans="1:24" x14ac:dyDescent="0.4">
      <c r="A5280" t="s">
        <v>5973</v>
      </c>
      <c r="B5280" t="s">
        <v>193</v>
      </c>
      <c r="C5280" t="s">
        <v>154</v>
      </c>
      <c r="D5280" t="s">
        <v>54</v>
      </c>
      <c r="E5280" t="s">
        <v>1222</v>
      </c>
      <c r="F5280" t="s">
        <v>116</v>
      </c>
      <c r="G5280" t="s">
        <v>117</v>
      </c>
      <c r="H5280" t="s">
        <v>1072</v>
      </c>
      <c r="I5280" t="s">
        <v>113</v>
      </c>
      <c r="J5280" t="s">
        <v>114</v>
      </c>
      <c r="K5280" t="s">
        <v>271</v>
      </c>
      <c r="L5280" t="str">
        <f>_xlfn.XLOOKUP(Trade_Flows[[#This Row],[hardware_type]],Helper_sheet!$D$2:$D$15,Helper_sheet!$E$2:$E$15,0,0)</f>
        <v>Chip</v>
      </c>
      <c r="M5280" t="s">
        <v>31</v>
      </c>
      <c r="N5280" s="5">
        <v>870</v>
      </c>
      <c r="O5280" s="1">
        <v>50.8</v>
      </c>
      <c r="P5280" t="s">
        <v>82</v>
      </c>
      <c r="Q5280" t="s">
        <v>118</v>
      </c>
      <c r="R5280" t="s">
        <v>144</v>
      </c>
      <c r="S5280" t="s">
        <v>141</v>
      </c>
      <c r="T5280" t="s">
        <v>34</v>
      </c>
      <c r="U5280" t="s">
        <v>1284</v>
      </c>
      <c r="V5280" t="s">
        <v>1142</v>
      </c>
      <c r="W5280" t="s">
        <v>147</v>
      </c>
      <c r="X5280" t="s">
        <v>144</v>
      </c>
    </row>
    <row r="5281" spans="1:24" x14ac:dyDescent="0.4">
      <c r="A5281" t="s">
        <v>5974</v>
      </c>
      <c r="B5281" t="s">
        <v>193</v>
      </c>
      <c r="C5281" t="s">
        <v>158</v>
      </c>
      <c r="D5281" t="s">
        <v>55</v>
      </c>
      <c r="E5281" t="s">
        <v>1222</v>
      </c>
      <c r="F5281" t="s">
        <v>116</v>
      </c>
      <c r="G5281" t="s">
        <v>117</v>
      </c>
      <c r="H5281" t="s">
        <v>1072</v>
      </c>
      <c r="I5281" t="s">
        <v>113</v>
      </c>
      <c r="J5281" t="s">
        <v>114</v>
      </c>
      <c r="K5281" t="s">
        <v>271</v>
      </c>
      <c r="L5281" t="str">
        <f>_xlfn.XLOOKUP(Trade_Flows[[#This Row],[hardware_type]],Helper_sheet!$D$2:$D$15,Helper_sheet!$E$2:$E$15,0,0)</f>
        <v>Chip</v>
      </c>
      <c r="M5281" t="s">
        <v>31</v>
      </c>
      <c r="N5281" s="5">
        <v>870</v>
      </c>
      <c r="O5281" s="1">
        <v>50.8</v>
      </c>
      <c r="P5281" t="s">
        <v>82</v>
      </c>
      <c r="Q5281" t="s">
        <v>118</v>
      </c>
      <c r="R5281" t="s">
        <v>144</v>
      </c>
      <c r="S5281" t="s">
        <v>141</v>
      </c>
      <c r="T5281" t="s">
        <v>34</v>
      </c>
      <c r="U5281" t="s">
        <v>1234</v>
      </c>
      <c r="V5281" t="s">
        <v>799</v>
      </c>
      <c r="W5281" t="s">
        <v>147</v>
      </c>
      <c r="X5281" t="s">
        <v>144</v>
      </c>
    </row>
    <row r="5282" spans="1:24" x14ac:dyDescent="0.4">
      <c r="A5282" t="s">
        <v>5975</v>
      </c>
      <c r="B5282" t="s">
        <v>202</v>
      </c>
      <c r="C5282" t="s">
        <v>141</v>
      </c>
      <c r="D5282" t="s">
        <v>56</v>
      </c>
      <c r="E5282" t="s">
        <v>1222</v>
      </c>
      <c r="F5282" t="s">
        <v>116</v>
      </c>
      <c r="G5282" t="s">
        <v>117</v>
      </c>
      <c r="H5282" t="s">
        <v>1072</v>
      </c>
      <c r="I5282" t="s">
        <v>113</v>
      </c>
      <c r="J5282" t="s">
        <v>114</v>
      </c>
      <c r="K5282" t="s">
        <v>271</v>
      </c>
      <c r="L5282" t="str">
        <f>_xlfn.XLOOKUP(Trade_Flows[[#This Row],[hardware_type]],Helper_sheet!$D$2:$D$15,Helper_sheet!$E$2:$E$15,0,0)</f>
        <v>Chip</v>
      </c>
      <c r="M5282" t="s">
        <v>31</v>
      </c>
      <c r="N5282" s="5">
        <v>753</v>
      </c>
      <c r="O5282" s="1">
        <v>43.97</v>
      </c>
      <c r="P5282" t="s">
        <v>272</v>
      </c>
      <c r="Q5282" t="s">
        <v>118</v>
      </c>
      <c r="R5282" t="s">
        <v>144</v>
      </c>
      <c r="S5282" t="s">
        <v>141</v>
      </c>
      <c r="T5282" t="s">
        <v>34</v>
      </c>
      <c r="U5282" t="s">
        <v>1231</v>
      </c>
      <c r="V5282" t="s">
        <v>1206</v>
      </c>
      <c r="W5282" t="s">
        <v>147</v>
      </c>
      <c r="X5282" t="s">
        <v>144</v>
      </c>
    </row>
    <row r="5283" spans="1:24" x14ac:dyDescent="0.4">
      <c r="A5283" t="s">
        <v>5976</v>
      </c>
      <c r="B5283" t="s">
        <v>202</v>
      </c>
      <c r="C5283" t="s">
        <v>149</v>
      </c>
      <c r="D5283" t="s">
        <v>57</v>
      </c>
      <c r="E5283" t="s">
        <v>1222</v>
      </c>
      <c r="F5283" t="s">
        <v>116</v>
      </c>
      <c r="G5283" t="s">
        <v>117</v>
      </c>
      <c r="H5283" t="s">
        <v>1072</v>
      </c>
      <c r="I5283" t="s">
        <v>113</v>
      </c>
      <c r="J5283" t="s">
        <v>114</v>
      </c>
      <c r="K5283" t="s">
        <v>271</v>
      </c>
      <c r="L5283" t="str">
        <f>_xlfn.XLOOKUP(Trade_Flows[[#This Row],[hardware_type]],Helper_sheet!$D$2:$D$15,Helper_sheet!$E$2:$E$15,0,0)</f>
        <v>Chip</v>
      </c>
      <c r="M5283" t="s">
        <v>31</v>
      </c>
      <c r="N5283" s="5">
        <v>1006</v>
      </c>
      <c r="O5283" s="1">
        <v>58.73</v>
      </c>
      <c r="P5283" t="s">
        <v>82</v>
      </c>
      <c r="Q5283" t="s">
        <v>118</v>
      </c>
      <c r="R5283" t="s">
        <v>144</v>
      </c>
      <c r="S5283" t="s">
        <v>141</v>
      </c>
      <c r="T5283" t="s">
        <v>34</v>
      </c>
      <c r="U5283" t="s">
        <v>1317</v>
      </c>
      <c r="V5283" t="s">
        <v>822</v>
      </c>
      <c r="W5283" t="s">
        <v>147</v>
      </c>
      <c r="X5283" t="s">
        <v>144</v>
      </c>
    </row>
    <row r="5284" spans="1:24" x14ac:dyDescent="0.4">
      <c r="A5284" t="s">
        <v>5977</v>
      </c>
      <c r="B5284" t="s">
        <v>202</v>
      </c>
      <c r="C5284" t="s">
        <v>154</v>
      </c>
      <c r="D5284" t="s">
        <v>58</v>
      </c>
      <c r="E5284" t="s">
        <v>1222</v>
      </c>
      <c r="F5284" t="s">
        <v>116</v>
      </c>
      <c r="G5284" t="s">
        <v>117</v>
      </c>
      <c r="H5284" t="s">
        <v>1072</v>
      </c>
      <c r="I5284" t="s">
        <v>113</v>
      </c>
      <c r="J5284" t="s">
        <v>114</v>
      </c>
      <c r="K5284" t="s">
        <v>271</v>
      </c>
      <c r="L5284" t="str">
        <f>_xlfn.XLOOKUP(Trade_Flows[[#This Row],[hardware_type]],Helper_sheet!$D$2:$D$15,Helper_sheet!$E$2:$E$15,0,0)</f>
        <v>Chip</v>
      </c>
      <c r="M5284" t="s">
        <v>31</v>
      </c>
      <c r="N5284" s="5">
        <v>1035</v>
      </c>
      <c r="O5284" s="1">
        <v>60.43</v>
      </c>
      <c r="P5284" t="s">
        <v>277</v>
      </c>
      <c r="Q5284" t="s">
        <v>118</v>
      </c>
      <c r="R5284" t="s">
        <v>144</v>
      </c>
      <c r="S5284" t="s">
        <v>141</v>
      </c>
      <c r="T5284" t="s">
        <v>34</v>
      </c>
      <c r="U5284" t="s">
        <v>1240</v>
      </c>
      <c r="V5284" t="s">
        <v>822</v>
      </c>
      <c r="W5284" t="s">
        <v>147</v>
      </c>
      <c r="X5284" t="s">
        <v>144</v>
      </c>
    </row>
    <row r="5285" spans="1:24" x14ac:dyDescent="0.4">
      <c r="A5285" t="s">
        <v>5978</v>
      </c>
      <c r="B5285" t="s">
        <v>202</v>
      </c>
      <c r="C5285" t="s">
        <v>158</v>
      </c>
      <c r="D5285" t="s">
        <v>59</v>
      </c>
      <c r="E5285" t="s">
        <v>1222</v>
      </c>
      <c r="F5285" t="s">
        <v>116</v>
      </c>
      <c r="G5285" t="s">
        <v>117</v>
      </c>
      <c r="H5285" t="s">
        <v>1072</v>
      </c>
      <c r="I5285" t="s">
        <v>113</v>
      </c>
      <c r="J5285" t="s">
        <v>114</v>
      </c>
      <c r="K5285" t="s">
        <v>271</v>
      </c>
      <c r="L5285" t="str">
        <f>_xlfn.XLOOKUP(Trade_Flows[[#This Row],[hardware_type]],Helper_sheet!$D$2:$D$15,Helper_sheet!$E$2:$E$15,0,0)</f>
        <v>Chip</v>
      </c>
      <c r="M5285" t="s">
        <v>31</v>
      </c>
      <c r="N5285" s="5">
        <v>926</v>
      </c>
      <c r="O5285" s="1">
        <v>54.07</v>
      </c>
      <c r="P5285" t="s">
        <v>277</v>
      </c>
      <c r="Q5285" t="s">
        <v>118</v>
      </c>
      <c r="R5285" t="s">
        <v>144</v>
      </c>
      <c r="S5285" t="s">
        <v>141</v>
      </c>
      <c r="T5285" t="s">
        <v>34</v>
      </c>
      <c r="U5285" t="s">
        <v>1227</v>
      </c>
      <c r="V5285" t="s">
        <v>1096</v>
      </c>
      <c r="W5285" t="s">
        <v>147</v>
      </c>
      <c r="X5285" t="s">
        <v>144</v>
      </c>
    </row>
    <row r="5286" spans="1:24" x14ac:dyDescent="0.4">
      <c r="A5286" t="s">
        <v>5979</v>
      </c>
      <c r="B5286" t="s">
        <v>212</v>
      </c>
      <c r="C5286" t="s">
        <v>141</v>
      </c>
      <c r="D5286" t="s">
        <v>60</v>
      </c>
      <c r="E5286" t="s">
        <v>1222</v>
      </c>
      <c r="F5286" t="s">
        <v>116</v>
      </c>
      <c r="G5286" t="s">
        <v>117</v>
      </c>
      <c r="H5286" t="s">
        <v>1072</v>
      </c>
      <c r="I5286" t="s">
        <v>113</v>
      </c>
      <c r="J5286" t="s">
        <v>114</v>
      </c>
      <c r="K5286" t="s">
        <v>271</v>
      </c>
      <c r="L5286" t="str">
        <f>_xlfn.XLOOKUP(Trade_Flows[[#This Row],[hardware_type]],Helper_sheet!$D$2:$D$15,Helper_sheet!$E$2:$E$15,0,0)</f>
        <v>Chip</v>
      </c>
      <c r="M5286" t="s">
        <v>31</v>
      </c>
      <c r="N5286" s="5">
        <v>1357</v>
      </c>
      <c r="O5286" s="1">
        <v>79.19</v>
      </c>
      <c r="P5286" t="s">
        <v>272</v>
      </c>
      <c r="Q5286" t="s">
        <v>118</v>
      </c>
      <c r="R5286" t="s">
        <v>144</v>
      </c>
      <c r="S5286" t="s">
        <v>141</v>
      </c>
      <c r="T5286" t="s">
        <v>34</v>
      </c>
      <c r="U5286" t="s">
        <v>1240</v>
      </c>
      <c r="V5286" t="s">
        <v>1128</v>
      </c>
      <c r="W5286" t="s">
        <v>147</v>
      </c>
      <c r="X5286" t="s">
        <v>144</v>
      </c>
    </row>
    <row r="5287" spans="1:24" x14ac:dyDescent="0.4">
      <c r="A5287" t="s">
        <v>5980</v>
      </c>
      <c r="B5287" t="s">
        <v>212</v>
      </c>
      <c r="C5287" t="s">
        <v>149</v>
      </c>
      <c r="D5287" t="s">
        <v>61</v>
      </c>
      <c r="E5287" t="s">
        <v>1222</v>
      </c>
      <c r="F5287" t="s">
        <v>116</v>
      </c>
      <c r="G5287" t="s">
        <v>117</v>
      </c>
      <c r="H5287" t="s">
        <v>1072</v>
      </c>
      <c r="I5287" t="s">
        <v>113</v>
      </c>
      <c r="J5287" t="s">
        <v>114</v>
      </c>
      <c r="K5287" t="s">
        <v>271</v>
      </c>
      <c r="L5287" t="str">
        <f>_xlfn.XLOOKUP(Trade_Flows[[#This Row],[hardware_type]],Helper_sheet!$D$2:$D$15,Helper_sheet!$E$2:$E$15,0,0)</f>
        <v>Chip</v>
      </c>
      <c r="M5287" t="s">
        <v>31</v>
      </c>
      <c r="N5287" s="5">
        <v>1508</v>
      </c>
      <c r="O5287" s="1">
        <v>88.01</v>
      </c>
      <c r="P5287" t="s">
        <v>82</v>
      </c>
      <c r="Q5287" t="s">
        <v>118</v>
      </c>
      <c r="R5287" t="s">
        <v>144</v>
      </c>
      <c r="S5287" t="s">
        <v>141</v>
      </c>
      <c r="T5287" t="s">
        <v>34</v>
      </c>
      <c r="U5287" t="s">
        <v>1227</v>
      </c>
      <c r="V5287" t="s">
        <v>1103</v>
      </c>
      <c r="W5287" t="s">
        <v>147</v>
      </c>
      <c r="X5287" t="s">
        <v>144</v>
      </c>
    </row>
    <row r="5288" spans="1:24" x14ac:dyDescent="0.4">
      <c r="A5288" t="s">
        <v>5981</v>
      </c>
      <c r="B5288" t="s">
        <v>212</v>
      </c>
      <c r="C5288" t="s">
        <v>154</v>
      </c>
      <c r="D5288" t="s">
        <v>62</v>
      </c>
      <c r="E5288" t="s">
        <v>1222</v>
      </c>
      <c r="F5288" t="s">
        <v>116</v>
      </c>
      <c r="G5288" t="s">
        <v>117</v>
      </c>
      <c r="H5288" t="s">
        <v>1072</v>
      </c>
      <c r="I5288" t="s">
        <v>113</v>
      </c>
      <c r="J5288" t="s">
        <v>114</v>
      </c>
      <c r="K5288" t="s">
        <v>271</v>
      </c>
      <c r="L5288" t="str">
        <f>_xlfn.XLOOKUP(Trade_Flows[[#This Row],[hardware_type]],Helper_sheet!$D$2:$D$15,Helper_sheet!$E$2:$E$15,0,0)</f>
        <v>Chip</v>
      </c>
      <c r="M5288" t="s">
        <v>31</v>
      </c>
      <c r="N5288" s="5">
        <v>1872</v>
      </c>
      <c r="O5288" s="1">
        <v>109.26</v>
      </c>
      <c r="P5288" t="s">
        <v>277</v>
      </c>
      <c r="Q5288" t="s">
        <v>118</v>
      </c>
      <c r="R5288" t="s">
        <v>144</v>
      </c>
      <c r="S5288" t="s">
        <v>141</v>
      </c>
      <c r="T5288" t="s">
        <v>34</v>
      </c>
      <c r="U5288" t="s">
        <v>1225</v>
      </c>
      <c r="V5288" t="s">
        <v>738</v>
      </c>
      <c r="W5288" t="s">
        <v>147</v>
      </c>
      <c r="X5288" t="s">
        <v>144</v>
      </c>
    </row>
    <row r="5289" spans="1:24" x14ac:dyDescent="0.4">
      <c r="A5289" t="s">
        <v>5982</v>
      </c>
      <c r="B5289" t="s">
        <v>212</v>
      </c>
      <c r="C5289" t="s">
        <v>158</v>
      </c>
      <c r="D5289" t="s">
        <v>63</v>
      </c>
      <c r="E5289" t="s">
        <v>1222</v>
      </c>
      <c r="F5289" t="s">
        <v>116</v>
      </c>
      <c r="G5289" t="s">
        <v>117</v>
      </c>
      <c r="H5289" t="s">
        <v>1072</v>
      </c>
      <c r="I5289" t="s">
        <v>113</v>
      </c>
      <c r="J5289" t="s">
        <v>114</v>
      </c>
      <c r="K5289" t="s">
        <v>271</v>
      </c>
      <c r="L5289" t="str">
        <f>_xlfn.XLOOKUP(Trade_Flows[[#This Row],[hardware_type]],Helper_sheet!$D$2:$D$15,Helper_sheet!$E$2:$E$15,0,0)</f>
        <v>Chip</v>
      </c>
      <c r="M5289" t="s">
        <v>31</v>
      </c>
      <c r="N5289" s="5">
        <v>1526</v>
      </c>
      <c r="O5289" s="1">
        <v>89.03</v>
      </c>
      <c r="P5289" t="s">
        <v>277</v>
      </c>
      <c r="Q5289" t="s">
        <v>118</v>
      </c>
      <c r="R5289" t="s">
        <v>144</v>
      </c>
      <c r="S5289" t="s">
        <v>141</v>
      </c>
      <c r="T5289" t="s">
        <v>34</v>
      </c>
      <c r="U5289" t="s">
        <v>1223</v>
      </c>
      <c r="V5289" t="s">
        <v>763</v>
      </c>
      <c r="W5289" t="s">
        <v>147</v>
      </c>
      <c r="X5289" t="s">
        <v>144</v>
      </c>
    </row>
    <row r="5290" spans="1:24" x14ac:dyDescent="0.4">
      <c r="A5290" t="s">
        <v>5983</v>
      </c>
      <c r="B5290" t="s">
        <v>223</v>
      </c>
      <c r="C5290" t="s">
        <v>141</v>
      </c>
      <c r="D5290" t="s">
        <v>64</v>
      </c>
      <c r="E5290" t="s">
        <v>1222</v>
      </c>
      <c r="F5290" t="s">
        <v>116</v>
      </c>
      <c r="G5290" t="s">
        <v>117</v>
      </c>
      <c r="H5290" t="s">
        <v>1072</v>
      </c>
      <c r="I5290" t="s">
        <v>113</v>
      </c>
      <c r="J5290" t="s">
        <v>114</v>
      </c>
      <c r="K5290" t="s">
        <v>271</v>
      </c>
      <c r="L5290" t="str">
        <f>_xlfn.XLOOKUP(Trade_Flows[[#This Row],[hardware_type]],Helper_sheet!$D$2:$D$15,Helper_sheet!$E$2:$E$15,0,0)</f>
        <v>Chip</v>
      </c>
      <c r="M5290" t="s">
        <v>31</v>
      </c>
      <c r="N5290" s="5">
        <v>1602</v>
      </c>
      <c r="O5290" s="1">
        <v>93.46</v>
      </c>
      <c r="P5290" t="s">
        <v>277</v>
      </c>
      <c r="Q5290" t="s">
        <v>118</v>
      </c>
      <c r="R5290" t="s">
        <v>144</v>
      </c>
      <c r="S5290" t="s">
        <v>141</v>
      </c>
      <c r="T5290" t="s">
        <v>34</v>
      </c>
      <c r="U5290" t="s">
        <v>1236</v>
      </c>
      <c r="V5290" t="s">
        <v>822</v>
      </c>
      <c r="W5290" t="s">
        <v>147</v>
      </c>
      <c r="X5290" t="s">
        <v>144</v>
      </c>
    </row>
    <row r="5291" spans="1:24" x14ac:dyDescent="0.4">
      <c r="A5291" t="s">
        <v>5984</v>
      </c>
      <c r="B5291" t="s">
        <v>223</v>
      </c>
      <c r="C5291" t="s">
        <v>149</v>
      </c>
      <c r="D5291" t="s">
        <v>65</v>
      </c>
      <c r="E5291" t="s">
        <v>1222</v>
      </c>
      <c r="F5291" t="s">
        <v>116</v>
      </c>
      <c r="G5291" t="s">
        <v>117</v>
      </c>
      <c r="H5291" t="s">
        <v>1072</v>
      </c>
      <c r="I5291" t="s">
        <v>113</v>
      </c>
      <c r="J5291" t="s">
        <v>114</v>
      </c>
      <c r="K5291" t="s">
        <v>271</v>
      </c>
      <c r="L5291" t="str">
        <f>_xlfn.XLOOKUP(Trade_Flows[[#This Row],[hardware_type]],Helper_sheet!$D$2:$D$15,Helper_sheet!$E$2:$E$15,0,0)</f>
        <v>Chip</v>
      </c>
      <c r="M5291" t="s">
        <v>31</v>
      </c>
      <c r="N5291" s="5">
        <v>1866</v>
      </c>
      <c r="O5291" s="1">
        <v>108.87</v>
      </c>
      <c r="P5291" t="s">
        <v>277</v>
      </c>
      <c r="Q5291" t="s">
        <v>118</v>
      </c>
      <c r="R5291" t="s">
        <v>144</v>
      </c>
      <c r="S5291" t="s">
        <v>141</v>
      </c>
      <c r="T5291" t="s">
        <v>34</v>
      </c>
      <c r="U5291" t="s">
        <v>1258</v>
      </c>
      <c r="V5291" t="s">
        <v>1121</v>
      </c>
      <c r="W5291" t="s">
        <v>147</v>
      </c>
      <c r="X5291" t="s">
        <v>144</v>
      </c>
    </row>
    <row r="5292" spans="1:24" x14ac:dyDescent="0.4">
      <c r="A5292" t="s">
        <v>5985</v>
      </c>
      <c r="B5292" t="s">
        <v>223</v>
      </c>
      <c r="C5292" t="s">
        <v>154</v>
      </c>
      <c r="D5292" t="s">
        <v>66</v>
      </c>
      <c r="E5292" t="s">
        <v>1222</v>
      </c>
      <c r="F5292" t="s">
        <v>116</v>
      </c>
      <c r="G5292" t="s">
        <v>117</v>
      </c>
      <c r="H5292" t="s">
        <v>1072</v>
      </c>
      <c r="I5292" t="s">
        <v>113</v>
      </c>
      <c r="J5292" t="s">
        <v>114</v>
      </c>
      <c r="K5292" t="s">
        <v>271</v>
      </c>
      <c r="L5292" t="str">
        <f>_xlfn.XLOOKUP(Trade_Flows[[#This Row],[hardware_type]],Helper_sheet!$D$2:$D$15,Helper_sheet!$E$2:$E$15,0,0)</f>
        <v>Chip</v>
      </c>
      <c r="M5292" t="s">
        <v>31</v>
      </c>
      <c r="N5292" s="5">
        <v>1801</v>
      </c>
      <c r="O5292" s="1">
        <v>105.11</v>
      </c>
      <c r="P5292" t="s">
        <v>277</v>
      </c>
      <c r="Q5292" t="s">
        <v>118</v>
      </c>
      <c r="R5292" t="s">
        <v>144</v>
      </c>
      <c r="S5292" t="s">
        <v>141</v>
      </c>
      <c r="T5292" t="s">
        <v>34</v>
      </c>
      <c r="U5292" t="s">
        <v>1240</v>
      </c>
      <c r="V5292" t="s">
        <v>1142</v>
      </c>
      <c r="W5292" t="s">
        <v>147</v>
      </c>
      <c r="X5292" t="s">
        <v>144</v>
      </c>
    </row>
    <row r="5293" spans="1:24" x14ac:dyDescent="0.4">
      <c r="A5293" t="s">
        <v>5986</v>
      </c>
      <c r="B5293" t="s">
        <v>223</v>
      </c>
      <c r="C5293" t="s">
        <v>158</v>
      </c>
      <c r="D5293" t="s">
        <v>67</v>
      </c>
      <c r="E5293" t="s">
        <v>1222</v>
      </c>
      <c r="F5293" t="s">
        <v>116</v>
      </c>
      <c r="G5293" t="s">
        <v>117</v>
      </c>
      <c r="H5293" t="s">
        <v>1072</v>
      </c>
      <c r="I5293" t="s">
        <v>113</v>
      </c>
      <c r="J5293" t="s">
        <v>114</v>
      </c>
      <c r="K5293" t="s">
        <v>271</v>
      </c>
      <c r="L5293" t="str">
        <f>_xlfn.XLOOKUP(Trade_Flows[[#This Row],[hardware_type]],Helper_sheet!$D$2:$D$15,Helper_sheet!$E$2:$E$15,0,0)</f>
        <v>Chip</v>
      </c>
      <c r="M5293" t="s">
        <v>31</v>
      </c>
      <c r="N5293" s="5">
        <v>1602</v>
      </c>
      <c r="O5293" s="1">
        <v>93.5</v>
      </c>
      <c r="P5293" t="s">
        <v>82</v>
      </c>
      <c r="Q5293" t="s">
        <v>118</v>
      </c>
      <c r="R5293" t="s">
        <v>144</v>
      </c>
      <c r="S5293" t="s">
        <v>141</v>
      </c>
      <c r="T5293" t="s">
        <v>34</v>
      </c>
      <c r="U5293" t="s">
        <v>1240</v>
      </c>
      <c r="V5293" t="s">
        <v>729</v>
      </c>
      <c r="W5293" t="s">
        <v>147</v>
      </c>
      <c r="X5293" t="s">
        <v>144</v>
      </c>
    </row>
    <row r="5294" spans="1:24" x14ac:dyDescent="0.4">
      <c r="A5294" t="s">
        <v>5987</v>
      </c>
      <c r="B5294" t="s">
        <v>235</v>
      </c>
      <c r="C5294" t="s">
        <v>141</v>
      </c>
      <c r="D5294" t="s">
        <v>68</v>
      </c>
      <c r="E5294" t="s">
        <v>1222</v>
      </c>
      <c r="F5294" t="s">
        <v>116</v>
      </c>
      <c r="G5294" t="s">
        <v>117</v>
      </c>
      <c r="H5294" t="s">
        <v>1072</v>
      </c>
      <c r="I5294" t="s">
        <v>113</v>
      </c>
      <c r="J5294" t="s">
        <v>114</v>
      </c>
      <c r="K5294" t="s">
        <v>271</v>
      </c>
      <c r="L5294" t="str">
        <f>_xlfn.XLOOKUP(Trade_Flows[[#This Row],[hardware_type]],Helper_sheet!$D$2:$D$15,Helper_sheet!$E$2:$E$15,0,0)</f>
        <v>Chip</v>
      </c>
      <c r="M5294" t="s">
        <v>31</v>
      </c>
      <c r="N5294" s="5">
        <v>3383</v>
      </c>
      <c r="O5294" s="1">
        <v>197.37</v>
      </c>
      <c r="P5294" t="s">
        <v>272</v>
      </c>
      <c r="Q5294" t="s">
        <v>118</v>
      </c>
      <c r="R5294" t="s">
        <v>144</v>
      </c>
      <c r="S5294" t="s">
        <v>141</v>
      </c>
      <c r="T5294" t="s">
        <v>34</v>
      </c>
      <c r="U5294" t="s">
        <v>1234</v>
      </c>
      <c r="V5294" t="s">
        <v>1206</v>
      </c>
      <c r="W5294" t="s">
        <v>147</v>
      </c>
      <c r="X5294" t="s">
        <v>144</v>
      </c>
    </row>
    <row r="5295" spans="1:24" x14ac:dyDescent="0.4">
      <c r="A5295" t="s">
        <v>5988</v>
      </c>
      <c r="B5295" t="s">
        <v>235</v>
      </c>
      <c r="C5295" t="s">
        <v>149</v>
      </c>
      <c r="D5295" t="s">
        <v>69</v>
      </c>
      <c r="E5295" t="s">
        <v>1222</v>
      </c>
      <c r="F5295" t="s">
        <v>116</v>
      </c>
      <c r="G5295" t="s">
        <v>117</v>
      </c>
      <c r="H5295" t="s">
        <v>1072</v>
      </c>
      <c r="I5295" t="s">
        <v>113</v>
      </c>
      <c r="J5295" t="s">
        <v>114</v>
      </c>
      <c r="K5295" t="s">
        <v>271</v>
      </c>
      <c r="L5295" t="str">
        <f>_xlfn.XLOOKUP(Trade_Flows[[#This Row],[hardware_type]],Helper_sheet!$D$2:$D$15,Helper_sheet!$E$2:$E$15,0,0)</f>
        <v>Chip</v>
      </c>
      <c r="M5295" t="s">
        <v>31</v>
      </c>
      <c r="N5295" s="5">
        <v>3984</v>
      </c>
      <c r="O5295" s="1">
        <v>232.44</v>
      </c>
      <c r="P5295" t="s">
        <v>82</v>
      </c>
      <c r="Q5295" t="s">
        <v>118</v>
      </c>
      <c r="R5295" t="s">
        <v>144</v>
      </c>
      <c r="S5295" t="s">
        <v>141</v>
      </c>
      <c r="T5295" t="s">
        <v>34</v>
      </c>
      <c r="U5295" t="s">
        <v>1231</v>
      </c>
      <c r="V5295" t="s">
        <v>1093</v>
      </c>
      <c r="W5295" t="s">
        <v>147</v>
      </c>
      <c r="X5295" t="s">
        <v>144</v>
      </c>
    </row>
    <row r="5296" spans="1:24" x14ac:dyDescent="0.4">
      <c r="A5296" t="s">
        <v>5989</v>
      </c>
      <c r="B5296" t="s">
        <v>235</v>
      </c>
      <c r="C5296" t="s">
        <v>154</v>
      </c>
      <c r="D5296" t="s">
        <v>70</v>
      </c>
      <c r="E5296" t="s">
        <v>1222</v>
      </c>
      <c r="F5296" t="s">
        <v>116</v>
      </c>
      <c r="G5296" t="s">
        <v>117</v>
      </c>
      <c r="H5296" t="s">
        <v>1072</v>
      </c>
      <c r="I5296" t="s">
        <v>113</v>
      </c>
      <c r="J5296" t="s">
        <v>114</v>
      </c>
      <c r="K5296" t="s">
        <v>271</v>
      </c>
      <c r="L5296" t="str">
        <f>_xlfn.XLOOKUP(Trade_Flows[[#This Row],[hardware_type]],Helper_sheet!$D$2:$D$15,Helper_sheet!$E$2:$E$15,0,0)</f>
        <v>Chip</v>
      </c>
      <c r="M5296" t="s">
        <v>31</v>
      </c>
      <c r="N5296" s="5">
        <v>3860</v>
      </c>
      <c r="O5296" s="1">
        <v>225.17</v>
      </c>
      <c r="P5296" t="s">
        <v>272</v>
      </c>
      <c r="Q5296" t="s">
        <v>118</v>
      </c>
      <c r="R5296" t="s">
        <v>144</v>
      </c>
      <c r="S5296" t="s">
        <v>141</v>
      </c>
      <c r="T5296" t="s">
        <v>34</v>
      </c>
      <c r="U5296" t="s">
        <v>2584</v>
      </c>
      <c r="V5296" t="s">
        <v>763</v>
      </c>
      <c r="W5296" t="s">
        <v>147</v>
      </c>
      <c r="X5296" t="s">
        <v>144</v>
      </c>
    </row>
    <row r="5297" spans="1:24" x14ac:dyDescent="0.4">
      <c r="A5297" t="s">
        <v>5990</v>
      </c>
      <c r="B5297" t="s">
        <v>235</v>
      </c>
      <c r="C5297" t="s">
        <v>158</v>
      </c>
      <c r="D5297" t="s">
        <v>71</v>
      </c>
      <c r="E5297" t="s">
        <v>1222</v>
      </c>
      <c r="F5297" t="s">
        <v>116</v>
      </c>
      <c r="G5297" t="s">
        <v>117</v>
      </c>
      <c r="H5297" t="s">
        <v>1072</v>
      </c>
      <c r="I5297" t="s">
        <v>113</v>
      </c>
      <c r="J5297" t="s">
        <v>114</v>
      </c>
      <c r="K5297" t="s">
        <v>271</v>
      </c>
      <c r="L5297" t="str">
        <f>_xlfn.XLOOKUP(Trade_Flows[[#This Row],[hardware_type]],Helper_sheet!$D$2:$D$15,Helper_sheet!$E$2:$E$15,0,0)</f>
        <v>Chip</v>
      </c>
      <c r="M5297" t="s">
        <v>31</v>
      </c>
      <c r="N5297" s="5">
        <v>3689</v>
      </c>
      <c r="O5297" s="1">
        <v>215.21</v>
      </c>
      <c r="P5297" t="s">
        <v>277</v>
      </c>
      <c r="Q5297" t="s">
        <v>118</v>
      </c>
      <c r="R5297" t="s">
        <v>144</v>
      </c>
      <c r="S5297" t="s">
        <v>141</v>
      </c>
      <c r="T5297" t="s">
        <v>34</v>
      </c>
      <c r="U5297" t="s">
        <v>1229</v>
      </c>
      <c r="V5297" t="s">
        <v>783</v>
      </c>
      <c r="W5297" t="s">
        <v>147</v>
      </c>
      <c r="X5297" t="s">
        <v>144</v>
      </c>
    </row>
    <row r="5298" spans="1:24" x14ac:dyDescent="0.4">
      <c r="A5298" t="s">
        <v>5991</v>
      </c>
      <c r="B5298" t="s">
        <v>248</v>
      </c>
      <c r="C5298" t="s">
        <v>141</v>
      </c>
      <c r="D5298" t="s">
        <v>72</v>
      </c>
      <c r="E5298" t="s">
        <v>1222</v>
      </c>
      <c r="F5298" t="s">
        <v>116</v>
      </c>
      <c r="G5298" t="s">
        <v>117</v>
      </c>
      <c r="H5298" t="s">
        <v>1072</v>
      </c>
      <c r="I5298" t="s">
        <v>113</v>
      </c>
      <c r="J5298" t="s">
        <v>114</v>
      </c>
      <c r="K5298" t="s">
        <v>271</v>
      </c>
      <c r="L5298" t="str">
        <f>_xlfn.XLOOKUP(Trade_Flows[[#This Row],[hardware_type]],Helper_sheet!$D$2:$D$15,Helper_sheet!$E$2:$E$15,0,0)</f>
        <v>Chip</v>
      </c>
      <c r="M5298" t="s">
        <v>31</v>
      </c>
      <c r="N5298" s="5">
        <v>3595</v>
      </c>
      <c r="O5298" s="1">
        <v>209.75</v>
      </c>
      <c r="P5298" t="s">
        <v>272</v>
      </c>
      <c r="Q5298" t="s">
        <v>118</v>
      </c>
      <c r="R5298" t="s">
        <v>144</v>
      </c>
      <c r="S5298" t="s">
        <v>141</v>
      </c>
      <c r="T5298" t="s">
        <v>34</v>
      </c>
      <c r="U5298" t="s">
        <v>1229</v>
      </c>
      <c r="V5298" t="s">
        <v>799</v>
      </c>
      <c r="W5298" t="s">
        <v>147</v>
      </c>
      <c r="X5298" t="s">
        <v>141</v>
      </c>
    </row>
    <row r="5299" spans="1:24" x14ac:dyDescent="0.4">
      <c r="A5299" t="s">
        <v>5992</v>
      </c>
      <c r="B5299" t="s">
        <v>248</v>
      </c>
      <c r="C5299" t="s">
        <v>149</v>
      </c>
      <c r="D5299" t="s">
        <v>73</v>
      </c>
      <c r="E5299" t="s">
        <v>1222</v>
      </c>
      <c r="F5299" t="s">
        <v>116</v>
      </c>
      <c r="G5299" t="s">
        <v>117</v>
      </c>
      <c r="H5299" t="s">
        <v>1072</v>
      </c>
      <c r="I5299" t="s">
        <v>113</v>
      </c>
      <c r="J5299" t="s">
        <v>114</v>
      </c>
      <c r="K5299" t="s">
        <v>271</v>
      </c>
      <c r="L5299" t="str">
        <f>_xlfn.XLOOKUP(Trade_Flows[[#This Row],[hardware_type]],Helper_sheet!$D$2:$D$15,Helper_sheet!$E$2:$E$15,0,0)</f>
        <v>Chip</v>
      </c>
      <c r="M5299" t="s">
        <v>31</v>
      </c>
      <c r="N5299" s="5">
        <v>4220</v>
      </c>
      <c r="O5299" s="1">
        <v>246.21</v>
      </c>
      <c r="P5299" t="s">
        <v>272</v>
      </c>
      <c r="Q5299" t="s">
        <v>118</v>
      </c>
      <c r="R5299" t="s">
        <v>144</v>
      </c>
      <c r="S5299" t="s">
        <v>141</v>
      </c>
      <c r="T5299" t="s">
        <v>34</v>
      </c>
      <c r="U5299" t="s">
        <v>1317</v>
      </c>
      <c r="V5299" t="s">
        <v>747</v>
      </c>
      <c r="W5299" t="s">
        <v>147</v>
      </c>
      <c r="X5299" t="s">
        <v>141</v>
      </c>
    </row>
    <row r="5300" spans="1:24" x14ac:dyDescent="0.4">
      <c r="A5300" t="s">
        <v>5993</v>
      </c>
      <c r="B5300" t="s">
        <v>248</v>
      </c>
      <c r="C5300" t="s">
        <v>154</v>
      </c>
      <c r="D5300" t="s">
        <v>74</v>
      </c>
      <c r="E5300" t="s">
        <v>1222</v>
      </c>
      <c r="F5300" t="s">
        <v>116</v>
      </c>
      <c r="G5300" t="s">
        <v>117</v>
      </c>
      <c r="H5300" t="s">
        <v>1072</v>
      </c>
      <c r="I5300" t="s">
        <v>113</v>
      </c>
      <c r="J5300" t="s">
        <v>114</v>
      </c>
      <c r="K5300" t="s">
        <v>271</v>
      </c>
      <c r="L5300" t="str">
        <f>_xlfn.XLOOKUP(Trade_Flows[[#This Row],[hardware_type]],Helper_sheet!$D$2:$D$15,Helper_sheet!$E$2:$E$15,0,0)</f>
        <v>Chip</v>
      </c>
      <c r="M5300" t="s">
        <v>31</v>
      </c>
      <c r="N5300" s="5">
        <v>4279</v>
      </c>
      <c r="O5300" s="1">
        <v>249.65</v>
      </c>
      <c r="P5300" t="s">
        <v>272</v>
      </c>
      <c r="Q5300" t="s">
        <v>118</v>
      </c>
      <c r="R5300" t="s">
        <v>144</v>
      </c>
      <c r="S5300" t="s">
        <v>141</v>
      </c>
      <c r="T5300" t="s">
        <v>34</v>
      </c>
      <c r="U5300" t="s">
        <v>1225</v>
      </c>
      <c r="V5300" t="s">
        <v>1206</v>
      </c>
      <c r="W5300" t="s">
        <v>147</v>
      </c>
      <c r="X5300" t="s">
        <v>141</v>
      </c>
    </row>
    <row r="5301" spans="1:24" x14ac:dyDescent="0.4">
      <c r="A5301" t="s">
        <v>5994</v>
      </c>
      <c r="B5301" t="s">
        <v>248</v>
      </c>
      <c r="C5301" t="s">
        <v>158</v>
      </c>
      <c r="D5301" t="s">
        <v>75</v>
      </c>
      <c r="E5301" t="s">
        <v>1222</v>
      </c>
      <c r="F5301" t="s">
        <v>116</v>
      </c>
      <c r="G5301" t="s">
        <v>117</v>
      </c>
      <c r="H5301" t="s">
        <v>1072</v>
      </c>
      <c r="I5301" t="s">
        <v>113</v>
      </c>
      <c r="J5301" t="s">
        <v>114</v>
      </c>
      <c r="K5301" t="s">
        <v>271</v>
      </c>
      <c r="L5301" t="str">
        <f>_xlfn.XLOOKUP(Trade_Flows[[#This Row],[hardware_type]],Helper_sheet!$D$2:$D$15,Helper_sheet!$E$2:$E$15,0,0)</f>
        <v>Chip</v>
      </c>
      <c r="M5301" t="s">
        <v>31</v>
      </c>
      <c r="N5301" s="5">
        <v>4323</v>
      </c>
      <c r="O5301" s="1">
        <v>252.21</v>
      </c>
      <c r="P5301" t="s">
        <v>82</v>
      </c>
      <c r="Q5301" t="s">
        <v>118</v>
      </c>
      <c r="R5301" t="s">
        <v>144</v>
      </c>
      <c r="S5301" t="s">
        <v>141</v>
      </c>
      <c r="T5301" t="s">
        <v>34</v>
      </c>
      <c r="U5301" t="s">
        <v>1225</v>
      </c>
      <c r="V5301" t="s">
        <v>744</v>
      </c>
      <c r="W5301" t="s">
        <v>147</v>
      </c>
      <c r="X5301" t="s">
        <v>141</v>
      </c>
    </row>
    <row r="5302" spans="1:24" x14ac:dyDescent="0.4">
      <c r="A5302" t="s">
        <v>5995</v>
      </c>
      <c r="B5302" t="s">
        <v>260</v>
      </c>
      <c r="C5302" t="s">
        <v>141</v>
      </c>
      <c r="D5302" t="s">
        <v>76</v>
      </c>
      <c r="E5302" t="s">
        <v>1222</v>
      </c>
      <c r="F5302" t="s">
        <v>116</v>
      </c>
      <c r="G5302" t="s">
        <v>117</v>
      </c>
      <c r="H5302" t="s">
        <v>1072</v>
      </c>
      <c r="I5302" t="s">
        <v>113</v>
      </c>
      <c r="J5302" t="s">
        <v>114</v>
      </c>
      <c r="K5302" t="s">
        <v>271</v>
      </c>
      <c r="L5302" t="str">
        <f>_xlfn.XLOOKUP(Trade_Flows[[#This Row],[hardware_type]],Helper_sheet!$D$2:$D$15,Helper_sheet!$E$2:$E$15,0,0)</f>
        <v>Chip</v>
      </c>
      <c r="M5302" t="s">
        <v>31</v>
      </c>
      <c r="N5302" s="5">
        <v>4677</v>
      </c>
      <c r="O5302" s="1">
        <v>272.86</v>
      </c>
      <c r="P5302" t="s">
        <v>82</v>
      </c>
      <c r="Q5302" t="s">
        <v>118</v>
      </c>
      <c r="R5302" t="s">
        <v>144</v>
      </c>
      <c r="S5302" t="s">
        <v>141</v>
      </c>
      <c r="T5302" t="s">
        <v>34</v>
      </c>
      <c r="U5302" t="s">
        <v>1299</v>
      </c>
      <c r="V5302" t="s">
        <v>817</v>
      </c>
      <c r="W5302" t="s">
        <v>147</v>
      </c>
      <c r="X5302" t="s">
        <v>141</v>
      </c>
    </row>
    <row r="5303" spans="1:24" x14ac:dyDescent="0.4">
      <c r="A5303" t="s">
        <v>5996</v>
      </c>
      <c r="B5303" t="s">
        <v>260</v>
      </c>
      <c r="C5303" t="s">
        <v>149</v>
      </c>
      <c r="D5303" t="s">
        <v>77</v>
      </c>
      <c r="E5303" t="s">
        <v>1222</v>
      </c>
      <c r="F5303" t="s">
        <v>116</v>
      </c>
      <c r="G5303" t="s">
        <v>117</v>
      </c>
      <c r="H5303" t="s">
        <v>1072</v>
      </c>
      <c r="I5303" t="s">
        <v>113</v>
      </c>
      <c r="J5303" t="s">
        <v>114</v>
      </c>
      <c r="K5303" t="s">
        <v>271</v>
      </c>
      <c r="L5303" t="str">
        <f>_xlfn.XLOOKUP(Trade_Flows[[#This Row],[hardware_type]],Helper_sheet!$D$2:$D$15,Helper_sheet!$E$2:$E$15,0,0)</f>
        <v>Chip</v>
      </c>
      <c r="M5303" t="s">
        <v>31</v>
      </c>
      <c r="N5303" s="5">
        <v>4397</v>
      </c>
      <c r="O5303" s="1">
        <v>256.55</v>
      </c>
      <c r="P5303" t="s">
        <v>277</v>
      </c>
      <c r="Q5303" t="s">
        <v>118</v>
      </c>
      <c r="R5303" t="s">
        <v>144</v>
      </c>
      <c r="S5303" t="s">
        <v>141</v>
      </c>
      <c r="T5303" t="s">
        <v>34</v>
      </c>
      <c r="U5303" t="s">
        <v>1250</v>
      </c>
      <c r="V5303" t="s">
        <v>1103</v>
      </c>
      <c r="W5303" t="s">
        <v>147</v>
      </c>
      <c r="X5303" t="s">
        <v>141</v>
      </c>
    </row>
    <row r="5304" spans="1:24" x14ac:dyDescent="0.4">
      <c r="A5304" t="s">
        <v>5997</v>
      </c>
      <c r="B5304" t="s">
        <v>260</v>
      </c>
      <c r="C5304" t="s">
        <v>154</v>
      </c>
      <c r="D5304" t="s">
        <v>78</v>
      </c>
      <c r="E5304" t="s">
        <v>1222</v>
      </c>
      <c r="F5304" t="s">
        <v>116</v>
      </c>
      <c r="G5304" t="s">
        <v>117</v>
      </c>
      <c r="H5304" t="s">
        <v>1072</v>
      </c>
      <c r="I5304" t="s">
        <v>113</v>
      </c>
      <c r="J5304" t="s">
        <v>114</v>
      </c>
      <c r="K5304" t="s">
        <v>271</v>
      </c>
      <c r="L5304" t="str">
        <f>_xlfn.XLOOKUP(Trade_Flows[[#This Row],[hardware_type]],Helper_sheet!$D$2:$D$15,Helper_sheet!$E$2:$E$15,0,0)</f>
        <v>Chip</v>
      </c>
      <c r="M5304" t="s">
        <v>31</v>
      </c>
      <c r="N5304" s="5">
        <v>4486</v>
      </c>
      <c r="O5304" s="1">
        <v>261.72000000000003</v>
      </c>
      <c r="P5304" t="s">
        <v>272</v>
      </c>
      <c r="Q5304" t="s">
        <v>118</v>
      </c>
      <c r="R5304" t="s">
        <v>144</v>
      </c>
      <c r="S5304" t="s">
        <v>141</v>
      </c>
      <c r="T5304" t="s">
        <v>34</v>
      </c>
      <c r="U5304" t="s">
        <v>1236</v>
      </c>
      <c r="V5304" t="s">
        <v>822</v>
      </c>
      <c r="W5304" t="s">
        <v>147</v>
      </c>
      <c r="X5304" t="s">
        <v>141</v>
      </c>
    </row>
    <row r="5305" spans="1:24" x14ac:dyDescent="0.4">
      <c r="A5305" t="s">
        <v>5998</v>
      </c>
      <c r="B5305" t="s">
        <v>260</v>
      </c>
      <c r="C5305" t="s">
        <v>158</v>
      </c>
      <c r="D5305" t="s">
        <v>79</v>
      </c>
      <c r="E5305" t="s">
        <v>1222</v>
      </c>
      <c r="F5305" t="s">
        <v>116</v>
      </c>
      <c r="G5305" t="s">
        <v>117</v>
      </c>
      <c r="H5305" t="s">
        <v>1072</v>
      </c>
      <c r="I5305" t="s">
        <v>113</v>
      </c>
      <c r="J5305" t="s">
        <v>114</v>
      </c>
      <c r="K5305" t="s">
        <v>271</v>
      </c>
      <c r="L5305" t="str">
        <f>_xlfn.XLOOKUP(Trade_Flows[[#This Row],[hardware_type]],Helper_sheet!$D$2:$D$15,Helper_sheet!$E$2:$E$15,0,0)</f>
        <v>Chip</v>
      </c>
      <c r="M5305" t="s">
        <v>31</v>
      </c>
      <c r="N5305" s="5">
        <v>4648</v>
      </c>
      <c r="O5305" s="1">
        <v>271.14</v>
      </c>
      <c r="P5305" t="s">
        <v>272</v>
      </c>
      <c r="Q5305" t="s">
        <v>118</v>
      </c>
      <c r="R5305" t="s">
        <v>144</v>
      </c>
      <c r="S5305" t="s">
        <v>141</v>
      </c>
      <c r="T5305" t="s">
        <v>34</v>
      </c>
      <c r="U5305" t="s">
        <v>1248</v>
      </c>
      <c r="V5305" t="s">
        <v>1142</v>
      </c>
      <c r="W5305" t="s">
        <v>147</v>
      </c>
      <c r="X5305" t="s">
        <v>141</v>
      </c>
    </row>
    <row r="5306" spans="1:24" x14ac:dyDescent="0.4">
      <c r="A5306" t="s">
        <v>5999</v>
      </c>
      <c r="B5306" t="s">
        <v>140</v>
      </c>
      <c r="C5306" t="s">
        <v>141</v>
      </c>
      <c r="D5306" t="s">
        <v>23</v>
      </c>
      <c r="E5306" t="s">
        <v>1222</v>
      </c>
      <c r="F5306" t="s">
        <v>116</v>
      </c>
      <c r="G5306" t="s">
        <v>117</v>
      </c>
      <c r="H5306" t="s">
        <v>1072</v>
      </c>
      <c r="I5306" t="s">
        <v>113</v>
      </c>
      <c r="J5306" t="s">
        <v>114</v>
      </c>
      <c r="K5306" t="s">
        <v>30</v>
      </c>
      <c r="L5306" t="str">
        <f>_xlfn.XLOOKUP(Trade_Flows[[#This Row],[hardware_type]],Helper_sheet!$D$2:$D$15,Helper_sheet!$E$2:$E$15,0,0)</f>
        <v>Chip</v>
      </c>
      <c r="M5306" t="s">
        <v>31</v>
      </c>
      <c r="N5306" s="5">
        <v>596</v>
      </c>
      <c r="O5306" s="1">
        <v>34.770000000000003</v>
      </c>
      <c r="P5306" t="s">
        <v>150</v>
      </c>
      <c r="Q5306" t="s">
        <v>118</v>
      </c>
      <c r="R5306" t="s">
        <v>144</v>
      </c>
      <c r="S5306" t="s">
        <v>141</v>
      </c>
      <c r="T5306" t="s">
        <v>34</v>
      </c>
      <c r="U5306" t="s">
        <v>1255</v>
      </c>
      <c r="V5306" t="s">
        <v>840</v>
      </c>
      <c r="W5306" t="s">
        <v>147</v>
      </c>
      <c r="X5306" t="s">
        <v>144</v>
      </c>
    </row>
    <row r="5307" spans="1:24" x14ac:dyDescent="0.4">
      <c r="A5307" t="s">
        <v>6000</v>
      </c>
      <c r="B5307" t="s">
        <v>140</v>
      </c>
      <c r="C5307" t="s">
        <v>149</v>
      </c>
      <c r="D5307" t="s">
        <v>35</v>
      </c>
      <c r="E5307" t="s">
        <v>1222</v>
      </c>
      <c r="F5307" t="s">
        <v>116</v>
      </c>
      <c r="G5307" t="s">
        <v>117</v>
      </c>
      <c r="H5307" t="s">
        <v>1072</v>
      </c>
      <c r="I5307" t="s">
        <v>113</v>
      </c>
      <c r="J5307" t="s">
        <v>114</v>
      </c>
      <c r="K5307" t="s">
        <v>30</v>
      </c>
      <c r="L5307" t="str">
        <f>_xlfn.XLOOKUP(Trade_Flows[[#This Row],[hardware_type]],Helper_sheet!$D$2:$D$15,Helper_sheet!$E$2:$E$15,0,0)</f>
        <v>Chip</v>
      </c>
      <c r="M5307" t="s">
        <v>31</v>
      </c>
      <c r="N5307" s="5">
        <v>691</v>
      </c>
      <c r="O5307" s="1">
        <v>40.33</v>
      </c>
      <c r="P5307" t="s">
        <v>150</v>
      </c>
      <c r="Q5307" t="s">
        <v>118</v>
      </c>
      <c r="R5307" t="s">
        <v>144</v>
      </c>
      <c r="S5307" t="s">
        <v>141</v>
      </c>
      <c r="T5307" t="s">
        <v>34</v>
      </c>
      <c r="U5307" t="s">
        <v>1252</v>
      </c>
      <c r="V5307" t="s">
        <v>799</v>
      </c>
      <c r="W5307" t="s">
        <v>147</v>
      </c>
      <c r="X5307" t="s">
        <v>144</v>
      </c>
    </row>
    <row r="5308" spans="1:24" x14ac:dyDescent="0.4">
      <c r="A5308" t="s">
        <v>6001</v>
      </c>
      <c r="B5308" t="s">
        <v>140</v>
      </c>
      <c r="C5308" t="s">
        <v>154</v>
      </c>
      <c r="D5308" t="s">
        <v>37</v>
      </c>
      <c r="E5308" t="s">
        <v>1222</v>
      </c>
      <c r="F5308" t="s">
        <v>116</v>
      </c>
      <c r="G5308" t="s">
        <v>117</v>
      </c>
      <c r="H5308" t="s">
        <v>1072</v>
      </c>
      <c r="I5308" t="s">
        <v>113</v>
      </c>
      <c r="J5308" t="s">
        <v>114</v>
      </c>
      <c r="K5308" t="s">
        <v>30</v>
      </c>
      <c r="L5308" t="str">
        <f>_xlfn.XLOOKUP(Trade_Flows[[#This Row],[hardware_type]],Helper_sheet!$D$2:$D$15,Helper_sheet!$E$2:$E$15,0,0)</f>
        <v>Chip</v>
      </c>
      <c r="M5308" t="s">
        <v>31</v>
      </c>
      <c r="N5308" s="5">
        <v>682</v>
      </c>
      <c r="O5308" s="1">
        <v>39.81</v>
      </c>
      <c r="P5308" t="s">
        <v>40</v>
      </c>
      <c r="Q5308" t="s">
        <v>118</v>
      </c>
      <c r="R5308" t="s">
        <v>144</v>
      </c>
      <c r="S5308" t="s">
        <v>141</v>
      </c>
      <c r="T5308" t="s">
        <v>34</v>
      </c>
      <c r="U5308" t="s">
        <v>1299</v>
      </c>
      <c r="V5308" t="s">
        <v>1096</v>
      </c>
      <c r="W5308" t="s">
        <v>147</v>
      </c>
      <c r="X5308" t="s">
        <v>144</v>
      </c>
    </row>
    <row r="5309" spans="1:24" x14ac:dyDescent="0.4">
      <c r="A5309" t="s">
        <v>6002</v>
      </c>
      <c r="B5309" t="s">
        <v>140</v>
      </c>
      <c r="C5309" t="s">
        <v>158</v>
      </c>
      <c r="D5309" t="s">
        <v>38</v>
      </c>
      <c r="E5309" t="s">
        <v>1222</v>
      </c>
      <c r="F5309" t="s">
        <v>116</v>
      </c>
      <c r="G5309" t="s">
        <v>117</v>
      </c>
      <c r="H5309" t="s">
        <v>1072</v>
      </c>
      <c r="I5309" t="s">
        <v>113</v>
      </c>
      <c r="J5309" t="s">
        <v>114</v>
      </c>
      <c r="K5309" t="s">
        <v>30</v>
      </c>
      <c r="L5309" t="str">
        <f>_xlfn.XLOOKUP(Trade_Flows[[#This Row],[hardware_type]],Helper_sheet!$D$2:$D$15,Helper_sheet!$E$2:$E$15,0,0)</f>
        <v>Chip</v>
      </c>
      <c r="M5309" t="s">
        <v>31</v>
      </c>
      <c r="N5309" s="5">
        <v>558</v>
      </c>
      <c r="O5309" s="1">
        <v>32.58</v>
      </c>
      <c r="P5309" t="s">
        <v>32</v>
      </c>
      <c r="Q5309" t="s">
        <v>118</v>
      </c>
      <c r="R5309" t="s">
        <v>144</v>
      </c>
      <c r="S5309" t="s">
        <v>141</v>
      </c>
      <c r="T5309" t="s">
        <v>34</v>
      </c>
      <c r="U5309" t="s">
        <v>1225</v>
      </c>
      <c r="V5309" t="s">
        <v>753</v>
      </c>
      <c r="W5309" t="s">
        <v>147</v>
      </c>
      <c r="X5309" t="s">
        <v>144</v>
      </c>
    </row>
    <row r="5310" spans="1:24" x14ac:dyDescent="0.4">
      <c r="A5310" t="s">
        <v>6003</v>
      </c>
      <c r="B5310" t="s">
        <v>162</v>
      </c>
      <c r="C5310" t="s">
        <v>141</v>
      </c>
      <c r="D5310" t="s">
        <v>39</v>
      </c>
      <c r="E5310" t="s">
        <v>1222</v>
      </c>
      <c r="F5310" t="s">
        <v>116</v>
      </c>
      <c r="G5310" t="s">
        <v>117</v>
      </c>
      <c r="H5310" t="s">
        <v>1072</v>
      </c>
      <c r="I5310" t="s">
        <v>113</v>
      </c>
      <c r="J5310" t="s">
        <v>114</v>
      </c>
      <c r="K5310" t="s">
        <v>30</v>
      </c>
      <c r="L5310" t="str">
        <f>_xlfn.XLOOKUP(Trade_Flows[[#This Row],[hardware_type]],Helper_sheet!$D$2:$D$15,Helper_sheet!$E$2:$E$15,0,0)</f>
        <v>Chip</v>
      </c>
      <c r="M5310" t="s">
        <v>31</v>
      </c>
      <c r="N5310" s="5">
        <v>593</v>
      </c>
      <c r="O5310" s="1">
        <v>34.64</v>
      </c>
      <c r="P5310" t="s">
        <v>32</v>
      </c>
      <c r="Q5310" t="s">
        <v>118</v>
      </c>
      <c r="R5310" t="s">
        <v>144</v>
      </c>
      <c r="S5310" t="s">
        <v>141</v>
      </c>
      <c r="T5310" t="s">
        <v>34</v>
      </c>
      <c r="U5310" t="s">
        <v>1258</v>
      </c>
      <c r="V5310" t="s">
        <v>822</v>
      </c>
      <c r="W5310" t="s">
        <v>147</v>
      </c>
      <c r="X5310" t="s">
        <v>144</v>
      </c>
    </row>
    <row r="5311" spans="1:24" x14ac:dyDescent="0.4">
      <c r="A5311" t="s">
        <v>6004</v>
      </c>
      <c r="B5311" t="s">
        <v>162</v>
      </c>
      <c r="C5311" t="s">
        <v>149</v>
      </c>
      <c r="D5311" t="s">
        <v>41</v>
      </c>
      <c r="E5311" t="s">
        <v>1222</v>
      </c>
      <c r="F5311" t="s">
        <v>116</v>
      </c>
      <c r="G5311" t="s">
        <v>117</v>
      </c>
      <c r="H5311" t="s">
        <v>1072</v>
      </c>
      <c r="I5311" t="s">
        <v>113</v>
      </c>
      <c r="J5311" t="s">
        <v>114</v>
      </c>
      <c r="K5311" t="s">
        <v>30</v>
      </c>
      <c r="L5311" t="str">
        <f>_xlfn.XLOOKUP(Trade_Flows[[#This Row],[hardware_type]],Helper_sheet!$D$2:$D$15,Helper_sheet!$E$2:$E$15,0,0)</f>
        <v>Chip</v>
      </c>
      <c r="M5311" t="s">
        <v>31</v>
      </c>
      <c r="N5311" s="5">
        <v>761</v>
      </c>
      <c r="O5311" s="1">
        <v>44.4</v>
      </c>
      <c r="P5311" t="s">
        <v>150</v>
      </c>
      <c r="Q5311" t="s">
        <v>118</v>
      </c>
      <c r="R5311" t="s">
        <v>144</v>
      </c>
      <c r="S5311" t="s">
        <v>141</v>
      </c>
      <c r="T5311" t="s">
        <v>34</v>
      </c>
      <c r="U5311" t="s">
        <v>1238</v>
      </c>
      <c r="V5311" t="s">
        <v>822</v>
      </c>
      <c r="W5311" t="s">
        <v>147</v>
      </c>
      <c r="X5311" t="s">
        <v>144</v>
      </c>
    </row>
    <row r="5312" spans="1:24" x14ac:dyDescent="0.4">
      <c r="A5312" t="s">
        <v>6005</v>
      </c>
      <c r="B5312" t="s">
        <v>162</v>
      </c>
      <c r="C5312" t="s">
        <v>154</v>
      </c>
      <c r="D5312" t="s">
        <v>42</v>
      </c>
      <c r="E5312" t="s">
        <v>1222</v>
      </c>
      <c r="F5312" t="s">
        <v>116</v>
      </c>
      <c r="G5312" t="s">
        <v>117</v>
      </c>
      <c r="H5312" t="s">
        <v>1072</v>
      </c>
      <c r="I5312" t="s">
        <v>113</v>
      </c>
      <c r="J5312" t="s">
        <v>114</v>
      </c>
      <c r="K5312" t="s">
        <v>30</v>
      </c>
      <c r="L5312" t="str">
        <f>_xlfn.XLOOKUP(Trade_Flows[[#This Row],[hardware_type]],Helper_sheet!$D$2:$D$15,Helper_sheet!$E$2:$E$15,0,0)</f>
        <v>Chip</v>
      </c>
      <c r="M5312" t="s">
        <v>31</v>
      </c>
      <c r="N5312" s="5">
        <v>688</v>
      </c>
      <c r="O5312" s="1">
        <v>40.17</v>
      </c>
      <c r="P5312" t="s">
        <v>32</v>
      </c>
      <c r="Q5312" t="s">
        <v>118</v>
      </c>
      <c r="R5312" t="s">
        <v>144</v>
      </c>
      <c r="S5312" t="s">
        <v>141</v>
      </c>
      <c r="T5312" t="s">
        <v>34</v>
      </c>
      <c r="U5312" t="s">
        <v>1250</v>
      </c>
      <c r="V5312" t="s">
        <v>758</v>
      </c>
      <c r="W5312" t="s">
        <v>147</v>
      </c>
      <c r="X5312" t="s">
        <v>144</v>
      </c>
    </row>
    <row r="5313" spans="1:24" x14ac:dyDescent="0.4">
      <c r="A5313" t="s">
        <v>6006</v>
      </c>
      <c r="B5313" t="s">
        <v>162</v>
      </c>
      <c r="C5313" t="s">
        <v>158</v>
      </c>
      <c r="D5313" t="s">
        <v>43</v>
      </c>
      <c r="E5313" t="s">
        <v>1222</v>
      </c>
      <c r="F5313" t="s">
        <v>116</v>
      </c>
      <c r="G5313" t="s">
        <v>117</v>
      </c>
      <c r="H5313" t="s">
        <v>1072</v>
      </c>
      <c r="I5313" t="s">
        <v>113</v>
      </c>
      <c r="J5313" t="s">
        <v>114</v>
      </c>
      <c r="K5313" t="s">
        <v>30</v>
      </c>
      <c r="L5313" t="str">
        <f>_xlfn.XLOOKUP(Trade_Flows[[#This Row],[hardware_type]],Helper_sheet!$D$2:$D$15,Helper_sheet!$E$2:$E$15,0,0)</f>
        <v>Chip</v>
      </c>
      <c r="M5313" t="s">
        <v>31</v>
      </c>
      <c r="N5313" s="5">
        <v>586</v>
      </c>
      <c r="O5313" s="1">
        <v>34.229999999999997</v>
      </c>
      <c r="P5313" t="s">
        <v>150</v>
      </c>
      <c r="Q5313" t="s">
        <v>118</v>
      </c>
      <c r="R5313" t="s">
        <v>144</v>
      </c>
      <c r="S5313" t="s">
        <v>141</v>
      </c>
      <c r="T5313" t="s">
        <v>34</v>
      </c>
      <c r="U5313" t="s">
        <v>1225</v>
      </c>
      <c r="V5313" t="s">
        <v>744</v>
      </c>
      <c r="W5313" t="s">
        <v>147</v>
      </c>
      <c r="X5313" t="s">
        <v>144</v>
      </c>
    </row>
    <row r="5314" spans="1:24" x14ac:dyDescent="0.4">
      <c r="A5314" t="s">
        <v>6007</v>
      </c>
      <c r="B5314" t="s">
        <v>171</v>
      </c>
      <c r="C5314" t="s">
        <v>141</v>
      </c>
      <c r="D5314" t="s">
        <v>44</v>
      </c>
      <c r="E5314" t="s">
        <v>1222</v>
      </c>
      <c r="F5314" t="s">
        <v>116</v>
      </c>
      <c r="G5314" t="s">
        <v>117</v>
      </c>
      <c r="H5314" t="s">
        <v>1072</v>
      </c>
      <c r="I5314" t="s">
        <v>113</v>
      </c>
      <c r="J5314" t="s">
        <v>114</v>
      </c>
      <c r="K5314" t="s">
        <v>30</v>
      </c>
      <c r="L5314" t="str">
        <f>_xlfn.XLOOKUP(Trade_Flows[[#This Row],[hardware_type]],Helper_sheet!$D$2:$D$15,Helper_sheet!$E$2:$E$15,0,0)</f>
        <v>Chip</v>
      </c>
      <c r="M5314" t="s">
        <v>31</v>
      </c>
      <c r="N5314" s="5">
        <v>626</v>
      </c>
      <c r="O5314" s="1">
        <v>36.54</v>
      </c>
      <c r="P5314" t="s">
        <v>40</v>
      </c>
      <c r="Q5314" t="s">
        <v>118</v>
      </c>
      <c r="R5314" t="s">
        <v>144</v>
      </c>
      <c r="S5314" t="s">
        <v>141</v>
      </c>
      <c r="T5314" t="s">
        <v>34</v>
      </c>
      <c r="U5314" t="s">
        <v>1240</v>
      </c>
      <c r="V5314" t="s">
        <v>747</v>
      </c>
      <c r="W5314" t="s">
        <v>147</v>
      </c>
      <c r="X5314" t="s">
        <v>144</v>
      </c>
    </row>
    <row r="5315" spans="1:24" x14ac:dyDescent="0.4">
      <c r="A5315" t="s">
        <v>6008</v>
      </c>
      <c r="B5315" t="s">
        <v>171</v>
      </c>
      <c r="C5315" t="s">
        <v>149</v>
      </c>
      <c r="D5315" t="s">
        <v>45</v>
      </c>
      <c r="E5315" t="s">
        <v>1222</v>
      </c>
      <c r="F5315" t="s">
        <v>116</v>
      </c>
      <c r="G5315" t="s">
        <v>117</v>
      </c>
      <c r="H5315" t="s">
        <v>1072</v>
      </c>
      <c r="I5315" t="s">
        <v>113</v>
      </c>
      <c r="J5315" t="s">
        <v>114</v>
      </c>
      <c r="K5315" t="s">
        <v>30</v>
      </c>
      <c r="L5315" t="str">
        <f>_xlfn.XLOOKUP(Trade_Flows[[#This Row],[hardware_type]],Helper_sheet!$D$2:$D$15,Helper_sheet!$E$2:$E$15,0,0)</f>
        <v>Chip</v>
      </c>
      <c r="M5315" t="s">
        <v>31</v>
      </c>
      <c r="N5315" s="5">
        <v>701</v>
      </c>
      <c r="O5315" s="1">
        <v>40.89</v>
      </c>
      <c r="P5315" t="s">
        <v>40</v>
      </c>
      <c r="Q5315" t="s">
        <v>118</v>
      </c>
      <c r="R5315" t="s">
        <v>144</v>
      </c>
      <c r="S5315" t="s">
        <v>141</v>
      </c>
      <c r="T5315" t="s">
        <v>34</v>
      </c>
      <c r="U5315" t="s">
        <v>1234</v>
      </c>
      <c r="V5315" t="s">
        <v>1128</v>
      </c>
      <c r="W5315" t="s">
        <v>147</v>
      </c>
      <c r="X5315" t="s">
        <v>144</v>
      </c>
    </row>
    <row r="5316" spans="1:24" x14ac:dyDescent="0.4">
      <c r="A5316" t="s">
        <v>6009</v>
      </c>
      <c r="B5316" t="s">
        <v>171</v>
      </c>
      <c r="C5316" t="s">
        <v>154</v>
      </c>
      <c r="D5316" t="s">
        <v>46</v>
      </c>
      <c r="E5316" t="s">
        <v>1222</v>
      </c>
      <c r="F5316" t="s">
        <v>116</v>
      </c>
      <c r="G5316" t="s">
        <v>117</v>
      </c>
      <c r="H5316" t="s">
        <v>1072</v>
      </c>
      <c r="I5316" t="s">
        <v>113</v>
      </c>
      <c r="J5316" t="s">
        <v>114</v>
      </c>
      <c r="K5316" t="s">
        <v>30</v>
      </c>
      <c r="L5316" t="str">
        <f>_xlfn.XLOOKUP(Trade_Flows[[#This Row],[hardware_type]],Helper_sheet!$D$2:$D$15,Helper_sheet!$E$2:$E$15,0,0)</f>
        <v>Chip</v>
      </c>
      <c r="M5316" t="s">
        <v>31</v>
      </c>
      <c r="N5316" s="5">
        <v>872</v>
      </c>
      <c r="O5316" s="1">
        <v>50.9</v>
      </c>
      <c r="P5316" t="s">
        <v>32</v>
      </c>
      <c r="Q5316" t="s">
        <v>118</v>
      </c>
      <c r="R5316" t="s">
        <v>144</v>
      </c>
      <c r="S5316" t="s">
        <v>141</v>
      </c>
      <c r="T5316" t="s">
        <v>34</v>
      </c>
      <c r="U5316" t="s">
        <v>1250</v>
      </c>
      <c r="V5316" t="s">
        <v>747</v>
      </c>
      <c r="W5316" t="s">
        <v>147</v>
      </c>
      <c r="X5316" t="s">
        <v>144</v>
      </c>
    </row>
    <row r="5317" spans="1:24" x14ac:dyDescent="0.4">
      <c r="A5317" t="s">
        <v>6010</v>
      </c>
      <c r="B5317" t="s">
        <v>171</v>
      </c>
      <c r="C5317" t="s">
        <v>158</v>
      </c>
      <c r="D5317" t="s">
        <v>47</v>
      </c>
      <c r="E5317" t="s">
        <v>1222</v>
      </c>
      <c r="F5317" t="s">
        <v>116</v>
      </c>
      <c r="G5317" t="s">
        <v>117</v>
      </c>
      <c r="H5317" t="s">
        <v>1072</v>
      </c>
      <c r="I5317" t="s">
        <v>113</v>
      </c>
      <c r="J5317" t="s">
        <v>114</v>
      </c>
      <c r="K5317" t="s">
        <v>30</v>
      </c>
      <c r="L5317" t="str">
        <f>_xlfn.XLOOKUP(Trade_Flows[[#This Row],[hardware_type]],Helper_sheet!$D$2:$D$15,Helper_sheet!$E$2:$E$15,0,0)</f>
        <v>Chip</v>
      </c>
      <c r="M5317" t="s">
        <v>31</v>
      </c>
      <c r="N5317" s="5">
        <v>759</v>
      </c>
      <c r="O5317" s="1">
        <v>44.32</v>
      </c>
      <c r="P5317" t="s">
        <v>150</v>
      </c>
      <c r="Q5317" t="s">
        <v>118</v>
      </c>
      <c r="R5317" t="s">
        <v>144</v>
      </c>
      <c r="S5317" t="s">
        <v>141</v>
      </c>
      <c r="T5317" t="s">
        <v>34</v>
      </c>
      <c r="U5317" t="s">
        <v>1284</v>
      </c>
      <c r="V5317" t="s">
        <v>1206</v>
      </c>
      <c r="W5317" t="s">
        <v>147</v>
      </c>
      <c r="X5317" t="s">
        <v>144</v>
      </c>
    </row>
    <row r="5318" spans="1:24" x14ac:dyDescent="0.4">
      <c r="A5318" t="s">
        <v>6011</v>
      </c>
      <c r="B5318" t="s">
        <v>182</v>
      </c>
      <c r="C5318" t="s">
        <v>141</v>
      </c>
      <c r="D5318" t="s">
        <v>48</v>
      </c>
      <c r="E5318" t="s">
        <v>1222</v>
      </c>
      <c r="F5318" t="s">
        <v>116</v>
      </c>
      <c r="G5318" t="s">
        <v>117</v>
      </c>
      <c r="H5318" t="s">
        <v>1072</v>
      </c>
      <c r="I5318" t="s">
        <v>113</v>
      </c>
      <c r="J5318" t="s">
        <v>114</v>
      </c>
      <c r="K5318" t="s">
        <v>30</v>
      </c>
      <c r="L5318" t="str">
        <f>_xlfn.XLOOKUP(Trade_Flows[[#This Row],[hardware_type]],Helper_sheet!$D$2:$D$15,Helper_sheet!$E$2:$E$15,0,0)</f>
        <v>Chip</v>
      </c>
      <c r="M5318" t="s">
        <v>31</v>
      </c>
      <c r="N5318" s="5">
        <v>838</v>
      </c>
      <c r="O5318" s="1">
        <v>48.94</v>
      </c>
      <c r="P5318" t="s">
        <v>40</v>
      </c>
      <c r="Q5318" t="s">
        <v>118</v>
      </c>
      <c r="R5318" t="s">
        <v>144</v>
      </c>
      <c r="S5318" t="s">
        <v>141</v>
      </c>
      <c r="T5318" t="s">
        <v>34</v>
      </c>
      <c r="U5318" t="s">
        <v>1266</v>
      </c>
      <c r="V5318" t="s">
        <v>1128</v>
      </c>
      <c r="W5318" t="s">
        <v>147</v>
      </c>
      <c r="X5318" t="s">
        <v>144</v>
      </c>
    </row>
    <row r="5319" spans="1:24" x14ac:dyDescent="0.4">
      <c r="A5319" t="s">
        <v>6012</v>
      </c>
      <c r="B5319" t="s">
        <v>182</v>
      </c>
      <c r="C5319" t="s">
        <v>149</v>
      </c>
      <c r="D5319" t="s">
        <v>49</v>
      </c>
      <c r="E5319" t="s">
        <v>1222</v>
      </c>
      <c r="F5319" t="s">
        <v>116</v>
      </c>
      <c r="G5319" t="s">
        <v>117</v>
      </c>
      <c r="H5319" t="s">
        <v>1072</v>
      </c>
      <c r="I5319" t="s">
        <v>113</v>
      </c>
      <c r="J5319" t="s">
        <v>114</v>
      </c>
      <c r="K5319" t="s">
        <v>30</v>
      </c>
      <c r="L5319" t="str">
        <f>_xlfn.XLOOKUP(Trade_Flows[[#This Row],[hardware_type]],Helper_sheet!$D$2:$D$15,Helper_sheet!$E$2:$E$15,0,0)</f>
        <v>Chip</v>
      </c>
      <c r="M5319" t="s">
        <v>31</v>
      </c>
      <c r="N5319" s="5">
        <v>924</v>
      </c>
      <c r="O5319" s="1">
        <v>53.96</v>
      </c>
      <c r="P5319" t="s">
        <v>32</v>
      </c>
      <c r="Q5319" t="s">
        <v>118</v>
      </c>
      <c r="R5319" t="s">
        <v>144</v>
      </c>
      <c r="S5319" t="s">
        <v>141</v>
      </c>
      <c r="T5319" t="s">
        <v>34</v>
      </c>
      <c r="U5319" t="s">
        <v>1231</v>
      </c>
      <c r="V5319" t="s">
        <v>724</v>
      </c>
      <c r="W5319" t="s">
        <v>147</v>
      </c>
      <c r="X5319" t="s">
        <v>144</v>
      </c>
    </row>
    <row r="5320" spans="1:24" x14ac:dyDescent="0.4">
      <c r="A5320" t="s">
        <v>6013</v>
      </c>
      <c r="B5320" t="s">
        <v>182</v>
      </c>
      <c r="C5320" t="s">
        <v>154</v>
      </c>
      <c r="D5320" t="s">
        <v>50</v>
      </c>
      <c r="E5320" t="s">
        <v>1222</v>
      </c>
      <c r="F5320" t="s">
        <v>116</v>
      </c>
      <c r="G5320" t="s">
        <v>117</v>
      </c>
      <c r="H5320" t="s">
        <v>1072</v>
      </c>
      <c r="I5320" t="s">
        <v>113</v>
      </c>
      <c r="J5320" t="s">
        <v>114</v>
      </c>
      <c r="K5320" t="s">
        <v>30</v>
      </c>
      <c r="L5320" t="str">
        <f>_xlfn.XLOOKUP(Trade_Flows[[#This Row],[hardware_type]],Helper_sheet!$D$2:$D$15,Helper_sheet!$E$2:$E$15,0,0)</f>
        <v>Chip</v>
      </c>
      <c r="M5320" t="s">
        <v>31</v>
      </c>
      <c r="N5320" s="5">
        <v>982</v>
      </c>
      <c r="O5320" s="1">
        <v>57.34</v>
      </c>
      <c r="P5320" t="s">
        <v>40</v>
      </c>
      <c r="Q5320" t="s">
        <v>118</v>
      </c>
      <c r="R5320" t="s">
        <v>144</v>
      </c>
      <c r="S5320" t="s">
        <v>141</v>
      </c>
      <c r="T5320" t="s">
        <v>34</v>
      </c>
      <c r="U5320" t="s">
        <v>1223</v>
      </c>
      <c r="V5320" t="s">
        <v>817</v>
      </c>
      <c r="W5320" t="s">
        <v>147</v>
      </c>
      <c r="X5320" t="s">
        <v>144</v>
      </c>
    </row>
    <row r="5321" spans="1:24" x14ac:dyDescent="0.4">
      <c r="A5321" t="s">
        <v>6014</v>
      </c>
      <c r="B5321" t="s">
        <v>182</v>
      </c>
      <c r="C5321" t="s">
        <v>158</v>
      </c>
      <c r="D5321" t="s">
        <v>51</v>
      </c>
      <c r="E5321" t="s">
        <v>1222</v>
      </c>
      <c r="F5321" t="s">
        <v>116</v>
      </c>
      <c r="G5321" t="s">
        <v>117</v>
      </c>
      <c r="H5321" t="s">
        <v>1072</v>
      </c>
      <c r="I5321" t="s">
        <v>113</v>
      </c>
      <c r="J5321" t="s">
        <v>114</v>
      </c>
      <c r="K5321" t="s">
        <v>30</v>
      </c>
      <c r="L5321" t="str">
        <f>_xlfn.XLOOKUP(Trade_Flows[[#This Row],[hardware_type]],Helper_sheet!$D$2:$D$15,Helper_sheet!$E$2:$E$15,0,0)</f>
        <v>Chip</v>
      </c>
      <c r="M5321" t="s">
        <v>31</v>
      </c>
      <c r="N5321" s="5">
        <v>782</v>
      </c>
      <c r="O5321" s="1">
        <v>45.64</v>
      </c>
      <c r="P5321" t="s">
        <v>40</v>
      </c>
      <c r="Q5321" t="s">
        <v>118</v>
      </c>
      <c r="R5321" t="s">
        <v>144</v>
      </c>
      <c r="S5321" t="s">
        <v>141</v>
      </c>
      <c r="T5321" t="s">
        <v>34</v>
      </c>
      <c r="U5321" t="s">
        <v>1236</v>
      </c>
      <c r="V5321" t="s">
        <v>744</v>
      </c>
      <c r="W5321" t="s">
        <v>147</v>
      </c>
      <c r="X5321" t="s">
        <v>144</v>
      </c>
    </row>
    <row r="5322" spans="1:24" x14ac:dyDescent="0.4">
      <c r="A5322" t="s">
        <v>6015</v>
      </c>
      <c r="B5322" t="s">
        <v>193</v>
      </c>
      <c r="C5322" t="s">
        <v>141</v>
      </c>
      <c r="D5322" t="s">
        <v>52</v>
      </c>
      <c r="E5322" t="s">
        <v>1222</v>
      </c>
      <c r="F5322" t="s">
        <v>116</v>
      </c>
      <c r="G5322" t="s">
        <v>117</v>
      </c>
      <c r="H5322" t="s">
        <v>1072</v>
      </c>
      <c r="I5322" t="s">
        <v>113</v>
      </c>
      <c r="J5322" t="s">
        <v>114</v>
      </c>
      <c r="K5322" t="s">
        <v>30</v>
      </c>
      <c r="L5322" t="str">
        <f>_xlfn.XLOOKUP(Trade_Flows[[#This Row],[hardware_type]],Helper_sheet!$D$2:$D$15,Helper_sheet!$E$2:$E$15,0,0)</f>
        <v>Chip</v>
      </c>
      <c r="M5322" t="s">
        <v>31</v>
      </c>
      <c r="N5322" s="5">
        <v>858</v>
      </c>
      <c r="O5322" s="1">
        <v>50.05</v>
      </c>
      <c r="P5322" t="s">
        <v>150</v>
      </c>
      <c r="Q5322" t="s">
        <v>118</v>
      </c>
      <c r="R5322" t="s">
        <v>144</v>
      </c>
      <c r="S5322" t="s">
        <v>141</v>
      </c>
      <c r="T5322" t="s">
        <v>34</v>
      </c>
      <c r="U5322" t="s">
        <v>1255</v>
      </c>
      <c r="V5322" t="s">
        <v>1076</v>
      </c>
      <c r="W5322" t="s">
        <v>147</v>
      </c>
      <c r="X5322" t="s">
        <v>144</v>
      </c>
    </row>
    <row r="5323" spans="1:24" x14ac:dyDescent="0.4">
      <c r="A5323" t="s">
        <v>6016</v>
      </c>
      <c r="B5323" t="s">
        <v>193</v>
      </c>
      <c r="C5323" t="s">
        <v>149</v>
      </c>
      <c r="D5323" t="s">
        <v>53</v>
      </c>
      <c r="E5323" t="s">
        <v>1222</v>
      </c>
      <c r="F5323" t="s">
        <v>116</v>
      </c>
      <c r="G5323" t="s">
        <v>117</v>
      </c>
      <c r="H5323" t="s">
        <v>1072</v>
      </c>
      <c r="I5323" t="s">
        <v>113</v>
      </c>
      <c r="J5323" t="s">
        <v>114</v>
      </c>
      <c r="K5323" t="s">
        <v>30</v>
      </c>
      <c r="L5323" t="str">
        <f>_xlfn.XLOOKUP(Trade_Flows[[#This Row],[hardware_type]],Helper_sheet!$D$2:$D$15,Helper_sheet!$E$2:$E$15,0,0)</f>
        <v>Chip</v>
      </c>
      <c r="M5323" t="s">
        <v>31</v>
      </c>
      <c r="N5323" s="5">
        <v>1046</v>
      </c>
      <c r="O5323" s="1">
        <v>61.07</v>
      </c>
      <c r="P5323" t="s">
        <v>32</v>
      </c>
      <c r="Q5323" t="s">
        <v>118</v>
      </c>
      <c r="R5323" t="s">
        <v>144</v>
      </c>
      <c r="S5323" t="s">
        <v>141</v>
      </c>
      <c r="T5323" t="s">
        <v>34</v>
      </c>
      <c r="U5323" t="s">
        <v>1299</v>
      </c>
      <c r="V5323" t="s">
        <v>744</v>
      </c>
      <c r="W5323" t="s">
        <v>147</v>
      </c>
      <c r="X5323" t="s">
        <v>144</v>
      </c>
    </row>
    <row r="5324" spans="1:24" x14ac:dyDescent="0.4">
      <c r="A5324" t="s">
        <v>6017</v>
      </c>
      <c r="B5324" t="s">
        <v>193</v>
      </c>
      <c r="C5324" t="s">
        <v>154</v>
      </c>
      <c r="D5324" t="s">
        <v>54</v>
      </c>
      <c r="E5324" t="s">
        <v>1222</v>
      </c>
      <c r="F5324" t="s">
        <v>116</v>
      </c>
      <c r="G5324" t="s">
        <v>117</v>
      </c>
      <c r="H5324" t="s">
        <v>1072</v>
      </c>
      <c r="I5324" t="s">
        <v>113</v>
      </c>
      <c r="J5324" t="s">
        <v>114</v>
      </c>
      <c r="K5324" t="s">
        <v>30</v>
      </c>
      <c r="L5324" t="str">
        <f>_xlfn.XLOOKUP(Trade_Flows[[#This Row],[hardware_type]],Helper_sheet!$D$2:$D$15,Helper_sheet!$E$2:$E$15,0,0)</f>
        <v>Chip</v>
      </c>
      <c r="M5324" t="s">
        <v>31</v>
      </c>
      <c r="N5324" s="5">
        <v>1057</v>
      </c>
      <c r="O5324" s="1">
        <v>61.72</v>
      </c>
      <c r="P5324" t="s">
        <v>150</v>
      </c>
      <c r="Q5324" t="s">
        <v>118</v>
      </c>
      <c r="R5324" t="s">
        <v>144</v>
      </c>
      <c r="S5324" t="s">
        <v>141</v>
      </c>
      <c r="T5324" t="s">
        <v>34</v>
      </c>
      <c r="U5324" t="s">
        <v>1263</v>
      </c>
      <c r="V5324" t="s">
        <v>840</v>
      </c>
      <c r="W5324" t="s">
        <v>147</v>
      </c>
      <c r="X5324" t="s">
        <v>144</v>
      </c>
    </row>
    <row r="5325" spans="1:24" x14ac:dyDescent="0.4">
      <c r="A5325" t="s">
        <v>6018</v>
      </c>
      <c r="B5325" t="s">
        <v>193</v>
      </c>
      <c r="C5325" t="s">
        <v>158</v>
      </c>
      <c r="D5325" t="s">
        <v>55</v>
      </c>
      <c r="E5325" t="s">
        <v>1222</v>
      </c>
      <c r="F5325" t="s">
        <v>116</v>
      </c>
      <c r="G5325" t="s">
        <v>117</v>
      </c>
      <c r="H5325" t="s">
        <v>1072</v>
      </c>
      <c r="I5325" t="s">
        <v>113</v>
      </c>
      <c r="J5325" t="s">
        <v>114</v>
      </c>
      <c r="K5325" t="s">
        <v>30</v>
      </c>
      <c r="L5325" t="str">
        <f>_xlfn.XLOOKUP(Trade_Flows[[#This Row],[hardware_type]],Helper_sheet!$D$2:$D$15,Helper_sheet!$E$2:$E$15,0,0)</f>
        <v>Chip</v>
      </c>
      <c r="M5325" t="s">
        <v>31</v>
      </c>
      <c r="N5325" s="5">
        <v>825</v>
      </c>
      <c r="O5325" s="1">
        <v>48.13</v>
      </c>
      <c r="P5325" t="s">
        <v>32</v>
      </c>
      <c r="Q5325" t="s">
        <v>118</v>
      </c>
      <c r="R5325" t="s">
        <v>144</v>
      </c>
      <c r="S5325" t="s">
        <v>141</v>
      </c>
      <c r="T5325" t="s">
        <v>34</v>
      </c>
      <c r="U5325" t="s">
        <v>1306</v>
      </c>
      <c r="V5325" t="s">
        <v>840</v>
      </c>
      <c r="W5325" t="s">
        <v>147</v>
      </c>
      <c r="X5325" t="s">
        <v>144</v>
      </c>
    </row>
    <row r="5326" spans="1:24" x14ac:dyDescent="0.4">
      <c r="A5326" t="s">
        <v>6019</v>
      </c>
      <c r="B5326" t="s">
        <v>202</v>
      </c>
      <c r="C5326" t="s">
        <v>141</v>
      </c>
      <c r="D5326" t="s">
        <v>56</v>
      </c>
      <c r="E5326" t="s">
        <v>1222</v>
      </c>
      <c r="F5326" t="s">
        <v>116</v>
      </c>
      <c r="G5326" t="s">
        <v>117</v>
      </c>
      <c r="H5326" t="s">
        <v>1072</v>
      </c>
      <c r="I5326" t="s">
        <v>113</v>
      </c>
      <c r="J5326" t="s">
        <v>114</v>
      </c>
      <c r="K5326" t="s">
        <v>30</v>
      </c>
      <c r="L5326" t="str">
        <f>_xlfn.XLOOKUP(Trade_Flows[[#This Row],[hardware_type]],Helper_sheet!$D$2:$D$15,Helper_sheet!$E$2:$E$15,0,0)</f>
        <v>Chip</v>
      </c>
      <c r="M5326" t="s">
        <v>31</v>
      </c>
      <c r="N5326" s="5">
        <v>777</v>
      </c>
      <c r="O5326" s="1">
        <v>45.35</v>
      </c>
      <c r="P5326" t="s">
        <v>40</v>
      </c>
      <c r="Q5326" t="s">
        <v>118</v>
      </c>
      <c r="R5326" t="s">
        <v>144</v>
      </c>
      <c r="S5326" t="s">
        <v>141</v>
      </c>
      <c r="T5326" t="s">
        <v>34</v>
      </c>
      <c r="U5326" t="s">
        <v>1231</v>
      </c>
      <c r="V5326" t="s">
        <v>1142</v>
      </c>
      <c r="W5326" t="s">
        <v>147</v>
      </c>
      <c r="X5326" t="s">
        <v>144</v>
      </c>
    </row>
    <row r="5327" spans="1:24" x14ac:dyDescent="0.4">
      <c r="A5327" t="s">
        <v>6020</v>
      </c>
      <c r="B5327" t="s">
        <v>202</v>
      </c>
      <c r="C5327" t="s">
        <v>149</v>
      </c>
      <c r="D5327" t="s">
        <v>57</v>
      </c>
      <c r="E5327" t="s">
        <v>1222</v>
      </c>
      <c r="F5327" t="s">
        <v>116</v>
      </c>
      <c r="G5327" t="s">
        <v>117</v>
      </c>
      <c r="H5327" t="s">
        <v>1072</v>
      </c>
      <c r="I5327" t="s">
        <v>113</v>
      </c>
      <c r="J5327" t="s">
        <v>114</v>
      </c>
      <c r="K5327" t="s">
        <v>30</v>
      </c>
      <c r="L5327" t="str">
        <f>_xlfn.XLOOKUP(Trade_Flows[[#This Row],[hardware_type]],Helper_sheet!$D$2:$D$15,Helper_sheet!$E$2:$E$15,0,0)</f>
        <v>Chip</v>
      </c>
      <c r="M5327" t="s">
        <v>31</v>
      </c>
      <c r="N5327" s="5">
        <v>870</v>
      </c>
      <c r="O5327" s="1">
        <v>50.79</v>
      </c>
      <c r="P5327" t="s">
        <v>150</v>
      </c>
      <c r="Q5327" t="s">
        <v>118</v>
      </c>
      <c r="R5327" t="s">
        <v>144</v>
      </c>
      <c r="S5327" t="s">
        <v>141</v>
      </c>
      <c r="T5327" t="s">
        <v>34</v>
      </c>
      <c r="U5327" t="s">
        <v>1238</v>
      </c>
      <c r="V5327" t="s">
        <v>724</v>
      </c>
      <c r="W5327" t="s">
        <v>147</v>
      </c>
      <c r="X5327" t="s">
        <v>144</v>
      </c>
    </row>
    <row r="5328" spans="1:24" x14ac:dyDescent="0.4">
      <c r="A5328" t="s">
        <v>6021</v>
      </c>
      <c r="B5328" t="s">
        <v>202</v>
      </c>
      <c r="C5328" t="s">
        <v>154</v>
      </c>
      <c r="D5328" t="s">
        <v>58</v>
      </c>
      <c r="E5328" t="s">
        <v>1222</v>
      </c>
      <c r="F5328" t="s">
        <v>116</v>
      </c>
      <c r="G5328" t="s">
        <v>117</v>
      </c>
      <c r="H5328" t="s">
        <v>1072</v>
      </c>
      <c r="I5328" t="s">
        <v>113</v>
      </c>
      <c r="J5328" t="s">
        <v>114</v>
      </c>
      <c r="K5328" t="s">
        <v>30</v>
      </c>
      <c r="L5328" t="str">
        <f>_xlfn.XLOOKUP(Trade_Flows[[#This Row],[hardware_type]],Helper_sheet!$D$2:$D$15,Helper_sheet!$E$2:$E$15,0,0)</f>
        <v>Chip</v>
      </c>
      <c r="M5328" t="s">
        <v>31</v>
      </c>
      <c r="N5328" s="5">
        <v>998</v>
      </c>
      <c r="O5328" s="1">
        <v>58.24</v>
      </c>
      <c r="P5328" t="s">
        <v>150</v>
      </c>
      <c r="Q5328" t="s">
        <v>118</v>
      </c>
      <c r="R5328" t="s">
        <v>144</v>
      </c>
      <c r="S5328" t="s">
        <v>141</v>
      </c>
      <c r="T5328" t="s">
        <v>34</v>
      </c>
      <c r="U5328" t="s">
        <v>1236</v>
      </c>
      <c r="V5328" t="s">
        <v>753</v>
      </c>
      <c r="W5328" t="s">
        <v>147</v>
      </c>
      <c r="X5328" t="s">
        <v>144</v>
      </c>
    </row>
    <row r="5329" spans="1:24" x14ac:dyDescent="0.4">
      <c r="A5329" t="s">
        <v>6022</v>
      </c>
      <c r="B5329" t="s">
        <v>202</v>
      </c>
      <c r="C5329" t="s">
        <v>158</v>
      </c>
      <c r="D5329" t="s">
        <v>59</v>
      </c>
      <c r="E5329" t="s">
        <v>1222</v>
      </c>
      <c r="F5329" t="s">
        <v>116</v>
      </c>
      <c r="G5329" t="s">
        <v>117</v>
      </c>
      <c r="H5329" t="s">
        <v>1072</v>
      </c>
      <c r="I5329" t="s">
        <v>113</v>
      </c>
      <c r="J5329" t="s">
        <v>114</v>
      </c>
      <c r="K5329" t="s">
        <v>30</v>
      </c>
      <c r="L5329" t="str">
        <f>_xlfn.XLOOKUP(Trade_Flows[[#This Row],[hardware_type]],Helper_sheet!$D$2:$D$15,Helper_sheet!$E$2:$E$15,0,0)</f>
        <v>Chip</v>
      </c>
      <c r="M5329" t="s">
        <v>31</v>
      </c>
      <c r="N5329" s="5">
        <v>916</v>
      </c>
      <c r="O5329" s="1">
        <v>53.46</v>
      </c>
      <c r="P5329" t="s">
        <v>150</v>
      </c>
      <c r="Q5329" t="s">
        <v>118</v>
      </c>
      <c r="R5329" t="s">
        <v>144</v>
      </c>
      <c r="S5329" t="s">
        <v>141</v>
      </c>
      <c r="T5329" t="s">
        <v>34</v>
      </c>
      <c r="U5329" t="s">
        <v>1240</v>
      </c>
      <c r="V5329" t="s">
        <v>763</v>
      </c>
      <c r="W5329" t="s">
        <v>147</v>
      </c>
      <c r="X5329" t="s">
        <v>144</v>
      </c>
    </row>
    <row r="5330" spans="1:24" x14ac:dyDescent="0.4">
      <c r="A5330" t="s">
        <v>6023</v>
      </c>
      <c r="B5330" t="s">
        <v>212</v>
      </c>
      <c r="C5330" t="s">
        <v>141</v>
      </c>
      <c r="D5330" t="s">
        <v>60</v>
      </c>
      <c r="E5330" t="s">
        <v>1222</v>
      </c>
      <c r="F5330" t="s">
        <v>116</v>
      </c>
      <c r="G5330" t="s">
        <v>117</v>
      </c>
      <c r="H5330" t="s">
        <v>1072</v>
      </c>
      <c r="I5330" t="s">
        <v>113</v>
      </c>
      <c r="J5330" t="s">
        <v>114</v>
      </c>
      <c r="K5330" t="s">
        <v>30</v>
      </c>
      <c r="L5330" t="str">
        <f>_xlfn.XLOOKUP(Trade_Flows[[#This Row],[hardware_type]],Helper_sheet!$D$2:$D$15,Helper_sheet!$E$2:$E$15,0,0)</f>
        <v>Chip</v>
      </c>
      <c r="M5330" t="s">
        <v>31</v>
      </c>
      <c r="N5330" s="5">
        <v>820</v>
      </c>
      <c r="O5330" s="1">
        <v>47.88</v>
      </c>
      <c r="P5330" t="s">
        <v>150</v>
      </c>
      <c r="Q5330" t="s">
        <v>118</v>
      </c>
      <c r="R5330" t="s">
        <v>144</v>
      </c>
      <c r="S5330" t="s">
        <v>141</v>
      </c>
      <c r="T5330" t="s">
        <v>34</v>
      </c>
      <c r="U5330" t="s">
        <v>1229</v>
      </c>
      <c r="V5330" t="s">
        <v>729</v>
      </c>
      <c r="W5330" t="s">
        <v>147</v>
      </c>
      <c r="X5330" t="s">
        <v>144</v>
      </c>
    </row>
    <row r="5331" spans="1:24" x14ac:dyDescent="0.4">
      <c r="A5331" t="s">
        <v>6024</v>
      </c>
      <c r="B5331" t="s">
        <v>212</v>
      </c>
      <c r="C5331" t="s">
        <v>149</v>
      </c>
      <c r="D5331" t="s">
        <v>61</v>
      </c>
      <c r="E5331" t="s">
        <v>1222</v>
      </c>
      <c r="F5331" t="s">
        <v>116</v>
      </c>
      <c r="G5331" t="s">
        <v>117</v>
      </c>
      <c r="H5331" t="s">
        <v>1072</v>
      </c>
      <c r="I5331" t="s">
        <v>113</v>
      </c>
      <c r="J5331" t="s">
        <v>114</v>
      </c>
      <c r="K5331" t="s">
        <v>30</v>
      </c>
      <c r="L5331" t="str">
        <f>_xlfn.XLOOKUP(Trade_Flows[[#This Row],[hardware_type]],Helper_sheet!$D$2:$D$15,Helper_sheet!$E$2:$E$15,0,0)</f>
        <v>Chip</v>
      </c>
      <c r="M5331" t="s">
        <v>31</v>
      </c>
      <c r="N5331" s="5">
        <v>978</v>
      </c>
      <c r="O5331" s="1">
        <v>57.09</v>
      </c>
      <c r="P5331" t="s">
        <v>32</v>
      </c>
      <c r="Q5331" t="s">
        <v>118</v>
      </c>
      <c r="R5331" t="s">
        <v>144</v>
      </c>
      <c r="S5331" t="s">
        <v>141</v>
      </c>
      <c r="T5331" t="s">
        <v>34</v>
      </c>
      <c r="U5331" t="s">
        <v>1317</v>
      </c>
      <c r="V5331" t="s">
        <v>1142</v>
      </c>
      <c r="W5331" t="s">
        <v>147</v>
      </c>
      <c r="X5331" t="s">
        <v>144</v>
      </c>
    </row>
    <row r="5332" spans="1:24" x14ac:dyDescent="0.4">
      <c r="A5332" t="s">
        <v>6025</v>
      </c>
      <c r="B5332" t="s">
        <v>212</v>
      </c>
      <c r="C5332" t="s">
        <v>154</v>
      </c>
      <c r="D5332" t="s">
        <v>62</v>
      </c>
      <c r="E5332" t="s">
        <v>1222</v>
      </c>
      <c r="F5332" t="s">
        <v>116</v>
      </c>
      <c r="G5332" t="s">
        <v>117</v>
      </c>
      <c r="H5332" t="s">
        <v>1072</v>
      </c>
      <c r="I5332" t="s">
        <v>113</v>
      </c>
      <c r="J5332" t="s">
        <v>114</v>
      </c>
      <c r="K5332" t="s">
        <v>30</v>
      </c>
      <c r="L5332" t="str">
        <f>_xlfn.XLOOKUP(Trade_Flows[[#This Row],[hardware_type]],Helper_sheet!$D$2:$D$15,Helper_sheet!$E$2:$E$15,0,0)</f>
        <v>Chip</v>
      </c>
      <c r="M5332" t="s">
        <v>31</v>
      </c>
      <c r="N5332" s="5">
        <v>1153</v>
      </c>
      <c r="O5332" s="1">
        <v>67.3</v>
      </c>
      <c r="P5332" t="s">
        <v>32</v>
      </c>
      <c r="Q5332" t="s">
        <v>118</v>
      </c>
      <c r="R5332" t="s">
        <v>144</v>
      </c>
      <c r="S5332" t="s">
        <v>141</v>
      </c>
      <c r="T5332" t="s">
        <v>34</v>
      </c>
      <c r="U5332" t="s">
        <v>1225</v>
      </c>
      <c r="V5332" t="s">
        <v>822</v>
      </c>
      <c r="W5332" t="s">
        <v>147</v>
      </c>
      <c r="X5332" t="s">
        <v>144</v>
      </c>
    </row>
    <row r="5333" spans="1:24" x14ac:dyDescent="0.4">
      <c r="A5333" t="s">
        <v>6026</v>
      </c>
      <c r="B5333" t="s">
        <v>212</v>
      </c>
      <c r="C5333" t="s">
        <v>158</v>
      </c>
      <c r="D5333" t="s">
        <v>63</v>
      </c>
      <c r="E5333" t="s">
        <v>1222</v>
      </c>
      <c r="F5333" t="s">
        <v>116</v>
      </c>
      <c r="G5333" t="s">
        <v>117</v>
      </c>
      <c r="H5333" t="s">
        <v>1072</v>
      </c>
      <c r="I5333" t="s">
        <v>113</v>
      </c>
      <c r="J5333" t="s">
        <v>114</v>
      </c>
      <c r="K5333" t="s">
        <v>30</v>
      </c>
      <c r="L5333" t="str">
        <f>_xlfn.XLOOKUP(Trade_Flows[[#This Row],[hardware_type]],Helper_sheet!$D$2:$D$15,Helper_sheet!$E$2:$E$15,0,0)</f>
        <v>Chip</v>
      </c>
      <c r="M5333" t="s">
        <v>31</v>
      </c>
      <c r="N5333" s="5">
        <v>943</v>
      </c>
      <c r="O5333" s="1">
        <v>55.02</v>
      </c>
      <c r="P5333" t="s">
        <v>150</v>
      </c>
      <c r="Q5333" t="s">
        <v>118</v>
      </c>
      <c r="R5333" t="s">
        <v>144</v>
      </c>
      <c r="S5333" t="s">
        <v>141</v>
      </c>
      <c r="T5333" t="s">
        <v>34</v>
      </c>
      <c r="U5333" t="s">
        <v>1255</v>
      </c>
      <c r="V5333" t="s">
        <v>733</v>
      </c>
      <c r="W5333" t="s">
        <v>147</v>
      </c>
      <c r="X5333" t="s">
        <v>144</v>
      </c>
    </row>
    <row r="5334" spans="1:24" x14ac:dyDescent="0.4">
      <c r="A5334" t="s">
        <v>6027</v>
      </c>
      <c r="B5334" t="s">
        <v>223</v>
      </c>
      <c r="C5334" t="s">
        <v>141</v>
      </c>
      <c r="D5334" t="s">
        <v>64</v>
      </c>
      <c r="E5334" t="s">
        <v>1222</v>
      </c>
      <c r="F5334" t="s">
        <v>116</v>
      </c>
      <c r="G5334" t="s">
        <v>117</v>
      </c>
      <c r="H5334" t="s">
        <v>1072</v>
      </c>
      <c r="I5334" t="s">
        <v>113</v>
      </c>
      <c r="J5334" t="s">
        <v>114</v>
      </c>
      <c r="K5334" t="s">
        <v>30</v>
      </c>
      <c r="L5334" t="str">
        <f>_xlfn.XLOOKUP(Trade_Flows[[#This Row],[hardware_type]],Helper_sheet!$D$2:$D$15,Helper_sheet!$E$2:$E$15,0,0)</f>
        <v>Chip</v>
      </c>
      <c r="M5334" t="s">
        <v>31</v>
      </c>
      <c r="N5334" s="5">
        <v>959</v>
      </c>
      <c r="O5334" s="1">
        <v>55.94</v>
      </c>
      <c r="P5334" t="s">
        <v>150</v>
      </c>
      <c r="Q5334" t="s">
        <v>118</v>
      </c>
      <c r="R5334" t="s">
        <v>144</v>
      </c>
      <c r="S5334" t="s">
        <v>141</v>
      </c>
      <c r="T5334" t="s">
        <v>34</v>
      </c>
      <c r="U5334" t="s">
        <v>1260</v>
      </c>
      <c r="V5334" t="s">
        <v>747</v>
      </c>
      <c r="W5334" t="s">
        <v>147</v>
      </c>
      <c r="X5334" t="s">
        <v>144</v>
      </c>
    </row>
    <row r="5335" spans="1:24" x14ac:dyDescent="0.4">
      <c r="A5335" t="s">
        <v>6028</v>
      </c>
      <c r="B5335" t="s">
        <v>223</v>
      </c>
      <c r="C5335" t="s">
        <v>149</v>
      </c>
      <c r="D5335" t="s">
        <v>65</v>
      </c>
      <c r="E5335" t="s">
        <v>1222</v>
      </c>
      <c r="F5335" t="s">
        <v>116</v>
      </c>
      <c r="G5335" t="s">
        <v>117</v>
      </c>
      <c r="H5335" t="s">
        <v>1072</v>
      </c>
      <c r="I5335" t="s">
        <v>113</v>
      </c>
      <c r="J5335" t="s">
        <v>114</v>
      </c>
      <c r="K5335" t="s">
        <v>30</v>
      </c>
      <c r="L5335" t="str">
        <f>_xlfn.XLOOKUP(Trade_Flows[[#This Row],[hardware_type]],Helper_sheet!$D$2:$D$15,Helper_sheet!$E$2:$E$15,0,0)</f>
        <v>Chip</v>
      </c>
      <c r="M5335" t="s">
        <v>31</v>
      </c>
      <c r="N5335" s="5">
        <v>1171</v>
      </c>
      <c r="O5335" s="1">
        <v>68.319999999999993</v>
      </c>
      <c r="P5335" t="s">
        <v>32</v>
      </c>
      <c r="Q5335" t="s">
        <v>118</v>
      </c>
      <c r="R5335" t="s">
        <v>144</v>
      </c>
      <c r="S5335" t="s">
        <v>141</v>
      </c>
      <c r="T5335" t="s">
        <v>34</v>
      </c>
      <c r="U5335" t="s">
        <v>1310</v>
      </c>
      <c r="V5335" t="s">
        <v>1128</v>
      </c>
      <c r="W5335" t="s">
        <v>147</v>
      </c>
      <c r="X5335" t="s">
        <v>144</v>
      </c>
    </row>
    <row r="5336" spans="1:24" x14ac:dyDescent="0.4">
      <c r="A5336" t="s">
        <v>6029</v>
      </c>
      <c r="B5336" t="s">
        <v>223</v>
      </c>
      <c r="C5336" t="s">
        <v>154</v>
      </c>
      <c r="D5336" t="s">
        <v>66</v>
      </c>
      <c r="E5336" t="s">
        <v>1222</v>
      </c>
      <c r="F5336" t="s">
        <v>116</v>
      </c>
      <c r="G5336" t="s">
        <v>117</v>
      </c>
      <c r="H5336" t="s">
        <v>1072</v>
      </c>
      <c r="I5336" t="s">
        <v>113</v>
      </c>
      <c r="J5336" t="s">
        <v>114</v>
      </c>
      <c r="K5336" t="s">
        <v>30</v>
      </c>
      <c r="L5336" t="str">
        <f>_xlfn.XLOOKUP(Trade_Flows[[#This Row],[hardware_type]],Helper_sheet!$D$2:$D$15,Helper_sheet!$E$2:$E$15,0,0)</f>
        <v>Chip</v>
      </c>
      <c r="M5336" t="s">
        <v>31</v>
      </c>
      <c r="N5336" s="5">
        <v>1280</v>
      </c>
      <c r="O5336" s="1">
        <v>74.7</v>
      </c>
      <c r="P5336" t="s">
        <v>32</v>
      </c>
      <c r="Q5336" t="s">
        <v>118</v>
      </c>
      <c r="R5336" t="s">
        <v>144</v>
      </c>
      <c r="S5336" t="s">
        <v>141</v>
      </c>
      <c r="T5336" t="s">
        <v>34</v>
      </c>
      <c r="U5336" t="s">
        <v>1223</v>
      </c>
      <c r="V5336" t="s">
        <v>799</v>
      </c>
      <c r="W5336" t="s">
        <v>147</v>
      </c>
      <c r="X5336" t="s">
        <v>144</v>
      </c>
    </row>
    <row r="5337" spans="1:24" x14ac:dyDescent="0.4">
      <c r="A5337" t="s">
        <v>6030</v>
      </c>
      <c r="B5337" t="s">
        <v>223</v>
      </c>
      <c r="C5337" t="s">
        <v>158</v>
      </c>
      <c r="D5337" t="s">
        <v>67</v>
      </c>
      <c r="E5337" t="s">
        <v>1222</v>
      </c>
      <c r="F5337" t="s">
        <v>116</v>
      </c>
      <c r="G5337" t="s">
        <v>117</v>
      </c>
      <c r="H5337" t="s">
        <v>1072</v>
      </c>
      <c r="I5337" t="s">
        <v>113</v>
      </c>
      <c r="J5337" t="s">
        <v>114</v>
      </c>
      <c r="K5337" t="s">
        <v>30</v>
      </c>
      <c r="L5337" t="str">
        <f>_xlfn.XLOOKUP(Trade_Flows[[#This Row],[hardware_type]],Helper_sheet!$D$2:$D$15,Helper_sheet!$E$2:$E$15,0,0)</f>
        <v>Chip</v>
      </c>
      <c r="M5337" t="s">
        <v>31</v>
      </c>
      <c r="N5337" s="5">
        <v>1039</v>
      </c>
      <c r="O5337" s="1">
        <v>60.64</v>
      </c>
      <c r="P5337" t="s">
        <v>150</v>
      </c>
      <c r="Q5337" t="s">
        <v>118</v>
      </c>
      <c r="R5337" t="s">
        <v>144</v>
      </c>
      <c r="S5337" t="s">
        <v>141</v>
      </c>
      <c r="T5337" t="s">
        <v>34</v>
      </c>
      <c r="U5337" t="s">
        <v>2546</v>
      </c>
      <c r="V5337" t="s">
        <v>1206</v>
      </c>
      <c r="W5337" t="s">
        <v>147</v>
      </c>
      <c r="X5337" t="s">
        <v>144</v>
      </c>
    </row>
    <row r="5338" spans="1:24" x14ac:dyDescent="0.4">
      <c r="A5338" t="s">
        <v>6031</v>
      </c>
      <c r="B5338" t="s">
        <v>235</v>
      </c>
      <c r="C5338" t="s">
        <v>141</v>
      </c>
      <c r="D5338" t="s">
        <v>68</v>
      </c>
      <c r="E5338" t="s">
        <v>1222</v>
      </c>
      <c r="F5338" t="s">
        <v>116</v>
      </c>
      <c r="G5338" t="s">
        <v>117</v>
      </c>
      <c r="H5338" t="s">
        <v>1072</v>
      </c>
      <c r="I5338" t="s">
        <v>113</v>
      </c>
      <c r="J5338" t="s">
        <v>114</v>
      </c>
      <c r="K5338" t="s">
        <v>30</v>
      </c>
      <c r="L5338" t="str">
        <f>_xlfn.XLOOKUP(Trade_Flows[[#This Row],[hardware_type]],Helper_sheet!$D$2:$D$15,Helper_sheet!$E$2:$E$15,0,0)</f>
        <v>Chip</v>
      </c>
      <c r="M5338" t="s">
        <v>31</v>
      </c>
      <c r="N5338" s="5">
        <v>1078</v>
      </c>
      <c r="O5338" s="1">
        <v>62.94</v>
      </c>
      <c r="P5338" t="s">
        <v>32</v>
      </c>
      <c r="Q5338" t="s">
        <v>118</v>
      </c>
      <c r="R5338" t="s">
        <v>144</v>
      </c>
      <c r="S5338" t="s">
        <v>141</v>
      </c>
      <c r="T5338" t="s">
        <v>34</v>
      </c>
      <c r="U5338" t="s">
        <v>2552</v>
      </c>
      <c r="V5338" t="s">
        <v>840</v>
      </c>
      <c r="W5338" t="s">
        <v>147</v>
      </c>
      <c r="X5338" t="s">
        <v>144</v>
      </c>
    </row>
    <row r="5339" spans="1:24" x14ac:dyDescent="0.4">
      <c r="A5339" t="s">
        <v>6032</v>
      </c>
      <c r="B5339" t="s">
        <v>235</v>
      </c>
      <c r="C5339" t="s">
        <v>149</v>
      </c>
      <c r="D5339" t="s">
        <v>69</v>
      </c>
      <c r="E5339" t="s">
        <v>1222</v>
      </c>
      <c r="F5339" t="s">
        <v>116</v>
      </c>
      <c r="G5339" t="s">
        <v>117</v>
      </c>
      <c r="H5339" t="s">
        <v>1072</v>
      </c>
      <c r="I5339" t="s">
        <v>113</v>
      </c>
      <c r="J5339" t="s">
        <v>114</v>
      </c>
      <c r="K5339" t="s">
        <v>30</v>
      </c>
      <c r="L5339" t="str">
        <f>_xlfn.XLOOKUP(Trade_Flows[[#This Row],[hardware_type]],Helper_sheet!$D$2:$D$15,Helper_sheet!$E$2:$E$15,0,0)</f>
        <v>Chip</v>
      </c>
      <c r="M5339" t="s">
        <v>31</v>
      </c>
      <c r="N5339" s="5">
        <v>1255</v>
      </c>
      <c r="O5339" s="1">
        <v>73.209999999999994</v>
      </c>
      <c r="P5339" t="s">
        <v>150</v>
      </c>
      <c r="Q5339" t="s">
        <v>118</v>
      </c>
      <c r="R5339" t="s">
        <v>144</v>
      </c>
      <c r="S5339" t="s">
        <v>141</v>
      </c>
      <c r="T5339" t="s">
        <v>34</v>
      </c>
      <c r="U5339" t="s">
        <v>1223</v>
      </c>
      <c r="V5339" t="s">
        <v>1088</v>
      </c>
      <c r="W5339" t="s">
        <v>147</v>
      </c>
      <c r="X5339" t="s">
        <v>144</v>
      </c>
    </row>
    <row r="5340" spans="1:24" x14ac:dyDescent="0.4">
      <c r="A5340" t="s">
        <v>6033</v>
      </c>
      <c r="B5340" t="s">
        <v>235</v>
      </c>
      <c r="C5340" t="s">
        <v>154</v>
      </c>
      <c r="D5340" t="s">
        <v>70</v>
      </c>
      <c r="E5340" t="s">
        <v>1222</v>
      </c>
      <c r="F5340" t="s">
        <v>116</v>
      </c>
      <c r="G5340" t="s">
        <v>117</v>
      </c>
      <c r="H5340" t="s">
        <v>1072</v>
      </c>
      <c r="I5340" t="s">
        <v>113</v>
      </c>
      <c r="J5340" t="s">
        <v>114</v>
      </c>
      <c r="K5340" t="s">
        <v>30</v>
      </c>
      <c r="L5340" t="str">
        <f>_xlfn.XLOOKUP(Trade_Flows[[#This Row],[hardware_type]],Helper_sheet!$D$2:$D$15,Helper_sheet!$E$2:$E$15,0,0)</f>
        <v>Chip</v>
      </c>
      <c r="M5340" t="s">
        <v>31</v>
      </c>
      <c r="N5340" s="5">
        <v>1317</v>
      </c>
      <c r="O5340" s="1">
        <v>76.87</v>
      </c>
      <c r="P5340" t="s">
        <v>150</v>
      </c>
      <c r="Q5340" t="s">
        <v>118</v>
      </c>
      <c r="R5340" t="s">
        <v>144</v>
      </c>
      <c r="S5340" t="s">
        <v>141</v>
      </c>
      <c r="T5340" t="s">
        <v>34</v>
      </c>
      <c r="U5340" t="s">
        <v>1258</v>
      </c>
      <c r="V5340" t="s">
        <v>1096</v>
      </c>
      <c r="W5340" t="s">
        <v>147</v>
      </c>
      <c r="X5340" t="s">
        <v>144</v>
      </c>
    </row>
    <row r="5341" spans="1:24" x14ac:dyDescent="0.4">
      <c r="A5341" t="s">
        <v>6034</v>
      </c>
      <c r="B5341" t="s">
        <v>235</v>
      </c>
      <c r="C5341" t="s">
        <v>158</v>
      </c>
      <c r="D5341" t="s">
        <v>71</v>
      </c>
      <c r="E5341" t="s">
        <v>1222</v>
      </c>
      <c r="F5341" t="s">
        <v>116</v>
      </c>
      <c r="G5341" t="s">
        <v>117</v>
      </c>
      <c r="H5341" t="s">
        <v>1072</v>
      </c>
      <c r="I5341" t="s">
        <v>113</v>
      </c>
      <c r="J5341" t="s">
        <v>114</v>
      </c>
      <c r="K5341" t="s">
        <v>30</v>
      </c>
      <c r="L5341" t="str">
        <f>_xlfn.XLOOKUP(Trade_Flows[[#This Row],[hardware_type]],Helper_sheet!$D$2:$D$15,Helper_sheet!$E$2:$E$15,0,0)</f>
        <v>Chip</v>
      </c>
      <c r="M5341" t="s">
        <v>31</v>
      </c>
      <c r="N5341" s="5">
        <v>1066</v>
      </c>
      <c r="O5341" s="1">
        <v>62.24</v>
      </c>
      <c r="P5341" t="s">
        <v>150</v>
      </c>
      <c r="Q5341" t="s">
        <v>118</v>
      </c>
      <c r="R5341" t="s">
        <v>144</v>
      </c>
      <c r="S5341" t="s">
        <v>141</v>
      </c>
      <c r="T5341" t="s">
        <v>34</v>
      </c>
      <c r="U5341" t="s">
        <v>1255</v>
      </c>
      <c r="V5341" t="s">
        <v>724</v>
      </c>
      <c r="W5341" t="s">
        <v>147</v>
      </c>
      <c r="X5341" t="s">
        <v>144</v>
      </c>
    </row>
    <row r="5342" spans="1:24" x14ac:dyDescent="0.4">
      <c r="A5342" t="s">
        <v>6035</v>
      </c>
      <c r="B5342" t="s">
        <v>248</v>
      </c>
      <c r="C5342" t="s">
        <v>141</v>
      </c>
      <c r="D5342" t="s">
        <v>72</v>
      </c>
      <c r="E5342" t="s">
        <v>1222</v>
      </c>
      <c r="F5342" t="s">
        <v>116</v>
      </c>
      <c r="G5342" t="s">
        <v>117</v>
      </c>
      <c r="H5342" t="s">
        <v>1072</v>
      </c>
      <c r="I5342" t="s">
        <v>113</v>
      </c>
      <c r="J5342" t="s">
        <v>114</v>
      </c>
      <c r="K5342" t="s">
        <v>30</v>
      </c>
      <c r="L5342" t="str">
        <f>_xlfn.XLOOKUP(Trade_Flows[[#This Row],[hardware_type]],Helper_sheet!$D$2:$D$15,Helper_sheet!$E$2:$E$15,0,0)</f>
        <v>Chip</v>
      </c>
      <c r="M5342" t="s">
        <v>31</v>
      </c>
      <c r="N5342" s="5">
        <v>1459</v>
      </c>
      <c r="O5342" s="1">
        <v>85.13</v>
      </c>
      <c r="P5342" t="s">
        <v>40</v>
      </c>
      <c r="Q5342" t="s">
        <v>118</v>
      </c>
      <c r="R5342" t="s">
        <v>144</v>
      </c>
      <c r="S5342" t="s">
        <v>141</v>
      </c>
      <c r="T5342" t="s">
        <v>34</v>
      </c>
      <c r="U5342" t="s">
        <v>1238</v>
      </c>
      <c r="V5342" t="s">
        <v>744</v>
      </c>
      <c r="W5342" t="s">
        <v>147</v>
      </c>
      <c r="X5342" t="s">
        <v>141</v>
      </c>
    </row>
    <row r="5343" spans="1:24" x14ac:dyDescent="0.4">
      <c r="A5343" t="s">
        <v>6036</v>
      </c>
      <c r="B5343" t="s">
        <v>248</v>
      </c>
      <c r="C5343" t="s">
        <v>149</v>
      </c>
      <c r="D5343" t="s">
        <v>73</v>
      </c>
      <c r="E5343" t="s">
        <v>1222</v>
      </c>
      <c r="F5343" t="s">
        <v>116</v>
      </c>
      <c r="G5343" t="s">
        <v>117</v>
      </c>
      <c r="H5343" t="s">
        <v>1072</v>
      </c>
      <c r="I5343" t="s">
        <v>113</v>
      </c>
      <c r="J5343" t="s">
        <v>114</v>
      </c>
      <c r="K5343" t="s">
        <v>30</v>
      </c>
      <c r="L5343" t="str">
        <f>_xlfn.XLOOKUP(Trade_Flows[[#This Row],[hardware_type]],Helper_sheet!$D$2:$D$15,Helper_sheet!$E$2:$E$15,0,0)</f>
        <v>Chip</v>
      </c>
      <c r="M5343" t="s">
        <v>31</v>
      </c>
      <c r="N5343" s="5">
        <v>1503</v>
      </c>
      <c r="O5343" s="1">
        <v>87.72</v>
      </c>
      <c r="P5343" t="s">
        <v>150</v>
      </c>
      <c r="Q5343" t="s">
        <v>118</v>
      </c>
      <c r="R5343" t="s">
        <v>144</v>
      </c>
      <c r="S5343" t="s">
        <v>141</v>
      </c>
      <c r="T5343" t="s">
        <v>34</v>
      </c>
      <c r="U5343" t="s">
        <v>1242</v>
      </c>
      <c r="V5343" t="s">
        <v>817</v>
      </c>
      <c r="W5343" t="s">
        <v>147</v>
      </c>
      <c r="X5343" t="s">
        <v>141</v>
      </c>
    </row>
    <row r="5344" spans="1:24" x14ac:dyDescent="0.4">
      <c r="A5344" t="s">
        <v>6037</v>
      </c>
      <c r="B5344" t="s">
        <v>248</v>
      </c>
      <c r="C5344" t="s">
        <v>154</v>
      </c>
      <c r="D5344" t="s">
        <v>74</v>
      </c>
      <c r="E5344" t="s">
        <v>1222</v>
      </c>
      <c r="F5344" t="s">
        <v>116</v>
      </c>
      <c r="G5344" t="s">
        <v>117</v>
      </c>
      <c r="H5344" t="s">
        <v>1072</v>
      </c>
      <c r="I5344" t="s">
        <v>113</v>
      </c>
      <c r="J5344" t="s">
        <v>114</v>
      </c>
      <c r="K5344" t="s">
        <v>30</v>
      </c>
      <c r="L5344" t="str">
        <f>_xlfn.XLOOKUP(Trade_Flows[[#This Row],[hardware_type]],Helper_sheet!$D$2:$D$15,Helper_sheet!$E$2:$E$15,0,0)</f>
        <v>Chip</v>
      </c>
      <c r="M5344" t="s">
        <v>31</v>
      </c>
      <c r="N5344" s="5">
        <v>1754</v>
      </c>
      <c r="O5344" s="1">
        <v>102.32</v>
      </c>
      <c r="P5344" t="s">
        <v>32</v>
      </c>
      <c r="Q5344" t="s">
        <v>118</v>
      </c>
      <c r="R5344" t="s">
        <v>144</v>
      </c>
      <c r="S5344" t="s">
        <v>141</v>
      </c>
      <c r="T5344" t="s">
        <v>34</v>
      </c>
      <c r="U5344" t="s">
        <v>1248</v>
      </c>
      <c r="V5344" t="s">
        <v>724</v>
      </c>
      <c r="W5344" t="s">
        <v>147</v>
      </c>
      <c r="X5344" t="s">
        <v>141</v>
      </c>
    </row>
    <row r="5345" spans="1:24" x14ac:dyDescent="0.4">
      <c r="A5345" t="s">
        <v>6038</v>
      </c>
      <c r="B5345" t="s">
        <v>248</v>
      </c>
      <c r="C5345" t="s">
        <v>158</v>
      </c>
      <c r="D5345" t="s">
        <v>75</v>
      </c>
      <c r="E5345" t="s">
        <v>1222</v>
      </c>
      <c r="F5345" t="s">
        <v>116</v>
      </c>
      <c r="G5345" t="s">
        <v>117</v>
      </c>
      <c r="H5345" t="s">
        <v>1072</v>
      </c>
      <c r="I5345" t="s">
        <v>113</v>
      </c>
      <c r="J5345" t="s">
        <v>114</v>
      </c>
      <c r="K5345" t="s">
        <v>30</v>
      </c>
      <c r="L5345" t="str">
        <f>_xlfn.XLOOKUP(Trade_Flows[[#This Row],[hardware_type]],Helper_sheet!$D$2:$D$15,Helper_sheet!$E$2:$E$15,0,0)</f>
        <v>Chip</v>
      </c>
      <c r="M5345" t="s">
        <v>31</v>
      </c>
      <c r="N5345" s="5">
        <v>1279</v>
      </c>
      <c r="O5345" s="1">
        <v>74.63</v>
      </c>
      <c r="P5345" t="s">
        <v>40</v>
      </c>
      <c r="Q5345" t="s">
        <v>118</v>
      </c>
      <c r="R5345" t="s">
        <v>144</v>
      </c>
      <c r="S5345" t="s">
        <v>141</v>
      </c>
      <c r="T5345" t="s">
        <v>34</v>
      </c>
      <c r="U5345" t="s">
        <v>1252</v>
      </c>
      <c r="V5345" t="s">
        <v>1093</v>
      </c>
      <c r="W5345" t="s">
        <v>147</v>
      </c>
      <c r="X5345" t="s">
        <v>141</v>
      </c>
    </row>
    <row r="5346" spans="1:24" x14ac:dyDescent="0.4">
      <c r="A5346" t="s">
        <v>6039</v>
      </c>
      <c r="B5346" t="s">
        <v>260</v>
      </c>
      <c r="C5346" t="s">
        <v>141</v>
      </c>
      <c r="D5346" t="s">
        <v>76</v>
      </c>
      <c r="E5346" t="s">
        <v>1222</v>
      </c>
      <c r="F5346" t="s">
        <v>116</v>
      </c>
      <c r="G5346" t="s">
        <v>117</v>
      </c>
      <c r="H5346" t="s">
        <v>1072</v>
      </c>
      <c r="I5346" t="s">
        <v>113</v>
      </c>
      <c r="J5346" t="s">
        <v>114</v>
      </c>
      <c r="K5346" t="s">
        <v>30</v>
      </c>
      <c r="L5346" t="str">
        <f>_xlfn.XLOOKUP(Trade_Flows[[#This Row],[hardware_type]],Helper_sheet!$D$2:$D$15,Helper_sheet!$E$2:$E$15,0,0)</f>
        <v>Chip</v>
      </c>
      <c r="M5346" t="s">
        <v>31</v>
      </c>
      <c r="N5346" s="5">
        <v>1474</v>
      </c>
      <c r="O5346" s="1">
        <v>86.01</v>
      </c>
      <c r="P5346" t="s">
        <v>32</v>
      </c>
      <c r="Q5346" t="s">
        <v>118</v>
      </c>
      <c r="R5346" t="s">
        <v>144</v>
      </c>
      <c r="S5346" t="s">
        <v>141</v>
      </c>
      <c r="T5346" t="s">
        <v>34</v>
      </c>
      <c r="U5346" t="s">
        <v>2546</v>
      </c>
      <c r="V5346" t="s">
        <v>1103</v>
      </c>
      <c r="W5346" t="s">
        <v>147</v>
      </c>
      <c r="X5346" t="s">
        <v>141</v>
      </c>
    </row>
    <row r="5347" spans="1:24" x14ac:dyDescent="0.4">
      <c r="A5347" t="s">
        <v>6040</v>
      </c>
      <c r="B5347" t="s">
        <v>260</v>
      </c>
      <c r="C5347" t="s">
        <v>149</v>
      </c>
      <c r="D5347" t="s">
        <v>77</v>
      </c>
      <c r="E5347" t="s">
        <v>1222</v>
      </c>
      <c r="F5347" t="s">
        <v>116</v>
      </c>
      <c r="G5347" t="s">
        <v>117</v>
      </c>
      <c r="H5347" t="s">
        <v>1072</v>
      </c>
      <c r="I5347" t="s">
        <v>113</v>
      </c>
      <c r="J5347" t="s">
        <v>114</v>
      </c>
      <c r="K5347" t="s">
        <v>30</v>
      </c>
      <c r="L5347" t="str">
        <f>_xlfn.XLOOKUP(Trade_Flows[[#This Row],[hardware_type]],Helper_sheet!$D$2:$D$15,Helper_sheet!$E$2:$E$15,0,0)</f>
        <v>Chip</v>
      </c>
      <c r="M5347" t="s">
        <v>31</v>
      </c>
      <c r="N5347" s="5">
        <v>1620</v>
      </c>
      <c r="O5347" s="1">
        <v>94.51</v>
      </c>
      <c r="P5347" t="s">
        <v>32</v>
      </c>
      <c r="Q5347" t="s">
        <v>118</v>
      </c>
      <c r="R5347" t="s">
        <v>144</v>
      </c>
      <c r="S5347" t="s">
        <v>141</v>
      </c>
      <c r="T5347" t="s">
        <v>34</v>
      </c>
      <c r="U5347" t="s">
        <v>1258</v>
      </c>
      <c r="V5347" t="s">
        <v>1142</v>
      </c>
      <c r="W5347" t="s">
        <v>147</v>
      </c>
      <c r="X5347" t="s">
        <v>141</v>
      </c>
    </row>
    <row r="5348" spans="1:24" x14ac:dyDescent="0.4">
      <c r="A5348" t="s">
        <v>6041</v>
      </c>
      <c r="B5348" t="s">
        <v>260</v>
      </c>
      <c r="C5348" t="s">
        <v>154</v>
      </c>
      <c r="D5348" t="s">
        <v>78</v>
      </c>
      <c r="E5348" t="s">
        <v>1222</v>
      </c>
      <c r="F5348" t="s">
        <v>116</v>
      </c>
      <c r="G5348" t="s">
        <v>117</v>
      </c>
      <c r="H5348" t="s">
        <v>1072</v>
      </c>
      <c r="I5348" t="s">
        <v>113</v>
      </c>
      <c r="J5348" t="s">
        <v>114</v>
      </c>
      <c r="K5348" t="s">
        <v>30</v>
      </c>
      <c r="L5348" t="str">
        <f>_xlfn.XLOOKUP(Trade_Flows[[#This Row],[hardware_type]],Helper_sheet!$D$2:$D$15,Helper_sheet!$E$2:$E$15,0,0)</f>
        <v>Chip</v>
      </c>
      <c r="M5348" t="s">
        <v>31</v>
      </c>
      <c r="N5348" s="5">
        <v>1851</v>
      </c>
      <c r="O5348" s="1">
        <v>107.98</v>
      </c>
      <c r="P5348" t="s">
        <v>32</v>
      </c>
      <c r="Q5348" t="s">
        <v>118</v>
      </c>
      <c r="R5348" t="s">
        <v>144</v>
      </c>
      <c r="S5348" t="s">
        <v>141</v>
      </c>
      <c r="T5348" t="s">
        <v>34</v>
      </c>
      <c r="U5348" t="s">
        <v>1263</v>
      </c>
      <c r="V5348" t="s">
        <v>1103</v>
      </c>
      <c r="W5348" t="s">
        <v>147</v>
      </c>
      <c r="X5348" t="s">
        <v>141</v>
      </c>
    </row>
    <row r="5349" spans="1:24" x14ac:dyDescent="0.4">
      <c r="A5349" t="s">
        <v>6042</v>
      </c>
      <c r="B5349" t="s">
        <v>260</v>
      </c>
      <c r="C5349" t="s">
        <v>158</v>
      </c>
      <c r="D5349" t="s">
        <v>79</v>
      </c>
      <c r="E5349" t="s">
        <v>1222</v>
      </c>
      <c r="F5349" t="s">
        <v>116</v>
      </c>
      <c r="G5349" t="s">
        <v>117</v>
      </c>
      <c r="H5349" t="s">
        <v>1072</v>
      </c>
      <c r="I5349" t="s">
        <v>113</v>
      </c>
      <c r="J5349" t="s">
        <v>114</v>
      </c>
      <c r="K5349" t="s">
        <v>30</v>
      </c>
      <c r="L5349" t="str">
        <f>_xlfn.XLOOKUP(Trade_Flows[[#This Row],[hardware_type]],Helper_sheet!$D$2:$D$15,Helper_sheet!$E$2:$E$15,0,0)</f>
        <v>Chip</v>
      </c>
      <c r="M5349" t="s">
        <v>31</v>
      </c>
      <c r="N5349" s="5">
        <v>1409</v>
      </c>
      <c r="O5349" s="1">
        <v>82.2</v>
      </c>
      <c r="P5349" t="s">
        <v>150</v>
      </c>
      <c r="Q5349" t="s">
        <v>118</v>
      </c>
      <c r="R5349" t="s">
        <v>144</v>
      </c>
      <c r="S5349" t="s">
        <v>141</v>
      </c>
      <c r="T5349" t="s">
        <v>34</v>
      </c>
      <c r="U5349" t="s">
        <v>2552</v>
      </c>
      <c r="V5349" t="s">
        <v>766</v>
      </c>
      <c r="W5349" t="s">
        <v>147</v>
      </c>
      <c r="X5349" t="s">
        <v>141</v>
      </c>
    </row>
    <row r="5350" spans="1:24" x14ac:dyDescent="0.4">
      <c r="A5350" t="s">
        <v>6043</v>
      </c>
      <c r="B5350" t="s">
        <v>140</v>
      </c>
      <c r="C5350" t="s">
        <v>141</v>
      </c>
      <c r="D5350" t="s">
        <v>23</v>
      </c>
      <c r="E5350" t="s">
        <v>1222</v>
      </c>
      <c r="F5350" t="s">
        <v>116</v>
      </c>
      <c r="G5350" t="s">
        <v>117</v>
      </c>
      <c r="H5350" t="s">
        <v>2771</v>
      </c>
      <c r="I5350" t="s">
        <v>125</v>
      </c>
      <c r="J5350" t="s">
        <v>114</v>
      </c>
      <c r="K5350" t="s">
        <v>97</v>
      </c>
      <c r="L5350" t="str">
        <f>_xlfn.XLOOKUP(Trade_Flows[[#This Row],[hardware_type]],Helper_sheet!$D$2:$D$15,Helper_sheet!$E$2:$E$15,0,0)</f>
        <v>Chip</v>
      </c>
      <c r="M5350" t="s">
        <v>91</v>
      </c>
      <c r="N5350" s="5">
        <v>641</v>
      </c>
      <c r="O5350" s="1">
        <v>32.049999999999997</v>
      </c>
      <c r="P5350" t="s">
        <v>668</v>
      </c>
      <c r="Q5350" t="s">
        <v>118</v>
      </c>
      <c r="R5350" t="s">
        <v>144</v>
      </c>
      <c r="S5350" t="s">
        <v>141</v>
      </c>
      <c r="T5350" t="s">
        <v>119</v>
      </c>
      <c r="U5350" t="s">
        <v>1306</v>
      </c>
      <c r="V5350" t="s">
        <v>2406</v>
      </c>
      <c r="W5350" t="s">
        <v>147</v>
      </c>
      <c r="X5350" t="s">
        <v>144</v>
      </c>
    </row>
    <row r="5351" spans="1:24" x14ac:dyDescent="0.4">
      <c r="A5351" t="s">
        <v>6044</v>
      </c>
      <c r="B5351" t="s">
        <v>140</v>
      </c>
      <c r="C5351" t="s">
        <v>149</v>
      </c>
      <c r="D5351" t="s">
        <v>35</v>
      </c>
      <c r="E5351" t="s">
        <v>1222</v>
      </c>
      <c r="F5351" t="s">
        <v>116</v>
      </c>
      <c r="G5351" t="s">
        <v>117</v>
      </c>
      <c r="H5351" t="s">
        <v>2771</v>
      </c>
      <c r="I5351" t="s">
        <v>125</v>
      </c>
      <c r="J5351" t="s">
        <v>114</v>
      </c>
      <c r="K5351" t="s">
        <v>97</v>
      </c>
      <c r="L5351" t="str">
        <f>_xlfn.XLOOKUP(Trade_Flows[[#This Row],[hardware_type]],Helper_sheet!$D$2:$D$15,Helper_sheet!$E$2:$E$15,0,0)</f>
        <v>Chip</v>
      </c>
      <c r="M5351" t="s">
        <v>91</v>
      </c>
      <c r="N5351" s="5">
        <v>782</v>
      </c>
      <c r="O5351" s="1">
        <v>39.14</v>
      </c>
      <c r="P5351" t="s">
        <v>664</v>
      </c>
      <c r="Q5351" t="s">
        <v>118</v>
      </c>
      <c r="R5351" t="s">
        <v>144</v>
      </c>
      <c r="S5351" t="s">
        <v>141</v>
      </c>
      <c r="T5351" t="s">
        <v>119</v>
      </c>
      <c r="U5351" t="s">
        <v>1252</v>
      </c>
      <c r="V5351" t="s">
        <v>617</v>
      </c>
      <c r="W5351" t="s">
        <v>147</v>
      </c>
      <c r="X5351" t="s">
        <v>144</v>
      </c>
    </row>
    <row r="5352" spans="1:24" x14ac:dyDescent="0.4">
      <c r="A5352" t="s">
        <v>6045</v>
      </c>
      <c r="B5352" t="s">
        <v>140</v>
      </c>
      <c r="C5352" t="s">
        <v>154</v>
      </c>
      <c r="D5352" t="s">
        <v>37</v>
      </c>
      <c r="E5352" t="s">
        <v>1222</v>
      </c>
      <c r="F5352" t="s">
        <v>116</v>
      </c>
      <c r="G5352" t="s">
        <v>117</v>
      </c>
      <c r="H5352" t="s">
        <v>2771</v>
      </c>
      <c r="I5352" t="s">
        <v>125</v>
      </c>
      <c r="J5352" t="s">
        <v>114</v>
      </c>
      <c r="K5352" t="s">
        <v>97</v>
      </c>
      <c r="L5352" t="str">
        <f>_xlfn.XLOOKUP(Trade_Flows[[#This Row],[hardware_type]],Helper_sheet!$D$2:$D$15,Helper_sheet!$E$2:$E$15,0,0)</f>
        <v>Chip</v>
      </c>
      <c r="M5352" t="s">
        <v>91</v>
      </c>
      <c r="N5352" s="5">
        <v>791</v>
      </c>
      <c r="O5352" s="1">
        <v>39.549999999999997</v>
      </c>
      <c r="P5352" t="s">
        <v>98</v>
      </c>
      <c r="Q5352" t="s">
        <v>118</v>
      </c>
      <c r="R5352" t="s">
        <v>144</v>
      </c>
      <c r="S5352" t="s">
        <v>141</v>
      </c>
      <c r="T5352" t="s">
        <v>119</v>
      </c>
      <c r="U5352" t="s">
        <v>1242</v>
      </c>
      <c r="V5352" t="s">
        <v>554</v>
      </c>
      <c r="W5352" t="s">
        <v>147</v>
      </c>
      <c r="X5352" t="s">
        <v>144</v>
      </c>
    </row>
    <row r="5353" spans="1:24" x14ac:dyDescent="0.4">
      <c r="A5353" t="s">
        <v>6046</v>
      </c>
      <c r="B5353" t="s">
        <v>140</v>
      </c>
      <c r="C5353" t="s">
        <v>158</v>
      </c>
      <c r="D5353" t="s">
        <v>38</v>
      </c>
      <c r="E5353" t="s">
        <v>1222</v>
      </c>
      <c r="F5353" t="s">
        <v>116</v>
      </c>
      <c r="G5353" t="s">
        <v>117</v>
      </c>
      <c r="H5353" t="s">
        <v>2771</v>
      </c>
      <c r="I5353" t="s">
        <v>125</v>
      </c>
      <c r="J5353" t="s">
        <v>114</v>
      </c>
      <c r="K5353" t="s">
        <v>97</v>
      </c>
      <c r="L5353" t="str">
        <f>_xlfn.XLOOKUP(Trade_Flows[[#This Row],[hardware_type]],Helper_sheet!$D$2:$D$15,Helper_sheet!$E$2:$E$15,0,0)</f>
        <v>Chip</v>
      </c>
      <c r="M5353" t="s">
        <v>91</v>
      </c>
      <c r="N5353" s="5">
        <v>654</v>
      </c>
      <c r="O5353" s="1">
        <v>32.72</v>
      </c>
      <c r="P5353" t="s">
        <v>661</v>
      </c>
      <c r="Q5353" t="s">
        <v>118</v>
      </c>
      <c r="R5353" t="s">
        <v>144</v>
      </c>
      <c r="S5353" t="s">
        <v>141</v>
      </c>
      <c r="T5353" t="s">
        <v>119</v>
      </c>
      <c r="U5353" t="s">
        <v>1266</v>
      </c>
      <c r="V5353" t="s">
        <v>561</v>
      </c>
      <c r="W5353" t="s">
        <v>147</v>
      </c>
      <c r="X5353" t="s">
        <v>144</v>
      </c>
    </row>
    <row r="5354" spans="1:24" x14ac:dyDescent="0.4">
      <c r="A5354" t="s">
        <v>6047</v>
      </c>
      <c r="B5354" t="s">
        <v>162</v>
      </c>
      <c r="C5354" t="s">
        <v>141</v>
      </c>
      <c r="D5354" t="s">
        <v>39</v>
      </c>
      <c r="E5354" t="s">
        <v>1222</v>
      </c>
      <c r="F5354" t="s">
        <v>116</v>
      </c>
      <c r="G5354" t="s">
        <v>117</v>
      </c>
      <c r="H5354" t="s">
        <v>2771</v>
      </c>
      <c r="I5354" t="s">
        <v>125</v>
      </c>
      <c r="J5354" t="s">
        <v>114</v>
      </c>
      <c r="K5354" t="s">
        <v>97</v>
      </c>
      <c r="L5354" t="str">
        <f>_xlfn.XLOOKUP(Trade_Flows[[#This Row],[hardware_type]],Helper_sheet!$D$2:$D$15,Helper_sheet!$E$2:$E$15,0,0)</f>
        <v>Chip</v>
      </c>
      <c r="M5354" t="s">
        <v>91</v>
      </c>
      <c r="N5354" s="5">
        <v>695</v>
      </c>
      <c r="O5354" s="1">
        <v>34.770000000000003</v>
      </c>
      <c r="P5354" t="s">
        <v>100</v>
      </c>
      <c r="Q5354" t="s">
        <v>118</v>
      </c>
      <c r="R5354" t="s">
        <v>144</v>
      </c>
      <c r="S5354" t="s">
        <v>141</v>
      </c>
      <c r="T5354" t="s">
        <v>119</v>
      </c>
      <c r="U5354" t="s">
        <v>1246</v>
      </c>
      <c r="V5354" t="s">
        <v>564</v>
      </c>
      <c r="W5354" t="s">
        <v>147</v>
      </c>
      <c r="X5354" t="s">
        <v>144</v>
      </c>
    </row>
    <row r="5355" spans="1:24" x14ac:dyDescent="0.4">
      <c r="A5355" t="s">
        <v>6048</v>
      </c>
      <c r="B5355" t="s">
        <v>162</v>
      </c>
      <c r="C5355" t="s">
        <v>149</v>
      </c>
      <c r="D5355" t="s">
        <v>41</v>
      </c>
      <c r="E5355" t="s">
        <v>1222</v>
      </c>
      <c r="F5355" t="s">
        <v>116</v>
      </c>
      <c r="G5355" t="s">
        <v>117</v>
      </c>
      <c r="H5355" t="s">
        <v>2771</v>
      </c>
      <c r="I5355" t="s">
        <v>125</v>
      </c>
      <c r="J5355" t="s">
        <v>114</v>
      </c>
      <c r="K5355" t="s">
        <v>97</v>
      </c>
      <c r="L5355" t="str">
        <f>_xlfn.XLOOKUP(Trade_Flows[[#This Row],[hardware_type]],Helper_sheet!$D$2:$D$15,Helper_sheet!$E$2:$E$15,0,0)</f>
        <v>Chip</v>
      </c>
      <c r="M5355" t="s">
        <v>91</v>
      </c>
      <c r="N5355" s="5">
        <v>795</v>
      </c>
      <c r="O5355" s="1">
        <v>39.78</v>
      </c>
      <c r="P5355" t="s">
        <v>661</v>
      </c>
      <c r="Q5355" t="s">
        <v>118</v>
      </c>
      <c r="R5355" t="s">
        <v>144</v>
      </c>
      <c r="S5355" t="s">
        <v>141</v>
      </c>
      <c r="T5355" t="s">
        <v>119</v>
      </c>
      <c r="U5355" t="s">
        <v>1231</v>
      </c>
      <c r="V5355" t="s">
        <v>564</v>
      </c>
      <c r="W5355" t="s">
        <v>147</v>
      </c>
      <c r="X5355" t="s">
        <v>144</v>
      </c>
    </row>
    <row r="5356" spans="1:24" x14ac:dyDescent="0.4">
      <c r="A5356" t="s">
        <v>6049</v>
      </c>
      <c r="B5356" t="s">
        <v>162</v>
      </c>
      <c r="C5356" t="s">
        <v>154</v>
      </c>
      <c r="D5356" t="s">
        <v>42</v>
      </c>
      <c r="E5356" t="s">
        <v>1222</v>
      </c>
      <c r="F5356" t="s">
        <v>116</v>
      </c>
      <c r="G5356" t="s">
        <v>117</v>
      </c>
      <c r="H5356" t="s">
        <v>2771</v>
      </c>
      <c r="I5356" t="s">
        <v>125</v>
      </c>
      <c r="J5356" t="s">
        <v>114</v>
      </c>
      <c r="K5356" t="s">
        <v>97</v>
      </c>
      <c r="L5356" t="str">
        <f>_xlfn.XLOOKUP(Trade_Flows[[#This Row],[hardware_type]],Helper_sheet!$D$2:$D$15,Helper_sheet!$E$2:$E$15,0,0)</f>
        <v>Chip</v>
      </c>
      <c r="M5356" t="s">
        <v>91</v>
      </c>
      <c r="N5356" s="5">
        <v>1032</v>
      </c>
      <c r="O5356" s="1">
        <v>51.64</v>
      </c>
      <c r="P5356" t="s">
        <v>661</v>
      </c>
      <c r="Q5356" t="s">
        <v>118</v>
      </c>
      <c r="R5356" t="s">
        <v>144</v>
      </c>
      <c r="S5356" t="s">
        <v>141</v>
      </c>
      <c r="T5356" t="s">
        <v>119</v>
      </c>
      <c r="U5356" t="s">
        <v>1242</v>
      </c>
      <c r="V5356" t="s">
        <v>2785</v>
      </c>
      <c r="W5356" t="s">
        <v>147</v>
      </c>
      <c r="X5356" t="s">
        <v>144</v>
      </c>
    </row>
    <row r="5357" spans="1:24" x14ac:dyDescent="0.4">
      <c r="A5357" t="s">
        <v>6050</v>
      </c>
      <c r="B5357" t="s">
        <v>162</v>
      </c>
      <c r="C5357" t="s">
        <v>158</v>
      </c>
      <c r="D5357" t="s">
        <v>43</v>
      </c>
      <c r="E5357" t="s">
        <v>1222</v>
      </c>
      <c r="F5357" t="s">
        <v>116</v>
      </c>
      <c r="G5357" t="s">
        <v>117</v>
      </c>
      <c r="H5357" t="s">
        <v>2771</v>
      </c>
      <c r="I5357" t="s">
        <v>125</v>
      </c>
      <c r="J5357" t="s">
        <v>114</v>
      </c>
      <c r="K5357" t="s">
        <v>97</v>
      </c>
      <c r="L5357" t="str">
        <f>_xlfn.XLOOKUP(Trade_Flows[[#This Row],[hardware_type]],Helper_sheet!$D$2:$D$15,Helper_sheet!$E$2:$E$15,0,0)</f>
        <v>Chip</v>
      </c>
      <c r="M5357" t="s">
        <v>91</v>
      </c>
      <c r="N5357" s="5">
        <v>757</v>
      </c>
      <c r="O5357" s="1">
        <v>37.880000000000003</v>
      </c>
      <c r="P5357" t="s">
        <v>98</v>
      </c>
      <c r="Q5357" t="s">
        <v>118</v>
      </c>
      <c r="R5357" t="s">
        <v>144</v>
      </c>
      <c r="S5357" t="s">
        <v>141</v>
      </c>
      <c r="T5357" t="s">
        <v>119</v>
      </c>
      <c r="U5357" t="s">
        <v>1236</v>
      </c>
      <c r="V5357" t="s">
        <v>2495</v>
      </c>
      <c r="W5357" t="s">
        <v>147</v>
      </c>
      <c r="X5357" t="s">
        <v>144</v>
      </c>
    </row>
    <row r="5358" spans="1:24" x14ac:dyDescent="0.4">
      <c r="A5358" t="s">
        <v>6051</v>
      </c>
      <c r="B5358" t="s">
        <v>171</v>
      </c>
      <c r="C5358" t="s">
        <v>141</v>
      </c>
      <c r="D5358" t="s">
        <v>44</v>
      </c>
      <c r="E5358" t="s">
        <v>1222</v>
      </c>
      <c r="F5358" t="s">
        <v>116</v>
      </c>
      <c r="G5358" t="s">
        <v>117</v>
      </c>
      <c r="H5358" t="s">
        <v>2771</v>
      </c>
      <c r="I5358" t="s">
        <v>125</v>
      </c>
      <c r="J5358" t="s">
        <v>114</v>
      </c>
      <c r="K5358" t="s">
        <v>97</v>
      </c>
      <c r="L5358" t="str">
        <f>_xlfn.XLOOKUP(Trade_Flows[[#This Row],[hardware_type]],Helper_sheet!$D$2:$D$15,Helper_sheet!$E$2:$E$15,0,0)</f>
        <v>Chip</v>
      </c>
      <c r="M5358" t="s">
        <v>91</v>
      </c>
      <c r="N5358" s="5">
        <v>886</v>
      </c>
      <c r="O5358" s="1">
        <v>44.34</v>
      </c>
      <c r="P5358" t="s">
        <v>98</v>
      </c>
      <c r="Q5358" t="s">
        <v>118</v>
      </c>
      <c r="R5358" t="s">
        <v>144</v>
      </c>
      <c r="S5358" t="s">
        <v>141</v>
      </c>
      <c r="T5358" t="s">
        <v>119</v>
      </c>
      <c r="U5358" t="s">
        <v>1276</v>
      </c>
      <c r="V5358" t="s">
        <v>475</v>
      </c>
      <c r="W5358" t="s">
        <v>147</v>
      </c>
      <c r="X5358" t="s">
        <v>144</v>
      </c>
    </row>
    <row r="5359" spans="1:24" x14ac:dyDescent="0.4">
      <c r="A5359" t="s">
        <v>6052</v>
      </c>
      <c r="B5359" t="s">
        <v>171</v>
      </c>
      <c r="C5359" t="s">
        <v>149</v>
      </c>
      <c r="D5359" t="s">
        <v>45</v>
      </c>
      <c r="E5359" t="s">
        <v>1222</v>
      </c>
      <c r="F5359" t="s">
        <v>116</v>
      </c>
      <c r="G5359" t="s">
        <v>117</v>
      </c>
      <c r="H5359" t="s">
        <v>2771</v>
      </c>
      <c r="I5359" t="s">
        <v>125</v>
      </c>
      <c r="J5359" t="s">
        <v>114</v>
      </c>
      <c r="K5359" t="s">
        <v>97</v>
      </c>
      <c r="L5359" t="str">
        <f>_xlfn.XLOOKUP(Trade_Flows[[#This Row],[hardware_type]],Helper_sheet!$D$2:$D$15,Helper_sheet!$E$2:$E$15,0,0)</f>
        <v>Chip</v>
      </c>
      <c r="M5359" t="s">
        <v>91</v>
      </c>
      <c r="N5359" s="5">
        <v>1026</v>
      </c>
      <c r="O5359" s="1">
        <v>51.32</v>
      </c>
      <c r="P5359" t="s">
        <v>661</v>
      </c>
      <c r="Q5359" t="s">
        <v>118</v>
      </c>
      <c r="R5359" t="s">
        <v>144</v>
      </c>
      <c r="S5359" t="s">
        <v>141</v>
      </c>
      <c r="T5359" t="s">
        <v>119</v>
      </c>
      <c r="U5359" t="s">
        <v>1248</v>
      </c>
      <c r="V5359" t="s">
        <v>625</v>
      </c>
      <c r="W5359" t="s">
        <v>147</v>
      </c>
      <c r="X5359" t="s">
        <v>144</v>
      </c>
    </row>
    <row r="5360" spans="1:24" x14ac:dyDescent="0.4">
      <c r="A5360" t="s">
        <v>6053</v>
      </c>
      <c r="B5360" t="s">
        <v>171</v>
      </c>
      <c r="C5360" t="s">
        <v>154</v>
      </c>
      <c r="D5360" t="s">
        <v>46</v>
      </c>
      <c r="E5360" t="s">
        <v>1222</v>
      </c>
      <c r="F5360" t="s">
        <v>116</v>
      </c>
      <c r="G5360" t="s">
        <v>117</v>
      </c>
      <c r="H5360" t="s">
        <v>2771</v>
      </c>
      <c r="I5360" t="s">
        <v>125</v>
      </c>
      <c r="J5360" t="s">
        <v>114</v>
      </c>
      <c r="K5360" t="s">
        <v>97</v>
      </c>
      <c r="L5360" t="str">
        <f>_xlfn.XLOOKUP(Trade_Flows[[#This Row],[hardware_type]],Helper_sheet!$D$2:$D$15,Helper_sheet!$E$2:$E$15,0,0)</f>
        <v>Chip</v>
      </c>
      <c r="M5360" t="s">
        <v>91</v>
      </c>
      <c r="N5360" s="5">
        <v>1043</v>
      </c>
      <c r="O5360" s="1">
        <v>52.2</v>
      </c>
      <c r="P5360" t="s">
        <v>100</v>
      </c>
      <c r="Q5360" t="s">
        <v>118</v>
      </c>
      <c r="R5360" t="s">
        <v>144</v>
      </c>
      <c r="S5360" t="s">
        <v>141</v>
      </c>
      <c r="T5360" t="s">
        <v>119</v>
      </c>
      <c r="U5360" t="s">
        <v>1260</v>
      </c>
      <c r="V5360" t="s">
        <v>475</v>
      </c>
      <c r="W5360" t="s">
        <v>147</v>
      </c>
      <c r="X5360" t="s">
        <v>144</v>
      </c>
    </row>
    <row r="5361" spans="1:24" x14ac:dyDescent="0.4">
      <c r="A5361" t="s">
        <v>6054</v>
      </c>
      <c r="B5361" t="s">
        <v>171</v>
      </c>
      <c r="C5361" t="s">
        <v>158</v>
      </c>
      <c r="D5361" t="s">
        <v>47</v>
      </c>
      <c r="E5361" t="s">
        <v>1222</v>
      </c>
      <c r="F5361" t="s">
        <v>116</v>
      </c>
      <c r="G5361" t="s">
        <v>117</v>
      </c>
      <c r="H5361" t="s">
        <v>2771</v>
      </c>
      <c r="I5361" t="s">
        <v>125</v>
      </c>
      <c r="J5361" t="s">
        <v>114</v>
      </c>
      <c r="K5361" t="s">
        <v>97</v>
      </c>
      <c r="L5361" t="str">
        <f>_xlfn.XLOOKUP(Trade_Flows[[#This Row],[hardware_type]],Helper_sheet!$D$2:$D$15,Helper_sheet!$E$2:$E$15,0,0)</f>
        <v>Chip</v>
      </c>
      <c r="M5361" t="s">
        <v>91</v>
      </c>
      <c r="N5361" s="5">
        <v>906</v>
      </c>
      <c r="O5361" s="1">
        <v>45.31</v>
      </c>
      <c r="P5361" t="s">
        <v>98</v>
      </c>
      <c r="Q5361" t="s">
        <v>118</v>
      </c>
      <c r="R5361" t="s">
        <v>144</v>
      </c>
      <c r="S5361" t="s">
        <v>141</v>
      </c>
      <c r="T5361" t="s">
        <v>119</v>
      </c>
      <c r="U5361" t="s">
        <v>1263</v>
      </c>
      <c r="V5361" t="s">
        <v>2464</v>
      </c>
      <c r="W5361" t="s">
        <v>147</v>
      </c>
      <c r="X5361" t="s">
        <v>144</v>
      </c>
    </row>
    <row r="5362" spans="1:24" x14ac:dyDescent="0.4">
      <c r="A5362" t="s">
        <v>6055</v>
      </c>
      <c r="B5362" t="s">
        <v>182</v>
      </c>
      <c r="C5362" t="s">
        <v>141</v>
      </c>
      <c r="D5362" t="s">
        <v>48</v>
      </c>
      <c r="E5362" t="s">
        <v>1222</v>
      </c>
      <c r="F5362" t="s">
        <v>116</v>
      </c>
      <c r="G5362" t="s">
        <v>117</v>
      </c>
      <c r="H5362" t="s">
        <v>2771</v>
      </c>
      <c r="I5362" t="s">
        <v>125</v>
      </c>
      <c r="J5362" t="s">
        <v>114</v>
      </c>
      <c r="K5362" t="s">
        <v>97</v>
      </c>
      <c r="L5362" t="str">
        <f>_xlfn.XLOOKUP(Trade_Flows[[#This Row],[hardware_type]],Helper_sheet!$D$2:$D$15,Helper_sheet!$E$2:$E$15,0,0)</f>
        <v>Chip</v>
      </c>
      <c r="M5362" t="s">
        <v>91</v>
      </c>
      <c r="N5362" s="5">
        <v>1000</v>
      </c>
      <c r="O5362" s="1">
        <v>50.03</v>
      </c>
      <c r="P5362" t="s">
        <v>100</v>
      </c>
      <c r="Q5362" t="s">
        <v>118</v>
      </c>
      <c r="R5362" t="s">
        <v>144</v>
      </c>
      <c r="S5362" t="s">
        <v>141</v>
      </c>
      <c r="T5362" t="s">
        <v>119</v>
      </c>
      <c r="U5362" t="s">
        <v>2546</v>
      </c>
      <c r="V5362" t="s">
        <v>2785</v>
      </c>
      <c r="W5362" t="s">
        <v>147</v>
      </c>
      <c r="X5362" t="s">
        <v>144</v>
      </c>
    </row>
    <row r="5363" spans="1:24" x14ac:dyDescent="0.4">
      <c r="A5363" t="s">
        <v>6056</v>
      </c>
      <c r="B5363" t="s">
        <v>182</v>
      </c>
      <c r="C5363" t="s">
        <v>149</v>
      </c>
      <c r="D5363" t="s">
        <v>49</v>
      </c>
      <c r="E5363" t="s">
        <v>1222</v>
      </c>
      <c r="F5363" t="s">
        <v>116</v>
      </c>
      <c r="G5363" t="s">
        <v>117</v>
      </c>
      <c r="H5363" t="s">
        <v>2771</v>
      </c>
      <c r="I5363" t="s">
        <v>125</v>
      </c>
      <c r="J5363" t="s">
        <v>114</v>
      </c>
      <c r="K5363" t="s">
        <v>97</v>
      </c>
      <c r="L5363" t="str">
        <f>_xlfn.XLOOKUP(Trade_Flows[[#This Row],[hardware_type]],Helper_sheet!$D$2:$D$15,Helper_sheet!$E$2:$E$15,0,0)</f>
        <v>Chip</v>
      </c>
      <c r="M5363" t="s">
        <v>91</v>
      </c>
      <c r="N5363" s="5">
        <v>1131</v>
      </c>
      <c r="O5363" s="1">
        <v>56.55</v>
      </c>
      <c r="P5363" t="s">
        <v>98</v>
      </c>
      <c r="Q5363" t="s">
        <v>118</v>
      </c>
      <c r="R5363" t="s">
        <v>144</v>
      </c>
      <c r="S5363" t="s">
        <v>141</v>
      </c>
      <c r="T5363" t="s">
        <v>119</v>
      </c>
      <c r="U5363" t="s">
        <v>1260</v>
      </c>
      <c r="V5363" t="s">
        <v>2495</v>
      </c>
      <c r="W5363" t="s">
        <v>147</v>
      </c>
      <c r="X5363" t="s">
        <v>144</v>
      </c>
    </row>
    <row r="5364" spans="1:24" x14ac:dyDescent="0.4">
      <c r="A5364" t="s">
        <v>6057</v>
      </c>
      <c r="B5364" t="s">
        <v>182</v>
      </c>
      <c r="C5364" t="s">
        <v>154</v>
      </c>
      <c r="D5364" t="s">
        <v>50</v>
      </c>
      <c r="E5364" t="s">
        <v>1222</v>
      </c>
      <c r="F5364" t="s">
        <v>116</v>
      </c>
      <c r="G5364" t="s">
        <v>117</v>
      </c>
      <c r="H5364" t="s">
        <v>2771</v>
      </c>
      <c r="I5364" t="s">
        <v>125</v>
      </c>
      <c r="J5364" t="s">
        <v>114</v>
      </c>
      <c r="K5364" t="s">
        <v>97</v>
      </c>
      <c r="L5364" t="str">
        <f>_xlfn.XLOOKUP(Trade_Flows[[#This Row],[hardware_type]],Helper_sheet!$D$2:$D$15,Helper_sheet!$E$2:$E$15,0,0)</f>
        <v>Chip</v>
      </c>
      <c r="M5364" t="s">
        <v>91</v>
      </c>
      <c r="N5364" s="5">
        <v>1034</v>
      </c>
      <c r="O5364" s="1">
        <v>51.72</v>
      </c>
      <c r="P5364" t="s">
        <v>100</v>
      </c>
      <c r="Q5364" t="s">
        <v>118</v>
      </c>
      <c r="R5364" t="s">
        <v>144</v>
      </c>
      <c r="S5364" t="s">
        <v>141</v>
      </c>
      <c r="T5364" t="s">
        <v>119</v>
      </c>
      <c r="U5364" t="s">
        <v>1223</v>
      </c>
      <c r="V5364" t="s">
        <v>2464</v>
      </c>
      <c r="W5364" t="s">
        <v>147</v>
      </c>
      <c r="X5364" t="s">
        <v>144</v>
      </c>
    </row>
    <row r="5365" spans="1:24" x14ac:dyDescent="0.4">
      <c r="A5365" t="s">
        <v>6058</v>
      </c>
      <c r="B5365" t="s">
        <v>182</v>
      </c>
      <c r="C5365" t="s">
        <v>158</v>
      </c>
      <c r="D5365" t="s">
        <v>51</v>
      </c>
      <c r="E5365" t="s">
        <v>1222</v>
      </c>
      <c r="F5365" t="s">
        <v>116</v>
      </c>
      <c r="G5365" t="s">
        <v>117</v>
      </c>
      <c r="H5365" t="s">
        <v>2771</v>
      </c>
      <c r="I5365" t="s">
        <v>125</v>
      </c>
      <c r="J5365" t="s">
        <v>114</v>
      </c>
      <c r="K5365" t="s">
        <v>97</v>
      </c>
      <c r="L5365" t="str">
        <f>_xlfn.XLOOKUP(Trade_Flows[[#This Row],[hardware_type]],Helper_sheet!$D$2:$D$15,Helper_sheet!$E$2:$E$15,0,0)</f>
        <v>Chip</v>
      </c>
      <c r="M5365" t="s">
        <v>91</v>
      </c>
      <c r="N5365" s="5">
        <v>972</v>
      </c>
      <c r="O5365" s="1">
        <v>48.65</v>
      </c>
      <c r="P5365" t="s">
        <v>100</v>
      </c>
      <c r="Q5365" t="s">
        <v>118</v>
      </c>
      <c r="R5365" t="s">
        <v>144</v>
      </c>
      <c r="S5365" t="s">
        <v>141</v>
      </c>
      <c r="T5365" t="s">
        <v>119</v>
      </c>
      <c r="U5365" t="s">
        <v>1255</v>
      </c>
      <c r="V5365" t="s">
        <v>2406</v>
      </c>
      <c r="W5365" t="s">
        <v>147</v>
      </c>
      <c r="X5365" t="s">
        <v>144</v>
      </c>
    </row>
    <row r="5366" spans="1:24" x14ac:dyDescent="0.4">
      <c r="A5366" t="s">
        <v>6059</v>
      </c>
      <c r="B5366" t="s">
        <v>193</v>
      </c>
      <c r="C5366" t="s">
        <v>141</v>
      </c>
      <c r="D5366" t="s">
        <v>52</v>
      </c>
      <c r="E5366" t="s">
        <v>1222</v>
      </c>
      <c r="F5366" t="s">
        <v>116</v>
      </c>
      <c r="G5366" t="s">
        <v>117</v>
      </c>
      <c r="H5366" t="s">
        <v>2771</v>
      </c>
      <c r="I5366" t="s">
        <v>125</v>
      </c>
      <c r="J5366" t="s">
        <v>114</v>
      </c>
      <c r="K5366" t="s">
        <v>97</v>
      </c>
      <c r="L5366" t="str">
        <f>_xlfn.XLOOKUP(Trade_Flows[[#This Row],[hardware_type]],Helper_sheet!$D$2:$D$15,Helper_sheet!$E$2:$E$15,0,0)</f>
        <v>Chip</v>
      </c>
      <c r="M5366" t="s">
        <v>91</v>
      </c>
      <c r="N5366" s="5">
        <v>973</v>
      </c>
      <c r="O5366" s="1">
        <v>48.66</v>
      </c>
      <c r="P5366" t="s">
        <v>668</v>
      </c>
      <c r="Q5366" t="s">
        <v>118</v>
      </c>
      <c r="R5366" t="s">
        <v>144</v>
      </c>
      <c r="S5366" t="s">
        <v>141</v>
      </c>
      <c r="T5366" t="s">
        <v>119</v>
      </c>
      <c r="U5366" t="s">
        <v>1310</v>
      </c>
      <c r="V5366" t="s">
        <v>689</v>
      </c>
      <c r="W5366" t="s">
        <v>147</v>
      </c>
      <c r="X5366" t="s">
        <v>144</v>
      </c>
    </row>
    <row r="5367" spans="1:24" x14ac:dyDescent="0.4">
      <c r="A5367" t="s">
        <v>6060</v>
      </c>
      <c r="B5367" t="s">
        <v>193</v>
      </c>
      <c r="C5367" t="s">
        <v>149</v>
      </c>
      <c r="D5367" t="s">
        <v>53</v>
      </c>
      <c r="E5367" t="s">
        <v>1222</v>
      </c>
      <c r="F5367" t="s">
        <v>116</v>
      </c>
      <c r="G5367" t="s">
        <v>117</v>
      </c>
      <c r="H5367" t="s">
        <v>2771</v>
      </c>
      <c r="I5367" t="s">
        <v>125</v>
      </c>
      <c r="J5367" t="s">
        <v>114</v>
      </c>
      <c r="K5367" t="s">
        <v>97</v>
      </c>
      <c r="L5367" t="str">
        <f>_xlfn.XLOOKUP(Trade_Flows[[#This Row],[hardware_type]],Helper_sheet!$D$2:$D$15,Helper_sheet!$E$2:$E$15,0,0)</f>
        <v>Chip</v>
      </c>
      <c r="M5367" t="s">
        <v>91</v>
      </c>
      <c r="N5367" s="5">
        <v>1108</v>
      </c>
      <c r="O5367" s="1">
        <v>55.43</v>
      </c>
      <c r="P5367" t="s">
        <v>98</v>
      </c>
      <c r="Q5367" t="s">
        <v>118</v>
      </c>
      <c r="R5367" t="s">
        <v>144</v>
      </c>
      <c r="S5367" t="s">
        <v>141</v>
      </c>
      <c r="T5367" t="s">
        <v>119</v>
      </c>
      <c r="U5367" t="s">
        <v>1236</v>
      </c>
      <c r="V5367" t="s">
        <v>564</v>
      </c>
      <c r="W5367" t="s">
        <v>147</v>
      </c>
      <c r="X5367" t="s">
        <v>144</v>
      </c>
    </row>
    <row r="5368" spans="1:24" x14ac:dyDescent="0.4">
      <c r="A5368" t="s">
        <v>6061</v>
      </c>
      <c r="B5368" t="s">
        <v>193</v>
      </c>
      <c r="C5368" t="s">
        <v>154</v>
      </c>
      <c r="D5368" t="s">
        <v>54</v>
      </c>
      <c r="E5368" t="s">
        <v>1222</v>
      </c>
      <c r="F5368" t="s">
        <v>116</v>
      </c>
      <c r="G5368" t="s">
        <v>117</v>
      </c>
      <c r="H5368" t="s">
        <v>2771</v>
      </c>
      <c r="I5368" t="s">
        <v>125</v>
      </c>
      <c r="J5368" t="s">
        <v>114</v>
      </c>
      <c r="K5368" t="s">
        <v>97</v>
      </c>
      <c r="L5368" t="str">
        <f>_xlfn.XLOOKUP(Trade_Flows[[#This Row],[hardware_type]],Helper_sheet!$D$2:$D$15,Helper_sheet!$E$2:$E$15,0,0)</f>
        <v>Chip</v>
      </c>
      <c r="M5368" t="s">
        <v>91</v>
      </c>
      <c r="N5368" s="5">
        <v>1099</v>
      </c>
      <c r="O5368" s="1">
        <v>54.99</v>
      </c>
      <c r="P5368" t="s">
        <v>668</v>
      </c>
      <c r="Q5368" t="s">
        <v>118</v>
      </c>
      <c r="R5368" t="s">
        <v>144</v>
      </c>
      <c r="S5368" t="s">
        <v>141</v>
      </c>
      <c r="T5368" t="s">
        <v>119</v>
      </c>
      <c r="U5368" t="s">
        <v>1242</v>
      </c>
      <c r="V5368" t="s">
        <v>482</v>
      </c>
      <c r="W5368" t="s">
        <v>147</v>
      </c>
      <c r="X5368" t="s">
        <v>144</v>
      </c>
    </row>
    <row r="5369" spans="1:24" x14ac:dyDescent="0.4">
      <c r="A5369" t="s">
        <v>6062</v>
      </c>
      <c r="B5369" t="s">
        <v>193</v>
      </c>
      <c r="C5369" t="s">
        <v>158</v>
      </c>
      <c r="D5369" t="s">
        <v>55</v>
      </c>
      <c r="E5369" t="s">
        <v>1222</v>
      </c>
      <c r="F5369" t="s">
        <v>116</v>
      </c>
      <c r="G5369" t="s">
        <v>117</v>
      </c>
      <c r="H5369" t="s">
        <v>2771</v>
      </c>
      <c r="I5369" t="s">
        <v>125</v>
      </c>
      <c r="J5369" t="s">
        <v>114</v>
      </c>
      <c r="K5369" t="s">
        <v>97</v>
      </c>
      <c r="L5369" t="str">
        <f>_xlfn.XLOOKUP(Trade_Flows[[#This Row],[hardware_type]],Helper_sheet!$D$2:$D$15,Helper_sheet!$E$2:$E$15,0,0)</f>
        <v>Chip</v>
      </c>
      <c r="M5369" t="s">
        <v>91</v>
      </c>
      <c r="N5369" s="5">
        <v>974</v>
      </c>
      <c r="O5369" s="1">
        <v>48.72</v>
      </c>
      <c r="P5369" t="s">
        <v>661</v>
      </c>
      <c r="Q5369" t="s">
        <v>118</v>
      </c>
      <c r="R5369" t="s">
        <v>144</v>
      </c>
      <c r="S5369" t="s">
        <v>141</v>
      </c>
      <c r="T5369" t="s">
        <v>119</v>
      </c>
      <c r="U5369" t="s">
        <v>1244</v>
      </c>
      <c r="V5369" t="s">
        <v>686</v>
      </c>
      <c r="W5369" t="s">
        <v>147</v>
      </c>
      <c r="X5369" t="s">
        <v>144</v>
      </c>
    </row>
    <row r="5370" spans="1:24" x14ac:dyDescent="0.4">
      <c r="A5370" t="s">
        <v>6063</v>
      </c>
      <c r="B5370" t="s">
        <v>202</v>
      </c>
      <c r="C5370" t="s">
        <v>141</v>
      </c>
      <c r="D5370" t="s">
        <v>56</v>
      </c>
      <c r="E5370" t="s">
        <v>1222</v>
      </c>
      <c r="F5370" t="s">
        <v>116</v>
      </c>
      <c r="G5370" t="s">
        <v>117</v>
      </c>
      <c r="H5370" t="s">
        <v>2771</v>
      </c>
      <c r="I5370" t="s">
        <v>125</v>
      </c>
      <c r="J5370" t="s">
        <v>114</v>
      </c>
      <c r="K5370" t="s">
        <v>97</v>
      </c>
      <c r="L5370" t="str">
        <f>_xlfn.XLOOKUP(Trade_Flows[[#This Row],[hardware_type]],Helper_sheet!$D$2:$D$15,Helper_sheet!$E$2:$E$15,0,0)</f>
        <v>Chip</v>
      </c>
      <c r="M5370" t="s">
        <v>91</v>
      </c>
      <c r="N5370" s="5">
        <v>1009</v>
      </c>
      <c r="O5370" s="1">
        <v>50.48</v>
      </c>
      <c r="P5370" t="s">
        <v>100</v>
      </c>
      <c r="Q5370" t="s">
        <v>118</v>
      </c>
      <c r="R5370" t="s">
        <v>144</v>
      </c>
      <c r="S5370" t="s">
        <v>141</v>
      </c>
      <c r="T5370" t="s">
        <v>119</v>
      </c>
      <c r="U5370" t="s">
        <v>1223</v>
      </c>
      <c r="V5370" t="s">
        <v>625</v>
      </c>
      <c r="W5370" t="s">
        <v>147</v>
      </c>
      <c r="X5370" t="s">
        <v>144</v>
      </c>
    </row>
    <row r="5371" spans="1:24" x14ac:dyDescent="0.4">
      <c r="A5371" t="s">
        <v>6064</v>
      </c>
      <c r="B5371" t="s">
        <v>202</v>
      </c>
      <c r="C5371" t="s">
        <v>149</v>
      </c>
      <c r="D5371" t="s">
        <v>57</v>
      </c>
      <c r="E5371" t="s">
        <v>1222</v>
      </c>
      <c r="F5371" t="s">
        <v>116</v>
      </c>
      <c r="G5371" t="s">
        <v>117</v>
      </c>
      <c r="H5371" t="s">
        <v>2771</v>
      </c>
      <c r="I5371" t="s">
        <v>125</v>
      </c>
      <c r="J5371" t="s">
        <v>114</v>
      </c>
      <c r="K5371" t="s">
        <v>97</v>
      </c>
      <c r="L5371" t="str">
        <f>_xlfn.XLOOKUP(Trade_Flows[[#This Row],[hardware_type]],Helper_sheet!$D$2:$D$15,Helper_sheet!$E$2:$E$15,0,0)</f>
        <v>Chip</v>
      </c>
      <c r="M5371" t="s">
        <v>91</v>
      </c>
      <c r="N5371" s="5">
        <v>1044</v>
      </c>
      <c r="O5371" s="1">
        <v>52.21</v>
      </c>
      <c r="P5371" t="s">
        <v>100</v>
      </c>
      <c r="Q5371" t="s">
        <v>118</v>
      </c>
      <c r="R5371" t="s">
        <v>144</v>
      </c>
      <c r="S5371" t="s">
        <v>141</v>
      </c>
      <c r="T5371" t="s">
        <v>119</v>
      </c>
      <c r="U5371" t="s">
        <v>1227</v>
      </c>
      <c r="V5371" t="s">
        <v>629</v>
      </c>
      <c r="W5371" t="s">
        <v>147</v>
      </c>
      <c r="X5371" t="s">
        <v>144</v>
      </c>
    </row>
    <row r="5372" spans="1:24" x14ac:dyDescent="0.4">
      <c r="A5372" t="s">
        <v>6065</v>
      </c>
      <c r="B5372" t="s">
        <v>202</v>
      </c>
      <c r="C5372" t="s">
        <v>154</v>
      </c>
      <c r="D5372" t="s">
        <v>58</v>
      </c>
      <c r="E5372" t="s">
        <v>1222</v>
      </c>
      <c r="F5372" t="s">
        <v>116</v>
      </c>
      <c r="G5372" t="s">
        <v>117</v>
      </c>
      <c r="H5372" t="s">
        <v>2771</v>
      </c>
      <c r="I5372" t="s">
        <v>125</v>
      </c>
      <c r="J5372" t="s">
        <v>114</v>
      </c>
      <c r="K5372" t="s">
        <v>97</v>
      </c>
      <c r="L5372" t="str">
        <f>_xlfn.XLOOKUP(Trade_Flows[[#This Row],[hardware_type]],Helper_sheet!$D$2:$D$15,Helper_sheet!$E$2:$E$15,0,0)</f>
        <v>Chip</v>
      </c>
      <c r="M5372" t="s">
        <v>91</v>
      </c>
      <c r="N5372" s="5">
        <v>1310</v>
      </c>
      <c r="O5372" s="1">
        <v>65.55</v>
      </c>
      <c r="P5372" t="s">
        <v>664</v>
      </c>
      <c r="Q5372" t="s">
        <v>118</v>
      </c>
      <c r="R5372" t="s">
        <v>144</v>
      </c>
      <c r="S5372" t="s">
        <v>141</v>
      </c>
      <c r="T5372" t="s">
        <v>119</v>
      </c>
      <c r="U5372" t="s">
        <v>1229</v>
      </c>
      <c r="V5372" t="s">
        <v>2495</v>
      </c>
      <c r="W5372" t="s">
        <v>147</v>
      </c>
      <c r="X5372" t="s">
        <v>144</v>
      </c>
    </row>
    <row r="5373" spans="1:24" x14ac:dyDescent="0.4">
      <c r="A5373" t="s">
        <v>6066</v>
      </c>
      <c r="B5373" t="s">
        <v>202</v>
      </c>
      <c r="C5373" t="s">
        <v>158</v>
      </c>
      <c r="D5373" t="s">
        <v>59</v>
      </c>
      <c r="E5373" t="s">
        <v>1222</v>
      </c>
      <c r="F5373" t="s">
        <v>116</v>
      </c>
      <c r="G5373" t="s">
        <v>117</v>
      </c>
      <c r="H5373" t="s">
        <v>2771</v>
      </c>
      <c r="I5373" t="s">
        <v>125</v>
      </c>
      <c r="J5373" t="s">
        <v>114</v>
      </c>
      <c r="K5373" t="s">
        <v>97</v>
      </c>
      <c r="L5373" t="str">
        <f>_xlfn.XLOOKUP(Trade_Flows[[#This Row],[hardware_type]],Helper_sheet!$D$2:$D$15,Helper_sheet!$E$2:$E$15,0,0)</f>
        <v>Chip</v>
      </c>
      <c r="M5373" t="s">
        <v>91</v>
      </c>
      <c r="N5373" s="5">
        <v>1148</v>
      </c>
      <c r="O5373" s="1">
        <v>57.44</v>
      </c>
      <c r="P5373" t="s">
        <v>98</v>
      </c>
      <c r="Q5373" t="s">
        <v>118</v>
      </c>
      <c r="R5373" t="s">
        <v>144</v>
      </c>
      <c r="S5373" t="s">
        <v>141</v>
      </c>
      <c r="T5373" t="s">
        <v>119</v>
      </c>
      <c r="U5373" t="s">
        <v>1229</v>
      </c>
      <c r="V5373" t="s">
        <v>2839</v>
      </c>
      <c r="W5373" t="s">
        <v>147</v>
      </c>
      <c r="X5373" t="s">
        <v>144</v>
      </c>
    </row>
    <row r="5374" spans="1:24" x14ac:dyDescent="0.4">
      <c r="A5374" t="s">
        <v>6067</v>
      </c>
      <c r="B5374" t="s">
        <v>212</v>
      </c>
      <c r="C5374" t="s">
        <v>141</v>
      </c>
      <c r="D5374" t="s">
        <v>60</v>
      </c>
      <c r="E5374" t="s">
        <v>1222</v>
      </c>
      <c r="F5374" t="s">
        <v>116</v>
      </c>
      <c r="G5374" t="s">
        <v>117</v>
      </c>
      <c r="H5374" t="s">
        <v>2771</v>
      </c>
      <c r="I5374" t="s">
        <v>125</v>
      </c>
      <c r="J5374" t="s">
        <v>114</v>
      </c>
      <c r="K5374" t="s">
        <v>97</v>
      </c>
      <c r="L5374" t="str">
        <f>_xlfn.XLOOKUP(Trade_Flows[[#This Row],[hardware_type]],Helper_sheet!$D$2:$D$15,Helper_sheet!$E$2:$E$15,0,0)</f>
        <v>Chip</v>
      </c>
      <c r="M5374" t="s">
        <v>91</v>
      </c>
      <c r="N5374" s="5">
        <v>1255</v>
      </c>
      <c r="O5374" s="1">
        <v>62.78</v>
      </c>
      <c r="P5374" t="s">
        <v>661</v>
      </c>
      <c r="Q5374" t="s">
        <v>118</v>
      </c>
      <c r="R5374" t="s">
        <v>144</v>
      </c>
      <c r="S5374" t="s">
        <v>141</v>
      </c>
      <c r="T5374" t="s">
        <v>119</v>
      </c>
      <c r="U5374" t="s">
        <v>1299</v>
      </c>
      <c r="V5374" t="s">
        <v>561</v>
      </c>
      <c r="W5374" t="s">
        <v>147</v>
      </c>
      <c r="X5374" t="s">
        <v>144</v>
      </c>
    </row>
    <row r="5375" spans="1:24" x14ac:dyDescent="0.4">
      <c r="A5375" t="s">
        <v>6068</v>
      </c>
      <c r="B5375" t="s">
        <v>212</v>
      </c>
      <c r="C5375" t="s">
        <v>149</v>
      </c>
      <c r="D5375" t="s">
        <v>61</v>
      </c>
      <c r="E5375" t="s">
        <v>1222</v>
      </c>
      <c r="F5375" t="s">
        <v>116</v>
      </c>
      <c r="G5375" t="s">
        <v>117</v>
      </c>
      <c r="H5375" t="s">
        <v>2771</v>
      </c>
      <c r="I5375" t="s">
        <v>125</v>
      </c>
      <c r="J5375" t="s">
        <v>114</v>
      </c>
      <c r="K5375" t="s">
        <v>97</v>
      </c>
      <c r="L5375" t="str">
        <f>_xlfn.XLOOKUP(Trade_Flows[[#This Row],[hardware_type]],Helper_sheet!$D$2:$D$15,Helper_sheet!$E$2:$E$15,0,0)</f>
        <v>Chip</v>
      </c>
      <c r="M5375" t="s">
        <v>91</v>
      </c>
      <c r="N5375" s="5">
        <v>1392</v>
      </c>
      <c r="O5375" s="1">
        <v>69.63</v>
      </c>
      <c r="P5375" t="s">
        <v>661</v>
      </c>
      <c r="Q5375" t="s">
        <v>118</v>
      </c>
      <c r="R5375" t="s">
        <v>144</v>
      </c>
      <c r="S5375" t="s">
        <v>141</v>
      </c>
      <c r="T5375" t="s">
        <v>119</v>
      </c>
      <c r="U5375" t="s">
        <v>1225</v>
      </c>
      <c r="V5375" t="s">
        <v>621</v>
      </c>
      <c r="W5375" t="s">
        <v>147</v>
      </c>
      <c r="X5375" t="s">
        <v>144</v>
      </c>
    </row>
    <row r="5376" spans="1:24" x14ac:dyDescent="0.4">
      <c r="A5376" t="s">
        <v>6069</v>
      </c>
      <c r="B5376" t="s">
        <v>212</v>
      </c>
      <c r="C5376" t="s">
        <v>154</v>
      </c>
      <c r="D5376" t="s">
        <v>62</v>
      </c>
      <c r="E5376" t="s">
        <v>1222</v>
      </c>
      <c r="F5376" t="s">
        <v>116</v>
      </c>
      <c r="G5376" t="s">
        <v>117</v>
      </c>
      <c r="H5376" t="s">
        <v>2771</v>
      </c>
      <c r="I5376" t="s">
        <v>125</v>
      </c>
      <c r="J5376" t="s">
        <v>114</v>
      </c>
      <c r="K5376" t="s">
        <v>97</v>
      </c>
      <c r="L5376" t="str">
        <f>_xlfn.XLOOKUP(Trade_Flows[[#This Row],[hardware_type]],Helper_sheet!$D$2:$D$15,Helper_sheet!$E$2:$E$15,0,0)</f>
        <v>Chip</v>
      </c>
      <c r="M5376" t="s">
        <v>91</v>
      </c>
      <c r="N5376" s="5">
        <v>1294</v>
      </c>
      <c r="O5376" s="1">
        <v>64.72</v>
      </c>
      <c r="P5376" t="s">
        <v>98</v>
      </c>
      <c r="Q5376" t="s">
        <v>118</v>
      </c>
      <c r="R5376" t="s">
        <v>144</v>
      </c>
      <c r="S5376" t="s">
        <v>141</v>
      </c>
      <c r="T5376" t="s">
        <v>119</v>
      </c>
      <c r="U5376" t="s">
        <v>1255</v>
      </c>
      <c r="V5376" t="s">
        <v>686</v>
      </c>
      <c r="W5376" t="s">
        <v>147</v>
      </c>
      <c r="X5376" t="s">
        <v>144</v>
      </c>
    </row>
    <row r="5377" spans="1:24" x14ac:dyDescent="0.4">
      <c r="A5377" t="s">
        <v>6070</v>
      </c>
      <c r="B5377" t="s">
        <v>212</v>
      </c>
      <c r="C5377" t="s">
        <v>158</v>
      </c>
      <c r="D5377" t="s">
        <v>63</v>
      </c>
      <c r="E5377" t="s">
        <v>1222</v>
      </c>
      <c r="F5377" t="s">
        <v>116</v>
      </c>
      <c r="G5377" t="s">
        <v>117</v>
      </c>
      <c r="H5377" t="s">
        <v>2771</v>
      </c>
      <c r="I5377" t="s">
        <v>125</v>
      </c>
      <c r="J5377" t="s">
        <v>114</v>
      </c>
      <c r="K5377" t="s">
        <v>97</v>
      </c>
      <c r="L5377" t="str">
        <f>_xlfn.XLOOKUP(Trade_Flows[[#This Row],[hardware_type]],Helper_sheet!$D$2:$D$15,Helper_sheet!$E$2:$E$15,0,0)</f>
        <v>Chip</v>
      </c>
      <c r="M5377" t="s">
        <v>91</v>
      </c>
      <c r="N5377" s="5">
        <v>1082</v>
      </c>
      <c r="O5377" s="1">
        <v>54.14</v>
      </c>
      <c r="P5377" t="s">
        <v>664</v>
      </c>
      <c r="Q5377" t="s">
        <v>118</v>
      </c>
      <c r="R5377" t="s">
        <v>144</v>
      </c>
      <c r="S5377" t="s">
        <v>141</v>
      </c>
      <c r="T5377" t="s">
        <v>119</v>
      </c>
      <c r="U5377" t="s">
        <v>1299</v>
      </c>
      <c r="V5377" t="s">
        <v>475</v>
      </c>
      <c r="W5377" t="s">
        <v>147</v>
      </c>
      <c r="X5377" t="s">
        <v>144</v>
      </c>
    </row>
    <row r="5378" spans="1:24" x14ac:dyDescent="0.4">
      <c r="A5378" t="s">
        <v>6071</v>
      </c>
      <c r="B5378" t="s">
        <v>223</v>
      </c>
      <c r="C5378" t="s">
        <v>141</v>
      </c>
      <c r="D5378" t="s">
        <v>64</v>
      </c>
      <c r="E5378" t="s">
        <v>1222</v>
      </c>
      <c r="F5378" t="s">
        <v>116</v>
      </c>
      <c r="G5378" t="s">
        <v>117</v>
      </c>
      <c r="H5378" t="s">
        <v>2771</v>
      </c>
      <c r="I5378" t="s">
        <v>125</v>
      </c>
      <c r="J5378" t="s">
        <v>114</v>
      </c>
      <c r="K5378" t="s">
        <v>97</v>
      </c>
      <c r="L5378" t="str">
        <f>_xlfn.XLOOKUP(Trade_Flows[[#This Row],[hardware_type]],Helper_sheet!$D$2:$D$15,Helper_sheet!$E$2:$E$15,0,0)</f>
        <v>Chip</v>
      </c>
      <c r="M5378" t="s">
        <v>91</v>
      </c>
      <c r="N5378" s="5">
        <v>1208</v>
      </c>
      <c r="O5378" s="1">
        <v>60.42</v>
      </c>
      <c r="P5378" t="s">
        <v>664</v>
      </c>
      <c r="Q5378" t="s">
        <v>118</v>
      </c>
      <c r="R5378" t="s">
        <v>144</v>
      </c>
      <c r="S5378" t="s">
        <v>141</v>
      </c>
      <c r="T5378" t="s">
        <v>119</v>
      </c>
      <c r="U5378" t="s">
        <v>1263</v>
      </c>
      <c r="V5378" t="s">
        <v>478</v>
      </c>
      <c r="W5378" t="s">
        <v>147</v>
      </c>
      <c r="X5378" t="s">
        <v>144</v>
      </c>
    </row>
    <row r="5379" spans="1:24" x14ac:dyDescent="0.4">
      <c r="A5379" t="s">
        <v>6072</v>
      </c>
      <c r="B5379" t="s">
        <v>223</v>
      </c>
      <c r="C5379" t="s">
        <v>149</v>
      </c>
      <c r="D5379" t="s">
        <v>65</v>
      </c>
      <c r="E5379" t="s">
        <v>1222</v>
      </c>
      <c r="F5379" t="s">
        <v>116</v>
      </c>
      <c r="G5379" t="s">
        <v>117</v>
      </c>
      <c r="H5379" t="s">
        <v>2771</v>
      </c>
      <c r="I5379" t="s">
        <v>125</v>
      </c>
      <c r="J5379" t="s">
        <v>114</v>
      </c>
      <c r="K5379" t="s">
        <v>97</v>
      </c>
      <c r="L5379" t="str">
        <f>_xlfn.XLOOKUP(Trade_Flows[[#This Row],[hardware_type]],Helper_sheet!$D$2:$D$15,Helper_sheet!$E$2:$E$15,0,0)</f>
        <v>Chip</v>
      </c>
      <c r="M5379" t="s">
        <v>91</v>
      </c>
      <c r="N5379" s="5">
        <v>1288</v>
      </c>
      <c r="O5379" s="1">
        <v>64.44</v>
      </c>
      <c r="P5379" t="s">
        <v>98</v>
      </c>
      <c r="Q5379" t="s">
        <v>118</v>
      </c>
      <c r="R5379" t="s">
        <v>144</v>
      </c>
      <c r="S5379" t="s">
        <v>141</v>
      </c>
      <c r="T5379" t="s">
        <v>119</v>
      </c>
      <c r="U5379" t="s">
        <v>1227</v>
      </c>
      <c r="V5379" t="s">
        <v>686</v>
      </c>
      <c r="W5379" t="s">
        <v>147</v>
      </c>
      <c r="X5379" t="s">
        <v>144</v>
      </c>
    </row>
    <row r="5380" spans="1:24" x14ac:dyDescent="0.4">
      <c r="A5380" t="s">
        <v>6073</v>
      </c>
      <c r="B5380" t="s">
        <v>223</v>
      </c>
      <c r="C5380" t="s">
        <v>154</v>
      </c>
      <c r="D5380" t="s">
        <v>66</v>
      </c>
      <c r="E5380" t="s">
        <v>1222</v>
      </c>
      <c r="F5380" t="s">
        <v>116</v>
      </c>
      <c r="G5380" t="s">
        <v>117</v>
      </c>
      <c r="H5380" t="s">
        <v>2771</v>
      </c>
      <c r="I5380" t="s">
        <v>125</v>
      </c>
      <c r="J5380" t="s">
        <v>114</v>
      </c>
      <c r="K5380" t="s">
        <v>97</v>
      </c>
      <c r="L5380" t="str">
        <f>_xlfn.XLOOKUP(Trade_Flows[[#This Row],[hardware_type]],Helper_sheet!$D$2:$D$15,Helper_sheet!$E$2:$E$15,0,0)</f>
        <v>Chip</v>
      </c>
      <c r="M5380" t="s">
        <v>91</v>
      </c>
      <c r="N5380" s="5">
        <v>1655</v>
      </c>
      <c r="O5380" s="1">
        <v>82.78</v>
      </c>
      <c r="P5380" t="s">
        <v>100</v>
      </c>
      <c r="Q5380" t="s">
        <v>118</v>
      </c>
      <c r="R5380" t="s">
        <v>144</v>
      </c>
      <c r="S5380" t="s">
        <v>141</v>
      </c>
      <c r="T5380" t="s">
        <v>119</v>
      </c>
      <c r="U5380" t="s">
        <v>1227</v>
      </c>
      <c r="V5380" t="s">
        <v>629</v>
      </c>
      <c r="W5380" t="s">
        <v>147</v>
      </c>
      <c r="X5380" t="s">
        <v>144</v>
      </c>
    </row>
    <row r="5381" spans="1:24" x14ac:dyDescent="0.4">
      <c r="A5381" t="s">
        <v>6074</v>
      </c>
      <c r="B5381" t="s">
        <v>223</v>
      </c>
      <c r="C5381" t="s">
        <v>158</v>
      </c>
      <c r="D5381" t="s">
        <v>67</v>
      </c>
      <c r="E5381" t="s">
        <v>1222</v>
      </c>
      <c r="F5381" t="s">
        <v>116</v>
      </c>
      <c r="G5381" t="s">
        <v>117</v>
      </c>
      <c r="H5381" t="s">
        <v>2771</v>
      </c>
      <c r="I5381" t="s">
        <v>125</v>
      </c>
      <c r="J5381" t="s">
        <v>114</v>
      </c>
      <c r="K5381" t="s">
        <v>97</v>
      </c>
      <c r="L5381" t="str">
        <f>_xlfn.XLOOKUP(Trade_Flows[[#This Row],[hardware_type]],Helper_sheet!$D$2:$D$15,Helper_sheet!$E$2:$E$15,0,0)</f>
        <v>Chip</v>
      </c>
      <c r="M5381" t="s">
        <v>91</v>
      </c>
      <c r="N5381" s="5">
        <v>1287</v>
      </c>
      <c r="O5381" s="1">
        <v>64.38</v>
      </c>
      <c r="P5381" t="s">
        <v>100</v>
      </c>
      <c r="Q5381" t="s">
        <v>118</v>
      </c>
      <c r="R5381" t="s">
        <v>144</v>
      </c>
      <c r="S5381" t="s">
        <v>141</v>
      </c>
      <c r="T5381" t="s">
        <v>119</v>
      </c>
      <c r="U5381" t="s">
        <v>1317</v>
      </c>
      <c r="V5381" t="s">
        <v>2775</v>
      </c>
      <c r="W5381" t="s">
        <v>147</v>
      </c>
      <c r="X5381" t="s">
        <v>144</v>
      </c>
    </row>
    <row r="5382" spans="1:24" x14ac:dyDescent="0.4">
      <c r="A5382" t="s">
        <v>6075</v>
      </c>
      <c r="B5382" t="s">
        <v>235</v>
      </c>
      <c r="C5382" t="s">
        <v>141</v>
      </c>
      <c r="D5382" t="s">
        <v>68</v>
      </c>
      <c r="E5382" t="s">
        <v>1222</v>
      </c>
      <c r="F5382" t="s">
        <v>116</v>
      </c>
      <c r="G5382" t="s">
        <v>117</v>
      </c>
      <c r="H5382" t="s">
        <v>2771</v>
      </c>
      <c r="I5382" t="s">
        <v>125</v>
      </c>
      <c r="J5382" t="s">
        <v>114</v>
      </c>
      <c r="K5382" t="s">
        <v>97</v>
      </c>
      <c r="L5382" t="str">
        <f>_xlfn.XLOOKUP(Trade_Flows[[#This Row],[hardware_type]],Helper_sheet!$D$2:$D$15,Helper_sheet!$E$2:$E$15,0,0)</f>
        <v>Chip</v>
      </c>
      <c r="M5382" t="s">
        <v>91</v>
      </c>
      <c r="N5382" s="5">
        <v>1366</v>
      </c>
      <c r="O5382" s="1">
        <v>68.34</v>
      </c>
      <c r="P5382" t="s">
        <v>661</v>
      </c>
      <c r="Q5382" t="s">
        <v>118</v>
      </c>
      <c r="R5382" t="s">
        <v>144</v>
      </c>
      <c r="S5382" t="s">
        <v>141</v>
      </c>
      <c r="T5382" t="s">
        <v>119</v>
      </c>
      <c r="U5382" t="s">
        <v>1248</v>
      </c>
      <c r="V5382" t="s">
        <v>2495</v>
      </c>
      <c r="W5382" t="s">
        <v>147</v>
      </c>
      <c r="X5382" t="s">
        <v>144</v>
      </c>
    </row>
    <row r="5383" spans="1:24" x14ac:dyDescent="0.4">
      <c r="A5383" t="s">
        <v>6076</v>
      </c>
      <c r="B5383" t="s">
        <v>235</v>
      </c>
      <c r="C5383" t="s">
        <v>149</v>
      </c>
      <c r="D5383" t="s">
        <v>69</v>
      </c>
      <c r="E5383" t="s">
        <v>1222</v>
      </c>
      <c r="F5383" t="s">
        <v>116</v>
      </c>
      <c r="G5383" t="s">
        <v>117</v>
      </c>
      <c r="H5383" t="s">
        <v>2771</v>
      </c>
      <c r="I5383" t="s">
        <v>125</v>
      </c>
      <c r="J5383" t="s">
        <v>114</v>
      </c>
      <c r="K5383" t="s">
        <v>97</v>
      </c>
      <c r="L5383" t="str">
        <f>_xlfn.XLOOKUP(Trade_Flows[[#This Row],[hardware_type]],Helper_sheet!$D$2:$D$15,Helper_sheet!$E$2:$E$15,0,0)</f>
        <v>Chip</v>
      </c>
      <c r="M5383" t="s">
        <v>91</v>
      </c>
      <c r="N5383" s="5">
        <v>1754</v>
      </c>
      <c r="O5383" s="1">
        <v>87.74</v>
      </c>
      <c r="P5383" t="s">
        <v>98</v>
      </c>
      <c r="Q5383" t="s">
        <v>118</v>
      </c>
      <c r="R5383" t="s">
        <v>144</v>
      </c>
      <c r="S5383" t="s">
        <v>141</v>
      </c>
      <c r="T5383" t="s">
        <v>119</v>
      </c>
      <c r="U5383" t="s">
        <v>1272</v>
      </c>
      <c r="V5383" t="s">
        <v>482</v>
      </c>
      <c r="W5383" t="s">
        <v>147</v>
      </c>
      <c r="X5383" t="s">
        <v>144</v>
      </c>
    </row>
    <row r="5384" spans="1:24" x14ac:dyDescent="0.4">
      <c r="A5384" t="s">
        <v>6077</v>
      </c>
      <c r="B5384" t="s">
        <v>235</v>
      </c>
      <c r="C5384" t="s">
        <v>154</v>
      </c>
      <c r="D5384" t="s">
        <v>70</v>
      </c>
      <c r="E5384" t="s">
        <v>1222</v>
      </c>
      <c r="F5384" t="s">
        <v>116</v>
      </c>
      <c r="G5384" t="s">
        <v>117</v>
      </c>
      <c r="H5384" t="s">
        <v>2771</v>
      </c>
      <c r="I5384" t="s">
        <v>125</v>
      </c>
      <c r="J5384" t="s">
        <v>114</v>
      </c>
      <c r="K5384" t="s">
        <v>97</v>
      </c>
      <c r="L5384" t="str">
        <f>_xlfn.XLOOKUP(Trade_Flows[[#This Row],[hardware_type]],Helper_sheet!$D$2:$D$15,Helper_sheet!$E$2:$E$15,0,0)</f>
        <v>Chip</v>
      </c>
      <c r="M5384" t="s">
        <v>91</v>
      </c>
      <c r="N5384" s="5">
        <v>1898</v>
      </c>
      <c r="O5384" s="1">
        <v>94.91</v>
      </c>
      <c r="P5384" t="s">
        <v>100</v>
      </c>
      <c r="Q5384" t="s">
        <v>118</v>
      </c>
      <c r="R5384" t="s">
        <v>144</v>
      </c>
      <c r="S5384" t="s">
        <v>141</v>
      </c>
      <c r="T5384" t="s">
        <v>119</v>
      </c>
      <c r="U5384" t="s">
        <v>1225</v>
      </c>
      <c r="V5384" t="s">
        <v>2495</v>
      </c>
      <c r="W5384" t="s">
        <v>147</v>
      </c>
      <c r="X5384" t="s">
        <v>144</v>
      </c>
    </row>
    <row r="5385" spans="1:24" x14ac:dyDescent="0.4">
      <c r="A5385" t="s">
        <v>6078</v>
      </c>
      <c r="B5385" t="s">
        <v>235</v>
      </c>
      <c r="C5385" t="s">
        <v>158</v>
      </c>
      <c r="D5385" t="s">
        <v>71</v>
      </c>
      <c r="E5385" t="s">
        <v>1222</v>
      </c>
      <c r="F5385" t="s">
        <v>116</v>
      </c>
      <c r="G5385" t="s">
        <v>117</v>
      </c>
      <c r="H5385" t="s">
        <v>2771</v>
      </c>
      <c r="I5385" t="s">
        <v>125</v>
      </c>
      <c r="J5385" t="s">
        <v>114</v>
      </c>
      <c r="K5385" t="s">
        <v>97</v>
      </c>
      <c r="L5385" t="str">
        <f>_xlfn.XLOOKUP(Trade_Flows[[#This Row],[hardware_type]],Helper_sheet!$D$2:$D$15,Helper_sheet!$E$2:$E$15,0,0)</f>
        <v>Chip</v>
      </c>
      <c r="M5385" t="s">
        <v>91</v>
      </c>
      <c r="N5385" s="5">
        <v>1508</v>
      </c>
      <c r="O5385" s="1">
        <v>75.42</v>
      </c>
      <c r="P5385" t="s">
        <v>664</v>
      </c>
      <c r="Q5385" t="s">
        <v>118</v>
      </c>
      <c r="R5385" t="s">
        <v>144</v>
      </c>
      <c r="S5385" t="s">
        <v>141</v>
      </c>
      <c r="T5385" t="s">
        <v>119</v>
      </c>
      <c r="U5385" t="s">
        <v>1238</v>
      </c>
      <c r="V5385" t="s">
        <v>2467</v>
      </c>
      <c r="W5385" t="s">
        <v>147</v>
      </c>
      <c r="X5385" t="s">
        <v>144</v>
      </c>
    </row>
    <row r="5386" spans="1:24" x14ac:dyDescent="0.4">
      <c r="A5386" t="s">
        <v>6079</v>
      </c>
      <c r="B5386" t="s">
        <v>248</v>
      </c>
      <c r="C5386" t="s">
        <v>141</v>
      </c>
      <c r="D5386" t="s">
        <v>72</v>
      </c>
      <c r="E5386" t="s">
        <v>1222</v>
      </c>
      <c r="F5386" t="s">
        <v>116</v>
      </c>
      <c r="G5386" t="s">
        <v>117</v>
      </c>
      <c r="H5386" t="s">
        <v>2771</v>
      </c>
      <c r="I5386" t="s">
        <v>125</v>
      </c>
      <c r="J5386" t="s">
        <v>114</v>
      </c>
      <c r="K5386" t="s">
        <v>97</v>
      </c>
      <c r="L5386" t="str">
        <f>_xlfn.XLOOKUP(Trade_Flows[[#This Row],[hardware_type]],Helper_sheet!$D$2:$D$15,Helper_sheet!$E$2:$E$15,0,0)</f>
        <v>Chip</v>
      </c>
      <c r="M5386" t="s">
        <v>91</v>
      </c>
      <c r="N5386" s="5">
        <v>1485</v>
      </c>
      <c r="O5386" s="1">
        <v>74.25</v>
      </c>
      <c r="P5386" t="s">
        <v>98</v>
      </c>
      <c r="Q5386" t="s">
        <v>118</v>
      </c>
      <c r="R5386" t="s">
        <v>144</v>
      </c>
      <c r="S5386" t="s">
        <v>141</v>
      </c>
      <c r="T5386" t="s">
        <v>119</v>
      </c>
      <c r="U5386" t="s">
        <v>1234</v>
      </c>
      <c r="V5386" t="s">
        <v>159</v>
      </c>
      <c r="W5386" t="s">
        <v>147</v>
      </c>
      <c r="X5386" t="s">
        <v>141</v>
      </c>
    </row>
    <row r="5387" spans="1:24" x14ac:dyDescent="0.4">
      <c r="A5387" t="s">
        <v>6080</v>
      </c>
      <c r="B5387" t="s">
        <v>248</v>
      </c>
      <c r="C5387" t="s">
        <v>149</v>
      </c>
      <c r="D5387" t="s">
        <v>73</v>
      </c>
      <c r="E5387" t="s">
        <v>1222</v>
      </c>
      <c r="F5387" t="s">
        <v>116</v>
      </c>
      <c r="G5387" t="s">
        <v>117</v>
      </c>
      <c r="H5387" t="s">
        <v>2771</v>
      </c>
      <c r="I5387" t="s">
        <v>125</v>
      </c>
      <c r="J5387" t="s">
        <v>114</v>
      </c>
      <c r="K5387" t="s">
        <v>97</v>
      </c>
      <c r="L5387" t="str">
        <f>_xlfn.XLOOKUP(Trade_Flows[[#This Row],[hardware_type]],Helper_sheet!$D$2:$D$15,Helper_sheet!$E$2:$E$15,0,0)</f>
        <v>Chip</v>
      </c>
      <c r="M5387" t="s">
        <v>91</v>
      </c>
      <c r="N5387" s="5">
        <v>2072</v>
      </c>
      <c r="O5387" s="1">
        <v>103.62</v>
      </c>
      <c r="P5387" t="s">
        <v>661</v>
      </c>
      <c r="Q5387" t="s">
        <v>118</v>
      </c>
      <c r="R5387" t="s">
        <v>144</v>
      </c>
      <c r="S5387" t="s">
        <v>141</v>
      </c>
      <c r="T5387" t="s">
        <v>119</v>
      </c>
      <c r="U5387" t="s">
        <v>1240</v>
      </c>
      <c r="V5387" t="s">
        <v>561</v>
      </c>
      <c r="W5387" t="s">
        <v>147</v>
      </c>
      <c r="X5387" t="s">
        <v>141</v>
      </c>
    </row>
    <row r="5388" spans="1:24" x14ac:dyDescent="0.4">
      <c r="A5388" t="s">
        <v>6081</v>
      </c>
      <c r="B5388" t="s">
        <v>248</v>
      </c>
      <c r="C5388" t="s">
        <v>154</v>
      </c>
      <c r="D5388" t="s">
        <v>74</v>
      </c>
      <c r="E5388" t="s">
        <v>1222</v>
      </c>
      <c r="F5388" t="s">
        <v>116</v>
      </c>
      <c r="G5388" t="s">
        <v>117</v>
      </c>
      <c r="H5388" t="s">
        <v>2771</v>
      </c>
      <c r="I5388" t="s">
        <v>125</v>
      </c>
      <c r="J5388" t="s">
        <v>114</v>
      </c>
      <c r="K5388" t="s">
        <v>97</v>
      </c>
      <c r="L5388" t="str">
        <f>_xlfn.XLOOKUP(Trade_Flows[[#This Row],[hardware_type]],Helper_sheet!$D$2:$D$15,Helper_sheet!$E$2:$E$15,0,0)</f>
        <v>Chip</v>
      </c>
      <c r="M5388" t="s">
        <v>91</v>
      </c>
      <c r="N5388" s="5">
        <v>2010</v>
      </c>
      <c r="O5388" s="1">
        <v>100.51</v>
      </c>
      <c r="P5388" t="s">
        <v>100</v>
      </c>
      <c r="Q5388" t="s">
        <v>118</v>
      </c>
      <c r="R5388" t="s">
        <v>144</v>
      </c>
      <c r="S5388" t="s">
        <v>141</v>
      </c>
      <c r="T5388" t="s">
        <v>119</v>
      </c>
      <c r="U5388" t="s">
        <v>1272</v>
      </c>
      <c r="V5388" t="s">
        <v>484</v>
      </c>
      <c r="W5388" t="s">
        <v>147</v>
      </c>
      <c r="X5388" t="s">
        <v>141</v>
      </c>
    </row>
    <row r="5389" spans="1:24" x14ac:dyDescent="0.4">
      <c r="A5389" t="s">
        <v>6082</v>
      </c>
      <c r="B5389" t="s">
        <v>248</v>
      </c>
      <c r="C5389" t="s">
        <v>158</v>
      </c>
      <c r="D5389" t="s">
        <v>75</v>
      </c>
      <c r="E5389" t="s">
        <v>1222</v>
      </c>
      <c r="F5389" t="s">
        <v>116</v>
      </c>
      <c r="G5389" t="s">
        <v>117</v>
      </c>
      <c r="H5389" t="s">
        <v>2771</v>
      </c>
      <c r="I5389" t="s">
        <v>125</v>
      </c>
      <c r="J5389" t="s">
        <v>114</v>
      </c>
      <c r="K5389" t="s">
        <v>97</v>
      </c>
      <c r="L5389" t="str">
        <f>_xlfn.XLOOKUP(Trade_Flows[[#This Row],[hardware_type]],Helper_sheet!$D$2:$D$15,Helper_sheet!$E$2:$E$15,0,0)</f>
        <v>Chip</v>
      </c>
      <c r="M5389" t="s">
        <v>91</v>
      </c>
      <c r="N5389" s="5">
        <v>1544</v>
      </c>
      <c r="O5389" s="1">
        <v>77.209999999999994</v>
      </c>
      <c r="P5389" t="s">
        <v>100</v>
      </c>
      <c r="Q5389" t="s">
        <v>118</v>
      </c>
      <c r="R5389" t="s">
        <v>144</v>
      </c>
      <c r="S5389" t="s">
        <v>141</v>
      </c>
      <c r="T5389" t="s">
        <v>119</v>
      </c>
      <c r="U5389" t="s">
        <v>1317</v>
      </c>
      <c r="V5389" t="s">
        <v>2495</v>
      </c>
      <c r="W5389" t="s">
        <v>147</v>
      </c>
      <c r="X5389" t="s">
        <v>141</v>
      </c>
    </row>
    <row r="5390" spans="1:24" x14ac:dyDescent="0.4">
      <c r="A5390" t="s">
        <v>6083</v>
      </c>
      <c r="B5390" t="s">
        <v>260</v>
      </c>
      <c r="C5390" t="s">
        <v>141</v>
      </c>
      <c r="D5390" t="s">
        <v>76</v>
      </c>
      <c r="E5390" t="s">
        <v>1222</v>
      </c>
      <c r="F5390" t="s">
        <v>116</v>
      </c>
      <c r="G5390" t="s">
        <v>117</v>
      </c>
      <c r="H5390" t="s">
        <v>2771</v>
      </c>
      <c r="I5390" t="s">
        <v>125</v>
      </c>
      <c r="J5390" t="s">
        <v>114</v>
      </c>
      <c r="K5390" t="s">
        <v>97</v>
      </c>
      <c r="L5390" t="str">
        <f>_xlfn.XLOOKUP(Trade_Flows[[#This Row],[hardware_type]],Helper_sheet!$D$2:$D$15,Helper_sheet!$E$2:$E$15,0,0)</f>
        <v>Chip</v>
      </c>
      <c r="M5390" t="s">
        <v>91</v>
      </c>
      <c r="N5390" s="5">
        <v>1863</v>
      </c>
      <c r="O5390" s="1">
        <v>93.15</v>
      </c>
      <c r="P5390" t="s">
        <v>664</v>
      </c>
      <c r="Q5390" t="s">
        <v>118</v>
      </c>
      <c r="R5390" t="s">
        <v>144</v>
      </c>
      <c r="S5390" t="s">
        <v>141</v>
      </c>
      <c r="T5390" t="s">
        <v>119</v>
      </c>
      <c r="U5390" t="s">
        <v>2546</v>
      </c>
      <c r="V5390" t="s">
        <v>175</v>
      </c>
      <c r="W5390" t="s">
        <v>147</v>
      </c>
      <c r="X5390" t="s">
        <v>141</v>
      </c>
    </row>
    <row r="5391" spans="1:24" x14ac:dyDescent="0.4">
      <c r="A5391" t="s">
        <v>6084</v>
      </c>
      <c r="B5391" t="s">
        <v>260</v>
      </c>
      <c r="C5391" t="s">
        <v>149</v>
      </c>
      <c r="D5391" t="s">
        <v>77</v>
      </c>
      <c r="E5391" t="s">
        <v>1222</v>
      </c>
      <c r="F5391" t="s">
        <v>116</v>
      </c>
      <c r="G5391" t="s">
        <v>117</v>
      </c>
      <c r="H5391" t="s">
        <v>2771</v>
      </c>
      <c r="I5391" t="s">
        <v>125</v>
      </c>
      <c r="J5391" t="s">
        <v>114</v>
      </c>
      <c r="K5391" t="s">
        <v>97</v>
      </c>
      <c r="L5391" t="str">
        <f>_xlfn.XLOOKUP(Trade_Flows[[#This Row],[hardware_type]],Helper_sheet!$D$2:$D$15,Helper_sheet!$E$2:$E$15,0,0)</f>
        <v>Chip</v>
      </c>
      <c r="M5391" t="s">
        <v>91</v>
      </c>
      <c r="N5391" s="5">
        <v>1927</v>
      </c>
      <c r="O5391" s="1">
        <v>96.37</v>
      </c>
      <c r="P5391" t="s">
        <v>100</v>
      </c>
      <c r="Q5391" t="s">
        <v>118</v>
      </c>
      <c r="R5391" t="s">
        <v>144</v>
      </c>
      <c r="S5391" t="s">
        <v>141</v>
      </c>
      <c r="T5391" t="s">
        <v>119</v>
      </c>
      <c r="U5391" t="s">
        <v>1260</v>
      </c>
      <c r="V5391" t="s">
        <v>275</v>
      </c>
      <c r="W5391" t="s">
        <v>147</v>
      </c>
      <c r="X5391" t="s">
        <v>141</v>
      </c>
    </row>
    <row r="5392" spans="1:24" x14ac:dyDescent="0.4">
      <c r="A5392" t="s">
        <v>6085</v>
      </c>
      <c r="B5392" t="s">
        <v>260</v>
      </c>
      <c r="C5392" t="s">
        <v>154</v>
      </c>
      <c r="D5392" t="s">
        <v>78</v>
      </c>
      <c r="E5392" t="s">
        <v>1222</v>
      </c>
      <c r="F5392" t="s">
        <v>116</v>
      </c>
      <c r="G5392" t="s">
        <v>117</v>
      </c>
      <c r="H5392" t="s">
        <v>2771</v>
      </c>
      <c r="I5392" t="s">
        <v>125</v>
      </c>
      <c r="J5392" t="s">
        <v>114</v>
      </c>
      <c r="K5392" t="s">
        <v>97</v>
      </c>
      <c r="L5392" t="str">
        <f>_xlfn.XLOOKUP(Trade_Flows[[#This Row],[hardware_type]],Helper_sheet!$D$2:$D$15,Helper_sheet!$E$2:$E$15,0,0)</f>
        <v>Chip</v>
      </c>
      <c r="M5392" t="s">
        <v>91</v>
      </c>
      <c r="N5392" s="5">
        <v>2461</v>
      </c>
      <c r="O5392" s="1">
        <v>123.05</v>
      </c>
      <c r="P5392" t="s">
        <v>100</v>
      </c>
      <c r="Q5392" t="s">
        <v>118</v>
      </c>
      <c r="R5392" t="s">
        <v>144</v>
      </c>
      <c r="S5392" t="s">
        <v>141</v>
      </c>
      <c r="T5392" t="s">
        <v>119</v>
      </c>
      <c r="U5392" t="s">
        <v>1284</v>
      </c>
      <c r="V5392" t="s">
        <v>387</v>
      </c>
      <c r="W5392" t="s">
        <v>147</v>
      </c>
      <c r="X5392" t="s">
        <v>141</v>
      </c>
    </row>
    <row r="5393" spans="1:24" x14ac:dyDescent="0.4">
      <c r="A5393" t="s">
        <v>6086</v>
      </c>
      <c r="B5393" t="s">
        <v>260</v>
      </c>
      <c r="C5393" t="s">
        <v>158</v>
      </c>
      <c r="D5393" t="s">
        <v>79</v>
      </c>
      <c r="E5393" t="s">
        <v>1222</v>
      </c>
      <c r="F5393" t="s">
        <v>116</v>
      </c>
      <c r="G5393" t="s">
        <v>117</v>
      </c>
      <c r="H5393" t="s">
        <v>2771</v>
      </c>
      <c r="I5393" t="s">
        <v>125</v>
      </c>
      <c r="J5393" t="s">
        <v>114</v>
      </c>
      <c r="K5393" t="s">
        <v>97</v>
      </c>
      <c r="L5393" t="str">
        <f>_xlfn.XLOOKUP(Trade_Flows[[#This Row],[hardware_type]],Helper_sheet!$D$2:$D$15,Helper_sheet!$E$2:$E$15,0,0)</f>
        <v>Chip</v>
      </c>
      <c r="M5393" t="s">
        <v>91</v>
      </c>
      <c r="N5393" s="5">
        <v>2009</v>
      </c>
      <c r="O5393" s="1">
        <v>100.47</v>
      </c>
      <c r="P5393" t="s">
        <v>664</v>
      </c>
      <c r="Q5393" t="s">
        <v>118</v>
      </c>
      <c r="R5393" t="s">
        <v>144</v>
      </c>
      <c r="S5393" t="s">
        <v>141</v>
      </c>
      <c r="T5393" t="s">
        <v>119</v>
      </c>
      <c r="U5393" t="s">
        <v>1240</v>
      </c>
      <c r="V5393" t="s">
        <v>314</v>
      </c>
      <c r="W5393" t="s">
        <v>147</v>
      </c>
      <c r="X5393" t="s">
        <v>141</v>
      </c>
    </row>
    <row r="5394" spans="1:24" x14ac:dyDescent="0.4">
      <c r="A5394" t="s">
        <v>6087</v>
      </c>
      <c r="B5394" t="s">
        <v>140</v>
      </c>
      <c r="C5394" t="s">
        <v>141</v>
      </c>
      <c r="D5394" t="s">
        <v>23</v>
      </c>
      <c r="E5394" t="s">
        <v>1222</v>
      </c>
      <c r="F5394" t="s">
        <v>116</v>
      </c>
      <c r="G5394" t="s">
        <v>117</v>
      </c>
      <c r="H5394" t="s">
        <v>2771</v>
      </c>
      <c r="I5394" t="s">
        <v>125</v>
      </c>
      <c r="J5394" t="s">
        <v>114</v>
      </c>
      <c r="K5394" t="s">
        <v>134</v>
      </c>
      <c r="L5394" t="str">
        <f>_xlfn.XLOOKUP(Trade_Flows[[#This Row],[hardware_type]],Helper_sheet!$D$2:$D$15,Helper_sheet!$E$2:$E$15,0,0)</f>
        <v>Chip</v>
      </c>
      <c r="M5394" t="s">
        <v>91</v>
      </c>
      <c r="N5394" s="5">
        <v>723</v>
      </c>
      <c r="O5394" s="1">
        <v>36.15</v>
      </c>
      <c r="P5394" t="s">
        <v>5297</v>
      </c>
      <c r="Q5394" t="s">
        <v>118</v>
      </c>
      <c r="R5394" t="s">
        <v>144</v>
      </c>
      <c r="S5394" t="s">
        <v>141</v>
      </c>
      <c r="T5394" t="s">
        <v>119</v>
      </c>
      <c r="U5394" t="s">
        <v>1266</v>
      </c>
      <c r="V5394" t="s">
        <v>2839</v>
      </c>
      <c r="W5394" t="s">
        <v>147</v>
      </c>
      <c r="X5394" t="s">
        <v>144</v>
      </c>
    </row>
    <row r="5395" spans="1:24" x14ac:dyDescent="0.4">
      <c r="A5395" t="s">
        <v>6088</v>
      </c>
      <c r="B5395" t="s">
        <v>140</v>
      </c>
      <c r="C5395" t="s">
        <v>149</v>
      </c>
      <c r="D5395" t="s">
        <v>35</v>
      </c>
      <c r="E5395" t="s">
        <v>1222</v>
      </c>
      <c r="F5395" t="s">
        <v>116</v>
      </c>
      <c r="G5395" t="s">
        <v>117</v>
      </c>
      <c r="H5395" t="s">
        <v>2771</v>
      </c>
      <c r="I5395" t="s">
        <v>125</v>
      </c>
      <c r="J5395" t="s">
        <v>114</v>
      </c>
      <c r="K5395" t="s">
        <v>134</v>
      </c>
      <c r="L5395" t="str">
        <f>_xlfn.XLOOKUP(Trade_Flows[[#This Row],[hardware_type]],Helper_sheet!$D$2:$D$15,Helper_sheet!$E$2:$E$15,0,0)</f>
        <v>Chip</v>
      </c>
      <c r="M5395" t="s">
        <v>91</v>
      </c>
      <c r="N5395" s="5">
        <v>790</v>
      </c>
      <c r="O5395" s="1">
        <v>39.51</v>
      </c>
      <c r="P5395" t="s">
        <v>5303</v>
      </c>
      <c r="Q5395" t="s">
        <v>118</v>
      </c>
      <c r="R5395" t="s">
        <v>144</v>
      </c>
      <c r="S5395" t="s">
        <v>141</v>
      </c>
      <c r="T5395" t="s">
        <v>119</v>
      </c>
      <c r="U5395" t="s">
        <v>1225</v>
      </c>
      <c r="V5395" t="s">
        <v>686</v>
      </c>
      <c r="W5395" t="s">
        <v>147</v>
      </c>
      <c r="X5395" t="s">
        <v>144</v>
      </c>
    </row>
    <row r="5396" spans="1:24" x14ac:dyDescent="0.4">
      <c r="A5396" t="s">
        <v>6089</v>
      </c>
      <c r="B5396" t="s">
        <v>140</v>
      </c>
      <c r="C5396" t="s">
        <v>154</v>
      </c>
      <c r="D5396" t="s">
        <v>37</v>
      </c>
      <c r="E5396" t="s">
        <v>1222</v>
      </c>
      <c r="F5396" t="s">
        <v>116</v>
      </c>
      <c r="G5396" t="s">
        <v>117</v>
      </c>
      <c r="H5396" t="s">
        <v>2771</v>
      </c>
      <c r="I5396" t="s">
        <v>125</v>
      </c>
      <c r="J5396" t="s">
        <v>114</v>
      </c>
      <c r="K5396" t="s">
        <v>134</v>
      </c>
      <c r="L5396" t="str">
        <f>_xlfn.XLOOKUP(Trade_Flows[[#This Row],[hardware_type]],Helper_sheet!$D$2:$D$15,Helper_sheet!$E$2:$E$15,0,0)</f>
        <v>Chip</v>
      </c>
      <c r="M5396" t="s">
        <v>91</v>
      </c>
      <c r="N5396" s="5">
        <v>831</v>
      </c>
      <c r="O5396" s="1">
        <v>41.56</v>
      </c>
      <c r="P5396" t="s">
        <v>664</v>
      </c>
      <c r="Q5396" t="s">
        <v>118</v>
      </c>
      <c r="R5396" t="s">
        <v>144</v>
      </c>
      <c r="S5396" t="s">
        <v>141</v>
      </c>
      <c r="T5396" t="s">
        <v>119</v>
      </c>
      <c r="U5396" t="s">
        <v>1260</v>
      </c>
      <c r="V5396" t="s">
        <v>2804</v>
      </c>
      <c r="W5396" t="s">
        <v>147</v>
      </c>
      <c r="X5396" t="s">
        <v>144</v>
      </c>
    </row>
    <row r="5397" spans="1:24" x14ac:dyDescent="0.4">
      <c r="A5397" t="s">
        <v>6090</v>
      </c>
      <c r="B5397" t="s">
        <v>140</v>
      </c>
      <c r="C5397" t="s">
        <v>158</v>
      </c>
      <c r="D5397" t="s">
        <v>38</v>
      </c>
      <c r="E5397" t="s">
        <v>1222</v>
      </c>
      <c r="F5397" t="s">
        <v>116</v>
      </c>
      <c r="G5397" t="s">
        <v>117</v>
      </c>
      <c r="H5397" t="s">
        <v>2771</v>
      </c>
      <c r="I5397" t="s">
        <v>125</v>
      </c>
      <c r="J5397" t="s">
        <v>114</v>
      </c>
      <c r="K5397" t="s">
        <v>134</v>
      </c>
      <c r="L5397" t="str">
        <f>_xlfn.XLOOKUP(Trade_Flows[[#This Row],[hardware_type]],Helper_sheet!$D$2:$D$15,Helper_sheet!$E$2:$E$15,0,0)</f>
        <v>Chip</v>
      </c>
      <c r="M5397" t="s">
        <v>91</v>
      </c>
      <c r="N5397" s="5">
        <v>698</v>
      </c>
      <c r="O5397" s="1">
        <v>34.909999999999997</v>
      </c>
      <c r="P5397" t="s">
        <v>5297</v>
      </c>
      <c r="Q5397" t="s">
        <v>118</v>
      </c>
      <c r="R5397" t="s">
        <v>144</v>
      </c>
      <c r="S5397" t="s">
        <v>141</v>
      </c>
      <c r="T5397" t="s">
        <v>119</v>
      </c>
      <c r="U5397" t="s">
        <v>1252</v>
      </c>
      <c r="V5397" t="s">
        <v>2495</v>
      </c>
      <c r="W5397" t="s">
        <v>147</v>
      </c>
      <c r="X5397" t="s">
        <v>144</v>
      </c>
    </row>
    <row r="5398" spans="1:24" x14ac:dyDescent="0.4">
      <c r="A5398" t="s">
        <v>6091</v>
      </c>
      <c r="B5398" t="s">
        <v>162</v>
      </c>
      <c r="C5398" t="s">
        <v>141</v>
      </c>
      <c r="D5398" t="s">
        <v>39</v>
      </c>
      <c r="E5398" t="s">
        <v>1222</v>
      </c>
      <c r="F5398" t="s">
        <v>116</v>
      </c>
      <c r="G5398" t="s">
        <v>117</v>
      </c>
      <c r="H5398" t="s">
        <v>2771</v>
      </c>
      <c r="I5398" t="s">
        <v>125</v>
      </c>
      <c r="J5398" t="s">
        <v>114</v>
      </c>
      <c r="K5398" t="s">
        <v>134</v>
      </c>
      <c r="L5398" t="str">
        <f>_xlfn.XLOOKUP(Trade_Flows[[#This Row],[hardware_type]],Helper_sheet!$D$2:$D$15,Helper_sheet!$E$2:$E$15,0,0)</f>
        <v>Chip</v>
      </c>
      <c r="M5398" t="s">
        <v>91</v>
      </c>
      <c r="N5398" s="5">
        <v>765</v>
      </c>
      <c r="O5398" s="1">
        <v>38.28</v>
      </c>
      <c r="P5398" t="s">
        <v>5303</v>
      </c>
      <c r="Q5398" t="s">
        <v>118</v>
      </c>
      <c r="R5398" t="s">
        <v>144</v>
      </c>
      <c r="S5398" t="s">
        <v>141</v>
      </c>
      <c r="T5398" t="s">
        <v>119</v>
      </c>
      <c r="U5398" t="s">
        <v>1231</v>
      </c>
      <c r="V5398" t="s">
        <v>621</v>
      </c>
      <c r="W5398" t="s">
        <v>147</v>
      </c>
      <c r="X5398" t="s">
        <v>144</v>
      </c>
    </row>
    <row r="5399" spans="1:24" x14ac:dyDescent="0.4">
      <c r="A5399" t="s">
        <v>6092</v>
      </c>
      <c r="B5399" t="s">
        <v>162</v>
      </c>
      <c r="C5399" t="s">
        <v>149</v>
      </c>
      <c r="D5399" t="s">
        <v>41</v>
      </c>
      <c r="E5399" t="s">
        <v>1222</v>
      </c>
      <c r="F5399" t="s">
        <v>116</v>
      </c>
      <c r="G5399" t="s">
        <v>117</v>
      </c>
      <c r="H5399" t="s">
        <v>2771</v>
      </c>
      <c r="I5399" t="s">
        <v>125</v>
      </c>
      <c r="J5399" t="s">
        <v>114</v>
      </c>
      <c r="K5399" t="s">
        <v>134</v>
      </c>
      <c r="L5399" t="str">
        <f>_xlfn.XLOOKUP(Trade_Flows[[#This Row],[hardware_type]],Helper_sheet!$D$2:$D$15,Helper_sheet!$E$2:$E$15,0,0)</f>
        <v>Chip</v>
      </c>
      <c r="M5399" t="s">
        <v>91</v>
      </c>
      <c r="N5399" s="5">
        <v>969</v>
      </c>
      <c r="O5399" s="1">
        <v>48.49</v>
      </c>
      <c r="P5399" t="s">
        <v>5303</v>
      </c>
      <c r="Q5399" t="s">
        <v>118</v>
      </c>
      <c r="R5399" t="s">
        <v>144</v>
      </c>
      <c r="S5399" t="s">
        <v>141</v>
      </c>
      <c r="T5399" t="s">
        <v>119</v>
      </c>
      <c r="U5399" t="s">
        <v>1234</v>
      </c>
      <c r="V5399" t="s">
        <v>2772</v>
      </c>
      <c r="W5399" t="s">
        <v>147</v>
      </c>
      <c r="X5399" t="s">
        <v>144</v>
      </c>
    </row>
    <row r="5400" spans="1:24" x14ac:dyDescent="0.4">
      <c r="A5400" t="s">
        <v>6093</v>
      </c>
      <c r="B5400" t="s">
        <v>162</v>
      </c>
      <c r="C5400" t="s">
        <v>154</v>
      </c>
      <c r="D5400" t="s">
        <v>42</v>
      </c>
      <c r="E5400" t="s">
        <v>1222</v>
      </c>
      <c r="F5400" t="s">
        <v>116</v>
      </c>
      <c r="G5400" t="s">
        <v>117</v>
      </c>
      <c r="H5400" t="s">
        <v>2771</v>
      </c>
      <c r="I5400" t="s">
        <v>125</v>
      </c>
      <c r="J5400" t="s">
        <v>114</v>
      </c>
      <c r="K5400" t="s">
        <v>134</v>
      </c>
      <c r="L5400" t="str">
        <f>_xlfn.XLOOKUP(Trade_Flows[[#This Row],[hardware_type]],Helper_sheet!$D$2:$D$15,Helper_sheet!$E$2:$E$15,0,0)</f>
        <v>Chip</v>
      </c>
      <c r="M5400" t="s">
        <v>91</v>
      </c>
      <c r="N5400" s="5">
        <v>991</v>
      </c>
      <c r="O5400" s="1">
        <v>49.6</v>
      </c>
      <c r="P5400" t="s">
        <v>98</v>
      </c>
      <c r="Q5400" t="s">
        <v>118</v>
      </c>
      <c r="R5400" t="s">
        <v>144</v>
      </c>
      <c r="S5400" t="s">
        <v>141</v>
      </c>
      <c r="T5400" t="s">
        <v>119</v>
      </c>
      <c r="U5400" t="s">
        <v>1306</v>
      </c>
      <c r="V5400" t="s">
        <v>482</v>
      </c>
      <c r="W5400" t="s">
        <v>147</v>
      </c>
      <c r="X5400" t="s">
        <v>144</v>
      </c>
    </row>
    <row r="5401" spans="1:24" x14ac:dyDescent="0.4">
      <c r="A5401" t="s">
        <v>6094</v>
      </c>
      <c r="B5401" t="s">
        <v>162</v>
      </c>
      <c r="C5401" t="s">
        <v>158</v>
      </c>
      <c r="D5401" t="s">
        <v>43</v>
      </c>
      <c r="E5401" t="s">
        <v>1222</v>
      </c>
      <c r="F5401" t="s">
        <v>116</v>
      </c>
      <c r="G5401" t="s">
        <v>117</v>
      </c>
      <c r="H5401" t="s">
        <v>2771</v>
      </c>
      <c r="I5401" t="s">
        <v>125</v>
      </c>
      <c r="J5401" t="s">
        <v>114</v>
      </c>
      <c r="K5401" t="s">
        <v>134</v>
      </c>
      <c r="L5401" t="str">
        <f>_xlfn.XLOOKUP(Trade_Flows[[#This Row],[hardware_type]],Helper_sheet!$D$2:$D$15,Helper_sheet!$E$2:$E$15,0,0)</f>
        <v>Chip</v>
      </c>
      <c r="M5401" t="s">
        <v>91</v>
      </c>
      <c r="N5401" s="5">
        <v>906</v>
      </c>
      <c r="O5401" s="1">
        <v>45.31</v>
      </c>
      <c r="P5401" t="s">
        <v>5297</v>
      </c>
      <c r="Q5401" t="s">
        <v>118</v>
      </c>
      <c r="R5401" t="s">
        <v>144</v>
      </c>
      <c r="S5401" t="s">
        <v>141</v>
      </c>
      <c r="T5401" t="s">
        <v>119</v>
      </c>
      <c r="U5401" t="s">
        <v>1272</v>
      </c>
      <c r="V5401" t="s">
        <v>629</v>
      </c>
      <c r="W5401" t="s">
        <v>147</v>
      </c>
      <c r="X5401" t="s">
        <v>144</v>
      </c>
    </row>
    <row r="5402" spans="1:24" x14ac:dyDescent="0.4">
      <c r="A5402" t="s">
        <v>6095</v>
      </c>
      <c r="B5402" t="s">
        <v>171</v>
      </c>
      <c r="C5402" t="s">
        <v>141</v>
      </c>
      <c r="D5402" t="s">
        <v>44</v>
      </c>
      <c r="E5402" t="s">
        <v>1222</v>
      </c>
      <c r="F5402" t="s">
        <v>116</v>
      </c>
      <c r="G5402" t="s">
        <v>117</v>
      </c>
      <c r="H5402" t="s">
        <v>2771</v>
      </c>
      <c r="I5402" t="s">
        <v>125</v>
      </c>
      <c r="J5402" t="s">
        <v>114</v>
      </c>
      <c r="K5402" t="s">
        <v>134</v>
      </c>
      <c r="L5402" t="str">
        <f>_xlfn.XLOOKUP(Trade_Flows[[#This Row],[hardware_type]],Helper_sheet!$D$2:$D$15,Helper_sheet!$E$2:$E$15,0,0)</f>
        <v>Chip</v>
      </c>
      <c r="M5402" t="s">
        <v>91</v>
      </c>
      <c r="N5402" s="5">
        <v>960</v>
      </c>
      <c r="O5402" s="1">
        <v>48.02</v>
      </c>
      <c r="P5402" t="s">
        <v>5303</v>
      </c>
      <c r="Q5402" t="s">
        <v>118</v>
      </c>
      <c r="R5402" t="s">
        <v>144</v>
      </c>
      <c r="S5402" t="s">
        <v>141</v>
      </c>
      <c r="T5402" t="s">
        <v>119</v>
      </c>
      <c r="U5402" t="s">
        <v>1263</v>
      </c>
      <c r="V5402" t="s">
        <v>2406</v>
      </c>
      <c r="W5402" t="s">
        <v>147</v>
      </c>
      <c r="X5402" t="s">
        <v>144</v>
      </c>
    </row>
    <row r="5403" spans="1:24" x14ac:dyDescent="0.4">
      <c r="A5403" t="s">
        <v>6096</v>
      </c>
      <c r="B5403" t="s">
        <v>171</v>
      </c>
      <c r="C5403" t="s">
        <v>149</v>
      </c>
      <c r="D5403" t="s">
        <v>45</v>
      </c>
      <c r="E5403" t="s">
        <v>1222</v>
      </c>
      <c r="F5403" t="s">
        <v>116</v>
      </c>
      <c r="G5403" t="s">
        <v>117</v>
      </c>
      <c r="H5403" t="s">
        <v>2771</v>
      </c>
      <c r="I5403" t="s">
        <v>125</v>
      </c>
      <c r="J5403" t="s">
        <v>114</v>
      </c>
      <c r="K5403" t="s">
        <v>134</v>
      </c>
      <c r="L5403" t="str">
        <f>_xlfn.XLOOKUP(Trade_Flows[[#This Row],[hardware_type]],Helper_sheet!$D$2:$D$15,Helper_sheet!$E$2:$E$15,0,0)</f>
        <v>Chip</v>
      </c>
      <c r="M5403" t="s">
        <v>91</v>
      </c>
      <c r="N5403" s="5">
        <v>1090</v>
      </c>
      <c r="O5403" s="1">
        <v>54.54</v>
      </c>
      <c r="P5403" t="s">
        <v>664</v>
      </c>
      <c r="Q5403" t="s">
        <v>118</v>
      </c>
      <c r="R5403" t="s">
        <v>144</v>
      </c>
      <c r="S5403" t="s">
        <v>141</v>
      </c>
      <c r="T5403" t="s">
        <v>119</v>
      </c>
      <c r="U5403" t="s">
        <v>1252</v>
      </c>
      <c r="V5403" t="s">
        <v>546</v>
      </c>
      <c r="W5403" t="s">
        <v>147</v>
      </c>
      <c r="X5403" t="s">
        <v>144</v>
      </c>
    </row>
    <row r="5404" spans="1:24" x14ac:dyDescent="0.4">
      <c r="A5404" t="s">
        <v>6097</v>
      </c>
      <c r="B5404" t="s">
        <v>171</v>
      </c>
      <c r="C5404" t="s">
        <v>154</v>
      </c>
      <c r="D5404" t="s">
        <v>46</v>
      </c>
      <c r="E5404" t="s">
        <v>1222</v>
      </c>
      <c r="F5404" t="s">
        <v>116</v>
      </c>
      <c r="G5404" t="s">
        <v>117</v>
      </c>
      <c r="H5404" t="s">
        <v>2771</v>
      </c>
      <c r="I5404" t="s">
        <v>125</v>
      </c>
      <c r="J5404" t="s">
        <v>114</v>
      </c>
      <c r="K5404" t="s">
        <v>134</v>
      </c>
      <c r="L5404" t="str">
        <f>_xlfn.XLOOKUP(Trade_Flows[[#This Row],[hardware_type]],Helper_sheet!$D$2:$D$15,Helper_sheet!$E$2:$E$15,0,0)</f>
        <v>Chip</v>
      </c>
      <c r="M5404" t="s">
        <v>91</v>
      </c>
      <c r="N5404" s="5">
        <v>994</v>
      </c>
      <c r="O5404" s="1">
        <v>49.71</v>
      </c>
      <c r="P5404" t="s">
        <v>5303</v>
      </c>
      <c r="Q5404" t="s">
        <v>118</v>
      </c>
      <c r="R5404" t="s">
        <v>144</v>
      </c>
      <c r="S5404" t="s">
        <v>141</v>
      </c>
      <c r="T5404" t="s">
        <v>119</v>
      </c>
      <c r="U5404" t="s">
        <v>1284</v>
      </c>
      <c r="V5404" t="s">
        <v>473</v>
      </c>
      <c r="W5404" t="s">
        <v>147</v>
      </c>
      <c r="X5404" t="s">
        <v>144</v>
      </c>
    </row>
    <row r="5405" spans="1:24" x14ac:dyDescent="0.4">
      <c r="A5405" t="s">
        <v>6098</v>
      </c>
      <c r="B5405" t="s">
        <v>171</v>
      </c>
      <c r="C5405" t="s">
        <v>158</v>
      </c>
      <c r="D5405" t="s">
        <v>47</v>
      </c>
      <c r="E5405" t="s">
        <v>1222</v>
      </c>
      <c r="F5405" t="s">
        <v>116</v>
      </c>
      <c r="G5405" t="s">
        <v>117</v>
      </c>
      <c r="H5405" t="s">
        <v>2771</v>
      </c>
      <c r="I5405" t="s">
        <v>125</v>
      </c>
      <c r="J5405" t="s">
        <v>114</v>
      </c>
      <c r="K5405" t="s">
        <v>134</v>
      </c>
      <c r="L5405" t="str">
        <f>_xlfn.XLOOKUP(Trade_Flows[[#This Row],[hardware_type]],Helper_sheet!$D$2:$D$15,Helper_sheet!$E$2:$E$15,0,0)</f>
        <v>Chip</v>
      </c>
      <c r="M5405" t="s">
        <v>91</v>
      </c>
      <c r="N5405" s="5">
        <v>988</v>
      </c>
      <c r="O5405" s="1">
        <v>49.43</v>
      </c>
      <c r="P5405" t="s">
        <v>5303</v>
      </c>
      <c r="Q5405" t="s">
        <v>118</v>
      </c>
      <c r="R5405" t="s">
        <v>144</v>
      </c>
      <c r="S5405" t="s">
        <v>141</v>
      </c>
      <c r="T5405" t="s">
        <v>119</v>
      </c>
      <c r="U5405" t="s">
        <v>1231</v>
      </c>
      <c r="V5405" t="s">
        <v>2839</v>
      </c>
      <c r="W5405" t="s">
        <v>147</v>
      </c>
      <c r="X5405" t="s">
        <v>144</v>
      </c>
    </row>
    <row r="5406" spans="1:24" x14ac:dyDescent="0.4">
      <c r="A5406" t="s">
        <v>6099</v>
      </c>
      <c r="B5406" t="s">
        <v>182</v>
      </c>
      <c r="C5406" t="s">
        <v>141</v>
      </c>
      <c r="D5406" t="s">
        <v>48</v>
      </c>
      <c r="E5406" t="s">
        <v>1222</v>
      </c>
      <c r="F5406" t="s">
        <v>116</v>
      </c>
      <c r="G5406" t="s">
        <v>117</v>
      </c>
      <c r="H5406" t="s">
        <v>2771</v>
      </c>
      <c r="I5406" t="s">
        <v>125</v>
      </c>
      <c r="J5406" t="s">
        <v>114</v>
      </c>
      <c r="K5406" t="s">
        <v>134</v>
      </c>
      <c r="L5406" t="str">
        <f>_xlfn.XLOOKUP(Trade_Flows[[#This Row],[hardware_type]],Helper_sheet!$D$2:$D$15,Helper_sheet!$E$2:$E$15,0,0)</f>
        <v>Chip</v>
      </c>
      <c r="M5406" t="s">
        <v>91</v>
      </c>
      <c r="N5406" s="5">
        <v>858</v>
      </c>
      <c r="O5406" s="1">
        <v>42.92</v>
      </c>
      <c r="P5406" t="s">
        <v>98</v>
      </c>
      <c r="Q5406" t="s">
        <v>118</v>
      </c>
      <c r="R5406" t="s">
        <v>144</v>
      </c>
      <c r="S5406" t="s">
        <v>141</v>
      </c>
      <c r="T5406" t="s">
        <v>119</v>
      </c>
      <c r="U5406" t="s">
        <v>1276</v>
      </c>
      <c r="V5406" t="s">
        <v>475</v>
      </c>
      <c r="W5406" t="s">
        <v>147</v>
      </c>
      <c r="X5406" t="s">
        <v>144</v>
      </c>
    </row>
    <row r="5407" spans="1:24" x14ac:dyDescent="0.4">
      <c r="A5407" t="s">
        <v>6100</v>
      </c>
      <c r="B5407" t="s">
        <v>182</v>
      </c>
      <c r="C5407" t="s">
        <v>149</v>
      </c>
      <c r="D5407" t="s">
        <v>49</v>
      </c>
      <c r="E5407" t="s">
        <v>1222</v>
      </c>
      <c r="F5407" t="s">
        <v>116</v>
      </c>
      <c r="G5407" t="s">
        <v>117</v>
      </c>
      <c r="H5407" t="s">
        <v>2771</v>
      </c>
      <c r="I5407" t="s">
        <v>125</v>
      </c>
      <c r="J5407" t="s">
        <v>114</v>
      </c>
      <c r="K5407" t="s">
        <v>134</v>
      </c>
      <c r="L5407" t="str">
        <f>_xlfn.XLOOKUP(Trade_Flows[[#This Row],[hardware_type]],Helper_sheet!$D$2:$D$15,Helper_sheet!$E$2:$E$15,0,0)</f>
        <v>Chip</v>
      </c>
      <c r="M5407" t="s">
        <v>91</v>
      </c>
      <c r="N5407" s="5">
        <v>1200</v>
      </c>
      <c r="O5407" s="1">
        <v>60.01</v>
      </c>
      <c r="P5407" t="s">
        <v>5297</v>
      </c>
      <c r="Q5407" t="s">
        <v>118</v>
      </c>
      <c r="R5407" t="s">
        <v>144</v>
      </c>
      <c r="S5407" t="s">
        <v>141</v>
      </c>
      <c r="T5407" t="s">
        <v>119</v>
      </c>
      <c r="U5407" t="s">
        <v>1252</v>
      </c>
      <c r="V5407" t="s">
        <v>473</v>
      </c>
      <c r="W5407" t="s">
        <v>147</v>
      </c>
      <c r="X5407" t="s">
        <v>144</v>
      </c>
    </row>
    <row r="5408" spans="1:24" x14ac:dyDescent="0.4">
      <c r="A5408" t="s">
        <v>6101</v>
      </c>
      <c r="B5408" t="s">
        <v>182</v>
      </c>
      <c r="C5408" t="s">
        <v>154</v>
      </c>
      <c r="D5408" t="s">
        <v>50</v>
      </c>
      <c r="E5408" t="s">
        <v>1222</v>
      </c>
      <c r="F5408" t="s">
        <v>116</v>
      </c>
      <c r="G5408" t="s">
        <v>117</v>
      </c>
      <c r="H5408" t="s">
        <v>2771</v>
      </c>
      <c r="I5408" t="s">
        <v>125</v>
      </c>
      <c r="J5408" t="s">
        <v>114</v>
      </c>
      <c r="K5408" t="s">
        <v>134</v>
      </c>
      <c r="L5408" t="str">
        <f>_xlfn.XLOOKUP(Trade_Flows[[#This Row],[hardware_type]],Helper_sheet!$D$2:$D$15,Helper_sheet!$E$2:$E$15,0,0)</f>
        <v>Chip</v>
      </c>
      <c r="M5408" t="s">
        <v>91</v>
      </c>
      <c r="N5408" s="5">
        <v>1212</v>
      </c>
      <c r="O5408" s="1">
        <v>60.6</v>
      </c>
      <c r="P5408" t="s">
        <v>5303</v>
      </c>
      <c r="Q5408" t="s">
        <v>118</v>
      </c>
      <c r="R5408" t="s">
        <v>144</v>
      </c>
      <c r="S5408" t="s">
        <v>141</v>
      </c>
      <c r="T5408" t="s">
        <v>119</v>
      </c>
      <c r="U5408" t="s">
        <v>1231</v>
      </c>
      <c r="V5408" t="s">
        <v>2775</v>
      </c>
      <c r="W5408" t="s">
        <v>147</v>
      </c>
      <c r="X5408" t="s">
        <v>144</v>
      </c>
    </row>
    <row r="5409" spans="1:24" x14ac:dyDescent="0.4">
      <c r="A5409" t="s">
        <v>6102</v>
      </c>
      <c r="B5409" t="s">
        <v>182</v>
      </c>
      <c r="C5409" t="s">
        <v>158</v>
      </c>
      <c r="D5409" t="s">
        <v>51</v>
      </c>
      <c r="E5409" t="s">
        <v>1222</v>
      </c>
      <c r="F5409" t="s">
        <v>116</v>
      </c>
      <c r="G5409" t="s">
        <v>117</v>
      </c>
      <c r="H5409" t="s">
        <v>2771</v>
      </c>
      <c r="I5409" t="s">
        <v>125</v>
      </c>
      <c r="J5409" t="s">
        <v>114</v>
      </c>
      <c r="K5409" t="s">
        <v>134</v>
      </c>
      <c r="L5409" t="str">
        <f>_xlfn.XLOOKUP(Trade_Flows[[#This Row],[hardware_type]],Helper_sheet!$D$2:$D$15,Helper_sheet!$E$2:$E$15,0,0)</f>
        <v>Chip</v>
      </c>
      <c r="M5409" t="s">
        <v>91</v>
      </c>
      <c r="N5409" s="5">
        <v>1105</v>
      </c>
      <c r="O5409" s="1">
        <v>55.26</v>
      </c>
      <c r="P5409" t="s">
        <v>664</v>
      </c>
      <c r="Q5409" t="s">
        <v>118</v>
      </c>
      <c r="R5409" t="s">
        <v>144</v>
      </c>
      <c r="S5409" t="s">
        <v>141</v>
      </c>
      <c r="T5409" t="s">
        <v>119</v>
      </c>
      <c r="U5409" t="s">
        <v>1223</v>
      </c>
      <c r="V5409" t="s">
        <v>2403</v>
      </c>
      <c r="W5409" t="s">
        <v>147</v>
      </c>
      <c r="X5409" t="s">
        <v>144</v>
      </c>
    </row>
    <row r="5410" spans="1:24" x14ac:dyDescent="0.4">
      <c r="A5410" t="s">
        <v>6103</v>
      </c>
      <c r="B5410" t="s">
        <v>193</v>
      </c>
      <c r="C5410" t="s">
        <v>141</v>
      </c>
      <c r="D5410" t="s">
        <v>52</v>
      </c>
      <c r="E5410" t="s">
        <v>1222</v>
      </c>
      <c r="F5410" t="s">
        <v>116</v>
      </c>
      <c r="G5410" t="s">
        <v>117</v>
      </c>
      <c r="H5410" t="s">
        <v>2771</v>
      </c>
      <c r="I5410" t="s">
        <v>125</v>
      </c>
      <c r="J5410" t="s">
        <v>114</v>
      </c>
      <c r="K5410" t="s">
        <v>134</v>
      </c>
      <c r="L5410" t="str">
        <f>_xlfn.XLOOKUP(Trade_Flows[[#This Row],[hardware_type]],Helper_sheet!$D$2:$D$15,Helper_sheet!$E$2:$E$15,0,0)</f>
        <v>Chip</v>
      </c>
      <c r="M5410" t="s">
        <v>91</v>
      </c>
      <c r="N5410" s="5">
        <v>921</v>
      </c>
      <c r="O5410" s="1">
        <v>46.07</v>
      </c>
      <c r="P5410" t="s">
        <v>98</v>
      </c>
      <c r="Q5410" t="s">
        <v>118</v>
      </c>
      <c r="R5410" t="s">
        <v>144</v>
      </c>
      <c r="S5410" t="s">
        <v>141</v>
      </c>
      <c r="T5410" t="s">
        <v>119</v>
      </c>
      <c r="U5410" t="s">
        <v>1263</v>
      </c>
      <c r="V5410" t="s">
        <v>482</v>
      </c>
      <c r="W5410" t="s">
        <v>147</v>
      </c>
      <c r="X5410" t="s">
        <v>144</v>
      </c>
    </row>
    <row r="5411" spans="1:24" x14ac:dyDescent="0.4">
      <c r="A5411" t="s">
        <v>6104</v>
      </c>
      <c r="B5411" t="s">
        <v>193</v>
      </c>
      <c r="C5411" t="s">
        <v>149</v>
      </c>
      <c r="D5411" t="s">
        <v>53</v>
      </c>
      <c r="E5411" t="s">
        <v>1222</v>
      </c>
      <c r="F5411" t="s">
        <v>116</v>
      </c>
      <c r="G5411" t="s">
        <v>117</v>
      </c>
      <c r="H5411" t="s">
        <v>2771</v>
      </c>
      <c r="I5411" t="s">
        <v>125</v>
      </c>
      <c r="J5411" t="s">
        <v>114</v>
      </c>
      <c r="K5411" t="s">
        <v>134</v>
      </c>
      <c r="L5411" t="str">
        <f>_xlfn.XLOOKUP(Trade_Flows[[#This Row],[hardware_type]],Helper_sheet!$D$2:$D$15,Helper_sheet!$E$2:$E$15,0,0)</f>
        <v>Chip</v>
      </c>
      <c r="M5411" t="s">
        <v>91</v>
      </c>
      <c r="N5411" s="5">
        <v>1106</v>
      </c>
      <c r="O5411" s="1">
        <v>55.35</v>
      </c>
      <c r="P5411" t="s">
        <v>5303</v>
      </c>
      <c r="Q5411" t="s">
        <v>118</v>
      </c>
      <c r="R5411" t="s">
        <v>144</v>
      </c>
      <c r="S5411" t="s">
        <v>141</v>
      </c>
      <c r="T5411" t="s">
        <v>119</v>
      </c>
      <c r="U5411" t="s">
        <v>1260</v>
      </c>
      <c r="V5411" t="s">
        <v>482</v>
      </c>
      <c r="W5411" t="s">
        <v>147</v>
      </c>
      <c r="X5411" t="s">
        <v>144</v>
      </c>
    </row>
    <row r="5412" spans="1:24" x14ac:dyDescent="0.4">
      <c r="A5412" t="s">
        <v>6105</v>
      </c>
      <c r="B5412" t="s">
        <v>193</v>
      </c>
      <c r="C5412" t="s">
        <v>154</v>
      </c>
      <c r="D5412" t="s">
        <v>54</v>
      </c>
      <c r="E5412" t="s">
        <v>1222</v>
      </c>
      <c r="F5412" t="s">
        <v>116</v>
      </c>
      <c r="G5412" t="s">
        <v>117</v>
      </c>
      <c r="H5412" t="s">
        <v>2771</v>
      </c>
      <c r="I5412" t="s">
        <v>125</v>
      </c>
      <c r="J5412" t="s">
        <v>114</v>
      </c>
      <c r="K5412" t="s">
        <v>134</v>
      </c>
      <c r="L5412" t="str">
        <f>_xlfn.XLOOKUP(Trade_Flows[[#This Row],[hardware_type]],Helper_sheet!$D$2:$D$15,Helper_sheet!$E$2:$E$15,0,0)</f>
        <v>Chip</v>
      </c>
      <c r="M5412" t="s">
        <v>91</v>
      </c>
      <c r="N5412" s="5">
        <v>1129</v>
      </c>
      <c r="O5412" s="1">
        <v>56.45</v>
      </c>
      <c r="P5412" t="s">
        <v>664</v>
      </c>
      <c r="Q5412" t="s">
        <v>118</v>
      </c>
      <c r="R5412" t="s">
        <v>144</v>
      </c>
      <c r="S5412" t="s">
        <v>141</v>
      </c>
      <c r="T5412" t="s">
        <v>119</v>
      </c>
      <c r="U5412" t="s">
        <v>1227</v>
      </c>
      <c r="V5412" t="s">
        <v>471</v>
      </c>
      <c r="W5412" t="s">
        <v>147</v>
      </c>
      <c r="X5412" t="s">
        <v>144</v>
      </c>
    </row>
    <row r="5413" spans="1:24" x14ac:dyDescent="0.4">
      <c r="A5413" t="s">
        <v>6106</v>
      </c>
      <c r="B5413" t="s">
        <v>193</v>
      </c>
      <c r="C5413" t="s">
        <v>158</v>
      </c>
      <c r="D5413" t="s">
        <v>55</v>
      </c>
      <c r="E5413" t="s">
        <v>1222</v>
      </c>
      <c r="F5413" t="s">
        <v>116</v>
      </c>
      <c r="G5413" t="s">
        <v>117</v>
      </c>
      <c r="H5413" t="s">
        <v>2771</v>
      </c>
      <c r="I5413" t="s">
        <v>125</v>
      </c>
      <c r="J5413" t="s">
        <v>114</v>
      </c>
      <c r="K5413" t="s">
        <v>134</v>
      </c>
      <c r="L5413" t="str">
        <f>_xlfn.XLOOKUP(Trade_Flows[[#This Row],[hardware_type]],Helper_sheet!$D$2:$D$15,Helper_sheet!$E$2:$E$15,0,0)</f>
        <v>Chip</v>
      </c>
      <c r="M5413" t="s">
        <v>91</v>
      </c>
      <c r="N5413" s="5">
        <v>1099</v>
      </c>
      <c r="O5413" s="1">
        <v>54.96</v>
      </c>
      <c r="P5413" t="s">
        <v>5297</v>
      </c>
      <c r="Q5413" t="s">
        <v>118</v>
      </c>
      <c r="R5413" t="s">
        <v>144</v>
      </c>
      <c r="S5413" t="s">
        <v>141</v>
      </c>
      <c r="T5413" t="s">
        <v>119</v>
      </c>
      <c r="U5413" t="s">
        <v>1250</v>
      </c>
      <c r="V5413" t="s">
        <v>686</v>
      </c>
      <c r="W5413" t="s">
        <v>147</v>
      </c>
      <c r="X5413" t="s">
        <v>144</v>
      </c>
    </row>
    <row r="5414" spans="1:24" x14ac:dyDescent="0.4">
      <c r="A5414" t="s">
        <v>6107</v>
      </c>
      <c r="B5414" t="s">
        <v>202</v>
      </c>
      <c r="C5414" t="s">
        <v>141</v>
      </c>
      <c r="D5414" t="s">
        <v>56</v>
      </c>
      <c r="E5414" t="s">
        <v>1222</v>
      </c>
      <c r="F5414" t="s">
        <v>116</v>
      </c>
      <c r="G5414" t="s">
        <v>117</v>
      </c>
      <c r="H5414" t="s">
        <v>2771</v>
      </c>
      <c r="I5414" t="s">
        <v>125</v>
      </c>
      <c r="J5414" t="s">
        <v>114</v>
      </c>
      <c r="K5414" t="s">
        <v>134</v>
      </c>
      <c r="L5414" t="str">
        <f>_xlfn.XLOOKUP(Trade_Flows[[#This Row],[hardware_type]],Helper_sheet!$D$2:$D$15,Helper_sheet!$E$2:$E$15,0,0)</f>
        <v>Chip</v>
      </c>
      <c r="M5414" t="s">
        <v>91</v>
      </c>
      <c r="N5414" s="5">
        <v>979</v>
      </c>
      <c r="O5414" s="1">
        <v>48.97</v>
      </c>
      <c r="P5414" t="s">
        <v>98</v>
      </c>
      <c r="Q5414" t="s">
        <v>118</v>
      </c>
      <c r="R5414" t="s">
        <v>144</v>
      </c>
      <c r="S5414" t="s">
        <v>141</v>
      </c>
      <c r="T5414" t="s">
        <v>119</v>
      </c>
      <c r="U5414" t="s">
        <v>1227</v>
      </c>
      <c r="V5414" t="s">
        <v>2772</v>
      </c>
      <c r="W5414" t="s">
        <v>147</v>
      </c>
      <c r="X5414" t="s">
        <v>144</v>
      </c>
    </row>
    <row r="5415" spans="1:24" x14ac:dyDescent="0.4">
      <c r="A5415" t="s">
        <v>6108</v>
      </c>
      <c r="B5415" t="s">
        <v>202</v>
      </c>
      <c r="C5415" t="s">
        <v>149</v>
      </c>
      <c r="D5415" t="s">
        <v>57</v>
      </c>
      <c r="E5415" t="s">
        <v>1222</v>
      </c>
      <c r="F5415" t="s">
        <v>116</v>
      </c>
      <c r="G5415" t="s">
        <v>117</v>
      </c>
      <c r="H5415" t="s">
        <v>2771</v>
      </c>
      <c r="I5415" t="s">
        <v>125</v>
      </c>
      <c r="J5415" t="s">
        <v>114</v>
      </c>
      <c r="K5415" t="s">
        <v>134</v>
      </c>
      <c r="L5415" t="str">
        <f>_xlfn.XLOOKUP(Trade_Flows[[#This Row],[hardware_type]],Helper_sheet!$D$2:$D$15,Helper_sheet!$E$2:$E$15,0,0)</f>
        <v>Chip</v>
      </c>
      <c r="M5415" t="s">
        <v>91</v>
      </c>
      <c r="N5415" s="5">
        <v>1067</v>
      </c>
      <c r="O5415" s="1">
        <v>53.4</v>
      </c>
      <c r="P5415" t="s">
        <v>5303</v>
      </c>
      <c r="Q5415" t="s">
        <v>118</v>
      </c>
      <c r="R5415" t="s">
        <v>144</v>
      </c>
      <c r="S5415" t="s">
        <v>141</v>
      </c>
      <c r="T5415" t="s">
        <v>119</v>
      </c>
      <c r="U5415" t="s">
        <v>1225</v>
      </c>
      <c r="V5415" t="s">
        <v>546</v>
      </c>
      <c r="W5415" t="s">
        <v>147</v>
      </c>
      <c r="X5415" t="s">
        <v>144</v>
      </c>
    </row>
    <row r="5416" spans="1:24" x14ac:dyDescent="0.4">
      <c r="A5416" t="s">
        <v>6109</v>
      </c>
      <c r="B5416" t="s">
        <v>202</v>
      </c>
      <c r="C5416" t="s">
        <v>154</v>
      </c>
      <c r="D5416" t="s">
        <v>58</v>
      </c>
      <c r="E5416" t="s">
        <v>1222</v>
      </c>
      <c r="F5416" t="s">
        <v>116</v>
      </c>
      <c r="G5416" t="s">
        <v>117</v>
      </c>
      <c r="H5416" t="s">
        <v>2771</v>
      </c>
      <c r="I5416" t="s">
        <v>125</v>
      </c>
      <c r="J5416" t="s">
        <v>114</v>
      </c>
      <c r="K5416" t="s">
        <v>134</v>
      </c>
      <c r="L5416" t="str">
        <f>_xlfn.XLOOKUP(Trade_Flows[[#This Row],[hardware_type]],Helper_sheet!$D$2:$D$15,Helper_sheet!$E$2:$E$15,0,0)</f>
        <v>Chip</v>
      </c>
      <c r="M5416" t="s">
        <v>91</v>
      </c>
      <c r="N5416" s="5">
        <v>1339</v>
      </c>
      <c r="O5416" s="1">
        <v>66.97</v>
      </c>
      <c r="P5416" t="s">
        <v>98</v>
      </c>
      <c r="Q5416" t="s">
        <v>118</v>
      </c>
      <c r="R5416" t="s">
        <v>144</v>
      </c>
      <c r="S5416" t="s">
        <v>141</v>
      </c>
      <c r="T5416" t="s">
        <v>119</v>
      </c>
      <c r="U5416" t="s">
        <v>1255</v>
      </c>
      <c r="V5416" t="s">
        <v>2455</v>
      </c>
      <c r="W5416" t="s">
        <v>147</v>
      </c>
      <c r="X5416" t="s">
        <v>144</v>
      </c>
    </row>
    <row r="5417" spans="1:24" x14ac:dyDescent="0.4">
      <c r="A5417" t="s">
        <v>6110</v>
      </c>
      <c r="B5417" t="s">
        <v>202</v>
      </c>
      <c r="C5417" t="s">
        <v>158</v>
      </c>
      <c r="D5417" t="s">
        <v>59</v>
      </c>
      <c r="E5417" t="s">
        <v>1222</v>
      </c>
      <c r="F5417" t="s">
        <v>116</v>
      </c>
      <c r="G5417" t="s">
        <v>117</v>
      </c>
      <c r="H5417" t="s">
        <v>2771</v>
      </c>
      <c r="I5417" t="s">
        <v>125</v>
      </c>
      <c r="J5417" t="s">
        <v>114</v>
      </c>
      <c r="K5417" t="s">
        <v>134</v>
      </c>
      <c r="L5417" t="str">
        <f>_xlfn.XLOOKUP(Trade_Flows[[#This Row],[hardware_type]],Helper_sheet!$D$2:$D$15,Helper_sheet!$E$2:$E$15,0,0)</f>
        <v>Chip</v>
      </c>
      <c r="M5417" t="s">
        <v>91</v>
      </c>
      <c r="N5417" s="5">
        <v>1106</v>
      </c>
      <c r="O5417" s="1">
        <v>55.32</v>
      </c>
      <c r="P5417" t="s">
        <v>664</v>
      </c>
      <c r="Q5417" t="s">
        <v>118</v>
      </c>
      <c r="R5417" t="s">
        <v>144</v>
      </c>
      <c r="S5417" t="s">
        <v>141</v>
      </c>
      <c r="T5417" t="s">
        <v>119</v>
      </c>
      <c r="U5417" t="s">
        <v>1227</v>
      </c>
      <c r="V5417" t="s">
        <v>475</v>
      </c>
      <c r="W5417" t="s">
        <v>147</v>
      </c>
      <c r="X5417" t="s">
        <v>144</v>
      </c>
    </row>
    <row r="5418" spans="1:24" x14ac:dyDescent="0.4">
      <c r="A5418" t="s">
        <v>6111</v>
      </c>
      <c r="B5418" t="s">
        <v>212</v>
      </c>
      <c r="C5418" t="s">
        <v>141</v>
      </c>
      <c r="D5418" t="s">
        <v>60</v>
      </c>
      <c r="E5418" t="s">
        <v>1222</v>
      </c>
      <c r="F5418" t="s">
        <v>116</v>
      </c>
      <c r="G5418" t="s">
        <v>117</v>
      </c>
      <c r="H5418" t="s">
        <v>2771</v>
      </c>
      <c r="I5418" t="s">
        <v>125</v>
      </c>
      <c r="J5418" t="s">
        <v>114</v>
      </c>
      <c r="K5418" t="s">
        <v>134</v>
      </c>
      <c r="L5418" t="str">
        <f>_xlfn.XLOOKUP(Trade_Flows[[#This Row],[hardware_type]],Helper_sheet!$D$2:$D$15,Helper_sheet!$E$2:$E$15,0,0)</f>
        <v>Chip</v>
      </c>
      <c r="M5418" t="s">
        <v>91</v>
      </c>
      <c r="N5418" s="5">
        <v>1192</v>
      </c>
      <c r="O5418" s="1">
        <v>59.6</v>
      </c>
      <c r="P5418" t="s">
        <v>5297</v>
      </c>
      <c r="Q5418" t="s">
        <v>118</v>
      </c>
      <c r="R5418" t="s">
        <v>144</v>
      </c>
      <c r="S5418" t="s">
        <v>141</v>
      </c>
      <c r="T5418" t="s">
        <v>119</v>
      </c>
      <c r="U5418" t="s">
        <v>1255</v>
      </c>
      <c r="V5418" t="s">
        <v>2458</v>
      </c>
      <c r="W5418" t="s">
        <v>147</v>
      </c>
      <c r="X5418" t="s">
        <v>144</v>
      </c>
    </row>
    <row r="5419" spans="1:24" x14ac:dyDescent="0.4">
      <c r="A5419" t="s">
        <v>6112</v>
      </c>
      <c r="B5419" t="s">
        <v>212</v>
      </c>
      <c r="C5419" t="s">
        <v>149</v>
      </c>
      <c r="D5419" t="s">
        <v>61</v>
      </c>
      <c r="E5419" t="s">
        <v>1222</v>
      </c>
      <c r="F5419" t="s">
        <v>116</v>
      </c>
      <c r="G5419" t="s">
        <v>117</v>
      </c>
      <c r="H5419" t="s">
        <v>2771</v>
      </c>
      <c r="I5419" t="s">
        <v>125</v>
      </c>
      <c r="J5419" t="s">
        <v>114</v>
      </c>
      <c r="K5419" t="s">
        <v>134</v>
      </c>
      <c r="L5419" t="str">
        <f>_xlfn.XLOOKUP(Trade_Flows[[#This Row],[hardware_type]],Helper_sheet!$D$2:$D$15,Helper_sheet!$E$2:$E$15,0,0)</f>
        <v>Chip</v>
      </c>
      <c r="M5419" t="s">
        <v>91</v>
      </c>
      <c r="N5419" s="5">
        <v>1342</v>
      </c>
      <c r="O5419" s="1">
        <v>67.13</v>
      </c>
      <c r="P5419" t="s">
        <v>5297</v>
      </c>
      <c r="Q5419" t="s">
        <v>118</v>
      </c>
      <c r="R5419" t="s">
        <v>144</v>
      </c>
      <c r="S5419" t="s">
        <v>141</v>
      </c>
      <c r="T5419" t="s">
        <v>119</v>
      </c>
      <c r="U5419" t="s">
        <v>1248</v>
      </c>
      <c r="V5419" t="s">
        <v>629</v>
      </c>
      <c r="W5419" t="s">
        <v>147</v>
      </c>
      <c r="X5419" t="s">
        <v>144</v>
      </c>
    </row>
    <row r="5420" spans="1:24" x14ac:dyDescent="0.4">
      <c r="A5420" t="s">
        <v>6113</v>
      </c>
      <c r="B5420" t="s">
        <v>212</v>
      </c>
      <c r="C5420" t="s">
        <v>154</v>
      </c>
      <c r="D5420" t="s">
        <v>62</v>
      </c>
      <c r="E5420" t="s">
        <v>1222</v>
      </c>
      <c r="F5420" t="s">
        <v>116</v>
      </c>
      <c r="G5420" t="s">
        <v>117</v>
      </c>
      <c r="H5420" t="s">
        <v>2771</v>
      </c>
      <c r="I5420" t="s">
        <v>125</v>
      </c>
      <c r="J5420" t="s">
        <v>114</v>
      </c>
      <c r="K5420" t="s">
        <v>134</v>
      </c>
      <c r="L5420" t="str">
        <f>_xlfn.XLOOKUP(Trade_Flows[[#This Row],[hardware_type]],Helper_sheet!$D$2:$D$15,Helper_sheet!$E$2:$E$15,0,0)</f>
        <v>Chip</v>
      </c>
      <c r="M5420" t="s">
        <v>91</v>
      </c>
      <c r="N5420" s="5">
        <v>1438</v>
      </c>
      <c r="O5420" s="1">
        <v>71.930000000000007</v>
      </c>
      <c r="P5420" t="s">
        <v>5297</v>
      </c>
      <c r="Q5420" t="s">
        <v>118</v>
      </c>
      <c r="R5420" t="s">
        <v>144</v>
      </c>
      <c r="S5420" t="s">
        <v>141</v>
      </c>
      <c r="T5420" t="s">
        <v>119</v>
      </c>
      <c r="U5420" t="s">
        <v>1260</v>
      </c>
      <c r="V5420" t="s">
        <v>2839</v>
      </c>
      <c r="W5420" t="s">
        <v>147</v>
      </c>
      <c r="X5420" t="s">
        <v>144</v>
      </c>
    </row>
    <row r="5421" spans="1:24" x14ac:dyDescent="0.4">
      <c r="A5421" t="s">
        <v>6114</v>
      </c>
      <c r="B5421" t="s">
        <v>212</v>
      </c>
      <c r="C5421" t="s">
        <v>158</v>
      </c>
      <c r="D5421" t="s">
        <v>63</v>
      </c>
      <c r="E5421" t="s">
        <v>1222</v>
      </c>
      <c r="F5421" t="s">
        <v>116</v>
      </c>
      <c r="G5421" t="s">
        <v>117</v>
      </c>
      <c r="H5421" t="s">
        <v>2771</v>
      </c>
      <c r="I5421" t="s">
        <v>125</v>
      </c>
      <c r="J5421" t="s">
        <v>114</v>
      </c>
      <c r="K5421" t="s">
        <v>134</v>
      </c>
      <c r="L5421" t="str">
        <f>_xlfn.XLOOKUP(Trade_Flows[[#This Row],[hardware_type]],Helper_sheet!$D$2:$D$15,Helper_sheet!$E$2:$E$15,0,0)</f>
        <v>Chip</v>
      </c>
      <c r="M5421" t="s">
        <v>91</v>
      </c>
      <c r="N5421" s="5">
        <v>1098</v>
      </c>
      <c r="O5421" s="1">
        <v>54.92</v>
      </c>
      <c r="P5421" t="s">
        <v>5297</v>
      </c>
      <c r="Q5421" t="s">
        <v>118</v>
      </c>
      <c r="R5421" t="s">
        <v>144</v>
      </c>
      <c r="S5421" t="s">
        <v>141</v>
      </c>
      <c r="T5421" t="s">
        <v>119</v>
      </c>
      <c r="U5421" t="s">
        <v>1317</v>
      </c>
      <c r="V5421" t="s">
        <v>478</v>
      </c>
      <c r="W5421" t="s">
        <v>147</v>
      </c>
      <c r="X5421" t="s">
        <v>144</v>
      </c>
    </row>
    <row r="5422" spans="1:24" x14ac:dyDescent="0.4">
      <c r="A5422" t="s">
        <v>6115</v>
      </c>
      <c r="B5422" t="s">
        <v>223</v>
      </c>
      <c r="C5422" t="s">
        <v>141</v>
      </c>
      <c r="D5422" t="s">
        <v>64</v>
      </c>
      <c r="E5422" t="s">
        <v>1222</v>
      </c>
      <c r="F5422" t="s">
        <v>116</v>
      </c>
      <c r="G5422" t="s">
        <v>117</v>
      </c>
      <c r="H5422" t="s">
        <v>2771</v>
      </c>
      <c r="I5422" t="s">
        <v>125</v>
      </c>
      <c r="J5422" t="s">
        <v>114</v>
      </c>
      <c r="K5422" t="s">
        <v>134</v>
      </c>
      <c r="L5422" t="str">
        <f>_xlfn.XLOOKUP(Trade_Flows[[#This Row],[hardware_type]],Helper_sheet!$D$2:$D$15,Helper_sheet!$E$2:$E$15,0,0)</f>
        <v>Chip</v>
      </c>
      <c r="M5422" t="s">
        <v>91</v>
      </c>
      <c r="N5422" s="5">
        <v>1426</v>
      </c>
      <c r="O5422" s="1">
        <v>71.3</v>
      </c>
      <c r="P5422" t="s">
        <v>5303</v>
      </c>
      <c r="Q5422" t="s">
        <v>118</v>
      </c>
      <c r="R5422" t="s">
        <v>144</v>
      </c>
      <c r="S5422" t="s">
        <v>141</v>
      </c>
      <c r="T5422" t="s">
        <v>119</v>
      </c>
      <c r="U5422" t="s">
        <v>1225</v>
      </c>
      <c r="V5422" t="s">
        <v>2464</v>
      </c>
      <c r="W5422" t="s">
        <v>147</v>
      </c>
      <c r="X5422" t="s">
        <v>144</v>
      </c>
    </row>
    <row r="5423" spans="1:24" x14ac:dyDescent="0.4">
      <c r="A5423" t="s">
        <v>6116</v>
      </c>
      <c r="B5423" t="s">
        <v>223</v>
      </c>
      <c r="C5423" t="s">
        <v>149</v>
      </c>
      <c r="D5423" t="s">
        <v>65</v>
      </c>
      <c r="E5423" t="s">
        <v>1222</v>
      </c>
      <c r="F5423" t="s">
        <v>116</v>
      </c>
      <c r="G5423" t="s">
        <v>117</v>
      </c>
      <c r="H5423" t="s">
        <v>2771</v>
      </c>
      <c r="I5423" t="s">
        <v>125</v>
      </c>
      <c r="J5423" t="s">
        <v>114</v>
      </c>
      <c r="K5423" t="s">
        <v>134</v>
      </c>
      <c r="L5423" t="str">
        <f>_xlfn.XLOOKUP(Trade_Flows[[#This Row],[hardware_type]],Helper_sheet!$D$2:$D$15,Helper_sheet!$E$2:$E$15,0,0)</f>
        <v>Chip</v>
      </c>
      <c r="M5423" t="s">
        <v>91</v>
      </c>
      <c r="N5423" s="5">
        <v>1397</v>
      </c>
      <c r="O5423" s="1">
        <v>69.900000000000006</v>
      </c>
      <c r="P5423" t="s">
        <v>664</v>
      </c>
      <c r="Q5423" t="s">
        <v>118</v>
      </c>
      <c r="R5423" t="s">
        <v>144</v>
      </c>
      <c r="S5423" t="s">
        <v>141</v>
      </c>
      <c r="T5423" t="s">
        <v>119</v>
      </c>
      <c r="U5423" t="s">
        <v>1248</v>
      </c>
      <c r="V5423" t="s">
        <v>2458</v>
      </c>
      <c r="W5423" t="s">
        <v>147</v>
      </c>
      <c r="X5423" t="s">
        <v>144</v>
      </c>
    </row>
    <row r="5424" spans="1:24" x14ac:dyDescent="0.4">
      <c r="A5424" t="s">
        <v>6117</v>
      </c>
      <c r="B5424" t="s">
        <v>223</v>
      </c>
      <c r="C5424" t="s">
        <v>154</v>
      </c>
      <c r="D5424" t="s">
        <v>66</v>
      </c>
      <c r="E5424" t="s">
        <v>1222</v>
      </c>
      <c r="F5424" t="s">
        <v>116</v>
      </c>
      <c r="G5424" t="s">
        <v>117</v>
      </c>
      <c r="H5424" t="s">
        <v>2771</v>
      </c>
      <c r="I5424" t="s">
        <v>125</v>
      </c>
      <c r="J5424" t="s">
        <v>114</v>
      </c>
      <c r="K5424" t="s">
        <v>134</v>
      </c>
      <c r="L5424" t="str">
        <f>_xlfn.XLOOKUP(Trade_Flows[[#This Row],[hardware_type]],Helper_sheet!$D$2:$D$15,Helper_sheet!$E$2:$E$15,0,0)</f>
        <v>Chip</v>
      </c>
      <c r="M5424" t="s">
        <v>91</v>
      </c>
      <c r="N5424" s="5">
        <v>1598</v>
      </c>
      <c r="O5424" s="1">
        <v>79.91</v>
      </c>
      <c r="P5424" t="s">
        <v>98</v>
      </c>
      <c r="Q5424" t="s">
        <v>118</v>
      </c>
      <c r="R5424" t="s">
        <v>144</v>
      </c>
      <c r="S5424" t="s">
        <v>141</v>
      </c>
      <c r="T5424" t="s">
        <v>119</v>
      </c>
      <c r="U5424" t="s">
        <v>1263</v>
      </c>
      <c r="V5424" t="s">
        <v>482</v>
      </c>
      <c r="W5424" t="s">
        <v>147</v>
      </c>
      <c r="X5424" t="s">
        <v>144</v>
      </c>
    </row>
    <row r="5425" spans="1:24" x14ac:dyDescent="0.4">
      <c r="A5425" t="s">
        <v>6118</v>
      </c>
      <c r="B5425" t="s">
        <v>223</v>
      </c>
      <c r="C5425" t="s">
        <v>158</v>
      </c>
      <c r="D5425" t="s">
        <v>67</v>
      </c>
      <c r="E5425" t="s">
        <v>1222</v>
      </c>
      <c r="F5425" t="s">
        <v>116</v>
      </c>
      <c r="G5425" t="s">
        <v>117</v>
      </c>
      <c r="H5425" t="s">
        <v>2771</v>
      </c>
      <c r="I5425" t="s">
        <v>125</v>
      </c>
      <c r="J5425" t="s">
        <v>114</v>
      </c>
      <c r="K5425" t="s">
        <v>134</v>
      </c>
      <c r="L5425" t="str">
        <f>_xlfn.XLOOKUP(Trade_Flows[[#This Row],[hardware_type]],Helper_sheet!$D$2:$D$15,Helper_sheet!$E$2:$E$15,0,0)</f>
        <v>Chip</v>
      </c>
      <c r="M5425" t="s">
        <v>91</v>
      </c>
      <c r="N5425" s="5">
        <v>1387</v>
      </c>
      <c r="O5425" s="1">
        <v>69.36</v>
      </c>
      <c r="P5425" t="s">
        <v>5303</v>
      </c>
      <c r="Q5425" t="s">
        <v>118</v>
      </c>
      <c r="R5425" t="s">
        <v>144</v>
      </c>
      <c r="S5425" t="s">
        <v>141</v>
      </c>
      <c r="T5425" t="s">
        <v>119</v>
      </c>
      <c r="U5425" t="s">
        <v>1225</v>
      </c>
      <c r="V5425" t="s">
        <v>2495</v>
      </c>
      <c r="W5425" t="s">
        <v>147</v>
      </c>
      <c r="X5425" t="s">
        <v>144</v>
      </c>
    </row>
    <row r="5426" spans="1:24" x14ac:dyDescent="0.4">
      <c r="A5426" t="s">
        <v>6119</v>
      </c>
      <c r="B5426" t="s">
        <v>235</v>
      </c>
      <c r="C5426" t="s">
        <v>141</v>
      </c>
      <c r="D5426" t="s">
        <v>68</v>
      </c>
      <c r="E5426" t="s">
        <v>1222</v>
      </c>
      <c r="F5426" t="s">
        <v>116</v>
      </c>
      <c r="G5426" t="s">
        <v>117</v>
      </c>
      <c r="H5426" t="s">
        <v>2771</v>
      </c>
      <c r="I5426" t="s">
        <v>125</v>
      </c>
      <c r="J5426" t="s">
        <v>114</v>
      </c>
      <c r="K5426" t="s">
        <v>134</v>
      </c>
      <c r="L5426" t="str">
        <f>_xlfn.XLOOKUP(Trade_Flows[[#This Row],[hardware_type]],Helper_sheet!$D$2:$D$15,Helper_sheet!$E$2:$E$15,0,0)</f>
        <v>Chip</v>
      </c>
      <c r="M5426" t="s">
        <v>91</v>
      </c>
      <c r="N5426" s="5">
        <v>1557</v>
      </c>
      <c r="O5426" s="1">
        <v>77.89</v>
      </c>
      <c r="P5426" t="s">
        <v>98</v>
      </c>
      <c r="Q5426" t="s">
        <v>118</v>
      </c>
      <c r="R5426" t="s">
        <v>144</v>
      </c>
      <c r="S5426" t="s">
        <v>141</v>
      </c>
      <c r="T5426" t="s">
        <v>119</v>
      </c>
      <c r="U5426" t="s">
        <v>1255</v>
      </c>
      <c r="V5426" t="s">
        <v>2410</v>
      </c>
      <c r="W5426" t="s">
        <v>147</v>
      </c>
      <c r="X5426" t="s">
        <v>144</v>
      </c>
    </row>
    <row r="5427" spans="1:24" x14ac:dyDescent="0.4">
      <c r="A5427" t="s">
        <v>6120</v>
      </c>
      <c r="B5427" t="s">
        <v>235</v>
      </c>
      <c r="C5427" t="s">
        <v>149</v>
      </c>
      <c r="D5427" t="s">
        <v>69</v>
      </c>
      <c r="E5427" t="s">
        <v>1222</v>
      </c>
      <c r="F5427" t="s">
        <v>116</v>
      </c>
      <c r="G5427" t="s">
        <v>117</v>
      </c>
      <c r="H5427" t="s">
        <v>2771</v>
      </c>
      <c r="I5427" t="s">
        <v>125</v>
      </c>
      <c r="J5427" t="s">
        <v>114</v>
      </c>
      <c r="K5427" t="s">
        <v>134</v>
      </c>
      <c r="L5427" t="str">
        <f>_xlfn.XLOOKUP(Trade_Flows[[#This Row],[hardware_type]],Helper_sheet!$D$2:$D$15,Helper_sheet!$E$2:$E$15,0,0)</f>
        <v>Chip</v>
      </c>
      <c r="M5427" t="s">
        <v>91</v>
      </c>
      <c r="N5427" s="5">
        <v>1809</v>
      </c>
      <c r="O5427" s="1">
        <v>90.45</v>
      </c>
      <c r="P5427" t="s">
        <v>5297</v>
      </c>
      <c r="Q5427" t="s">
        <v>118</v>
      </c>
      <c r="R5427" t="s">
        <v>144</v>
      </c>
      <c r="S5427" t="s">
        <v>141</v>
      </c>
      <c r="T5427" t="s">
        <v>119</v>
      </c>
      <c r="U5427" t="s">
        <v>1248</v>
      </c>
      <c r="V5427" t="s">
        <v>629</v>
      </c>
      <c r="W5427" t="s">
        <v>147</v>
      </c>
      <c r="X5427" t="s">
        <v>144</v>
      </c>
    </row>
    <row r="5428" spans="1:24" x14ac:dyDescent="0.4">
      <c r="A5428" t="s">
        <v>6121</v>
      </c>
      <c r="B5428" t="s">
        <v>235</v>
      </c>
      <c r="C5428" t="s">
        <v>154</v>
      </c>
      <c r="D5428" t="s">
        <v>70</v>
      </c>
      <c r="E5428" t="s">
        <v>1222</v>
      </c>
      <c r="F5428" t="s">
        <v>116</v>
      </c>
      <c r="G5428" t="s">
        <v>117</v>
      </c>
      <c r="H5428" t="s">
        <v>2771</v>
      </c>
      <c r="I5428" t="s">
        <v>125</v>
      </c>
      <c r="J5428" t="s">
        <v>114</v>
      </c>
      <c r="K5428" t="s">
        <v>134</v>
      </c>
      <c r="L5428" t="str">
        <f>_xlfn.XLOOKUP(Trade_Flows[[#This Row],[hardware_type]],Helper_sheet!$D$2:$D$15,Helper_sheet!$E$2:$E$15,0,0)</f>
        <v>Chip</v>
      </c>
      <c r="M5428" t="s">
        <v>91</v>
      </c>
      <c r="N5428" s="5">
        <v>1673</v>
      </c>
      <c r="O5428" s="1">
        <v>83.67</v>
      </c>
      <c r="P5428" t="s">
        <v>664</v>
      </c>
      <c r="Q5428" t="s">
        <v>118</v>
      </c>
      <c r="R5428" t="s">
        <v>144</v>
      </c>
      <c r="S5428" t="s">
        <v>141</v>
      </c>
      <c r="T5428" t="s">
        <v>119</v>
      </c>
      <c r="U5428" t="s">
        <v>1260</v>
      </c>
      <c r="V5428" t="s">
        <v>2403</v>
      </c>
      <c r="W5428" t="s">
        <v>147</v>
      </c>
      <c r="X5428" t="s">
        <v>144</v>
      </c>
    </row>
    <row r="5429" spans="1:24" x14ac:dyDescent="0.4">
      <c r="A5429" t="s">
        <v>6122</v>
      </c>
      <c r="B5429" t="s">
        <v>235</v>
      </c>
      <c r="C5429" t="s">
        <v>158</v>
      </c>
      <c r="D5429" t="s">
        <v>71</v>
      </c>
      <c r="E5429" t="s">
        <v>1222</v>
      </c>
      <c r="F5429" t="s">
        <v>116</v>
      </c>
      <c r="G5429" t="s">
        <v>117</v>
      </c>
      <c r="H5429" t="s">
        <v>2771</v>
      </c>
      <c r="I5429" t="s">
        <v>125</v>
      </c>
      <c r="J5429" t="s">
        <v>114</v>
      </c>
      <c r="K5429" t="s">
        <v>134</v>
      </c>
      <c r="L5429" t="str">
        <f>_xlfn.XLOOKUP(Trade_Flows[[#This Row],[hardware_type]],Helper_sheet!$D$2:$D$15,Helper_sheet!$E$2:$E$15,0,0)</f>
        <v>Chip</v>
      </c>
      <c r="M5429" t="s">
        <v>91</v>
      </c>
      <c r="N5429" s="5">
        <v>1387</v>
      </c>
      <c r="O5429" s="1">
        <v>69.38</v>
      </c>
      <c r="P5429" t="s">
        <v>5303</v>
      </c>
      <c r="Q5429" t="s">
        <v>118</v>
      </c>
      <c r="R5429" t="s">
        <v>144</v>
      </c>
      <c r="S5429" t="s">
        <v>141</v>
      </c>
      <c r="T5429" t="s">
        <v>119</v>
      </c>
      <c r="U5429" t="s">
        <v>1310</v>
      </c>
      <c r="V5429" t="s">
        <v>2467</v>
      </c>
      <c r="W5429" t="s">
        <v>147</v>
      </c>
      <c r="X5429" t="s">
        <v>144</v>
      </c>
    </row>
    <row r="5430" spans="1:24" x14ac:dyDescent="0.4">
      <c r="A5430" t="s">
        <v>6123</v>
      </c>
      <c r="B5430" t="s">
        <v>248</v>
      </c>
      <c r="C5430" t="s">
        <v>141</v>
      </c>
      <c r="D5430" t="s">
        <v>72</v>
      </c>
      <c r="E5430" t="s">
        <v>1222</v>
      </c>
      <c r="F5430" t="s">
        <v>116</v>
      </c>
      <c r="G5430" t="s">
        <v>117</v>
      </c>
      <c r="H5430" t="s">
        <v>2771</v>
      </c>
      <c r="I5430" t="s">
        <v>125</v>
      </c>
      <c r="J5430" t="s">
        <v>114</v>
      </c>
      <c r="K5430" t="s">
        <v>134</v>
      </c>
      <c r="L5430" t="str">
        <f>_xlfn.XLOOKUP(Trade_Flows[[#This Row],[hardware_type]],Helper_sheet!$D$2:$D$15,Helper_sheet!$E$2:$E$15,0,0)</f>
        <v>Chip</v>
      </c>
      <c r="M5430" t="s">
        <v>91</v>
      </c>
      <c r="N5430" s="5">
        <v>1619</v>
      </c>
      <c r="O5430" s="1">
        <v>80.989999999999995</v>
      </c>
      <c r="P5430" t="s">
        <v>98</v>
      </c>
      <c r="Q5430" t="s">
        <v>118</v>
      </c>
      <c r="R5430" t="s">
        <v>144</v>
      </c>
      <c r="S5430" t="s">
        <v>141</v>
      </c>
      <c r="T5430" t="s">
        <v>119</v>
      </c>
      <c r="U5430" t="s">
        <v>1263</v>
      </c>
      <c r="V5430" t="s">
        <v>284</v>
      </c>
      <c r="W5430" t="s">
        <v>147</v>
      </c>
      <c r="X5430" t="s">
        <v>141</v>
      </c>
    </row>
    <row r="5431" spans="1:24" x14ac:dyDescent="0.4">
      <c r="A5431" t="s">
        <v>6124</v>
      </c>
      <c r="B5431" t="s">
        <v>248</v>
      </c>
      <c r="C5431" t="s">
        <v>149</v>
      </c>
      <c r="D5431" t="s">
        <v>73</v>
      </c>
      <c r="E5431" t="s">
        <v>1222</v>
      </c>
      <c r="F5431" t="s">
        <v>116</v>
      </c>
      <c r="G5431" t="s">
        <v>117</v>
      </c>
      <c r="H5431" t="s">
        <v>2771</v>
      </c>
      <c r="I5431" t="s">
        <v>125</v>
      </c>
      <c r="J5431" t="s">
        <v>114</v>
      </c>
      <c r="K5431" t="s">
        <v>134</v>
      </c>
      <c r="L5431" t="str">
        <f>_xlfn.XLOOKUP(Trade_Flows[[#This Row],[hardware_type]],Helper_sheet!$D$2:$D$15,Helper_sheet!$E$2:$E$15,0,0)</f>
        <v>Chip</v>
      </c>
      <c r="M5431" t="s">
        <v>91</v>
      </c>
      <c r="N5431" s="5">
        <v>2035</v>
      </c>
      <c r="O5431" s="1">
        <v>101.77</v>
      </c>
      <c r="P5431" t="s">
        <v>98</v>
      </c>
      <c r="Q5431" t="s">
        <v>118</v>
      </c>
      <c r="R5431" t="s">
        <v>144</v>
      </c>
      <c r="S5431" t="s">
        <v>141</v>
      </c>
      <c r="T5431" t="s">
        <v>119</v>
      </c>
      <c r="U5431" t="s">
        <v>1255</v>
      </c>
      <c r="V5431" t="s">
        <v>183</v>
      </c>
      <c r="W5431" t="s">
        <v>147</v>
      </c>
      <c r="X5431" t="s">
        <v>141</v>
      </c>
    </row>
    <row r="5432" spans="1:24" x14ac:dyDescent="0.4">
      <c r="A5432" t="s">
        <v>6125</v>
      </c>
      <c r="B5432" t="s">
        <v>248</v>
      </c>
      <c r="C5432" t="s">
        <v>154</v>
      </c>
      <c r="D5432" t="s">
        <v>74</v>
      </c>
      <c r="E5432" t="s">
        <v>1222</v>
      </c>
      <c r="F5432" t="s">
        <v>116</v>
      </c>
      <c r="G5432" t="s">
        <v>117</v>
      </c>
      <c r="H5432" t="s">
        <v>2771</v>
      </c>
      <c r="I5432" t="s">
        <v>125</v>
      </c>
      <c r="J5432" t="s">
        <v>114</v>
      </c>
      <c r="K5432" t="s">
        <v>134</v>
      </c>
      <c r="L5432" t="str">
        <f>_xlfn.XLOOKUP(Trade_Flows[[#This Row],[hardware_type]],Helper_sheet!$D$2:$D$15,Helper_sheet!$E$2:$E$15,0,0)</f>
        <v>Chip</v>
      </c>
      <c r="M5432" t="s">
        <v>91</v>
      </c>
      <c r="N5432" s="5">
        <v>1957</v>
      </c>
      <c r="O5432" s="1">
        <v>97.87</v>
      </c>
      <c r="P5432" t="s">
        <v>5303</v>
      </c>
      <c r="Q5432" t="s">
        <v>118</v>
      </c>
      <c r="R5432" t="s">
        <v>144</v>
      </c>
      <c r="S5432" t="s">
        <v>141</v>
      </c>
      <c r="T5432" t="s">
        <v>119</v>
      </c>
      <c r="U5432" t="s">
        <v>1263</v>
      </c>
      <c r="V5432" t="s">
        <v>2462</v>
      </c>
      <c r="W5432" t="s">
        <v>147</v>
      </c>
      <c r="X5432" t="s">
        <v>141</v>
      </c>
    </row>
    <row r="5433" spans="1:24" x14ac:dyDescent="0.4">
      <c r="A5433" t="s">
        <v>6126</v>
      </c>
      <c r="B5433" t="s">
        <v>248</v>
      </c>
      <c r="C5433" t="s">
        <v>158</v>
      </c>
      <c r="D5433" t="s">
        <v>75</v>
      </c>
      <c r="E5433" t="s">
        <v>1222</v>
      </c>
      <c r="F5433" t="s">
        <v>116</v>
      </c>
      <c r="G5433" t="s">
        <v>117</v>
      </c>
      <c r="H5433" t="s">
        <v>2771</v>
      </c>
      <c r="I5433" t="s">
        <v>125</v>
      </c>
      <c r="J5433" t="s">
        <v>114</v>
      </c>
      <c r="K5433" t="s">
        <v>134</v>
      </c>
      <c r="L5433" t="str">
        <f>_xlfn.XLOOKUP(Trade_Flows[[#This Row],[hardware_type]],Helper_sheet!$D$2:$D$15,Helper_sheet!$E$2:$E$15,0,0)</f>
        <v>Chip</v>
      </c>
      <c r="M5433" t="s">
        <v>91</v>
      </c>
      <c r="N5433" s="5">
        <v>1620</v>
      </c>
      <c r="O5433" s="1">
        <v>81.010000000000005</v>
      </c>
      <c r="P5433" t="s">
        <v>98</v>
      </c>
      <c r="Q5433" t="s">
        <v>118</v>
      </c>
      <c r="R5433" t="s">
        <v>144</v>
      </c>
      <c r="S5433" t="s">
        <v>141</v>
      </c>
      <c r="T5433" t="s">
        <v>119</v>
      </c>
      <c r="U5433" t="s">
        <v>2584</v>
      </c>
      <c r="V5433" t="s">
        <v>371</v>
      </c>
      <c r="W5433" t="s">
        <v>147</v>
      </c>
      <c r="X5433" t="s">
        <v>141</v>
      </c>
    </row>
    <row r="5434" spans="1:24" x14ac:dyDescent="0.4">
      <c r="A5434" t="s">
        <v>6127</v>
      </c>
      <c r="B5434" t="s">
        <v>260</v>
      </c>
      <c r="C5434" t="s">
        <v>141</v>
      </c>
      <c r="D5434" t="s">
        <v>76</v>
      </c>
      <c r="E5434" t="s">
        <v>1222</v>
      </c>
      <c r="F5434" t="s">
        <v>116</v>
      </c>
      <c r="G5434" t="s">
        <v>117</v>
      </c>
      <c r="H5434" t="s">
        <v>2771</v>
      </c>
      <c r="I5434" t="s">
        <v>125</v>
      </c>
      <c r="J5434" t="s">
        <v>114</v>
      </c>
      <c r="K5434" t="s">
        <v>134</v>
      </c>
      <c r="L5434" t="str">
        <f>_xlfn.XLOOKUP(Trade_Flows[[#This Row],[hardware_type]],Helper_sheet!$D$2:$D$15,Helper_sheet!$E$2:$E$15,0,0)</f>
        <v>Chip</v>
      </c>
      <c r="M5434" t="s">
        <v>91</v>
      </c>
      <c r="N5434" s="5">
        <v>1652</v>
      </c>
      <c r="O5434" s="1">
        <v>82.6</v>
      </c>
      <c r="P5434" t="s">
        <v>98</v>
      </c>
      <c r="Q5434" t="s">
        <v>118</v>
      </c>
      <c r="R5434" t="s">
        <v>144</v>
      </c>
      <c r="S5434" t="s">
        <v>141</v>
      </c>
      <c r="T5434" t="s">
        <v>119</v>
      </c>
      <c r="U5434" t="s">
        <v>1238</v>
      </c>
      <c r="V5434" t="s">
        <v>282</v>
      </c>
      <c r="W5434" t="s">
        <v>147</v>
      </c>
      <c r="X5434" t="s">
        <v>141</v>
      </c>
    </row>
    <row r="5435" spans="1:24" x14ac:dyDescent="0.4">
      <c r="A5435" t="s">
        <v>6128</v>
      </c>
      <c r="B5435" t="s">
        <v>260</v>
      </c>
      <c r="C5435" t="s">
        <v>149</v>
      </c>
      <c r="D5435" t="s">
        <v>77</v>
      </c>
      <c r="E5435" t="s">
        <v>1222</v>
      </c>
      <c r="F5435" t="s">
        <v>116</v>
      </c>
      <c r="G5435" t="s">
        <v>117</v>
      </c>
      <c r="H5435" t="s">
        <v>2771</v>
      </c>
      <c r="I5435" t="s">
        <v>125</v>
      </c>
      <c r="J5435" t="s">
        <v>114</v>
      </c>
      <c r="K5435" t="s">
        <v>134</v>
      </c>
      <c r="L5435" t="str">
        <f>_xlfn.XLOOKUP(Trade_Flows[[#This Row],[hardware_type]],Helper_sheet!$D$2:$D$15,Helper_sheet!$E$2:$E$15,0,0)</f>
        <v>Chip</v>
      </c>
      <c r="M5435" t="s">
        <v>91</v>
      </c>
      <c r="N5435" s="5">
        <v>2256</v>
      </c>
      <c r="O5435" s="1">
        <v>112.84</v>
      </c>
      <c r="P5435" t="s">
        <v>5303</v>
      </c>
      <c r="Q5435" t="s">
        <v>118</v>
      </c>
      <c r="R5435" t="s">
        <v>144</v>
      </c>
      <c r="S5435" t="s">
        <v>141</v>
      </c>
      <c r="T5435" t="s">
        <v>119</v>
      </c>
      <c r="U5435" t="s">
        <v>1244</v>
      </c>
      <c r="V5435" t="s">
        <v>273</v>
      </c>
      <c r="W5435" t="s">
        <v>147</v>
      </c>
      <c r="X5435" t="s">
        <v>141</v>
      </c>
    </row>
    <row r="5436" spans="1:24" x14ac:dyDescent="0.4">
      <c r="A5436" t="s">
        <v>6129</v>
      </c>
      <c r="B5436" t="s">
        <v>260</v>
      </c>
      <c r="C5436" t="s">
        <v>154</v>
      </c>
      <c r="D5436" t="s">
        <v>78</v>
      </c>
      <c r="E5436" t="s">
        <v>1222</v>
      </c>
      <c r="F5436" t="s">
        <v>116</v>
      </c>
      <c r="G5436" t="s">
        <v>117</v>
      </c>
      <c r="H5436" t="s">
        <v>2771</v>
      </c>
      <c r="I5436" t="s">
        <v>125</v>
      </c>
      <c r="J5436" t="s">
        <v>114</v>
      </c>
      <c r="K5436" t="s">
        <v>134</v>
      </c>
      <c r="L5436" t="str">
        <f>_xlfn.XLOOKUP(Trade_Flows[[#This Row],[hardware_type]],Helper_sheet!$D$2:$D$15,Helper_sheet!$E$2:$E$15,0,0)</f>
        <v>Chip</v>
      </c>
      <c r="M5436" t="s">
        <v>91</v>
      </c>
      <c r="N5436" s="5">
        <v>2058</v>
      </c>
      <c r="O5436" s="1">
        <v>102.93</v>
      </c>
      <c r="P5436" t="s">
        <v>664</v>
      </c>
      <c r="Q5436" t="s">
        <v>118</v>
      </c>
      <c r="R5436" t="s">
        <v>144</v>
      </c>
      <c r="S5436" t="s">
        <v>141</v>
      </c>
      <c r="T5436" t="s">
        <v>119</v>
      </c>
      <c r="U5436" t="s">
        <v>2584</v>
      </c>
      <c r="V5436" t="s">
        <v>702</v>
      </c>
      <c r="W5436" t="s">
        <v>147</v>
      </c>
      <c r="X5436" t="s">
        <v>141</v>
      </c>
    </row>
    <row r="5437" spans="1:24" x14ac:dyDescent="0.4">
      <c r="A5437" t="s">
        <v>6130</v>
      </c>
      <c r="B5437" t="s">
        <v>260</v>
      </c>
      <c r="C5437" t="s">
        <v>158</v>
      </c>
      <c r="D5437" t="s">
        <v>79</v>
      </c>
      <c r="E5437" t="s">
        <v>1222</v>
      </c>
      <c r="F5437" t="s">
        <v>116</v>
      </c>
      <c r="G5437" t="s">
        <v>117</v>
      </c>
      <c r="H5437" t="s">
        <v>2771</v>
      </c>
      <c r="I5437" t="s">
        <v>125</v>
      </c>
      <c r="J5437" t="s">
        <v>114</v>
      </c>
      <c r="K5437" t="s">
        <v>134</v>
      </c>
      <c r="L5437" t="str">
        <f>_xlfn.XLOOKUP(Trade_Flows[[#This Row],[hardware_type]],Helper_sheet!$D$2:$D$15,Helper_sheet!$E$2:$E$15,0,0)</f>
        <v>Chip</v>
      </c>
      <c r="M5437" t="s">
        <v>91</v>
      </c>
      <c r="N5437" s="5">
        <v>1995</v>
      </c>
      <c r="O5437" s="1">
        <v>99.79</v>
      </c>
      <c r="P5437" t="s">
        <v>5303</v>
      </c>
      <c r="Q5437" t="s">
        <v>118</v>
      </c>
      <c r="R5437" t="s">
        <v>144</v>
      </c>
      <c r="S5437" t="s">
        <v>141</v>
      </c>
      <c r="T5437" t="s">
        <v>119</v>
      </c>
      <c r="U5437" t="s">
        <v>1272</v>
      </c>
      <c r="V5437" t="s">
        <v>387</v>
      </c>
      <c r="W5437" t="s">
        <v>147</v>
      </c>
      <c r="X5437" t="s">
        <v>141</v>
      </c>
    </row>
    <row r="5438" spans="1:24" x14ac:dyDescent="0.4">
      <c r="A5438" t="s">
        <v>6131</v>
      </c>
      <c r="B5438" t="s">
        <v>140</v>
      </c>
      <c r="C5438" t="s">
        <v>141</v>
      </c>
      <c r="D5438" t="s">
        <v>23</v>
      </c>
      <c r="E5438" t="s">
        <v>1461</v>
      </c>
      <c r="F5438" t="s">
        <v>122</v>
      </c>
      <c r="G5438" t="s">
        <v>117</v>
      </c>
      <c r="H5438" t="s">
        <v>1072</v>
      </c>
      <c r="I5438" t="s">
        <v>113</v>
      </c>
      <c r="J5438" t="s">
        <v>114</v>
      </c>
      <c r="K5438" t="s">
        <v>97</v>
      </c>
      <c r="L5438" t="str">
        <f>_xlfn.XLOOKUP(Trade_Flows[[#This Row],[hardware_type]],Helper_sheet!$D$2:$D$15,Helper_sheet!$E$2:$E$15,0,0)</f>
        <v>Chip</v>
      </c>
      <c r="M5438" t="s">
        <v>91</v>
      </c>
      <c r="N5438" s="5">
        <v>554</v>
      </c>
      <c r="O5438" s="1">
        <v>27.74</v>
      </c>
      <c r="P5438" t="s">
        <v>100</v>
      </c>
      <c r="Q5438" t="s">
        <v>118</v>
      </c>
      <c r="R5438" t="s">
        <v>144</v>
      </c>
      <c r="S5438" t="s">
        <v>141</v>
      </c>
      <c r="T5438" t="s">
        <v>34</v>
      </c>
      <c r="U5438" t="s">
        <v>2671</v>
      </c>
      <c r="V5438" t="s">
        <v>840</v>
      </c>
      <c r="W5438" t="s">
        <v>147</v>
      </c>
      <c r="X5438" t="s">
        <v>144</v>
      </c>
    </row>
    <row r="5439" spans="1:24" x14ac:dyDescent="0.4">
      <c r="A5439" t="s">
        <v>6132</v>
      </c>
      <c r="B5439" t="s">
        <v>140</v>
      </c>
      <c r="C5439" t="s">
        <v>149</v>
      </c>
      <c r="D5439" t="s">
        <v>35</v>
      </c>
      <c r="E5439" t="s">
        <v>1461</v>
      </c>
      <c r="F5439" t="s">
        <v>122</v>
      </c>
      <c r="G5439" t="s">
        <v>117</v>
      </c>
      <c r="H5439" t="s">
        <v>1072</v>
      </c>
      <c r="I5439" t="s">
        <v>113</v>
      </c>
      <c r="J5439" t="s">
        <v>114</v>
      </c>
      <c r="K5439" t="s">
        <v>97</v>
      </c>
      <c r="L5439" t="str">
        <f>_xlfn.XLOOKUP(Trade_Flows[[#This Row],[hardware_type]],Helper_sheet!$D$2:$D$15,Helper_sheet!$E$2:$E$15,0,0)</f>
        <v>Chip</v>
      </c>
      <c r="M5439" t="s">
        <v>91</v>
      </c>
      <c r="N5439" s="5">
        <v>606</v>
      </c>
      <c r="O5439" s="1">
        <v>30.31</v>
      </c>
      <c r="P5439" t="s">
        <v>100</v>
      </c>
      <c r="Q5439" t="s">
        <v>118</v>
      </c>
      <c r="R5439" t="s">
        <v>144</v>
      </c>
      <c r="S5439" t="s">
        <v>141</v>
      </c>
      <c r="T5439" t="s">
        <v>34</v>
      </c>
      <c r="U5439" t="s">
        <v>1083</v>
      </c>
      <c r="V5439" t="s">
        <v>822</v>
      </c>
      <c r="W5439" t="s">
        <v>147</v>
      </c>
      <c r="X5439" t="s">
        <v>144</v>
      </c>
    </row>
    <row r="5440" spans="1:24" x14ac:dyDescent="0.4">
      <c r="A5440" t="s">
        <v>6133</v>
      </c>
      <c r="B5440" t="s">
        <v>140</v>
      </c>
      <c r="C5440" t="s">
        <v>154</v>
      </c>
      <c r="D5440" t="s">
        <v>37</v>
      </c>
      <c r="E5440" t="s">
        <v>1461</v>
      </c>
      <c r="F5440" t="s">
        <v>122</v>
      </c>
      <c r="G5440" t="s">
        <v>117</v>
      </c>
      <c r="H5440" t="s">
        <v>1072</v>
      </c>
      <c r="I5440" t="s">
        <v>113</v>
      </c>
      <c r="J5440" t="s">
        <v>114</v>
      </c>
      <c r="K5440" t="s">
        <v>97</v>
      </c>
      <c r="L5440" t="str">
        <f>_xlfn.XLOOKUP(Trade_Flows[[#This Row],[hardware_type]],Helper_sheet!$D$2:$D$15,Helper_sheet!$E$2:$E$15,0,0)</f>
        <v>Chip</v>
      </c>
      <c r="M5440" t="s">
        <v>91</v>
      </c>
      <c r="N5440" s="5">
        <v>656</v>
      </c>
      <c r="O5440" s="1">
        <v>32.81</v>
      </c>
      <c r="P5440" t="s">
        <v>661</v>
      </c>
      <c r="Q5440" t="s">
        <v>118</v>
      </c>
      <c r="R5440" t="s">
        <v>144</v>
      </c>
      <c r="S5440" t="s">
        <v>141</v>
      </c>
      <c r="T5440" t="s">
        <v>34</v>
      </c>
      <c r="U5440" t="s">
        <v>1472</v>
      </c>
      <c r="V5440" t="s">
        <v>1093</v>
      </c>
      <c r="W5440" t="s">
        <v>147</v>
      </c>
      <c r="X5440" t="s">
        <v>144</v>
      </c>
    </row>
    <row r="5441" spans="1:24" x14ac:dyDescent="0.4">
      <c r="A5441" t="s">
        <v>6134</v>
      </c>
      <c r="B5441" t="s">
        <v>140</v>
      </c>
      <c r="C5441" t="s">
        <v>158</v>
      </c>
      <c r="D5441" t="s">
        <v>38</v>
      </c>
      <c r="E5441" t="s">
        <v>1461</v>
      </c>
      <c r="F5441" t="s">
        <v>122</v>
      </c>
      <c r="G5441" t="s">
        <v>117</v>
      </c>
      <c r="H5441" t="s">
        <v>1072</v>
      </c>
      <c r="I5441" t="s">
        <v>113</v>
      </c>
      <c r="J5441" t="s">
        <v>114</v>
      </c>
      <c r="K5441" t="s">
        <v>97</v>
      </c>
      <c r="L5441" t="str">
        <f>_xlfn.XLOOKUP(Trade_Flows[[#This Row],[hardware_type]],Helper_sheet!$D$2:$D$15,Helper_sheet!$E$2:$E$15,0,0)</f>
        <v>Chip</v>
      </c>
      <c r="M5441" t="s">
        <v>91</v>
      </c>
      <c r="N5441" s="5">
        <v>621</v>
      </c>
      <c r="O5441" s="1">
        <v>31.1</v>
      </c>
      <c r="P5441" t="s">
        <v>98</v>
      </c>
      <c r="Q5441" t="s">
        <v>118</v>
      </c>
      <c r="R5441" t="s">
        <v>144</v>
      </c>
      <c r="S5441" t="s">
        <v>141</v>
      </c>
      <c r="T5441" t="s">
        <v>34</v>
      </c>
      <c r="U5441" t="s">
        <v>1462</v>
      </c>
      <c r="V5441" t="s">
        <v>776</v>
      </c>
      <c r="W5441" t="s">
        <v>147</v>
      </c>
      <c r="X5441" t="s">
        <v>144</v>
      </c>
    </row>
    <row r="5442" spans="1:24" x14ac:dyDescent="0.4">
      <c r="A5442" t="s">
        <v>6135</v>
      </c>
      <c r="B5442" t="s">
        <v>162</v>
      </c>
      <c r="C5442" t="s">
        <v>141</v>
      </c>
      <c r="D5442" t="s">
        <v>39</v>
      </c>
      <c r="E5442" t="s">
        <v>1461</v>
      </c>
      <c r="F5442" t="s">
        <v>122</v>
      </c>
      <c r="G5442" t="s">
        <v>117</v>
      </c>
      <c r="H5442" t="s">
        <v>1072</v>
      </c>
      <c r="I5442" t="s">
        <v>113</v>
      </c>
      <c r="J5442" t="s">
        <v>114</v>
      </c>
      <c r="K5442" t="s">
        <v>97</v>
      </c>
      <c r="L5442" t="str">
        <f>_xlfn.XLOOKUP(Trade_Flows[[#This Row],[hardware_type]],Helper_sheet!$D$2:$D$15,Helper_sheet!$E$2:$E$15,0,0)</f>
        <v>Chip</v>
      </c>
      <c r="M5442" t="s">
        <v>91</v>
      </c>
      <c r="N5442" s="5">
        <v>636</v>
      </c>
      <c r="O5442" s="1">
        <v>31.85</v>
      </c>
      <c r="P5442" t="s">
        <v>668</v>
      </c>
      <c r="Q5442" t="s">
        <v>118</v>
      </c>
      <c r="R5442" t="s">
        <v>144</v>
      </c>
      <c r="S5442" t="s">
        <v>141</v>
      </c>
      <c r="T5442" t="s">
        <v>34</v>
      </c>
      <c r="U5442" t="s">
        <v>1093</v>
      </c>
      <c r="V5442" t="s">
        <v>1076</v>
      </c>
      <c r="W5442" t="s">
        <v>147</v>
      </c>
      <c r="X5442" t="s">
        <v>144</v>
      </c>
    </row>
    <row r="5443" spans="1:24" x14ac:dyDescent="0.4">
      <c r="A5443" t="s">
        <v>6136</v>
      </c>
      <c r="B5443" t="s">
        <v>162</v>
      </c>
      <c r="C5443" t="s">
        <v>149</v>
      </c>
      <c r="D5443" t="s">
        <v>41</v>
      </c>
      <c r="E5443" t="s">
        <v>1461</v>
      </c>
      <c r="F5443" t="s">
        <v>122</v>
      </c>
      <c r="G5443" t="s">
        <v>117</v>
      </c>
      <c r="H5443" t="s">
        <v>1072</v>
      </c>
      <c r="I5443" t="s">
        <v>113</v>
      </c>
      <c r="J5443" t="s">
        <v>114</v>
      </c>
      <c r="K5443" t="s">
        <v>97</v>
      </c>
      <c r="L5443" t="str">
        <f>_xlfn.XLOOKUP(Trade_Flows[[#This Row],[hardware_type]],Helper_sheet!$D$2:$D$15,Helper_sheet!$E$2:$E$15,0,0)</f>
        <v>Chip</v>
      </c>
      <c r="M5443" t="s">
        <v>91</v>
      </c>
      <c r="N5443" s="5">
        <v>687</v>
      </c>
      <c r="O5443" s="1">
        <v>34.36</v>
      </c>
      <c r="P5443" t="s">
        <v>100</v>
      </c>
      <c r="Q5443" t="s">
        <v>118</v>
      </c>
      <c r="R5443" t="s">
        <v>144</v>
      </c>
      <c r="S5443" t="s">
        <v>141</v>
      </c>
      <c r="T5443" t="s">
        <v>34</v>
      </c>
      <c r="U5443" t="s">
        <v>1142</v>
      </c>
      <c r="V5443" t="s">
        <v>1206</v>
      </c>
      <c r="W5443" t="s">
        <v>147</v>
      </c>
      <c r="X5443" t="s">
        <v>144</v>
      </c>
    </row>
    <row r="5444" spans="1:24" x14ac:dyDescent="0.4">
      <c r="A5444" t="s">
        <v>6137</v>
      </c>
      <c r="B5444" t="s">
        <v>162</v>
      </c>
      <c r="C5444" t="s">
        <v>154</v>
      </c>
      <c r="D5444" t="s">
        <v>42</v>
      </c>
      <c r="E5444" t="s">
        <v>1461</v>
      </c>
      <c r="F5444" t="s">
        <v>122</v>
      </c>
      <c r="G5444" t="s">
        <v>117</v>
      </c>
      <c r="H5444" t="s">
        <v>1072</v>
      </c>
      <c r="I5444" t="s">
        <v>113</v>
      </c>
      <c r="J5444" t="s">
        <v>114</v>
      </c>
      <c r="K5444" t="s">
        <v>97</v>
      </c>
      <c r="L5444" t="str">
        <f>_xlfn.XLOOKUP(Trade_Flows[[#This Row],[hardware_type]],Helper_sheet!$D$2:$D$15,Helper_sheet!$E$2:$E$15,0,0)</f>
        <v>Chip</v>
      </c>
      <c r="M5444" t="s">
        <v>91</v>
      </c>
      <c r="N5444" s="5">
        <v>761</v>
      </c>
      <c r="O5444" s="1">
        <v>38.07</v>
      </c>
      <c r="P5444" t="s">
        <v>100</v>
      </c>
      <c r="Q5444" t="s">
        <v>118</v>
      </c>
      <c r="R5444" t="s">
        <v>144</v>
      </c>
      <c r="S5444" t="s">
        <v>141</v>
      </c>
      <c r="T5444" t="s">
        <v>34</v>
      </c>
      <c r="U5444" t="s">
        <v>1464</v>
      </c>
      <c r="V5444" t="s">
        <v>744</v>
      </c>
      <c r="W5444" t="s">
        <v>147</v>
      </c>
      <c r="X5444" t="s">
        <v>144</v>
      </c>
    </row>
    <row r="5445" spans="1:24" x14ac:dyDescent="0.4">
      <c r="A5445" t="s">
        <v>6138</v>
      </c>
      <c r="B5445" t="s">
        <v>162</v>
      </c>
      <c r="C5445" t="s">
        <v>158</v>
      </c>
      <c r="D5445" t="s">
        <v>43</v>
      </c>
      <c r="E5445" t="s">
        <v>1461</v>
      </c>
      <c r="F5445" t="s">
        <v>122</v>
      </c>
      <c r="G5445" t="s">
        <v>117</v>
      </c>
      <c r="H5445" t="s">
        <v>1072</v>
      </c>
      <c r="I5445" t="s">
        <v>113</v>
      </c>
      <c r="J5445" t="s">
        <v>114</v>
      </c>
      <c r="K5445" t="s">
        <v>97</v>
      </c>
      <c r="L5445" t="str">
        <f>_xlfn.XLOOKUP(Trade_Flows[[#This Row],[hardware_type]],Helper_sheet!$D$2:$D$15,Helper_sheet!$E$2:$E$15,0,0)</f>
        <v>Chip</v>
      </c>
      <c r="M5445" t="s">
        <v>91</v>
      </c>
      <c r="N5445" s="5">
        <v>658</v>
      </c>
      <c r="O5445" s="1">
        <v>32.93</v>
      </c>
      <c r="P5445" t="s">
        <v>661</v>
      </c>
      <c r="Q5445" t="s">
        <v>118</v>
      </c>
      <c r="R5445" t="s">
        <v>144</v>
      </c>
      <c r="S5445" t="s">
        <v>141</v>
      </c>
      <c r="T5445" t="s">
        <v>34</v>
      </c>
      <c r="U5445" t="s">
        <v>1561</v>
      </c>
      <c r="V5445" t="s">
        <v>747</v>
      </c>
      <c r="W5445" t="s">
        <v>147</v>
      </c>
      <c r="X5445" t="s">
        <v>144</v>
      </c>
    </row>
    <row r="5446" spans="1:24" x14ac:dyDescent="0.4">
      <c r="A5446" t="s">
        <v>6139</v>
      </c>
      <c r="B5446" t="s">
        <v>171</v>
      </c>
      <c r="C5446" t="s">
        <v>141</v>
      </c>
      <c r="D5446" t="s">
        <v>44</v>
      </c>
      <c r="E5446" t="s">
        <v>1461</v>
      </c>
      <c r="F5446" t="s">
        <v>122</v>
      </c>
      <c r="G5446" t="s">
        <v>117</v>
      </c>
      <c r="H5446" t="s">
        <v>1072</v>
      </c>
      <c r="I5446" t="s">
        <v>113</v>
      </c>
      <c r="J5446" t="s">
        <v>114</v>
      </c>
      <c r="K5446" t="s">
        <v>97</v>
      </c>
      <c r="L5446" t="str">
        <f>_xlfn.XLOOKUP(Trade_Flows[[#This Row],[hardware_type]],Helper_sheet!$D$2:$D$15,Helper_sheet!$E$2:$E$15,0,0)</f>
        <v>Chip</v>
      </c>
      <c r="M5446" t="s">
        <v>91</v>
      </c>
      <c r="N5446" s="5">
        <v>769</v>
      </c>
      <c r="O5446" s="1">
        <v>38.49</v>
      </c>
      <c r="P5446" t="s">
        <v>668</v>
      </c>
      <c r="Q5446" t="s">
        <v>118</v>
      </c>
      <c r="R5446" t="s">
        <v>144</v>
      </c>
      <c r="S5446" t="s">
        <v>141</v>
      </c>
      <c r="T5446" t="s">
        <v>34</v>
      </c>
      <c r="U5446" t="s">
        <v>1142</v>
      </c>
      <c r="V5446" t="s">
        <v>733</v>
      </c>
      <c r="W5446" t="s">
        <v>147</v>
      </c>
      <c r="X5446" t="s">
        <v>144</v>
      </c>
    </row>
    <row r="5447" spans="1:24" x14ac:dyDescent="0.4">
      <c r="A5447" t="s">
        <v>6140</v>
      </c>
      <c r="B5447" t="s">
        <v>171</v>
      </c>
      <c r="C5447" t="s">
        <v>149</v>
      </c>
      <c r="D5447" t="s">
        <v>45</v>
      </c>
      <c r="E5447" t="s">
        <v>1461</v>
      </c>
      <c r="F5447" t="s">
        <v>122</v>
      </c>
      <c r="G5447" t="s">
        <v>117</v>
      </c>
      <c r="H5447" t="s">
        <v>1072</v>
      </c>
      <c r="I5447" t="s">
        <v>113</v>
      </c>
      <c r="J5447" t="s">
        <v>114</v>
      </c>
      <c r="K5447" t="s">
        <v>97</v>
      </c>
      <c r="L5447" t="str">
        <f>_xlfn.XLOOKUP(Trade_Flows[[#This Row],[hardware_type]],Helper_sheet!$D$2:$D$15,Helper_sheet!$E$2:$E$15,0,0)</f>
        <v>Chip</v>
      </c>
      <c r="M5447" t="s">
        <v>91</v>
      </c>
      <c r="N5447" s="5">
        <v>846</v>
      </c>
      <c r="O5447" s="1">
        <v>42.35</v>
      </c>
      <c r="P5447" t="s">
        <v>668</v>
      </c>
      <c r="Q5447" t="s">
        <v>118</v>
      </c>
      <c r="R5447" t="s">
        <v>144</v>
      </c>
      <c r="S5447" t="s">
        <v>141</v>
      </c>
      <c r="T5447" t="s">
        <v>34</v>
      </c>
      <c r="U5447" t="s">
        <v>1487</v>
      </c>
      <c r="V5447" t="s">
        <v>793</v>
      </c>
      <c r="W5447" t="s">
        <v>147</v>
      </c>
      <c r="X5447" t="s">
        <v>144</v>
      </c>
    </row>
    <row r="5448" spans="1:24" x14ac:dyDescent="0.4">
      <c r="A5448" t="s">
        <v>6141</v>
      </c>
      <c r="B5448" t="s">
        <v>171</v>
      </c>
      <c r="C5448" t="s">
        <v>154</v>
      </c>
      <c r="D5448" t="s">
        <v>46</v>
      </c>
      <c r="E5448" t="s">
        <v>1461</v>
      </c>
      <c r="F5448" t="s">
        <v>122</v>
      </c>
      <c r="G5448" t="s">
        <v>117</v>
      </c>
      <c r="H5448" t="s">
        <v>1072</v>
      </c>
      <c r="I5448" t="s">
        <v>113</v>
      </c>
      <c r="J5448" t="s">
        <v>114</v>
      </c>
      <c r="K5448" t="s">
        <v>97</v>
      </c>
      <c r="L5448" t="str">
        <f>_xlfn.XLOOKUP(Trade_Flows[[#This Row],[hardware_type]],Helper_sheet!$D$2:$D$15,Helper_sheet!$E$2:$E$15,0,0)</f>
        <v>Chip</v>
      </c>
      <c r="M5448" t="s">
        <v>91</v>
      </c>
      <c r="N5448" s="5">
        <v>844</v>
      </c>
      <c r="O5448" s="1">
        <v>42.24</v>
      </c>
      <c r="P5448" t="s">
        <v>100</v>
      </c>
      <c r="Q5448" t="s">
        <v>118</v>
      </c>
      <c r="R5448" t="s">
        <v>144</v>
      </c>
      <c r="S5448" t="s">
        <v>141</v>
      </c>
      <c r="T5448" t="s">
        <v>34</v>
      </c>
      <c r="U5448" t="s">
        <v>1530</v>
      </c>
      <c r="V5448" t="s">
        <v>1093</v>
      </c>
      <c r="W5448" t="s">
        <v>147</v>
      </c>
      <c r="X5448" t="s">
        <v>144</v>
      </c>
    </row>
    <row r="5449" spans="1:24" x14ac:dyDescent="0.4">
      <c r="A5449" t="s">
        <v>6142</v>
      </c>
      <c r="B5449" t="s">
        <v>171</v>
      </c>
      <c r="C5449" t="s">
        <v>158</v>
      </c>
      <c r="D5449" t="s">
        <v>47</v>
      </c>
      <c r="E5449" t="s">
        <v>1461</v>
      </c>
      <c r="F5449" t="s">
        <v>122</v>
      </c>
      <c r="G5449" t="s">
        <v>117</v>
      </c>
      <c r="H5449" t="s">
        <v>1072</v>
      </c>
      <c r="I5449" t="s">
        <v>113</v>
      </c>
      <c r="J5449" t="s">
        <v>114</v>
      </c>
      <c r="K5449" t="s">
        <v>97</v>
      </c>
      <c r="L5449" t="str">
        <f>_xlfn.XLOOKUP(Trade_Flows[[#This Row],[hardware_type]],Helper_sheet!$D$2:$D$15,Helper_sheet!$E$2:$E$15,0,0)</f>
        <v>Chip</v>
      </c>
      <c r="M5449" t="s">
        <v>91</v>
      </c>
      <c r="N5449" s="5">
        <v>775</v>
      </c>
      <c r="O5449" s="1">
        <v>38.770000000000003</v>
      </c>
      <c r="P5449" t="s">
        <v>668</v>
      </c>
      <c r="Q5449" t="s">
        <v>118</v>
      </c>
      <c r="R5449" t="s">
        <v>144</v>
      </c>
      <c r="S5449" t="s">
        <v>141</v>
      </c>
      <c r="T5449" t="s">
        <v>34</v>
      </c>
      <c r="U5449" t="s">
        <v>1462</v>
      </c>
      <c r="V5449" t="s">
        <v>724</v>
      </c>
      <c r="W5449" t="s">
        <v>147</v>
      </c>
      <c r="X5449" t="s">
        <v>144</v>
      </c>
    </row>
    <row r="5450" spans="1:24" x14ac:dyDescent="0.4">
      <c r="A5450" t="s">
        <v>6143</v>
      </c>
      <c r="B5450" t="s">
        <v>182</v>
      </c>
      <c r="C5450" t="s">
        <v>141</v>
      </c>
      <c r="D5450" t="s">
        <v>48</v>
      </c>
      <c r="E5450" t="s">
        <v>1461</v>
      </c>
      <c r="F5450" t="s">
        <v>122</v>
      </c>
      <c r="G5450" t="s">
        <v>117</v>
      </c>
      <c r="H5450" t="s">
        <v>1072</v>
      </c>
      <c r="I5450" t="s">
        <v>113</v>
      </c>
      <c r="J5450" t="s">
        <v>114</v>
      </c>
      <c r="K5450" t="s">
        <v>97</v>
      </c>
      <c r="L5450" t="str">
        <f>_xlfn.XLOOKUP(Trade_Flows[[#This Row],[hardware_type]],Helper_sheet!$D$2:$D$15,Helper_sheet!$E$2:$E$15,0,0)</f>
        <v>Chip</v>
      </c>
      <c r="M5450" t="s">
        <v>91</v>
      </c>
      <c r="N5450" s="5">
        <v>712</v>
      </c>
      <c r="O5450" s="1">
        <v>35.61</v>
      </c>
      <c r="P5450" t="s">
        <v>661</v>
      </c>
      <c r="Q5450" t="s">
        <v>118</v>
      </c>
      <c r="R5450" t="s">
        <v>144</v>
      </c>
      <c r="S5450" t="s">
        <v>141</v>
      </c>
      <c r="T5450" t="s">
        <v>34</v>
      </c>
      <c r="U5450" t="s">
        <v>1485</v>
      </c>
      <c r="V5450" t="s">
        <v>1083</v>
      </c>
      <c r="W5450" t="s">
        <v>147</v>
      </c>
      <c r="X5450" t="s">
        <v>144</v>
      </c>
    </row>
    <row r="5451" spans="1:24" x14ac:dyDescent="0.4">
      <c r="A5451" t="s">
        <v>6144</v>
      </c>
      <c r="B5451" t="s">
        <v>182</v>
      </c>
      <c r="C5451" t="s">
        <v>149</v>
      </c>
      <c r="D5451" t="s">
        <v>49</v>
      </c>
      <c r="E5451" t="s">
        <v>1461</v>
      </c>
      <c r="F5451" t="s">
        <v>122</v>
      </c>
      <c r="G5451" t="s">
        <v>117</v>
      </c>
      <c r="H5451" t="s">
        <v>1072</v>
      </c>
      <c r="I5451" t="s">
        <v>113</v>
      </c>
      <c r="J5451" t="s">
        <v>114</v>
      </c>
      <c r="K5451" t="s">
        <v>97</v>
      </c>
      <c r="L5451" t="str">
        <f>_xlfn.XLOOKUP(Trade_Flows[[#This Row],[hardware_type]],Helper_sheet!$D$2:$D$15,Helper_sheet!$E$2:$E$15,0,0)</f>
        <v>Chip</v>
      </c>
      <c r="M5451" t="s">
        <v>91</v>
      </c>
      <c r="N5451" s="5">
        <v>968</v>
      </c>
      <c r="O5451" s="1">
        <v>48.43</v>
      </c>
      <c r="P5451" t="s">
        <v>98</v>
      </c>
      <c r="Q5451" t="s">
        <v>118</v>
      </c>
      <c r="R5451" t="s">
        <v>144</v>
      </c>
      <c r="S5451" t="s">
        <v>141</v>
      </c>
      <c r="T5451" t="s">
        <v>34</v>
      </c>
      <c r="U5451" t="s">
        <v>1093</v>
      </c>
      <c r="V5451" t="s">
        <v>822</v>
      </c>
      <c r="W5451" t="s">
        <v>147</v>
      </c>
      <c r="X5451" t="s">
        <v>144</v>
      </c>
    </row>
    <row r="5452" spans="1:24" x14ac:dyDescent="0.4">
      <c r="A5452" t="s">
        <v>6145</v>
      </c>
      <c r="B5452" t="s">
        <v>182</v>
      </c>
      <c r="C5452" t="s">
        <v>154</v>
      </c>
      <c r="D5452" t="s">
        <v>50</v>
      </c>
      <c r="E5452" t="s">
        <v>1461</v>
      </c>
      <c r="F5452" t="s">
        <v>122</v>
      </c>
      <c r="G5452" t="s">
        <v>117</v>
      </c>
      <c r="H5452" t="s">
        <v>1072</v>
      </c>
      <c r="I5452" t="s">
        <v>113</v>
      </c>
      <c r="J5452" t="s">
        <v>114</v>
      </c>
      <c r="K5452" t="s">
        <v>97</v>
      </c>
      <c r="L5452" t="str">
        <f>_xlfn.XLOOKUP(Trade_Flows[[#This Row],[hardware_type]],Helper_sheet!$D$2:$D$15,Helper_sheet!$E$2:$E$15,0,0)</f>
        <v>Chip</v>
      </c>
      <c r="M5452" t="s">
        <v>91</v>
      </c>
      <c r="N5452" s="5">
        <v>874</v>
      </c>
      <c r="O5452" s="1">
        <v>43.72</v>
      </c>
      <c r="P5452" t="s">
        <v>664</v>
      </c>
      <c r="Q5452" t="s">
        <v>118</v>
      </c>
      <c r="R5452" t="s">
        <v>144</v>
      </c>
      <c r="S5452" t="s">
        <v>141</v>
      </c>
      <c r="T5452" t="s">
        <v>34</v>
      </c>
      <c r="U5452" t="s">
        <v>1096</v>
      </c>
      <c r="V5452" t="s">
        <v>758</v>
      </c>
      <c r="W5452" t="s">
        <v>147</v>
      </c>
      <c r="X5452" t="s">
        <v>144</v>
      </c>
    </row>
    <row r="5453" spans="1:24" x14ac:dyDescent="0.4">
      <c r="A5453" t="s">
        <v>6146</v>
      </c>
      <c r="B5453" t="s">
        <v>182</v>
      </c>
      <c r="C5453" t="s">
        <v>158</v>
      </c>
      <c r="D5453" t="s">
        <v>51</v>
      </c>
      <c r="E5453" t="s">
        <v>1461</v>
      </c>
      <c r="F5453" t="s">
        <v>122</v>
      </c>
      <c r="G5453" t="s">
        <v>117</v>
      </c>
      <c r="H5453" t="s">
        <v>1072</v>
      </c>
      <c r="I5453" t="s">
        <v>113</v>
      </c>
      <c r="J5453" t="s">
        <v>114</v>
      </c>
      <c r="K5453" t="s">
        <v>97</v>
      </c>
      <c r="L5453" t="str">
        <f>_xlfn.XLOOKUP(Trade_Flows[[#This Row],[hardware_type]],Helper_sheet!$D$2:$D$15,Helper_sheet!$E$2:$E$15,0,0)</f>
        <v>Chip</v>
      </c>
      <c r="M5453" t="s">
        <v>91</v>
      </c>
      <c r="N5453" s="5">
        <v>826</v>
      </c>
      <c r="O5453" s="1">
        <v>41.35</v>
      </c>
      <c r="P5453" t="s">
        <v>98</v>
      </c>
      <c r="Q5453" t="s">
        <v>118</v>
      </c>
      <c r="R5453" t="s">
        <v>144</v>
      </c>
      <c r="S5453" t="s">
        <v>141</v>
      </c>
      <c r="T5453" t="s">
        <v>34</v>
      </c>
      <c r="U5453" t="s">
        <v>724</v>
      </c>
      <c r="V5453" t="s">
        <v>1083</v>
      </c>
      <c r="W5453" t="s">
        <v>147</v>
      </c>
      <c r="X5453" t="s">
        <v>144</v>
      </c>
    </row>
    <row r="5454" spans="1:24" x14ac:dyDescent="0.4">
      <c r="A5454" t="s">
        <v>6147</v>
      </c>
      <c r="B5454" t="s">
        <v>193</v>
      </c>
      <c r="C5454" t="s">
        <v>141</v>
      </c>
      <c r="D5454" t="s">
        <v>52</v>
      </c>
      <c r="E5454" t="s">
        <v>1461</v>
      </c>
      <c r="F5454" t="s">
        <v>122</v>
      </c>
      <c r="G5454" t="s">
        <v>117</v>
      </c>
      <c r="H5454" t="s">
        <v>1072</v>
      </c>
      <c r="I5454" t="s">
        <v>113</v>
      </c>
      <c r="J5454" t="s">
        <v>114</v>
      </c>
      <c r="K5454" t="s">
        <v>97</v>
      </c>
      <c r="L5454" t="str">
        <f>_xlfn.XLOOKUP(Trade_Flows[[#This Row],[hardware_type]],Helper_sheet!$D$2:$D$15,Helper_sheet!$E$2:$E$15,0,0)</f>
        <v>Chip</v>
      </c>
      <c r="M5454" t="s">
        <v>91</v>
      </c>
      <c r="N5454" s="5">
        <v>881</v>
      </c>
      <c r="O5454" s="1">
        <v>44.09</v>
      </c>
      <c r="P5454" t="s">
        <v>661</v>
      </c>
      <c r="Q5454" t="s">
        <v>118</v>
      </c>
      <c r="R5454" t="s">
        <v>144</v>
      </c>
      <c r="S5454" t="s">
        <v>141</v>
      </c>
      <c r="T5454" t="s">
        <v>34</v>
      </c>
      <c r="U5454" t="s">
        <v>1498</v>
      </c>
      <c r="V5454" t="s">
        <v>1103</v>
      </c>
      <c r="W5454" t="s">
        <v>147</v>
      </c>
      <c r="X5454" t="s">
        <v>144</v>
      </c>
    </row>
    <row r="5455" spans="1:24" x14ac:dyDescent="0.4">
      <c r="A5455" t="s">
        <v>6148</v>
      </c>
      <c r="B5455" t="s">
        <v>193</v>
      </c>
      <c r="C5455" t="s">
        <v>149</v>
      </c>
      <c r="D5455" t="s">
        <v>53</v>
      </c>
      <c r="E5455" t="s">
        <v>1461</v>
      </c>
      <c r="F5455" t="s">
        <v>122</v>
      </c>
      <c r="G5455" t="s">
        <v>117</v>
      </c>
      <c r="H5455" t="s">
        <v>1072</v>
      </c>
      <c r="I5455" t="s">
        <v>113</v>
      </c>
      <c r="J5455" t="s">
        <v>114</v>
      </c>
      <c r="K5455" t="s">
        <v>97</v>
      </c>
      <c r="L5455" t="str">
        <f>_xlfn.XLOOKUP(Trade_Flows[[#This Row],[hardware_type]],Helper_sheet!$D$2:$D$15,Helper_sheet!$E$2:$E$15,0,0)</f>
        <v>Chip</v>
      </c>
      <c r="M5455" t="s">
        <v>91</v>
      </c>
      <c r="N5455" s="5">
        <v>957</v>
      </c>
      <c r="O5455" s="1">
        <v>47.86</v>
      </c>
      <c r="P5455" t="s">
        <v>98</v>
      </c>
      <c r="Q5455" t="s">
        <v>118</v>
      </c>
      <c r="R5455" t="s">
        <v>144</v>
      </c>
      <c r="S5455" t="s">
        <v>141</v>
      </c>
      <c r="T5455" t="s">
        <v>34</v>
      </c>
      <c r="U5455" t="s">
        <v>1466</v>
      </c>
      <c r="V5455" t="s">
        <v>817</v>
      </c>
      <c r="W5455" t="s">
        <v>147</v>
      </c>
      <c r="X5455" t="s">
        <v>144</v>
      </c>
    </row>
    <row r="5456" spans="1:24" x14ac:dyDescent="0.4">
      <c r="A5456" t="s">
        <v>6149</v>
      </c>
      <c r="B5456" t="s">
        <v>193</v>
      </c>
      <c r="C5456" t="s">
        <v>154</v>
      </c>
      <c r="D5456" t="s">
        <v>54</v>
      </c>
      <c r="E5456" t="s">
        <v>1461</v>
      </c>
      <c r="F5456" t="s">
        <v>122</v>
      </c>
      <c r="G5456" t="s">
        <v>117</v>
      </c>
      <c r="H5456" t="s">
        <v>1072</v>
      </c>
      <c r="I5456" t="s">
        <v>113</v>
      </c>
      <c r="J5456" t="s">
        <v>114</v>
      </c>
      <c r="K5456" t="s">
        <v>97</v>
      </c>
      <c r="L5456" t="str">
        <f>_xlfn.XLOOKUP(Trade_Flows[[#This Row],[hardware_type]],Helper_sheet!$D$2:$D$15,Helper_sheet!$E$2:$E$15,0,0)</f>
        <v>Chip</v>
      </c>
      <c r="M5456" t="s">
        <v>91</v>
      </c>
      <c r="N5456" s="5">
        <v>996</v>
      </c>
      <c r="O5456" s="1">
        <v>49.82</v>
      </c>
      <c r="P5456" t="s">
        <v>664</v>
      </c>
      <c r="Q5456" t="s">
        <v>118</v>
      </c>
      <c r="R5456" t="s">
        <v>144</v>
      </c>
      <c r="S5456" t="s">
        <v>141</v>
      </c>
      <c r="T5456" t="s">
        <v>34</v>
      </c>
      <c r="U5456" t="s">
        <v>1462</v>
      </c>
      <c r="V5456" t="s">
        <v>744</v>
      </c>
      <c r="W5456" t="s">
        <v>147</v>
      </c>
      <c r="X5456" t="s">
        <v>144</v>
      </c>
    </row>
    <row r="5457" spans="1:24" x14ac:dyDescent="0.4">
      <c r="A5457" t="s">
        <v>6150</v>
      </c>
      <c r="B5457" t="s">
        <v>193</v>
      </c>
      <c r="C5457" t="s">
        <v>158</v>
      </c>
      <c r="D5457" t="s">
        <v>55</v>
      </c>
      <c r="E5457" t="s">
        <v>1461</v>
      </c>
      <c r="F5457" t="s">
        <v>122</v>
      </c>
      <c r="G5457" t="s">
        <v>117</v>
      </c>
      <c r="H5457" t="s">
        <v>1072</v>
      </c>
      <c r="I5457" t="s">
        <v>113</v>
      </c>
      <c r="J5457" t="s">
        <v>114</v>
      </c>
      <c r="K5457" t="s">
        <v>97</v>
      </c>
      <c r="L5457" t="str">
        <f>_xlfn.XLOOKUP(Trade_Flows[[#This Row],[hardware_type]],Helper_sheet!$D$2:$D$15,Helper_sheet!$E$2:$E$15,0,0)</f>
        <v>Chip</v>
      </c>
      <c r="M5457" t="s">
        <v>91</v>
      </c>
      <c r="N5457" s="5">
        <v>961</v>
      </c>
      <c r="O5457" s="1">
        <v>48.07</v>
      </c>
      <c r="P5457" t="s">
        <v>98</v>
      </c>
      <c r="Q5457" t="s">
        <v>118</v>
      </c>
      <c r="R5457" t="s">
        <v>144</v>
      </c>
      <c r="S5457" t="s">
        <v>141</v>
      </c>
      <c r="T5457" t="s">
        <v>34</v>
      </c>
      <c r="U5457" t="s">
        <v>1493</v>
      </c>
      <c r="V5457" t="s">
        <v>1083</v>
      </c>
      <c r="W5457" t="s">
        <v>147</v>
      </c>
      <c r="X5457" t="s">
        <v>144</v>
      </c>
    </row>
    <row r="5458" spans="1:24" x14ac:dyDescent="0.4">
      <c r="A5458" t="s">
        <v>6151</v>
      </c>
      <c r="B5458" t="s">
        <v>202</v>
      </c>
      <c r="C5458" t="s">
        <v>141</v>
      </c>
      <c r="D5458" t="s">
        <v>56</v>
      </c>
      <c r="E5458" t="s">
        <v>1461</v>
      </c>
      <c r="F5458" t="s">
        <v>122</v>
      </c>
      <c r="G5458" t="s">
        <v>117</v>
      </c>
      <c r="H5458" t="s">
        <v>1072</v>
      </c>
      <c r="I5458" t="s">
        <v>113</v>
      </c>
      <c r="J5458" t="s">
        <v>114</v>
      </c>
      <c r="K5458" t="s">
        <v>97</v>
      </c>
      <c r="L5458" t="str">
        <f>_xlfn.XLOOKUP(Trade_Flows[[#This Row],[hardware_type]],Helper_sheet!$D$2:$D$15,Helper_sheet!$E$2:$E$15,0,0)</f>
        <v>Chip</v>
      </c>
      <c r="M5458" t="s">
        <v>91</v>
      </c>
      <c r="N5458" s="5">
        <v>850</v>
      </c>
      <c r="O5458" s="1">
        <v>42.54</v>
      </c>
      <c r="P5458" t="s">
        <v>100</v>
      </c>
      <c r="Q5458" t="s">
        <v>118</v>
      </c>
      <c r="R5458" t="s">
        <v>144</v>
      </c>
      <c r="S5458" t="s">
        <v>141</v>
      </c>
      <c r="T5458" t="s">
        <v>34</v>
      </c>
      <c r="U5458" t="s">
        <v>1485</v>
      </c>
      <c r="V5458" t="s">
        <v>1083</v>
      </c>
      <c r="W5458" t="s">
        <v>147</v>
      </c>
      <c r="X5458" t="s">
        <v>144</v>
      </c>
    </row>
    <row r="5459" spans="1:24" x14ac:dyDescent="0.4">
      <c r="A5459" t="s">
        <v>6152</v>
      </c>
      <c r="B5459" t="s">
        <v>202</v>
      </c>
      <c r="C5459" t="s">
        <v>149</v>
      </c>
      <c r="D5459" t="s">
        <v>57</v>
      </c>
      <c r="E5459" t="s">
        <v>1461</v>
      </c>
      <c r="F5459" t="s">
        <v>122</v>
      </c>
      <c r="G5459" t="s">
        <v>117</v>
      </c>
      <c r="H5459" t="s">
        <v>1072</v>
      </c>
      <c r="I5459" t="s">
        <v>113</v>
      </c>
      <c r="J5459" t="s">
        <v>114</v>
      </c>
      <c r="K5459" t="s">
        <v>97</v>
      </c>
      <c r="L5459" t="str">
        <f>_xlfn.XLOOKUP(Trade_Flows[[#This Row],[hardware_type]],Helper_sheet!$D$2:$D$15,Helper_sheet!$E$2:$E$15,0,0)</f>
        <v>Chip</v>
      </c>
      <c r="M5459" t="s">
        <v>91</v>
      </c>
      <c r="N5459" s="5">
        <v>890</v>
      </c>
      <c r="O5459" s="1">
        <v>44.52</v>
      </c>
      <c r="P5459" t="s">
        <v>661</v>
      </c>
      <c r="Q5459" t="s">
        <v>118</v>
      </c>
      <c r="R5459" t="s">
        <v>144</v>
      </c>
      <c r="S5459" t="s">
        <v>141</v>
      </c>
      <c r="T5459" t="s">
        <v>34</v>
      </c>
      <c r="U5459" t="s">
        <v>1500</v>
      </c>
      <c r="V5459" t="s">
        <v>1103</v>
      </c>
      <c r="W5459" t="s">
        <v>147</v>
      </c>
      <c r="X5459" t="s">
        <v>144</v>
      </c>
    </row>
    <row r="5460" spans="1:24" x14ac:dyDescent="0.4">
      <c r="A5460" t="s">
        <v>6153</v>
      </c>
      <c r="B5460" t="s">
        <v>202</v>
      </c>
      <c r="C5460" t="s">
        <v>154</v>
      </c>
      <c r="D5460" t="s">
        <v>58</v>
      </c>
      <c r="E5460" t="s">
        <v>1461</v>
      </c>
      <c r="F5460" t="s">
        <v>122</v>
      </c>
      <c r="G5460" t="s">
        <v>117</v>
      </c>
      <c r="H5460" t="s">
        <v>1072</v>
      </c>
      <c r="I5460" t="s">
        <v>113</v>
      </c>
      <c r="J5460" t="s">
        <v>114</v>
      </c>
      <c r="K5460" t="s">
        <v>97</v>
      </c>
      <c r="L5460" t="str">
        <f>_xlfn.XLOOKUP(Trade_Flows[[#This Row],[hardware_type]],Helper_sheet!$D$2:$D$15,Helper_sheet!$E$2:$E$15,0,0)</f>
        <v>Chip</v>
      </c>
      <c r="M5460" t="s">
        <v>91</v>
      </c>
      <c r="N5460" s="5">
        <v>911</v>
      </c>
      <c r="O5460" s="1">
        <v>45.57</v>
      </c>
      <c r="P5460" t="s">
        <v>668</v>
      </c>
      <c r="Q5460" t="s">
        <v>118</v>
      </c>
      <c r="R5460" t="s">
        <v>144</v>
      </c>
      <c r="S5460" t="s">
        <v>141</v>
      </c>
      <c r="T5460" t="s">
        <v>34</v>
      </c>
      <c r="U5460" t="s">
        <v>1528</v>
      </c>
      <c r="V5460" t="s">
        <v>817</v>
      </c>
      <c r="W5460" t="s">
        <v>147</v>
      </c>
      <c r="X5460" t="s">
        <v>144</v>
      </c>
    </row>
    <row r="5461" spans="1:24" x14ac:dyDescent="0.4">
      <c r="A5461" t="s">
        <v>6154</v>
      </c>
      <c r="B5461" t="s">
        <v>202</v>
      </c>
      <c r="C5461" t="s">
        <v>158</v>
      </c>
      <c r="D5461" t="s">
        <v>59</v>
      </c>
      <c r="E5461" t="s">
        <v>1461</v>
      </c>
      <c r="F5461" t="s">
        <v>122</v>
      </c>
      <c r="G5461" t="s">
        <v>117</v>
      </c>
      <c r="H5461" t="s">
        <v>1072</v>
      </c>
      <c r="I5461" t="s">
        <v>113</v>
      </c>
      <c r="J5461" t="s">
        <v>114</v>
      </c>
      <c r="K5461" t="s">
        <v>97</v>
      </c>
      <c r="L5461" t="str">
        <f>_xlfn.XLOOKUP(Trade_Flows[[#This Row],[hardware_type]],Helper_sheet!$D$2:$D$15,Helper_sheet!$E$2:$E$15,0,0)</f>
        <v>Chip</v>
      </c>
      <c r="M5461" t="s">
        <v>91</v>
      </c>
      <c r="N5461" s="5">
        <v>829</v>
      </c>
      <c r="O5461" s="1">
        <v>41.47</v>
      </c>
      <c r="P5461" t="s">
        <v>100</v>
      </c>
      <c r="Q5461" t="s">
        <v>118</v>
      </c>
      <c r="R5461" t="s">
        <v>144</v>
      </c>
      <c r="S5461" t="s">
        <v>141</v>
      </c>
      <c r="T5461" t="s">
        <v>34</v>
      </c>
      <c r="U5461" t="s">
        <v>1504</v>
      </c>
      <c r="V5461" t="s">
        <v>1206</v>
      </c>
      <c r="W5461" t="s">
        <v>147</v>
      </c>
      <c r="X5461" t="s">
        <v>144</v>
      </c>
    </row>
    <row r="5462" spans="1:24" x14ac:dyDescent="0.4">
      <c r="A5462" t="s">
        <v>6155</v>
      </c>
      <c r="B5462" t="s">
        <v>212</v>
      </c>
      <c r="C5462" t="s">
        <v>141</v>
      </c>
      <c r="D5462" t="s">
        <v>60</v>
      </c>
      <c r="E5462" t="s">
        <v>1461</v>
      </c>
      <c r="F5462" t="s">
        <v>122</v>
      </c>
      <c r="G5462" t="s">
        <v>117</v>
      </c>
      <c r="H5462" t="s">
        <v>1072</v>
      </c>
      <c r="I5462" t="s">
        <v>113</v>
      </c>
      <c r="J5462" t="s">
        <v>114</v>
      </c>
      <c r="K5462" t="s">
        <v>97</v>
      </c>
      <c r="L5462" t="str">
        <f>_xlfn.XLOOKUP(Trade_Flows[[#This Row],[hardware_type]],Helper_sheet!$D$2:$D$15,Helper_sheet!$E$2:$E$15,0,0)</f>
        <v>Chip</v>
      </c>
      <c r="M5462" t="s">
        <v>91</v>
      </c>
      <c r="N5462" s="5">
        <v>915</v>
      </c>
      <c r="O5462" s="1">
        <v>45.75</v>
      </c>
      <c r="P5462" t="s">
        <v>100</v>
      </c>
      <c r="Q5462" t="s">
        <v>118</v>
      </c>
      <c r="R5462" t="s">
        <v>144</v>
      </c>
      <c r="S5462" t="s">
        <v>141</v>
      </c>
      <c r="T5462" t="s">
        <v>34</v>
      </c>
      <c r="U5462" t="s">
        <v>1464</v>
      </c>
      <c r="V5462" t="s">
        <v>729</v>
      </c>
      <c r="W5462" t="s">
        <v>147</v>
      </c>
      <c r="X5462" t="s">
        <v>144</v>
      </c>
    </row>
    <row r="5463" spans="1:24" x14ac:dyDescent="0.4">
      <c r="A5463" t="s">
        <v>6156</v>
      </c>
      <c r="B5463" t="s">
        <v>212</v>
      </c>
      <c r="C5463" t="s">
        <v>149</v>
      </c>
      <c r="D5463" t="s">
        <v>61</v>
      </c>
      <c r="E5463" t="s">
        <v>1461</v>
      </c>
      <c r="F5463" t="s">
        <v>122</v>
      </c>
      <c r="G5463" t="s">
        <v>117</v>
      </c>
      <c r="H5463" t="s">
        <v>1072</v>
      </c>
      <c r="I5463" t="s">
        <v>113</v>
      </c>
      <c r="J5463" t="s">
        <v>114</v>
      </c>
      <c r="K5463" t="s">
        <v>97</v>
      </c>
      <c r="L5463" t="str">
        <f>_xlfn.XLOOKUP(Trade_Flows[[#This Row],[hardware_type]],Helper_sheet!$D$2:$D$15,Helper_sheet!$E$2:$E$15,0,0)</f>
        <v>Chip</v>
      </c>
      <c r="M5463" t="s">
        <v>91</v>
      </c>
      <c r="N5463" s="5">
        <v>1017</v>
      </c>
      <c r="O5463" s="1">
        <v>50.86</v>
      </c>
      <c r="P5463" t="s">
        <v>664</v>
      </c>
      <c r="Q5463" t="s">
        <v>118</v>
      </c>
      <c r="R5463" t="s">
        <v>144</v>
      </c>
      <c r="S5463" t="s">
        <v>141</v>
      </c>
      <c r="T5463" t="s">
        <v>34</v>
      </c>
      <c r="U5463" t="s">
        <v>1504</v>
      </c>
      <c r="V5463" t="s">
        <v>1093</v>
      </c>
      <c r="W5463" t="s">
        <v>147</v>
      </c>
      <c r="X5463" t="s">
        <v>144</v>
      </c>
    </row>
    <row r="5464" spans="1:24" x14ac:dyDescent="0.4">
      <c r="A5464" t="s">
        <v>6157</v>
      </c>
      <c r="B5464" t="s">
        <v>212</v>
      </c>
      <c r="C5464" t="s">
        <v>154</v>
      </c>
      <c r="D5464" t="s">
        <v>62</v>
      </c>
      <c r="E5464" t="s">
        <v>1461</v>
      </c>
      <c r="F5464" t="s">
        <v>122</v>
      </c>
      <c r="G5464" t="s">
        <v>117</v>
      </c>
      <c r="H5464" t="s">
        <v>1072</v>
      </c>
      <c r="I5464" t="s">
        <v>113</v>
      </c>
      <c r="J5464" t="s">
        <v>114</v>
      </c>
      <c r="K5464" t="s">
        <v>97</v>
      </c>
      <c r="L5464" t="str">
        <f>_xlfn.XLOOKUP(Trade_Flows[[#This Row],[hardware_type]],Helper_sheet!$D$2:$D$15,Helper_sheet!$E$2:$E$15,0,0)</f>
        <v>Chip</v>
      </c>
      <c r="M5464" t="s">
        <v>91</v>
      </c>
      <c r="N5464" s="5">
        <v>990</v>
      </c>
      <c r="O5464" s="1">
        <v>49.54</v>
      </c>
      <c r="P5464" t="s">
        <v>98</v>
      </c>
      <c r="Q5464" t="s">
        <v>118</v>
      </c>
      <c r="R5464" t="s">
        <v>144</v>
      </c>
      <c r="S5464" t="s">
        <v>141</v>
      </c>
      <c r="T5464" t="s">
        <v>34</v>
      </c>
      <c r="U5464" t="s">
        <v>1096</v>
      </c>
      <c r="V5464" t="s">
        <v>756</v>
      </c>
      <c r="W5464" t="s">
        <v>147</v>
      </c>
      <c r="X5464" t="s">
        <v>144</v>
      </c>
    </row>
    <row r="5465" spans="1:24" x14ac:dyDescent="0.4">
      <c r="A5465" t="s">
        <v>6158</v>
      </c>
      <c r="B5465" t="s">
        <v>212</v>
      </c>
      <c r="C5465" t="s">
        <v>158</v>
      </c>
      <c r="D5465" t="s">
        <v>63</v>
      </c>
      <c r="E5465" t="s">
        <v>1461</v>
      </c>
      <c r="F5465" t="s">
        <v>122</v>
      </c>
      <c r="G5465" t="s">
        <v>117</v>
      </c>
      <c r="H5465" t="s">
        <v>1072</v>
      </c>
      <c r="I5465" t="s">
        <v>113</v>
      </c>
      <c r="J5465" t="s">
        <v>114</v>
      </c>
      <c r="K5465" t="s">
        <v>97</v>
      </c>
      <c r="L5465" t="str">
        <f>_xlfn.XLOOKUP(Trade_Flows[[#This Row],[hardware_type]],Helper_sheet!$D$2:$D$15,Helper_sheet!$E$2:$E$15,0,0)</f>
        <v>Chip</v>
      </c>
      <c r="M5465" t="s">
        <v>91</v>
      </c>
      <c r="N5465" s="5">
        <v>927</v>
      </c>
      <c r="O5465" s="1">
        <v>46.39</v>
      </c>
      <c r="P5465" t="s">
        <v>661</v>
      </c>
      <c r="Q5465" t="s">
        <v>118</v>
      </c>
      <c r="R5465" t="s">
        <v>144</v>
      </c>
      <c r="S5465" t="s">
        <v>141</v>
      </c>
      <c r="T5465" t="s">
        <v>34</v>
      </c>
      <c r="U5465" t="s">
        <v>1485</v>
      </c>
      <c r="V5465" t="s">
        <v>1142</v>
      </c>
      <c r="W5465" t="s">
        <v>147</v>
      </c>
      <c r="X5465" t="s">
        <v>144</v>
      </c>
    </row>
    <row r="5466" spans="1:24" x14ac:dyDescent="0.4">
      <c r="A5466" t="s">
        <v>6159</v>
      </c>
      <c r="B5466" t="s">
        <v>223</v>
      </c>
      <c r="C5466" t="s">
        <v>141</v>
      </c>
      <c r="D5466" t="s">
        <v>64</v>
      </c>
      <c r="E5466" t="s">
        <v>1461</v>
      </c>
      <c r="F5466" t="s">
        <v>122</v>
      </c>
      <c r="G5466" t="s">
        <v>117</v>
      </c>
      <c r="H5466" t="s">
        <v>1072</v>
      </c>
      <c r="I5466" t="s">
        <v>113</v>
      </c>
      <c r="J5466" t="s">
        <v>114</v>
      </c>
      <c r="K5466" t="s">
        <v>97</v>
      </c>
      <c r="L5466" t="str">
        <f>_xlfn.XLOOKUP(Trade_Flows[[#This Row],[hardware_type]],Helper_sheet!$D$2:$D$15,Helper_sheet!$E$2:$E$15,0,0)</f>
        <v>Chip</v>
      </c>
      <c r="M5466" t="s">
        <v>91</v>
      </c>
      <c r="N5466" s="5">
        <v>976</v>
      </c>
      <c r="O5466" s="1">
        <v>48.81</v>
      </c>
      <c r="P5466" t="s">
        <v>664</v>
      </c>
      <c r="Q5466" t="s">
        <v>118</v>
      </c>
      <c r="R5466" t="s">
        <v>144</v>
      </c>
      <c r="S5466" t="s">
        <v>141</v>
      </c>
      <c r="T5466" t="s">
        <v>34</v>
      </c>
      <c r="U5466" t="s">
        <v>1504</v>
      </c>
      <c r="V5466" t="s">
        <v>763</v>
      </c>
      <c r="W5466" t="s">
        <v>147</v>
      </c>
      <c r="X5466" t="s">
        <v>144</v>
      </c>
    </row>
    <row r="5467" spans="1:24" x14ac:dyDescent="0.4">
      <c r="A5467" t="s">
        <v>6160</v>
      </c>
      <c r="B5467" t="s">
        <v>223</v>
      </c>
      <c r="C5467" t="s">
        <v>149</v>
      </c>
      <c r="D5467" t="s">
        <v>65</v>
      </c>
      <c r="E5467" t="s">
        <v>1461</v>
      </c>
      <c r="F5467" t="s">
        <v>122</v>
      </c>
      <c r="G5467" t="s">
        <v>117</v>
      </c>
      <c r="H5467" t="s">
        <v>1072</v>
      </c>
      <c r="I5467" t="s">
        <v>113</v>
      </c>
      <c r="J5467" t="s">
        <v>114</v>
      </c>
      <c r="K5467" t="s">
        <v>97</v>
      </c>
      <c r="L5467" t="str">
        <f>_xlfn.XLOOKUP(Trade_Flows[[#This Row],[hardware_type]],Helper_sheet!$D$2:$D$15,Helper_sheet!$E$2:$E$15,0,0)</f>
        <v>Chip</v>
      </c>
      <c r="M5467" t="s">
        <v>91</v>
      </c>
      <c r="N5467" s="5">
        <v>1089</v>
      </c>
      <c r="O5467" s="1">
        <v>54.5</v>
      </c>
      <c r="P5467" t="s">
        <v>664</v>
      </c>
      <c r="Q5467" t="s">
        <v>118</v>
      </c>
      <c r="R5467" t="s">
        <v>144</v>
      </c>
      <c r="S5467" t="s">
        <v>141</v>
      </c>
      <c r="T5467" t="s">
        <v>34</v>
      </c>
      <c r="U5467" t="s">
        <v>2671</v>
      </c>
      <c r="V5467" t="s">
        <v>822</v>
      </c>
      <c r="W5467" t="s">
        <v>147</v>
      </c>
      <c r="X5467" t="s">
        <v>144</v>
      </c>
    </row>
    <row r="5468" spans="1:24" x14ac:dyDescent="0.4">
      <c r="A5468" t="s">
        <v>6161</v>
      </c>
      <c r="B5468" t="s">
        <v>223</v>
      </c>
      <c r="C5468" t="s">
        <v>154</v>
      </c>
      <c r="D5468" t="s">
        <v>66</v>
      </c>
      <c r="E5468" t="s">
        <v>1461</v>
      </c>
      <c r="F5468" t="s">
        <v>122</v>
      </c>
      <c r="G5468" t="s">
        <v>117</v>
      </c>
      <c r="H5468" t="s">
        <v>1072</v>
      </c>
      <c r="I5468" t="s">
        <v>113</v>
      </c>
      <c r="J5468" t="s">
        <v>114</v>
      </c>
      <c r="K5468" t="s">
        <v>97</v>
      </c>
      <c r="L5468" t="str">
        <f>_xlfn.XLOOKUP(Trade_Flows[[#This Row],[hardware_type]],Helper_sheet!$D$2:$D$15,Helper_sheet!$E$2:$E$15,0,0)</f>
        <v>Chip</v>
      </c>
      <c r="M5468" t="s">
        <v>91</v>
      </c>
      <c r="N5468" s="5">
        <v>1205</v>
      </c>
      <c r="O5468" s="1">
        <v>60.26</v>
      </c>
      <c r="P5468" t="s">
        <v>98</v>
      </c>
      <c r="Q5468" t="s">
        <v>118</v>
      </c>
      <c r="R5468" t="s">
        <v>144</v>
      </c>
      <c r="S5468" t="s">
        <v>141</v>
      </c>
      <c r="T5468" t="s">
        <v>34</v>
      </c>
      <c r="U5468" t="s">
        <v>1493</v>
      </c>
      <c r="V5468" t="s">
        <v>729</v>
      </c>
      <c r="W5468" t="s">
        <v>147</v>
      </c>
      <c r="X5468" t="s">
        <v>144</v>
      </c>
    </row>
    <row r="5469" spans="1:24" x14ac:dyDescent="0.4">
      <c r="A5469" t="s">
        <v>6162</v>
      </c>
      <c r="B5469" t="s">
        <v>223</v>
      </c>
      <c r="C5469" t="s">
        <v>158</v>
      </c>
      <c r="D5469" t="s">
        <v>67</v>
      </c>
      <c r="E5469" t="s">
        <v>1461</v>
      </c>
      <c r="F5469" t="s">
        <v>122</v>
      </c>
      <c r="G5469" t="s">
        <v>117</v>
      </c>
      <c r="H5469" t="s">
        <v>1072</v>
      </c>
      <c r="I5469" t="s">
        <v>113</v>
      </c>
      <c r="J5469" t="s">
        <v>114</v>
      </c>
      <c r="K5469" t="s">
        <v>97</v>
      </c>
      <c r="L5469" t="str">
        <f>_xlfn.XLOOKUP(Trade_Flows[[#This Row],[hardware_type]],Helper_sheet!$D$2:$D$15,Helper_sheet!$E$2:$E$15,0,0)</f>
        <v>Chip</v>
      </c>
      <c r="M5469" t="s">
        <v>91</v>
      </c>
      <c r="N5469" s="5">
        <v>1174</v>
      </c>
      <c r="O5469" s="1">
        <v>58.7</v>
      </c>
      <c r="P5469" t="s">
        <v>661</v>
      </c>
      <c r="Q5469" t="s">
        <v>118</v>
      </c>
      <c r="R5469" t="s">
        <v>144</v>
      </c>
      <c r="S5469" t="s">
        <v>141</v>
      </c>
      <c r="T5469" t="s">
        <v>34</v>
      </c>
      <c r="U5469" t="s">
        <v>1528</v>
      </c>
      <c r="V5469" t="s">
        <v>747</v>
      </c>
      <c r="W5469" t="s">
        <v>147</v>
      </c>
      <c r="X5469" t="s">
        <v>144</v>
      </c>
    </row>
    <row r="5470" spans="1:24" x14ac:dyDescent="0.4">
      <c r="A5470" t="s">
        <v>6163</v>
      </c>
      <c r="B5470" t="s">
        <v>235</v>
      </c>
      <c r="C5470" t="s">
        <v>141</v>
      </c>
      <c r="D5470" t="s">
        <v>68</v>
      </c>
      <c r="E5470" t="s">
        <v>1461</v>
      </c>
      <c r="F5470" t="s">
        <v>122</v>
      </c>
      <c r="G5470" t="s">
        <v>117</v>
      </c>
      <c r="H5470" t="s">
        <v>1072</v>
      </c>
      <c r="I5470" t="s">
        <v>113</v>
      </c>
      <c r="J5470" t="s">
        <v>114</v>
      </c>
      <c r="K5470" t="s">
        <v>97</v>
      </c>
      <c r="L5470" t="str">
        <f>_xlfn.XLOOKUP(Trade_Flows[[#This Row],[hardware_type]],Helper_sheet!$D$2:$D$15,Helper_sheet!$E$2:$E$15,0,0)</f>
        <v>Chip</v>
      </c>
      <c r="M5470" t="s">
        <v>91</v>
      </c>
      <c r="N5470" s="5">
        <v>1239</v>
      </c>
      <c r="O5470" s="1">
        <v>61.99</v>
      </c>
      <c r="P5470" t="s">
        <v>100</v>
      </c>
      <c r="Q5470" t="s">
        <v>118</v>
      </c>
      <c r="R5470" t="s">
        <v>144</v>
      </c>
      <c r="S5470" t="s">
        <v>141</v>
      </c>
      <c r="T5470" t="s">
        <v>34</v>
      </c>
      <c r="U5470" t="s">
        <v>1482</v>
      </c>
      <c r="V5470" t="s">
        <v>747</v>
      </c>
      <c r="W5470" t="s">
        <v>147</v>
      </c>
      <c r="X5470" t="s">
        <v>144</v>
      </c>
    </row>
    <row r="5471" spans="1:24" x14ac:dyDescent="0.4">
      <c r="A5471" t="s">
        <v>6164</v>
      </c>
      <c r="B5471" t="s">
        <v>235</v>
      </c>
      <c r="C5471" t="s">
        <v>149</v>
      </c>
      <c r="D5471" t="s">
        <v>69</v>
      </c>
      <c r="E5471" t="s">
        <v>1461</v>
      </c>
      <c r="F5471" t="s">
        <v>122</v>
      </c>
      <c r="G5471" t="s">
        <v>117</v>
      </c>
      <c r="H5471" t="s">
        <v>1072</v>
      </c>
      <c r="I5471" t="s">
        <v>113</v>
      </c>
      <c r="J5471" t="s">
        <v>114</v>
      </c>
      <c r="K5471" t="s">
        <v>97</v>
      </c>
      <c r="L5471" t="str">
        <f>_xlfn.XLOOKUP(Trade_Flows[[#This Row],[hardware_type]],Helper_sheet!$D$2:$D$15,Helper_sheet!$E$2:$E$15,0,0)</f>
        <v>Chip</v>
      </c>
      <c r="M5471" t="s">
        <v>91</v>
      </c>
      <c r="N5471" s="5">
        <v>1378</v>
      </c>
      <c r="O5471" s="1">
        <v>68.95</v>
      </c>
      <c r="P5471" t="s">
        <v>661</v>
      </c>
      <c r="Q5471" t="s">
        <v>118</v>
      </c>
      <c r="R5471" t="s">
        <v>144</v>
      </c>
      <c r="S5471" t="s">
        <v>141</v>
      </c>
      <c r="T5471" t="s">
        <v>34</v>
      </c>
      <c r="U5471" t="s">
        <v>1466</v>
      </c>
      <c r="V5471" t="s">
        <v>822</v>
      </c>
      <c r="W5471" t="s">
        <v>147</v>
      </c>
      <c r="X5471" t="s">
        <v>144</v>
      </c>
    </row>
    <row r="5472" spans="1:24" x14ac:dyDescent="0.4">
      <c r="A5472" t="s">
        <v>6165</v>
      </c>
      <c r="B5472" t="s">
        <v>235</v>
      </c>
      <c r="C5472" t="s">
        <v>154</v>
      </c>
      <c r="D5472" t="s">
        <v>70</v>
      </c>
      <c r="E5472" t="s">
        <v>1461</v>
      </c>
      <c r="F5472" t="s">
        <v>122</v>
      </c>
      <c r="G5472" t="s">
        <v>117</v>
      </c>
      <c r="H5472" t="s">
        <v>1072</v>
      </c>
      <c r="I5472" t="s">
        <v>113</v>
      </c>
      <c r="J5472" t="s">
        <v>114</v>
      </c>
      <c r="K5472" t="s">
        <v>97</v>
      </c>
      <c r="L5472" t="str">
        <f>_xlfn.XLOOKUP(Trade_Flows[[#This Row],[hardware_type]],Helper_sheet!$D$2:$D$15,Helper_sheet!$E$2:$E$15,0,0)</f>
        <v>Chip</v>
      </c>
      <c r="M5472" t="s">
        <v>91</v>
      </c>
      <c r="N5472" s="5">
        <v>1219</v>
      </c>
      <c r="O5472" s="1">
        <v>60.96</v>
      </c>
      <c r="P5472" t="s">
        <v>664</v>
      </c>
      <c r="Q5472" t="s">
        <v>118</v>
      </c>
      <c r="R5472" t="s">
        <v>144</v>
      </c>
      <c r="S5472" t="s">
        <v>141</v>
      </c>
      <c r="T5472" t="s">
        <v>34</v>
      </c>
      <c r="U5472" t="s">
        <v>1083</v>
      </c>
      <c r="V5472" t="s">
        <v>1128</v>
      </c>
      <c r="W5472" t="s">
        <v>147</v>
      </c>
      <c r="X5472" t="s">
        <v>144</v>
      </c>
    </row>
    <row r="5473" spans="1:24" x14ac:dyDescent="0.4">
      <c r="A5473" t="s">
        <v>6166</v>
      </c>
      <c r="B5473" t="s">
        <v>235</v>
      </c>
      <c r="C5473" t="s">
        <v>158</v>
      </c>
      <c r="D5473" t="s">
        <v>71</v>
      </c>
      <c r="E5473" t="s">
        <v>1461</v>
      </c>
      <c r="F5473" t="s">
        <v>122</v>
      </c>
      <c r="G5473" t="s">
        <v>117</v>
      </c>
      <c r="H5473" t="s">
        <v>1072</v>
      </c>
      <c r="I5473" t="s">
        <v>113</v>
      </c>
      <c r="J5473" t="s">
        <v>114</v>
      </c>
      <c r="K5473" t="s">
        <v>97</v>
      </c>
      <c r="L5473" t="str">
        <f>_xlfn.XLOOKUP(Trade_Flows[[#This Row],[hardware_type]],Helper_sheet!$D$2:$D$15,Helper_sheet!$E$2:$E$15,0,0)</f>
        <v>Chip</v>
      </c>
      <c r="M5473" t="s">
        <v>91</v>
      </c>
      <c r="N5473" s="5">
        <v>1073</v>
      </c>
      <c r="O5473" s="1">
        <v>53.66</v>
      </c>
      <c r="P5473" t="s">
        <v>664</v>
      </c>
      <c r="Q5473" t="s">
        <v>118</v>
      </c>
      <c r="R5473" t="s">
        <v>144</v>
      </c>
      <c r="S5473" t="s">
        <v>141</v>
      </c>
      <c r="T5473" t="s">
        <v>34</v>
      </c>
      <c r="U5473" t="s">
        <v>1128</v>
      </c>
      <c r="V5473" t="s">
        <v>1142</v>
      </c>
      <c r="W5473" t="s">
        <v>147</v>
      </c>
      <c r="X5473" t="s">
        <v>144</v>
      </c>
    </row>
    <row r="5474" spans="1:24" x14ac:dyDescent="0.4">
      <c r="A5474" t="s">
        <v>6167</v>
      </c>
      <c r="B5474" t="s">
        <v>248</v>
      </c>
      <c r="C5474" t="s">
        <v>141</v>
      </c>
      <c r="D5474" t="s">
        <v>72</v>
      </c>
      <c r="E5474" t="s">
        <v>1461</v>
      </c>
      <c r="F5474" t="s">
        <v>122</v>
      </c>
      <c r="G5474" t="s">
        <v>117</v>
      </c>
      <c r="H5474" t="s">
        <v>1072</v>
      </c>
      <c r="I5474" t="s">
        <v>113</v>
      </c>
      <c r="J5474" t="s">
        <v>114</v>
      </c>
      <c r="K5474" t="s">
        <v>97</v>
      </c>
      <c r="L5474" t="str">
        <f>_xlfn.XLOOKUP(Trade_Flows[[#This Row],[hardware_type]],Helper_sheet!$D$2:$D$15,Helper_sheet!$E$2:$E$15,0,0)</f>
        <v>Chip</v>
      </c>
      <c r="M5474" t="s">
        <v>91</v>
      </c>
      <c r="N5474" s="5">
        <v>1161</v>
      </c>
      <c r="O5474" s="1">
        <v>58.08</v>
      </c>
      <c r="P5474" t="s">
        <v>668</v>
      </c>
      <c r="Q5474" t="s">
        <v>118</v>
      </c>
      <c r="R5474" t="s">
        <v>144</v>
      </c>
      <c r="S5474" t="s">
        <v>141</v>
      </c>
      <c r="T5474" t="s">
        <v>34</v>
      </c>
      <c r="U5474" t="s">
        <v>1121</v>
      </c>
      <c r="V5474" t="s">
        <v>747</v>
      </c>
      <c r="W5474" t="s">
        <v>147</v>
      </c>
      <c r="X5474" t="s">
        <v>141</v>
      </c>
    </row>
    <row r="5475" spans="1:24" x14ac:dyDescent="0.4">
      <c r="A5475" t="s">
        <v>6168</v>
      </c>
      <c r="B5475" t="s">
        <v>248</v>
      </c>
      <c r="C5475" t="s">
        <v>149</v>
      </c>
      <c r="D5475" t="s">
        <v>73</v>
      </c>
      <c r="E5475" t="s">
        <v>1461</v>
      </c>
      <c r="F5475" t="s">
        <v>122</v>
      </c>
      <c r="G5475" t="s">
        <v>117</v>
      </c>
      <c r="H5475" t="s">
        <v>1072</v>
      </c>
      <c r="I5475" t="s">
        <v>113</v>
      </c>
      <c r="J5475" t="s">
        <v>114</v>
      </c>
      <c r="K5475" t="s">
        <v>97</v>
      </c>
      <c r="L5475" t="str">
        <f>_xlfn.XLOOKUP(Trade_Flows[[#This Row],[hardware_type]],Helper_sheet!$D$2:$D$15,Helper_sheet!$E$2:$E$15,0,0)</f>
        <v>Chip</v>
      </c>
      <c r="M5475" t="s">
        <v>91</v>
      </c>
      <c r="N5475" s="5">
        <v>1542</v>
      </c>
      <c r="O5475" s="1">
        <v>77.13</v>
      </c>
      <c r="P5475" t="s">
        <v>98</v>
      </c>
      <c r="Q5475" t="s">
        <v>118</v>
      </c>
      <c r="R5475" t="s">
        <v>144</v>
      </c>
      <c r="S5475" t="s">
        <v>141</v>
      </c>
      <c r="T5475" t="s">
        <v>34</v>
      </c>
      <c r="U5475" t="s">
        <v>1462</v>
      </c>
      <c r="V5475" t="s">
        <v>758</v>
      </c>
      <c r="W5475" t="s">
        <v>147</v>
      </c>
      <c r="X5475" t="s">
        <v>141</v>
      </c>
    </row>
    <row r="5476" spans="1:24" x14ac:dyDescent="0.4">
      <c r="A5476" t="s">
        <v>6169</v>
      </c>
      <c r="B5476" t="s">
        <v>248</v>
      </c>
      <c r="C5476" t="s">
        <v>154</v>
      </c>
      <c r="D5476" t="s">
        <v>74</v>
      </c>
      <c r="E5476" t="s">
        <v>1461</v>
      </c>
      <c r="F5476" t="s">
        <v>122</v>
      </c>
      <c r="G5476" t="s">
        <v>117</v>
      </c>
      <c r="H5476" t="s">
        <v>1072</v>
      </c>
      <c r="I5476" t="s">
        <v>113</v>
      </c>
      <c r="J5476" t="s">
        <v>114</v>
      </c>
      <c r="K5476" t="s">
        <v>97</v>
      </c>
      <c r="L5476" t="str">
        <f>_xlfn.XLOOKUP(Trade_Flows[[#This Row],[hardware_type]],Helper_sheet!$D$2:$D$15,Helper_sheet!$E$2:$E$15,0,0)</f>
        <v>Chip</v>
      </c>
      <c r="M5476" t="s">
        <v>91</v>
      </c>
      <c r="N5476" s="5">
        <v>1584</v>
      </c>
      <c r="O5476" s="1">
        <v>79.2</v>
      </c>
      <c r="P5476" t="s">
        <v>668</v>
      </c>
      <c r="Q5476" t="s">
        <v>118</v>
      </c>
      <c r="R5476" t="s">
        <v>144</v>
      </c>
      <c r="S5476" t="s">
        <v>141</v>
      </c>
      <c r="T5476" t="s">
        <v>34</v>
      </c>
      <c r="U5476" t="s">
        <v>2671</v>
      </c>
      <c r="V5476" t="s">
        <v>758</v>
      </c>
      <c r="W5476" t="s">
        <v>147</v>
      </c>
      <c r="X5476" t="s">
        <v>141</v>
      </c>
    </row>
    <row r="5477" spans="1:24" x14ac:dyDescent="0.4">
      <c r="A5477" t="s">
        <v>6170</v>
      </c>
      <c r="B5477" t="s">
        <v>248</v>
      </c>
      <c r="C5477" t="s">
        <v>158</v>
      </c>
      <c r="D5477" t="s">
        <v>75</v>
      </c>
      <c r="E5477" t="s">
        <v>1461</v>
      </c>
      <c r="F5477" t="s">
        <v>122</v>
      </c>
      <c r="G5477" t="s">
        <v>117</v>
      </c>
      <c r="H5477" t="s">
        <v>1072</v>
      </c>
      <c r="I5477" t="s">
        <v>113</v>
      </c>
      <c r="J5477" t="s">
        <v>114</v>
      </c>
      <c r="K5477" t="s">
        <v>97</v>
      </c>
      <c r="L5477" t="str">
        <f>_xlfn.XLOOKUP(Trade_Flows[[#This Row],[hardware_type]],Helper_sheet!$D$2:$D$15,Helper_sheet!$E$2:$E$15,0,0)</f>
        <v>Chip</v>
      </c>
      <c r="M5477" t="s">
        <v>91</v>
      </c>
      <c r="N5477" s="5">
        <v>1428</v>
      </c>
      <c r="O5477" s="1">
        <v>71.41</v>
      </c>
      <c r="P5477" t="s">
        <v>664</v>
      </c>
      <c r="Q5477" t="s">
        <v>118</v>
      </c>
      <c r="R5477" t="s">
        <v>144</v>
      </c>
      <c r="S5477" t="s">
        <v>141</v>
      </c>
      <c r="T5477" t="s">
        <v>34</v>
      </c>
      <c r="U5477" t="s">
        <v>1500</v>
      </c>
      <c r="V5477" t="s">
        <v>740</v>
      </c>
      <c r="W5477" t="s">
        <v>147</v>
      </c>
      <c r="X5477" t="s">
        <v>141</v>
      </c>
    </row>
    <row r="5478" spans="1:24" x14ac:dyDescent="0.4">
      <c r="A5478" t="s">
        <v>6171</v>
      </c>
      <c r="B5478" t="s">
        <v>260</v>
      </c>
      <c r="C5478" t="s">
        <v>141</v>
      </c>
      <c r="D5478" t="s">
        <v>76</v>
      </c>
      <c r="E5478" t="s">
        <v>1461</v>
      </c>
      <c r="F5478" t="s">
        <v>122</v>
      </c>
      <c r="G5478" t="s">
        <v>117</v>
      </c>
      <c r="H5478" t="s">
        <v>1072</v>
      </c>
      <c r="I5478" t="s">
        <v>113</v>
      </c>
      <c r="J5478" t="s">
        <v>114</v>
      </c>
      <c r="K5478" t="s">
        <v>97</v>
      </c>
      <c r="L5478" t="str">
        <f>_xlfn.XLOOKUP(Trade_Flows[[#This Row],[hardware_type]],Helper_sheet!$D$2:$D$15,Helper_sheet!$E$2:$E$15,0,0)</f>
        <v>Chip</v>
      </c>
      <c r="M5478" t="s">
        <v>91</v>
      </c>
      <c r="N5478" s="5">
        <v>1460</v>
      </c>
      <c r="O5478" s="1">
        <v>73.010000000000005</v>
      </c>
      <c r="P5478" t="s">
        <v>100</v>
      </c>
      <c r="Q5478" t="s">
        <v>118</v>
      </c>
      <c r="R5478" t="s">
        <v>144</v>
      </c>
      <c r="S5478" t="s">
        <v>141</v>
      </c>
      <c r="T5478" t="s">
        <v>34</v>
      </c>
      <c r="U5478" t="s">
        <v>724</v>
      </c>
      <c r="V5478" t="s">
        <v>747</v>
      </c>
      <c r="W5478" t="s">
        <v>147</v>
      </c>
      <c r="X5478" t="s">
        <v>141</v>
      </c>
    </row>
    <row r="5479" spans="1:24" x14ac:dyDescent="0.4">
      <c r="A5479" t="s">
        <v>6172</v>
      </c>
      <c r="B5479" t="s">
        <v>260</v>
      </c>
      <c r="C5479" t="s">
        <v>149</v>
      </c>
      <c r="D5479" t="s">
        <v>77</v>
      </c>
      <c r="E5479" t="s">
        <v>1461</v>
      </c>
      <c r="F5479" t="s">
        <v>122</v>
      </c>
      <c r="G5479" t="s">
        <v>117</v>
      </c>
      <c r="H5479" t="s">
        <v>1072</v>
      </c>
      <c r="I5479" t="s">
        <v>113</v>
      </c>
      <c r="J5479" t="s">
        <v>114</v>
      </c>
      <c r="K5479" t="s">
        <v>97</v>
      </c>
      <c r="L5479" t="str">
        <f>_xlfn.XLOOKUP(Trade_Flows[[#This Row],[hardware_type]],Helper_sheet!$D$2:$D$15,Helper_sheet!$E$2:$E$15,0,0)</f>
        <v>Chip</v>
      </c>
      <c r="M5479" t="s">
        <v>91</v>
      </c>
      <c r="N5479" s="5">
        <v>1522</v>
      </c>
      <c r="O5479" s="1">
        <v>76.12</v>
      </c>
      <c r="P5479" t="s">
        <v>664</v>
      </c>
      <c r="Q5479" t="s">
        <v>118</v>
      </c>
      <c r="R5479" t="s">
        <v>144</v>
      </c>
      <c r="S5479" t="s">
        <v>141</v>
      </c>
      <c r="T5479" t="s">
        <v>34</v>
      </c>
      <c r="U5479" t="s">
        <v>1504</v>
      </c>
      <c r="V5479" t="s">
        <v>1142</v>
      </c>
      <c r="W5479" t="s">
        <v>147</v>
      </c>
      <c r="X5479" t="s">
        <v>141</v>
      </c>
    </row>
    <row r="5480" spans="1:24" x14ac:dyDescent="0.4">
      <c r="A5480" t="s">
        <v>6173</v>
      </c>
      <c r="B5480" t="s">
        <v>260</v>
      </c>
      <c r="C5480" t="s">
        <v>154</v>
      </c>
      <c r="D5480" t="s">
        <v>78</v>
      </c>
      <c r="E5480" t="s">
        <v>1461</v>
      </c>
      <c r="F5480" t="s">
        <v>122</v>
      </c>
      <c r="G5480" t="s">
        <v>117</v>
      </c>
      <c r="H5480" t="s">
        <v>1072</v>
      </c>
      <c r="I5480" t="s">
        <v>113</v>
      </c>
      <c r="J5480" t="s">
        <v>114</v>
      </c>
      <c r="K5480" t="s">
        <v>97</v>
      </c>
      <c r="L5480" t="str">
        <f>_xlfn.XLOOKUP(Trade_Flows[[#This Row],[hardware_type]],Helper_sheet!$D$2:$D$15,Helper_sheet!$E$2:$E$15,0,0)</f>
        <v>Chip</v>
      </c>
      <c r="M5480" t="s">
        <v>91</v>
      </c>
      <c r="N5480" s="5">
        <v>1820</v>
      </c>
      <c r="O5480" s="1">
        <v>91</v>
      </c>
      <c r="P5480" t="s">
        <v>661</v>
      </c>
      <c r="Q5480" t="s">
        <v>118</v>
      </c>
      <c r="R5480" t="s">
        <v>144</v>
      </c>
      <c r="S5480" t="s">
        <v>141</v>
      </c>
      <c r="T5480" t="s">
        <v>34</v>
      </c>
      <c r="U5480" t="s">
        <v>1121</v>
      </c>
      <c r="V5480" t="s">
        <v>1142</v>
      </c>
      <c r="W5480" t="s">
        <v>147</v>
      </c>
      <c r="X5480" t="s">
        <v>141</v>
      </c>
    </row>
    <row r="5481" spans="1:24" x14ac:dyDescent="0.4">
      <c r="A5481" t="s">
        <v>6174</v>
      </c>
      <c r="B5481" t="s">
        <v>260</v>
      </c>
      <c r="C5481" t="s">
        <v>158</v>
      </c>
      <c r="D5481" t="s">
        <v>79</v>
      </c>
      <c r="E5481" t="s">
        <v>1461</v>
      </c>
      <c r="F5481" t="s">
        <v>122</v>
      </c>
      <c r="G5481" t="s">
        <v>117</v>
      </c>
      <c r="H5481" t="s">
        <v>1072</v>
      </c>
      <c r="I5481" t="s">
        <v>113</v>
      </c>
      <c r="J5481" t="s">
        <v>114</v>
      </c>
      <c r="K5481" t="s">
        <v>97</v>
      </c>
      <c r="L5481" t="str">
        <f>_xlfn.XLOOKUP(Trade_Flows[[#This Row],[hardware_type]],Helper_sheet!$D$2:$D$15,Helper_sheet!$E$2:$E$15,0,0)</f>
        <v>Chip</v>
      </c>
      <c r="M5481" t="s">
        <v>91</v>
      </c>
      <c r="N5481" s="5">
        <v>1496</v>
      </c>
      <c r="O5481" s="1">
        <v>74.819999999999993</v>
      </c>
      <c r="P5481" t="s">
        <v>661</v>
      </c>
      <c r="Q5481" t="s">
        <v>118</v>
      </c>
      <c r="R5481" t="s">
        <v>144</v>
      </c>
      <c r="S5481" t="s">
        <v>141</v>
      </c>
      <c r="T5481" t="s">
        <v>34</v>
      </c>
      <c r="U5481" t="s">
        <v>2671</v>
      </c>
      <c r="V5481" t="s">
        <v>747</v>
      </c>
      <c r="W5481" t="s">
        <v>147</v>
      </c>
      <c r="X5481" t="s">
        <v>141</v>
      </c>
    </row>
    <row r="5482" spans="1:24" x14ac:dyDescent="0.4">
      <c r="A5482" t="s">
        <v>6175</v>
      </c>
      <c r="B5482" t="s">
        <v>140</v>
      </c>
      <c r="C5482" t="s">
        <v>141</v>
      </c>
      <c r="D5482" t="s">
        <v>23</v>
      </c>
      <c r="E5482" t="s">
        <v>1461</v>
      </c>
      <c r="F5482" t="s">
        <v>122</v>
      </c>
      <c r="G5482" t="s">
        <v>117</v>
      </c>
      <c r="H5482" t="s">
        <v>1072</v>
      </c>
      <c r="I5482" t="s">
        <v>113</v>
      </c>
      <c r="J5482" t="s">
        <v>114</v>
      </c>
      <c r="K5482" t="s">
        <v>360</v>
      </c>
      <c r="L5482" t="str">
        <f>_xlfn.XLOOKUP(Trade_Flows[[#This Row],[hardware_type]],Helper_sheet!$D$2:$D$15,Helper_sheet!$E$2:$E$15,0,0)</f>
        <v>Chip</v>
      </c>
      <c r="M5482" t="s">
        <v>31</v>
      </c>
      <c r="N5482" s="5">
        <v>502</v>
      </c>
      <c r="O5482" s="1">
        <v>25.14</v>
      </c>
      <c r="P5482" t="s">
        <v>84</v>
      </c>
      <c r="Q5482" t="s">
        <v>118</v>
      </c>
      <c r="R5482" t="s">
        <v>144</v>
      </c>
      <c r="S5482" t="s">
        <v>141</v>
      </c>
      <c r="T5482" t="s">
        <v>34</v>
      </c>
      <c r="U5482" t="s">
        <v>1500</v>
      </c>
      <c r="V5482" t="s">
        <v>738</v>
      </c>
      <c r="W5482" t="s">
        <v>147</v>
      </c>
      <c r="X5482" t="s">
        <v>144</v>
      </c>
    </row>
    <row r="5483" spans="1:24" x14ac:dyDescent="0.4">
      <c r="A5483" t="s">
        <v>6176</v>
      </c>
      <c r="B5483" t="s">
        <v>140</v>
      </c>
      <c r="C5483" t="s">
        <v>149</v>
      </c>
      <c r="D5483" t="s">
        <v>35</v>
      </c>
      <c r="E5483" t="s">
        <v>1461</v>
      </c>
      <c r="F5483" t="s">
        <v>122</v>
      </c>
      <c r="G5483" t="s">
        <v>117</v>
      </c>
      <c r="H5483" t="s">
        <v>1072</v>
      </c>
      <c r="I5483" t="s">
        <v>113</v>
      </c>
      <c r="J5483" t="s">
        <v>114</v>
      </c>
      <c r="K5483" t="s">
        <v>360</v>
      </c>
      <c r="L5483" t="str">
        <f>_xlfn.XLOOKUP(Trade_Flows[[#This Row],[hardware_type]],Helper_sheet!$D$2:$D$15,Helper_sheet!$E$2:$E$15,0,0)</f>
        <v>Chip</v>
      </c>
      <c r="M5483" t="s">
        <v>31</v>
      </c>
      <c r="N5483" s="5">
        <v>697</v>
      </c>
      <c r="O5483" s="1">
        <v>34.869999999999997</v>
      </c>
      <c r="P5483" t="s">
        <v>83</v>
      </c>
      <c r="Q5483" t="s">
        <v>118</v>
      </c>
      <c r="R5483" t="s">
        <v>144</v>
      </c>
      <c r="S5483" t="s">
        <v>141</v>
      </c>
      <c r="T5483" t="s">
        <v>34</v>
      </c>
      <c r="U5483" t="s">
        <v>724</v>
      </c>
      <c r="V5483" t="s">
        <v>735</v>
      </c>
      <c r="W5483" t="s">
        <v>147</v>
      </c>
      <c r="X5483" t="s">
        <v>144</v>
      </c>
    </row>
    <row r="5484" spans="1:24" x14ac:dyDescent="0.4">
      <c r="A5484" t="s">
        <v>6177</v>
      </c>
      <c r="B5484" t="s">
        <v>140</v>
      </c>
      <c r="C5484" t="s">
        <v>154</v>
      </c>
      <c r="D5484" t="s">
        <v>37</v>
      </c>
      <c r="E5484" t="s">
        <v>1461</v>
      </c>
      <c r="F5484" t="s">
        <v>122</v>
      </c>
      <c r="G5484" t="s">
        <v>117</v>
      </c>
      <c r="H5484" t="s">
        <v>1072</v>
      </c>
      <c r="I5484" t="s">
        <v>113</v>
      </c>
      <c r="J5484" t="s">
        <v>114</v>
      </c>
      <c r="K5484" t="s">
        <v>360</v>
      </c>
      <c r="L5484" t="str">
        <f>_xlfn.XLOOKUP(Trade_Flows[[#This Row],[hardware_type]],Helper_sheet!$D$2:$D$15,Helper_sheet!$E$2:$E$15,0,0)</f>
        <v>Chip</v>
      </c>
      <c r="M5484" t="s">
        <v>31</v>
      </c>
      <c r="N5484" s="5">
        <v>606</v>
      </c>
      <c r="O5484" s="1">
        <v>30.34</v>
      </c>
      <c r="P5484" t="s">
        <v>84</v>
      </c>
      <c r="Q5484" t="s">
        <v>118</v>
      </c>
      <c r="R5484" t="s">
        <v>144</v>
      </c>
      <c r="S5484" t="s">
        <v>141</v>
      </c>
      <c r="T5484" t="s">
        <v>34</v>
      </c>
      <c r="U5484" t="s">
        <v>724</v>
      </c>
      <c r="V5484" t="s">
        <v>1093</v>
      </c>
      <c r="W5484" t="s">
        <v>147</v>
      </c>
      <c r="X5484" t="s">
        <v>144</v>
      </c>
    </row>
    <row r="5485" spans="1:24" x14ac:dyDescent="0.4">
      <c r="A5485" t="s">
        <v>6178</v>
      </c>
      <c r="B5485" t="s">
        <v>140</v>
      </c>
      <c r="C5485" t="s">
        <v>158</v>
      </c>
      <c r="D5485" t="s">
        <v>38</v>
      </c>
      <c r="E5485" t="s">
        <v>1461</v>
      </c>
      <c r="F5485" t="s">
        <v>122</v>
      </c>
      <c r="G5485" t="s">
        <v>117</v>
      </c>
      <c r="H5485" t="s">
        <v>1072</v>
      </c>
      <c r="I5485" t="s">
        <v>113</v>
      </c>
      <c r="J5485" t="s">
        <v>114</v>
      </c>
      <c r="K5485" t="s">
        <v>360</v>
      </c>
      <c r="L5485" t="str">
        <f>_xlfn.XLOOKUP(Trade_Flows[[#This Row],[hardware_type]],Helper_sheet!$D$2:$D$15,Helper_sheet!$E$2:$E$15,0,0)</f>
        <v>Chip</v>
      </c>
      <c r="M5485" t="s">
        <v>31</v>
      </c>
      <c r="N5485" s="5">
        <v>602</v>
      </c>
      <c r="O5485" s="1">
        <v>30.14</v>
      </c>
      <c r="P5485" t="s">
        <v>85</v>
      </c>
      <c r="Q5485" t="s">
        <v>118</v>
      </c>
      <c r="R5485" t="s">
        <v>144</v>
      </c>
      <c r="S5485" t="s">
        <v>141</v>
      </c>
      <c r="T5485" t="s">
        <v>34</v>
      </c>
      <c r="U5485" t="s">
        <v>1493</v>
      </c>
      <c r="V5485" t="s">
        <v>735</v>
      </c>
      <c r="W5485" t="s">
        <v>147</v>
      </c>
      <c r="X5485" t="s">
        <v>144</v>
      </c>
    </row>
    <row r="5486" spans="1:24" x14ac:dyDescent="0.4">
      <c r="A5486" t="s">
        <v>6179</v>
      </c>
      <c r="B5486" t="s">
        <v>162</v>
      </c>
      <c r="C5486" t="s">
        <v>141</v>
      </c>
      <c r="D5486" t="s">
        <v>39</v>
      </c>
      <c r="E5486" t="s">
        <v>1461</v>
      </c>
      <c r="F5486" t="s">
        <v>122</v>
      </c>
      <c r="G5486" t="s">
        <v>117</v>
      </c>
      <c r="H5486" t="s">
        <v>1072</v>
      </c>
      <c r="I5486" t="s">
        <v>113</v>
      </c>
      <c r="J5486" t="s">
        <v>114</v>
      </c>
      <c r="K5486" t="s">
        <v>360</v>
      </c>
      <c r="L5486" t="str">
        <f>_xlfn.XLOOKUP(Trade_Flows[[#This Row],[hardware_type]],Helper_sheet!$D$2:$D$15,Helper_sheet!$E$2:$E$15,0,0)</f>
        <v>Chip</v>
      </c>
      <c r="M5486" t="s">
        <v>31</v>
      </c>
      <c r="N5486" s="5">
        <v>610</v>
      </c>
      <c r="O5486" s="1">
        <v>30.53</v>
      </c>
      <c r="P5486" t="s">
        <v>83</v>
      </c>
      <c r="Q5486" t="s">
        <v>118</v>
      </c>
      <c r="R5486" t="s">
        <v>144</v>
      </c>
      <c r="S5486" t="s">
        <v>141</v>
      </c>
      <c r="T5486" t="s">
        <v>34</v>
      </c>
      <c r="U5486" t="s">
        <v>1474</v>
      </c>
      <c r="V5486" t="s">
        <v>840</v>
      </c>
      <c r="W5486" t="s">
        <v>147</v>
      </c>
      <c r="X5486" t="s">
        <v>144</v>
      </c>
    </row>
    <row r="5487" spans="1:24" x14ac:dyDescent="0.4">
      <c r="A5487" t="s">
        <v>6180</v>
      </c>
      <c r="B5487" t="s">
        <v>162</v>
      </c>
      <c r="C5487" t="s">
        <v>149</v>
      </c>
      <c r="D5487" t="s">
        <v>41</v>
      </c>
      <c r="E5487" t="s">
        <v>1461</v>
      </c>
      <c r="F5487" t="s">
        <v>122</v>
      </c>
      <c r="G5487" t="s">
        <v>117</v>
      </c>
      <c r="H5487" t="s">
        <v>1072</v>
      </c>
      <c r="I5487" t="s">
        <v>113</v>
      </c>
      <c r="J5487" t="s">
        <v>114</v>
      </c>
      <c r="K5487" t="s">
        <v>360</v>
      </c>
      <c r="L5487" t="str">
        <f>_xlfn.XLOOKUP(Trade_Flows[[#This Row],[hardware_type]],Helper_sheet!$D$2:$D$15,Helper_sheet!$E$2:$E$15,0,0)</f>
        <v>Chip</v>
      </c>
      <c r="M5487" t="s">
        <v>31</v>
      </c>
      <c r="N5487" s="5">
        <v>740</v>
      </c>
      <c r="O5487" s="1">
        <v>37.03</v>
      </c>
      <c r="P5487" t="s">
        <v>84</v>
      </c>
      <c r="Q5487" t="s">
        <v>118</v>
      </c>
      <c r="R5487" t="s">
        <v>144</v>
      </c>
      <c r="S5487" t="s">
        <v>141</v>
      </c>
      <c r="T5487" t="s">
        <v>34</v>
      </c>
      <c r="U5487" t="s">
        <v>1510</v>
      </c>
      <c r="V5487" t="s">
        <v>793</v>
      </c>
      <c r="W5487" t="s">
        <v>147</v>
      </c>
      <c r="X5487" t="s">
        <v>144</v>
      </c>
    </row>
    <row r="5488" spans="1:24" x14ac:dyDescent="0.4">
      <c r="A5488" t="s">
        <v>6181</v>
      </c>
      <c r="B5488" t="s">
        <v>162</v>
      </c>
      <c r="C5488" t="s">
        <v>154</v>
      </c>
      <c r="D5488" t="s">
        <v>42</v>
      </c>
      <c r="E5488" t="s">
        <v>1461</v>
      </c>
      <c r="F5488" t="s">
        <v>122</v>
      </c>
      <c r="G5488" t="s">
        <v>117</v>
      </c>
      <c r="H5488" t="s">
        <v>1072</v>
      </c>
      <c r="I5488" t="s">
        <v>113</v>
      </c>
      <c r="J5488" t="s">
        <v>114</v>
      </c>
      <c r="K5488" t="s">
        <v>360</v>
      </c>
      <c r="L5488" t="str">
        <f>_xlfn.XLOOKUP(Trade_Flows[[#This Row],[hardware_type]],Helper_sheet!$D$2:$D$15,Helper_sheet!$E$2:$E$15,0,0)</f>
        <v>Chip</v>
      </c>
      <c r="M5488" t="s">
        <v>31</v>
      </c>
      <c r="N5488" s="5">
        <v>791</v>
      </c>
      <c r="O5488" s="1">
        <v>39.56</v>
      </c>
      <c r="P5488" t="s">
        <v>272</v>
      </c>
      <c r="Q5488" t="s">
        <v>118</v>
      </c>
      <c r="R5488" t="s">
        <v>144</v>
      </c>
      <c r="S5488" t="s">
        <v>141</v>
      </c>
      <c r="T5488" t="s">
        <v>34</v>
      </c>
      <c r="U5488" t="s">
        <v>2671</v>
      </c>
      <c r="V5488" t="s">
        <v>724</v>
      </c>
      <c r="W5488" t="s">
        <v>147</v>
      </c>
      <c r="X5488" t="s">
        <v>144</v>
      </c>
    </row>
    <row r="5489" spans="1:24" x14ac:dyDescent="0.4">
      <c r="A5489" t="s">
        <v>6182</v>
      </c>
      <c r="B5489" t="s">
        <v>162</v>
      </c>
      <c r="C5489" t="s">
        <v>158</v>
      </c>
      <c r="D5489" t="s">
        <v>43</v>
      </c>
      <c r="E5489" t="s">
        <v>1461</v>
      </c>
      <c r="F5489" t="s">
        <v>122</v>
      </c>
      <c r="G5489" t="s">
        <v>117</v>
      </c>
      <c r="H5489" t="s">
        <v>1072</v>
      </c>
      <c r="I5489" t="s">
        <v>113</v>
      </c>
      <c r="J5489" t="s">
        <v>114</v>
      </c>
      <c r="K5489" t="s">
        <v>360</v>
      </c>
      <c r="L5489" t="str">
        <f>_xlfn.XLOOKUP(Trade_Flows[[#This Row],[hardware_type]],Helper_sheet!$D$2:$D$15,Helper_sheet!$E$2:$E$15,0,0)</f>
        <v>Chip</v>
      </c>
      <c r="M5489" t="s">
        <v>31</v>
      </c>
      <c r="N5489" s="5">
        <v>598</v>
      </c>
      <c r="O5489" s="1">
        <v>29.94</v>
      </c>
      <c r="P5489" t="s">
        <v>86</v>
      </c>
      <c r="Q5489" t="s">
        <v>118</v>
      </c>
      <c r="R5489" t="s">
        <v>144</v>
      </c>
      <c r="S5489" t="s">
        <v>141</v>
      </c>
      <c r="T5489" t="s">
        <v>34</v>
      </c>
      <c r="U5489" t="s">
        <v>1121</v>
      </c>
      <c r="V5489" t="s">
        <v>740</v>
      </c>
      <c r="W5489" t="s">
        <v>147</v>
      </c>
      <c r="X5489" t="s">
        <v>144</v>
      </c>
    </row>
    <row r="5490" spans="1:24" x14ac:dyDescent="0.4">
      <c r="A5490" t="s">
        <v>6183</v>
      </c>
      <c r="B5490" t="s">
        <v>171</v>
      </c>
      <c r="C5490" t="s">
        <v>141</v>
      </c>
      <c r="D5490" t="s">
        <v>44</v>
      </c>
      <c r="E5490" t="s">
        <v>1461</v>
      </c>
      <c r="F5490" t="s">
        <v>122</v>
      </c>
      <c r="G5490" t="s">
        <v>117</v>
      </c>
      <c r="H5490" t="s">
        <v>1072</v>
      </c>
      <c r="I5490" t="s">
        <v>113</v>
      </c>
      <c r="J5490" t="s">
        <v>114</v>
      </c>
      <c r="K5490" t="s">
        <v>360</v>
      </c>
      <c r="L5490" t="str">
        <f>_xlfn.XLOOKUP(Trade_Flows[[#This Row],[hardware_type]],Helper_sheet!$D$2:$D$15,Helper_sheet!$E$2:$E$15,0,0)</f>
        <v>Chip</v>
      </c>
      <c r="M5490" t="s">
        <v>31</v>
      </c>
      <c r="N5490" s="5">
        <v>655</v>
      </c>
      <c r="O5490" s="1">
        <v>32.75</v>
      </c>
      <c r="P5490" t="s">
        <v>86</v>
      </c>
      <c r="Q5490" t="s">
        <v>118</v>
      </c>
      <c r="R5490" t="s">
        <v>144</v>
      </c>
      <c r="S5490" t="s">
        <v>141</v>
      </c>
      <c r="T5490" t="s">
        <v>34</v>
      </c>
      <c r="U5490" t="s">
        <v>1096</v>
      </c>
      <c r="V5490" t="s">
        <v>1142</v>
      </c>
      <c r="W5490" t="s">
        <v>147</v>
      </c>
      <c r="X5490" t="s">
        <v>144</v>
      </c>
    </row>
    <row r="5491" spans="1:24" x14ac:dyDescent="0.4">
      <c r="A5491" t="s">
        <v>6184</v>
      </c>
      <c r="B5491" t="s">
        <v>171</v>
      </c>
      <c r="C5491" t="s">
        <v>149</v>
      </c>
      <c r="D5491" t="s">
        <v>45</v>
      </c>
      <c r="E5491" t="s">
        <v>1461</v>
      </c>
      <c r="F5491" t="s">
        <v>122</v>
      </c>
      <c r="G5491" t="s">
        <v>117</v>
      </c>
      <c r="H5491" t="s">
        <v>1072</v>
      </c>
      <c r="I5491" t="s">
        <v>113</v>
      </c>
      <c r="J5491" t="s">
        <v>114</v>
      </c>
      <c r="K5491" t="s">
        <v>360</v>
      </c>
      <c r="L5491" t="str">
        <f>_xlfn.XLOOKUP(Trade_Flows[[#This Row],[hardware_type]],Helper_sheet!$D$2:$D$15,Helper_sheet!$E$2:$E$15,0,0)</f>
        <v>Chip</v>
      </c>
      <c r="M5491" t="s">
        <v>31</v>
      </c>
      <c r="N5491" s="5">
        <v>816</v>
      </c>
      <c r="O5491" s="1">
        <v>40.83</v>
      </c>
      <c r="P5491" t="s">
        <v>365</v>
      </c>
      <c r="Q5491" t="s">
        <v>118</v>
      </c>
      <c r="R5491" t="s">
        <v>144</v>
      </c>
      <c r="S5491" t="s">
        <v>141</v>
      </c>
      <c r="T5491" t="s">
        <v>34</v>
      </c>
      <c r="U5491" t="s">
        <v>1528</v>
      </c>
      <c r="V5491" t="s">
        <v>729</v>
      </c>
      <c r="W5491" t="s">
        <v>147</v>
      </c>
      <c r="X5491" t="s">
        <v>144</v>
      </c>
    </row>
    <row r="5492" spans="1:24" x14ac:dyDescent="0.4">
      <c r="A5492" t="s">
        <v>6185</v>
      </c>
      <c r="B5492" t="s">
        <v>171</v>
      </c>
      <c r="C5492" t="s">
        <v>154</v>
      </c>
      <c r="D5492" t="s">
        <v>46</v>
      </c>
      <c r="E5492" t="s">
        <v>1461</v>
      </c>
      <c r="F5492" t="s">
        <v>122</v>
      </c>
      <c r="G5492" t="s">
        <v>117</v>
      </c>
      <c r="H5492" t="s">
        <v>1072</v>
      </c>
      <c r="I5492" t="s">
        <v>113</v>
      </c>
      <c r="J5492" t="s">
        <v>114</v>
      </c>
      <c r="K5492" t="s">
        <v>360</v>
      </c>
      <c r="L5492" t="str">
        <f>_xlfn.XLOOKUP(Trade_Flows[[#This Row],[hardware_type]],Helper_sheet!$D$2:$D$15,Helper_sheet!$E$2:$E$15,0,0)</f>
        <v>Chip</v>
      </c>
      <c r="M5492" t="s">
        <v>31</v>
      </c>
      <c r="N5492" s="5">
        <v>911</v>
      </c>
      <c r="O5492" s="1">
        <v>45.58</v>
      </c>
      <c r="P5492" t="s">
        <v>83</v>
      </c>
      <c r="Q5492" t="s">
        <v>118</v>
      </c>
      <c r="R5492" t="s">
        <v>144</v>
      </c>
      <c r="S5492" t="s">
        <v>141</v>
      </c>
      <c r="T5492" t="s">
        <v>34</v>
      </c>
      <c r="U5492" t="s">
        <v>1206</v>
      </c>
      <c r="V5492" t="s">
        <v>1142</v>
      </c>
      <c r="W5492" t="s">
        <v>147</v>
      </c>
      <c r="X5492" t="s">
        <v>144</v>
      </c>
    </row>
    <row r="5493" spans="1:24" x14ac:dyDescent="0.4">
      <c r="A5493" t="s">
        <v>6186</v>
      </c>
      <c r="B5493" t="s">
        <v>171</v>
      </c>
      <c r="C5493" t="s">
        <v>158</v>
      </c>
      <c r="D5493" t="s">
        <v>47</v>
      </c>
      <c r="E5493" t="s">
        <v>1461</v>
      </c>
      <c r="F5493" t="s">
        <v>122</v>
      </c>
      <c r="G5493" t="s">
        <v>117</v>
      </c>
      <c r="H5493" t="s">
        <v>1072</v>
      </c>
      <c r="I5493" t="s">
        <v>113</v>
      </c>
      <c r="J5493" t="s">
        <v>114</v>
      </c>
      <c r="K5493" t="s">
        <v>360</v>
      </c>
      <c r="L5493" t="str">
        <f>_xlfn.XLOOKUP(Trade_Flows[[#This Row],[hardware_type]],Helper_sheet!$D$2:$D$15,Helper_sheet!$E$2:$E$15,0,0)</f>
        <v>Chip</v>
      </c>
      <c r="M5493" t="s">
        <v>31</v>
      </c>
      <c r="N5493" s="5">
        <v>811</v>
      </c>
      <c r="O5493" s="1">
        <v>40.57</v>
      </c>
      <c r="P5493" t="s">
        <v>374</v>
      </c>
      <c r="Q5493" t="s">
        <v>118</v>
      </c>
      <c r="R5493" t="s">
        <v>144</v>
      </c>
      <c r="S5493" t="s">
        <v>141</v>
      </c>
      <c r="T5493" t="s">
        <v>34</v>
      </c>
      <c r="U5493" t="s">
        <v>2671</v>
      </c>
      <c r="V5493" t="s">
        <v>1073</v>
      </c>
      <c r="W5493" t="s">
        <v>147</v>
      </c>
      <c r="X5493" t="s">
        <v>144</v>
      </c>
    </row>
    <row r="5494" spans="1:24" x14ac:dyDescent="0.4">
      <c r="A5494" t="s">
        <v>6187</v>
      </c>
      <c r="B5494" t="s">
        <v>182</v>
      </c>
      <c r="C5494" t="s">
        <v>141</v>
      </c>
      <c r="D5494" t="s">
        <v>48</v>
      </c>
      <c r="E5494" t="s">
        <v>1461</v>
      </c>
      <c r="F5494" t="s">
        <v>122</v>
      </c>
      <c r="G5494" t="s">
        <v>117</v>
      </c>
      <c r="H5494" t="s">
        <v>1072</v>
      </c>
      <c r="I5494" t="s">
        <v>113</v>
      </c>
      <c r="J5494" t="s">
        <v>114</v>
      </c>
      <c r="K5494" t="s">
        <v>360</v>
      </c>
      <c r="L5494" t="str">
        <f>_xlfn.XLOOKUP(Trade_Flows[[#This Row],[hardware_type]],Helper_sheet!$D$2:$D$15,Helper_sheet!$E$2:$E$15,0,0)</f>
        <v>Chip</v>
      </c>
      <c r="M5494" t="s">
        <v>31</v>
      </c>
      <c r="N5494" s="5">
        <v>792</v>
      </c>
      <c r="O5494" s="1">
        <v>39.61</v>
      </c>
      <c r="P5494" t="s">
        <v>374</v>
      </c>
      <c r="Q5494" t="s">
        <v>118</v>
      </c>
      <c r="R5494" t="s">
        <v>144</v>
      </c>
      <c r="S5494" t="s">
        <v>141</v>
      </c>
      <c r="T5494" t="s">
        <v>34</v>
      </c>
      <c r="U5494" t="s">
        <v>1096</v>
      </c>
      <c r="V5494" t="s">
        <v>738</v>
      </c>
      <c r="W5494" t="s">
        <v>147</v>
      </c>
      <c r="X5494" t="s">
        <v>144</v>
      </c>
    </row>
    <row r="5495" spans="1:24" x14ac:dyDescent="0.4">
      <c r="A5495" t="s">
        <v>6188</v>
      </c>
      <c r="B5495" t="s">
        <v>182</v>
      </c>
      <c r="C5495" t="s">
        <v>149</v>
      </c>
      <c r="D5495" t="s">
        <v>49</v>
      </c>
      <c r="E5495" t="s">
        <v>1461</v>
      </c>
      <c r="F5495" t="s">
        <v>122</v>
      </c>
      <c r="G5495" t="s">
        <v>117</v>
      </c>
      <c r="H5495" t="s">
        <v>1072</v>
      </c>
      <c r="I5495" t="s">
        <v>113</v>
      </c>
      <c r="J5495" t="s">
        <v>114</v>
      </c>
      <c r="K5495" t="s">
        <v>360</v>
      </c>
      <c r="L5495" t="str">
        <f>_xlfn.XLOOKUP(Trade_Flows[[#This Row],[hardware_type]],Helper_sheet!$D$2:$D$15,Helper_sheet!$E$2:$E$15,0,0)</f>
        <v>Chip</v>
      </c>
      <c r="M5495" t="s">
        <v>31</v>
      </c>
      <c r="N5495" s="5">
        <v>836</v>
      </c>
      <c r="O5495" s="1">
        <v>41.84</v>
      </c>
      <c r="P5495" t="s">
        <v>272</v>
      </c>
      <c r="Q5495" t="s">
        <v>118</v>
      </c>
      <c r="R5495" t="s">
        <v>144</v>
      </c>
      <c r="S5495" t="s">
        <v>141</v>
      </c>
      <c r="T5495" t="s">
        <v>34</v>
      </c>
      <c r="U5495" t="s">
        <v>724</v>
      </c>
      <c r="V5495" t="s">
        <v>724</v>
      </c>
      <c r="W5495" t="s">
        <v>147</v>
      </c>
      <c r="X5495" t="s">
        <v>144</v>
      </c>
    </row>
    <row r="5496" spans="1:24" x14ac:dyDescent="0.4">
      <c r="A5496" t="s">
        <v>6189</v>
      </c>
      <c r="B5496" t="s">
        <v>182</v>
      </c>
      <c r="C5496" t="s">
        <v>154</v>
      </c>
      <c r="D5496" t="s">
        <v>50</v>
      </c>
      <c r="E5496" t="s">
        <v>1461</v>
      </c>
      <c r="F5496" t="s">
        <v>122</v>
      </c>
      <c r="G5496" t="s">
        <v>117</v>
      </c>
      <c r="H5496" t="s">
        <v>1072</v>
      </c>
      <c r="I5496" t="s">
        <v>113</v>
      </c>
      <c r="J5496" t="s">
        <v>114</v>
      </c>
      <c r="K5496" t="s">
        <v>360</v>
      </c>
      <c r="L5496" t="str">
        <f>_xlfn.XLOOKUP(Trade_Flows[[#This Row],[hardware_type]],Helper_sheet!$D$2:$D$15,Helper_sheet!$E$2:$E$15,0,0)</f>
        <v>Chip</v>
      </c>
      <c r="M5496" t="s">
        <v>31</v>
      </c>
      <c r="N5496" s="5">
        <v>864</v>
      </c>
      <c r="O5496" s="1">
        <v>43.24</v>
      </c>
      <c r="P5496" t="s">
        <v>365</v>
      </c>
      <c r="Q5496" t="s">
        <v>118</v>
      </c>
      <c r="R5496" t="s">
        <v>144</v>
      </c>
      <c r="S5496" t="s">
        <v>141</v>
      </c>
      <c r="T5496" t="s">
        <v>34</v>
      </c>
      <c r="U5496" t="s">
        <v>1493</v>
      </c>
      <c r="V5496" t="s">
        <v>756</v>
      </c>
      <c r="W5496" t="s">
        <v>147</v>
      </c>
      <c r="X5496" t="s">
        <v>144</v>
      </c>
    </row>
    <row r="5497" spans="1:24" x14ac:dyDescent="0.4">
      <c r="A5497" t="s">
        <v>6190</v>
      </c>
      <c r="B5497" t="s">
        <v>182</v>
      </c>
      <c r="C5497" t="s">
        <v>158</v>
      </c>
      <c r="D5497" t="s">
        <v>51</v>
      </c>
      <c r="E5497" t="s">
        <v>1461</v>
      </c>
      <c r="F5497" t="s">
        <v>122</v>
      </c>
      <c r="G5497" t="s">
        <v>117</v>
      </c>
      <c r="H5497" t="s">
        <v>1072</v>
      </c>
      <c r="I5497" t="s">
        <v>113</v>
      </c>
      <c r="J5497" t="s">
        <v>114</v>
      </c>
      <c r="K5497" t="s">
        <v>360</v>
      </c>
      <c r="L5497" t="str">
        <f>_xlfn.XLOOKUP(Trade_Flows[[#This Row],[hardware_type]],Helper_sheet!$D$2:$D$15,Helper_sheet!$E$2:$E$15,0,0)</f>
        <v>Chip</v>
      </c>
      <c r="M5497" t="s">
        <v>31</v>
      </c>
      <c r="N5497" s="5">
        <v>802</v>
      </c>
      <c r="O5497" s="1">
        <v>40.130000000000003</v>
      </c>
      <c r="P5497" t="s">
        <v>86</v>
      </c>
      <c r="Q5497" t="s">
        <v>118</v>
      </c>
      <c r="R5497" t="s">
        <v>144</v>
      </c>
      <c r="S5497" t="s">
        <v>141</v>
      </c>
      <c r="T5497" t="s">
        <v>34</v>
      </c>
      <c r="U5497" t="s">
        <v>1498</v>
      </c>
      <c r="V5497" t="s">
        <v>729</v>
      </c>
      <c r="W5497" t="s">
        <v>147</v>
      </c>
      <c r="X5497" t="s">
        <v>144</v>
      </c>
    </row>
    <row r="5498" spans="1:24" x14ac:dyDescent="0.4">
      <c r="A5498" t="s">
        <v>6191</v>
      </c>
      <c r="B5498" t="s">
        <v>193</v>
      </c>
      <c r="C5498" t="s">
        <v>141</v>
      </c>
      <c r="D5498" t="s">
        <v>52</v>
      </c>
      <c r="E5498" t="s">
        <v>1461</v>
      </c>
      <c r="F5498" t="s">
        <v>122</v>
      </c>
      <c r="G5498" t="s">
        <v>117</v>
      </c>
      <c r="H5498" t="s">
        <v>1072</v>
      </c>
      <c r="I5498" t="s">
        <v>113</v>
      </c>
      <c r="J5498" t="s">
        <v>114</v>
      </c>
      <c r="K5498" t="s">
        <v>360</v>
      </c>
      <c r="L5498" t="str">
        <f>_xlfn.XLOOKUP(Trade_Flows[[#This Row],[hardware_type]],Helper_sheet!$D$2:$D$15,Helper_sheet!$E$2:$E$15,0,0)</f>
        <v>Chip</v>
      </c>
      <c r="M5498" t="s">
        <v>31</v>
      </c>
      <c r="N5498" s="5">
        <v>862</v>
      </c>
      <c r="O5498" s="1">
        <v>43.12</v>
      </c>
      <c r="P5498" t="s">
        <v>83</v>
      </c>
      <c r="Q5498" t="s">
        <v>118</v>
      </c>
      <c r="R5498" t="s">
        <v>144</v>
      </c>
      <c r="S5498" t="s">
        <v>141</v>
      </c>
      <c r="T5498" t="s">
        <v>34</v>
      </c>
      <c r="U5498" t="s">
        <v>1462</v>
      </c>
      <c r="V5498" t="s">
        <v>729</v>
      </c>
      <c r="W5498" t="s">
        <v>147</v>
      </c>
      <c r="X5498" t="s">
        <v>144</v>
      </c>
    </row>
    <row r="5499" spans="1:24" x14ac:dyDescent="0.4">
      <c r="A5499" t="s">
        <v>6192</v>
      </c>
      <c r="B5499" t="s">
        <v>193</v>
      </c>
      <c r="C5499" t="s">
        <v>149</v>
      </c>
      <c r="D5499" t="s">
        <v>53</v>
      </c>
      <c r="E5499" t="s">
        <v>1461</v>
      </c>
      <c r="F5499" t="s">
        <v>122</v>
      </c>
      <c r="G5499" t="s">
        <v>117</v>
      </c>
      <c r="H5499" t="s">
        <v>1072</v>
      </c>
      <c r="I5499" t="s">
        <v>113</v>
      </c>
      <c r="J5499" t="s">
        <v>114</v>
      </c>
      <c r="K5499" t="s">
        <v>360</v>
      </c>
      <c r="L5499" t="str">
        <f>_xlfn.XLOOKUP(Trade_Flows[[#This Row],[hardware_type]],Helper_sheet!$D$2:$D$15,Helper_sheet!$E$2:$E$15,0,0)</f>
        <v>Chip</v>
      </c>
      <c r="M5499" t="s">
        <v>31</v>
      </c>
      <c r="N5499" s="5">
        <v>936</v>
      </c>
      <c r="O5499" s="1">
        <v>46.81</v>
      </c>
      <c r="P5499" t="s">
        <v>86</v>
      </c>
      <c r="Q5499" t="s">
        <v>118</v>
      </c>
      <c r="R5499" t="s">
        <v>144</v>
      </c>
      <c r="S5499" t="s">
        <v>141</v>
      </c>
      <c r="T5499" t="s">
        <v>34</v>
      </c>
      <c r="U5499" t="s">
        <v>1464</v>
      </c>
      <c r="V5499" t="s">
        <v>1083</v>
      </c>
      <c r="W5499" t="s">
        <v>147</v>
      </c>
      <c r="X5499" t="s">
        <v>144</v>
      </c>
    </row>
    <row r="5500" spans="1:24" x14ac:dyDescent="0.4">
      <c r="A5500" t="s">
        <v>6193</v>
      </c>
      <c r="B5500" t="s">
        <v>193</v>
      </c>
      <c r="C5500" t="s">
        <v>154</v>
      </c>
      <c r="D5500" t="s">
        <v>54</v>
      </c>
      <c r="E5500" t="s">
        <v>1461</v>
      </c>
      <c r="F5500" t="s">
        <v>122</v>
      </c>
      <c r="G5500" t="s">
        <v>117</v>
      </c>
      <c r="H5500" t="s">
        <v>1072</v>
      </c>
      <c r="I5500" t="s">
        <v>113</v>
      </c>
      <c r="J5500" t="s">
        <v>114</v>
      </c>
      <c r="K5500" t="s">
        <v>360</v>
      </c>
      <c r="L5500" t="str">
        <f>_xlfn.XLOOKUP(Trade_Flows[[#This Row],[hardware_type]],Helper_sheet!$D$2:$D$15,Helper_sheet!$E$2:$E$15,0,0)</f>
        <v>Chip</v>
      </c>
      <c r="M5500" t="s">
        <v>31</v>
      </c>
      <c r="N5500" s="5">
        <v>1009</v>
      </c>
      <c r="O5500" s="1">
        <v>50.49</v>
      </c>
      <c r="P5500" t="s">
        <v>84</v>
      </c>
      <c r="Q5500" t="s">
        <v>118</v>
      </c>
      <c r="R5500" t="s">
        <v>144</v>
      </c>
      <c r="S5500" t="s">
        <v>141</v>
      </c>
      <c r="T5500" t="s">
        <v>34</v>
      </c>
      <c r="U5500" t="s">
        <v>1472</v>
      </c>
      <c r="V5500" t="s">
        <v>1083</v>
      </c>
      <c r="W5500" t="s">
        <v>147</v>
      </c>
      <c r="X5500" t="s">
        <v>144</v>
      </c>
    </row>
    <row r="5501" spans="1:24" x14ac:dyDescent="0.4">
      <c r="A5501" t="s">
        <v>6194</v>
      </c>
      <c r="B5501" t="s">
        <v>193</v>
      </c>
      <c r="C5501" t="s">
        <v>158</v>
      </c>
      <c r="D5501" t="s">
        <v>55</v>
      </c>
      <c r="E5501" t="s">
        <v>1461</v>
      </c>
      <c r="F5501" t="s">
        <v>122</v>
      </c>
      <c r="G5501" t="s">
        <v>117</v>
      </c>
      <c r="H5501" t="s">
        <v>1072</v>
      </c>
      <c r="I5501" t="s">
        <v>113</v>
      </c>
      <c r="J5501" t="s">
        <v>114</v>
      </c>
      <c r="K5501" t="s">
        <v>360</v>
      </c>
      <c r="L5501" t="str">
        <f>_xlfn.XLOOKUP(Trade_Flows[[#This Row],[hardware_type]],Helper_sheet!$D$2:$D$15,Helper_sheet!$E$2:$E$15,0,0)</f>
        <v>Chip</v>
      </c>
      <c r="M5501" t="s">
        <v>31</v>
      </c>
      <c r="N5501" s="5">
        <v>809</v>
      </c>
      <c r="O5501" s="1">
        <v>40.450000000000003</v>
      </c>
      <c r="P5501" t="s">
        <v>85</v>
      </c>
      <c r="Q5501" t="s">
        <v>118</v>
      </c>
      <c r="R5501" t="s">
        <v>144</v>
      </c>
      <c r="S5501" t="s">
        <v>141</v>
      </c>
      <c r="T5501" t="s">
        <v>34</v>
      </c>
      <c r="U5501" t="s">
        <v>1462</v>
      </c>
      <c r="V5501" t="s">
        <v>1206</v>
      </c>
      <c r="W5501" t="s">
        <v>147</v>
      </c>
      <c r="X5501" t="s">
        <v>144</v>
      </c>
    </row>
    <row r="5502" spans="1:24" x14ac:dyDescent="0.4">
      <c r="A5502" t="s">
        <v>6195</v>
      </c>
      <c r="B5502" t="s">
        <v>202</v>
      </c>
      <c r="C5502" t="s">
        <v>141</v>
      </c>
      <c r="D5502" t="s">
        <v>56</v>
      </c>
      <c r="E5502" t="s">
        <v>1461</v>
      </c>
      <c r="F5502" t="s">
        <v>122</v>
      </c>
      <c r="G5502" t="s">
        <v>117</v>
      </c>
      <c r="H5502" t="s">
        <v>1072</v>
      </c>
      <c r="I5502" t="s">
        <v>113</v>
      </c>
      <c r="J5502" t="s">
        <v>114</v>
      </c>
      <c r="K5502" t="s">
        <v>360</v>
      </c>
      <c r="L5502" t="str">
        <f>_xlfn.XLOOKUP(Trade_Flows[[#This Row],[hardware_type]],Helper_sheet!$D$2:$D$15,Helper_sheet!$E$2:$E$15,0,0)</f>
        <v>Chip</v>
      </c>
      <c r="M5502" t="s">
        <v>31</v>
      </c>
      <c r="N5502" s="5">
        <v>873</v>
      </c>
      <c r="O5502" s="1">
        <v>43.68</v>
      </c>
      <c r="P5502" t="s">
        <v>365</v>
      </c>
      <c r="Q5502" t="s">
        <v>118</v>
      </c>
      <c r="R5502" t="s">
        <v>144</v>
      </c>
      <c r="S5502" t="s">
        <v>141</v>
      </c>
      <c r="T5502" t="s">
        <v>34</v>
      </c>
      <c r="U5502" t="s">
        <v>1493</v>
      </c>
      <c r="V5502" t="s">
        <v>740</v>
      </c>
      <c r="W5502" t="s">
        <v>147</v>
      </c>
      <c r="X5502" t="s">
        <v>144</v>
      </c>
    </row>
    <row r="5503" spans="1:24" x14ac:dyDescent="0.4">
      <c r="A5503" t="s">
        <v>6196</v>
      </c>
      <c r="B5503" t="s">
        <v>202</v>
      </c>
      <c r="C5503" t="s">
        <v>149</v>
      </c>
      <c r="D5503" t="s">
        <v>57</v>
      </c>
      <c r="E5503" t="s">
        <v>1461</v>
      </c>
      <c r="F5503" t="s">
        <v>122</v>
      </c>
      <c r="G5503" t="s">
        <v>117</v>
      </c>
      <c r="H5503" t="s">
        <v>1072</v>
      </c>
      <c r="I5503" t="s">
        <v>113</v>
      </c>
      <c r="J5503" t="s">
        <v>114</v>
      </c>
      <c r="K5503" t="s">
        <v>360</v>
      </c>
      <c r="L5503" t="str">
        <f>_xlfn.XLOOKUP(Trade_Flows[[#This Row],[hardware_type]],Helper_sheet!$D$2:$D$15,Helper_sheet!$E$2:$E$15,0,0)</f>
        <v>Chip</v>
      </c>
      <c r="M5503" t="s">
        <v>31</v>
      </c>
      <c r="N5503" s="5">
        <v>1021</v>
      </c>
      <c r="O5503" s="1">
        <v>51.05</v>
      </c>
      <c r="P5503" t="s">
        <v>272</v>
      </c>
      <c r="Q5503" t="s">
        <v>118</v>
      </c>
      <c r="R5503" t="s">
        <v>144</v>
      </c>
      <c r="S5503" t="s">
        <v>141</v>
      </c>
      <c r="T5503" t="s">
        <v>34</v>
      </c>
      <c r="U5503" t="s">
        <v>1464</v>
      </c>
      <c r="V5503" t="s">
        <v>763</v>
      </c>
      <c r="W5503" t="s">
        <v>147</v>
      </c>
      <c r="X5503" t="s">
        <v>144</v>
      </c>
    </row>
    <row r="5504" spans="1:24" x14ac:dyDescent="0.4">
      <c r="A5504" t="s">
        <v>6197</v>
      </c>
      <c r="B5504" t="s">
        <v>202</v>
      </c>
      <c r="C5504" t="s">
        <v>154</v>
      </c>
      <c r="D5504" t="s">
        <v>58</v>
      </c>
      <c r="E5504" t="s">
        <v>1461</v>
      </c>
      <c r="F5504" t="s">
        <v>122</v>
      </c>
      <c r="G5504" t="s">
        <v>117</v>
      </c>
      <c r="H5504" t="s">
        <v>1072</v>
      </c>
      <c r="I5504" t="s">
        <v>113</v>
      </c>
      <c r="J5504" t="s">
        <v>114</v>
      </c>
      <c r="K5504" t="s">
        <v>360</v>
      </c>
      <c r="L5504" t="str">
        <f>_xlfn.XLOOKUP(Trade_Flows[[#This Row],[hardware_type]],Helper_sheet!$D$2:$D$15,Helper_sheet!$E$2:$E$15,0,0)</f>
        <v>Chip</v>
      </c>
      <c r="M5504" t="s">
        <v>31</v>
      </c>
      <c r="N5504" s="5">
        <v>881</v>
      </c>
      <c r="O5504" s="1">
        <v>44.06</v>
      </c>
      <c r="P5504" t="s">
        <v>86</v>
      </c>
      <c r="Q5504" t="s">
        <v>118</v>
      </c>
      <c r="R5504" t="s">
        <v>144</v>
      </c>
      <c r="S5504" t="s">
        <v>141</v>
      </c>
      <c r="T5504" t="s">
        <v>34</v>
      </c>
      <c r="U5504" t="s">
        <v>1498</v>
      </c>
      <c r="V5504" t="s">
        <v>1076</v>
      </c>
      <c r="W5504" t="s">
        <v>147</v>
      </c>
      <c r="X5504" t="s">
        <v>144</v>
      </c>
    </row>
    <row r="5505" spans="1:24" x14ac:dyDescent="0.4">
      <c r="A5505" t="s">
        <v>6198</v>
      </c>
      <c r="B5505" t="s">
        <v>202</v>
      </c>
      <c r="C5505" t="s">
        <v>158</v>
      </c>
      <c r="D5505" t="s">
        <v>59</v>
      </c>
      <c r="E5505" t="s">
        <v>1461</v>
      </c>
      <c r="F5505" t="s">
        <v>122</v>
      </c>
      <c r="G5505" t="s">
        <v>117</v>
      </c>
      <c r="H5505" t="s">
        <v>1072</v>
      </c>
      <c r="I5505" t="s">
        <v>113</v>
      </c>
      <c r="J5505" t="s">
        <v>114</v>
      </c>
      <c r="K5505" t="s">
        <v>360</v>
      </c>
      <c r="L5505" t="str">
        <f>_xlfn.XLOOKUP(Trade_Flows[[#This Row],[hardware_type]],Helper_sheet!$D$2:$D$15,Helper_sheet!$E$2:$E$15,0,0)</f>
        <v>Chip</v>
      </c>
      <c r="M5505" t="s">
        <v>31</v>
      </c>
      <c r="N5505" s="5">
        <v>896</v>
      </c>
      <c r="O5505" s="1">
        <v>44.81</v>
      </c>
      <c r="P5505" t="s">
        <v>84</v>
      </c>
      <c r="Q5505" t="s">
        <v>118</v>
      </c>
      <c r="R5505" t="s">
        <v>144</v>
      </c>
      <c r="S5505" t="s">
        <v>141</v>
      </c>
      <c r="T5505" t="s">
        <v>34</v>
      </c>
      <c r="U5505" t="s">
        <v>1093</v>
      </c>
      <c r="V5505" t="s">
        <v>1083</v>
      </c>
      <c r="W5505" t="s">
        <v>147</v>
      </c>
      <c r="X5505" t="s">
        <v>144</v>
      </c>
    </row>
    <row r="5506" spans="1:24" x14ac:dyDescent="0.4">
      <c r="A5506" t="s">
        <v>6199</v>
      </c>
      <c r="B5506" t="s">
        <v>212</v>
      </c>
      <c r="C5506" t="s">
        <v>141</v>
      </c>
      <c r="D5506" t="s">
        <v>60</v>
      </c>
      <c r="E5506" t="s">
        <v>1461</v>
      </c>
      <c r="F5506" t="s">
        <v>122</v>
      </c>
      <c r="G5506" t="s">
        <v>117</v>
      </c>
      <c r="H5506" t="s">
        <v>1072</v>
      </c>
      <c r="I5506" t="s">
        <v>113</v>
      </c>
      <c r="J5506" t="s">
        <v>114</v>
      </c>
      <c r="K5506" t="s">
        <v>360</v>
      </c>
      <c r="L5506" t="str">
        <f>_xlfn.XLOOKUP(Trade_Flows[[#This Row],[hardware_type]],Helper_sheet!$D$2:$D$15,Helper_sheet!$E$2:$E$15,0,0)</f>
        <v>Chip</v>
      </c>
      <c r="M5506" t="s">
        <v>31</v>
      </c>
      <c r="N5506" s="5">
        <v>1551</v>
      </c>
      <c r="O5506" s="1">
        <v>77.599999999999994</v>
      </c>
      <c r="P5506" t="s">
        <v>84</v>
      </c>
      <c r="Q5506" t="s">
        <v>118</v>
      </c>
      <c r="R5506" t="s">
        <v>144</v>
      </c>
      <c r="S5506" t="s">
        <v>141</v>
      </c>
      <c r="T5506" t="s">
        <v>34</v>
      </c>
      <c r="U5506" t="s">
        <v>1474</v>
      </c>
      <c r="V5506" t="s">
        <v>783</v>
      </c>
      <c r="W5506" t="s">
        <v>147</v>
      </c>
      <c r="X5506" t="s">
        <v>144</v>
      </c>
    </row>
    <row r="5507" spans="1:24" x14ac:dyDescent="0.4">
      <c r="A5507" t="s">
        <v>6200</v>
      </c>
      <c r="B5507" t="s">
        <v>212</v>
      </c>
      <c r="C5507" t="s">
        <v>149</v>
      </c>
      <c r="D5507" t="s">
        <v>61</v>
      </c>
      <c r="E5507" t="s">
        <v>1461</v>
      </c>
      <c r="F5507" t="s">
        <v>122</v>
      </c>
      <c r="G5507" t="s">
        <v>117</v>
      </c>
      <c r="H5507" t="s">
        <v>1072</v>
      </c>
      <c r="I5507" t="s">
        <v>113</v>
      </c>
      <c r="J5507" t="s">
        <v>114</v>
      </c>
      <c r="K5507" t="s">
        <v>360</v>
      </c>
      <c r="L5507" t="str">
        <f>_xlfn.XLOOKUP(Trade_Flows[[#This Row],[hardware_type]],Helper_sheet!$D$2:$D$15,Helper_sheet!$E$2:$E$15,0,0)</f>
        <v>Chip</v>
      </c>
      <c r="M5507" t="s">
        <v>31</v>
      </c>
      <c r="N5507" s="5">
        <v>1659</v>
      </c>
      <c r="O5507" s="1">
        <v>82.99</v>
      </c>
      <c r="P5507" t="s">
        <v>84</v>
      </c>
      <c r="Q5507" t="s">
        <v>118</v>
      </c>
      <c r="R5507" t="s">
        <v>144</v>
      </c>
      <c r="S5507" t="s">
        <v>141</v>
      </c>
      <c r="T5507" t="s">
        <v>34</v>
      </c>
      <c r="U5507" t="s">
        <v>1083</v>
      </c>
      <c r="V5507" t="s">
        <v>766</v>
      </c>
      <c r="W5507" t="s">
        <v>147</v>
      </c>
      <c r="X5507" t="s">
        <v>144</v>
      </c>
    </row>
    <row r="5508" spans="1:24" x14ac:dyDescent="0.4">
      <c r="A5508" t="s">
        <v>6201</v>
      </c>
      <c r="B5508" t="s">
        <v>212</v>
      </c>
      <c r="C5508" t="s">
        <v>154</v>
      </c>
      <c r="D5508" t="s">
        <v>62</v>
      </c>
      <c r="E5508" t="s">
        <v>1461</v>
      </c>
      <c r="F5508" t="s">
        <v>122</v>
      </c>
      <c r="G5508" t="s">
        <v>117</v>
      </c>
      <c r="H5508" t="s">
        <v>1072</v>
      </c>
      <c r="I5508" t="s">
        <v>113</v>
      </c>
      <c r="J5508" t="s">
        <v>114</v>
      </c>
      <c r="K5508" t="s">
        <v>360</v>
      </c>
      <c r="L5508" t="str">
        <f>_xlfn.XLOOKUP(Trade_Flows[[#This Row],[hardware_type]],Helper_sheet!$D$2:$D$15,Helper_sheet!$E$2:$E$15,0,0)</f>
        <v>Chip</v>
      </c>
      <c r="M5508" t="s">
        <v>31</v>
      </c>
      <c r="N5508" s="5">
        <v>1636</v>
      </c>
      <c r="O5508" s="1">
        <v>81.84</v>
      </c>
      <c r="P5508" t="s">
        <v>83</v>
      </c>
      <c r="Q5508" t="s">
        <v>118</v>
      </c>
      <c r="R5508" t="s">
        <v>144</v>
      </c>
      <c r="S5508" t="s">
        <v>141</v>
      </c>
      <c r="T5508" t="s">
        <v>34</v>
      </c>
      <c r="U5508" t="s">
        <v>1073</v>
      </c>
      <c r="V5508" t="s">
        <v>1103</v>
      </c>
      <c r="W5508" t="s">
        <v>147</v>
      </c>
      <c r="X5508" t="s">
        <v>144</v>
      </c>
    </row>
    <row r="5509" spans="1:24" x14ac:dyDescent="0.4">
      <c r="A5509" t="s">
        <v>6202</v>
      </c>
      <c r="B5509" t="s">
        <v>212</v>
      </c>
      <c r="C5509" t="s">
        <v>158</v>
      </c>
      <c r="D5509" t="s">
        <v>63</v>
      </c>
      <c r="E5509" t="s">
        <v>1461</v>
      </c>
      <c r="F5509" t="s">
        <v>122</v>
      </c>
      <c r="G5509" t="s">
        <v>117</v>
      </c>
      <c r="H5509" t="s">
        <v>1072</v>
      </c>
      <c r="I5509" t="s">
        <v>113</v>
      </c>
      <c r="J5509" t="s">
        <v>114</v>
      </c>
      <c r="K5509" t="s">
        <v>360</v>
      </c>
      <c r="L5509" t="str">
        <f>_xlfn.XLOOKUP(Trade_Flows[[#This Row],[hardware_type]],Helper_sheet!$D$2:$D$15,Helper_sheet!$E$2:$E$15,0,0)</f>
        <v>Chip</v>
      </c>
      <c r="M5509" t="s">
        <v>31</v>
      </c>
      <c r="N5509" s="5">
        <v>1436</v>
      </c>
      <c r="O5509" s="1">
        <v>71.819999999999993</v>
      </c>
      <c r="P5509" t="s">
        <v>365</v>
      </c>
      <c r="Q5509" t="s">
        <v>118</v>
      </c>
      <c r="R5509" t="s">
        <v>144</v>
      </c>
      <c r="S5509" t="s">
        <v>141</v>
      </c>
      <c r="T5509" t="s">
        <v>34</v>
      </c>
      <c r="U5509" t="s">
        <v>1093</v>
      </c>
      <c r="V5509" t="s">
        <v>1121</v>
      </c>
      <c r="W5509" t="s">
        <v>147</v>
      </c>
      <c r="X5509" t="s">
        <v>144</v>
      </c>
    </row>
    <row r="5510" spans="1:24" x14ac:dyDescent="0.4">
      <c r="A5510" t="s">
        <v>6203</v>
      </c>
      <c r="B5510" t="s">
        <v>223</v>
      </c>
      <c r="C5510" t="s">
        <v>141</v>
      </c>
      <c r="D5510" t="s">
        <v>64</v>
      </c>
      <c r="E5510" t="s">
        <v>1461</v>
      </c>
      <c r="F5510" t="s">
        <v>122</v>
      </c>
      <c r="G5510" t="s">
        <v>117</v>
      </c>
      <c r="H5510" t="s">
        <v>1072</v>
      </c>
      <c r="I5510" t="s">
        <v>113</v>
      </c>
      <c r="J5510" t="s">
        <v>114</v>
      </c>
      <c r="K5510" t="s">
        <v>360</v>
      </c>
      <c r="L5510" t="str">
        <f>_xlfn.XLOOKUP(Trade_Flows[[#This Row],[hardware_type]],Helper_sheet!$D$2:$D$15,Helper_sheet!$E$2:$E$15,0,0)</f>
        <v>Chip</v>
      </c>
      <c r="M5510" t="s">
        <v>31</v>
      </c>
      <c r="N5510" s="5">
        <v>1642</v>
      </c>
      <c r="O5510" s="1">
        <v>82.13</v>
      </c>
      <c r="P5510" t="s">
        <v>84</v>
      </c>
      <c r="Q5510" t="s">
        <v>118</v>
      </c>
      <c r="R5510" t="s">
        <v>144</v>
      </c>
      <c r="S5510" t="s">
        <v>141</v>
      </c>
      <c r="T5510" t="s">
        <v>34</v>
      </c>
      <c r="U5510" t="s">
        <v>1485</v>
      </c>
      <c r="V5510" t="s">
        <v>822</v>
      </c>
      <c r="W5510" t="s">
        <v>147</v>
      </c>
      <c r="X5510" t="s">
        <v>144</v>
      </c>
    </row>
    <row r="5511" spans="1:24" x14ac:dyDescent="0.4">
      <c r="A5511" t="s">
        <v>6204</v>
      </c>
      <c r="B5511" t="s">
        <v>223</v>
      </c>
      <c r="C5511" t="s">
        <v>149</v>
      </c>
      <c r="D5511" t="s">
        <v>65</v>
      </c>
      <c r="E5511" t="s">
        <v>1461</v>
      </c>
      <c r="F5511" t="s">
        <v>122</v>
      </c>
      <c r="G5511" t="s">
        <v>117</v>
      </c>
      <c r="H5511" t="s">
        <v>1072</v>
      </c>
      <c r="I5511" t="s">
        <v>113</v>
      </c>
      <c r="J5511" t="s">
        <v>114</v>
      </c>
      <c r="K5511" t="s">
        <v>360</v>
      </c>
      <c r="L5511" t="str">
        <f>_xlfn.XLOOKUP(Trade_Flows[[#This Row],[hardware_type]],Helper_sheet!$D$2:$D$15,Helper_sheet!$E$2:$E$15,0,0)</f>
        <v>Chip</v>
      </c>
      <c r="M5511" t="s">
        <v>31</v>
      </c>
      <c r="N5511" s="5">
        <v>1921</v>
      </c>
      <c r="O5511" s="1">
        <v>96.05</v>
      </c>
      <c r="P5511" t="s">
        <v>365</v>
      </c>
      <c r="Q5511" t="s">
        <v>118</v>
      </c>
      <c r="R5511" t="s">
        <v>144</v>
      </c>
      <c r="S5511" t="s">
        <v>141</v>
      </c>
      <c r="T5511" t="s">
        <v>34</v>
      </c>
      <c r="U5511" t="s">
        <v>1561</v>
      </c>
      <c r="V5511" t="s">
        <v>1103</v>
      </c>
      <c r="W5511" t="s">
        <v>147</v>
      </c>
      <c r="X5511" t="s">
        <v>144</v>
      </c>
    </row>
    <row r="5512" spans="1:24" x14ac:dyDescent="0.4">
      <c r="A5512" t="s">
        <v>6205</v>
      </c>
      <c r="B5512" t="s">
        <v>223</v>
      </c>
      <c r="C5512" t="s">
        <v>154</v>
      </c>
      <c r="D5512" t="s">
        <v>66</v>
      </c>
      <c r="E5512" t="s">
        <v>1461</v>
      </c>
      <c r="F5512" t="s">
        <v>122</v>
      </c>
      <c r="G5512" t="s">
        <v>117</v>
      </c>
      <c r="H5512" t="s">
        <v>1072</v>
      </c>
      <c r="I5512" t="s">
        <v>113</v>
      </c>
      <c r="J5512" t="s">
        <v>114</v>
      </c>
      <c r="K5512" t="s">
        <v>360</v>
      </c>
      <c r="L5512" t="str">
        <f>_xlfn.XLOOKUP(Trade_Flows[[#This Row],[hardware_type]],Helper_sheet!$D$2:$D$15,Helper_sheet!$E$2:$E$15,0,0)</f>
        <v>Chip</v>
      </c>
      <c r="M5512" t="s">
        <v>31</v>
      </c>
      <c r="N5512" s="5">
        <v>1857</v>
      </c>
      <c r="O5512" s="1">
        <v>92.87</v>
      </c>
      <c r="P5512" t="s">
        <v>83</v>
      </c>
      <c r="Q5512" t="s">
        <v>118</v>
      </c>
      <c r="R5512" t="s">
        <v>144</v>
      </c>
      <c r="S5512" t="s">
        <v>141</v>
      </c>
      <c r="T5512" t="s">
        <v>34</v>
      </c>
      <c r="U5512" t="s">
        <v>1498</v>
      </c>
      <c r="V5512" t="s">
        <v>756</v>
      </c>
      <c r="W5512" t="s">
        <v>147</v>
      </c>
      <c r="X5512" t="s">
        <v>144</v>
      </c>
    </row>
    <row r="5513" spans="1:24" x14ac:dyDescent="0.4">
      <c r="A5513" t="s">
        <v>6206</v>
      </c>
      <c r="B5513" t="s">
        <v>223</v>
      </c>
      <c r="C5513" t="s">
        <v>158</v>
      </c>
      <c r="D5513" t="s">
        <v>67</v>
      </c>
      <c r="E5513" t="s">
        <v>1461</v>
      </c>
      <c r="F5513" t="s">
        <v>122</v>
      </c>
      <c r="G5513" t="s">
        <v>117</v>
      </c>
      <c r="H5513" t="s">
        <v>1072</v>
      </c>
      <c r="I5513" t="s">
        <v>113</v>
      </c>
      <c r="J5513" t="s">
        <v>114</v>
      </c>
      <c r="K5513" t="s">
        <v>360</v>
      </c>
      <c r="L5513" t="str">
        <f>_xlfn.XLOOKUP(Trade_Flows[[#This Row],[hardware_type]],Helper_sheet!$D$2:$D$15,Helper_sheet!$E$2:$E$15,0,0)</f>
        <v>Chip</v>
      </c>
      <c r="M5513" t="s">
        <v>31</v>
      </c>
      <c r="N5513" s="5">
        <v>1523</v>
      </c>
      <c r="O5513" s="1">
        <v>76.16</v>
      </c>
      <c r="P5513" t="s">
        <v>272</v>
      </c>
      <c r="Q5513" t="s">
        <v>118</v>
      </c>
      <c r="R5513" t="s">
        <v>144</v>
      </c>
      <c r="S5513" t="s">
        <v>141</v>
      </c>
      <c r="T5513" t="s">
        <v>34</v>
      </c>
      <c r="U5513" t="s">
        <v>1142</v>
      </c>
      <c r="V5513" t="s">
        <v>744</v>
      </c>
      <c r="W5513" t="s">
        <v>147</v>
      </c>
      <c r="X5513" t="s">
        <v>144</v>
      </c>
    </row>
    <row r="5514" spans="1:24" x14ac:dyDescent="0.4">
      <c r="A5514" t="s">
        <v>6207</v>
      </c>
      <c r="B5514" t="s">
        <v>235</v>
      </c>
      <c r="C5514" t="s">
        <v>141</v>
      </c>
      <c r="D5514" t="s">
        <v>68</v>
      </c>
      <c r="E5514" t="s">
        <v>1461</v>
      </c>
      <c r="F5514" t="s">
        <v>122</v>
      </c>
      <c r="G5514" t="s">
        <v>117</v>
      </c>
      <c r="H5514" t="s">
        <v>1072</v>
      </c>
      <c r="I5514" t="s">
        <v>113</v>
      </c>
      <c r="J5514" t="s">
        <v>114</v>
      </c>
      <c r="K5514" t="s">
        <v>360</v>
      </c>
      <c r="L5514" t="str">
        <f>_xlfn.XLOOKUP(Trade_Flows[[#This Row],[hardware_type]],Helper_sheet!$D$2:$D$15,Helper_sheet!$E$2:$E$15,0,0)</f>
        <v>Chip</v>
      </c>
      <c r="M5514" t="s">
        <v>31</v>
      </c>
      <c r="N5514" s="5">
        <v>3559</v>
      </c>
      <c r="O5514" s="1">
        <v>177.97</v>
      </c>
      <c r="P5514" t="s">
        <v>85</v>
      </c>
      <c r="Q5514" t="s">
        <v>118</v>
      </c>
      <c r="R5514" t="s">
        <v>144</v>
      </c>
      <c r="S5514" t="s">
        <v>141</v>
      </c>
      <c r="T5514" t="s">
        <v>34</v>
      </c>
      <c r="U5514" t="s">
        <v>1121</v>
      </c>
      <c r="V5514" t="s">
        <v>1121</v>
      </c>
      <c r="W5514" t="s">
        <v>147</v>
      </c>
      <c r="X5514" t="s">
        <v>144</v>
      </c>
    </row>
    <row r="5515" spans="1:24" x14ac:dyDescent="0.4">
      <c r="A5515" t="s">
        <v>6208</v>
      </c>
      <c r="B5515" t="s">
        <v>235</v>
      </c>
      <c r="C5515" t="s">
        <v>149</v>
      </c>
      <c r="D5515" t="s">
        <v>69</v>
      </c>
      <c r="E5515" t="s">
        <v>1461</v>
      </c>
      <c r="F5515" t="s">
        <v>122</v>
      </c>
      <c r="G5515" t="s">
        <v>117</v>
      </c>
      <c r="H5515" t="s">
        <v>1072</v>
      </c>
      <c r="I5515" t="s">
        <v>113</v>
      </c>
      <c r="J5515" t="s">
        <v>114</v>
      </c>
      <c r="K5515" t="s">
        <v>360</v>
      </c>
      <c r="L5515" t="str">
        <f>_xlfn.XLOOKUP(Trade_Flows[[#This Row],[hardware_type]],Helper_sheet!$D$2:$D$15,Helper_sheet!$E$2:$E$15,0,0)</f>
        <v>Chip</v>
      </c>
      <c r="M5515" t="s">
        <v>31</v>
      </c>
      <c r="N5515" s="5">
        <v>4073</v>
      </c>
      <c r="O5515" s="1">
        <v>203.66</v>
      </c>
      <c r="P5515" t="s">
        <v>365</v>
      </c>
      <c r="Q5515" t="s">
        <v>118</v>
      </c>
      <c r="R5515" t="s">
        <v>144</v>
      </c>
      <c r="S5515" t="s">
        <v>141</v>
      </c>
      <c r="T5515" t="s">
        <v>34</v>
      </c>
      <c r="U5515" t="s">
        <v>1530</v>
      </c>
      <c r="V5515" t="s">
        <v>744</v>
      </c>
      <c r="W5515" t="s">
        <v>147</v>
      </c>
      <c r="X5515" t="s">
        <v>144</v>
      </c>
    </row>
    <row r="5516" spans="1:24" x14ac:dyDescent="0.4">
      <c r="A5516" t="s">
        <v>6209</v>
      </c>
      <c r="B5516" t="s">
        <v>235</v>
      </c>
      <c r="C5516" t="s">
        <v>154</v>
      </c>
      <c r="D5516" t="s">
        <v>70</v>
      </c>
      <c r="E5516" t="s">
        <v>1461</v>
      </c>
      <c r="F5516" t="s">
        <v>122</v>
      </c>
      <c r="G5516" t="s">
        <v>117</v>
      </c>
      <c r="H5516" t="s">
        <v>1072</v>
      </c>
      <c r="I5516" t="s">
        <v>113</v>
      </c>
      <c r="J5516" t="s">
        <v>114</v>
      </c>
      <c r="K5516" t="s">
        <v>360</v>
      </c>
      <c r="L5516" t="str">
        <f>_xlfn.XLOOKUP(Trade_Flows[[#This Row],[hardware_type]],Helper_sheet!$D$2:$D$15,Helper_sheet!$E$2:$E$15,0,0)</f>
        <v>Chip</v>
      </c>
      <c r="M5516" t="s">
        <v>31</v>
      </c>
      <c r="N5516" s="5">
        <v>3431</v>
      </c>
      <c r="O5516" s="1">
        <v>171.6</v>
      </c>
      <c r="P5516" t="s">
        <v>83</v>
      </c>
      <c r="Q5516" t="s">
        <v>118</v>
      </c>
      <c r="R5516" t="s">
        <v>144</v>
      </c>
      <c r="S5516" t="s">
        <v>141</v>
      </c>
      <c r="T5516" t="s">
        <v>34</v>
      </c>
      <c r="U5516" t="s">
        <v>1472</v>
      </c>
      <c r="V5516" t="s">
        <v>740</v>
      </c>
      <c r="W5516" t="s">
        <v>147</v>
      </c>
      <c r="X5516" t="s">
        <v>144</v>
      </c>
    </row>
    <row r="5517" spans="1:24" x14ac:dyDescent="0.4">
      <c r="A5517" t="s">
        <v>6210</v>
      </c>
      <c r="B5517" t="s">
        <v>235</v>
      </c>
      <c r="C5517" t="s">
        <v>158</v>
      </c>
      <c r="D5517" t="s">
        <v>71</v>
      </c>
      <c r="E5517" t="s">
        <v>1461</v>
      </c>
      <c r="F5517" t="s">
        <v>122</v>
      </c>
      <c r="G5517" t="s">
        <v>117</v>
      </c>
      <c r="H5517" t="s">
        <v>1072</v>
      </c>
      <c r="I5517" t="s">
        <v>113</v>
      </c>
      <c r="J5517" t="s">
        <v>114</v>
      </c>
      <c r="K5517" t="s">
        <v>360</v>
      </c>
      <c r="L5517" t="str">
        <f>_xlfn.XLOOKUP(Trade_Flows[[#This Row],[hardware_type]],Helper_sheet!$D$2:$D$15,Helper_sheet!$E$2:$E$15,0,0)</f>
        <v>Chip</v>
      </c>
      <c r="M5517" t="s">
        <v>31</v>
      </c>
      <c r="N5517" s="5">
        <v>3445</v>
      </c>
      <c r="O5517" s="1">
        <v>172.28</v>
      </c>
      <c r="P5517" t="s">
        <v>272</v>
      </c>
      <c r="Q5517" t="s">
        <v>118</v>
      </c>
      <c r="R5517" t="s">
        <v>144</v>
      </c>
      <c r="S5517" t="s">
        <v>141</v>
      </c>
      <c r="T5517" t="s">
        <v>34</v>
      </c>
      <c r="U5517" t="s">
        <v>1466</v>
      </c>
      <c r="V5517" t="s">
        <v>1121</v>
      </c>
      <c r="W5517" t="s">
        <v>147</v>
      </c>
      <c r="X5517" t="s">
        <v>144</v>
      </c>
    </row>
    <row r="5518" spans="1:24" x14ac:dyDescent="0.4">
      <c r="A5518" t="s">
        <v>6211</v>
      </c>
      <c r="B5518" t="s">
        <v>248</v>
      </c>
      <c r="C5518" t="s">
        <v>141</v>
      </c>
      <c r="D5518" t="s">
        <v>72</v>
      </c>
      <c r="E5518" t="s">
        <v>1461</v>
      </c>
      <c r="F5518" t="s">
        <v>122</v>
      </c>
      <c r="G5518" t="s">
        <v>117</v>
      </c>
      <c r="H5518" t="s">
        <v>1072</v>
      </c>
      <c r="I5518" t="s">
        <v>113</v>
      </c>
      <c r="J5518" t="s">
        <v>114</v>
      </c>
      <c r="K5518" t="s">
        <v>360</v>
      </c>
      <c r="L5518" t="str">
        <f>_xlfn.XLOOKUP(Trade_Flows[[#This Row],[hardware_type]],Helper_sheet!$D$2:$D$15,Helper_sheet!$E$2:$E$15,0,0)</f>
        <v>Chip</v>
      </c>
      <c r="M5518" t="s">
        <v>31</v>
      </c>
      <c r="N5518" s="5">
        <v>3725</v>
      </c>
      <c r="O5518" s="1">
        <v>186.27</v>
      </c>
      <c r="P5518" t="s">
        <v>365</v>
      </c>
      <c r="Q5518" t="s">
        <v>118</v>
      </c>
      <c r="R5518" t="s">
        <v>144</v>
      </c>
      <c r="S5518" t="s">
        <v>141</v>
      </c>
      <c r="T5518" t="s">
        <v>34</v>
      </c>
      <c r="U5518" t="s">
        <v>1478</v>
      </c>
      <c r="V5518" t="s">
        <v>1096</v>
      </c>
      <c r="W5518" t="s">
        <v>147</v>
      </c>
      <c r="X5518" t="s">
        <v>141</v>
      </c>
    </row>
    <row r="5519" spans="1:24" x14ac:dyDescent="0.4">
      <c r="A5519" t="s">
        <v>6212</v>
      </c>
      <c r="B5519" t="s">
        <v>248</v>
      </c>
      <c r="C5519" t="s">
        <v>149</v>
      </c>
      <c r="D5519" t="s">
        <v>73</v>
      </c>
      <c r="E5519" t="s">
        <v>1461</v>
      </c>
      <c r="F5519" t="s">
        <v>122</v>
      </c>
      <c r="G5519" t="s">
        <v>117</v>
      </c>
      <c r="H5519" t="s">
        <v>1072</v>
      </c>
      <c r="I5519" t="s">
        <v>113</v>
      </c>
      <c r="J5519" t="s">
        <v>114</v>
      </c>
      <c r="K5519" t="s">
        <v>360</v>
      </c>
      <c r="L5519" t="str">
        <f>_xlfn.XLOOKUP(Trade_Flows[[#This Row],[hardware_type]],Helper_sheet!$D$2:$D$15,Helper_sheet!$E$2:$E$15,0,0)</f>
        <v>Chip</v>
      </c>
      <c r="M5519" t="s">
        <v>31</v>
      </c>
      <c r="N5519" s="5">
        <v>3864</v>
      </c>
      <c r="O5519" s="1">
        <v>193.23</v>
      </c>
      <c r="P5519" t="s">
        <v>272</v>
      </c>
      <c r="Q5519" t="s">
        <v>118</v>
      </c>
      <c r="R5519" t="s">
        <v>144</v>
      </c>
      <c r="S5519" t="s">
        <v>141</v>
      </c>
      <c r="T5519" t="s">
        <v>34</v>
      </c>
      <c r="U5519" t="s">
        <v>1096</v>
      </c>
      <c r="V5519" t="s">
        <v>793</v>
      </c>
      <c r="W5519" t="s">
        <v>147</v>
      </c>
      <c r="X5519" t="s">
        <v>141</v>
      </c>
    </row>
    <row r="5520" spans="1:24" x14ac:dyDescent="0.4">
      <c r="A5520" t="s">
        <v>6213</v>
      </c>
      <c r="B5520" t="s">
        <v>248</v>
      </c>
      <c r="C5520" t="s">
        <v>154</v>
      </c>
      <c r="D5520" t="s">
        <v>74</v>
      </c>
      <c r="E5520" t="s">
        <v>1461</v>
      </c>
      <c r="F5520" t="s">
        <v>122</v>
      </c>
      <c r="G5520" t="s">
        <v>117</v>
      </c>
      <c r="H5520" t="s">
        <v>1072</v>
      </c>
      <c r="I5520" t="s">
        <v>113</v>
      </c>
      <c r="J5520" t="s">
        <v>114</v>
      </c>
      <c r="K5520" t="s">
        <v>360</v>
      </c>
      <c r="L5520" t="str">
        <f>_xlfn.XLOOKUP(Trade_Flows[[#This Row],[hardware_type]],Helper_sheet!$D$2:$D$15,Helper_sheet!$E$2:$E$15,0,0)</f>
        <v>Chip</v>
      </c>
      <c r="M5520" t="s">
        <v>31</v>
      </c>
      <c r="N5520" s="5">
        <v>4042</v>
      </c>
      <c r="O5520" s="1">
        <v>202.13</v>
      </c>
      <c r="P5520" t="s">
        <v>85</v>
      </c>
      <c r="Q5520" t="s">
        <v>118</v>
      </c>
      <c r="R5520" t="s">
        <v>144</v>
      </c>
      <c r="S5520" t="s">
        <v>141</v>
      </c>
      <c r="T5520" t="s">
        <v>34</v>
      </c>
      <c r="U5520" t="s">
        <v>1504</v>
      </c>
      <c r="V5520" t="s">
        <v>817</v>
      </c>
      <c r="W5520" t="s">
        <v>147</v>
      </c>
      <c r="X5520" t="s">
        <v>141</v>
      </c>
    </row>
    <row r="5521" spans="1:24" x14ac:dyDescent="0.4">
      <c r="A5521" t="s">
        <v>6214</v>
      </c>
      <c r="B5521" t="s">
        <v>248</v>
      </c>
      <c r="C5521" t="s">
        <v>158</v>
      </c>
      <c r="D5521" t="s">
        <v>75</v>
      </c>
      <c r="E5521" t="s">
        <v>1461</v>
      </c>
      <c r="F5521" t="s">
        <v>122</v>
      </c>
      <c r="G5521" t="s">
        <v>117</v>
      </c>
      <c r="H5521" t="s">
        <v>1072</v>
      </c>
      <c r="I5521" t="s">
        <v>113</v>
      </c>
      <c r="J5521" t="s">
        <v>114</v>
      </c>
      <c r="K5521" t="s">
        <v>360</v>
      </c>
      <c r="L5521" t="str">
        <f>_xlfn.XLOOKUP(Trade_Flows[[#This Row],[hardware_type]],Helper_sheet!$D$2:$D$15,Helper_sheet!$E$2:$E$15,0,0)</f>
        <v>Chip</v>
      </c>
      <c r="M5521" t="s">
        <v>31</v>
      </c>
      <c r="N5521" s="5">
        <v>3825</v>
      </c>
      <c r="O5521" s="1">
        <v>191.29</v>
      </c>
      <c r="P5521" t="s">
        <v>86</v>
      </c>
      <c r="Q5521" t="s">
        <v>118</v>
      </c>
      <c r="R5521" t="s">
        <v>144</v>
      </c>
      <c r="S5521" t="s">
        <v>141</v>
      </c>
      <c r="T5521" t="s">
        <v>34</v>
      </c>
      <c r="U5521" t="s">
        <v>1498</v>
      </c>
      <c r="V5521" t="s">
        <v>1103</v>
      </c>
      <c r="W5521" t="s">
        <v>147</v>
      </c>
      <c r="X5521" t="s">
        <v>141</v>
      </c>
    </row>
    <row r="5522" spans="1:24" x14ac:dyDescent="0.4">
      <c r="A5522" t="s">
        <v>6215</v>
      </c>
      <c r="B5522" t="s">
        <v>260</v>
      </c>
      <c r="C5522" t="s">
        <v>141</v>
      </c>
      <c r="D5522" t="s">
        <v>76</v>
      </c>
      <c r="E5522" t="s">
        <v>1461</v>
      </c>
      <c r="F5522" t="s">
        <v>122</v>
      </c>
      <c r="G5522" t="s">
        <v>117</v>
      </c>
      <c r="H5522" t="s">
        <v>1072</v>
      </c>
      <c r="I5522" t="s">
        <v>113</v>
      </c>
      <c r="J5522" t="s">
        <v>114</v>
      </c>
      <c r="K5522" t="s">
        <v>360</v>
      </c>
      <c r="L5522" t="str">
        <f>_xlfn.XLOOKUP(Trade_Flows[[#This Row],[hardware_type]],Helper_sheet!$D$2:$D$15,Helper_sheet!$E$2:$E$15,0,0)</f>
        <v>Chip</v>
      </c>
      <c r="M5522" t="s">
        <v>31</v>
      </c>
      <c r="N5522" s="5">
        <v>4245</v>
      </c>
      <c r="O5522" s="1">
        <v>212.27</v>
      </c>
      <c r="P5522" t="s">
        <v>374</v>
      </c>
      <c r="Q5522" t="s">
        <v>118</v>
      </c>
      <c r="R5522" t="s">
        <v>144</v>
      </c>
      <c r="S5522" t="s">
        <v>141</v>
      </c>
      <c r="T5522" t="s">
        <v>34</v>
      </c>
      <c r="U5522" t="s">
        <v>1083</v>
      </c>
      <c r="V5522" t="s">
        <v>817</v>
      </c>
      <c r="W5522" t="s">
        <v>147</v>
      </c>
      <c r="X5522" t="s">
        <v>141</v>
      </c>
    </row>
    <row r="5523" spans="1:24" x14ac:dyDescent="0.4">
      <c r="A5523" t="s">
        <v>6216</v>
      </c>
      <c r="B5523" t="s">
        <v>260</v>
      </c>
      <c r="C5523" t="s">
        <v>149</v>
      </c>
      <c r="D5523" t="s">
        <v>77</v>
      </c>
      <c r="E5523" t="s">
        <v>1461</v>
      </c>
      <c r="F5523" t="s">
        <v>122</v>
      </c>
      <c r="G5523" t="s">
        <v>117</v>
      </c>
      <c r="H5523" t="s">
        <v>1072</v>
      </c>
      <c r="I5523" t="s">
        <v>113</v>
      </c>
      <c r="J5523" t="s">
        <v>114</v>
      </c>
      <c r="K5523" t="s">
        <v>360</v>
      </c>
      <c r="L5523" t="str">
        <f>_xlfn.XLOOKUP(Trade_Flows[[#This Row],[hardware_type]],Helper_sheet!$D$2:$D$15,Helper_sheet!$E$2:$E$15,0,0)</f>
        <v>Chip</v>
      </c>
      <c r="M5523" t="s">
        <v>31</v>
      </c>
      <c r="N5523" s="5">
        <v>4836</v>
      </c>
      <c r="O5523" s="1">
        <v>241.83</v>
      </c>
      <c r="P5523" t="s">
        <v>85</v>
      </c>
      <c r="Q5523" t="s">
        <v>118</v>
      </c>
      <c r="R5523" t="s">
        <v>144</v>
      </c>
      <c r="S5523" t="s">
        <v>141</v>
      </c>
      <c r="T5523" t="s">
        <v>34</v>
      </c>
      <c r="U5523" t="s">
        <v>1561</v>
      </c>
      <c r="V5523" t="s">
        <v>740</v>
      </c>
      <c r="W5523" t="s">
        <v>147</v>
      </c>
      <c r="X5523" t="s">
        <v>141</v>
      </c>
    </row>
    <row r="5524" spans="1:24" x14ac:dyDescent="0.4">
      <c r="A5524" t="s">
        <v>6217</v>
      </c>
      <c r="B5524" t="s">
        <v>260</v>
      </c>
      <c r="C5524" t="s">
        <v>154</v>
      </c>
      <c r="D5524" t="s">
        <v>78</v>
      </c>
      <c r="E5524" t="s">
        <v>1461</v>
      </c>
      <c r="F5524" t="s">
        <v>122</v>
      </c>
      <c r="G5524" t="s">
        <v>117</v>
      </c>
      <c r="H5524" t="s">
        <v>1072</v>
      </c>
      <c r="I5524" t="s">
        <v>113</v>
      </c>
      <c r="J5524" t="s">
        <v>114</v>
      </c>
      <c r="K5524" t="s">
        <v>360</v>
      </c>
      <c r="L5524" t="str">
        <f>_xlfn.XLOOKUP(Trade_Flows[[#This Row],[hardware_type]],Helper_sheet!$D$2:$D$15,Helper_sheet!$E$2:$E$15,0,0)</f>
        <v>Chip</v>
      </c>
      <c r="M5524" t="s">
        <v>31</v>
      </c>
      <c r="N5524" s="5">
        <v>4509</v>
      </c>
      <c r="O5524" s="1">
        <v>225.5</v>
      </c>
      <c r="P5524" t="s">
        <v>83</v>
      </c>
      <c r="Q5524" t="s">
        <v>118</v>
      </c>
      <c r="R5524" t="s">
        <v>144</v>
      </c>
      <c r="S5524" t="s">
        <v>141</v>
      </c>
      <c r="T5524" t="s">
        <v>34</v>
      </c>
      <c r="U5524" t="s">
        <v>1485</v>
      </c>
      <c r="V5524" t="s">
        <v>776</v>
      </c>
      <c r="W5524" t="s">
        <v>147</v>
      </c>
      <c r="X5524" t="s">
        <v>141</v>
      </c>
    </row>
    <row r="5525" spans="1:24" x14ac:dyDescent="0.4">
      <c r="A5525" t="s">
        <v>6218</v>
      </c>
      <c r="B5525" t="s">
        <v>260</v>
      </c>
      <c r="C5525" t="s">
        <v>158</v>
      </c>
      <c r="D5525" t="s">
        <v>79</v>
      </c>
      <c r="E5525" t="s">
        <v>1461</v>
      </c>
      <c r="F5525" t="s">
        <v>122</v>
      </c>
      <c r="G5525" t="s">
        <v>117</v>
      </c>
      <c r="H5525" t="s">
        <v>1072</v>
      </c>
      <c r="I5525" t="s">
        <v>113</v>
      </c>
      <c r="J5525" t="s">
        <v>114</v>
      </c>
      <c r="K5525" t="s">
        <v>360</v>
      </c>
      <c r="L5525" t="str">
        <f>_xlfn.XLOOKUP(Trade_Flows[[#This Row],[hardware_type]],Helper_sheet!$D$2:$D$15,Helper_sheet!$E$2:$E$15,0,0)</f>
        <v>Chip</v>
      </c>
      <c r="M5525" t="s">
        <v>31</v>
      </c>
      <c r="N5525" s="5">
        <v>4147</v>
      </c>
      <c r="O5525" s="1">
        <v>207.39</v>
      </c>
      <c r="P5525" t="s">
        <v>374</v>
      </c>
      <c r="Q5525" t="s">
        <v>118</v>
      </c>
      <c r="R5525" t="s">
        <v>144</v>
      </c>
      <c r="S5525" t="s">
        <v>141</v>
      </c>
      <c r="T5525" t="s">
        <v>34</v>
      </c>
      <c r="U5525" t="s">
        <v>1510</v>
      </c>
      <c r="V5525" t="s">
        <v>799</v>
      </c>
      <c r="W5525" t="s">
        <v>147</v>
      </c>
      <c r="X5525" t="s">
        <v>141</v>
      </c>
    </row>
    <row r="5526" spans="1:24" x14ac:dyDescent="0.4">
      <c r="A5526" t="s">
        <v>6219</v>
      </c>
      <c r="B5526" t="s">
        <v>140</v>
      </c>
      <c r="C5526" t="s">
        <v>141</v>
      </c>
      <c r="D5526" t="s">
        <v>23</v>
      </c>
      <c r="E5526" t="s">
        <v>1342</v>
      </c>
      <c r="F5526" t="s">
        <v>120</v>
      </c>
      <c r="G5526" t="s">
        <v>111</v>
      </c>
      <c r="H5526" t="s">
        <v>1072</v>
      </c>
      <c r="I5526" t="s">
        <v>113</v>
      </c>
      <c r="J5526" t="s">
        <v>114</v>
      </c>
      <c r="K5526" t="s">
        <v>103</v>
      </c>
      <c r="L5526" t="str">
        <f>_xlfn.XLOOKUP(Trade_Flows[[#This Row],[hardware_type]],Helper_sheet!$D$2:$D$15,Helper_sheet!$E$2:$E$15,0,0)</f>
        <v>Equipment</v>
      </c>
      <c r="M5526" t="s">
        <v>91</v>
      </c>
      <c r="N5526" s="5">
        <v>541</v>
      </c>
      <c r="O5526" s="1">
        <v>33.840000000000003</v>
      </c>
      <c r="P5526" t="s">
        <v>106</v>
      </c>
      <c r="Q5526" t="s">
        <v>33</v>
      </c>
      <c r="R5526" t="s">
        <v>144</v>
      </c>
      <c r="S5526" t="s">
        <v>141</v>
      </c>
      <c r="T5526" t="s">
        <v>34</v>
      </c>
      <c r="U5526" t="s">
        <v>1349</v>
      </c>
      <c r="V5526" t="s">
        <v>840</v>
      </c>
      <c r="W5526" t="s">
        <v>147</v>
      </c>
      <c r="X5526" t="s">
        <v>144</v>
      </c>
    </row>
    <row r="5527" spans="1:24" x14ac:dyDescent="0.4">
      <c r="A5527" t="s">
        <v>6220</v>
      </c>
      <c r="B5527" t="s">
        <v>140</v>
      </c>
      <c r="C5527" t="s">
        <v>149</v>
      </c>
      <c r="D5527" t="s">
        <v>35</v>
      </c>
      <c r="E5527" t="s">
        <v>1342</v>
      </c>
      <c r="F5527" t="s">
        <v>120</v>
      </c>
      <c r="G5527" t="s">
        <v>111</v>
      </c>
      <c r="H5527" t="s">
        <v>1072</v>
      </c>
      <c r="I5527" t="s">
        <v>113</v>
      </c>
      <c r="J5527" t="s">
        <v>114</v>
      </c>
      <c r="K5527" t="s">
        <v>103</v>
      </c>
      <c r="L5527" t="str">
        <f>_xlfn.XLOOKUP(Trade_Flows[[#This Row],[hardware_type]],Helper_sheet!$D$2:$D$15,Helper_sheet!$E$2:$E$15,0,0)</f>
        <v>Equipment</v>
      </c>
      <c r="M5527" t="s">
        <v>91</v>
      </c>
      <c r="N5527" s="5">
        <v>551</v>
      </c>
      <c r="O5527" s="1">
        <v>34.5</v>
      </c>
      <c r="P5527" t="s">
        <v>790</v>
      </c>
      <c r="Q5527" t="s">
        <v>33</v>
      </c>
      <c r="R5527" t="s">
        <v>144</v>
      </c>
      <c r="S5527" t="s">
        <v>141</v>
      </c>
      <c r="T5527" t="s">
        <v>34</v>
      </c>
      <c r="U5527" t="s">
        <v>886</v>
      </c>
      <c r="V5527" t="s">
        <v>756</v>
      </c>
      <c r="W5527" t="s">
        <v>147</v>
      </c>
      <c r="X5527" t="s">
        <v>144</v>
      </c>
    </row>
    <row r="5528" spans="1:24" x14ac:dyDescent="0.4">
      <c r="A5528" t="s">
        <v>6221</v>
      </c>
      <c r="B5528" t="s">
        <v>140</v>
      </c>
      <c r="C5528" t="s">
        <v>154</v>
      </c>
      <c r="D5528" t="s">
        <v>37</v>
      </c>
      <c r="E5528" t="s">
        <v>1342</v>
      </c>
      <c r="F5528" t="s">
        <v>120</v>
      </c>
      <c r="G5528" t="s">
        <v>111</v>
      </c>
      <c r="H5528" t="s">
        <v>1072</v>
      </c>
      <c r="I5528" t="s">
        <v>113</v>
      </c>
      <c r="J5528" t="s">
        <v>114</v>
      </c>
      <c r="K5528" t="s">
        <v>103</v>
      </c>
      <c r="L5528" t="str">
        <f>_xlfn.XLOOKUP(Trade_Flows[[#This Row],[hardware_type]],Helper_sheet!$D$2:$D$15,Helper_sheet!$E$2:$E$15,0,0)</f>
        <v>Equipment</v>
      </c>
      <c r="M5528" t="s">
        <v>91</v>
      </c>
      <c r="N5528" s="5">
        <v>697</v>
      </c>
      <c r="O5528" s="1">
        <v>43.61</v>
      </c>
      <c r="P5528" t="s">
        <v>107</v>
      </c>
      <c r="Q5528" t="s">
        <v>33</v>
      </c>
      <c r="R5528" t="s">
        <v>144</v>
      </c>
      <c r="S5528" t="s">
        <v>141</v>
      </c>
      <c r="T5528" t="s">
        <v>34</v>
      </c>
      <c r="U5528" t="s">
        <v>1347</v>
      </c>
      <c r="V5528" t="s">
        <v>766</v>
      </c>
      <c r="W5528" t="s">
        <v>147</v>
      </c>
      <c r="X5528" t="s">
        <v>144</v>
      </c>
    </row>
    <row r="5529" spans="1:24" x14ac:dyDescent="0.4">
      <c r="A5529" t="s">
        <v>6222</v>
      </c>
      <c r="B5529" t="s">
        <v>140</v>
      </c>
      <c r="C5529" t="s">
        <v>158</v>
      </c>
      <c r="D5529" t="s">
        <v>38</v>
      </c>
      <c r="E5529" t="s">
        <v>1342</v>
      </c>
      <c r="F5529" t="s">
        <v>120</v>
      </c>
      <c r="G5529" t="s">
        <v>111</v>
      </c>
      <c r="H5529" t="s">
        <v>1072</v>
      </c>
      <c r="I5529" t="s">
        <v>113</v>
      </c>
      <c r="J5529" t="s">
        <v>114</v>
      </c>
      <c r="K5529" t="s">
        <v>103</v>
      </c>
      <c r="L5529" t="str">
        <f>_xlfn.XLOOKUP(Trade_Flows[[#This Row],[hardware_type]],Helper_sheet!$D$2:$D$15,Helper_sheet!$E$2:$E$15,0,0)</f>
        <v>Equipment</v>
      </c>
      <c r="M5529" t="s">
        <v>91</v>
      </c>
      <c r="N5529" s="5">
        <v>560</v>
      </c>
      <c r="O5529" s="1">
        <v>35.04</v>
      </c>
      <c r="P5529" t="s">
        <v>790</v>
      </c>
      <c r="Q5529" t="s">
        <v>33</v>
      </c>
      <c r="R5529" t="s">
        <v>144</v>
      </c>
      <c r="S5529" t="s">
        <v>141</v>
      </c>
      <c r="T5529" t="s">
        <v>34</v>
      </c>
      <c r="U5529" t="s">
        <v>1347</v>
      </c>
      <c r="V5529" t="s">
        <v>744</v>
      </c>
      <c r="W5529" t="s">
        <v>147</v>
      </c>
      <c r="X5529" t="s">
        <v>144</v>
      </c>
    </row>
    <row r="5530" spans="1:24" x14ac:dyDescent="0.4">
      <c r="A5530" t="s">
        <v>6223</v>
      </c>
      <c r="B5530" t="s">
        <v>162</v>
      </c>
      <c r="C5530" t="s">
        <v>141</v>
      </c>
      <c r="D5530" t="s">
        <v>39</v>
      </c>
      <c r="E5530" t="s">
        <v>1342</v>
      </c>
      <c r="F5530" t="s">
        <v>120</v>
      </c>
      <c r="G5530" t="s">
        <v>111</v>
      </c>
      <c r="H5530" t="s">
        <v>1072</v>
      </c>
      <c r="I5530" t="s">
        <v>113</v>
      </c>
      <c r="J5530" t="s">
        <v>114</v>
      </c>
      <c r="K5530" t="s">
        <v>103</v>
      </c>
      <c r="L5530" t="str">
        <f>_xlfn.XLOOKUP(Trade_Flows[[#This Row],[hardware_type]],Helper_sheet!$D$2:$D$15,Helper_sheet!$E$2:$E$15,0,0)</f>
        <v>Equipment</v>
      </c>
      <c r="M5530" t="s">
        <v>91</v>
      </c>
      <c r="N5530" s="5">
        <v>598</v>
      </c>
      <c r="O5530" s="1">
        <v>37.380000000000003</v>
      </c>
      <c r="P5530" t="s">
        <v>105</v>
      </c>
      <c r="Q5530" t="s">
        <v>33</v>
      </c>
      <c r="R5530" t="s">
        <v>144</v>
      </c>
      <c r="S5530" t="s">
        <v>141</v>
      </c>
      <c r="T5530" t="s">
        <v>34</v>
      </c>
      <c r="U5530" t="s">
        <v>1373</v>
      </c>
      <c r="V5530" t="s">
        <v>1076</v>
      </c>
      <c r="W5530" t="s">
        <v>147</v>
      </c>
      <c r="X5530" t="s">
        <v>144</v>
      </c>
    </row>
    <row r="5531" spans="1:24" x14ac:dyDescent="0.4">
      <c r="A5531" t="s">
        <v>6224</v>
      </c>
      <c r="B5531" t="s">
        <v>162</v>
      </c>
      <c r="C5531" t="s">
        <v>149</v>
      </c>
      <c r="D5531" t="s">
        <v>41</v>
      </c>
      <c r="E5531" t="s">
        <v>1342</v>
      </c>
      <c r="F5531" t="s">
        <v>120</v>
      </c>
      <c r="G5531" t="s">
        <v>111</v>
      </c>
      <c r="H5531" t="s">
        <v>1072</v>
      </c>
      <c r="I5531" t="s">
        <v>113</v>
      </c>
      <c r="J5531" t="s">
        <v>114</v>
      </c>
      <c r="K5531" t="s">
        <v>103</v>
      </c>
      <c r="L5531" t="str">
        <f>_xlfn.XLOOKUP(Trade_Flows[[#This Row],[hardware_type]],Helper_sheet!$D$2:$D$15,Helper_sheet!$E$2:$E$15,0,0)</f>
        <v>Equipment</v>
      </c>
      <c r="M5531" t="s">
        <v>91</v>
      </c>
      <c r="N5531" s="5">
        <v>647</v>
      </c>
      <c r="O5531" s="1">
        <v>40.44</v>
      </c>
      <c r="P5531" t="s">
        <v>105</v>
      </c>
      <c r="Q5531" t="s">
        <v>33</v>
      </c>
      <c r="R5531" t="s">
        <v>144</v>
      </c>
      <c r="S5531" t="s">
        <v>141</v>
      </c>
      <c r="T5531" t="s">
        <v>34</v>
      </c>
      <c r="U5531" t="s">
        <v>1349</v>
      </c>
      <c r="V5531" t="s">
        <v>1096</v>
      </c>
      <c r="W5531" t="s">
        <v>147</v>
      </c>
      <c r="X5531" t="s">
        <v>144</v>
      </c>
    </row>
    <row r="5532" spans="1:24" x14ac:dyDescent="0.4">
      <c r="A5532" t="s">
        <v>6225</v>
      </c>
      <c r="B5532" t="s">
        <v>162</v>
      </c>
      <c r="C5532" t="s">
        <v>154</v>
      </c>
      <c r="D5532" t="s">
        <v>42</v>
      </c>
      <c r="E5532" t="s">
        <v>1342</v>
      </c>
      <c r="F5532" t="s">
        <v>120</v>
      </c>
      <c r="G5532" t="s">
        <v>111</v>
      </c>
      <c r="H5532" t="s">
        <v>1072</v>
      </c>
      <c r="I5532" t="s">
        <v>113</v>
      </c>
      <c r="J5532" t="s">
        <v>114</v>
      </c>
      <c r="K5532" t="s">
        <v>103</v>
      </c>
      <c r="L5532" t="str">
        <f>_xlfn.XLOOKUP(Trade_Flows[[#This Row],[hardware_type]],Helper_sheet!$D$2:$D$15,Helper_sheet!$E$2:$E$15,0,0)</f>
        <v>Equipment</v>
      </c>
      <c r="M5532" t="s">
        <v>91</v>
      </c>
      <c r="N5532" s="5">
        <v>776</v>
      </c>
      <c r="O5532" s="1">
        <v>48.55</v>
      </c>
      <c r="P5532" t="s">
        <v>105</v>
      </c>
      <c r="Q5532" t="s">
        <v>33</v>
      </c>
      <c r="R5532" t="s">
        <v>144</v>
      </c>
      <c r="S5532" t="s">
        <v>141</v>
      </c>
      <c r="T5532" t="s">
        <v>34</v>
      </c>
      <c r="U5532" t="s">
        <v>1353</v>
      </c>
      <c r="V5532" t="s">
        <v>1206</v>
      </c>
      <c r="W5532" t="s">
        <v>147</v>
      </c>
      <c r="X5532" t="s">
        <v>144</v>
      </c>
    </row>
    <row r="5533" spans="1:24" x14ac:dyDescent="0.4">
      <c r="A5533" t="s">
        <v>6226</v>
      </c>
      <c r="B5533" t="s">
        <v>162</v>
      </c>
      <c r="C5533" t="s">
        <v>158</v>
      </c>
      <c r="D5533" t="s">
        <v>43</v>
      </c>
      <c r="E5533" t="s">
        <v>1342</v>
      </c>
      <c r="F5533" t="s">
        <v>120</v>
      </c>
      <c r="G5533" t="s">
        <v>111</v>
      </c>
      <c r="H5533" t="s">
        <v>1072</v>
      </c>
      <c r="I5533" t="s">
        <v>113</v>
      </c>
      <c r="J5533" t="s">
        <v>114</v>
      </c>
      <c r="K5533" t="s">
        <v>103</v>
      </c>
      <c r="L5533" t="str">
        <f>_xlfn.XLOOKUP(Trade_Flows[[#This Row],[hardware_type]],Helper_sheet!$D$2:$D$15,Helper_sheet!$E$2:$E$15,0,0)</f>
        <v>Equipment</v>
      </c>
      <c r="M5533" t="s">
        <v>91</v>
      </c>
      <c r="N5533" s="5">
        <v>621</v>
      </c>
      <c r="O5533" s="1">
        <v>38.86</v>
      </c>
      <c r="P5533" t="s">
        <v>790</v>
      </c>
      <c r="Q5533" t="s">
        <v>33</v>
      </c>
      <c r="R5533" t="s">
        <v>144</v>
      </c>
      <c r="S5533" t="s">
        <v>141</v>
      </c>
      <c r="T5533" t="s">
        <v>34</v>
      </c>
      <c r="U5533" t="s">
        <v>1369</v>
      </c>
      <c r="V5533" t="s">
        <v>822</v>
      </c>
      <c r="W5533" t="s">
        <v>147</v>
      </c>
      <c r="X5533" t="s">
        <v>144</v>
      </c>
    </row>
    <row r="5534" spans="1:24" x14ac:dyDescent="0.4">
      <c r="A5534" t="s">
        <v>6227</v>
      </c>
      <c r="B5534" t="s">
        <v>171</v>
      </c>
      <c r="C5534" t="s">
        <v>141</v>
      </c>
      <c r="D5534" t="s">
        <v>44</v>
      </c>
      <c r="E5534" t="s">
        <v>1342</v>
      </c>
      <c r="F5534" t="s">
        <v>120</v>
      </c>
      <c r="G5534" t="s">
        <v>111</v>
      </c>
      <c r="H5534" t="s">
        <v>1072</v>
      </c>
      <c r="I5534" t="s">
        <v>113</v>
      </c>
      <c r="J5534" t="s">
        <v>114</v>
      </c>
      <c r="K5534" t="s">
        <v>103</v>
      </c>
      <c r="L5534" t="str">
        <f>_xlfn.XLOOKUP(Trade_Flows[[#This Row],[hardware_type]],Helper_sheet!$D$2:$D$15,Helper_sheet!$E$2:$E$15,0,0)</f>
        <v>Equipment</v>
      </c>
      <c r="M5534" t="s">
        <v>91</v>
      </c>
      <c r="N5534" s="5">
        <v>749</v>
      </c>
      <c r="O5534" s="1">
        <v>46.86</v>
      </c>
      <c r="P5534" t="s">
        <v>802</v>
      </c>
      <c r="Q5534" t="s">
        <v>33</v>
      </c>
      <c r="R5534" t="s">
        <v>144</v>
      </c>
      <c r="S5534" t="s">
        <v>141</v>
      </c>
      <c r="T5534" t="s">
        <v>34</v>
      </c>
      <c r="U5534" t="s">
        <v>2164</v>
      </c>
      <c r="V5534" t="s">
        <v>1121</v>
      </c>
      <c r="W5534" t="s">
        <v>147</v>
      </c>
      <c r="X5534" t="s">
        <v>144</v>
      </c>
    </row>
    <row r="5535" spans="1:24" x14ac:dyDescent="0.4">
      <c r="A5535" t="s">
        <v>6228</v>
      </c>
      <c r="B5535" t="s">
        <v>171</v>
      </c>
      <c r="C5535" t="s">
        <v>149</v>
      </c>
      <c r="D5535" t="s">
        <v>45</v>
      </c>
      <c r="E5535" t="s">
        <v>1342</v>
      </c>
      <c r="F5535" t="s">
        <v>120</v>
      </c>
      <c r="G5535" t="s">
        <v>111</v>
      </c>
      <c r="H5535" t="s">
        <v>1072</v>
      </c>
      <c r="I5535" t="s">
        <v>113</v>
      </c>
      <c r="J5535" t="s">
        <v>114</v>
      </c>
      <c r="K5535" t="s">
        <v>103</v>
      </c>
      <c r="L5535" t="str">
        <f>_xlfn.XLOOKUP(Trade_Flows[[#This Row],[hardware_type]],Helper_sheet!$D$2:$D$15,Helper_sheet!$E$2:$E$15,0,0)</f>
        <v>Equipment</v>
      </c>
      <c r="M5535" t="s">
        <v>91</v>
      </c>
      <c r="N5535" s="5">
        <v>697</v>
      </c>
      <c r="O5535" s="1">
        <v>43.57</v>
      </c>
      <c r="P5535" t="s">
        <v>790</v>
      </c>
      <c r="Q5535" t="s">
        <v>33</v>
      </c>
      <c r="R5535" t="s">
        <v>144</v>
      </c>
      <c r="S5535" t="s">
        <v>141</v>
      </c>
      <c r="T5535" t="s">
        <v>34</v>
      </c>
      <c r="U5535" t="s">
        <v>2164</v>
      </c>
      <c r="V5535" t="s">
        <v>799</v>
      </c>
      <c r="W5535" t="s">
        <v>147</v>
      </c>
      <c r="X5535" t="s">
        <v>144</v>
      </c>
    </row>
    <row r="5536" spans="1:24" x14ac:dyDescent="0.4">
      <c r="A5536" t="s">
        <v>6229</v>
      </c>
      <c r="B5536" t="s">
        <v>171</v>
      </c>
      <c r="C5536" t="s">
        <v>154</v>
      </c>
      <c r="D5536" t="s">
        <v>46</v>
      </c>
      <c r="E5536" t="s">
        <v>1342</v>
      </c>
      <c r="F5536" t="s">
        <v>120</v>
      </c>
      <c r="G5536" t="s">
        <v>111</v>
      </c>
      <c r="H5536" t="s">
        <v>1072</v>
      </c>
      <c r="I5536" t="s">
        <v>113</v>
      </c>
      <c r="J5536" t="s">
        <v>114</v>
      </c>
      <c r="K5536" t="s">
        <v>103</v>
      </c>
      <c r="L5536" t="str">
        <f>_xlfn.XLOOKUP(Trade_Flows[[#This Row],[hardware_type]],Helper_sheet!$D$2:$D$15,Helper_sheet!$E$2:$E$15,0,0)</f>
        <v>Equipment</v>
      </c>
      <c r="M5536" t="s">
        <v>91</v>
      </c>
      <c r="N5536" s="5">
        <v>781</v>
      </c>
      <c r="O5536" s="1">
        <v>48.86</v>
      </c>
      <c r="P5536" t="s">
        <v>790</v>
      </c>
      <c r="Q5536" t="s">
        <v>33</v>
      </c>
      <c r="R5536" t="s">
        <v>144</v>
      </c>
      <c r="S5536" t="s">
        <v>141</v>
      </c>
      <c r="T5536" t="s">
        <v>34</v>
      </c>
      <c r="U5536" t="s">
        <v>1364</v>
      </c>
      <c r="V5536" t="s">
        <v>766</v>
      </c>
      <c r="W5536" t="s">
        <v>147</v>
      </c>
      <c r="X5536" t="s">
        <v>144</v>
      </c>
    </row>
    <row r="5537" spans="1:24" x14ac:dyDescent="0.4">
      <c r="A5537" t="s">
        <v>6230</v>
      </c>
      <c r="B5537" t="s">
        <v>171</v>
      </c>
      <c r="C5537" t="s">
        <v>158</v>
      </c>
      <c r="D5537" t="s">
        <v>47</v>
      </c>
      <c r="E5537" t="s">
        <v>1342</v>
      </c>
      <c r="F5537" t="s">
        <v>120</v>
      </c>
      <c r="G5537" t="s">
        <v>111</v>
      </c>
      <c r="H5537" t="s">
        <v>1072</v>
      </c>
      <c r="I5537" t="s">
        <v>113</v>
      </c>
      <c r="J5537" t="s">
        <v>114</v>
      </c>
      <c r="K5537" t="s">
        <v>103</v>
      </c>
      <c r="L5537" t="str">
        <f>_xlfn.XLOOKUP(Trade_Flows[[#This Row],[hardware_type]],Helper_sheet!$D$2:$D$15,Helper_sheet!$E$2:$E$15,0,0)</f>
        <v>Equipment</v>
      </c>
      <c r="M5537" t="s">
        <v>91</v>
      </c>
      <c r="N5537" s="5">
        <v>747</v>
      </c>
      <c r="O5537" s="1">
        <v>46.75</v>
      </c>
      <c r="P5537" t="s">
        <v>802</v>
      </c>
      <c r="Q5537" t="s">
        <v>33</v>
      </c>
      <c r="R5537" t="s">
        <v>144</v>
      </c>
      <c r="S5537" t="s">
        <v>141</v>
      </c>
      <c r="T5537" t="s">
        <v>34</v>
      </c>
      <c r="U5537" t="s">
        <v>1369</v>
      </c>
      <c r="V5537" t="s">
        <v>1121</v>
      </c>
      <c r="W5537" t="s">
        <v>147</v>
      </c>
      <c r="X5537" t="s">
        <v>144</v>
      </c>
    </row>
    <row r="5538" spans="1:24" x14ac:dyDescent="0.4">
      <c r="A5538" t="s">
        <v>6231</v>
      </c>
      <c r="B5538" t="s">
        <v>182</v>
      </c>
      <c r="C5538" t="s">
        <v>141</v>
      </c>
      <c r="D5538" t="s">
        <v>48</v>
      </c>
      <c r="E5538" t="s">
        <v>1342</v>
      </c>
      <c r="F5538" t="s">
        <v>120</v>
      </c>
      <c r="G5538" t="s">
        <v>111</v>
      </c>
      <c r="H5538" t="s">
        <v>1072</v>
      </c>
      <c r="I5538" t="s">
        <v>113</v>
      </c>
      <c r="J5538" t="s">
        <v>114</v>
      </c>
      <c r="K5538" t="s">
        <v>103</v>
      </c>
      <c r="L5538" t="str">
        <f>_xlfn.XLOOKUP(Trade_Flows[[#This Row],[hardware_type]],Helper_sheet!$D$2:$D$15,Helper_sheet!$E$2:$E$15,0,0)</f>
        <v>Equipment</v>
      </c>
      <c r="M5538" t="s">
        <v>91</v>
      </c>
      <c r="N5538" s="5">
        <v>716</v>
      </c>
      <c r="O5538" s="1">
        <v>44.8</v>
      </c>
      <c r="P5538" t="s">
        <v>802</v>
      </c>
      <c r="Q5538" t="s">
        <v>33</v>
      </c>
      <c r="R5538" t="s">
        <v>144</v>
      </c>
      <c r="S5538" t="s">
        <v>141</v>
      </c>
      <c r="T5538" t="s">
        <v>34</v>
      </c>
      <c r="U5538" t="s">
        <v>1383</v>
      </c>
      <c r="V5538" t="s">
        <v>1121</v>
      </c>
      <c r="W5538" t="s">
        <v>147</v>
      </c>
      <c r="X5538" t="s">
        <v>144</v>
      </c>
    </row>
    <row r="5539" spans="1:24" x14ac:dyDescent="0.4">
      <c r="A5539" t="s">
        <v>6232</v>
      </c>
      <c r="B5539" t="s">
        <v>182</v>
      </c>
      <c r="C5539" t="s">
        <v>149</v>
      </c>
      <c r="D5539" t="s">
        <v>49</v>
      </c>
      <c r="E5539" t="s">
        <v>1342</v>
      </c>
      <c r="F5539" t="s">
        <v>120</v>
      </c>
      <c r="G5539" t="s">
        <v>111</v>
      </c>
      <c r="H5539" t="s">
        <v>1072</v>
      </c>
      <c r="I5539" t="s">
        <v>113</v>
      </c>
      <c r="J5539" t="s">
        <v>114</v>
      </c>
      <c r="K5539" t="s">
        <v>103</v>
      </c>
      <c r="L5539" t="str">
        <f>_xlfn.XLOOKUP(Trade_Flows[[#This Row],[hardware_type]],Helper_sheet!$D$2:$D$15,Helper_sheet!$E$2:$E$15,0,0)</f>
        <v>Equipment</v>
      </c>
      <c r="M5539" t="s">
        <v>91</v>
      </c>
      <c r="N5539" s="5">
        <v>784</v>
      </c>
      <c r="O5539" s="1">
        <v>49.05</v>
      </c>
      <c r="P5539" t="s">
        <v>802</v>
      </c>
      <c r="Q5539" t="s">
        <v>33</v>
      </c>
      <c r="R5539" t="s">
        <v>144</v>
      </c>
      <c r="S5539" t="s">
        <v>141</v>
      </c>
      <c r="T5539" t="s">
        <v>34</v>
      </c>
      <c r="U5539" t="s">
        <v>1349</v>
      </c>
      <c r="V5539" t="s">
        <v>724</v>
      </c>
      <c r="W5539" t="s">
        <v>147</v>
      </c>
      <c r="X5539" t="s">
        <v>144</v>
      </c>
    </row>
    <row r="5540" spans="1:24" x14ac:dyDescent="0.4">
      <c r="A5540" t="s">
        <v>6233</v>
      </c>
      <c r="B5540" t="s">
        <v>182</v>
      </c>
      <c r="C5540" t="s">
        <v>154</v>
      </c>
      <c r="D5540" t="s">
        <v>50</v>
      </c>
      <c r="E5540" t="s">
        <v>1342</v>
      </c>
      <c r="F5540" t="s">
        <v>120</v>
      </c>
      <c r="G5540" t="s">
        <v>111</v>
      </c>
      <c r="H5540" t="s">
        <v>1072</v>
      </c>
      <c r="I5540" t="s">
        <v>113</v>
      </c>
      <c r="J5540" t="s">
        <v>114</v>
      </c>
      <c r="K5540" t="s">
        <v>103</v>
      </c>
      <c r="L5540" t="str">
        <f>_xlfn.XLOOKUP(Trade_Flows[[#This Row],[hardware_type]],Helper_sheet!$D$2:$D$15,Helper_sheet!$E$2:$E$15,0,0)</f>
        <v>Equipment</v>
      </c>
      <c r="M5540" t="s">
        <v>91</v>
      </c>
      <c r="N5540" s="5">
        <v>916</v>
      </c>
      <c r="O5540" s="1">
        <v>57.3</v>
      </c>
      <c r="P5540" t="s">
        <v>107</v>
      </c>
      <c r="Q5540" t="s">
        <v>33</v>
      </c>
      <c r="R5540" t="s">
        <v>144</v>
      </c>
      <c r="S5540" t="s">
        <v>141</v>
      </c>
      <c r="T5540" t="s">
        <v>34</v>
      </c>
      <c r="U5540" t="s">
        <v>1430</v>
      </c>
      <c r="V5540" t="s">
        <v>1103</v>
      </c>
      <c r="W5540" t="s">
        <v>147</v>
      </c>
      <c r="X5540" t="s">
        <v>144</v>
      </c>
    </row>
    <row r="5541" spans="1:24" x14ac:dyDescent="0.4">
      <c r="A5541" t="s">
        <v>6234</v>
      </c>
      <c r="B5541" t="s">
        <v>182</v>
      </c>
      <c r="C5541" t="s">
        <v>158</v>
      </c>
      <c r="D5541" t="s">
        <v>51</v>
      </c>
      <c r="E5541" t="s">
        <v>1342</v>
      </c>
      <c r="F5541" t="s">
        <v>120</v>
      </c>
      <c r="G5541" t="s">
        <v>111</v>
      </c>
      <c r="H5541" t="s">
        <v>1072</v>
      </c>
      <c r="I5541" t="s">
        <v>113</v>
      </c>
      <c r="J5541" t="s">
        <v>114</v>
      </c>
      <c r="K5541" t="s">
        <v>103</v>
      </c>
      <c r="L5541" t="str">
        <f>_xlfn.XLOOKUP(Trade_Flows[[#This Row],[hardware_type]],Helper_sheet!$D$2:$D$15,Helper_sheet!$E$2:$E$15,0,0)</f>
        <v>Equipment</v>
      </c>
      <c r="M5541" t="s">
        <v>91</v>
      </c>
      <c r="N5541" s="5">
        <v>874</v>
      </c>
      <c r="O5541" s="1">
        <v>54.67</v>
      </c>
      <c r="P5541" t="s">
        <v>790</v>
      </c>
      <c r="Q5541" t="s">
        <v>33</v>
      </c>
      <c r="R5541" t="s">
        <v>144</v>
      </c>
      <c r="S5541" t="s">
        <v>141</v>
      </c>
      <c r="T5541" t="s">
        <v>34</v>
      </c>
      <c r="U5541" t="s">
        <v>1353</v>
      </c>
      <c r="V5541" t="s">
        <v>740</v>
      </c>
      <c r="W5541" t="s">
        <v>147</v>
      </c>
      <c r="X5541" t="s">
        <v>144</v>
      </c>
    </row>
    <row r="5542" spans="1:24" x14ac:dyDescent="0.4">
      <c r="A5542" t="s">
        <v>6235</v>
      </c>
      <c r="B5542" t="s">
        <v>193</v>
      </c>
      <c r="C5542" t="s">
        <v>141</v>
      </c>
      <c r="D5542" t="s">
        <v>52</v>
      </c>
      <c r="E5542" t="s">
        <v>1342</v>
      </c>
      <c r="F5542" t="s">
        <v>120</v>
      </c>
      <c r="G5542" t="s">
        <v>111</v>
      </c>
      <c r="H5542" t="s">
        <v>1072</v>
      </c>
      <c r="I5542" t="s">
        <v>113</v>
      </c>
      <c r="J5542" t="s">
        <v>114</v>
      </c>
      <c r="K5542" t="s">
        <v>103</v>
      </c>
      <c r="L5542" t="str">
        <f>_xlfn.XLOOKUP(Trade_Flows[[#This Row],[hardware_type]],Helper_sheet!$D$2:$D$15,Helper_sheet!$E$2:$E$15,0,0)</f>
        <v>Equipment</v>
      </c>
      <c r="M5542" t="s">
        <v>91</v>
      </c>
      <c r="N5542" s="5">
        <v>735</v>
      </c>
      <c r="O5542" s="1">
        <v>45.97</v>
      </c>
      <c r="P5542" t="s">
        <v>107</v>
      </c>
      <c r="Q5542" t="s">
        <v>33</v>
      </c>
      <c r="R5542" t="s">
        <v>144</v>
      </c>
      <c r="S5542" t="s">
        <v>141</v>
      </c>
      <c r="T5542" t="s">
        <v>34</v>
      </c>
      <c r="U5542" t="s">
        <v>1377</v>
      </c>
      <c r="V5542" t="s">
        <v>724</v>
      </c>
      <c r="W5542" t="s">
        <v>147</v>
      </c>
      <c r="X5542" t="s">
        <v>144</v>
      </c>
    </row>
    <row r="5543" spans="1:24" x14ac:dyDescent="0.4">
      <c r="A5543" t="s">
        <v>6236</v>
      </c>
      <c r="B5543" t="s">
        <v>193</v>
      </c>
      <c r="C5543" t="s">
        <v>149</v>
      </c>
      <c r="D5543" t="s">
        <v>53</v>
      </c>
      <c r="E5543" t="s">
        <v>1342</v>
      </c>
      <c r="F5543" t="s">
        <v>120</v>
      </c>
      <c r="G5543" t="s">
        <v>111</v>
      </c>
      <c r="H5543" t="s">
        <v>1072</v>
      </c>
      <c r="I5543" t="s">
        <v>113</v>
      </c>
      <c r="J5543" t="s">
        <v>114</v>
      </c>
      <c r="K5543" t="s">
        <v>103</v>
      </c>
      <c r="L5543" t="str">
        <f>_xlfn.XLOOKUP(Trade_Flows[[#This Row],[hardware_type]],Helper_sheet!$D$2:$D$15,Helper_sheet!$E$2:$E$15,0,0)</f>
        <v>Equipment</v>
      </c>
      <c r="M5543" t="s">
        <v>91</v>
      </c>
      <c r="N5543" s="5">
        <v>1035</v>
      </c>
      <c r="O5543" s="1">
        <v>64.69</v>
      </c>
      <c r="P5543" t="s">
        <v>106</v>
      </c>
      <c r="Q5543" t="s">
        <v>33</v>
      </c>
      <c r="R5543" t="s">
        <v>144</v>
      </c>
      <c r="S5543" t="s">
        <v>141</v>
      </c>
      <c r="T5543" t="s">
        <v>34</v>
      </c>
      <c r="U5543" t="s">
        <v>1411</v>
      </c>
      <c r="V5543" t="s">
        <v>822</v>
      </c>
      <c r="W5543" t="s">
        <v>147</v>
      </c>
      <c r="X5543" t="s">
        <v>144</v>
      </c>
    </row>
    <row r="5544" spans="1:24" x14ac:dyDescent="0.4">
      <c r="A5544" t="s">
        <v>6237</v>
      </c>
      <c r="B5544" t="s">
        <v>193</v>
      </c>
      <c r="C5544" t="s">
        <v>154</v>
      </c>
      <c r="D5544" t="s">
        <v>54</v>
      </c>
      <c r="E5544" t="s">
        <v>1342</v>
      </c>
      <c r="F5544" t="s">
        <v>120</v>
      </c>
      <c r="G5544" t="s">
        <v>111</v>
      </c>
      <c r="H5544" t="s">
        <v>1072</v>
      </c>
      <c r="I5544" t="s">
        <v>113</v>
      </c>
      <c r="J5544" t="s">
        <v>114</v>
      </c>
      <c r="K5544" t="s">
        <v>103</v>
      </c>
      <c r="L5544" t="str">
        <f>_xlfn.XLOOKUP(Trade_Flows[[#This Row],[hardware_type]],Helper_sheet!$D$2:$D$15,Helper_sheet!$E$2:$E$15,0,0)</f>
        <v>Equipment</v>
      </c>
      <c r="M5544" t="s">
        <v>91</v>
      </c>
      <c r="N5544" s="5">
        <v>1082</v>
      </c>
      <c r="O5544" s="1">
        <v>67.680000000000007</v>
      </c>
      <c r="P5544" t="s">
        <v>106</v>
      </c>
      <c r="Q5544" t="s">
        <v>33</v>
      </c>
      <c r="R5544" t="s">
        <v>144</v>
      </c>
      <c r="S5544" t="s">
        <v>141</v>
      </c>
      <c r="T5544" t="s">
        <v>34</v>
      </c>
      <c r="U5544" t="s">
        <v>1369</v>
      </c>
      <c r="V5544" t="s">
        <v>733</v>
      </c>
      <c r="W5544" t="s">
        <v>147</v>
      </c>
      <c r="X5544" t="s">
        <v>144</v>
      </c>
    </row>
    <row r="5545" spans="1:24" x14ac:dyDescent="0.4">
      <c r="A5545" t="s">
        <v>6238</v>
      </c>
      <c r="B5545" t="s">
        <v>193</v>
      </c>
      <c r="C5545" t="s">
        <v>158</v>
      </c>
      <c r="D5545" t="s">
        <v>55</v>
      </c>
      <c r="E5545" t="s">
        <v>1342</v>
      </c>
      <c r="F5545" t="s">
        <v>120</v>
      </c>
      <c r="G5545" t="s">
        <v>111</v>
      </c>
      <c r="H5545" t="s">
        <v>1072</v>
      </c>
      <c r="I5545" t="s">
        <v>113</v>
      </c>
      <c r="J5545" t="s">
        <v>114</v>
      </c>
      <c r="K5545" t="s">
        <v>103</v>
      </c>
      <c r="L5545" t="str">
        <f>_xlfn.XLOOKUP(Trade_Flows[[#This Row],[hardware_type]],Helper_sheet!$D$2:$D$15,Helper_sheet!$E$2:$E$15,0,0)</f>
        <v>Equipment</v>
      </c>
      <c r="M5545" t="s">
        <v>91</v>
      </c>
      <c r="N5545" s="5">
        <v>883</v>
      </c>
      <c r="O5545" s="1">
        <v>55.25</v>
      </c>
      <c r="P5545" t="s">
        <v>790</v>
      </c>
      <c r="Q5545" t="s">
        <v>33</v>
      </c>
      <c r="R5545" t="s">
        <v>144</v>
      </c>
      <c r="S5545" t="s">
        <v>141</v>
      </c>
      <c r="T5545" t="s">
        <v>34</v>
      </c>
      <c r="U5545" t="s">
        <v>1359</v>
      </c>
      <c r="V5545" t="s">
        <v>1128</v>
      </c>
      <c r="W5545" t="s">
        <v>147</v>
      </c>
      <c r="X5545" t="s">
        <v>144</v>
      </c>
    </row>
    <row r="5546" spans="1:24" x14ac:dyDescent="0.4">
      <c r="A5546" t="s">
        <v>6239</v>
      </c>
      <c r="B5546" t="s">
        <v>202</v>
      </c>
      <c r="C5546" t="s">
        <v>141</v>
      </c>
      <c r="D5546" t="s">
        <v>56</v>
      </c>
      <c r="E5546" t="s">
        <v>1342</v>
      </c>
      <c r="F5546" t="s">
        <v>120</v>
      </c>
      <c r="G5546" t="s">
        <v>111</v>
      </c>
      <c r="H5546" t="s">
        <v>1072</v>
      </c>
      <c r="I5546" t="s">
        <v>113</v>
      </c>
      <c r="J5546" t="s">
        <v>114</v>
      </c>
      <c r="K5546" t="s">
        <v>103</v>
      </c>
      <c r="L5546" t="str">
        <f>_xlfn.XLOOKUP(Trade_Flows[[#This Row],[hardware_type]],Helper_sheet!$D$2:$D$15,Helper_sheet!$E$2:$E$15,0,0)</f>
        <v>Equipment</v>
      </c>
      <c r="M5546" t="s">
        <v>91</v>
      </c>
      <c r="N5546" s="5">
        <v>740</v>
      </c>
      <c r="O5546" s="1">
        <v>46.27</v>
      </c>
      <c r="P5546" t="s">
        <v>105</v>
      </c>
      <c r="Q5546" t="s">
        <v>33</v>
      </c>
      <c r="R5546" t="s">
        <v>144</v>
      </c>
      <c r="S5546" t="s">
        <v>141</v>
      </c>
      <c r="T5546" t="s">
        <v>34</v>
      </c>
      <c r="U5546" t="s">
        <v>6240</v>
      </c>
      <c r="V5546" t="s">
        <v>1093</v>
      </c>
      <c r="W5546" t="s">
        <v>147</v>
      </c>
      <c r="X5546" t="s">
        <v>144</v>
      </c>
    </row>
    <row r="5547" spans="1:24" x14ac:dyDescent="0.4">
      <c r="A5547" t="s">
        <v>6241</v>
      </c>
      <c r="B5547" t="s">
        <v>202</v>
      </c>
      <c r="C5547" t="s">
        <v>149</v>
      </c>
      <c r="D5547" t="s">
        <v>57</v>
      </c>
      <c r="E5547" t="s">
        <v>1342</v>
      </c>
      <c r="F5547" t="s">
        <v>120</v>
      </c>
      <c r="G5547" t="s">
        <v>111</v>
      </c>
      <c r="H5547" t="s">
        <v>1072</v>
      </c>
      <c r="I5547" t="s">
        <v>113</v>
      </c>
      <c r="J5547" t="s">
        <v>114</v>
      </c>
      <c r="K5547" t="s">
        <v>103</v>
      </c>
      <c r="L5547" t="str">
        <f>_xlfn.XLOOKUP(Trade_Flows[[#This Row],[hardware_type]],Helper_sheet!$D$2:$D$15,Helper_sheet!$E$2:$E$15,0,0)</f>
        <v>Equipment</v>
      </c>
      <c r="M5547" t="s">
        <v>91</v>
      </c>
      <c r="N5547" s="5">
        <v>1003</v>
      </c>
      <c r="O5547" s="1">
        <v>62.75</v>
      </c>
      <c r="P5547" t="s">
        <v>802</v>
      </c>
      <c r="Q5547" t="s">
        <v>33</v>
      </c>
      <c r="R5547" t="s">
        <v>144</v>
      </c>
      <c r="S5547" t="s">
        <v>141</v>
      </c>
      <c r="T5547" t="s">
        <v>34</v>
      </c>
      <c r="U5547" t="s">
        <v>1373</v>
      </c>
      <c r="V5547" t="s">
        <v>758</v>
      </c>
      <c r="W5547" t="s">
        <v>147</v>
      </c>
      <c r="X5547" t="s">
        <v>144</v>
      </c>
    </row>
    <row r="5548" spans="1:24" x14ac:dyDescent="0.4">
      <c r="A5548" t="s">
        <v>6242</v>
      </c>
      <c r="B5548" t="s">
        <v>202</v>
      </c>
      <c r="C5548" t="s">
        <v>154</v>
      </c>
      <c r="D5548" t="s">
        <v>58</v>
      </c>
      <c r="E5548" t="s">
        <v>1342</v>
      </c>
      <c r="F5548" t="s">
        <v>120</v>
      </c>
      <c r="G5548" t="s">
        <v>111</v>
      </c>
      <c r="H5548" t="s">
        <v>1072</v>
      </c>
      <c r="I5548" t="s">
        <v>113</v>
      </c>
      <c r="J5548" t="s">
        <v>114</v>
      </c>
      <c r="K5548" t="s">
        <v>103</v>
      </c>
      <c r="L5548" t="str">
        <f>_xlfn.XLOOKUP(Trade_Flows[[#This Row],[hardware_type]],Helper_sheet!$D$2:$D$15,Helper_sheet!$E$2:$E$15,0,0)</f>
        <v>Equipment</v>
      </c>
      <c r="M5548" t="s">
        <v>91</v>
      </c>
      <c r="N5548" s="5">
        <v>992</v>
      </c>
      <c r="O5548" s="1">
        <v>62.01</v>
      </c>
      <c r="P5548" t="s">
        <v>107</v>
      </c>
      <c r="Q5548" t="s">
        <v>33</v>
      </c>
      <c r="R5548" t="s">
        <v>144</v>
      </c>
      <c r="S5548" t="s">
        <v>141</v>
      </c>
      <c r="T5548" t="s">
        <v>34</v>
      </c>
      <c r="U5548" t="s">
        <v>1359</v>
      </c>
      <c r="V5548" t="s">
        <v>766</v>
      </c>
      <c r="W5548" t="s">
        <v>147</v>
      </c>
      <c r="X5548" t="s">
        <v>144</v>
      </c>
    </row>
    <row r="5549" spans="1:24" x14ac:dyDescent="0.4">
      <c r="A5549" t="s">
        <v>6243</v>
      </c>
      <c r="B5549" t="s">
        <v>202</v>
      </c>
      <c r="C5549" t="s">
        <v>158</v>
      </c>
      <c r="D5549" t="s">
        <v>59</v>
      </c>
      <c r="E5549" t="s">
        <v>1342</v>
      </c>
      <c r="F5549" t="s">
        <v>120</v>
      </c>
      <c r="G5549" t="s">
        <v>111</v>
      </c>
      <c r="H5549" t="s">
        <v>1072</v>
      </c>
      <c r="I5549" t="s">
        <v>113</v>
      </c>
      <c r="J5549" t="s">
        <v>114</v>
      </c>
      <c r="K5549" t="s">
        <v>103</v>
      </c>
      <c r="L5549" t="str">
        <f>_xlfn.XLOOKUP(Trade_Flows[[#This Row],[hardware_type]],Helper_sheet!$D$2:$D$15,Helper_sheet!$E$2:$E$15,0,0)</f>
        <v>Equipment</v>
      </c>
      <c r="M5549" t="s">
        <v>91</v>
      </c>
      <c r="N5549" s="5">
        <v>927</v>
      </c>
      <c r="O5549" s="1">
        <v>57.95</v>
      </c>
      <c r="P5549" t="s">
        <v>106</v>
      </c>
      <c r="Q5549" t="s">
        <v>33</v>
      </c>
      <c r="R5549" t="s">
        <v>144</v>
      </c>
      <c r="S5549" t="s">
        <v>141</v>
      </c>
      <c r="T5549" t="s">
        <v>34</v>
      </c>
      <c r="U5549" t="s">
        <v>2164</v>
      </c>
      <c r="V5549" t="s">
        <v>1096</v>
      </c>
      <c r="W5549" t="s">
        <v>147</v>
      </c>
      <c r="X5549" t="s">
        <v>144</v>
      </c>
    </row>
    <row r="5550" spans="1:24" x14ac:dyDescent="0.4">
      <c r="A5550" t="s">
        <v>6244</v>
      </c>
      <c r="B5550" t="s">
        <v>212</v>
      </c>
      <c r="C5550" t="s">
        <v>141</v>
      </c>
      <c r="D5550" t="s">
        <v>60</v>
      </c>
      <c r="E5550" t="s">
        <v>1342</v>
      </c>
      <c r="F5550" t="s">
        <v>120</v>
      </c>
      <c r="G5550" t="s">
        <v>111</v>
      </c>
      <c r="H5550" t="s">
        <v>1072</v>
      </c>
      <c r="I5550" t="s">
        <v>113</v>
      </c>
      <c r="J5550" t="s">
        <v>114</v>
      </c>
      <c r="K5550" t="s">
        <v>103</v>
      </c>
      <c r="L5550" t="str">
        <f>_xlfn.XLOOKUP(Trade_Flows[[#This Row],[hardware_type]],Helper_sheet!$D$2:$D$15,Helper_sheet!$E$2:$E$15,0,0)</f>
        <v>Equipment</v>
      </c>
      <c r="M5550" t="s">
        <v>91</v>
      </c>
      <c r="N5550" s="5">
        <v>831</v>
      </c>
      <c r="O5550" s="1">
        <v>51.94</v>
      </c>
      <c r="P5550" t="s">
        <v>790</v>
      </c>
      <c r="Q5550" t="s">
        <v>33</v>
      </c>
      <c r="R5550" t="s">
        <v>144</v>
      </c>
      <c r="S5550" t="s">
        <v>141</v>
      </c>
      <c r="T5550" t="s">
        <v>34</v>
      </c>
      <c r="U5550" t="s">
        <v>1345</v>
      </c>
      <c r="V5550" t="s">
        <v>1121</v>
      </c>
      <c r="W5550" t="s">
        <v>147</v>
      </c>
      <c r="X5550" t="s">
        <v>144</v>
      </c>
    </row>
    <row r="5551" spans="1:24" x14ac:dyDescent="0.4">
      <c r="A5551" t="s">
        <v>6245</v>
      </c>
      <c r="B5551" t="s">
        <v>212</v>
      </c>
      <c r="C5551" t="s">
        <v>149</v>
      </c>
      <c r="D5551" t="s">
        <v>61</v>
      </c>
      <c r="E5551" t="s">
        <v>1342</v>
      </c>
      <c r="F5551" t="s">
        <v>120</v>
      </c>
      <c r="G5551" t="s">
        <v>111</v>
      </c>
      <c r="H5551" t="s">
        <v>1072</v>
      </c>
      <c r="I5551" t="s">
        <v>113</v>
      </c>
      <c r="J5551" t="s">
        <v>114</v>
      </c>
      <c r="K5551" t="s">
        <v>103</v>
      </c>
      <c r="L5551" t="str">
        <f>_xlfn.XLOOKUP(Trade_Flows[[#This Row],[hardware_type]],Helper_sheet!$D$2:$D$15,Helper_sheet!$E$2:$E$15,0,0)</f>
        <v>Equipment</v>
      </c>
      <c r="M5551" t="s">
        <v>91</v>
      </c>
      <c r="N5551" s="5">
        <v>1005</v>
      </c>
      <c r="O5551" s="1">
        <v>62.84</v>
      </c>
      <c r="P5551" t="s">
        <v>105</v>
      </c>
      <c r="Q5551" t="s">
        <v>33</v>
      </c>
      <c r="R5551" t="s">
        <v>144</v>
      </c>
      <c r="S5551" t="s">
        <v>141</v>
      </c>
      <c r="T5551" t="s">
        <v>34</v>
      </c>
      <c r="U5551" t="s">
        <v>1377</v>
      </c>
      <c r="V5551" t="s">
        <v>1083</v>
      </c>
      <c r="W5551" t="s">
        <v>147</v>
      </c>
      <c r="X5551" t="s">
        <v>144</v>
      </c>
    </row>
    <row r="5552" spans="1:24" x14ac:dyDescent="0.4">
      <c r="A5552" t="s">
        <v>6246</v>
      </c>
      <c r="B5552" t="s">
        <v>212</v>
      </c>
      <c r="C5552" t="s">
        <v>154</v>
      </c>
      <c r="D5552" t="s">
        <v>62</v>
      </c>
      <c r="E5552" t="s">
        <v>1342</v>
      </c>
      <c r="F5552" t="s">
        <v>120</v>
      </c>
      <c r="G5552" t="s">
        <v>111</v>
      </c>
      <c r="H5552" t="s">
        <v>1072</v>
      </c>
      <c r="I5552" t="s">
        <v>113</v>
      </c>
      <c r="J5552" t="s">
        <v>114</v>
      </c>
      <c r="K5552" t="s">
        <v>103</v>
      </c>
      <c r="L5552" t="str">
        <f>_xlfn.XLOOKUP(Trade_Flows[[#This Row],[hardware_type]],Helper_sheet!$D$2:$D$15,Helper_sheet!$E$2:$E$15,0,0)</f>
        <v>Equipment</v>
      </c>
      <c r="M5552" t="s">
        <v>91</v>
      </c>
      <c r="N5552" s="5">
        <v>1106</v>
      </c>
      <c r="O5552" s="1">
        <v>69.14</v>
      </c>
      <c r="P5552" t="s">
        <v>790</v>
      </c>
      <c r="Q5552" t="s">
        <v>33</v>
      </c>
      <c r="R5552" t="s">
        <v>144</v>
      </c>
      <c r="S5552" t="s">
        <v>141</v>
      </c>
      <c r="T5552" t="s">
        <v>34</v>
      </c>
      <c r="U5552" t="s">
        <v>886</v>
      </c>
      <c r="V5552" t="s">
        <v>766</v>
      </c>
      <c r="W5552" t="s">
        <v>147</v>
      </c>
      <c r="X5552" t="s">
        <v>144</v>
      </c>
    </row>
    <row r="5553" spans="1:24" x14ac:dyDescent="0.4">
      <c r="A5553" t="s">
        <v>6247</v>
      </c>
      <c r="B5553" t="s">
        <v>212</v>
      </c>
      <c r="C5553" t="s">
        <v>158</v>
      </c>
      <c r="D5553" t="s">
        <v>63</v>
      </c>
      <c r="E5553" t="s">
        <v>1342</v>
      </c>
      <c r="F5553" t="s">
        <v>120</v>
      </c>
      <c r="G5553" t="s">
        <v>111</v>
      </c>
      <c r="H5553" t="s">
        <v>1072</v>
      </c>
      <c r="I5553" t="s">
        <v>113</v>
      </c>
      <c r="J5553" t="s">
        <v>114</v>
      </c>
      <c r="K5553" t="s">
        <v>103</v>
      </c>
      <c r="L5553" t="str">
        <f>_xlfn.XLOOKUP(Trade_Flows[[#This Row],[hardware_type]],Helper_sheet!$D$2:$D$15,Helper_sheet!$E$2:$E$15,0,0)</f>
        <v>Equipment</v>
      </c>
      <c r="M5553" t="s">
        <v>91</v>
      </c>
      <c r="N5553" s="5">
        <v>1009</v>
      </c>
      <c r="O5553" s="1">
        <v>63.08</v>
      </c>
      <c r="P5553" t="s">
        <v>105</v>
      </c>
      <c r="Q5553" t="s">
        <v>33</v>
      </c>
      <c r="R5553" t="s">
        <v>144</v>
      </c>
      <c r="S5553" t="s">
        <v>141</v>
      </c>
      <c r="T5553" t="s">
        <v>34</v>
      </c>
      <c r="U5553" t="s">
        <v>1394</v>
      </c>
      <c r="V5553" t="s">
        <v>758</v>
      </c>
      <c r="W5553" t="s">
        <v>147</v>
      </c>
      <c r="X5553" t="s">
        <v>144</v>
      </c>
    </row>
    <row r="5554" spans="1:24" x14ac:dyDescent="0.4">
      <c r="A5554" t="s">
        <v>6248</v>
      </c>
      <c r="B5554" t="s">
        <v>223</v>
      </c>
      <c r="C5554" t="s">
        <v>141</v>
      </c>
      <c r="D5554" t="s">
        <v>64</v>
      </c>
      <c r="E5554" t="s">
        <v>1342</v>
      </c>
      <c r="F5554" t="s">
        <v>120</v>
      </c>
      <c r="G5554" t="s">
        <v>111</v>
      </c>
      <c r="H5554" t="s">
        <v>1072</v>
      </c>
      <c r="I5554" t="s">
        <v>113</v>
      </c>
      <c r="J5554" t="s">
        <v>114</v>
      </c>
      <c r="K5554" t="s">
        <v>103</v>
      </c>
      <c r="L5554" t="str">
        <f>_xlfn.XLOOKUP(Trade_Flows[[#This Row],[hardware_type]],Helper_sheet!$D$2:$D$15,Helper_sheet!$E$2:$E$15,0,0)</f>
        <v>Equipment</v>
      </c>
      <c r="M5554" t="s">
        <v>91</v>
      </c>
      <c r="N5554" s="5">
        <v>1106</v>
      </c>
      <c r="O5554" s="1">
        <v>69.16</v>
      </c>
      <c r="P5554" t="s">
        <v>790</v>
      </c>
      <c r="Q5554" t="s">
        <v>33</v>
      </c>
      <c r="R5554" t="s">
        <v>144</v>
      </c>
      <c r="S5554" t="s">
        <v>141</v>
      </c>
      <c r="T5554" t="s">
        <v>34</v>
      </c>
      <c r="U5554" t="s">
        <v>1377</v>
      </c>
      <c r="V5554" t="s">
        <v>740</v>
      </c>
      <c r="W5554" t="s">
        <v>147</v>
      </c>
      <c r="X5554" t="s">
        <v>144</v>
      </c>
    </row>
    <row r="5555" spans="1:24" x14ac:dyDescent="0.4">
      <c r="A5555" t="s">
        <v>6249</v>
      </c>
      <c r="B5555" t="s">
        <v>223</v>
      </c>
      <c r="C5555" t="s">
        <v>149</v>
      </c>
      <c r="D5555" t="s">
        <v>65</v>
      </c>
      <c r="E5555" t="s">
        <v>1342</v>
      </c>
      <c r="F5555" t="s">
        <v>120</v>
      </c>
      <c r="G5555" t="s">
        <v>111</v>
      </c>
      <c r="H5555" t="s">
        <v>1072</v>
      </c>
      <c r="I5555" t="s">
        <v>113</v>
      </c>
      <c r="J5555" t="s">
        <v>114</v>
      </c>
      <c r="K5555" t="s">
        <v>103</v>
      </c>
      <c r="L5555" t="str">
        <f>_xlfn.XLOOKUP(Trade_Flows[[#This Row],[hardware_type]],Helper_sheet!$D$2:$D$15,Helper_sheet!$E$2:$E$15,0,0)</f>
        <v>Equipment</v>
      </c>
      <c r="M5555" t="s">
        <v>91</v>
      </c>
      <c r="N5555" s="5">
        <v>1055</v>
      </c>
      <c r="O5555" s="1">
        <v>65.95</v>
      </c>
      <c r="P5555" t="s">
        <v>802</v>
      </c>
      <c r="Q5555" t="s">
        <v>33</v>
      </c>
      <c r="R5555" t="s">
        <v>144</v>
      </c>
      <c r="S5555" t="s">
        <v>141</v>
      </c>
      <c r="T5555" t="s">
        <v>34</v>
      </c>
      <c r="U5555" t="s">
        <v>1359</v>
      </c>
      <c r="V5555" t="s">
        <v>1093</v>
      </c>
      <c r="W5555" t="s">
        <v>147</v>
      </c>
      <c r="X5555" t="s">
        <v>144</v>
      </c>
    </row>
    <row r="5556" spans="1:24" x14ac:dyDescent="0.4">
      <c r="A5556" t="s">
        <v>6250</v>
      </c>
      <c r="B5556" t="s">
        <v>223</v>
      </c>
      <c r="C5556" t="s">
        <v>154</v>
      </c>
      <c r="D5556" t="s">
        <v>66</v>
      </c>
      <c r="E5556" t="s">
        <v>1342</v>
      </c>
      <c r="F5556" t="s">
        <v>120</v>
      </c>
      <c r="G5556" t="s">
        <v>111</v>
      </c>
      <c r="H5556" t="s">
        <v>1072</v>
      </c>
      <c r="I5556" t="s">
        <v>113</v>
      </c>
      <c r="J5556" t="s">
        <v>114</v>
      </c>
      <c r="K5556" t="s">
        <v>103</v>
      </c>
      <c r="L5556" t="str">
        <f>_xlfn.XLOOKUP(Trade_Flows[[#This Row],[hardware_type]],Helper_sheet!$D$2:$D$15,Helper_sheet!$E$2:$E$15,0,0)</f>
        <v>Equipment</v>
      </c>
      <c r="M5556" t="s">
        <v>91</v>
      </c>
      <c r="N5556" s="5">
        <v>1344</v>
      </c>
      <c r="O5556" s="1">
        <v>84.01</v>
      </c>
      <c r="P5556" t="s">
        <v>802</v>
      </c>
      <c r="Q5556" t="s">
        <v>33</v>
      </c>
      <c r="R5556" t="s">
        <v>144</v>
      </c>
      <c r="S5556" t="s">
        <v>141</v>
      </c>
      <c r="T5556" t="s">
        <v>34</v>
      </c>
      <c r="U5556" t="s">
        <v>1383</v>
      </c>
      <c r="V5556" t="s">
        <v>756</v>
      </c>
      <c r="W5556" t="s">
        <v>147</v>
      </c>
      <c r="X5556" t="s">
        <v>144</v>
      </c>
    </row>
    <row r="5557" spans="1:24" x14ac:dyDescent="0.4">
      <c r="A5557" t="s">
        <v>6251</v>
      </c>
      <c r="B5557" t="s">
        <v>223</v>
      </c>
      <c r="C5557" t="s">
        <v>158</v>
      </c>
      <c r="D5557" t="s">
        <v>67</v>
      </c>
      <c r="E5557" t="s">
        <v>1342</v>
      </c>
      <c r="F5557" t="s">
        <v>120</v>
      </c>
      <c r="G5557" t="s">
        <v>111</v>
      </c>
      <c r="H5557" t="s">
        <v>1072</v>
      </c>
      <c r="I5557" t="s">
        <v>113</v>
      </c>
      <c r="J5557" t="s">
        <v>114</v>
      </c>
      <c r="K5557" t="s">
        <v>103</v>
      </c>
      <c r="L5557" t="str">
        <f>_xlfn.XLOOKUP(Trade_Flows[[#This Row],[hardware_type]],Helper_sheet!$D$2:$D$15,Helper_sheet!$E$2:$E$15,0,0)</f>
        <v>Equipment</v>
      </c>
      <c r="M5557" t="s">
        <v>91</v>
      </c>
      <c r="N5557" s="5">
        <v>985</v>
      </c>
      <c r="O5557" s="1">
        <v>61.62</v>
      </c>
      <c r="P5557" t="s">
        <v>105</v>
      </c>
      <c r="Q5557" t="s">
        <v>33</v>
      </c>
      <c r="R5557" t="s">
        <v>144</v>
      </c>
      <c r="S5557" t="s">
        <v>141</v>
      </c>
      <c r="T5557" t="s">
        <v>34</v>
      </c>
      <c r="U5557" t="s">
        <v>1430</v>
      </c>
      <c r="V5557" t="s">
        <v>1088</v>
      </c>
      <c r="W5557" t="s">
        <v>147</v>
      </c>
      <c r="X5557" t="s">
        <v>144</v>
      </c>
    </row>
    <row r="5558" spans="1:24" x14ac:dyDescent="0.4">
      <c r="A5558" t="s">
        <v>6252</v>
      </c>
      <c r="B5558" t="s">
        <v>235</v>
      </c>
      <c r="C5558" t="s">
        <v>141</v>
      </c>
      <c r="D5558" t="s">
        <v>68</v>
      </c>
      <c r="E5558" t="s">
        <v>1342</v>
      </c>
      <c r="F5558" t="s">
        <v>120</v>
      </c>
      <c r="G5558" t="s">
        <v>111</v>
      </c>
      <c r="H5558" t="s">
        <v>1072</v>
      </c>
      <c r="I5558" t="s">
        <v>113</v>
      </c>
      <c r="J5558" t="s">
        <v>114</v>
      </c>
      <c r="K5558" t="s">
        <v>103</v>
      </c>
      <c r="L5558" t="str">
        <f>_xlfn.XLOOKUP(Trade_Flows[[#This Row],[hardware_type]],Helper_sheet!$D$2:$D$15,Helper_sheet!$E$2:$E$15,0,0)</f>
        <v>Equipment</v>
      </c>
      <c r="M5558" t="s">
        <v>91</v>
      </c>
      <c r="N5558" s="5">
        <v>1175</v>
      </c>
      <c r="O5558" s="1">
        <v>73.5</v>
      </c>
      <c r="P5558" t="s">
        <v>790</v>
      </c>
      <c r="Q5558" t="s">
        <v>33</v>
      </c>
      <c r="R5558" t="s">
        <v>144</v>
      </c>
      <c r="S5558" t="s">
        <v>141</v>
      </c>
      <c r="T5558" t="s">
        <v>34</v>
      </c>
      <c r="U5558" t="s">
        <v>1357</v>
      </c>
      <c r="V5558" t="s">
        <v>733</v>
      </c>
      <c r="W5558" t="s">
        <v>147</v>
      </c>
      <c r="X5558" t="s">
        <v>144</v>
      </c>
    </row>
    <row r="5559" spans="1:24" x14ac:dyDescent="0.4">
      <c r="A5559" t="s">
        <v>6253</v>
      </c>
      <c r="B5559" t="s">
        <v>235</v>
      </c>
      <c r="C5559" t="s">
        <v>149</v>
      </c>
      <c r="D5559" t="s">
        <v>69</v>
      </c>
      <c r="E5559" t="s">
        <v>1342</v>
      </c>
      <c r="F5559" t="s">
        <v>120</v>
      </c>
      <c r="G5559" t="s">
        <v>111</v>
      </c>
      <c r="H5559" t="s">
        <v>1072</v>
      </c>
      <c r="I5559" t="s">
        <v>113</v>
      </c>
      <c r="J5559" t="s">
        <v>114</v>
      </c>
      <c r="K5559" t="s">
        <v>103</v>
      </c>
      <c r="L5559" t="str">
        <f>_xlfn.XLOOKUP(Trade_Flows[[#This Row],[hardware_type]],Helper_sheet!$D$2:$D$15,Helper_sheet!$E$2:$E$15,0,0)</f>
        <v>Equipment</v>
      </c>
      <c r="M5559" t="s">
        <v>91</v>
      </c>
      <c r="N5559" s="5">
        <v>1171</v>
      </c>
      <c r="O5559" s="1">
        <v>73.22</v>
      </c>
      <c r="P5559" t="s">
        <v>802</v>
      </c>
      <c r="Q5559" t="s">
        <v>33</v>
      </c>
      <c r="R5559" t="s">
        <v>144</v>
      </c>
      <c r="S5559" t="s">
        <v>141</v>
      </c>
      <c r="T5559" t="s">
        <v>34</v>
      </c>
      <c r="U5559" t="s">
        <v>1411</v>
      </c>
      <c r="V5559" t="s">
        <v>747</v>
      </c>
      <c r="W5559" t="s">
        <v>147</v>
      </c>
      <c r="X5559" t="s">
        <v>144</v>
      </c>
    </row>
    <row r="5560" spans="1:24" x14ac:dyDescent="0.4">
      <c r="A5560" t="s">
        <v>6254</v>
      </c>
      <c r="B5560" t="s">
        <v>235</v>
      </c>
      <c r="C5560" t="s">
        <v>154</v>
      </c>
      <c r="D5560" t="s">
        <v>70</v>
      </c>
      <c r="E5560" t="s">
        <v>1342</v>
      </c>
      <c r="F5560" t="s">
        <v>120</v>
      </c>
      <c r="G5560" t="s">
        <v>111</v>
      </c>
      <c r="H5560" t="s">
        <v>1072</v>
      </c>
      <c r="I5560" t="s">
        <v>113</v>
      </c>
      <c r="J5560" t="s">
        <v>114</v>
      </c>
      <c r="K5560" t="s">
        <v>103</v>
      </c>
      <c r="L5560" t="str">
        <f>_xlfn.XLOOKUP(Trade_Flows[[#This Row],[hardware_type]],Helper_sheet!$D$2:$D$15,Helper_sheet!$E$2:$E$15,0,0)</f>
        <v>Equipment</v>
      </c>
      <c r="M5560" t="s">
        <v>91</v>
      </c>
      <c r="N5560" s="5">
        <v>1415</v>
      </c>
      <c r="O5560" s="1">
        <v>88.46</v>
      </c>
      <c r="P5560" t="s">
        <v>790</v>
      </c>
      <c r="Q5560" t="s">
        <v>33</v>
      </c>
      <c r="R5560" t="s">
        <v>144</v>
      </c>
      <c r="S5560" t="s">
        <v>141</v>
      </c>
      <c r="T5560" t="s">
        <v>34</v>
      </c>
      <c r="U5560" t="s">
        <v>1373</v>
      </c>
      <c r="V5560" t="s">
        <v>1142</v>
      </c>
      <c r="W5560" t="s">
        <v>147</v>
      </c>
      <c r="X5560" t="s">
        <v>144</v>
      </c>
    </row>
    <row r="5561" spans="1:24" x14ac:dyDescent="0.4">
      <c r="A5561" t="s">
        <v>6255</v>
      </c>
      <c r="B5561" t="s">
        <v>235</v>
      </c>
      <c r="C5561" t="s">
        <v>158</v>
      </c>
      <c r="D5561" t="s">
        <v>71</v>
      </c>
      <c r="E5561" t="s">
        <v>1342</v>
      </c>
      <c r="F5561" t="s">
        <v>120</v>
      </c>
      <c r="G5561" t="s">
        <v>111</v>
      </c>
      <c r="H5561" t="s">
        <v>1072</v>
      </c>
      <c r="I5561" t="s">
        <v>113</v>
      </c>
      <c r="J5561" t="s">
        <v>114</v>
      </c>
      <c r="K5561" t="s">
        <v>103</v>
      </c>
      <c r="L5561" t="str">
        <f>_xlfn.XLOOKUP(Trade_Flows[[#This Row],[hardware_type]],Helper_sheet!$D$2:$D$15,Helper_sheet!$E$2:$E$15,0,0)</f>
        <v>Equipment</v>
      </c>
      <c r="M5561" t="s">
        <v>91</v>
      </c>
      <c r="N5561" s="5">
        <v>1280</v>
      </c>
      <c r="O5561" s="1">
        <v>80.06</v>
      </c>
      <c r="P5561" t="s">
        <v>790</v>
      </c>
      <c r="Q5561" t="s">
        <v>33</v>
      </c>
      <c r="R5561" t="s">
        <v>144</v>
      </c>
      <c r="S5561" t="s">
        <v>141</v>
      </c>
      <c r="T5561" t="s">
        <v>34</v>
      </c>
      <c r="U5561" t="s">
        <v>2164</v>
      </c>
      <c r="V5561" t="s">
        <v>1073</v>
      </c>
      <c r="W5561" t="s">
        <v>147</v>
      </c>
      <c r="X5561" t="s">
        <v>144</v>
      </c>
    </row>
    <row r="5562" spans="1:24" x14ac:dyDescent="0.4">
      <c r="A5562" t="s">
        <v>6256</v>
      </c>
      <c r="B5562" t="s">
        <v>248</v>
      </c>
      <c r="C5562" t="s">
        <v>141</v>
      </c>
      <c r="D5562" t="s">
        <v>72</v>
      </c>
      <c r="E5562" t="s">
        <v>1342</v>
      </c>
      <c r="F5562" t="s">
        <v>120</v>
      </c>
      <c r="G5562" t="s">
        <v>111</v>
      </c>
      <c r="H5562" t="s">
        <v>1072</v>
      </c>
      <c r="I5562" t="s">
        <v>113</v>
      </c>
      <c r="J5562" t="s">
        <v>114</v>
      </c>
      <c r="K5562" t="s">
        <v>103</v>
      </c>
      <c r="L5562" t="str">
        <f>_xlfn.XLOOKUP(Trade_Flows[[#This Row],[hardware_type]],Helper_sheet!$D$2:$D$15,Helper_sheet!$E$2:$E$15,0,0)</f>
        <v>Equipment</v>
      </c>
      <c r="M5562" t="s">
        <v>91</v>
      </c>
      <c r="N5562" s="5">
        <v>1345</v>
      </c>
      <c r="O5562" s="1">
        <v>84.08</v>
      </c>
      <c r="P5562" t="s">
        <v>802</v>
      </c>
      <c r="Q5562" t="s">
        <v>33</v>
      </c>
      <c r="R5562" t="s">
        <v>144</v>
      </c>
      <c r="S5562" t="s">
        <v>141</v>
      </c>
      <c r="T5562" t="s">
        <v>34</v>
      </c>
      <c r="U5562" t="s">
        <v>1371</v>
      </c>
      <c r="V5562" t="s">
        <v>766</v>
      </c>
      <c r="W5562" t="s">
        <v>147</v>
      </c>
      <c r="X5562" t="s">
        <v>141</v>
      </c>
    </row>
    <row r="5563" spans="1:24" x14ac:dyDescent="0.4">
      <c r="A5563" t="s">
        <v>6257</v>
      </c>
      <c r="B5563" t="s">
        <v>248</v>
      </c>
      <c r="C5563" t="s">
        <v>149</v>
      </c>
      <c r="D5563" t="s">
        <v>73</v>
      </c>
      <c r="E5563" t="s">
        <v>1342</v>
      </c>
      <c r="F5563" t="s">
        <v>120</v>
      </c>
      <c r="G5563" t="s">
        <v>111</v>
      </c>
      <c r="H5563" t="s">
        <v>1072</v>
      </c>
      <c r="I5563" t="s">
        <v>113</v>
      </c>
      <c r="J5563" t="s">
        <v>114</v>
      </c>
      <c r="K5563" t="s">
        <v>103</v>
      </c>
      <c r="L5563" t="str">
        <f>_xlfn.XLOOKUP(Trade_Flows[[#This Row],[hardware_type]],Helper_sheet!$D$2:$D$15,Helper_sheet!$E$2:$E$15,0,0)</f>
        <v>Equipment</v>
      </c>
      <c r="M5563" t="s">
        <v>91</v>
      </c>
      <c r="N5563" s="5">
        <v>1612</v>
      </c>
      <c r="O5563" s="1">
        <v>100.76</v>
      </c>
      <c r="P5563" t="s">
        <v>106</v>
      </c>
      <c r="Q5563" t="s">
        <v>33</v>
      </c>
      <c r="R5563" t="s">
        <v>144</v>
      </c>
      <c r="S5563" t="s">
        <v>141</v>
      </c>
      <c r="T5563" t="s">
        <v>34</v>
      </c>
      <c r="U5563" t="s">
        <v>1366</v>
      </c>
      <c r="V5563" t="s">
        <v>799</v>
      </c>
      <c r="W5563" t="s">
        <v>147</v>
      </c>
      <c r="X5563" t="s">
        <v>141</v>
      </c>
    </row>
    <row r="5564" spans="1:24" x14ac:dyDescent="0.4">
      <c r="A5564" t="s">
        <v>6258</v>
      </c>
      <c r="B5564" t="s">
        <v>248</v>
      </c>
      <c r="C5564" t="s">
        <v>154</v>
      </c>
      <c r="D5564" t="s">
        <v>74</v>
      </c>
      <c r="E5564" t="s">
        <v>1342</v>
      </c>
      <c r="F5564" t="s">
        <v>120</v>
      </c>
      <c r="G5564" t="s">
        <v>111</v>
      </c>
      <c r="H5564" t="s">
        <v>1072</v>
      </c>
      <c r="I5564" t="s">
        <v>113</v>
      </c>
      <c r="J5564" t="s">
        <v>114</v>
      </c>
      <c r="K5564" t="s">
        <v>103</v>
      </c>
      <c r="L5564" t="str">
        <f>_xlfn.XLOOKUP(Trade_Flows[[#This Row],[hardware_type]],Helper_sheet!$D$2:$D$15,Helper_sheet!$E$2:$E$15,0,0)</f>
        <v>Equipment</v>
      </c>
      <c r="M5564" t="s">
        <v>91</v>
      </c>
      <c r="N5564" s="5">
        <v>1416</v>
      </c>
      <c r="O5564" s="1">
        <v>88.52</v>
      </c>
      <c r="P5564" t="s">
        <v>106</v>
      </c>
      <c r="Q5564" t="s">
        <v>33</v>
      </c>
      <c r="R5564" t="s">
        <v>144</v>
      </c>
      <c r="S5564" t="s">
        <v>141</v>
      </c>
      <c r="T5564" t="s">
        <v>34</v>
      </c>
      <c r="U5564" t="s">
        <v>1411</v>
      </c>
      <c r="V5564" t="s">
        <v>758</v>
      </c>
      <c r="W5564" t="s">
        <v>147</v>
      </c>
      <c r="X5564" t="s">
        <v>141</v>
      </c>
    </row>
    <row r="5565" spans="1:24" x14ac:dyDescent="0.4">
      <c r="A5565" t="s">
        <v>6259</v>
      </c>
      <c r="B5565" t="s">
        <v>248</v>
      </c>
      <c r="C5565" t="s">
        <v>158</v>
      </c>
      <c r="D5565" t="s">
        <v>75</v>
      </c>
      <c r="E5565" t="s">
        <v>1342</v>
      </c>
      <c r="F5565" t="s">
        <v>120</v>
      </c>
      <c r="G5565" t="s">
        <v>111</v>
      </c>
      <c r="H5565" t="s">
        <v>1072</v>
      </c>
      <c r="I5565" t="s">
        <v>113</v>
      </c>
      <c r="J5565" t="s">
        <v>114</v>
      </c>
      <c r="K5565" t="s">
        <v>103</v>
      </c>
      <c r="L5565" t="str">
        <f>_xlfn.XLOOKUP(Trade_Flows[[#This Row],[hardware_type]],Helper_sheet!$D$2:$D$15,Helper_sheet!$E$2:$E$15,0,0)</f>
        <v>Equipment</v>
      </c>
      <c r="M5565" t="s">
        <v>91</v>
      </c>
      <c r="N5565" s="5">
        <v>1348</v>
      </c>
      <c r="O5565" s="1">
        <v>84.26</v>
      </c>
      <c r="P5565" t="s">
        <v>790</v>
      </c>
      <c r="Q5565" t="s">
        <v>33</v>
      </c>
      <c r="R5565" t="s">
        <v>144</v>
      </c>
      <c r="S5565" t="s">
        <v>141</v>
      </c>
      <c r="T5565" t="s">
        <v>34</v>
      </c>
      <c r="U5565" t="s">
        <v>1371</v>
      </c>
      <c r="V5565" t="s">
        <v>1093</v>
      </c>
      <c r="W5565" t="s">
        <v>147</v>
      </c>
      <c r="X5565" t="s">
        <v>141</v>
      </c>
    </row>
    <row r="5566" spans="1:24" x14ac:dyDescent="0.4">
      <c r="A5566" t="s">
        <v>6260</v>
      </c>
      <c r="B5566" t="s">
        <v>260</v>
      </c>
      <c r="C5566" t="s">
        <v>141</v>
      </c>
      <c r="D5566" t="s">
        <v>76</v>
      </c>
      <c r="E5566" t="s">
        <v>1342</v>
      </c>
      <c r="F5566" t="s">
        <v>120</v>
      </c>
      <c r="G5566" t="s">
        <v>111</v>
      </c>
      <c r="H5566" t="s">
        <v>1072</v>
      </c>
      <c r="I5566" t="s">
        <v>113</v>
      </c>
      <c r="J5566" t="s">
        <v>114</v>
      </c>
      <c r="K5566" t="s">
        <v>103</v>
      </c>
      <c r="L5566" t="str">
        <f>_xlfn.XLOOKUP(Trade_Flows[[#This Row],[hardware_type]],Helper_sheet!$D$2:$D$15,Helper_sheet!$E$2:$E$15,0,0)</f>
        <v>Equipment</v>
      </c>
      <c r="M5566" t="s">
        <v>91</v>
      </c>
      <c r="N5566" s="5">
        <v>1437</v>
      </c>
      <c r="O5566" s="1">
        <v>89.81</v>
      </c>
      <c r="P5566" t="s">
        <v>106</v>
      </c>
      <c r="Q5566" t="s">
        <v>33</v>
      </c>
      <c r="R5566" t="s">
        <v>144</v>
      </c>
      <c r="S5566" t="s">
        <v>141</v>
      </c>
      <c r="T5566" t="s">
        <v>34</v>
      </c>
      <c r="U5566" t="s">
        <v>1383</v>
      </c>
      <c r="V5566" t="s">
        <v>724</v>
      </c>
      <c r="W5566" t="s">
        <v>147</v>
      </c>
      <c r="X5566" t="s">
        <v>141</v>
      </c>
    </row>
    <row r="5567" spans="1:24" x14ac:dyDescent="0.4">
      <c r="A5567" t="s">
        <v>6261</v>
      </c>
      <c r="B5567" t="s">
        <v>260</v>
      </c>
      <c r="C5567" t="s">
        <v>149</v>
      </c>
      <c r="D5567" t="s">
        <v>77</v>
      </c>
      <c r="E5567" t="s">
        <v>1342</v>
      </c>
      <c r="F5567" t="s">
        <v>120</v>
      </c>
      <c r="G5567" t="s">
        <v>111</v>
      </c>
      <c r="H5567" t="s">
        <v>1072</v>
      </c>
      <c r="I5567" t="s">
        <v>113</v>
      </c>
      <c r="J5567" t="s">
        <v>114</v>
      </c>
      <c r="K5567" t="s">
        <v>103</v>
      </c>
      <c r="L5567" t="str">
        <f>_xlfn.XLOOKUP(Trade_Flows[[#This Row],[hardware_type]],Helper_sheet!$D$2:$D$15,Helper_sheet!$E$2:$E$15,0,0)</f>
        <v>Equipment</v>
      </c>
      <c r="M5567" t="s">
        <v>91</v>
      </c>
      <c r="N5567" s="5">
        <v>1740</v>
      </c>
      <c r="O5567" s="1">
        <v>108.77</v>
      </c>
      <c r="P5567" t="s">
        <v>107</v>
      </c>
      <c r="Q5567" t="s">
        <v>33</v>
      </c>
      <c r="R5567" t="s">
        <v>144</v>
      </c>
      <c r="S5567" t="s">
        <v>141</v>
      </c>
      <c r="T5567" t="s">
        <v>34</v>
      </c>
      <c r="U5567" t="s">
        <v>1351</v>
      </c>
      <c r="V5567" t="s">
        <v>763</v>
      </c>
      <c r="W5567" t="s">
        <v>147</v>
      </c>
      <c r="X5567" t="s">
        <v>141</v>
      </c>
    </row>
    <row r="5568" spans="1:24" x14ac:dyDescent="0.4">
      <c r="A5568" t="s">
        <v>6262</v>
      </c>
      <c r="B5568" t="s">
        <v>260</v>
      </c>
      <c r="C5568" t="s">
        <v>154</v>
      </c>
      <c r="D5568" t="s">
        <v>78</v>
      </c>
      <c r="E5568" t="s">
        <v>1342</v>
      </c>
      <c r="F5568" t="s">
        <v>120</v>
      </c>
      <c r="G5568" t="s">
        <v>111</v>
      </c>
      <c r="H5568" t="s">
        <v>1072</v>
      </c>
      <c r="I5568" t="s">
        <v>113</v>
      </c>
      <c r="J5568" t="s">
        <v>114</v>
      </c>
      <c r="K5568" t="s">
        <v>103</v>
      </c>
      <c r="L5568" t="str">
        <f>_xlfn.XLOOKUP(Trade_Flows[[#This Row],[hardware_type]],Helper_sheet!$D$2:$D$15,Helper_sheet!$E$2:$E$15,0,0)</f>
        <v>Equipment</v>
      </c>
      <c r="M5568" t="s">
        <v>91</v>
      </c>
      <c r="N5568" s="5">
        <v>1699</v>
      </c>
      <c r="O5568" s="1">
        <v>106.23</v>
      </c>
      <c r="P5568" t="s">
        <v>802</v>
      </c>
      <c r="Q5568" t="s">
        <v>33</v>
      </c>
      <c r="R5568" t="s">
        <v>144</v>
      </c>
      <c r="S5568" t="s">
        <v>141</v>
      </c>
      <c r="T5568" t="s">
        <v>34</v>
      </c>
      <c r="U5568" t="s">
        <v>1394</v>
      </c>
      <c r="V5568" t="s">
        <v>729</v>
      </c>
      <c r="W5568" t="s">
        <v>147</v>
      </c>
      <c r="X5568" t="s">
        <v>141</v>
      </c>
    </row>
    <row r="5569" spans="1:24" x14ac:dyDescent="0.4">
      <c r="A5569" t="s">
        <v>6263</v>
      </c>
      <c r="B5569" t="s">
        <v>260</v>
      </c>
      <c r="C5569" t="s">
        <v>158</v>
      </c>
      <c r="D5569" t="s">
        <v>79</v>
      </c>
      <c r="E5569" t="s">
        <v>1342</v>
      </c>
      <c r="F5569" t="s">
        <v>120</v>
      </c>
      <c r="G5569" t="s">
        <v>111</v>
      </c>
      <c r="H5569" t="s">
        <v>1072</v>
      </c>
      <c r="I5569" t="s">
        <v>113</v>
      </c>
      <c r="J5569" t="s">
        <v>114</v>
      </c>
      <c r="K5569" t="s">
        <v>103</v>
      </c>
      <c r="L5569" t="str">
        <f>_xlfn.XLOOKUP(Trade_Flows[[#This Row],[hardware_type]],Helper_sheet!$D$2:$D$15,Helper_sheet!$E$2:$E$15,0,0)</f>
        <v>Equipment</v>
      </c>
      <c r="M5569" t="s">
        <v>91</v>
      </c>
      <c r="N5569" s="5">
        <v>1454</v>
      </c>
      <c r="O5569" s="1">
        <v>90.89</v>
      </c>
      <c r="P5569" t="s">
        <v>106</v>
      </c>
      <c r="Q5569" t="s">
        <v>33</v>
      </c>
      <c r="R5569" t="s">
        <v>144</v>
      </c>
      <c r="S5569" t="s">
        <v>141</v>
      </c>
      <c r="T5569" t="s">
        <v>34</v>
      </c>
      <c r="U5569" t="s">
        <v>1400</v>
      </c>
      <c r="V5569" t="s">
        <v>1076</v>
      </c>
      <c r="W5569" t="s">
        <v>147</v>
      </c>
      <c r="X5569" t="s">
        <v>141</v>
      </c>
    </row>
    <row r="5570" spans="1:24" x14ac:dyDescent="0.4">
      <c r="A5570" t="s">
        <v>6264</v>
      </c>
      <c r="B5570" t="s">
        <v>140</v>
      </c>
      <c r="C5570" t="s">
        <v>141</v>
      </c>
      <c r="D5570" t="s">
        <v>23</v>
      </c>
      <c r="E5570" t="s">
        <v>1342</v>
      </c>
      <c r="F5570" t="s">
        <v>120</v>
      </c>
      <c r="G5570" t="s">
        <v>111</v>
      </c>
      <c r="H5570" t="s">
        <v>1072</v>
      </c>
      <c r="I5570" t="s">
        <v>113</v>
      </c>
      <c r="J5570" t="s">
        <v>114</v>
      </c>
      <c r="K5570" t="s">
        <v>30</v>
      </c>
      <c r="L5570" t="str">
        <f>_xlfn.XLOOKUP(Trade_Flows[[#This Row],[hardware_type]],Helper_sheet!$D$2:$D$15,Helper_sheet!$E$2:$E$15,0,0)</f>
        <v>Chip</v>
      </c>
      <c r="M5570" t="s">
        <v>31</v>
      </c>
      <c r="N5570" s="5">
        <v>504</v>
      </c>
      <c r="O5570" s="1">
        <v>31.53</v>
      </c>
      <c r="P5570" t="s">
        <v>32</v>
      </c>
      <c r="Q5570" t="s">
        <v>33</v>
      </c>
      <c r="R5570" t="s">
        <v>144</v>
      </c>
      <c r="S5570" t="s">
        <v>141</v>
      </c>
      <c r="T5570" t="s">
        <v>34</v>
      </c>
      <c r="U5570" t="s">
        <v>1371</v>
      </c>
      <c r="V5570" t="s">
        <v>1128</v>
      </c>
      <c r="W5570" t="s">
        <v>147</v>
      </c>
      <c r="X5570" t="s">
        <v>144</v>
      </c>
    </row>
    <row r="5571" spans="1:24" x14ac:dyDescent="0.4">
      <c r="A5571" t="s">
        <v>6265</v>
      </c>
      <c r="B5571" t="s">
        <v>140</v>
      </c>
      <c r="C5571" t="s">
        <v>149</v>
      </c>
      <c r="D5571" t="s">
        <v>35</v>
      </c>
      <c r="E5571" t="s">
        <v>1342</v>
      </c>
      <c r="F5571" t="s">
        <v>120</v>
      </c>
      <c r="G5571" t="s">
        <v>111</v>
      </c>
      <c r="H5571" t="s">
        <v>1072</v>
      </c>
      <c r="I5571" t="s">
        <v>113</v>
      </c>
      <c r="J5571" t="s">
        <v>114</v>
      </c>
      <c r="K5571" t="s">
        <v>30</v>
      </c>
      <c r="L5571" t="str">
        <f>_xlfn.XLOOKUP(Trade_Flows[[#This Row],[hardware_type]],Helper_sheet!$D$2:$D$15,Helper_sheet!$E$2:$E$15,0,0)</f>
        <v>Chip</v>
      </c>
      <c r="M5571" t="s">
        <v>31</v>
      </c>
      <c r="N5571" s="5">
        <v>665</v>
      </c>
      <c r="O5571" s="1">
        <v>41.59</v>
      </c>
      <c r="P5571" t="s">
        <v>40</v>
      </c>
      <c r="Q5571" t="s">
        <v>33</v>
      </c>
      <c r="R5571" t="s">
        <v>144</v>
      </c>
      <c r="S5571" t="s">
        <v>141</v>
      </c>
      <c r="T5571" t="s">
        <v>34</v>
      </c>
      <c r="U5571" t="s">
        <v>1347</v>
      </c>
      <c r="V5571" t="s">
        <v>724</v>
      </c>
      <c r="W5571" t="s">
        <v>147</v>
      </c>
      <c r="X5571" t="s">
        <v>144</v>
      </c>
    </row>
    <row r="5572" spans="1:24" x14ac:dyDescent="0.4">
      <c r="A5572" t="s">
        <v>6266</v>
      </c>
      <c r="B5572" t="s">
        <v>140</v>
      </c>
      <c r="C5572" t="s">
        <v>154</v>
      </c>
      <c r="D5572" t="s">
        <v>37</v>
      </c>
      <c r="E5572" t="s">
        <v>1342</v>
      </c>
      <c r="F5572" t="s">
        <v>120</v>
      </c>
      <c r="G5572" t="s">
        <v>111</v>
      </c>
      <c r="H5572" t="s">
        <v>1072</v>
      </c>
      <c r="I5572" t="s">
        <v>113</v>
      </c>
      <c r="J5572" t="s">
        <v>114</v>
      </c>
      <c r="K5572" t="s">
        <v>30</v>
      </c>
      <c r="L5572" t="str">
        <f>_xlfn.XLOOKUP(Trade_Flows[[#This Row],[hardware_type]],Helper_sheet!$D$2:$D$15,Helper_sheet!$E$2:$E$15,0,0)</f>
        <v>Chip</v>
      </c>
      <c r="M5572" t="s">
        <v>31</v>
      </c>
      <c r="N5572" s="5">
        <v>595</v>
      </c>
      <c r="O5572" s="1">
        <v>37.19</v>
      </c>
      <c r="P5572" t="s">
        <v>32</v>
      </c>
      <c r="Q5572" t="s">
        <v>33</v>
      </c>
      <c r="R5572" t="s">
        <v>144</v>
      </c>
      <c r="S5572" t="s">
        <v>141</v>
      </c>
      <c r="T5572" t="s">
        <v>34</v>
      </c>
      <c r="U5572" t="s">
        <v>1364</v>
      </c>
      <c r="V5572" t="s">
        <v>744</v>
      </c>
      <c r="W5572" t="s">
        <v>147</v>
      </c>
      <c r="X5572" t="s">
        <v>144</v>
      </c>
    </row>
    <row r="5573" spans="1:24" x14ac:dyDescent="0.4">
      <c r="A5573" t="s">
        <v>6267</v>
      </c>
      <c r="B5573" t="s">
        <v>140</v>
      </c>
      <c r="C5573" t="s">
        <v>158</v>
      </c>
      <c r="D5573" t="s">
        <v>38</v>
      </c>
      <c r="E5573" t="s">
        <v>1342</v>
      </c>
      <c r="F5573" t="s">
        <v>120</v>
      </c>
      <c r="G5573" t="s">
        <v>111</v>
      </c>
      <c r="H5573" t="s">
        <v>1072</v>
      </c>
      <c r="I5573" t="s">
        <v>113</v>
      </c>
      <c r="J5573" t="s">
        <v>114</v>
      </c>
      <c r="K5573" t="s">
        <v>30</v>
      </c>
      <c r="L5573" t="str">
        <f>_xlfn.XLOOKUP(Trade_Flows[[#This Row],[hardware_type]],Helper_sheet!$D$2:$D$15,Helper_sheet!$E$2:$E$15,0,0)</f>
        <v>Chip</v>
      </c>
      <c r="M5573" t="s">
        <v>31</v>
      </c>
      <c r="N5573" s="5">
        <v>561</v>
      </c>
      <c r="O5573" s="1">
        <v>35.06</v>
      </c>
      <c r="P5573" t="s">
        <v>150</v>
      </c>
      <c r="Q5573" t="s">
        <v>33</v>
      </c>
      <c r="R5573" t="s">
        <v>144</v>
      </c>
      <c r="S5573" t="s">
        <v>141</v>
      </c>
      <c r="T5573" t="s">
        <v>34</v>
      </c>
      <c r="U5573" t="s">
        <v>1407</v>
      </c>
      <c r="V5573" t="s">
        <v>766</v>
      </c>
      <c r="W5573" t="s">
        <v>147</v>
      </c>
      <c r="X5573" t="s">
        <v>144</v>
      </c>
    </row>
    <row r="5574" spans="1:24" x14ac:dyDescent="0.4">
      <c r="A5574" t="s">
        <v>6268</v>
      </c>
      <c r="B5574" t="s">
        <v>162</v>
      </c>
      <c r="C5574" t="s">
        <v>141</v>
      </c>
      <c r="D5574" t="s">
        <v>39</v>
      </c>
      <c r="E5574" t="s">
        <v>1342</v>
      </c>
      <c r="F5574" t="s">
        <v>120</v>
      </c>
      <c r="G5574" t="s">
        <v>111</v>
      </c>
      <c r="H5574" t="s">
        <v>1072</v>
      </c>
      <c r="I5574" t="s">
        <v>113</v>
      </c>
      <c r="J5574" t="s">
        <v>114</v>
      </c>
      <c r="K5574" t="s">
        <v>30</v>
      </c>
      <c r="L5574" t="str">
        <f>_xlfn.XLOOKUP(Trade_Flows[[#This Row],[hardware_type]],Helper_sheet!$D$2:$D$15,Helper_sheet!$E$2:$E$15,0,0)</f>
        <v>Chip</v>
      </c>
      <c r="M5574" t="s">
        <v>31</v>
      </c>
      <c r="N5574" s="5">
        <v>607</v>
      </c>
      <c r="O5574" s="1">
        <v>37.950000000000003</v>
      </c>
      <c r="P5574" t="s">
        <v>40</v>
      </c>
      <c r="Q5574" t="s">
        <v>33</v>
      </c>
      <c r="R5574" t="s">
        <v>144</v>
      </c>
      <c r="S5574" t="s">
        <v>141</v>
      </c>
      <c r="T5574" t="s">
        <v>34</v>
      </c>
      <c r="U5574" t="s">
        <v>1343</v>
      </c>
      <c r="V5574" t="s">
        <v>744</v>
      </c>
      <c r="W5574" t="s">
        <v>147</v>
      </c>
      <c r="X5574" t="s">
        <v>144</v>
      </c>
    </row>
    <row r="5575" spans="1:24" x14ac:dyDescent="0.4">
      <c r="A5575" t="s">
        <v>6269</v>
      </c>
      <c r="B5575" t="s">
        <v>162</v>
      </c>
      <c r="C5575" t="s">
        <v>149</v>
      </c>
      <c r="D5575" t="s">
        <v>41</v>
      </c>
      <c r="E5575" t="s">
        <v>1342</v>
      </c>
      <c r="F5575" t="s">
        <v>120</v>
      </c>
      <c r="G5575" t="s">
        <v>111</v>
      </c>
      <c r="H5575" t="s">
        <v>1072</v>
      </c>
      <c r="I5575" t="s">
        <v>113</v>
      </c>
      <c r="J5575" t="s">
        <v>114</v>
      </c>
      <c r="K5575" t="s">
        <v>30</v>
      </c>
      <c r="L5575" t="str">
        <f>_xlfn.XLOOKUP(Trade_Flows[[#This Row],[hardware_type]],Helper_sheet!$D$2:$D$15,Helper_sheet!$E$2:$E$15,0,0)</f>
        <v>Chip</v>
      </c>
      <c r="M5575" t="s">
        <v>31</v>
      </c>
      <c r="N5575" s="5">
        <v>683</v>
      </c>
      <c r="O5575" s="1">
        <v>42.73</v>
      </c>
      <c r="P5575" t="s">
        <v>150</v>
      </c>
      <c r="Q5575" t="s">
        <v>33</v>
      </c>
      <c r="R5575" t="s">
        <v>144</v>
      </c>
      <c r="S5575" t="s">
        <v>141</v>
      </c>
      <c r="T5575" t="s">
        <v>34</v>
      </c>
      <c r="U5575" t="s">
        <v>1400</v>
      </c>
      <c r="V5575" t="s">
        <v>756</v>
      </c>
      <c r="W5575" t="s">
        <v>147</v>
      </c>
      <c r="X5575" t="s">
        <v>144</v>
      </c>
    </row>
    <row r="5576" spans="1:24" x14ac:dyDescent="0.4">
      <c r="A5576" t="s">
        <v>6270</v>
      </c>
      <c r="B5576" t="s">
        <v>162</v>
      </c>
      <c r="C5576" t="s">
        <v>154</v>
      </c>
      <c r="D5576" t="s">
        <v>42</v>
      </c>
      <c r="E5576" t="s">
        <v>1342</v>
      </c>
      <c r="F5576" t="s">
        <v>120</v>
      </c>
      <c r="G5576" t="s">
        <v>111</v>
      </c>
      <c r="H5576" t="s">
        <v>1072</v>
      </c>
      <c r="I5576" t="s">
        <v>113</v>
      </c>
      <c r="J5576" t="s">
        <v>114</v>
      </c>
      <c r="K5576" t="s">
        <v>30</v>
      </c>
      <c r="L5576" t="str">
        <f>_xlfn.XLOOKUP(Trade_Flows[[#This Row],[hardware_type]],Helper_sheet!$D$2:$D$15,Helper_sheet!$E$2:$E$15,0,0)</f>
        <v>Chip</v>
      </c>
      <c r="M5576" t="s">
        <v>31</v>
      </c>
      <c r="N5576" s="5">
        <v>779</v>
      </c>
      <c r="O5576" s="1">
        <v>48.72</v>
      </c>
      <c r="P5576" t="s">
        <v>40</v>
      </c>
      <c r="Q5576" t="s">
        <v>33</v>
      </c>
      <c r="R5576" t="s">
        <v>144</v>
      </c>
      <c r="S5576" t="s">
        <v>141</v>
      </c>
      <c r="T5576" t="s">
        <v>34</v>
      </c>
      <c r="U5576" t="s">
        <v>1351</v>
      </c>
      <c r="V5576" t="s">
        <v>840</v>
      </c>
      <c r="W5576" t="s">
        <v>147</v>
      </c>
      <c r="X5576" t="s">
        <v>144</v>
      </c>
    </row>
    <row r="5577" spans="1:24" x14ac:dyDescent="0.4">
      <c r="A5577" t="s">
        <v>6271</v>
      </c>
      <c r="B5577" t="s">
        <v>162</v>
      </c>
      <c r="C5577" t="s">
        <v>158</v>
      </c>
      <c r="D5577" t="s">
        <v>43</v>
      </c>
      <c r="E5577" t="s">
        <v>1342</v>
      </c>
      <c r="F5577" t="s">
        <v>120</v>
      </c>
      <c r="G5577" t="s">
        <v>111</v>
      </c>
      <c r="H5577" t="s">
        <v>1072</v>
      </c>
      <c r="I5577" t="s">
        <v>113</v>
      </c>
      <c r="J5577" t="s">
        <v>114</v>
      </c>
      <c r="K5577" t="s">
        <v>30</v>
      </c>
      <c r="L5577" t="str">
        <f>_xlfn.XLOOKUP(Trade_Flows[[#This Row],[hardware_type]],Helper_sheet!$D$2:$D$15,Helper_sheet!$E$2:$E$15,0,0)</f>
        <v>Chip</v>
      </c>
      <c r="M5577" t="s">
        <v>31</v>
      </c>
      <c r="N5577" s="5">
        <v>662</v>
      </c>
      <c r="O5577" s="1">
        <v>41.43</v>
      </c>
      <c r="P5577" t="s">
        <v>150</v>
      </c>
      <c r="Q5577" t="s">
        <v>33</v>
      </c>
      <c r="R5577" t="s">
        <v>144</v>
      </c>
      <c r="S5577" t="s">
        <v>141</v>
      </c>
      <c r="T5577" t="s">
        <v>34</v>
      </c>
      <c r="U5577" t="s">
        <v>1391</v>
      </c>
      <c r="V5577" t="s">
        <v>793</v>
      </c>
      <c r="W5577" t="s">
        <v>147</v>
      </c>
      <c r="X5577" t="s">
        <v>144</v>
      </c>
    </row>
    <row r="5578" spans="1:24" x14ac:dyDescent="0.4">
      <c r="A5578" t="s">
        <v>6272</v>
      </c>
      <c r="B5578" t="s">
        <v>171</v>
      </c>
      <c r="C5578" t="s">
        <v>141</v>
      </c>
      <c r="D5578" t="s">
        <v>44</v>
      </c>
      <c r="E5578" t="s">
        <v>1342</v>
      </c>
      <c r="F5578" t="s">
        <v>120</v>
      </c>
      <c r="G5578" t="s">
        <v>111</v>
      </c>
      <c r="H5578" t="s">
        <v>1072</v>
      </c>
      <c r="I5578" t="s">
        <v>113</v>
      </c>
      <c r="J5578" t="s">
        <v>114</v>
      </c>
      <c r="K5578" t="s">
        <v>30</v>
      </c>
      <c r="L5578" t="str">
        <f>_xlfn.XLOOKUP(Trade_Flows[[#This Row],[hardware_type]],Helper_sheet!$D$2:$D$15,Helper_sheet!$E$2:$E$15,0,0)</f>
        <v>Chip</v>
      </c>
      <c r="M5578" t="s">
        <v>31</v>
      </c>
      <c r="N5578" s="5">
        <v>614</v>
      </c>
      <c r="O5578" s="1">
        <v>38.380000000000003</v>
      </c>
      <c r="P5578" t="s">
        <v>40</v>
      </c>
      <c r="Q5578" t="s">
        <v>33</v>
      </c>
      <c r="R5578" t="s">
        <v>144</v>
      </c>
      <c r="S5578" t="s">
        <v>141</v>
      </c>
      <c r="T5578" t="s">
        <v>34</v>
      </c>
      <c r="U5578" t="s">
        <v>1349</v>
      </c>
      <c r="V5578" t="s">
        <v>1121</v>
      </c>
      <c r="W5578" t="s">
        <v>147</v>
      </c>
      <c r="X5578" t="s">
        <v>144</v>
      </c>
    </row>
    <row r="5579" spans="1:24" x14ac:dyDescent="0.4">
      <c r="A5579" t="s">
        <v>6273</v>
      </c>
      <c r="B5579" t="s">
        <v>171</v>
      </c>
      <c r="C5579" t="s">
        <v>149</v>
      </c>
      <c r="D5579" t="s">
        <v>45</v>
      </c>
      <c r="E5579" t="s">
        <v>1342</v>
      </c>
      <c r="F5579" t="s">
        <v>120</v>
      </c>
      <c r="G5579" t="s">
        <v>111</v>
      </c>
      <c r="H5579" t="s">
        <v>1072</v>
      </c>
      <c r="I5579" t="s">
        <v>113</v>
      </c>
      <c r="J5579" t="s">
        <v>114</v>
      </c>
      <c r="K5579" t="s">
        <v>30</v>
      </c>
      <c r="L5579" t="str">
        <f>_xlfn.XLOOKUP(Trade_Flows[[#This Row],[hardware_type]],Helper_sheet!$D$2:$D$15,Helper_sheet!$E$2:$E$15,0,0)</f>
        <v>Chip</v>
      </c>
      <c r="M5579" t="s">
        <v>31</v>
      </c>
      <c r="N5579" s="5">
        <v>883</v>
      </c>
      <c r="O5579" s="1">
        <v>55.21</v>
      </c>
      <c r="P5579" t="s">
        <v>32</v>
      </c>
      <c r="Q5579" t="s">
        <v>33</v>
      </c>
      <c r="R5579" t="s">
        <v>144</v>
      </c>
      <c r="S5579" t="s">
        <v>141</v>
      </c>
      <c r="T5579" t="s">
        <v>34</v>
      </c>
      <c r="U5579" t="s">
        <v>1364</v>
      </c>
      <c r="V5579" t="s">
        <v>766</v>
      </c>
      <c r="W5579" t="s">
        <v>147</v>
      </c>
      <c r="X5579" t="s">
        <v>144</v>
      </c>
    </row>
    <row r="5580" spans="1:24" x14ac:dyDescent="0.4">
      <c r="A5580" t="s">
        <v>6274</v>
      </c>
      <c r="B5580" t="s">
        <v>171</v>
      </c>
      <c r="C5580" t="s">
        <v>154</v>
      </c>
      <c r="D5580" t="s">
        <v>46</v>
      </c>
      <c r="E5580" t="s">
        <v>1342</v>
      </c>
      <c r="F5580" t="s">
        <v>120</v>
      </c>
      <c r="G5580" t="s">
        <v>111</v>
      </c>
      <c r="H5580" t="s">
        <v>1072</v>
      </c>
      <c r="I5580" t="s">
        <v>113</v>
      </c>
      <c r="J5580" t="s">
        <v>114</v>
      </c>
      <c r="K5580" t="s">
        <v>30</v>
      </c>
      <c r="L5580" t="str">
        <f>_xlfn.XLOOKUP(Trade_Flows[[#This Row],[hardware_type]],Helper_sheet!$D$2:$D$15,Helper_sheet!$E$2:$E$15,0,0)</f>
        <v>Chip</v>
      </c>
      <c r="M5580" t="s">
        <v>31</v>
      </c>
      <c r="N5580" s="5">
        <v>857</v>
      </c>
      <c r="O5580" s="1">
        <v>53.58</v>
      </c>
      <c r="P5580" t="s">
        <v>150</v>
      </c>
      <c r="Q5580" t="s">
        <v>33</v>
      </c>
      <c r="R5580" t="s">
        <v>144</v>
      </c>
      <c r="S5580" t="s">
        <v>141</v>
      </c>
      <c r="T5580" t="s">
        <v>34</v>
      </c>
      <c r="U5580" t="s">
        <v>6240</v>
      </c>
      <c r="V5580" t="s">
        <v>763</v>
      </c>
      <c r="W5580" t="s">
        <v>147</v>
      </c>
      <c r="X5580" t="s">
        <v>144</v>
      </c>
    </row>
    <row r="5581" spans="1:24" x14ac:dyDescent="0.4">
      <c r="A5581" t="s">
        <v>6275</v>
      </c>
      <c r="B5581" t="s">
        <v>171</v>
      </c>
      <c r="C5581" t="s">
        <v>158</v>
      </c>
      <c r="D5581" t="s">
        <v>47</v>
      </c>
      <c r="E5581" t="s">
        <v>1342</v>
      </c>
      <c r="F5581" t="s">
        <v>120</v>
      </c>
      <c r="G5581" t="s">
        <v>111</v>
      </c>
      <c r="H5581" t="s">
        <v>1072</v>
      </c>
      <c r="I5581" t="s">
        <v>113</v>
      </c>
      <c r="J5581" t="s">
        <v>114</v>
      </c>
      <c r="K5581" t="s">
        <v>30</v>
      </c>
      <c r="L5581" t="str">
        <f>_xlfn.XLOOKUP(Trade_Flows[[#This Row],[hardware_type]],Helper_sheet!$D$2:$D$15,Helper_sheet!$E$2:$E$15,0,0)</f>
        <v>Chip</v>
      </c>
      <c r="M5581" t="s">
        <v>31</v>
      </c>
      <c r="N5581" s="5">
        <v>795</v>
      </c>
      <c r="O5581" s="1">
        <v>49.69</v>
      </c>
      <c r="P5581" t="s">
        <v>32</v>
      </c>
      <c r="Q5581" t="s">
        <v>33</v>
      </c>
      <c r="R5581" t="s">
        <v>144</v>
      </c>
      <c r="S5581" t="s">
        <v>141</v>
      </c>
      <c r="T5581" t="s">
        <v>34</v>
      </c>
      <c r="U5581" t="s">
        <v>1411</v>
      </c>
      <c r="V5581" t="s">
        <v>758</v>
      </c>
      <c r="W5581" t="s">
        <v>147</v>
      </c>
      <c r="X5581" t="s">
        <v>144</v>
      </c>
    </row>
    <row r="5582" spans="1:24" x14ac:dyDescent="0.4">
      <c r="A5582" t="s">
        <v>6276</v>
      </c>
      <c r="B5582" t="s">
        <v>182</v>
      </c>
      <c r="C5582" t="s">
        <v>141</v>
      </c>
      <c r="D5582" t="s">
        <v>48</v>
      </c>
      <c r="E5582" t="s">
        <v>1342</v>
      </c>
      <c r="F5582" t="s">
        <v>120</v>
      </c>
      <c r="G5582" t="s">
        <v>111</v>
      </c>
      <c r="H5582" t="s">
        <v>1072</v>
      </c>
      <c r="I5582" t="s">
        <v>113</v>
      </c>
      <c r="J5582" t="s">
        <v>114</v>
      </c>
      <c r="K5582" t="s">
        <v>30</v>
      </c>
      <c r="L5582" t="str">
        <f>_xlfn.XLOOKUP(Trade_Flows[[#This Row],[hardware_type]],Helper_sheet!$D$2:$D$15,Helper_sheet!$E$2:$E$15,0,0)</f>
        <v>Chip</v>
      </c>
      <c r="M5582" t="s">
        <v>31</v>
      </c>
      <c r="N5582" s="5">
        <v>757</v>
      </c>
      <c r="O5582" s="1">
        <v>47.34</v>
      </c>
      <c r="P5582" t="s">
        <v>32</v>
      </c>
      <c r="Q5582" t="s">
        <v>33</v>
      </c>
      <c r="R5582" t="s">
        <v>144</v>
      </c>
      <c r="S5582" t="s">
        <v>141</v>
      </c>
      <c r="T5582" t="s">
        <v>34</v>
      </c>
      <c r="U5582" t="s">
        <v>1357</v>
      </c>
      <c r="V5582" t="s">
        <v>766</v>
      </c>
      <c r="W5582" t="s">
        <v>147</v>
      </c>
      <c r="X5582" t="s">
        <v>144</v>
      </c>
    </row>
    <row r="5583" spans="1:24" x14ac:dyDescent="0.4">
      <c r="A5583" t="s">
        <v>6277</v>
      </c>
      <c r="B5583" t="s">
        <v>182</v>
      </c>
      <c r="C5583" t="s">
        <v>149</v>
      </c>
      <c r="D5583" t="s">
        <v>49</v>
      </c>
      <c r="E5583" t="s">
        <v>1342</v>
      </c>
      <c r="F5583" t="s">
        <v>120</v>
      </c>
      <c r="G5583" t="s">
        <v>111</v>
      </c>
      <c r="H5583" t="s">
        <v>1072</v>
      </c>
      <c r="I5583" t="s">
        <v>113</v>
      </c>
      <c r="J5583" t="s">
        <v>114</v>
      </c>
      <c r="K5583" t="s">
        <v>30</v>
      </c>
      <c r="L5583" t="str">
        <f>_xlfn.XLOOKUP(Trade_Flows[[#This Row],[hardware_type]],Helper_sheet!$D$2:$D$15,Helper_sheet!$E$2:$E$15,0,0)</f>
        <v>Chip</v>
      </c>
      <c r="M5583" t="s">
        <v>31</v>
      </c>
      <c r="N5583" s="5">
        <v>864</v>
      </c>
      <c r="O5583" s="1">
        <v>54.05</v>
      </c>
      <c r="P5583" t="s">
        <v>150</v>
      </c>
      <c r="Q5583" t="s">
        <v>33</v>
      </c>
      <c r="R5583" t="s">
        <v>144</v>
      </c>
      <c r="S5583" t="s">
        <v>141</v>
      </c>
      <c r="T5583" t="s">
        <v>34</v>
      </c>
      <c r="U5583" t="s">
        <v>1416</v>
      </c>
      <c r="V5583" t="s">
        <v>1103</v>
      </c>
      <c r="W5583" t="s">
        <v>147</v>
      </c>
      <c r="X5583" t="s">
        <v>144</v>
      </c>
    </row>
    <row r="5584" spans="1:24" x14ac:dyDescent="0.4">
      <c r="A5584" t="s">
        <v>6278</v>
      </c>
      <c r="B5584" t="s">
        <v>182</v>
      </c>
      <c r="C5584" t="s">
        <v>154</v>
      </c>
      <c r="D5584" t="s">
        <v>50</v>
      </c>
      <c r="E5584" t="s">
        <v>1342</v>
      </c>
      <c r="F5584" t="s">
        <v>120</v>
      </c>
      <c r="G5584" t="s">
        <v>111</v>
      </c>
      <c r="H5584" t="s">
        <v>1072</v>
      </c>
      <c r="I5584" t="s">
        <v>113</v>
      </c>
      <c r="J5584" t="s">
        <v>114</v>
      </c>
      <c r="K5584" t="s">
        <v>30</v>
      </c>
      <c r="L5584" t="str">
        <f>_xlfn.XLOOKUP(Trade_Flows[[#This Row],[hardware_type]],Helper_sheet!$D$2:$D$15,Helper_sheet!$E$2:$E$15,0,0)</f>
        <v>Chip</v>
      </c>
      <c r="M5584" t="s">
        <v>31</v>
      </c>
      <c r="N5584" s="5">
        <v>913</v>
      </c>
      <c r="O5584" s="1">
        <v>57.07</v>
      </c>
      <c r="P5584" t="s">
        <v>40</v>
      </c>
      <c r="Q5584" t="s">
        <v>33</v>
      </c>
      <c r="R5584" t="s">
        <v>144</v>
      </c>
      <c r="S5584" t="s">
        <v>141</v>
      </c>
      <c r="T5584" t="s">
        <v>34</v>
      </c>
      <c r="U5584" t="s">
        <v>1418</v>
      </c>
      <c r="V5584" t="s">
        <v>735</v>
      </c>
      <c r="W5584" t="s">
        <v>147</v>
      </c>
      <c r="X5584" t="s">
        <v>144</v>
      </c>
    </row>
    <row r="5585" spans="1:24" x14ac:dyDescent="0.4">
      <c r="A5585" t="s">
        <v>6279</v>
      </c>
      <c r="B5585" t="s">
        <v>182</v>
      </c>
      <c r="C5585" t="s">
        <v>158</v>
      </c>
      <c r="D5585" t="s">
        <v>51</v>
      </c>
      <c r="E5585" t="s">
        <v>1342</v>
      </c>
      <c r="F5585" t="s">
        <v>120</v>
      </c>
      <c r="G5585" t="s">
        <v>111</v>
      </c>
      <c r="H5585" t="s">
        <v>1072</v>
      </c>
      <c r="I5585" t="s">
        <v>113</v>
      </c>
      <c r="J5585" t="s">
        <v>114</v>
      </c>
      <c r="K5585" t="s">
        <v>30</v>
      </c>
      <c r="L5585" t="str">
        <f>_xlfn.XLOOKUP(Trade_Flows[[#This Row],[hardware_type]],Helper_sheet!$D$2:$D$15,Helper_sheet!$E$2:$E$15,0,0)</f>
        <v>Chip</v>
      </c>
      <c r="M5585" t="s">
        <v>31</v>
      </c>
      <c r="N5585" s="5">
        <v>810</v>
      </c>
      <c r="O5585" s="1">
        <v>50.67</v>
      </c>
      <c r="P5585" t="s">
        <v>40</v>
      </c>
      <c r="Q5585" t="s">
        <v>33</v>
      </c>
      <c r="R5585" t="s">
        <v>144</v>
      </c>
      <c r="S5585" t="s">
        <v>141</v>
      </c>
      <c r="T5585" t="s">
        <v>34</v>
      </c>
      <c r="U5585" t="s">
        <v>1347</v>
      </c>
      <c r="V5585" t="s">
        <v>793</v>
      </c>
      <c r="W5585" t="s">
        <v>147</v>
      </c>
      <c r="X5585" t="s">
        <v>144</v>
      </c>
    </row>
    <row r="5586" spans="1:24" x14ac:dyDescent="0.4">
      <c r="A5586" t="s">
        <v>6280</v>
      </c>
      <c r="B5586" t="s">
        <v>193</v>
      </c>
      <c r="C5586" t="s">
        <v>141</v>
      </c>
      <c r="D5586" t="s">
        <v>52</v>
      </c>
      <c r="E5586" t="s">
        <v>1342</v>
      </c>
      <c r="F5586" t="s">
        <v>120</v>
      </c>
      <c r="G5586" t="s">
        <v>111</v>
      </c>
      <c r="H5586" t="s">
        <v>1072</v>
      </c>
      <c r="I5586" t="s">
        <v>113</v>
      </c>
      <c r="J5586" t="s">
        <v>114</v>
      </c>
      <c r="K5586" t="s">
        <v>30</v>
      </c>
      <c r="L5586" t="str">
        <f>_xlfn.XLOOKUP(Trade_Flows[[#This Row],[hardware_type]],Helper_sheet!$D$2:$D$15,Helper_sheet!$E$2:$E$15,0,0)</f>
        <v>Chip</v>
      </c>
      <c r="M5586" t="s">
        <v>31</v>
      </c>
      <c r="N5586" s="5">
        <v>909</v>
      </c>
      <c r="O5586" s="1">
        <v>56.82</v>
      </c>
      <c r="P5586" t="s">
        <v>40</v>
      </c>
      <c r="Q5586" t="s">
        <v>33</v>
      </c>
      <c r="R5586" t="s">
        <v>144</v>
      </c>
      <c r="S5586" t="s">
        <v>141</v>
      </c>
      <c r="T5586" t="s">
        <v>34</v>
      </c>
      <c r="U5586" t="s">
        <v>1345</v>
      </c>
      <c r="V5586" t="s">
        <v>799</v>
      </c>
      <c r="W5586" t="s">
        <v>147</v>
      </c>
      <c r="X5586" t="s">
        <v>144</v>
      </c>
    </row>
    <row r="5587" spans="1:24" x14ac:dyDescent="0.4">
      <c r="A5587" t="s">
        <v>6281</v>
      </c>
      <c r="B5587" t="s">
        <v>193</v>
      </c>
      <c r="C5587" t="s">
        <v>149</v>
      </c>
      <c r="D5587" t="s">
        <v>53</v>
      </c>
      <c r="E5587" t="s">
        <v>1342</v>
      </c>
      <c r="F5587" t="s">
        <v>120</v>
      </c>
      <c r="G5587" t="s">
        <v>111</v>
      </c>
      <c r="H5587" t="s">
        <v>1072</v>
      </c>
      <c r="I5587" t="s">
        <v>113</v>
      </c>
      <c r="J5587" t="s">
        <v>114</v>
      </c>
      <c r="K5587" t="s">
        <v>30</v>
      </c>
      <c r="L5587" t="str">
        <f>_xlfn.XLOOKUP(Trade_Flows[[#This Row],[hardware_type]],Helper_sheet!$D$2:$D$15,Helper_sheet!$E$2:$E$15,0,0)</f>
        <v>Chip</v>
      </c>
      <c r="M5587" t="s">
        <v>31</v>
      </c>
      <c r="N5587" s="5">
        <v>985</v>
      </c>
      <c r="O5587" s="1">
        <v>61.59</v>
      </c>
      <c r="P5587" t="s">
        <v>32</v>
      </c>
      <c r="Q5587" t="s">
        <v>33</v>
      </c>
      <c r="R5587" t="s">
        <v>144</v>
      </c>
      <c r="S5587" t="s">
        <v>141</v>
      </c>
      <c r="T5587" t="s">
        <v>34</v>
      </c>
      <c r="U5587" t="s">
        <v>1347</v>
      </c>
      <c r="V5587" t="s">
        <v>1073</v>
      </c>
      <c r="W5587" t="s">
        <v>147</v>
      </c>
      <c r="X5587" t="s">
        <v>144</v>
      </c>
    </row>
    <row r="5588" spans="1:24" x14ac:dyDescent="0.4">
      <c r="A5588" t="s">
        <v>6282</v>
      </c>
      <c r="B5588" t="s">
        <v>193</v>
      </c>
      <c r="C5588" t="s">
        <v>154</v>
      </c>
      <c r="D5588" t="s">
        <v>54</v>
      </c>
      <c r="E5588" t="s">
        <v>1342</v>
      </c>
      <c r="F5588" t="s">
        <v>120</v>
      </c>
      <c r="G5588" t="s">
        <v>111</v>
      </c>
      <c r="H5588" t="s">
        <v>1072</v>
      </c>
      <c r="I5588" t="s">
        <v>113</v>
      </c>
      <c r="J5588" t="s">
        <v>114</v>
      </c>
      <c r="K5588" t="s">
        <v>30</v>
      </c>
      <c r="L5588" t="str">
        <f>_xlfn.XLOOKUP(Trade_Flows[[#This Row],[hardware_type]],Helper_sheet!$D$2:$D$15,Helper_sheet!$E$2:$E$15,0,0)</f>
        <v>Chip</v>
      </c>
      <c r="M5588" t="s">
        <v>31</v>
      </c>
      <c r="N5588" s="5">
        <v>934</v>
      </c>
      <c r="O5588" s="1">
        <v>58.4</v>
      </c>
      <c r="P5588" t="s">
        <v>32</v>
      </c>
      <c r="Q5588" t="s">
        <v>33</v>
      </c>
      <c r="R5588" t="s">
        <v>144</v>
      </c>
      <c r="S5588" t="s">
        <v>141</v>
      </c>
      <c r="T5588" t="s">
        <v>34</v>
      </c>
      <c r="U5588" t="s">
        <v>1441</v>
      </c>
      <c r="V5588" t="s">
        <v>733</v>
      </c>
      <c r="W5588" t="s">
        <v>147</v>
      </c>
      <c r="X5588" t="s">
        <v>144</v>
      </c>
    </row>
    <row r="5589" spans="1:24" x14ac:dyDescent="0.4">
      <c r="A5589" t="s">
        <v>6283</v>
      </c>
      <c r="B5589" t="s">
        <v>193</v>
      </c>
      <c r="C5589" t="s">
        <v>158</v>
      </c>
      <c r="D5589" t="s">
        <v>55</v>
      </c>
      <c r="E5589" t="s">
        <v>1342</v>
      </c>
      <c r="F5589" t="s">
        <v>120</v>
      </c>
      <c r="G5589" t="s">
        <v>111</v>
      </c>
      <c r="H5589" t="s">
        <v>1072</v>
      </c>
      <c r="I5589" t="s">
        <v>113</v>
      </c>
      <c r="J5589" t="s">
        <v>114</v>
      </c>
      <c r="K5589" t="s">
        <v>30</v>
      </c>
      <c r="L5589" t="str">
        <f>_xlfn.XLOOKUP(Trade_Flows[[#This Row],[hardware_type]],Helper_sheet!$D$2:$D$15,Helper_sheet!$E$2:$E$15,0,0)</f>
        <v>Chip</v>
      </c>
      <c r="M5589" t="s">
        <v>31</v>
      </c>
      <c r="N5589" s="5">
        <v>933</v>
      </c>
      <c r="O5589" s="1">
        <v>58.34</v>
      </c>
      <c r="P5589" t="s">
        <v>150</v>
      </c>
      <c r="Q5589" t="s">
        <v>33</v>
      </c>
      <c r="R5589" t="s">
        <v>144</v>
      </c>
      <c r="S5589" t="s">
        <v>141</v>
      </c>
      <c r="T5589" t="s">
        <v>34</v>
      </c>
      <c r="U5589" t="s">
        <v>1381</v>
      </c>
      <c r="V5589" t="s">
        <v>1076</v>
      </c>
      <c r="W5589" t="s">
        <v>147</v>
      </c>
      <c r="X5589" t="s">
        <v>144</v>
      </c>
    </row>
    <row r="5590" spans="1:24" x14ac:dyDescent="0.4">
      <c r="A5590" t="s">
        <v>6284</v>
      </c>
      <c r="B5590" t="s">
        <v>202</v>
      </c>
      <c r="C5590" t="s">
        <v>141</v>
      </c>
      <c r="D5590" t="s">
        <v>56</v>
      </c>
      <c r="E5590" t="s">
        <v>1342</v>
      </c>
      <c r="F5590" t="s">
        <v>120</v>
      </c>
      <c r="G5590" t="s">
        <v>111</v>
      </c>
      <c r="H5590" t="s">
        <v>1072</v>
      </c>
      <c r="I5590" t="s">
        <v>113</v>
      </c>
      <c r="J5590" t="s">
        <v>114</v>
      </c>
      <c r="K5590" t="s">
        <v>30</v>
      </c>
      <c r="L5590" t="str">
        <f>_xlfn.XLOOKUP(Trade_Flows[[#This Row],[hardware_type]],Helper_sheet!$D$2:$D$15,Helper_sheet!$E$2:$E$15,0,0)</f>
        <v>Chip</v>
      </c>
      <c r="M5590" t="s">
        <v>31</v>
      </c>
      <c r="N5590" s="5">
        <v>716</v>
      </c>
      <c r="O5590" s="1">
        <v>44.78</v>
      </c>
      <c r="P5590" t="s">
        <v>32</v>
      </c>
      <c r="Q5590" t="s">
        <v>33</v>
      </c>
      <c r="R5590" t="s">
        <v>144</v>
      </c>
      <c r="S5590" t="s">
        <v>141</v>
      </c>
      <c r="T5590" t="s">
        <v>34</v>
      </c>
      <c r="U5590" t="s">
        <v>2164</v>
      </c>
      <c r="V5590" t="s">
        <v>799</v>
      </c>
      <c r="W5590" t="s">
        <v>147</v>
      </c>
      <c r="X5590" t="s">
        <v>144</v>
      </c>
    </row>
    <row r="5591" spans="1:24" x14ac:dyDescent="0.4">
      <c r="A5591" t="s">
        <v>6285</v>
      </c>
      <c r="B5591" t="s">
        <v>202</v>
      </c>
      <c r="C5591" t="s">
        <v>149</v>
      </c>
      <c r="D5591" t="s">
        <v>57</v>
      </c>
      <c r="E5591" t="s">
        <v>1342</v>
      </c>
      <c r="F5591" t="s">
        <v>120</v>
      </c>
      <c r="G5591" t="s">
        <v>111</v>
      </c>
      <c r="H5591" t="s">
        <v>1072</v>
      </c>
      <c r="I5591" t="s">
        <v>113</v>
      </c>
      <c r="J5591" t="s">
        <v>114</v>
      </c>
      <c r="K5591" t="s">
        <v>30</v>
      </c>
      <c r="L5591" t="str">
        <f>_xlfn.XLOOKUP(Trade_Flows[[#This Row],[hardware_type]],Helper_sheet!$D$2:$D$15,Helper_sheet!$E$2:$E$15,0,0)</f>
        <v>Chip</v>
      </c>
      <c r="M5591" t="s">
        <v>31</v>
      </c>
      <c r="N5591" s="5">
        <v>1006</v>
      </c>
      <c r="O5591" s="1">
        <v>62.89</v>
      </c>
      <c r="P5591" t="s">
        <v>40</v>
      </c>
      <c r="Q5591" t="s">
        <v>33</v>
      </c>
      <c r="R5591" t="s">
        <v>144</v>
      </c>
      <c r="S5591" t="s">
        <v>141</v>
      </c>
      <c r="T5591" t="s">
        <v>34</v>
      </c>
      <c r="U5591" t="s">
        <v>1364</v>
      </c>
      <c r="V5591" t="s">
        <v>840</v>
      </c>
      <c r="W5591" t="s">
        <v>147</v>
      </c>
      <c r="X5591" t="s">
        <v>144</v>
      </c>
    </row>
    <row r="5592" spans="1:24" x14ac:dyDescent="0.4">
      <c r="A5592" t="s">
        <v>6286</v>
      </c>
      <c r="B5592" t="s">
        <v>202</v>
      </c>
      <c r="C5592" t="s">
        <v>154</v>
      </c>
      <c r="D5592" t="s">
        <v>58</v>
      </c>
      <c r="E5592" t="s">
        <v>1342</v>
      </c>
      <c r="F5592" t="s">
        <v>120</v>
      </c>
      <c r="G5592" t="s">
        <v>111</v>
      </c>
      <c r="H5592" t="s">
        <v>1072</v>
      </c>
      <c r="I5592" t="s">
        <v>113</v>
      </c>
      <c r="J5592" t="s">
        <v>114</v>
      </c>
      <c r="K5592" t="s">
        <v>30</v>
      </c>
      <c r="L5592" t="str">
        <f>_xlfn.XLOOKUP(Trade_Flows[[#This Row],[hardware_type]],Helper_sheet!$D$2:$D$15,Helper_sheet!$E$2:$E$15,0,0)</f>
        <v>Chip</v>
      </c>
      <c r="M5592" t="s">
        <v>31</v>
      </c>
      <c r="N5592" s="5">
        <v>1068</v>
      </c>
      <c r="O5592" s="1">
        <v>66.760000000000005</v>
      </c>
      <c r="P5592" t="s">
        <v>150</v>
      </c>
      <c r="Q5592" t="s">
        <v>33</v>
      </c>
      <c r="R5592" t="s">
        <v>144</v>
      </c>
      <c r="S5592" t="s">
        <v>141</v>
      </c>
      <c r="T5592" t="s">
        <v>34</v>
      </c>
      <c r="U5592" t="s">
        <v>886</v>
      </c>
      <c r="V5592" t="s">
        <v>724</v>
      </c>
      <c r="W5592" t="s">
        <v>147</v>
      </c>
      <c r="X5592" t="s">
        <v>144</v>
      </c>
    </row>
    <row r="5593" spans="1:24" x14ac:dyDescent="0.4">
      <c r="A5593" t="s">
        <v>6287</v>
      </c>
      <c r="B5593" t="s">
        <v>202</v>
      </c>
      <c r="C5593" t="s">
        <v>158</v>
      </c>
      <c r="D5593" t="s">
        <v>59</v>
      </c>
      <c r="E5593" t="s">
        <v>1342</v>
      </c>
      <c r="F5593" t="s">
        <v>120</v>
      </c>
      <c r="G5593" t="s">
        <v>111</v>
      </c>
      <c r="H5593" t="s">
        <v>1072</v>
      </c>
      <c r="I5593" t="s">
        <v>113</v>
      </c>
      <c r="J5593" t="s">
        <v>114</v>
      </c>
      <c r="K5593" t="s">
        <v>30</v>
      </c>
      <c r="L5593" t="str">
        <f>_xlfn.XLOOKUP(Trade_Flows[[#This Row],[hardware_type]],Helper_sheet!$D$2:$D$15,Helper_sheet!$E$2:$E$15,0,0)</f>
        <v>Chip</v>
      </c>
      <c r="M5593" t="s">
        <v>31</v>
      </c>
      <c r="N5593" s="5">
        <v>769</v>
      </c>
      <c r="O5593" s="1">
        <v>48.07</v>
      </c>
      <c r="P5593" t="s">
        <v>40</v>
      </c>
      <c r="Q5593" t="s">
        <v>33</v>
      </c>
      <c r="R5593" t="s">
        <v>144</v>
      </c>
      <c r="S5593" t="s">
        <v>141</v>
      </c>
      <c r="T5593" t="s">
        <v>34</v>
      </c>
      <c r="U5593" t="s">
        <v>1364</v>
      </c>
      <c r="V5593" t="s">
        <v>822</v>
      </c>
      <c r="W5593" t="s">
        <v>147</v>
      </c>
      <c r="X5593" t="s">
        <v>144</v>
      </c>
    </row>
    <row r="5594" spans="1:24" x14ac:dyDescent="0.4">
      <c r="A5594" t="s">
        <v>6288</v>
      </c>
      <c r="B5594" t="s">
        <v>212</v>
      </c>
      <c r="C5594" t="s">
        <v>141</v>
      </c>
      <c r="D5594" t="s">
        <v>60</v>
      </c>
      <c r="E5594" t="s">
        <v>1342</v>
      </c>
      <c r="F5594" t="s">
        <v>120</v>
      </c>
      <c r="G5594" t="s">
        <v>111</v>
      </c>
      <c r="H5594" t="s">
        <v>1072</v>
      </c>
      <c r="I5594" t="s">
        <v>113</v>
      </c>
      <c r="J5594" t="s">
        <v>114</v>
      </c>
      <c r="K5594" t="s">
        <v>30</v>
      </c>
      <c r="L5594" t="str">
        <f>_xlfn.XLOOKUP(Trade_Flows[[#This Row],[hardware_type]],Helper_sheet!$D$2:$D$15,Helper_sheet!$E$2:$E$15,0,0)</f>
        <v>Chip</v>
      </c>
      <c r="M5594" t="s">
        <v>31</v>
      </c>
      <c r="N5594" s="5">
        <v>913</v>
      </c>
      <c r="O5594" s="1">
        <v>57.07</v>
      </c>
      <c r="P5594" t="s">
        <v>150</v>
      </c>
      <c r="Q5594" t="s">
        <v>33</v>
      </c>
      <c r="R5594" t="s">
        <v>144</v>
      </c>
      <c r="S5594" t="s">
        <v>141</v>
      </c>
      <c r="T5594" t="s">
        <v>34</v>
      </c>
      <c r="U5594" t="s">
        <v>6240</v>
      </c>
      <c r="V5594" t="s">
        <v>744</v>
      </c>
      <c r="W5594" t="s">
        <v>147</v>
      </c>
      <c r="X5594" t="s">
        <v>144</v>
      </c>
    </row>
    <row r="5595" spans="1:24" x14ac:dyDescent="0.4">
      <c r="A5595" t="s">
        <v>6289</v>
      </c>
      <c r="B5595" t="s">
        <v>212</v>
      </c>
      <c r="C5595" t="s">
        <v>149</v>
      </c>
      <c r="D5595" t="s">
        <v>61</v>
      </c>
      <c r="E5595" t="s">
        <v>1342</v>
      </c>
      <c r="F5595" t="s">
        <v>120</v>
      </c>
      <c r="G5595" t="s">
        <v>111</v>
      </c>
      <c r="H5595" t="s">
        <v>1072</v>
      </c>
      <c r="I5595" t="s">
        <v>113</v>
      </c>
      <c r="J5595" t="s">
        <v>114</v>
      </c>
      <c r="K5595" t="s">
        <v>30</v>
      </c>
      <c r="L5595" t="str">
        <f>_xlfn.XLOOKUP(Trade_Flows[[#This Row],[hardware_type]],Helper_sheet!$D$2:$D$15,Helper_sheet!$E$2:$E$15,0,0)</f>
        <v>Chip</v>
      </c>
      <c r="M5595" t="s">
        <v>31</v>
      </c>
      <c r="N5595" s="5">
        <v>1092</v>
      </c>
      <c r="O5595" s="1">
        <v>68.3</v>
      </c>
      <c r="P5595" t="s">
        <v>40</v>
      </c>
      <c r="Q5595" t="s">
        <v>33</v>
      </c>
      <c r="R5595" t="s">
        <v>144</v>
      </c>
      <c r="S5595" t="s">
        <v>141</v>
      </c>
      <c r="T5595" t="s">
        <v>34</v>
      </c>
      <c r="U5595" t="s">
        <v>1430</v>
      </c>
      <c r="V5595" t="s">
        <v>793</v>
      </c>
      <c r="W5595" t="s">
        <v>147</v>
      </c>
      <c r="X5595" t="s">
        <v>144</v>
      </c>
    </row>
    <row r="5596" spans="1:24" x14ac:dyDescent="0.4">
      <c r="A5596" t="s">
        <v>6290</v>
      </c>
      <c r="B5596" t="s">
        <v>212</v>
      </c>
      <c r="C5596" t="s">
        <v>154</v>
      </c>
      <c r="D5596" t="s">
        <v>62</v>
      </c>
      <c r="E5596" t="s">
        <v>1342</v>
      </c>
      <c r="F5596" t="s">
        <v>120</v>
      </c>
      <c r="G5596" t="s">
        <v>111</v>
      </c>
      <c r="H5596" t="s">
        <v>1072</v>
      </c>
      <c r="I5596" t="s">
        <v>113</v>
      </c>
      <c r="J5596" t="s">
        <v>114</v>
      </c>
      <c r="K5596" t="s">
        <v>30</v>
      </c>
      <c r="L5596" t="str">
        <f>_xlfn.XLOOKUP(Trade_Flows[[#This Row],[hardware_type]],Helper_sheet!$D$2:$D$15,Helper_sheet!$E$2:$E$15,0,0)</f>
        <v>Chip</v>
      </c>
      <c r="M5596" t="s">
        <v>31</v>
      </c>
      <c r="N5596" s="5">
        <v>1108</v>
      </c>
      <c r="O5596" s="1">
        <v>69.27</v>
      </c>
      <c r="P5596" t="s">
        <v>32</v>
      </c>
      <c r="Q5596" t="s">
        <v>33</v>
      </c>
      <c r="R5596" t="s">
        <v>144</v>
      </c>
      <c r="S5596" t="s">
        <v>141</v>
      </c>
      <c r="T5596" t="s">
        <v>34</v>
      </c>
      <c r="U5596" t="s">
        <v>6240</v>
      </c>
      <c r="V5596" t="s">
        <v>724</v>
      </c>
      <c r="W5596" t="s">
        <v>147</v>
      </c>
      <c r="X5596" t="s">
        <v>144</v>
      </c>
    </row>
    <row r="5597" spans="1:24" x14ac:dyDescent="0.4">
      <c r="A5597" t="s">
        <v>6291</v>
      </c>
      <c r="B5597" t="s">
        <v>212</v>
      </c>
      <c r="C5597" t="s">
        <v>158</v>
      </c>
      <c r="D5597" t="s">
        <v>63</v>
      </c>
      <c r="E5597" t="s">
        <v>1342</v>
      </c>
      <c r="F5597" t="s">
        <v>120</v>
      </c>
      <c r="G5597" t="s">
        <v>111</v>
      </c>
      <c r="H5597" t="s">
        <v>1072</v>
      </c>
      <c r="I5597" t="s">
        <v>113</v>
      </c>
      <c r="J5597" t="s">
        <v>114</v>
      </c>
      <c r="K5597" t="s">
        <v>30</v>
      </c>
      <c r="L5597" t="str">
        <f>_xlfn.XLOOKUP(Trade_Flows[[#This Row],[hardware_type]],Helper_sheet!$D$2:$D$15,Helper_sheet!$E$2:$E$15,0,0)</f>
        <v>Chip</v>
      </c>
      <c r="M5597" t="s">
        <v>31</v>
      </c>
      <c r="N5597" s="5">
        <v>864</v>
      </c>
      <c r="O5597" s="1">
        <v>54.03</v>
      </c>
      <c r="P5597" t="s">
        <v>32</v>
      </c>
      <c r="Q5597" t="s">
        <v>33</v>
      </c>
      <c r="R5597" t="s">
        <v>144</v>
      </c>
      <c r="S5597" t="s">
        <v>141</v>
      </c>
      <c r="T5597" t="s">
        <v>34</v>
      </c>
      <c r="U5597" t="s">
        <v>1357</v>
      </c>
      <c r="V5597" t="s">
        <v>735</v>
      </c>
      <c r="W5597" t="s">
        <v>147</v>
      </c>
      <c r="X5597" t="s">
        <v>144</v>
      </c>
    </row>
    <row r="5598" spans="1:24" x14ac:dyDescent="0.4">
      <c r="A5598" t="s">
        <v>6292</v>
      </c>
      <c r="B5598" t="s">
        <v>223</v>
      </c>
      <c r="C5598" t="s">
        <v>141</v>
      </c>
      <c r="D5598" t="s">
        <v>64</v>
      </c>
      <c r="E5598" t="s">
        <v>1342</v>
      </c>
      <c r="F5598" t="s">
        <v>120</v>
      </c>
      <c r="G5598" t="s">
        <v>111</v>
      </c>
      <c r="H5598" t="s">
        <v>1072</v>
      </c>
      <c r="I5598" t="s">
        <v>113</v>
      </c>
      <c r="J5598" t="s">
        <v>114</v>
      </c>
      <c r="K5598" t="s">
        <v>30</v>
      </c>
      <c r="L5598" t="str">
        <f>_xlfn.XLOOKUP(Trade_Flows[[#This Row],[hardware_type]],Helper_sheet!$D$2:$D$15,Helper_sheet!$E$2:$E$15,0,0)</f>
        <v>Chip</v>
      </c>
      <c r="M5598" t="s">
        <v>31</v>
      </c>
      <c r="N5598" s="5">
        <v>1020</v>
      </c>
      <c r="O5598" s="1">
        <v>63.81</v>
      </c>
      <c r="P5598" t="s">
        <v>40</v>
      </c>
      <c r="Q5598" t="s">
        <v>33</v>
      </c>
      <c r="R5598" t="s">
        <v>144</v>
      </c>
      <c r="S5598" t="s">
        <v>141</v>
      </c>
      <c r="T5598" t="s">
        <v>34</v>
      </c>
      <c r="U5598" t="s">
        <v>1400</v>
      </c>
      <c r="V5598" t="s">
        <v>1076</v>
      </c>
      <c r="W5598" t="s">
        <v>147</v>
      </c>
      <c r="X5598" t="s">
        <v>144</v>
      </c>
    </row>
    <row r="5599" spans="1:24" x14ac:dyDescent="0.4">
      <c r="A5599" t="s">
        <v>6293</v>
      </c>
      <c r="B5599" t="s">
        <v>223</v>
      </c>
      <c r="C5599" t="s">
        <v>149</v>
      </c>
      <c r="D5599" t="s">
        <v>65</v>
      </c>
      <c r="E5599" t="s">
        <v>1342</v>
      </c>
      <c r="F5599" t="s">
        <v>120</v>
      </c>
      <c r="G5599" t="s">
        <v>111</v>
      </c>
      <c r="H5599" t="s">
        <v>1072</v>
      </c>
      <c r="I5599" t="s">
        <v>113</v>
      </c>
      <c r="J5599" t="s">
        <v>114</v>
      </c>
      <c r="K5599" t="s">
        <v>30</v>
      </c>
      <c r="L5599" t="str">
        <f>_xlfn.XLOOKUP(Trade_Flows[[#This Row],[hardware_type]],Helper_sheet!$D$2:$D$15,Helper_sheet!$E$2:$E$15,0,0)</f>
        <v>Chip</v>
      </c>
      <c r="M5599" t="s">
        <v>31</v>
      </c>
      <c r="N5599" s="5">
        <v>1058</v>
      </c>
      <c r="O5599" s="1">
        <v>66.14</v>
      </c>
      <c r="P5599" t="s">
        <v>150</v>
      </c>
      <c r="Q5599" t="s">
        <v>33</v>
      </c>
      <c r="R5599" t="s">
        <v>144</v>
      </c>
      <c r="S5599" t="s">
        <v>141</v>
      </c>
      <c r="T5599" t="s">
        <v>34</v>
      </c>
      <c r="U5599" t="s">
        <v>1349</v>
      </c>
      <c r="V5599" t="s">
        <v>1088</v>
      </c>
      <c r="W5599" t="s">
        <v>147</v>
      </c>
      <c r="X5599" t="s">
        <v>144</v>
      </c>
    </row>
    <row r="5600" spans="1:24" x14ac:dyDescent="0.4">
      <c r="A5600" t="s">
        <v>6294</v>
      </c>
      <c r="B5600" t="s">
        <v>223</v>
      </c>
      <c r="C5600" t="s">
        <v>154</v>
      </c>
      <c r="D5600" t="s">
        <v>66</v>
      </c>
      <c r="E5600" t="s">
        <v>1342</v>
      </c>
      <c r="F5600" t="s">
        <v>120</v>
      </c>
      <c r="G5600" t="s">
        <v>111</v>
      </c>
      <c r="H5600" t="s">
        <v>1072</v>
      </c>
      <c r="I5600" t="s">
        <v>113</v>
      </c>
      <c r="J5600" t="s">
        <v>114</v>
      </c>
      <c r="K5600" t="s">
        <v>30</v>
      </c>
      <c r="L5600" t="str">
        <f>_xlfn.XLOOKUP(Trade_Flows[[#This Row],[hardware_type]],Helper_sheet!$D$2:$D$15,Helper_sheet!$E$2:$E$15,0,0)</f>
        <v>Chip</v>
      </c>
      <c r="M5600" t="s">
        <v>31</v>
      </c>
      <c r="N5600" s="5">
        <v>1120</v>
      </c>
      <c r="O5600" s="1">
        <v>70.010000000000005</v>
      </c>
      <c r="P5600" t="s">
        <v>32</v>
      </c>
      <c r="Q5600" t="s">
        <v>33</v>
      </c>
      <c r="R5600" t="s">
        <v>144</v>
      </c>
      <c r="S5600" t="s">
        <v>141</v>
      </c>
      <c r="T5600" t="s">
        <v>34</v>
      </c>
      <c r="U5600" t="s">
        <v>1345</v>
      </c>
      <c r="V5600" t="s">
        <v>1076</v>
      </c>
      <c r="W5600" t="s">
        <v>147</v>
      </c>
      <c r="X5600" t="s">
        <v>144</v>
      </c>
    </row>
    <row r="5601" spans="1:24" x14ac:dyDescent="0.4">
      <c r="A5601" t="s">
        <v>6295</v>
      </c>
      <c r="B5601" t="s">
        <v>223</v>
      </c>
      <c r="C5601" t="s">
        <v>158</v>
      </c>
      <c r="D5601" t="s">
        <v>67</v>
      </c>
      <c r="E5601" t="s">
        <v>1342</v>
      </c>
      <c r="F5601" t="s">
        <v>120</v>
      </c>
      <c r="G5601" t="s">
        <v>111</v>
      </c>
      <c r="H5601" t="s">
        <v>1072</v>
      </c>
      <c r="I5601" t="s">
        <v>113</v>
      </c>
      <c r="J5601" t="s">
        <v>114</v>
      </c>
      <c r="K5601" t="s">
        <v>30</v>
      </c>
      <c r="L5601" t="str">
        <f>_xlfn.XLOOKUP(Trade_Flows[[#This Row],[hardware_type]],Helper_sheet!$D$2:$D$15,Helper_sheet!$E$2:$E$15,0,0)</f>
        <v>Chip</v>
      </c>
      <c r="M5601" t="s">
        <v>31</v>
      </c>
      <c r="N5601" s="5">
        <v>1145</v>
      </c>
      <c r="O5601" s="1">
        <v>71.62</v>
      </c>
      <c r="P5601" t="s">
        <v>150</v>
      </c>
      <c r="Q5601" t="s">
        <v>33</v>
      </c>
      <c r="R5601" t="s">
        <v>144</v>
      </c>
      <c r="S5601" t="s">
        <v>141</v>
      </c>
      <c r="T5601" t="s">
        <v>34</v>
      </c>
      <c r="U5601" t="s">
        <v>1383</v>
      </c>
      <c r="V5601" t="s">
        <v>783</v>
      </c>
      <c r="W5601" t="s">
        <v>147</v>
      </c>
      <c r="X5601" t="s">
        <v>144</v>
      </c>
    </row>
    <row r="5602" spans="1:24" x14ac:dyDescent="0.4">
      <c r="A5602" t="s">
        <v>6296</v>
      </c>
      <c r="B5602" t="s">
        <v>235</v>
      </c>
      <c r="C5602" t="s">
        <v>141</v>
      </c>
      <c r="D5602" t="s">
        <v>68</v>
      </c>
      <c r="E5602" t="s">
        <v>1342</v>
      </c>
      <c r="F5602" t="s">
        <v>120</v>
      </c>
      <c r="G5602" t="s">
        <v>111</v>
      </c>
      <c r="H5602" t="s">
        <v>1072</v>
      </c>
      <c r="I5602" t="s">
        <v>113</v>
      </c>
      <c r="J5602" t="s">
        <v>114</v>
      </c>
      <c r="K5602" t="s">
        <v>30</v>
      </c>
      <c r="L5602" t="str">
        <f>_xlfn.XLOOKUP(Trade_Flows[[#This Row],[hardware_type]],Helper_sheet!$D$2:$D$15,Helper_sheet!$E$2:$E$15,0,0)</f>
        <v>Chip</v>
      </c>
      <c r="M5602" t="s">
        <v>31</v>
      </c>
      <c r="N5602" s="5">
        <v>1248</v>
      </c>
      <c r="O5602" s="1">
        <v>78.02</v>
      </c>
      <c r="P5602" t="s">
        <v>40</v>
      </c>
      <c r="Q5602" t="s">
        <v>33</v>
      </c>
      <c r="R5602" t="s">
        <v>144</v>
      </c>
      <c r="S5602" t="s">
        <v>141</v>
      </c>
      <c r="T5602" t="s">
        <v>34</v>
      </c>
      <c r="U5602" t="s">
        <v>1351</v>
      </c>
      <c r="V5602" t="s">
        <v>799</v>
      </c>
      <c r="W5602" t="s">
        <v>147</v>
      </c>
      <c r="X5602" t="s">
        <v>144</v>
      </c>
    </row>
    <row r="5603" spans="1:24" x14ac:dyDescent="0.4">
      <c r="A5603" t="s">
        <v>6297</v>
      </c>
      <c r="B5603" t="s">
        <v>235</v>
      </c>
      <c r="C5603" t="s">
        <v>149</v>
      </c>
      <c r="D5603" t="s">
        <v>69</v>
      </c>
      <c r="E5603" t="s">
        <v>1342</v>
      </c>
      <c r="F5603" t="s">
        <v>120</v>
      </c>
      <c r="G5603" t="s">
        <v>111</v>
      </c>
      <c r="H5603" t="s">
        <v>1072</v>
      </c>
      <c r="I5603" t="s">
        <v>113</v>
      </c>
      <c r="J5603" t="s">
        <v>114</v>
      </c>
      <c r="K5603" t="s">
        <v>30</v>
      </c>
      <c r="L5603" t="str">
        <f>_xlfn.XLOOKUP(Trade_Flows[[#This Row],[hardware_type]],Helper_sheet!$D$2:$D$15,Helper_sheet!$E$2:$E$15,0,0)</f>
        <v>Chip</v>
      </c>
      <c r="M5603" t="s">
        <v>31</v>
      </c>
      <c r="N5603" s="5">
        <v>1331</v>
      </c>
      <c r="O5603" s="1">
        <v>83.21</v>
      </c>
      <c r="P5603" t="s">
        <v>40</v>
      </c>
      <c r="Q5603" t="s">
        <v>33</v>
      </c>
      <c r="R5603" t="s">
        <v>144</v>
      </c>
      <c r="S5603" t="s">
        <v>141</v>
      </c>
      <c r="T5603" t="s">
        <v>34</v>
      </c>
      <c r="U5603" t="s">
        <v>1353</v>
      </c>
      <c r="V5603" t="s">
        <v>1142</v>
      </c>
      <c r="W5603" t="s">
        <v>147</v>
      </c>
      <c r="X5603" t="s">
        <v>144</v>
      </c>
    </row>
    <row r="5604" spans="1:24" x14ac:dyDescent="0.4">
      <c r="A5604" t="s">
        <v>6298</v>
      </c>
      <c r="B5604" t="s">
        <v>235</v>
      </c>
      <c r="C5604" t="s">
        <v>154</v>
      </c>
      <c r="D5604" t="s">
        <v>70</v>
      </c>
      <c r="E5604" t="s">
        <v>1342</v>
      </c>
      <c r="F5604" t="s">
        <v>120</v>
      </c>
      <c r="G5604" t="s">
        <v>111</v>
      </c>
      <c r="H5604" t="s">
        <v>1072</v>
      </c>
      <c r="I5604" t="s">
        <v>113</v>
      </c>
      <c r="J5604" t="s">
        <v>114</v>
      </c>
      <c r="K5604" t="s">
        <v>30</v>
      </c>
      <c r="L5604" t="str">
        <f>_xlfn.XLOOKUP(Trade_Flows[[#This Row],[hardware_type]],Helper_sheet!$D$2:$D$15,Helper_sheet!$E$2:$E$15,0,0)</f>
        <v>Chip</v>
      </c>
      <c r="M5604" t="s">
        <v>31</v>
      </c>
      <c r="N5604" s="5">
        <v>1408</v>
      </c>
      <c r="O5604" s="1">
        <v>88.05</v>
      </c>
      <c r="P5604" t="s">
        <v>40</v>
      </c>
      <c r="Q5604" t="s">
        <v>33</v>
      </c>
      <c r="R5604" t="s">
        <v>144</v>
      </c>
      <c r="S5604" t="s">
        <v>141</v>
      </c>
      <c r="T5604" t="s">
        <v>34</v>
      </c>
      <c r="U5604" t="s">
        <v>1345</v>
      </c>
      <c r="V5604" t="s">
        <v>1142</v>
      </c>
      <c r="W5604" t="s">
        <v>147</v>
      </c>
      <c r="X5604" t="s">
        <v>144</v>
      </c>
    </row>
    <row r="5605" spans="1:24" x14ac:dyDescent="0.4">
      <c r="A5605" t="s">
        <v>6299</v>
      </c>
      <c r="B5605" t="s">
        <v>235</v>
      </c>
      <c r="C5605" t="s">
        <v>158</v>
      </c>
      <c r="D5605" t="s">
        <v>71</v>
      </c>
      <c r="E5605" t="s">
        <v>1342</v>
      </c>
      <c r="F5605" t="s">
        <v>120</v>
      </c>
      <c r="G5605" t="s">
        <v>111</v>
      </c>
      <c r="H5605" t="s">
        <v>1072</v>
      </c>
      <c r="I5605" t="s">
        <v>113</v>
      </c>
      <c r="J5605" t="s">
        <v>114</v>
      </c>
      <c r="K5605" t="s">
        <v>30</v>
      </c>
      <c r="L5605" t="str">
        <f>_xlfn.XLOOKUP(Trade_Flows[[#This Row],[hardware_type]],Helper_sheet!$D$2:$D$15,Helper_sheet!$E$2:$E$15,0,0)</f>
        <v>Chip</v>
      </c>
      <c r="M5605" t="s">
        <v>31</v>
      </c>
      <c r="N5605" s="5">
        <v>1088</v>
      </c>
      <c r="O5605" s="1">
        <v>68.02</v>
      </c>
      <c r="P5605" t="s">
        <v>150</v>
      </c>
      <c r="Q5605" t="s">
        <v>33</v>
      </c>
      <c r="R5605" t="s">
        <v>144</v>
      </c>
      <c r="S5605" t="s">
        <v>141</v>
      </c>
      <c r="T5605" t="s">
        <v>34</v>
      </c>
      <c r="U5605" t="s">
        <v>1351</v>
      </c>
      <c r="V5605" t="s">
        <v>1083</v>
      </c>
      <c r="W5605" t="s">
        <v>147</v>
      </c>
      <c r="X5605" t="s">
        <v>144</v>
      </c>
    </row>
    <row r="5606" spans="1:24" x14ac:dyDescent="0.4">
      <c r="A5606" t="s">
        <v>6300</v>
      </c>
      <c r="B5606" t="s">
        <v>248</v>
      </c>
      <c r="C5606" t="s">
        <v>141</v>
      </c>
      <c r="D5606" t="s">
        <v>72</v>
      </c>
      <c r="E5606" t="s">
        <v>1342</v>
      </c>
      <c r="F5606" t="s">
        <v>120</v>
      </c>
      <c r="G5606" t="s">
        <v>111</v>
      </c>
      <c r="H5606" t="s">
        <v>1072</v>
      </c>
      <c r="I5606" t="s">
        <v>113</v>
      </c>
      <c r="J5606" t="s">
        <v>114</v>
      </c>
      <c r="K5606" t="s">
        <v>30</v>
      </c>
      <c r="L5606" t="str">
        <f>_xlfn.XLOOKUP(Trade_Flows[[#This Row],[hardware_type]],Helper_sheet!$D$2:$D$15,Helper_sheet!$E$2:$E$15,0,0)</f>
        <v>Chip</v>
      </c>
      <c r="M5606" t="s">
        <v>31</v>
      </c>
      <c r="N5606" s="5">
        <v>1293</v>
      </c>
      <c r="O5606" s="1">
        <v>80.83</v>
      </c>
      <c r="P5606" t="s">
        <v>32</v>
      </c>
      <c r="Q5606" t="s">
        <v>33</v>
      </c>
      <c r="R5606" t="s">
        <v>144</v>
      </c>
      <c r="S5606" t="s">
        <v>141</v>
      </c>
      <c r="T5606" t="s">
        <v>34</v>
      </c>
      <c r="U5606" t="s">
        <v>1391</v>
      </c>
      <c r="V5606" t="s">
        <v>1093</v>
      </c>
      <c r="W5606" t="s">
        <v>147</v>
      </c>
      <c r="X5606" t="s">
        <v>141</v>
      </c>
    </row>
    <row r="5607" spans="1:24" x14ac:dyDescent="0.4">
      <c r="A5607" t="s">
        <v>6301</v>
      </c>
      <c r="B5607" t="s">
        <v>248</v>
      </c>
      <c r="C5607" t="s">
        <v>149</v>
      </c>
      <c r="D5607" t="s">
        <v>73</v>
      </c>
      <c r="E5607" t="s">
        <v>1342</v>
      </c>
      <c r="F5607" t="s">
        <v>120</v>
      </c>
      <c r="G5607" t="s">
        <v>111</v>
      </c>
      <c r="H5607" t="s">
        <v>1072</v>
      </c>
      <c r="I5607" t="s">
        <v>113</v>
      </c>
      <c r="J5607" t="s">
        <v>114</v>
      </c>
      <c r="K5607" t="s">
        <v>30</v>
      </c>
      <c r="L5607" t="str">
        <f>_xlfn.XLOOKUP(Trade_Flows[[#This Row],[hardware_type]],Helper_sheet!$D$2:$D$15,Helper_sheet!$E$2:$E$15,0,0)</f>
        <v>Chip</v>
      </c>
      <c r="M5607" t="s">
        <v>31</v>
      </c>
      <c r="N5607" s="5">
        <v>1332</v>
      </c>
      <c r="O5607" s="1">
        <v>83.29</v>
      </c>
      <c r="P5607" t="s">
        <v>40</v>
      </c>
      <c r="Q5607" t="s">
        <v>33</v>
      </c>
      <c r="R5607" t="s">
        <v>144</v>
      </c>
      <c r="S5607" t="s">
        <v>141</v>
      </c>
      <c r="T5607" t="s">
        <v>34</v>
      </c>
      <c r="U5607" t="s">
        <v>1345</v>
      </c>
      <c r="V5607" t="s">
        <v>793</v>
      </c>
      <c r="W5607" t="s">
        <v>147</v>
      </c>
      <c r="X5607" t="s">
        <v>141</v>
      </c>
    </row>
    <row r="5608" spans="1:24" x14ac:dyDescent="0.4">
      <c r="A5608" t="s">
        <v>6302</v>
      </c>
      <c r="B5608" t="s">
        <v>248</v>
      </c>
      <c r="C5608" t="s">
        <v>154</v>
      </c>
      <c r="D5608" t="s">
        <v>74</v>
      </c>
      <c r="E5608" t="s">
        <v>1342</v>
      </c>
      <c r="F5608" t="s">
        <v>120</v>
      </c>
      <c r="G5608" t="s">
        <v>111</v>
      </c>
      <c r="H5608" t="s">
        <v>1072</v>
      </c>
      <c r="I5608" t="s">
        <v>113</v>
      </c>
      <c r="J5608" t="s">
        <v>114</v>
      </c>
      <c r="K5608" t="s">
        <v>30</v>
      </c>
      <c r="L5608" t="str">
        <f>_xlfn.XLOOKUP(Trade_Flows[[#This Row],[hardware_type]],Helper_sheet!$D$2:$D$15,Helper_sheet!$E$2:$E$15,0,0)</f>
        <v>Chip</v>
      </c>
      <c r="M5608" t="s">
        <v>31</v>
      </c>
      <c r="N5608" s="5">
        <v>1444</v>
      </c>
      <c r="O5608" s="1">
        <v>90.26</v>
      </c>
      <c r="P5608" t="s">
        <v>150</v>
      </c>
      <c r="Q5608" t="s">
        <v>33</v>
      </c>
      <c r="R5608" t="s">
        <v>144</v>
      </c>
      <c r="S5608" t="s">
        <v>141</v>
      </c>
      <c r="T5608" t="s">
        <v>34</v>
      </c>
      <c r="U5608" t="s">
        <v>1411</v>
      </c>
      <c r="V5608" t="s">
        <v>1206</v>
      </c>
      <c r="W5608" t="s">
        <v>147</v>
      </c>
      <c r="X5608" t="s">
        <v>141</v>
      </c>
    </row>
    <row r="5609" spans="1:24" x14ac:dyDescent="0.4">
      <c r="A5609" t="s">
        <v>6303</v>
      </c>
      <c r="B5609" t="s">
        <v>248</v>
      </c>
      <c r="C5609" t="s">
        <v>158</v>
      </c>
      <c r="D5609" t="s">
        <v>75</v>
      </c>
      <c r="E5609" t="s">
        <v>1342</v>
      </c>
      <c r="F5609" t="s">
        <v>120</v>
      </c>
      <c r="G5609" t="s">
        <v>111</v>
      </c>
      <c r="H5609" t="s">
        <v>1072</v>
      </c>
      <c r="I5609" t="s">
        <v>113</v>
      </c>
      <c r="J5609" t="s">
        <v>114</v>
      </c>
      <c r="K5609" t="s">
        <v>30</v>
      </c>
      <c r="L5609" t="str">
        <f>_xlfn.XLOOKUP(Trade_Flows[[#This Row],[hardware_type]],Helper_sheet!$D$2:$D$15,Helper_sheet!$E$2:$E$15,0,0)</f>
        <v>Chip</v>
      </c>
      <c r="M5609" t="s">
        <v>31</v>
      </c>
      <c r="N5609" s="5">
        <v>1404</v>
      </c>
      <c r="O5609" s="1">
        <v>87.76</v>
      </c>
      <c r="P5609" t="s">
        <v>32</v>
      </c>
      <c r="Q5609" t="s">
        <v>33</v>
      </c>
      <c r="R5609" t="s">
        <v>144</v>
      </c>
      <c r="S5609" t="s">
        <v>141</v>
      </c>
      <c r="T5609" t="s">
        <v>34</v>
      </c>
      <c r="U5609" t="s">
        <v>1413</v>
      </c>
      <c r="V5609" t="s">
        <v>756</v>
      </c>
      <c r="W5609" t="s">
        <v>147</v>
      </c>
      <c r="X5609" t="s">
        <v>141</v>
      </c>
    </row>
    <row r="5610" spans="1:24" x14ac:dyDescent="0.4">
      <c r="A5610" t="s">
        <v>6304</v>
      </c>
      <c r="B5610" t="s">
        <v>260</v>
      </c>
      <c r="C5610" t="s">
        <v>141</v>
      </c>
      <c r="D5610" t="s">
        <v>76</v>
      </c>
      <c r="E5610" t="s">
        <v>1342</v>
      </c>
      <c r="F5610" t="s">
        <v>120</v>
      </c>
      <c r="G5610" t="s">
        <v>111</v>
      </c>
      <c r="H5610" t="s">
        <v>1072</v>
      </c>
      <c r="I5610" t="s">
        <v>113</v>
      </c>
      <c r="J5610" t="s">
        <v>114</v>
      </c>
      <c r="K5610" t="s">
        <v>30</v>
      </c>
      <c r="L5610" t="str">
        <f>_xlfn.XLOOKUP(Trade_Flows[[#This Row],[hardware_type]],Helper_sheet!$D$2:$D$15,Helper_sheet!$E$2:$E$15,0,0)</f>
        <v>Chip</v>
      </c>
      <c r="M5610" t="s">
        <v>31</v>
      </c>
      <c r="N5610" s="5">
        <v>1444</v>
      </c>
      <c r="O5610" s="1">
        <v>90.31</v>
      </c>
      <c r="P5610" t="s">
        <v>32</v>
      </c>
      <c r="Q5610" t="s">
        <v>33</v>
      </c>
      <c r="R5610" t="s">
        <v>144</v>
      </c>
      <c r="S5610" t="s">
        <v>141</v>
      </c>
      <c r="T5610" t="s">
        <v>34</v>
      </c>
      <c r="U5610" t="s">
        <v>1347</v>
      </c>
      <c r="V5610" t="s">
        <v>729</v>
      </c>
      <c r="W5610" t="s">
        <v>147</v>
      </c>
      <c r="X5610" t="s">
        <v>141</v>
      </c>
    </row>
    <row r="5611" spans="1:24" x14ac:dyDescent="0.4">
      <c r="A5611" t="s">
        <v>6305</v>
      </c>
      <c r="B5611" t="s">
        <v>260</v>
      </c>
      <c r="C5611" t="s">
        <v>149</v>
      </c>
      <c r="D5611" t="s">
        <v>77</v>
      </c>
      <c r="E5611" t="s">
        <v>1342</v>
      </c>
      <c r="F5611" t="s">
        <v>120</v>
      </c>
      <c r="G5611" t="s">
        <v>111</v>
      </c>
      <c r="H5611" t="s">
        <v>1072</v>
      </c>
      <c r="I5611" t="s">
        <v>113</v>
      </c>
      <c r="J5611" t="s">
        <v>114</v>
      </c>
      <c r="K5611" t="s">
        <v>30</v>
      </c>
      <c r="L5611" t="str">
        <f>_xlfn.XLOOKUP(Trade_Flows[[#This Row],[hardware_type]],Helper_sheet!$D$2:$D$15,Helper_sheet!$E$2:$E$15,0,0)</f>
        <v>Chip</v>
      </c>
      <c r="M5611" t="s">
        <v>31</v>
      </c>
      <c r="N5611" s="5">
        <v>1760</v>
      </c>
      <c r="O5611" s="1">
        <v>110.05</v>
      </c>
      <c r="P5611" t="s">
        <v>150</v>
      </c>
      <c r="Q5611" t="s">
        <v>33</v>
      </c>
      <c r="R5611" t="s">
        <v>144</v>
      </c>
      <c r="S5611" t="s">
        <v>141</v>
      </c>
      <c r="T5611" t="s">
        <v>34</v>
      </c>
      <c r="U5611" t="s">
        <v>1373</v>
      </c>
      <c r="V5611" t="s">
        <v>783</v>
      </c>
      <c r="W5611" t="s">
        <v>147</v>
      </c>
      <c r="X5611" t="s">
        <v>141</v>
      </c>
    </row>
    <row r="5612" spans="1:24" x14ac:dyDescent="0.4">
      <c r="A5612" t="s">
        <v>6306</v>
      </c>
      <c r="B5612" t="s">
        <v>260</v>
      </c>
      <c r="C5612" t="s">
        <v>154</v>
      </c>
      <c r="D5612" t="s">
        <v>78</v>
      </c>
      <c r="E5612" t="s">
        <v>1342</v>
      </c>
      <c r="F5612" t="s">
        <v>120</v>
      </c>
      <c r="G5612" t="s">
        <v>111</v>
      </c>
      <c r="H5612" t="s">
        <v>1072</v>
      </c>
      <c r="I5612" t="s">
        <v>113</v>
      </c>
      <c r="J5612" t="s">
        <v>114</v>
      </c>
      <c r="K5612" t="s">
        <v>30</v>
      </c>
      <c r="L5612" t="str">
        <f>_xlfn.XLOOKUP(Trade_Flows[[#This Row],[hardware_type]],Helper_sheet!$D$2:$D$15,Helper_sheet!$E$2:$E$15,0,0)</f>
        <v>Chip</v>
      </c>
      <c r="M5612" t="s">
        <v>31</v>
      </c>
      <c r="N5612" s="5">
        <v>1663</v>
      </c>
      <c r="O5612" s="1">
        <v>103.95</v>
      </c>
      <c r="P5612" t="s">
        <v>40</v>
      </c>
      <c r="Q5612" t="s">
        <v>33</v>
      </c>
      <c r="R5612" t="s">
        <v>144</v>
      </c>
      <c r="S5612" t="s">
        <v>141</v>
      </c>
      <c r="T5612" t="s">
        <v>34</v>
      </c>
      <c r="U5612" t="s">
        <v>1418</v>
      </c>
      <c r="V5612" t="s">
        <v>1093</v>
      </c>
      <c r="W5612" t="s">
        <v>147</v>
      </c>
      <c r="X5612" t="s">
        <v>141</v>
      </c>
    </row>
    <row r="5613" spans="1:24" x14ac:dyDescent="0.4">
      <c r="A5613" t="s">
        <v>6307</v>
      </c>
      <c r="B5613" t="s">
        <v>260</v>
      </c>
      <c r="C5613" t="s">
        <v>158</v>
      </c>
      <c r="D5613" t="s">
        <v>79</v>
      </c>
      <c r="E5613" t="s">
        <v>1342</v>
      </c>
      <c r="F5613" t="s">
        <v>120</v>
      </c>
      <c r="G5613" t="s">
        <v>111</v>
      </c>
      <c r="H5613" t="s">
        <v>1072</v>
      </c>
      <c r="I5613" t="s">
        <v>113</v>
      </c>
      <c r="J5613" t="s">
        <v>114</v>
      </c>
      <c r="K5613" t="s">
        <v>30</v>
      </c>
      <c r="L5613" t="str">
        <f>_xlfn.XLOOKUP(Trade_Flows[[#This Row],[hardware_type]],Helper_sheet!$D$2:$D$15,Helper_sheet!$E$2:$E$15,0,0)</f>
        <v>Chip</v>
      </c>
      <c r="M5613" t="s">
        <v>31</v>
      </c>
      <c r="N5613" s="5">
        <v>1747</v>
      </c>
      <c r="O5613" s="1">
        <v>109.24</v>
      </c>
      <c r="P5613" t="s">
        <v>32</v>
      </c>
      <c r="Q5613" t="s">
        <v>33</v>
      </c>
      <c r="R5613" t="s">
        <v>144</v>
      </c>
      <c r="S5613" t="s">
        <v>141</v>
      </c>
      <c r="T5613" t="s">
        <v>34</v>
      </c>
      <c r="U5613" t="s">
        <v>1355</v>
      </c>
      <c r="V5613" t="s">
        <v>776</v>
      </c>
      <c r="W5613" t="s">
        <v>147</v>
      </c>
      <c r="X5613" t="s">
        <v>141</v>
      </c>
    </row>
    <row r="5614" spans="1:24" x14ac:dyDescent="0.4">
      <c r="A5614" t="s">
        <v>6308</v>
      </c>
      <c r="B5614" t="s">
        <v>140</v>
      </c>
      <c r="C5614" t="s">
        <v>141</v>
      </c>
      <c r="D5614" t="s">
        <v>23</v>
      </c>
      <c r="E5614" t="s">
        <v>1342</v>
      </c>
      <c r="F5614" t="s">
        <v>120</v>
      </c>
      <c r="G5614" t="s">
        <v>111</v>
      </c>
      <c r="H5614" t="s">
        <v>434</v>
      </c>
      <c r="I5614" t="s">
        <v>88</v>
      </c>
      <c r="J5614" t="s">
        <v>26</v>
      </c>
      <c r="K5614" t="s">
        <v>103</v>
      </c>
      <c r="L5614" t="str">
        <f>_xlfn.XLOOKUP(Trade_Flows[[#This Row],[hardware_type]],Helper_sheet!$D$2:$D$15,Helper_sheet!$E$2:$E$15,0,0)</f>
        <v>Equipment</v>
      </c>
      <c r="M5614" t="s">
        <v>91</v>
      </c>
      <c r="N5614" s="5">
        <v>275</v>
      </c>
      <c r="O5614" s="1">
        <v>137.86000000000001</v>
      </c>
      <c r="P5614" t="s">
        <v>107</v>
      </c>
      <c r="Q5614" t="s">
        <v>33</v>
      </c>
      <c r="R5614" t="s">
        <v>144</v>
      </c>
      <c r="S5614" t="s">
        <v>141</v>
      </c>
      <c r="T5614" t="s">
        <v>90</v>
      </c>
      <c r="U5614" t="s">
        <v>1349</v>
      </c>
      <c r="V5614" t="s">
        <v>2387</v>
      </c>
      <c r="W5614" t="s">
        <v>147</v>
      </c>
      <c r="X5614" t="s">
        <v>144</v>
      </c>
    </row>
    <row r="5615" spans="1:24" x14ac:dyDescent="0.4">
      <c r="A5615" t="s">
        <v>6309</v>
      </c>
      <c r="B5615" t="s">
        <v>140</v>
      </c>
      <c r="C5615" t="s">
        <v>149</v>
      </c>
      <c r="D5615" t="s">
        <v>35</v>
      </c>
      <c r="E5615" t="s">
        <v>1342</v>
      </c>
      <c r="F5615" t="s">
        <v>120</v>
      </c>
      <c r="G5615" t="s">
        <v>111</v>
      </c>
      <c r="H5615" t="s">
        <v>434</v>
      </c>
      <c r="I5615" t="s">
        <v>88</v>
      </c>
      <c r="J5615" t="s">
        <v>26</v>
      </c>
      <c r="K5615" t="s">
        <v>103</v>
      </c>
      <c r="L5615" t="str">
        <f>_xlfn.XLOOKUP(Trade_Flows[[#This Row],[hardware_type]],Helper_sheet!$D$2:$D$15,Helper_sheet!$E$2:$E$15,0,0)</f>
        <v>Equipment</v>
      </c>
      <c r="M5615" t="s">
        <v>91</v>
      </c>
      <c r="N5615" s="5">
        <v>319</v>
      </c>
      <c r="O5615" s="1">
        <v>159.71</v>
      </c>
      <c r="P5615" t="s">
        <v>107</v>
      </c>
      <c r="Q5615" t="s">
        <v>33</v>
      </c>
      <c r="R5615" t="s">
        <v>144</v>
      </c>
      <c r="S5615" t="s">
        <v>141</v>
      </c>
      <c r="T5615" t="s">
        <v>90</v>
      </c>
      <c r="U5615" t="s">
        <v>1355</v>
      </c>
      <c r="V5615" t="s">
        <v>2387</v>
      </c>
      <c r="W5615" t="s">
        <v>147</v>
      </c>
      <c r="X5615" t="s">
        <v>144</v>
      </c>
    </row>
    <row r="5616" spans="1:24" x14ac:dyDescent="0.4">
      <c r="A5616" t="s">
        <v>6310</v>
      </c>
      <c r="B5616" t="s">
        <v>140</v>
      </c>
      <c r="C5616" t="s">
        <v>154</v>
      </c>
      <c r="D5616" t="s">
        <v>37</v>
      </c>
      <c r="E5616" t="s">
        <v>1342</v>
      </c>
      <c r="F5616" t="s">
        <v>120</v>
      </c>
      <c r="G5616" t="s">
        <v>111</v>
      </c>
      <c r="H5616" t="s">
        <v>434</v>
      </c>
      <c r="I5616" t="s">
        <v>88</v>
      </c>
      <c r="J5616" t="s">
        <v>26</v>
      </c>
      <c r="K5616" t="s">
        <v>103</v>
      </c>
      <c r="L5616" t="str">
        <f>_xlfn.XLOOKUP(Trade_Flows[[#This Row],[hardware_type]],Helper_sheet!$D$2:$D$15,Helper_sheet!$E$2:$E$15,0,0)</f>
        <v>Equipment</v>
      </c>
      <c r="M5616" t="s">
        <v>91</v>
      </c>
      <c r="N5616" s="5">
        <v>339</v>
      </c>
      <c r="O5616" s="1">
        <v>169.7</v>
      </c>
      <c r="P5616" t="s">
        <v>107</v>
      </c>
      <c r="Q5616" t="s">
        <v>33</v>
      </c>
      <c r="R5616" t="s">
        <v>144</v>
      </c>
      <c r="S5616" t="s">
        <v>141</v>
      </c>
      <c r="T5616" t="s">
        <v>90</v>
      </c>
      <c r="U5616" t="s">
        <v>1343</v>
      </c>
      <c r="V5616" t="s">
        <v>605</v>
      </c>
      <c r="W5616" t="s">
        <v>147</v>
      </c>
      <c r="X5616" t="s">
        <v>144</v>
      </c>
    </row>
    <row r="5617" spans="1:24" x14ac:dyDescent="0.4">
      <c r="A5617" t="s">
        <v>6311</v>
      </c>
      <c r="B5617" t="s">
        <v>140</v>
      </c>
      <c r="C5617" t="s">
        <v>158</v>
      </c>
      <c r="D5617" t="s">
        <v>38</v>
      </c>
      <c r="E5617" t="s">
        <v>1342</v>
      </c>
      <c r="F5617" t="s">
        <v>120</v>
      </c>
      <c r="G5617" t="s">
        <v>111</v>
      </c>
      <c r="H5617" t="s">
        <v>434</v>
      </c>
      <c r="I5617" t="s">
        <v>88</v>
      </c>
      <c r="J5617" t="s">
        <v>26</v>
      </c>
      <c r="K5617" t="s">
        <v>103</v>
      </c>
      <c r="L5617" t="str">
        <f>_xlfn.XLOOKUP(Trade_Flows[[#This Row],[hardware_type]],Helper_sheet!$D$2:$D$15,Helper_sheet!$E$2:$E$15,0,0)</f>
        <v>Equipment</v>
      </c>
      <c r="M5617" t="s">
        <v>91</v>
      </c>
      <c r="N5617" s="5">
        <v>284</v>
      </c>
      <c r="O5617" s="1">
        <v>142.31</v>
      </c>
      <c r="P5617" t="s">
        <v>802</v>
      </c>
      <c r="Q5617" t="s">
        <v>33</v>
      </c>
      <c r="R5617" t="s">
        <v>144</v>
      </c>
      <c r="S5617" t="s">
        <v>141</v>
      </c>
      <c r="T5617" t="s">
        <v>90</v>
      </c>
      <c r="U5617" t="s">
        <v>1347</v>
      </c>
      <c r="V5617" t="s">
        <v>446</v>
      </c>
      <c r="W5617" t="s">
        <v>147</v>
      </c>
      <c r="X5617" t="s">
        <v>144</v>
      </c>
    </row>
    <row r="5618" spans="1:24" x14ac:dyDescent="0.4">
      <c r="A5618" t="s">
        <v>6312</v>
      </c>
      <c r="B5618" t="s">
        <v>162</v>
      </c>
      <c r="C5618" t="s">
        <v>141</v>
      </c>
      <c r="D5618" t="s">
        <v>39</v>
      </c>
      <c r="E5618" t="s">
        <v>1342</v>
      </c>
      <c r="F5618" t="s">
        <v>120</v>
      </c>
      <c r="G5618" t="s">
        <v>111</v>
      </c>
      <c r="H5618" t="s">
        <v>434</v>
      </c>
      <c r="I5618" t="s">
        <v>88</v>
      </c>
      <c r="J5618" t="s">
        <v>26</v>
      </c>
      <c r="K5618" t="s">
        <v>103</v>
      </c>
      <c r="L5618" t="str">
        <f>_xlfn.XLOOKUP(Trade_Flows[[#This Row],[hardware_type]],Helper_sheet!$D$2:$D$15,Helper_sheet!$E$2:$E$15,0,0)</f>
        <v>Equipment</v>
      </c>
      <c r="M5618" t="s">
        <v>91</v>
      </c>
      <c r="N5618" s="5">
        <v>302</v>
      </c>
      <c r="O5618" s="1">
        <v>151.38999999999999</v>
      </c>
      <c r="P5618" t="s">
        <v>107</v>
      </c>
      <c r="Q5618" t="s">
        <v>33</v>
      </c>
      <c r="R5618" t="s">
        <v>144</v>
      </c>
      <c r="S5618" t="s">
        <v>141</v>
      </c>
      <c r="T5618" t="s">
        <v>90</v>
      </c>
      <c r="U5618" t="s">
        <v>1366</v>
      </c>
      <c r="V5618" t="s">
        <v>605</v>
      </c>
      <c r="W5618" t="s">
        <v>147</v>
      </c>
      <c r="X5618" t="s">
        <v>144</v>
      </c>
    </row>
    <row r="5619" spans="1:24" x14ac:dyDescent="0.4">
      <c r="A5619" t="s">
        <v>6313</v>
      </c>
      <c r="B5619" t="s">
        <v>162</v>
      </c>
      <c r="C5619" t="s">
        <v>149</v>
      </c>
      <c r="D5619" t="s">
        <v>41</v>
      </c>
      <c r="E5619" t="s">
        <v>1342</v>
      </c>
      <c r="F5619" t="s">
        <v>120</v>
      </c>
      <c r="G5619" t="s">
        <v>111</v>
      </c>
      <c r="H5619" t="s">
        <v>434</v>
      </c>
      <c r="I5619" t="s">
        <v>88</v>
      </c>
      <c r="J5619" t="s">
        <v>26</v>
      </c>
      <c r="K5619" t="s">
        <v>103</v>
      </c>
      <c r="L5619" t="str">
        <f>_xlfn.XLOOKUP(Trade_Flows[[#This Row],[hardware_type]],Helper_sheet!$D$2:$D$15,Helper_sheet!$E$2:$E$15,0,0)</f>
        <v>Equipment</v>
      </c>
      <c r="M5619" t="s">
        <v>91</v>
      </c>
      <c r="N5619" s="5">
        <v>382</v>
      </c>
      <c r="O5619" s="1">
        <v>191.44</v>
      </c>
      <c r="P5619" t="s">
        <v>107</v>
      </c>
      <c r="Q5619" t="s">
        <v>33</v>
      </c>
      <c r="R5619" t="s">
        <v>144</v>
      </c>
      <c r="S5619" t="s">
        <v>141</v>
      </c>
      <c r="T5619" t="s">
        <v>90</v>
      </c>
      <c r="U5619" t="s">
        <v>1351</v>
      </c>
      <c r="V5619" t="s">
        <v>535</v>
      </c>
      <c r="W5619" t="s">
        <v>147</v>
      </c>
      <c r="X5619" t="s">
        <v>144</v>
      </c>
    </row>
    <row r="5620" spans="1:24" x14ac:dyDescent="0.4">
      <c r="A5620" t="s">
        <v>6314</v>
      </c>
      <c r="B5620" t="s">
        <v>162</v>
      </c>
      <c r="C5620" t="s">
        <v>154</v>
      </c>
      <c r="D5620" t="s">
        <v>42</v>
      </c>
      <c r="E5620" t="s">
        <v>1342</v>
      </c>
      <c r="F5620" t="s">
        <v>120</v>
      </c>
      <c r="G5620" t="s">
        <v>111</v>
      </c>
      <c r="H5620" t="s">
        <v>434</v>
      </c>
      <c r="I5620" t="s">
        <v>88</v>
      </c>
      <c r="J5620" t="s">
        <v>26</v>
      </c>
      <c r="K5620" t="s">
        <v>103</v>
      </c>
      <c r="L5620" t="str">
        <f>_xlfn.XLOOKUP(Trade_Flows[[#This Row],[hardware_type]],Helper_sheet!$D$2:$D$15,Helper_sheet!$E$2:$E$15,0,0)</f>
        <v>Equipment</v>
      </c>
      <c r="M5620" t="s">
        <v>91</v>
      </c>
      <c r="N5620" s="5">
        <v>413</v>
      </c>
      <c r="O5620" s="1">
        <v>206.95</v>
      </c>
      <c r="P5620" t="s">
        <v>107</v>
      </c>
      <c r="Q5620" t="s">
        <v>33</v>
      </c>
      <c r="R5620" t="s">
        <v>144</v>
      </c>
      <c r="S5620" t="s">
        <v>141</v>
      </c>
      <c r="T5620" t="s">
        <v>90</v>
      </c>
      <c r="U5620" t="s">
        <v>1383</v>
      </c>
      <c r="V5620" t="s">
        <v>526</v>
      </c>
      <c r="W5620" t="s">
        <v>147</v>
      </c>
      <c r="X5620" t="s">
        <v>144</v>
      </c>
    </row>
    <row r="5621" spans="1:24" x14ac:dyDescent="0.4">
      <c r="A5621" t="s">
        <v>6315</v>
      </c>
      <c r="B5621" t="s">
        <v>162</v>
      </c>
      <c r="C5621" t="s">
        <v>158</v>
      </c>
      <c r="D5621" t="s">
        <v>43</v>
      </c>
      <c r="E5621" t="s">
        <v>1342</v>
      </c>
      <c r="F5621" t="s">
        <v>120</v>
      </c>
      <c r="G5621" t="s">
        <v>111</v>
      </c>
      <c r="H5621" t="s">
        <v>434</v>
      </c>
      <c r="I5621" t="s">
        <v>88</v>
      </c>
      <c r="J5621" t="s">
        <v>26</v>
      </c>
      <c r="K5621" t="s">
        <v>103</v>
      </c>
      <c r="L5621" t="str">
        <f>_xlfn.XLOOKUP(Trade_Flows[[#This Row],[hardware_type]],Helper_sheet!$D$2:$D$15,Helper_sheet!$E$2:$E$15,0,0)</f>
        <v>Equipment</v>
      </c>
      <c r="M5621" t="s">
        <v>91</v>
      </c>
      <c r="N5621" s="5">
        <v>316</v>
      </c>
      <c r="O5621" s="1">
        <v>158.1</v>
      </c>
      <c r="P5621" t="s">
        <v>107</v>
      </c>
      <c r="Q5621" t="s">
        <v>33</v>
      </c>
      <c r="R5621" t="s">
        <v>144</v>
      </c>
      <c r="S5621" t="s">
        <v>141</v>
      </c>
      <c r="T5621" t="s">
        <v>90</v>
      </c>
      <c r="U5621" t="s">
        <v>1411</v>
      </c>
      <c r="V5621" t="s">
        <v>446</v>
      </c>
      <c r="W5621" t="s">
        <v>147</v>
      </c>
      <c r="X5621" t="s">
        <v>144</v>
      </c>
    </row>
    <row r="5622" spans="1:24" x14ac:dyDescent="0.4">
      <c r="A5622" t="s">
        <v>6316</v>
      </c>
      <c r="B5622" t="s">
        <v>171</v>
      </c>
      <c r="C5622" t="s">
        <v>141</v>
      </c>
      <c r="D5622" t="s">
        <v>44</v>
      </c>
      <c r="E5622" t="s">
        <v>1342</v>
      </c>
      <c r="F5622" t="s">
        <v>120</v>
      </c>
      <c r="G5622" t="s">
        <v>111</v>
      </c>
      <c r="H5622" t="s">
        <v>434</v>
      </c>
      <c r="I5622" t="s">
        <v>88</v>
      </c>
      <c r="J5622" t="s">
        <v>26</v>
      </c>
      <c r="K5622" t="s">
        <v>103</v>
      </c>
      <c r="L5622" t="str">
        <f>_xlfn.XLOOKUP(Trade_Flows[[#This Row],[hardware_type]],Helper_sheet!$D$2:$D$15,Helper_sheet!$E$2:$E$15,0,0)</f>
        <v>Equipment</v>
      </c>
      <c r="M5622" t="s">
        <v>91</v>
      </c>
      <c r="N5622" s="5">
        <v>351</v>
      </c>
      <c r="O5622" s="1">
        <v>176</v>
      </c>
      <c r="P5622" t="s">
        <v>790</v>
      </c>
      <c r="Q5622" t="s">
        <v>33</v>
      </c>
      <c r="R5622" t="s">
        <v>144</v>
      </c>
      <c r="S5622" t="s">
        <v>141</v>
      </c>
      <c r="T5622" t="s">
        <v>90</v>
      </c>
      <c r="U5622" t="s">
        <v>1359</v>
      </c>
      <c r="V5622" t="s">
        <v>526</v>
      </c>
      <c r="W5622" t="s">
        <v>147</v>
      </c>
      <c r="X5622" t="s">
        <v>144</v>
      </c>
    </row>
    <row r="5623" spans="1:24" x14ac:dyDescent="0.4">
      <c r="A5623" t="s">
        <v>6317</v>
      </c>
      <c r="B5623" t="s">
        <v>171</v>
      </c>
      <c r="C5623" t="s">
        <v>149</v>
      </c>
      <c r="D5623" t="s">
        <v>45</v>
      </c>
      <c r="E5623" t="s">
        <v>1342</v>
      </c>
      <c r="F5623" t="s">
        <v>120</v>
      </c>
      <c r="G5623" t="s">
        <v>111</v>
      </c>
      <c r="H5623" t="s">
        <v>434</v>
      </c>
      <c r="I5623" t="s">
        <v>88</v>
      </c>
      <c r="J5623" t="s">
        <v>26</v>
      </c>
      <c r="K5623" t="s">
        <v>103</v>
      </c>
      <c r="L5623" t="str">
        <f>_xlfn.XLOOKUP(Trade_Flows[[#This Row],[hardware_type]],Helper_sheet!$D$2:$D$15,Helper_sheet!$E$2:$E$15,0,0)</f>
        <v>Equipment</v>
      </c>
      <c r="M5623" t="s">
        <v>91</v>
      </c>
      <c r="N5623" s="5">
        <v>379</v>
      </c>
      <c r="O5623" s="1">
        <v>189.55</v>
      </c>
      <c r="P5623" t="s">
        <v>802</v>
      </c>
      <c r="Q5623" t="s">
        <v>33</v>
      </c>
      <c r="R5623" t="s">
        <v>144</v>
      </c>
      <c r="S5623" t="s">
        <v>141</v>
      </c>
      <c r="T5623" t="s">
        <v>90</v>
      </c>
      <c r="U5623" t="s">
        <v>1411</v>
      </c>
      <c r="V5623" t="s">
        <v>595</v>
      </c>
      <c r="W5623" t="s">
        <v>147</v>
      </c>
      <c r="X5623" t="s">
        <v>144</v>
      </c>
    </row>
    <row r="5624" spans="1:24" x14ac:dyDescent="0.4">
      <c r="A5624" t="s">
        <v>6318</v>
      </c>
      <c r="B5624" t="s">
        <v>171</v>
      </c>
      <c r="C5624" t="s">
        <v>154</v>
      </c>
      <c r="D5624" t="s">
        <v>46</v>
      </c>
      <c r="E5624" t="s">
        <v>1342</v>
      </c>
      <c r="F5624" t="s">
        <v>120</v>
      </c>
      <c r="G5624" t="s">
        <v>111</v>
      </c>
      <c r="H5624" t="s">
        <v>434</v>
      </c>
      <c r="I5624" t="s">
        <v>88</v>
      </c>
      <c r="J5624" t="s">
        <v>26</v>
      </c>
      <c r="K5624" t="s">
        <v>103</v>
      </c>
      <c r="L5624" t="str">
        <f>_xlfn.XLOOKUP(Trade_Flows[[#This Row],[hardware_type]],Helper_sheet!$D$2:$D$15,Helper_sheet!$E$2:$E$15,0,0)</f>
        <v>Equipment</v>
      </c>
      <c r="M5624" t="s">
        <v>91</v>
      </c>
      <c r="N5624" s="5">
        <v>376</v>
      </c>
      <c r="O5624" s="1">
        <v>188.2</v>
      </c>
      <c r="P5624" t="s">
        <v>107</v>
      </c>
      <c r="Q5624" t="s">
        <v>33</v>
      </c>
      <c r="R5624" t="s">
        <v>144</v>
      </c>
      <c r="S5624" t="s">
        <v>141</v>
      </c>
      <c r="T5624" t="s">
        <v>90</v>
      </c>
      <c r="U5624" t="s">
        <v>1355</v>
      </c>
      <c r="V5624" t="s">
        <v>679</v>
      </c>
      <c r="W5624" t="s">
        <v>147</v>
      </c>
      <c r="X5624" t="s">
        <v>144</v>
      </c>
    </row>
    <row r="5625" spans="1:24" x14ac:dyDescent="0.4">
      <c r="A5625" t="s">
        <v>6319</v>
      </c>
      <c r="B5625" t="s">
        <v>171</v>
      </c>
      <c r="C5625" t="s">
        <v>158</v>
      </c>
      <c r="D5625" t="s">
        <v>47</v>
      </c>
      <c r="E5625" t="s">
        <v>1342</v>
      </c>
      <c r="F5625" t="s">
        <v>120</v>
      </c>
      <c r="G5625" t="s">
        <v>111</v>
      </c>
      <c r="H5625" t="s">
        <v>434</v>
      </c>
      <c r="I5625" t="s">
        <v>88</v>
      </c>
      <c r="J5625" t="s">
        <v>26</v>
      </c>
      <c r="K5625" t="s">
        <v>103</v>
      </c>
      <c r="L5625" t="str">
        <f>_xlfn.XLOOKUP(Trade_Flows[[#This Row],[hardware_type]],Helper_sheet!$D$2:$D$15,Helper_sheet!$E$2:$E$15,0,0)</f>
        <v>Equipment</v>
      </c>
      <c r="M5625" t="s">
        <v>91</v>
      </c>
      <c r="N5625" s="5">
        <v>392</v>
      </c>
      <c r="O5625" s="1">
        <v>196.12</v>
      </c>
      <c r="P5625" t="s">
        <v>105</v>
      </c>
      <c r="Q5625" t="s">
        <v>33</v>
      </c>
      <c r="R5625" t="s">
        <v>144</v>
      </c>
      <c r="S5625" t="s">
        <v>141</v>
      </c>
      <c r="T5625" t="s">
        <v>90</v>
      </c>
      <c r="U5625" t="s">
        <v>1347</v>
      </c>
      <c r="V5625" t="s">
        <v>595</v>
      </c>
      <c r="W5625" t="s">
        <v>147</v>
      </c>
      <c r="X5625" t="s">
        <v>144</v>
      </c>
    </row>
    <row r="5626" spans="1:24" x14ac:dyDescent="0.4">
      <c r="A5626" t="s">
        <v>6320</v>
      </c>
      <c r="B5626" t="s">
        <v>182</v>
      </c>
      <c r="C5626" t="s">
        <v>141</v>
      </c>
      <c r="D5626" t="s">
        <v>48</v>
      </c>
      <c r="E5626" t="s">
        <v>1342</v>
      </c>
      <c r="F5626" t="s">
        <v>120</v>
      </c>
      <c r="G5626" t="s">
        <v>111</v>
      </c>
      <c r="H5626" t="s">
        <v>434</v>
      </c>
      <c r="I5626" t="s">
        <v>88</v>
      </c>
      <c r="J5626" t="s">
        <v>26</v>
      </c>
      <c r="K5626" t="s">
        <v>103</v>
      </c>
      <c r="L5626" t="str">
        <f>_xlfn.XLOOKUP(Trade_Flows[[#This Row],[hardware_type]],Helper_sheet!$D$2:$D$15,Helper_sheet!$E$2:$E$15,0,0)</f>
        <v>Equipment</v>
      </c>
      <c r="M5626" t="s">
        <v>91</v>
      </c>
      <c r="N5626" s="5">
        <v>351</v>
      </c>
      <c r="O5626" s="1">
        <v>175.99</v>
      </c>
      <c r="P5626" t="s">
        <v>105</v>
      </c>
      <c r="Q5626" t="s">
        <v>33</v>
      </c>
      <c r="R5626" t="s">
        <v>144</v>
      </c>
      <c r="S5626" t="s">
        <v>141</v>
      </c>
      <c r="T5626" t="s">
        <v>90</v>
      </c>
      <c r="U5626" t="s">
        <v>1413</v>
      </c>
      <c r="V5626" t="s">
        <v>535</v>
      </c>
      <c r="W5626" t="s">
        <v>147</v>
      </c>
      <c r="X5626" t="s">
        <v>144</v>
      </c>
    </row>
    <row r="5627" spans="1:24" x14ac:dyDescent="0.4">
      <c r="A5627" t="s">
        <v>6321</v>
      </c>
      <c r="B5627" t="s">
        <v>182</v>
      </c>
      <c r="C5627" t="s">
        <v>149</v>
      </c>
      <c r="D5627" t="s">
        <v>49</v>
      </c>
      <c r="E5627" t="s">
        <v>1342</v>
      </c>
      <c r="F5627" t="s">
        <v>120</v>
      </c>
      <c r="G5627" t="s">
        <v>111</v>
      </c>
      <c r="H5627" t="s">
        <v>434</v>
      </c>
      <c r="I5627" t="s">
        <v>88</v>
      </c>
      <c r="J5627" t="s">
        <v>26</v>
      </c>
      <c r="K5627" t="s">
        <v>103</v>
      </c>
      <c r="L5627" t="str">
        <f>_xlfn.XLOOKUP(Trade_Flows[[#This Row],[hardware_type]],Helper_sheet!$D$2:$D$15,Helper_sheet!$E$2:$E$15,0,0)</f>
        <v>Equipment</v>
      </c>
      <c r="M5627" t="s">
        <v>91</v>
      </c>
      <c r="N5627" s="5">
        <v>464</v>
      </c>
      <c r="O5627" s="1">
        <v>232.46</v>
      </c>
      <c r="P5627" t="s">
        <v>105</v>
      </c>
      <c r="Q5627" t="s">
        <v>33</v>
      </c>
      <c r="R5627" t="s">
        <v>144</v>
      </c>
      <c r="S5627" t="s">
        <v>141</v>
      </c>
      <c r="T5627" t="s">
        <v>90</v>
      </c>
      <c r="U5627" t="s">
        <v>1359</v>
      </c>
      <c r="V5627" t="s">
        <v>522</v>
      </c>
      <c r="W5627" t="s">
        <v>147</v>
      </c>
      <c r="X5627" t="s">
        <v>144</v>
      </c>
    </row>
    <row r="5628" spans="1:24" x14ac:dyDescent="0.4">
      <c r="A5628" t="s">
        <v>6322</v>
      </c>
      <c r="B5628" t="s">
        <v>182</v>
      </c>
      <c r="C5628" t="s">
        <v>154</v>
      </c>
      <c r="D5628" t="s">
        <v>50</v>
      </c>
      <c r="E5628" t="s">
        <v>1342</v>
      </c>
      <c r="F5628" t="s">
        <v>120</v>
      </c>
      <c r="G5628" t="s">
        <v>111</v>
      </c>
      <c r="H5628" t="s">
        <v>434</v>
      </c>
      <c r="I5628" t="s">
        <v>88</v>
      </c>
      <c r="J5628" t="s">
        <v>26</v>
      </c>
      <c r="K5628" t="s">
        <v>103</v>
      </c>
      <c r="L5628" t="str">
        <f>_xlfn.XLOOKUP(Trade_Flows[[#This Row],[hardware_type]],Helper_sheet!$D$2:$D$15,Helper_sheet!$E$2:$E$15,0,0)</f>
        <v>Equipment</v>
      </c>
      <c r="M5628" t="s">
        <v>91</v>
      </c>
      <c r="N5628" s="5">
        <v>480</v>
      </c>
      <c r="O5628" s="1">
        <v>240.35</v>
      </c>
      <c r="P5628" t="s">
        <v>106</v>
      </c>
      <c r="Q5628" t="s">
        <v>33</v>
      </c>
      <c r="R5628" t="s">
        <v>144</v>
      </c>
      <c r="S5628" t="s">
        <v>141</v>
      </c>
      <c r="T5628" t="s">
        <v>90</v>
      </c>
      <c r="U5628" t="s">
        <v>1418</v>
      </c>
      <c r="V5628" t="s">
        <v>446</v>
      </c>
      <c r="W5628" t="s">
        <v>147</v>
      </c>
      <c r="X5628" t="s">
        <v>144</v>
      </c>
    </row>
    <row r="5629" spans="1:24" x14ac:dyDescent="0.4">
      <c r="A5629" t="s">
        <v>6323</v>
      </c>
      <c r="B5629" t="s">
        <v>182</v>
      </c>
      <c r="C5629" t="s">
        <v>158</v>
      </c>
      <c r="D5629" t="s">
        <v>51</v>
      </c>
      <c r="E5629" t="s">
        <v>1342</v>
      </c>
      <c r="F5629" t="s">
        <v>120</v>
      </c>
      <c r="G5629" t="s">
        <v>111</v>
      </c>
      <c r="H5629" t="s">
        <v>434</v>
      </c>
      <c r="I5629" t="s">
        <v>88</v>
      </c>
      <c r="J5629" t="s">
        <v>26</v>
      </c>
      <c r="K5629" t="s">
        <v>103</v>
      </c>
      <c r="L5629" t="str">
        <f>_xlfn.XLOOKUP(Trade_Flows[[#This Row],[hardware_type]],Helper_sheet!$D$2:$D$15,Helper_sheet!$E$2:$E$15,0,0)</f>
        <v>Equipment</v>
      </c>
      <c r="M5629" t="s">
        <v>91</v>
      </c>
      <c r="N5629" s="5">
        <v>372</v>
      </c>
      <c r="O5629" s="1">
        <v>186.36</v>
      </c>
      <c r="P5629" t="s">
        <v>790</v>
      </c>
      <c r="Q5629" t="s">
        <v>33</v>
      </c>
      <c r="R5629" t="s">
        <v>144</v>
      </c>
      <c r="S5629" t="s">
        <v>141</v>
      </c>
      <c r="T5629" t="s">
        <v>90</v>
      </c>
      <c r="U5629" t="s">
        <v>1391</v>
      </c>
      <c r="V5629" t="s">
        <v>550</v>
      </c>
      <c r="W5629" t="s">
        <v>147</v>
      </c>
      <c r="X5629" t="s">
        <v>144</v>
      </c>
    </row>
    <row r="5630" spans="1:24" x14ac:dyDescent="0.4">
      <c r="A5630" t="s">
        <v>6324</v>
      </c>
      <c r="B5630" t="s">
        <v>193</v>
      </c>
      <c r="C5630" t="s">
        <v>141</v>
      </c>
      <c r="D5630" t="s">
        <v>52</v>
      </c>
      <c r="E5630" t="s">
        <v>1342</v>
      </c>
      <c r="F5630" t="s">
        <v>120</v>
      </c>
      <c r="G5630" t="s">
        <v>111</v>
      </c>
      <c r="H5630" t="s">
        <v>434</v>
      </c>
      <c r="I5630" t="s">
        <v>88</v>
      </c>
      <c r="J5630" t="s">
        <v>26</v>
      </c>
      <c r="K5630" t="s">
        <v>103</v>
      </c>
      <c r="L5630" t="str">
        <f>_xlfn.XLOOKUP(Trade_Flows[[#This Row],[hardware_type]],Helper_sheet!$D$2:$D$15,Helper_sheet!$E$2:$E$15,0,0)</f>
        <v>Equipment</v>
      </c>
      <c r="M5630" t="s">
        <v>91</v>
      </c>
      <c r="N5630" s="5">
        <v>442</v>
      </c>
      <c r="O5630" s="1">
        <v>221.16</v>
      </c>
      <c r="P5630" t="s">
        <v>105</v>
      </c>
      <c r="Q5630" t="s">
        <v>33</v>
      </c>
      <c r="R5630" t="s">
        <v>144</v>
      </c>
      <c r="S5630" t="s">
        <v>141</v>
      </c>
      <c r="T5630" t="s">
        <v>90</v>
      </c>
      <c r="U5630" t="s">
        <v>1416</v>
      </c>
      <c r="V5630" t="s">
        <v>2447</v>
      </c>
      <c r="W5630" t="s">
        <v>147</v>
      </c>
      <c r="X5630" t="s">
        <v>144</v>
      </c>
    </row>
    <row r="5631" spans="1:24" x14ac:dyDescent="0.4">
      <c r="A5631" t="s">
        <v>6325</v>
      </c>
      <c r="B5631" t="s">
        <v>193</v>
      </c>
      <c r="C5631" t="s">
        <v>149</v>
      </c>
      <c r="D5631" t="s">
        <v>53</v>
      </c>
      <c r="E5631" t="s">
        <v>1342</v>
      </c>
      <c r="F5631" t="s">
        <v>120</v>
      </c>
      <c r="G5631" t="s">
        <v>111</v>
      </c>
      <c r="H5631" t="s">
        <v>434</v>
      </c>
      <c r="I5631" t="s">
        <v>88</v>
      </c>
      <c r="J5631" t="s">
        <v>26</v>
      </c>
      <c r="K5631" t="s">
        <v>103</v>
      </c>
      <c r="L5631" t="str">
        <f>_xlfn.XLOOKUP(Trade_Flows[[#This Row],[hardware_type]],Helper_sheet!$D$2:$D$15,Helper_sheet!$E$2:$E$15,0,0)</f>
        <v>Equipment</v>
      </c>
      <c r="M5631" t="s">
        <v>91</v>
      </c>
      <c r="N5631" s="5">
        <v>495</v>
      </c>
      <c r="O5631" s="1">
        <v>247.64</v>
      </c>
      <c r="P5631" t="s">
        <v>790</v>
      </c>
      <c r="Q5631" t="s">
        <v>33</v>
      </c>
      <c r="R5631" t="s">
        <v>144</v>
      </c>
      <c r="S5631" t="s">
        <v>141</v>
      </c>
      <c r="T5631" t="s">
        <v>90</v>
      </c>
      <c r="U5631" t="s">
        <v>1407</v>
      </c>
      <c r="V5631" t="s">
        <v>4648</v>
      </c>
      <c r="W5631" t="s">
        <v>147</v>
      </c>
      <c r="X5631" t="s">
        <v>144</v>
      </c>
    </row>
    <row r="5632" spans="1:24" x14ac:dyDescent="0.4">
      <c r="A5632" t="s">
        <v>6326</v>
      </c>
      <c r="B5632" t="s">
        <v>193</v>
      </c>
      <c r="C5632" t="s">
        <v>154</v>
      </c>
      <c r="D5632" t="s">
        <v>54</v>
      </c>
      <c r="E5632" t="s">
        <v>1342</v>
      </c>
      <c r="F5632" t="s">
        <v>120</v>
      </c>
      <c r="G5632" t="s">
        <v>111</v>
      </c>
      <c r="H5632" t="s">
        <v>434</v>
      </c>
      <c r="I5632" t="s">
        <v>88</v>
      </c>
      <c r="J5632" t="s">
        <v>26</v>
      </c>
      <c r="K5632" t="s">
        <v>103</v>
      </c>
      <c r="L5632" t="str">
        <f>_xlfn.XLOOKUP(Trade_Flows[[#This Row],[hardware_type]],Helper_sheet!$D$2:$D$15,Helper_sheet!$E$2:$E$15,0,0)</f>
        <v>Equipment</v>
      </c>
      <c r="M5632" t="s">
        <v>91</v>
      </c>
      <c r="N5632" s="5">
        <v>482</v>
      </c>
      <c r="O5632" s="1">
        <v>241.08</v>
      </c>
      <c r="P5632" t="s">
        <v>105</v>
      </c>
      <c r="Q5632" t="s">
        <v>33</v>
      </c>
      <c r="R5632" t="s">
        <v>144</v>
      </c>
      <c r="S5632" t="s">
        <v>141</v>
      </c>
      <c r="T5632" t="s">
        <v>90</v>
      </c>
      <c r="U5632" t="s">
        <v>1366</v>
      </c>
      <c r="V5632" t="s">
        <v>457</v>
      </c>
      <c r="W5632" t="s">
        <v>147</v>
      </c>
      <c r="X5632" t="s">
        <v>144</v>
      </c>
    </row>
    <row r="5633" spans="1:24" x14ac:dyDescent="0.4">
      <c r="A5633" t="s">
        <v>6327</v>
      </c>
      <c r="B5633" t="s">
        <v>193</v>
      </c>
      <c r="C5633" t="s">
        <v>158</v>
      </c>
      <c r="D5633" t="s">
        <v>55</v>
      </c>
      <c r="E5633" t="s">
        <v>1342</v>
      </c>
      <c r="F5633" t="s">
        <v>120</v>
      </c>
      <c r="G5633" t="s">
        <v>111</v>
      </c>
      <c r="H5633" t="s">
        <v>434</v>
      </c>
      <c r="I5633" t="s">
        <v>88</v>
      </c>
      <c r="J5633" t="s">
        <v>26</v>
      </c>
      <c r="K5633" t="s">
        <v>103</v>
      </c>
      <c r="L5633" t="str">
        <f>_xlfn.XLOOKUP(Trade_Flows[[#This Row],[hardware_type]],Helper_sheet!$D$2:$D$15,Helper_sheet!$E$2:$E$15,0,0)</f>
        <v>Equipment</v>
      </c>
      <c r="M5633" t="s">
        <v>91</v>
      </c>
      <c r="N5633" s="5">
        <v>409</v>
      </c>
      <c r="O5633" s="1">
        <v>204.84</v>
      </c>
      <c r="P5633" t="s">
        <v>106</v>
      </c>
      <c r="Q5633" t="s">
        <v>33</v>
      </c>
      <c r="R5633" t="s">
        <v>144</v>
      </c>
      <c r="S5633" t="s">
        <v>141</v>
      </c>
      <c r="T5633" t="s">
        <v>90</v>
      </c>
      <c r="U5633" t="s">
        <v>1371</v>
      </c>
      <c r="V5633" t="s">
        <v>548</v>
      </c>
      <c r="W5633" t="s">
        <v>147</v>
      </c>
      <c r="X5633" t="s">
        <v>144</v>
      </c>
    </row>
    <row r="5634" spans="1:24" x14ac:dyDescent="0.4">
      <c r="A5634" t="s">
        <v>6328</v>
      </c>
      <c r="B5634" t="s">
        <v>202</v>
      </c>
      <c r="C5634" t="s">
        <v>141</v>
      </c>
      <c r="D5634" t="s">
        <v>56</v>
      </c>
      <c r="E5634" t="s">
        <v>1342</v>
      </c>
      <c r="F5634" t="s">
        <v>120</v>
      </c>
      <c r="G5634" t="s">
        <v>111</v>
      </c>
      <c r="H5634" t="s">
        <v>434</v>
      </c>
      <c r="I5634" t="s">
        <v>88</v>
      </c>
      <c r="J5634" t="s">
        <v>26</v>
      </c>
      <c r="K5634" t="s">
        <v>103</v>
      </c>
      <c r="L5634" t="str">
        <f>_xlfn.XLOOKUP(Trade_Flows[[#This Row],[hardware_type]],Helper_sheet!$D$2:$D$15,Helper_sheet!$E$2:$E$15,0,0)</f>
        <v>Equipment</v>
      </c>
      <c r="M5634" t="s">
        <v>91</v>
      </c>
      <c r="N5634" s="5">
        <v>375</v>
      </c>
      <c r="O5634" s="1">
        <v>187.82</v>
      </c>
      <c r="P5634" t="s">
        <v>802</v>
      </c>
      <c r="Q5634" t="s">
        <v>33</v>
      </c>
      <c r="R5634" t="s">
        <v>144</v>
      </c>
      <c r="S5634" t="s">
        <v>141</v>
      </c>
      <c r="T5634" t="s">
        <v>90</v>
      </c>
      <c r="U5634" t="s">
        <v>1383</v>
      </c>
      <c r="V5634" t="s">
        <v>2772</v>
      </c>
      <c r="W5634" t="s">
        <v>147</v>
      </c>
      <c r="X5634" t="s">
        <v>144</v>
      </c>
    </row>
    <row r="5635" spans="1:24" x14ac:dyDescent="0.4">
      <c r="A5635" t="s">
        <v>6329</v>
      </c>
      <c r="B5635" t="s">
        <v>202</v>
      </c>
      <c r="C5635" t="s">
        <v>149</v>
      </c>
      <c r="D5635" t="s">
        <v>57</v>
      </c>
      <c r="E5635" t="s">
        <v>1342</v>
      </c>
      <c r="F5635" t="s">
        <v>120</v>
      </c>
      <c r="G5635" t="s">
        <v>111</v>
      </c>
      <c r="H5635" t="s">
        <v>434</v>
      </c>
      <c r="I5635" t="s">
        <v>88</v>
      </c>
      <c r="J5635" t="s">
        <v>26</v>
      </c>
      <c r="K5635" t="s">
        <v>103</v>
      </c>
      <c r="L5635" t="str">
        <f>_xlfn.XLOOKUP(Trade_Flows[[#This Row],[hardware_type]],Helper_sheet!$D$2:$D$15,Helper_sheet!$E$2:$E$15,0,0)</f>
        <v>Equipment</v>
      </c>
      <c r="M5635" t="s">
        <v>91</v>
      </c>
      <c r="N5635" s="5">
        <v>453</v>
      </c>
      <c r="O5635" s="1">
        <v>226.99</v>
      </c>
      <c r="P5635" t="s">
        <v>790</v>
      </c>
      <c r="Q5635" t="s">
        <v>33</v>
      </c>
      <c r="R5635" t="s">
        <v>144</v>
      </c>
      <c r="S5635" t="s">
        <v>141</v>
      </c>
      <c r="T5635" t="s">
        <v>90</v>
      </c>
      <c r="U5635" t="s">
        <v>1359</v>
      </c>
      <c r="V5635" t="s">
        <v>2458</v>
      </c>
      <c r="W5635" t="s">
        <v>147</v>
      </c>
      <c r="X5635" t="s">
        <v>144</v>
      </c>
    </row>
    <row r="5636" spans="1:24" x14ac:dyDescent="0.4">
      <c r="A5636" t="s">
        <v>6330</v>
      </c>
      <c r="B5636" t="s">
        <v>202</v>
      </c>
      <c r="C5636" t="s">
        <v>154</v>
      </c>
      <c r="D5636" t="s">
        <v>58</v>
      </c>
      <c r="E5636" t="s">
        <v>1342</v>
      </c>
      <c r="F5636" t="s">
        <v>120</v>
      </c>
      <c r="G5636" t="s">
        <v>111</v>
      </c>
      <c r="H5636" t="s">
        <v>434</v>
      </c>
      <c r="I5636" t="s">
        <v>88</v>
      </c>
      <c r="J5636" t="s">
        <v>26</v>
      </c>
      <c r="K5636" t="s">
        <v>103</v>
      </c>
      <c r="L5636" t="str">
        <f>_xlfn.XLOOKUP(Trade_Flows[[#This Row],[hardware_type]],Helper_sheet!$D$2:$D$15,Helper_sheet!$E$2:$E$15,0,0)</f>
        <v>Equipment</v>
      </c>
      <c r="M5636" t="s">
        <v>91</v>
      </c>
      <c r="N5636" s="5">
        <v>526</v>
      </c>
      <c r="O5636" s="1">
        <v>263.37</v>
      </c>
      <c r="P5636" t="s">
        <v>802</v>
      </c>
      <c r="Q5636" t="s">
        <v>33</v>
      </c>
      <c r="R5636" t="s">
        <v>144</v>
      </c>
      <c r="S5636" t="s">
        <v>141</v>
      </c>
      <c r="T5636" t="s">
        <v>90</v>
      </c>
      <c r="U5636" t="s">
        <v>1366</v>
      </c>
      <c r="V5636" t="s">
        <v>689</v>
      </c>
      <c r="W5636" t="s">
        <v>147</v>
      </c>
      <c r="X5636" t="s">
        <v>144</v>
      </c>
    </row>
    <row r="5637" spans="1:24" x14ac:dyDescent="0.4">
      <c r="A5637" t="s">
        <v>6331</v>
      </c>
      <c r="B5637" t="s">
        <v>202</v>
      </c>
      <c r="C5637" t="s">
        <v>158</v>
      </c>
      <c r="D5637" t="s">
        <v>59</v>
      </c>
      <c r="E5637" t="s">
        <v>1342</v>
      </c>
      <c r="F5637" t="s">
        <v>120</v>
      </c>
      <c r="G5637" t="s">
        <v>111</v>
      </c>
      <c r="H5637" t="s">
        <v>434</v>
      </c>
      <c r="I5637" t="s">
        <v>88</v>
      </c>
      <c r="J5637" t="s">
        <v>26</v>
      </c>
      <c r="K5637" t="s">
        <v>103</v>
      </c>
      <c r="L5637" t="str">
        <f>_xlfn.XLOOKUP(Trade_Flows[[#This Row],[hardware_type]],Helper_sheet!$D$2:$D$15,Helper_sheet!$E$2:$E$15,0,0)</f>
        <v>Equipment</v>
      </c>
      <c r="M5637" t="s">
        <v>91</v>
      </c>
      <c r="N5637" s="5">
        <v>433</v>
      </c>
      <c r="O5637" s="1">
        <v>216.82</v>
      </c>
      <c r="P5637" t="s">
        <v>106</v>
      </c>
      <c r="Q5637" t="s">
        <v>33</v>
      </c>
      <c r="R5637" t="s">
        <v>144</v>
      </c>
      <c r="S5637" t="s">
        <v>141</v>
      </c>
      <c r="T5637" t="s">
        <v>90</v>
      </c>
      <c r="U5637" t="s">
        <v>1347</v>
      </c>
      <c r="V5637" t="s">
        <v>559</v>
      </c>
      <c r="W5637" t="s">
        <v>147</v>
      </c>
      <c r="X5637" t="s">
        <v>144</v>
      </c>
    </row>
    <row r="5638" spans="1:24" x14ac:dyDescent="0.4">
      <c r="A5638" t="s">
        <v>6332</v>
      </c>
      <c r="B5638" t="s">
        <v>212</v>
      </c>
      <c r="C5638" t="s">
        <v>141</v>
      </c>
      <c r="D5638" t="s">
        <v>60</v>
      </c>
      <c r="E5638" t="s">
        <v>1342</v>
      </c>
      <c r="F5638" t="s">
        <v>120</v>
      </c>
      <c r="G5638" t="s">
        <v>111</v>
      </c>
      <c r="H5638" t="s">
        <v>434</v>
      </c>
      <c r="I5638" t="s">
        <v>88</v>
      </c>
      <c r="J5638" t="s">
        <v>26</v>
      </c>
      <c r="K5638" t="s">
        <v>103</v>
      </c>
      <c r="L5638" t="str">
        <f>_xlfn.XLOOKUP(Trade_Flows[[#This Row],[hardware_type]],Helper_sheet!$D$2:$D$15,Helper_sheet!$E$2:$E$15,0,0)</f>
        <v>Equipment</v>
      </c>
      <c r="M5638" t="s">
        <v>91</v>
      </c>
      <c r="N5638" s="5">
        <v>506</v>
      </c>
      <c r="O5638" s="1">
        <v>253.24</v>
      </c>
      <c r="P5638" t="s">
        <v>790</v>
      </c>
      <c r="Q5638" t="s">
        <v>33</v>
      </c>
      <c r="R5638" t="s">
        <v>144</v>
      </c>
      <c r="S5638" t="s">
        <v>141</v>
      </c>
      <c r="T5638" t="s">
        <v>90</v>
      </c>
      <c r="U5638" t="s">
        <v>2164</v>
      </c>
      <c r="V5638" t="s">
        <v>475</v>
      </c>
      <c r="W5638" t="s">
        <v>147</v>
      </c>
      <c r="X5638" t="s">
        <v>144</v>
      </c>
    </row>
    <row r="5639" spans="1:24" x14ac:dyDescent="0.4">
      <c r="A5639" t="s">
        <v>6333</v>
      </c>
      <c r="B5639" t="s">
        <v>212</v>
      </c>
      <c r="C5639" t="s">
        <v>149</v>
      </c>
      <c r="D5639" t="s">
        <v>61</v>
      </c>
      <c r="E5639" t="s">
        <v>1342</v>
      </c>
      <c r="F5639" t="s">
        <v>120</v>
      </c>
      <c r="G5639" t="s">
        <v>111</v>
      </c>
      <c r="H5639" t="s">
        <v>434</v>
      </c>
      <c r="I5639" t="s">
        <v>88</v>
      </c>
      <c r="J5639" t="s">
        <v>26</v>
      </c>
      <c r="K5639" t="s">
        <v>103</v>
      </c>
      <c r="L5639" t="str">
        <f>_xlfn.XLOOKUP(Trade_Flows[[#This Row],[hardware_type]],Helper_sheet!$D$2:$D$15,Helper_sheet!$E$2:$E$15,0,0)</f>
        <v>Equipment</v>
      </c>
      <c r="M5639" t="s">
        <v>91</v>
      </c>
      <c r="N5639" s="5">
        <v>485</v>
      </c>
      <c r="O5639" s="1">
        <v>242.92</v>
      </c>
      <c r="P5639" t="s">
        <v>802</v>
      </c>
      <c r="Q5639" t="s">
        <v>33</v>
      </c>
      <c r="R5639" t="s">
        <v>144</v>
      </c>
      <c r="S5639" t="s">
        <v>141</v>
      </c>
      <c r="T5639" t="s">
        <v>90</v>
      </c>
      <c r="U5639" t="s">
        <v>1391</v>
      </c>
      <c r="V5639" t="s">
        <v>561</v>
      </c>
      <c r="W5639" t="s">
        <v>147</v>
      </c>
      <c r="X5639" t="s">
        <v>144</v>
      </c>
    </row>
    <row r="5640" spans="1:24" x14ac:dyDescent="0.4">
      <c r="A5640" t="s">
        <v>6334</v>
      </c>
      <c r="B5640" t="s">
        <v>212</v>
      </c>
      <c r="C5640" t="s">
        <v>154</v>
      </c>
      <c r="D5640" t="s">
        <v>62</v>
      </c>
      <c r="E5640" t="s">
        <v>1342</v>
      </c>
      <c r="F5640" t="s">
        <v>120</v>
      </c>
      <c r="G5640" t="s">
        <v>111</v>
      </c>
      <c r="H5640" t="s">
        <v>434</v>
      </c>
      <c r="I5640" t="s">
        <v>88</v>
      </c>
      <c r="J5640" t="s">
        <v>26</v>
      </c>
      <c r="K5640" t="s">
        <v>103</v>
      </c>
      <c r="L5640" t="str">
        <f>_xlfn.XLOOKUP(Trade_Flows[[#This Row],[hardware_type]],Helper_sheet!$D$2:$D$15,Helper_sheet!$E$2:$E$15,0,0)</f>
        <v>Equipment</v>
      </c>
      <c r="M5640" t="s">
        <v>91</v>
      </c>
      <c r="N5640" s="5">
        <v>506</v>
      </c>
      <c r="O5640" s="1">
        <v>253.42</v>
      </c>
      <c r="P5640" t="s">
        <v>106</v>
      </c>
      <c r="Q5640" t="s">
        <v>33</v>
      </c>
      <c r="R5640" t="s">
        <v>144</v>
      </c>
      <c r="S5640" t="s">
        <v>141</v>
      </c>
      <c r="T5640" t="s">
        <v>90</v>
      </c>
      <c r="U5640" t="s">
        <v>1430</v>
      </c>
      <c r="V5640" t="s">
        <v>2772</v>
      </c>
      <c r="W5640" t="s">
        <v>147</v>
      </c>
      <c r="X5640" t="s">
        <v>144</v>
      </c>
    </row>
    <row r="5641" spans="1:24" x14ac:dyDescent="0.4">
      <c r="A5641" t="s">
        <v>6335</v>
      </c>
      <c r="B5641" t="s">
        <v>212</v>
      </c>
      <c r="C5641" t="s">
        <v>158</v>
      </c>
      <c r="D5641" t="s">
        <v>63</v>
      </c>
      <c r="E5641" t="s">
        <v>1342</v>
      </c>
      <c r="F5641" t="s">
        <v>120</v>
      </c>
      <c r="G5641" t="s">
        <v>111</v>
      </c>
      <c r="H5641" t="s">
        <v>434</v>
      </c>
      <c r="I5641" t="s">
        <v>88</v>
      </c>
      <c r="J5641" t="s">
        <v>26</v>
      </c>
      <c r="K5641" t="s">
        <v>103</v>
      </c>
      <c r="L5641" t="str">
        <f>_xlfn.XLOOKUP(Trade_Flows[[#This Row],[hardware_type]],Helper_sheet!$D$2:$D$15,Helper_sheet!$E$2:$E$15,0,0)</f>
        <v>Equipment</v>
      </c>
      <c r="M5641" t="s">
        <v>91</v>
      </c>
      <c r="N5641" s="5">
        <v>453</v>
      </c>
      <c r="O5641" s="1">
        <v>226.59</v>
      </c>
      <c r="P5641" t="s">
        <v>107</v>
      </c>
      <c r="Q5641" t="s">
        <v>33</v>
      </c>
      <c r="R5641" t="s">
        <v>144</v>
      </c>
      <c r="S5641" t="s">
        <v>141</v>
      </c>
      <c r="T5641" t="s">
        <v>90</v>
      </c>
      <c r="U5641" t="s">
        <v>1345</v>
      </c>
      <c r="V5641" t="s">
        <v>559</v>
      </c>
      <c r="W5641" t="s">
        <v>147</v>
      </c>
      <c r="X5641" t="s">
        <v>144</v>
      </c>
    </row>
    <row r="5642" spans="1:24" x14ac:dyDescent="0.4">
      <c r="A5642" t="s">
        <v>6336</v>
      </c>
      <c r="B5642" t="s">
        <v>223</v>
      </c>
      <c r="C5642" t="s">
        <v>141</v>
      </c>
      <c r="D5642" t="s">
        <v>64</v>
      </c>
      <c r="E5642" t="s">
        <v>1342</v>
      </c>
      <c r="F5642" t="s">
        <v>120</v>
      </c>
      <c r="G5642" t="s">
        <v>111</v>
      </c>
      <c r="H5642" t="s">
        <v>434</v>
      </c>
      <c r="I5642" t="s">
        <v>88</v>
      </c>
      <c r="J5642" t="s">
        <v>26</v>
      </c>
      <c r="K5642" t="s">
        <v>103</v>
      </c>
      <c r="L5642" t="str">
        <f>_xlfn.XLOOKUP(Trade_Flows[[#This Row],[hardware_type]],Helper_sheet!$D$2:$D$15,Helper_sheet!$E$2:$E$15,0,0)</f>
        <v>Equipment</v>
      </c>
      <c r="M5642" t="s">
        <v>91</v>
      </c>
      <c r="N5642" s="5">
        <v>456</v>
      </c>
      <c r="O5642" s="1">
        <v>228.16</v>
      </c>
      <c r="P5642" t="s">
        <v>790</v>
      </c>
      <c r="Q5642" t="s">
        <v>33</v>
      </c>
      <c r="R5642" t="s">
        <v>144</v>
      </c>
      <c r="S5642" t="s">
        <v>141</v>
      </c>
      <c r="T5642" t="s">
        <v>90</v>
      </c>
      <c r="U5642" t="s">
        <v>1383</v>
      </c>
      <c r="V5642" t="s">
        <v>273</v>
      </c>
      <c r="W5642" t="s">
        <v>147</v>
      </c>
      <c r="X5642" t="s">
        <v>144</v>
      </c>
    </row>
    <row r="5643" spans="1:24" x14ac:dyDescent="0.4">
      <c r="A5643" t="s">
        <v>6337</v>
      </c>
      <c r="B5643" t="s">
        <v>223</v>
      </c>
      <c r="C5643" t="s">
        <v>149</v>
      </c>
      <c r="D5643" t="s">
        <v>65</v>
      </c>
      <c r="E5643" t="s">
        <v>1342</v>
      </c>
      <c r="F5643" t="s">
        <v>120</v>
      </c>
      <c r="G5643" t="s">
        <v>111</v>
      </c>
      <c r="H5643" t="s">
        <v>434</v>
      </c>
      <c r="I5643" t="s">
        <v>88</v>
      </c>
      <c r="J5643" t="s">
        <v>26</v>
      </c>
      <c r="K5643" t="s">
        <v>103</v>
      </c>
      <c r="L5643" t="str">
        <f>_xlfn.XLOOKUP(Trade_Flows[[#This Row],[hardware_type]],Helper_sheet!$D$2:$D$15,Helper_sheet!$E$2:$E$15,0,0)</f>
        <v>Equipment</v>
      </c>
      <c r="M5643" t="s">
        <v>91</v>
      </c>
      <c r="N5643" s="5">
        <v>529</v>
      </c>
      <c r="O5643" s="1">
        <v>264.86</v>
      </c>
      <c r="P5643" t="s">
        <v>802</v>
      </c>
      <c r="Q5643" t="s">
        <v>33</v>
      </c>
      <c r="R5643" t="s">
        <v>144</v>
      </c>
      <c r="S5643" t="s">
        <v>141</v>
      </c>
      <c r="T5643" t="s">
        <v>90</v>
      </c>
      <c r="U5643" t="s">
        <v>1369</v>
      </c>
      <c r="V5643" t="s">
        <v>291</v>
      </c>
      <c r="W5643" t="s">
        <v>147</v>
      </c>
      <c r="X5643" t="s">
        <v>144</v>
      </c>
    </row>
    <row r="5644" spans="1:24" x14ac:dyDescent="0.4">
      <c r="A5644" t="s">
        <v>6338</v>
      </c>
      <c r="B5644" t="s">
        <v>223</v>
      </c>
      <c r="C5644" t="s">
        <v>154</v>
      </c>
      <c r="D5644" t="s">
        <v>66</v>
      </c>
      <c r="E5644" t="s">
        <v>1342</v>
      </c>
      <c r="F5644" t="s">
        <v>120</v>
      </c>
      <c r="G5644" t="s">
        <v>111</v>
      </c>
      <c r="H5644" t="s">
        <v>434</v>
      </c>
      <c r="I5644" t="s">
        <v>88</v>
      </c>
      <c r="J5644" t="s">
        <v>26</v>
      </c>
      <c r="K5644" t="s">
        <v>103</v>
      </c>
      <c r="L5644" t="str">
        <f>_xlfn.XLOOKUP(Trade_Flows[[#This Row],[hardware_type]],Helper_sheet!$D$2:$D$15,Helper_sheet!$E$2:$E$15,0,0)</f>
        <v>Equipment</v>
      </c>
      <c r="M5644" t="s">
        <v>91</v>
      </c>
      <c r="N5644" s="5">
        <v>661</v>
      </c>
      <c r="O5644" s="1">
        <v>330.74</v>
      </c>
      <c r="P5644" t="s">
        <v>106</v>
      </c>
      <c r="Q5644" t="s">
        <v>33</v>
      </c>
      <c r="R5644" t="s">
        <v>144</v>
      </c>
      <c r="S5644" t="s">
        <v>141</v>
      </c>
      <c r="T5644" t="s">
        <v>90</v>
      </c>
      <c r="U5644" t="s">
        <v>1441</v>
      </c>
      <c r="V5644" t="s">
        <v>305</v>
      </c>
      <c r="W5644" t="s">
        <v>147</v>
      </c>
      <c r="X5644" t="s">
        <v>144</v>
      </c>
    </row>
    <row r="5645" spans="1:24" x14ac:dyDescent="0.4">
      <c r="A5645" t="s">
        <v>6339</v>
      </c>
      <c r="B5645" t="s">
        <v>223</v>
      </c>
      <c r="C5645" t="s">
        <v>158</v>
      </c>
      <c r="D5645" t="s">
        <v>67</v>
      </c>
      <c r="E5645" t="s">
        <v>1342</v>
      </c>
      <c r="F5645" t="s">
        <v>120</v>
      </c>
      <c r="G5645" t="s">
        <v>111</v>
      </c>
      <c r="H5645" t="s">
        <v>434</v>
      </c>
      <c r="I5645" t="s">
        <v>88</v>
      </c>
      <c r="J5645" t="s">
        <v>26</v>
      </c>
      <c r="K5645" t="s">
        <v>103</v>
      </c>
      <c r="L5645" t="str">
        <f>_xlfn.XLOOKUP(Trade_Flows[[#This Row],[hardware_type]],Helper_sheet!$D$2:$D$15,Helper_sheet!$E$2:$E$15,0,0)</f>
        <v>Equipment</v>
      </c>
      <c r="M5645" t="s">
        <v>91</v>
      </c>
      <c r="N5645" s="5">
        <v>503</v>
      </c>
      <c r="O5645" s="1">
        <v>251.7</v>
      </c>
      <c r="P5645" t="s">
        <v>107</v>
      </c>
      <c r="Q5645" t="s">
        <v>33</v>
      </c>
      <c r="R5645" t="s">
        <v>144</v>
      </c>
      <c r="S5645" t="s">
        <v>141</v>
      </c>
      <c r="T5645" t="s">
        <v>90</v>
      </c>
      <c r="U5645" t="s">
        <v>1422</v>
      </c>
      <c r="V5645" t="s">
        <v>151</v>
      </c>
      <c r="W5645" t="s">
        <v>147</v>
      </c>
      <c r="X5645" t="s">
        <v>144</v>
      </c>
    </row>
    <row r="5646" spans="1:24" x14ac:dyDescent="0.4">
      <c r="A5646" t="s">
        <v>6340</v>
      </c>
      <c r="B5646" t="s">
        <v>235</v>
      </c>
      <c r="C5646" t="s">
        <v>141</v>
      </c>
      <c r="D5646" t="s">
        <v>68</v>
      </c>
      <c r="E5646" t="s">
        <v>1342</v>
      </c>
      <c r="F5646" t="s">
        <v>120</v>
      </c>
      <c r="G5646" t="s">
        <v>111</v>
      </c>
      <c r="H5646" t="s">
        <v>434</v>
      </c>
      <c r="I5646" t="s">
        <v>88</v>
      </c>
      <c r="J5646" t="s">
        <v>26</v>
      </c>
      <c r="K5646" t="s">
        <v>103</v>
      </c>
      <c r="L5646" t="str">
        <f>_xlfn.XLOOKUP(Trade_Flows[[#This Row],[hardware_type]],Helper_sheet!$D$2:$D$15,Helper_sheet!$E$2:$E$15,0,0)</f>
        <v>Equipment</v>
      </c>
      <c r="M5646" t="s">
        <v>91</v>
      </c>
      <c r="N5646" s="5">
        <v>516</v>
      </c>
      <c r="O5646" s="1">
        <v>258.08</v>
      </c>
      <c r="P5646" t="s">
        <v>790</v>
      </c>
      <c r="Q5646" t="s">
        <v>33</v>
      </c>
      <c r="R5646" t="s">
        <v>144</v>
      </c>
      <c r="S5646" t="s">
        <v>141</v>
      </c>
      <c r="T5646" t="s">
        <v>90</v>
      </c>
      <c r="U5646" t="s">
        <v>1430</v>
      </c>
      <c r="V5646" t="s">
        <v>305</v>
      </c>
      <c r="W5646" t="s">
        <v>147</v>
      </c>
      <c r="X5646" t="s">
        <v>144</v>
      </c>
    </row>
    <row r="5647" spans="1:24" x14ac:dyDescent="0.4">
      <c r="A5647" t="s">
        <v>6341</v>
      </c>
      <c r="B5647" t="s">
        <v>235</v>
      </c>
      <c r="C5647" t="s">
        <v>149</v>
      </c>
      <c r="D5647" t="s">
        <v>69</v>
      </c>
      <c r="E5647" t="s">
        <v>1342</v>
      </c>
      <c r="F5647" t="s">
        <v>120</v>
      </c>
      <c r="G5647" t="s">
        <v>111</v>
      </c>
      <c r="H5647" t="s">
        <v>434</v>
      </c>
      <c r="I5647" t="s">
        <v>88</v>
      </c>
      <c r="J5647" t="s">
        <v>26</v>
      </c>
      <c r="K5647" t="s">
        <v>103</v>
      </c>
      <c r="L5647" t="str">
        <f>_xlfn.XLOOKUP(Trade_Flows[[#This Row],[hardware_type]],Helper_sheet!$D$2:$D$15,Helper_sheet!$E$2:$E$15,0,0)</f>
        <v>Equipment</v>
      </c>
      <c r="M5647" t="s">
        <v>91</v>
      </c>
      <c r="N5647" s="5">
        <v>599</v>
      </c>
      <c r="O5647" s="1">
        <v>299.77999999999997</v>
      </c>
      <c r="P5647" t="s">
        <v>107</v>
      </c>
      <c r="Q5647" t="s">
        <v>33</v>
      </c>
      <c r="R5647" t="s">
        <v>144</v>
      </c>
      <c r="S5647" t="s">
        <v>141</v>
      </c>
      <c r="T5647" t="s">
        <v>90</v>
      </c>
      <c r="U5647" t="s">
        <v>1351</v>
      </c>
      <c r="V5647" t="s">
        <v>287</v>
      </c>
      <c r="W5647" t="s">
        <v>147</v>
      </c>
      <c r="X5647" t="s">
        <v>144</v>
      </c>
    </row>
    <row r="5648" spans="1:24" x14ac:dyDescent="0.4">
      <c r="A5648" t="s">
        <v>6342</v>
      </c>
      <c r="B5648" t="s">
        <v>235</v>
      </c>
      <c r="C5648" t="s">
        <v>154</v>
      </c>
      <c r="D5648" t="s">
        <v>70</v>
      </c>
      <c r="E5648" t="s">
        <v>1342</v>
      </c>
      <c r="F5648" t="s">
        <v>120</v>
      </c>
      <c r="G5648" t="s">
        <v>111</v>
      </c>
      <c r="H5648" t="s">
        <v>434</v>
      </c>
      <c r="I5648" t="s">
        <v>88</v>
      </c>
      <c r="J5648" t="s">
        <v>26</v>
      </c>
      <c r="K5648" t="s">
        <v>103</v>
      </c>
      <c r="L5648" t="str">
        <f>_xlfn.XLOOKUP(Trade_Flows[[#This Row],[hardware_type]],Helper_sheet!$D$2:$D$15,Helper_sheet!$E$2:$E$15,0,0)</f>
        <v>Equipment</v>
      </c>
      <c r="M5648" t="s">
        <v>91</v>
      </c>
      <c r="N5648" s="5">
        <v>637</v>
      </c>
      <c r="O5648" s="1">
        <v>318.88</v>
      </c>
      <c r="P5648" t="s">
        <v>105</v>
      </c>
      <c r="Q5648" t="s">
        <v>33</v>
      </c>
      <c r="R5648" t="s">
        <v>144</v>
      </c>
      <c r="S5648" t="s">
        <v>141</v>
      </c>
      <c r="T5648" t="s">
        <v>90</v>
      </c>
      <c r="U5648" t="s">
        <v>1381</v>
      </c>
      <c r="V5648" t="s">
        <v>273</v>
      </c>
      <c r="W5648" t="s">
        <v>147</v>
      </c>
      <c r="X5648" t="s">
        <v>144</v>
      </c>
    </row>
    <row r="5649" spans="1:24" x14ac:dyDescent="0.4">
      <c r="A5649" t="s">
        <v>6343</v>
      </c>
      <c r="B5649" t="s">
        <v>235</v>
      </c>
      <c r="C5649" t="s">
        <v>158</v>
      </c>
      <c r="D5649" t="s">
        <v>71</v>
      </c>
      <c r="E5649" t="s">
        <v>1342</v>
      </c>
      <c r="F5649" t="s">
        <v>120</v>
      </c>
      <c r="G5649" t="s">
        <v>111</v>
      </c>
      <c r="H5649" t="s">
        <v>434</v>
      </c>
      <c r="I5649" t="s">
        <v>88</v>
      </c>
      <c r="J5649" t="s">
        <v>26</v>
      </c>
      <c r="K5649" t="s">
        <v>103</v>
      </c>
      <c r="L5649" t="str">
        <f>_xlfn.XLOOKUP(Trade_Flows[[#This Row],[hardware_type]],Helper_sheet!$D$2:$D$15,Helper_sheet!$E$2:$E$15,0,0)</f>
        <v>Equipment</v>
      </c>
      <c r="M5649" t="s">
        <v>91</v>
      </c>
      <c r="N5649" s="5">
        <v>595</v>
      </c>
      <c r="O5649" s="1">
        <v>297.95999999999998</v>
      </c>
      <c r="P5649" t="s">
        <v>790</v>
      </c>
      <c r="Q5649" t="s">
        <v>33</v>
      </c>
      <c r="R5649" t="s">
        <v>144</v>
      </c>
      <c r="S5649" t="s">
        <v>141</v>
      </c>
      <c r="T5649" t="s">
        <v>90</v>
      </c>
      <c r="U5649" t="s">
        <v>1343</v>
      </c>
      <c r="V5649" t="s">
        <v>305</v>
      </c>
      <c r="W5649" t="s">
        <v>147</v>
      </c>
      <c r="X5649" t="s">
        <v>144</v>
      </c>
    </row>
    <row r="5650" spans="1:24" x14ac:dyDescent="0.4">
      <c r="A5650" t="s">
        <v>6344</v>
      </c>
      <c r="B5650" t="s">
        <v>248</v>
      </c>
      <c r="C5650" t="s">
        <v>141</v>
      </c>
      <c r="D5650" t="s">
        <v>72</v>
      </c>
      <c r="E5650" t="s">
        <v>1342</v>
      </c>
      <c r="F5650" t="s">
        <v>120</v>
      </c>
      <c r="G5650" t="s">
        <v>111</v>
      </c>
      <c r="H5650" t="s">
        <v>434</v>
      </c>
      <c r="I5650" t="s">
        <v>88</v>
      </c>
      <c r="J5650" t="s">
        <v>26</v>
      </c>
      <c r="K5650" t="s">
        <v>103</v>
      </c>
      <c r="L5650" t="str">
        <f>_xlfn.XLOOKUP(Trade_Flows[[#This Row],[hardware_type]],Helper_sheet!$D$2:$D$15,Helper_sheet!$E$2:$E$15,0,0)</f>
        <v>Equipment</v>
      </c>
      <c r="M5650" t="s">
        <v>91</v>
      </c>
      <c r="N5650" s="5">
        <v>589</v>
      </c>
      <c r="O5650" s="1">
        <v>294.54000000000002</v>
      </c>
      <c r="P5650" t="s">
        <v>106</v>
      </c>
      <c r="Q5650" t="s">
        <v>33</v>
      </c>
      <c r="R5650" t="s">
        <v>144</v>
      </c>
      <c r="S5650" t="s">
        <v>141</v>
      </c>
      <c r="T5650" t="s">
        <v>90</v>
      </c>
      <c r="U5650" t="s">
        <v>1343</v>
      </c>
      <c r="V5650" t="s">
        <v>568</v>
      </c>
      <c r="W5650" t="s">
        <v>147</v>
      </c>
      <c r="X5650" t="s">
        <v>141</v>
      </c>
    </row>
    <row r="5651" spans="1:24" x14ac:dyDescent="0.4">
      <c r="A5651" t="s">
        <v>6345</v>
      </c>
      <c r="B5651" t="s">
        <v>248</v>
      </c>
      <c r="C5651" t="s">
        <v>149</v>
      </c>
      <c r="D5651" t="s">
        <v>73</v>
      </c>
      <c r="E5651" t="s">
        <v>1342</v>
      </c>
      <c r="F5651" t="s">
        <v>120</v>
      </c>
      <c r="G5651" t="s">
        <v>111</v>
      </c>
      <c r="H5651" t="s">
        <v>434</v>
      </c>
      <c r="I5651" t="s">
        <v>88</v>
      </c>
      <c r="J5651" t="s">
        <v>26</v>
      </c>
      <c r="K5651" t="s">
        <v>103</v>
      </c>
      <c r="L5651" t="str">
        <f>_xlfn.XLOOKUP(Trade_Flows[[#This Row],[hardware_type]],Helper_sheet!$D$2:$D$15,Helper_sheet!$E$2:$E$15,0,0)</f>
        <v>Equipment</v>
      </c>
      <c r="M5651" t="s">
        <v>91</v>
      </c>
      <c r="N5651" s="5">
        <v>792</v>
      </c>
      <c r="O5651" s="1">
        <v>396.48</v>
      </c>
      <c r="P5651" t="s">
        <v>106</v>
      </c>
      <c r="Q5651" t="s">
        <v>33</v>
      </c>
      <c r="R5651" t="s">
        <v>144</v>
      </c>
      <c r="S5651" t="s">
        <v>141</v>
      </c>
      <c r="T5651" t="s">
        <v>90</v>
      </c>
      <c r="U5651" t="s">
        <v>1345</v>
      </c>
      <c r="V5651" t="s">
        <v>196</v>
      </c>
      <c r="W5651" t="s">
        <v>147</v>
      </c>
      <c r="X5651" t="s">
        <v>141</v>
      </c>
    </row>
    <row r="5652" spans="1:24" x14ac:dyDescent="0.4">
      <c r="A5652" t="s">
        <v>6346</v>
      </c>
      <c r="B5652" t="s">
        <v>248</v>
      </c>
      <c r="C5652" t="s">
        <v>154</v>
      </c>
      <c r="D5652" t="s">
        <v>74</v>
      </c>
      <c r="E5652" t="s">
        <v>1342</v>
      </c>
      <c r="F5652" t="s">
        <v>120</v>
      </c>
      <c r="G5652" t="s">
        <v>111</v>
      </c>
      <c r="H5652" t="s">
        <v>434</v>
      </c>
      <c r="I5652" t="s">
        <v>88</v>
      </c>
      <c r="J5652" t="s">
        <v>26</v>
      </c>
      <c r="K5652" t="s">
        <v>103</v>
      </c>
      <c r="L5652" t="str">
        <f>_xlfn.XLOOKUP(Trade_Flows[[#This Row],[hardware_type]],Helper_sheet!$D$2:$D$15,Helper_sheet!$E$2:$E$15,0,0)</f>
        <v>Equipment</v>
      </c>
      <c r="M5652" t="s">
        <v>91</v>
      </c>
      <c r="N5652" s="5">
        <v>878</v>
      </c>
      <c r="O5652" s="1">
        <v>439.36</v>
      </c>
      <c r="P5652" t="s">
        <v>790</v>
      </c>
      <c r="Q5652" t="s">
        <v>33</v>
      </c>
      <c r="R5652" t="s">
        <v>144</v>
      </c>
      <c r="S5652" t="s">
        <v>141</v>
      </c>
      <c r="T5652" t="s">
        <v>90</v>
      </c>
      <c r="U5652" t="s">
        <v>1347</v>
      </c>
      <c r="V5652" t="s">
        <v>489</v>
      </c>
      <c r="W5652" t="s">
        <v>147</v>
      </c>
      <c r="X5652" t="s">
        <v>141</v>
      </c>
    </row>
    <row r="5653" spans="1:24" x14ac:dyDescent="0.4">
      <c r="A5653" t="s">
        <v>6347</v>
      </c>
      <c r="B5653" t="s">
        <v>248</v>
      </c>
      <c r="C5653" t="s">
        <v>158</v>
      </c>
      <c r="D5653" t="s">
        <v>75</v>
      </c>
      <c r="E5653" t="s">
        <v>1342</v>
      </c>
      <c r="F5653" t="s">
        <v>120</v>
      </c>
      <c r="G5653" t="s">
        <v>111</v>
      </c>
      <c r="H5653" t="s">
        <v>434</v>
      </c>
      <c r="I5653" t="s">
        <v>88</v>
      </c>
      <c r="J5653" t="s">
        <v>26</v>
      </c>
      <c r="K5653" t="s">
        <v>103</v>
      </c>
      <c r="L5653" t="str">
        <f>_xlfn.XLOOKUP(Trade_Flows[[#This Row],[hardware_type]],Helper_sheet!$D$2:$D$15,Helper_sheet!$E$2:$E$15,0,0)</f>
        <v>Equipment</v>
      </c>
      <c r="M5653" t="s">
        <v>91</v>
      </c>
      <c r="N5653" s="5">
        <v>654</v>
      </c>
      <c r="O5653" s="1">
        <v>327.33999999999997</v>
      </c>
      <c r="P5653" t="s">
        <v>105</v>
      </c>
      <c r="Q5653" t="s">
        <v>33</v>
      </c>
      <c r="R5653" t="s">
        <v>144</v>
      </c>
      <c r="S5653" t="s">
        <v>141</v>
      </c>
      <c r="T5653" t="s">
        <v>90</v>
      </c>
      <c r="U5653" t="s">
        <v>1369</v>
      </c>
      <c r="V5653" t="s">
        <v>824</v>
      </c>
      <c r="W5653" t="s">
        <v>147</v>
      </c>
      <c r="X5653" t="s">
        <v>141</v>
      </c>
    </row>
    <row r="5654" spans="1:24" x14ac:dyDescent="0.4">
      <c r="A5654" t="s">
        <v>6348</v>
      </c>
      <c r="B5654" t="s">
        <v>260</v>
      </c>
      <c r="C5654" t="s">
        <v>141</v>
      </c>
      <c r="D5654" t="s">
        <v>76</v>
      </c>
      <c r="E5654" t="s">
        <v>1342</v>
      </c>
      <c r="F5654" t="s">
        <v>120</v>
      </c>
      <c r="G5654" t="s">
        <v>111</v>
      </c>
      <c r="H5654" t="s">
        <v>434</v>
      </c>
      <c r="I5654" t="s">
        <v>88</v>
      </c>
      <c r="J5654" t="s">
        <v>26</v>
      </c>
      <c r="K5654" t="s">
        <v>103</v>
      </c>
      <c r="L5654" t="str">
        <f>_xlfn.XLOOKUP(Trade_Flows[[#This Row],[hardware_type]],Helper_sheet!$D$2:$D$15,Helper_sheet!$E$2:$E$15,0,0)</f>
        <v>Equipment</v>
      </c>
      <c r="M5654" t="s">
        <v>91</v>
      </c>
      <c r="N5654" s="5">
        <v>724</v>
      </c>
      <c r="O5654" s="1">
        <v>362.38</v>
      </c>
      <c r="P5654" t="s">
        <v>790</v>
      </c>
      <c r="Q5654" t="s">
        <v>33</v>
      </c>
      <c r="R5654" t="s">
        <v>144</v>
      </c>
      <c r="S5654" t="s">
        <v>141</v>
      </c>
      <c r="T5654" t="s">
        <v>90</v>
      </c>
      <c r="U5654" t="s">
        <v>1418</v>
      </c>
      <c r="V5654" t="s">
        <v>487</v>
      </c>
      <c r="W5654" t="s">
        <v>147</v>
      </c>
      <c r="X5654" t="s">
        <v>141</v>
      </c>
    </row>
    <row r="5655" spans="1:24" x14ac:dyDescent="0.4">
      <c r="A5655" t="s">
        <v>6349</v>
      </c>
      <c r="B5655" t="s">
        <v>260</v>
      </c>
      <c r="C5655" t="s">
        <v>149</v>
      </c>
      <c r="D5655" t="s">
        <v>77</v>
      </c>
      <c r="E5655" t="s">
        <v>1342</v>
      </c>
      <c r="F5655" t="s">
        <v>120</v>
      </c>
      <c r="G5655" t="s">
        <v>111</v>
      </c>
      <c r="H5655" t="s">
        <v>434</v>
      </c>
      <c r="I5655" t="s">
        <v>88</v>
      </c>
      <c r="J5655" t="s">
        <v>26</v>
      </c>
      <c r="K5655" t="s">
        <v>103</v>
      </c>
      <c r="L5655" t="str">
        <f>_xlfn.XLOOKUP(Trade_Flows[[#This Row],[hardware_type]],Helper_sheet!$D$2:$D$15,Helper_sheet!$E$2:$E$15,0,0)</f>
        <v>Equipment</v>
      </c>
      <c r="M5655" t="s">
        <v>91</v>
      </c>
      <c r="N5655" s="5">
        <v>959</v>
      </c>
      <c r="O5655" s="1">
        <v>479.67</v>
      </c>
      <c r="P5655" t="s">
        <v>802</v>
      </c>
      <c r="Q5655" t="s">
        <v>33</v>
      </c>
      <c r="R5655" t="s">
        <v>144</v>
      </c>
      <c r="S5655" t="s">
        <v>141</v>
      </c>
      <c r="T5655" t="s">
        <v>90</v>
      </c>
      <c r="U5655" t="s">
        <v>1349</v>
      </c>
      <c r="V5655" t="s">
        <v>224</v>
      </c>
      <c r="W5655" t="s">
        <v>147</v>
      </c>
      <c r="X5655" t="s">
        <v>141</v>
      </c>
    </row>
    <row r="5656" spans="1:24" x14ac:dyDescent="0.4">
      <c r="A5656" t="s">
        <v>6350</v>
      </c>
      <c r="B5656" t="s">
        <v>260</v>
      </c>
      <c r="C5656" t="s">
        <v>154</v>
      </c>
      <c r="D5656" t="s">
        <v>78</v>
      </c>
      <c r="E5656" t="s">
        <v>1342</v>
      </c>
      <c r="F5656" t="s">
        <v>120</v>
      </c>
      <c r="G5656" t="s">
        <v>111</v>
      </c>
      <c r="H5656" t="s">
        <v>434</v>
      </c>
      <c r="I5656" t="s">
        <v>88</v>
      </c>
      <c r="J5656" t="s">
        <v>26</v>
      </c>
      <c r="K5656" t="s">
        <v>103</v>
      </c>
      <c r="L5656" t="str">
        <f>_xlfn.XLOOKUP(Trade_Flows[[#This Row],[hardware_type]],Helper_sheet!$D$2:$D$15,Helper_sheet!$E$2:$E$15,0,0)</f>
        <v>Equipment</v>
      </c>
      <c r="M5656" t="s">
        <v>91</v>
      </c>
      <c r="N5656" s="5">
        <v>810</v>
      </c>
      <c r="O5656" s="1">
        <v>405.39</v>
      </c>
      <c r="P5656" t="s">
        <v>106</v>
      </c>
      <c r="Q5656" t="s">
        <v>33</v>
      </c>
      <c r="R5656" t="s">
        <v>144</v>
      </c>
      <c r="S5656" t="s">
        <v>141</v>
      </c>
      <c r="T5656" t="s">
        <v>90</v>
      </c>
      <c r="U5656" t="s">
        <v>886</v>
      </c>
      <c r="V5656" t="s">
        <v>592</v>
      </c>
      <c r="W5656" t="s">
        <v>147</v>
      </c>
      <c r="X5656" t="s">
        <v>141</v>
      </c>
    </row>
    <row r="5657" spans="1:24" x14ac:dyDescent="0.4">
      <c r="A5657" t="s">
        <v>6351</v>
      </c>
      <c r="B5657" t="s">
        <v>260</v>
      </c>
      <c r="C5657" t="s">
        <v>158</v>
      </c>
      <c r="D5657" t="s">
        <v>79</v>
      </c>
      <c r="E5657" t="s">
        <v>1342</v>
      </c>
      <c r="F5657" t="s">
        <v>120</v>
      </c>
      <c r="G5657" t="s">
        <v>111</v>
      </c>
      <c r="H5657" t="s">
        <v>434</v>
      </c>
      <c r="I5657" t="s">
        <v>88</v>
      </c>
      <c r="J5657" t="s">
        <v>26</v>
      </c>
      <c r="K5657" t="s">
        <v>103</v>
      </c>
      <c r="L5657" t="str">
        <f>_xlfn.XLOOKUP(Trade_Flows[[#This Row],[hardware_type]],Helper_sheet!$D$2:$D$15,Helper_sheet!$E$2:$E$15,0,0)</f>
        <v>Equipment</v>
      </c>
      <c r="M5657" t="s">
        <v>91</v>
      </c>
      <c r="N5657" s="5">
        <v>830</v>
      </c>
      <c r="O5657" s="1">
        <v>415.05</v>
      </c>
      <c r="P5657" t="s">
        <v>107</v>
      </c>
      <c r="Q5657" t="s">
        <v>33</v>
      </c>
      <c r="R5657" t="s">
        <v>144</v>
      </c>
      <c r="S5657" t="s">
        <v>141</v>
      </c>
      <c r="T5657" t="s">
        <v>90</v>
      </c>
      <c r="U5657" t="s">
        <v>1359</v>
      </c>
      <c r="V5657" t="s">
        <v>1326</v>
      </c>
      <c r="W5657" t="s">
        <v>147</v>
      </c>
      <c r="X5657" t="s">
        <v>141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22A35-8B67-4441-8EF8-CA47D42CCD5F}">
  <sheetPr codeName="Sheet3"/>
  <dimension ref="A1:N243"/>
  <sheetViews>
    <sheetView zoomScale="79" workbookViewId="0">
      <selection activeCell="D19" sqref="D19"/>
    </sheetView>
  </sheetViews>
  <sheetFormatPr defaultRowHeight="16.8" x14ac:dyDescent="0.4"/>
  <cols>
    <col min="1" max="1" width="15.296875" customWidth="1"/>
    <col min="2" max="2" width="16.8984375" customWidth="1"/>
    <col min="3" max="3" width="18.09765625" customWidth="1"/>
    <col min="4" max="4" width="18.3984375" customWidth="1"/>
    <col min="5" max="5" width="22.59765625" customWidth="1"/>
    <col min="6" max="6" width="15" customWidth="1"/>
    <col min="7" max="7" width="27.69921875" customWidth="1"/>
    <col min="8" max="8" width="6.796875" customWidth="1"/>
    <col min="9" max="9" width="17.3984375" customWidth="1"/>
    <col min="10" max="10" width="23.59765625" customWidth="1"/>
    <col min="11" max="11" width="12.296875" customWidth="1"/>
    <col min="12" max="12" width="21.69921875" customWidth="1"/>
    <col min="13" max="13" width="18.3984375" customWidth="1"/>
    <col min="14" max="14" width="13" customWidth="1"/>
  </cols>
  <sheetData>
    <row r="1" spans="1:14" x14ac:dyDescent="0.4">
      <c r="A1" t="s">
        <v>6410</v>
      </c>
      <c r="B1" t="s">
        <v>6352</v>
      </c>
      <c r="C1" t="s">
        <v>6353</v>
      </c>
      <c r="D1" t="s">
        <v>6354</v>
      </c>
      <c r="E1" t="s">
        <v>6355</v>
      </c>
      <c r="F1" t="s">
        <v>6356</v>
      </c>
      <c r="G1" t="s">
        <v>6357</v>
      </c>
      <c r="H1" t="s">
        <v>1</v>
      </c>
      <c r="I1" t="s">
        <v>6358</v>
      </c>
      <c r="J1" t="s">
        <v>6359</v>
      </c>
      <c r="K1" t="s">
        <v>6360</v>
      </c>
      <c r="L1" t="s">
        <v>6361</v>
      </c>
      <c r="M1" t="s">
        <v>6362</v>
      </c>
      <c r="N1" t="s">
        <v>22</v>
      </c>
    </row>
    <row r="2" spans="1:14" x14ac:dyDescent="0.4">
      <c r="A2" t="s">
        <v>6411</v>
      </c>
      <c r="B2" t="s">
        <v>80</v>
      </c>
      <c r="C2" t="s">
        <v>27</v>
      </c>
      <c r="D2" t="s">
        <v>28</v>
      </c>
      <c r="E2" t="s">
        <v>6363</v>
      </c>
      <c r="F2">
        <v>1993</v>
      </c>
      <c r="G2" t="s">
        <v>6364</v>
      </c>
      <c r="H2">
        <v>2015</v>
      </c>
      <c r="I2">
        <v>4.7</v>
      </c>
      <c r="J2">
        <v>0.84</v>
      </c>
      <c r="K2">
        <v>9942</v>
      </c>
      <c r="L2" t="s">
        <v>90</v>
      </c>
      <c r="M2">
        <v>0</v>
      </c>
      <c r="N2">
        <v>0</v>
      </c>
    </row>
    <row r="3" spans="1:14" x14ac:dyDescent="0.4">
      <c r="A3" t="s">
        <v>6412</v>
      </c>
      <c r="B3" t="s">
        <v>80</v>
      </c>
      <c r="C3" t="s">
        <v>27</v>
      </c>
      <c r="D3" t="s">
        <v>28</v>
      </c>
      <c r="E3" t="s">
        <v>6363</v>
      </c>
      <c r="F3">
        <v>1993</v>
      </c>
      <c r="G3" t="s">
        <v>6364</v>
      </c>
      <c r="H3">
        <v>2016</v>
      </c>
      <c r="I3">
        <v>6.1</v>
      </c>
      <c r="J3">
        <v>1.45</v>
      </c>
      <c r="K3">
        <v>11122</v>
      </c>
      <c r="L3" t="s">
        <v>90</v>
      </c>
      <c r="M3">
        <v>0</v>
      </c>
      <c r="N3">
        <v>0</v>
      </c>
    </row>
    <row r="4" spans="1:14" x14ac:dyDescent="0.4">
      <c r="A4" t="s">
        <v>6413</v>
      </c>
      <c r="B4" t="s">
        <v>80</v>
      </c>
      <c r="C4" t="s">
        <v>27</v>
      </c>
      <c r="D4" t="s">
        <v>28</v>
      </c>
      <c r="E4" t="s">
        <v>6363</v>
      </c>
      <c r="F4">
        <v>1993</v>
      </c>
      <c r="G4" t="s">
        <v>6364</v>
      </c>
      <c r="H4">
        <v>2017</v>
      </c>
      <c r="I4">
        <v>9.3699999999999992</v>
      </c>
      <c r="J4">
        <v>1.64</v>
      </c>
      <c r="K4">
        <v>13066</v>
      </c>
      <c r="L4" t="s">
        <v>90</v>
      </c>
      <c r="M4">
        <v>0</v>
      </c>
      <c r="N4">
        <v>0</v>
      </c>
    </row>
    <row r="5" spans="1:14" x14ac:dyDescent="0.4">
      <c r="A5" t="s">
        <v>6414</v>
      </c>
      <c r="B5" t="s">
        <v>80</v>
      </c>
      <c r="C5" t="s">
        <v>27</v>
      </c>
      <c r="D5" t="s">
        <v>28</v>
      </c>
      <c r="E5" t="s">
        <v>6363</v>
      </c>
      <c r="F5">
        <v>1993</v>
      </c>
      <c r="G5" t="s">
        <v>6364</v>
      </c>
      <c r="H5">
        <v>2018</v>
      </c>
      <c r="I5">
        <v>11.61</v>
      </c>
      <c r="J5">
        <v>2.27</v>
      </c>
      <c r="K5">
        <v>13996</v>
      </c>
      <c r="L5" t="s">
        <v>90</v>
      </c>
      <c r="M5">
        <v>0</v>
      </c>
      <c r="N5">
        <v>0</v>
      </c>
    </row>
    <row r="6" spans="1:14" x14ac:dyDescent="0.4">
      <c r="A6" t="s">
        <v>6415</v>
      </c>
      <c r="B6" t="s">
        <v>80</v>
      </c>
      <c r="C6" t="s">
        <v>27</v>
      </c>
      <c r="D6" t="s">
        <v>28</v>
      </c>
      <c r="E6" t="s">
        <v>6363</v>
      </c>
      <c r="F6">
        <v>1993</v>
      </c>
      <c r="G6" t="s">
        <v>6364</v>
      </c>
      <c r="H6">
        <v>2019</v>
      </c>
      <c r="I6">
        <v>10.57</v>
      </c>
      <c r="J6">
        <v>2.09</v>
      </c>
      <c r="K6">
        <v>14993</v>
      </c>
      <c r="L6" t="s">
        <v>90</v>
      </c>
      <c r="M6">
        <v>0</v>
      </c>
      <c r="N6">
        <v>0</v>
      </c>
    </row>
    <row r="7" spans="1:14" x14ac:dyDescent="0.4">
      <c r="A7" t="s">
        <v>6416</v>
      </c>
      <c r="B7" t="s">
        <v>80</v>
      </c>
      <c r="C7" t="s">
        <v>27</v>
      </c>
      <c r="D7" t="s">
        <v>28</v>
      </c>
      <c r="E7" t="s">
        <v>6363</v>
      </c>
      <c r="F7">
        <v>1993</v>
      </c>
      <c r="G7" t="s">
        <v>6364</v>
      </c>
      <c r="H7">
        <v>2020</v>
      </c>
      <c r="I7">
        <v>11.19</v>
      </c>
      <c r="J7">
        <v>2.56</v>
      </c>
      <c r="K7">
        <v>19352</v>
      </c>
      <c r="L7" t="s">
        <v>90</v>
      </c>
      <c r="M7">
        <v>0</v>
      </c>
      <c r="N7">
        <v>0</v>
      </c>
    </row>
    <row r="8" spans="1:14" x14ac:dyDescent="0.4">
      <c r="A8" t="s">
        <v>6417</v>
      </c>
      <c r="B8" t="s">
        <v>80</v>
      </c>
      <c r="C8" t="s">
        <v>27</v>
      </c>
      <c r="D8" t="s">
        <v>28</v>
      </c>
      <c r="E8" t="s">
        <v>6363</v>
      </c>
      <c r="F8">
        <v>1993</v>
      </c>
      <c r="G8" t="s">
        <v>6364</v>
      </c>
      <c r="H8">
        <v>2021</v>
      </c>
      <c r="I8">
        <v>17.329999999999998</v>
      </c>
      <c r="J8">
        <v>4.1500000000000004</v>
      </c>
      <c r="K8">
        <v>22695</v>
      </c>
      <c r="L8" t="s">
        <v>90</v>
      </c>
      <c r="M8">
        <v>0</v>
      </c>
      <c r="N8">
        <v>0</v>
      </c>
    </row>
    <row r="9" spans="1:14" x14ac:dyDescent="0.4">
      <c r="A9" t="s">
        <v>6418</v>
      </c>
      <c r="B9" t="s">
        <v>80</v>
      </c>
      <c r="C9" t="s">
        <v>27</v>
      </c>
      <c r="D9" t="s">
        <v>28</v>
      </c>
      <c r="E9" t="s">
        <v>6363</v>
      </c>
      <c r="F9">
        <v>1993</v>
      </c>
      <c r="G9" t="s">
        <v>6364</v>
      </c>
      <c r="H9">
        <v>2022</v>
      </c>
      <c r="I9">
        <v>25.76</v>
      </c>
      <c r="J9">
        <v>4.8899999999999997</v>
      </c>
      <c r="K9">
        <v>30109</v>
      </c>
      <c r="L9" t="s">
        <v>90</v>
      </c>
      <c r="M9">
        <v>0</v>
      </c>
      <c r="N9">
        <v>0</v>
      </c>
    </row>
    <row r="10" spans="1:14" x14ac:dyDescent="0.4">
      <c r="A10" t="s">
        <v>6419</v>
      </c>
      <c r="B10" t="s">
        <v>80</v>
      </c>
      <c r="C10" t="s">
        <v>27</v>
      </c>
      <c r="D10" t="s">
        <v>28</v>
      </c>
      <c r="E10" t="s">
        <v>6363</v>
      </c>
      <c r="F10">
        <v>1993</v>
      </c>
      <c r="G10" t="s">
        <v>6364</v>
      </c>
      <c r="H10">
        <v>2023</v>
      </c>
      <c r="I10">
        <v>63.47</v>
      </c>
      <c r="J10">
        <v>14.06</v>
      </c>
      <c r="K10">
        <v>35389</v>
      </c>
      <c r="L10" t="s">
        <v>90</v>
      </c>
      <c r="M10">
        <v>0</v>
      </c>
      <c r="N10">
        <v>0</v>
      </c>
    </row>
    <row r="11" spans="1:14" x14ac:dyDescent="0.4">
      <c r="A11" t="s">
        <v>6420</v>
      </c>
      <c r="B11" t="s">
        <v>80</v>
      </c>
      <c r="C11" t="s">
        <v>27</v>
      </c>
      <c r="D11" t="s">
        <v>28</v>
      </c>
      <c r="E11" t="s">
        <v>6363</v>
      </c>
      <c r="F11">
        <v>1993</v>
      </c>
      <c r="G11" t="s">
        <v>6364</v>
      </c>
      <c r="H11">
        <v>2024</v>
      </c>
      <c r="I11">
        <v>133.06</v>
      </c>
      <c r="J11">
        <v>30.19</v>
      </c>
      <c r="K11">
        <v>40795</v>
      </c>
      <c r="L11" t="s">
        <v>90</v>
      </c>
      <c r="M11">
        <v>0</v>
      </c>
      <c r="N11">
        <v>1</v>
      </c>
    </row>
    <row r="12" spans="1:14" x14ac:dyDescent="0.4">
      <c r="A12" t="s">
        <v>6421</v>
      </c>
      <c r="B12" t="s">
        <v>80</v>
      </c>
      <c r="C12" t="s">
        <v>27</v>
      </c>
      <c r="D12" t="s">
        <v>28</v>
      </c>
      <c r="E12" t="s">
        <v>6363</v>
      </c>
      <c r="F12">
        <v>1993</v>
      </c>
      <c r="G12" t="s">
        <v>6364</v>
      </c>
      <c r="H12">
        <v>2025</v>
      </c>
      <c r="I12">
        <v>177.89</v>
      </c>
      <c r="J12">
        <v>33.200000000000003</v>
      </c>
      <c r="K12">
        <v>45103</v>
      </c>
      <c r="L12" t="s">
        <v>90</v>
      </c>
      <c r="M12">
        <v>0</v>
      </c>
      <c r="N12">
        <v>1</v>
      </c>
    </row>
    <row r="13" spans="1:14" x14ac:dyDescent="0.4">
      <c r="A13" t="s">
        <v>6422</v>
      </c>
      <c r="B13" t="s">
        <v>81</v>
      </c>
      <c r="C13" t="s">
        <v>27</v>
      </c>
      <c r="D13" t="s">
        <v>28</v>
      </c>
      <c r="E13" t="s">
        <v>6365</v>
      </c>
      <c r="F13">
        <v>1969</v>
      </c>
      <c r="G13" t="s">
        <v>6366</v>
      </c>
      <c r="H13">
        <v>2015</v>
      </c>
      <c r="I13">
        <v>3.78</v>
      </c>
      <c r="J13">
        <v>0.65</v>
      </c>
      <c r="K13">
        <v>9602</v>
      </c>
      <c r="L13" t="s">
        <v>90</v>
      </c>
      <c r="M13">
        <v>0</v>
      </c>
      <c r="N13">
        <v>0</v>
      </c>
    </row>
    <row r="14" spans="1:14" x14ac:dyDescent="0.4">
      <c r="A14" t="s">
        <v>6423</v>
      </c>
      <c r="B14" t="s">
        <v>81</v>
      </c>
      <c r="C14" t="s">
        <v>27</v>
      </c>
      <c r="D14" t="s">
        <v>28</v>
      </c>
      <c r="E14" t="s">
        <v>6365</v>
      </c>
      <c r="F14">
        <v>1969</v>
      </c>
      <c r="G14" t="s">
        <v>6366</v>
      </c>
      <c r="H14">
        <v>2016</v>
      </c>
      <c r="I14">
        <v>5.0199999999999996</v>
      </c>
      <c r="J14">
        <v>1.21</v>
      </c>
      <c r="K14">
        <v>10264</v>
      </c>
      <c r="L14" t="s">
        <v>90</v>
      </c>
      <c r="M14">
        <v>0</v>
      </c>
      <c r="N14">
        <v>0</v>
      </c>
    </row>
    <row r="15" spans="1:14" x14ac:dyDescent="0.4">
      <c r="A15" t="s">
        <v>6424</v>
      </c>
      <c r="B15" t="s">
        <v>81</v>
      </c>
      <c r="C15" t="s">
        <v>27</v>
      </c>
      <c r="D15" t="s">
        <v>28</v>
      </c>
      <c r="E15" t="s">
        <v>6365</v>
      </c>
      <c r="F15">
        <v>1969</v>
      </c>
      <c r="G15" t="s">
        <v>6366</v>
      </c>
      <c r="H15">
        <v>2017</v>
      </c>
      <c r="I15">
        <v>5.0599999999999996</v>
      </c>
      <c r="J15">
        <v>0.88</v>
      </c>
      <c r="K15">
        <v>10815</v>
      </c>
      <c r="L15" t="s">
        <v>90</v>
      </c>
      <c r="M15">
        <v>0</v>
      </c>
      <c r="N15">
        <v>0</v>
      </c>
    </row>
    <row r="16" spans="1:14" x14ac:dyDescent="0.4">
      <c r="A16" t="s">
        <v>6425</v>
      </c>
      <c r="B16" t="s">
        <v>81</v>
      </c>
      <c r="C16" t="s">
        <v>27</v>
      </c>
      <c r="D16" t="s">
        <v>28</v>
      </c>
      <c r="E16" t="s">
        <v>6365</v>
      </c>
      <c r="F16">
        <v>1969</v>
      </c>
      <c r="G16" t="s">
        <v>6366</v>
      </c>
      <c r="H16">
        <v>2018</v>
      </c>
      <c r="I16">
        <v>6.34</v>
      </c>
      <c r="J16">
        <v>1.2</v>
      </c>
      <c r="K16">
        <v>12592</v>
      </c>
      <c r="L16" t="s">
        <v>90</v>
      </c>
      <c r="M16">
        <v>0</v>
      </c>
      <c r="N16">
        <v>0</v>
      </c>
    </row>
    <row r="17" spans="1:14" x14ac:dyDescent="0.4">
      <c r="A17" t="s">
        <v>6426</v>
      </c>
      <c r="B17" t="s">
        <v>81</v>
      </c>
      <c r="C17" t="s">
        <v>27</v>
      </c>
      <c r="D17" t="s">
        <v>28</v>
      </c>
      <c r="E17" t="s">
        <v>6365</v>
      </c>
      <c r="F17">
        <v>1969</v>
      </c>
      <c r="G17" t="s">
        <v>6366</v>
      </c>
      <c r="H17">
        <v>2019</v>
      </c>
      <c r="I17">
        <v>6.76</v>
      </c>
      <c r="J17">
        <v>1.38</v>
      </c>
      <c r="K17">
        <v>13040</v>
      </c>
      <c r="L17" t="s">
        <v>90</v>
      </c>
      <c r="M17">
        <v>0</v>
      </c>
      <c r="N17">
        <v>0</v>
      </c>
    </row>
    <row r="18" spans="1:14" x14ac:dyDescent="0.4">
      <c r="A18" t="s">
        <v>6427</v>
      </c>
      <c r="B18" t="s">
        <v>81</v>
      </c>
      <c r="C18" t="s">
        <v>27</v>
      </c>
      <c r="D18" t="s">
        <v>28</v>
      </c>
      <c r="E18" t="s">
        <v>6365</v>
      </c>
      <c r="F18">
        <v>1969</v>
      </c>
      <c r="G18" t="s">
        <v>6366</v>
      </c>
      <c r="H18">
        <v>2020</v>
      </c>
      <c r="I18">
        <v>9.64</v>
      </c>
      <c r="J18">
        <v>2.2400000000000002</v>
      </c>
      <c r="K18">
        <v>15688</v>
      </c>
      <c r="L18" t="s">
        <v>90</v>
      </c>
      <c r="M18">
        <v>0</v>
      </c>
      <c r="N18">
        <v>0</v>
      </c>
    </row>
    <row r="19" spans="1:14" x14ac:dyDescent="0.4">
      <c r="A19" t="s">
        <v>6428</v>
      </c>
      <c r="B19" t="s">
        <v>81</v>
      </c>
      <c r="C19" t="s">
        <v>27</v>
      </c>
      <c r="D19" t="s">
        <v>28</v>
      </c>
      <c r="E19" t="s">
        <v>6365</v>
      </c>
      <c r="F19">
        <v>1969</v>
      </c>
      <c r="G19" t="s">
        <v>6366</v>
      </c>
      <c r="H19">
        <v>2021</v>
      </c>
      <c r="I19">
        <v>16.149999999999999</v>
      </c>
      <c r="J19">
        <v>2.9</v>
      </c>
      <c r="K19">
        <v>21635</v>
      </c>
      <c r="L19" t="s">
        <v>90</v>
      </c>
      <c r="M19">
        <v>0</v>
      </c>
      <c r="N19">
        <v>0</v>
      </c>
    </row>
    <row r="20" spans="1:14" x14ac:dyDescent="0.4">
      <c r="A20" t="s">
        <v>6429</v>
      </c>
      <c r="B20" t="s">
        <v>81</v>
      </c>
      <c r="C20" t="s">
        <v>27</v>
      </c>
      <c r="D20" t="s">
        <v>28</v>
      </c>
      <c r="E20" t="s">
        <v>6365</v>
      </c>
      <c r="F20">
        <v>1969</v>
      </c>
      <c r="G20" t="s">
        <v>6366</v>
      </c>
      <c r="H20">
        <v>2022</v>
      </c>
      <c r="I20">
        <v>22.74</v>
      </c>
      <c r="J20">
        <v>3.77</v>
      </c>
      <c r="K20">
        <v>25766</v>
      </c>
      <c r="L20" t="s">
        <v>90</v>
      </c>
      <c r="M20">
        <v>0</v>
      </c>
      <c r="N20">
        <v>0</v>
      </c>
    </row>
    <row r="21" spans="1:14" x14ac:dyDescent="0.4">
      <c r="A21" t="s">
        <v>6430</v>
      </c>
      <c r="B21" t="s">
        <v>81</v>
      </c>
      <c r="C21" t="s">
        <v>27</v>
      </c>
      <c r="D21" t="s">
        <v>28</v>
      </c>
      <c r="E21" t="s">
        <v>6365</v>
      </c>
      <c r="F21">
        <v>1969</v>
      </c>
      <c r="G21" t="s">
        <v>6366</v>
      </c>
      <c r="H21">
        <v>2023</v>
      </c>
      <c r="I21">
        <v>22.62</v>
      </c>
      <c r="J21">
        <v>5.0599999999999996</v>
      </c>
      <c r="K21">
        <v>25709</v>
      </c>
      <c r="L21" t="s">
        <v>90</v>
      </c>
      <c r="M21">
        <v>0</v>
      </c>
      <c r="N21">
        <v>0</v>
      </c>
    </row>
    <row r="22" spans="1:14" x14ac:dyDescent="0.4">
      <c r="A22" t="s">
        <v>6431</v>
      </c>
      <c r="B22" t="s">
        <v>81</v>
      </c>
      <c r="C22" t="s">
        <v>27</v>
      </c>
      <c r="D22" t="s">
        <v>28</v>
      </c>
      <c r="E22" t="s">
        <v>6365</v>
      </c>
      <c r="F22">
        <v>1969</v>
      </c>
      <c r="G22" t="s">
        <v>6366</v>
      </c>
      <c r="H22">
        <v>2024</v>
      </c>
      <c r="I22">
        <v>24.77</v>
      </c>
      <c r="J22">
        <v>4.1399999999999997</v>
      </c>
      <c r="K22">
        <v>27059</v>
      </c>
      <c r="L22" t="s">
        <v>90</v>
      </c>
      <c r="M22">
        <v>0</v>
      </c>
      <c r="N22">
        <v>1</v>
      </c>
    </row>
    <row r="23" spans="1:14" x14ac:dyDescent="0.4">
      <c r="A23" t="s">
        <v>6432</v>
      </c>
      <c r="B23" t="s">
        <v>81</v>
      </c>
      <c r="C23" t="s">
        <v>27</v>
      </c>
      <c r="D23" t="s">
        <v>28</v>
      </c>
      <c r="E23" t="s">
        <v>6365</v>
      </c>
      <c r="F23">
        <v>1969</v>
      </c>
      <c r="G23" t="s">
        <v>6366</v>
      </c>
      <c r="H23">
        <v>2025</v>
      </c>
      <c r="I23">
        <v>28.5</v>
      </c>
      <c r="J23">
        <v>6.19</v>
      </c>
      <c r="K23">
        <v>28413</v>
      </c>
      <c r="L23" t="s">
        <v>90</v>
      </c>
      <c r="M23">
        <v>0</v>
      </c>
      <c r="N23">
        <v>1</v>
      </c>
    </row>
    <row r="24" spans="1:14" x14ac:dyDescent="0.4">
      <c r="A24" t="s">
        <v>6433</v>
      </c>
      <c r="B24" t="s">
        <v>6367</v>
      </c>
      <c r="C24" t="s">
        <v>27</v>
      </c>
      <c r="D24" t="s">
        <v>28</v>
      </c>
      <c r="E24" t="s">
        <v>6368</v>
      </c>
      <c r="F24">
        <v>1968</v>
      </c>
      <c r="G24" t="s">
        <v>6369</v>
      </c>
      <c r="H24">
        <v>2015</v>
      </c>
      <c r="I24">
        <v>52.79</v>
      </c>
      <c r="J24">
        <v>11.15</v>
      </c>
      <c r="K24">
        <v>117667</v>
      </c>
      <c r="L24" t="s">
        <v>90</v>
      </c>
      <c r="M24">
        <v>0</v>
      </c>
      <c r="N24">
        <v>0</v>
      </c>
    </row>
    <row r="25" spans="1:14" x14ac:dyDescent="0.4">
      <c r="A25" t="s">
        <v>6434</v>
      </c>
      <c r="B25" t="s">
        <v>6367</v>
      </c>
      <c r="C25" t="s">
        <v>27</v>
      </c>
      <c r="D25" t="s">
        <v>28</v>
      </c>
      <c r="E25" t="s">
        <v>6368</v>
      </c>
      <c r="F25">
        <v>1968</v>
      </c>
      <c r="G25" t="s">
        <v>6369</v>
      </c>
      <c r="H25">
        <v>2016</v>
      </c>
      <c r="I25">
        <v>58.84</v>
      </c>
      <c r="J25">
        <v>14.05</v>
      </c>
      <c r="K25">
        <v>107053</v>
      </c>
      <c r="L25" t="s">
        <v>90</v>
      </c>
      <c r="M25">
        <v>0</v>
      </c>
      <c r="N25">
        <v>0</v>
      </c>
    </row>
    <row r="26" spans="1:14" x14ac:dyDescent="0.4">
      <c r="A26" t="s">
        <v>6435</v>
      </c>
      <c r="B26" t="s">
        <v>6367</v>
      </c>
      <c r="C26" t="s">
        <v>27</v>
      </c>
      <c r="D26" t="s">
        <v>28</v>
      </c>
      <c r="E26" t="s">
        <v>6368</v>
      </c>
      <c r="F26">
        <v>1968</v>
      </c>
      <c r="G26" t="s">
        <v>6369</v>
      </c>
      <c r="H26">
        <v>2017</v>
      </c>
      <c r="I26">
        <v>60.42</v>
      </c>
      <c r="J26">
        <v>11.05</v>
      </c>
      <c r="K26">
        <v>102282</v>
      </c>
      <c r="L26" t="s">
        <v>90</v>
      </c>
      <c r="M26">
        <v>0</v>
      </c>
      <c r="N26">
        <v>0</v>
      </c>
    </row>
    <row r="27" spans="1:14" x14ac:dyDescent="0.4">
      <c r="A27" t="s">
        <v>6436</v>
      </c>
      <c r="B27" t="s">
        <v>6367</v>
      </c>
      <c r="C27" t="s">
        <v>27</v>
      </c>
      <c r="D27" t="s">
        <v>28</v>
      </c>
      <c r="E27" t="s">
        <v>6368</v>
      </c>
      <c r="F27">
        <v>1968</v>
      </c>
      <c r="G27" t="s">
        <v>6369</v>
      </c>
      <c r="H27">
        <v>2018</v>
      </c>
      <c r="I27">
        <v>72.930000000000007</v>
      </c>
      <c r="J27">
        <v>17.14</v>
      </c>
      <c r="K27">
        <v>112645</v>
      </c>
      <c r="L27" t="s">
        <v>90</v>
      </c>
      <c r="M27">
        <v>0</v>
      </c>
      <c r="N27">
        <v>0</v>
      </c>
    </row>
    <row r="28" spans="1:14" x14ac:dyDescent="0.4">
      <c r="A28" t="s">
        <v>6437</v>
      </c>
      <c r="B28" t="s">
        <v>6367</v>
      </c>
      <c r="C28" t="s">
        <v>27</v>
      </c>
      <c r="D28" t="s">
        <v>28</v>
      </c>
      <c r="E28" t="s">
        <v>6368</v>
      </c>
      <c r="F28">
        <v>1968</v>
      </c>
      <c r="G28" t="s">
        <v>6369</v>
      </c>
      <c r="H28">
        <v>2019</v>
      </c>
      <c r="I28">
        <v>74.14</v>
      </c>
      <c r="J28">
        <v>16.29</v>
      </c>
      <c r="K28">
        <v>112855</v>
      </c>
      <c r="L28" t="s">
        <v>90</v>
      </c>
      <c r="M28">
        <v>0</v>
      </c>
      <c r="N28">
        <v>0</v>
      </c>
    </row>
    <row r="29" spans="1:14" x14ac:dyDescent="0.4">
      <c r="A29" t="s">
        <v>6438</v>
      </c>
      <c r="B29" t="s">
        <v>6367</v>
      </c>
      <c r="C29" t="s">
        <v>27</v>
      </c>
      <c r="D29" t="s">
        <v>28</v>
      </c>
      <c r="E29" t="s">
        <v>6368</v>
      </c>
      <c r="F29">
        <v>1968</v>
      </c>
      <c r="G29" t="s">
        <v>6369</v>
      </c>
      <c r="H29">
        <v>2020</v>
      </c>
      <c r="I29">
        <v>79.959999999999994</v>
      </c>
      <c r="J29">
        <v>12.05</v>
      </c>
      <c r="K29">
        <v>123438</v>
      </c>
      <c r="L29" t="s">
        <v>90</v>
      </c>
      <c r="M29">
        <v>0</v>
      </c>
      <c r="N29">
        <v>0</v>
      </c>
    </row>
    <row r="30" spans="1:14" x14ac:dyDescent="0.4">
      <c r="A30" t="s">
        <v>6439</v>
      </c>
      <c r="B30" t="s">
        <v>6367</v>
      </c>
      <c r="C30" t="s">
        <v>27</v>
      </c>
      <c r="D30" t="s">
        <v>28</v>
      </c>
      <c r="E30" t="s">
        <v>6368</v>
      </c>
      <c r="F30">
        <v>1968</v>
      </c>
      <c r="G30" t="s">
        <v>6369</v>
      </c>
      <c r="H30">
        <v>2021</v>
      </c>
      <c r="I30">
        <v>80.06</v>
      </c>
      <c r="J30">
        <v>19.36</v>
      </c>
      <c r="K30">
        <v>133160</v>
      </c>
      <c r="L30" t="s">
        <v>90</v>
      </c>
      <c r="M30">
        <v>0</v>
      </c>
      <c r="N30">
        <v>0</v>
      </c>
    </row>
    <row r="31" spans="1:14" x14ac:dyDescent="0.4">
      <c r="A31" t="s">
        <v>6440</v>
      </c>
      <c r="B31" t="s">
        <v>6367</v>
      </c>
      <c r="C31" t="s">
        <v>27</v>
      </c>
      <c r="D31" t="s">
        <v>28</v>
      </c>
      <c r="E31" t="s">
        <v>6368</v>
      </c>
      <c r="F31">
        <v>1968</v>
      </c>
      <c r="G31" t="s">
        <v>6369</v>
      </c>
      <c r="H31">
        <v>2022</v>
      </c>
      <c r="I31">
        <v>65.42</v>
      </c>
      <c r="J31">
        <v>16</v>
      </c>
      <c r="K31">
        <v>133298</v>
      </c>
      <c r="L31" t="s">
        <v>90</v>
      </c>
      <c r="M31">
        <v>0</v>
      </c>
      <c r="N31">
        <v>0</v>
      </c>
    </row>
    <row r="32" spans="1:14" x14ac:dyDescent="0.4">
      <c r="A32" t="s">
        <v>6441</v>
      </c>
      <c r="B32" t="s">
        <v>6367</v>
      </c>
      <c r="C32" t="s">
        <v>27</v>
      </c>
      <c r="D32" t="s">
        <v>28</v>
      </c>
      <c r="E32" t="s">
        <v>6368</v>
      </c>
      <c r="F32">
        <v>1968</v>
      </c>
      <c r="G32" t="s">
        <v>6369</v>
      </c>
      <c r="H32">
        <v>2023</v>
      </c>
      <c r="I32">
        <v>54.2</v>
      </c>
      <c r="J32">
        <v>8.19</v>
      </c>
      <c r="K32">
        <v>122338</v>
      </c>
      <c r="L32" t="s">
        <v>90</v>
      </c>
      <c r="M32">
        <v>0</v>
      </c>
      <c r="N32">
        <v>0</v>
      </c>
    </row>
    <row r="33" spans="1:14" x14ac:dyDescent="0.4">
      <c r="A33" t="s">
        <v>6442</v>
      </c>
      <c r="B33" t="s">
        <v>6367</v>
      </c>
      <c r="C33" t="s">
        <v>27</v>
      </c>
      <c r="D33" t="s">
        <v>28</v>
      </c>
      <c r="E33" t="s">
        <v>6368</v>
      </c>
      <c r="F33">
        <v>1968</v>
      </c>
      <c r="G33" t="s">
        <v>6369</v>
      </c>
      <c r="H33">
        <v>2024</v>
      </c>
      <c r="I33">
        <v>55.25</v>
      </c>
      <c r="J33">
        <v>10.78</v>
      </c>
      <c r="K33">
        <v>109715</v>
      </c>
      <c r="L33" t="s">
        <v>90</v>
      </c>
      <c r="M33">
        <v>0</v>
      </c>
      <c r="N33">
        <v>1</v>
      </c>
    </row>
    <row r="34" spans="1:14" x14ac:dyDescent="0.4">
      <c r="A34" t="s">
        <v>6443</v>
      </c>
      <c r="B34" t="s">
        <v>6367</v>
      </c>
      <c r="C34" t="s">
        <v>27</v>
      </c>
      <c r="D34" t="s">
        <v>28</v>
      </c>
      <c r="E34" t="s">
        <v>6368</v>
      </c>
      <c r="F34">
        <v>1968</v>
      </c>
      <c r="G34" t="s">
        <v>6369</v>
      </c>
      <c r="H34">
        <v>2025</v>
      </c>
      <c r="I34">
        <v>57.42</v>
      </c>
      <c r="J34">
        <v>10.68</v>
      </c>
      <c r="K34">
        <v>101670</v>
      </c>
      <c r="L34" t="s">
        <v>90</v>
      </c>
      <c r="M34">
        <v>0</v>
      </c>
      <c r="N34">
        <v>1</v>
      </c>
    </row>
    <row r="35" spans="1:14" x14ac:dyDescent="0.4">
      <c r="A35" t="s">
        <v>6444</v>
      </c>
      <c r="B35" t="s">
        <v>98</v>
      </c>
      <c r="C35" t="s">
        <v>27</v>
      </c>
      <c r="D35" t="s">
        <v>28</v>
      </c>
      <c r="E35" t="s">
        <v>6370</v>
      </c>
      <c r="F35">
        <v>1985</v>
      </c>
      <c r="G35" t="s">
        <v>6371</v>
      </c>
      <c r="H35">
        <v>2015</v>
      </c>
      <c r="I35">
        <v>25.89</v>
      </c>
      <c r="J35">
        <v>2.59</v>
      </c>
      <c r="K35">
        <v>34344</v>
      </c>
      <c r="L35" t="s">
        <v>90</v>
      </c>
      <c r="M35">
        <v>0</v>
      </c>
      <c r="N35">
        <v>0</v>
      </c>
    </row>
    <row r="36" spans="1:14" x14ac:dyDescent="0.4">
      <c r="A36" t="s">
        <v>6445</v>
      </c>
      <c r="B36" t="s">
        <v>98</v>
      </c>
      <c r="C36" t="s">
        <v>27</v>
      </c>
      <c r="D36" t="s">
        <v>28</v>
      </c>
      <c r="E36" t="s">
        <v>6370</v>
      </c>
      <c r="F36">
        <v>1985</v>
      </c>
      <c r="G36" t="s">
        <v>6371</v>
      </c>
      <c r="H36">
        <v>2016</v>
      </c>
      <c r="I36">
        <v>14.92</v>
      </c>
      <c r="J36">
        <v>1.8</v>
      </c>
      <c r="K36">
        <v>30313</v>
      </c>
      <c r="L36" t="s">
        <v>90</v>
      </c>
      <c r="M36">
        <v>0</v>
      </c>
      <c r="N36">
        <v>0</v>
      </c>
    </row>
    <row r="37" spans="1:14" x14ac:dyDescent="0.4">
      <c r="A37" t="s">
        <v>6446</v>
      </c>
      <c r="B37" t="s">
        <v>98</v>
      </c>
      <c r="C37" t="s">
        <v>27</v>
      </c>
      <c r="D37" t="s">
        <v>28</v>
      </c>
      <c r="E37" t="s">
        <v>6370</v>
      </c>
      <c r="F37">
        <v>1985</v>
      </c>
      <c r="G37" t="s">
        <v>6371</v>
      </c>
      <c r="H37">
        <v>2017</v>
      </c>
      <c r="I37">
        <v>21.62</v>
      </c>
      <c r="J37">
        <v>1.65</v>
      </c>
      <c r="K37">
        <v>30507</v>
      </c>
      <c r="L37" t="s">
        <v>90</v>
      </c>
      <c r="M37">
        <v>0</v>
      </c>
      <c r="N37">
        <v>0</v>
      </c>
    </row>
    <row r="38" spans="1:14" x14ac:dyDescent="0.4">
      <c r="A38" t="s">
        <v>6447</v>
      </c>
      <c r="B38" t="s">
        <v>98</v>
      </c>
      <c r="C38" t="s">
        <v>27</v>
      </c>
      <c r="D38" t="s">
        <v>28</v>
      </c>
      <c r="E38" t="s">
        <v>6370</v>
      </c>
      <c r="F38">
        <v>1985</v>
      </c>
      <c r="G38" t="s">
        <v>6371</v>
      </c>
      <c r="H38">
        <v>2018</v>
      </c>
      <c r="I38">
        <v>21.19</v>
      </c>
      <c r="J38">
        <v>1.61</v>
      </c>
      <c r="K38">
        <v>34712</v>
      </c>
      <c r="L38" t="s">
        <v>90</v>
      </c>
      <c r="M38">
        <v>0</v>
      </c>
      <c r="N38">
        <v>0</v>
      </c>
    </row>
    <row r="39" spans="1:14" x14ac:dyDescent="0.4">
      <c r="A39" t="s">
        <v>6448</v>
      </c>
      <c r="B39" t="s">
        <v>98</v>
      </c>
      <c r="C39" t="s">
        <v>27</v>
      </c>
      <c r="D39" t="s">
        <v>28</v>
      </c>
      <c r="E39" t="s">
        <v>6370</v>
      </c>
      <c r="F39">
        <v>1985</v>
      </c>
      <c r="G39" t="s">
        <v>6371</v>
      </c>
      <c r="H39">
        <v>2019</v>
      </c>
      <c r="I39">
        <v>24.33</v>
      </c>
      <c r="J39">
        <v>2.88</v>
      </c>
      <c r="K39">
        <v>36654</v>
      </c>
      <c r="L39" t="s">
        <v>90</v>
      </c>
      <c r="M39">
        <v>0</v>
      </c>
      <c r="N39">
        <v>0</v>
      </c>
    </row>
    <row r="40" spans="1:14" x14ac:dyDescent="0.4">
      <c r="A40" t="s">
        <v>6449</v>
      </c>
      <c r="B40" t="s">
        <v>98</v>
      </c>
      <c r="C40" t="s">
        <v>27</v>
      </c>
      <c r="D40" t="s">
        <v>28</v>
      </c>
      <c r="E40" t="s">
        <v>6370</v>
      </c>
      <c r="F40">
        <v>1985</v>
      </c>
      <c r="G40" t="s">
        <v>6371</v>
      </c>
      <c r="H40">
        <v>2020</v>
      </c>
      <c r="I40">
        <v>23.98</v>
      </c>
      <c r="J40">
        <v>2.94</v>
      </c>
      <c r="K40">
        <v>43488</v>
      </c>
      <c r="L40" t="s">
        <v>90</v>
      </c>
      <c r="M40">
        <v>0</v>
      </c>
      <c r="N40">
        <v>0</v>
      </c>
    </row>
    <row r="41" spans="1:14" x14ac:dyDescent="0.4">
      <c r="A41" t="s">
        <v>6450</v>
      </c>
      <c r="B41" t="s">
        <v>98</v>
      </c>
      <c r="C41" t="s">
        <v>27</v>
      </c>
      <c r="D41" t="s">
        <v>28</v>
      </c>
      <c r="E41" t="s">
        <v>6370</v>
      </c>
      <c r="F41">
        <v>1985</v>
      </c>
      <c r="G41" t="s">
        <v>6371</v>
      </c>
      <c r="H41">
        <v>2021</v>
      </c>
      <c r="I41">
        <v>34.700000000000003</v>
      </c>
      <c r="J41">
        <v>4.67</v>
      </c>
      <c r="K41">
        <v>50642</v>
      </c>
      <c r="L41" t="s">
        <v>90</v>
      </c>
      <c r="M41">
        <v>0</v>
      </c>
      <c r="N41">
        <v>0</v>
      </c>
    </row>
    <row r="42" spans="1:14" x14ac:dyDescent="0.4">
      <c r="A42" t="s">
        <v>6451</v>
      </c>
      <c r="B42" t="s">
        <v>98</v>
      </c>
      <c r="C42" t="s">
        <v>27</v>
      </c>
      <c r="D42" t="s">
        <v>28</v>
      </c>
      <c r="E42" t="s">
        <v>6370</v>
      </c>
      <c r="F42">
        <v>1985</v>
      </c>
      <c r="G42" t="s">
        <v>6371</v>
      </c>
      <c r="H42">
        <v>2022</v>
      </c>
      <c r="I42">
        <v>45.78</v>
      </c>
      <c r="J42">
        <v>2.33</v>
      </c>
      <c r="K42">
        <v>50901</v>
      </c>
      <c r="L42" t="s">
        <v>90</v>
      </c>
      <c r="M42">
        <v>0</v>
      </c>
      <c r="N42">
        <v>0</v>
      </c>
    </row>
    <row r="43" spans="1:14" x14ac:dyDescent="0.4">
      <c r="A43" t="s">
        <v>6452</v>
      </c>
      <c r="B43" t="s">
        <v>98</v>
      </c>
      <c r="C43" t="s">
        <v>27</v>
      </c>
      <c r="D43" t="s">
        <v>28</v>
      </c>
      <c r="E43" t="s">
        <v>6370</v>
      </c>
      <c r="F43">
        <v>1985</v>
      </c>
      <c r="G43" t="s">
        <v>6371</v>
      </c>
      <c r="H43">
        <v>2023</v>
      </c>
      <c r="I43">
        <v>37.049999999999997</v>
      </c>
      <c r="J43">
        <v>1.89</v>
      </c>
      <c r="K43">
        <v>49570</v>
      </c>
      <c r="L43" t="s">
        <v>90</v>
      </c>
      <c r="M43">
        <v>0</v>
      </c>
      <c r="N43">
        <v>0</v>
      </c>
    </row>
    <row r="44" spans="1:14" x14ac:dyDescent="0.4">
      <c r="A44" t="s">
        <v>6453</v>
      </c>
      <c r="B44" t="s">
        <v>98</v>
      </c>
      <c r="C44" t="s">
        <v>27</v>
      </c>
      <c r="D44" t="s">
        <v>28</v>
      </c>
      <c r="E44" t="s">
        <v>6370</v>
      </c>
      <c r="F44">
        <v>1985</v>
      </c>
      <c r="G44" t="s">
        <v>6371</v>
      </c>
      <c r="H44">
        <v>2024</v>
      </c>
      <c r="I44">
        <v>41.22</v>
      </c>
      <c r="J44">
        <v>4.8899999999999997</v>
      </c>
      <c r="K44">
        <v>50034</v>
      </c>
      <c r="L44" t="s">
        <v>90</v>
      </c>
      <c r="M44">
        <v>0</v>
      </c>
      <c r="N44">
        <v>1</v>
      </c>
    </row>
    <row r="45" spans="1:14" x14ac:dyDescent="0.4">
      <c r="A45" t="s">
        <v>6454</v>
      </c>
      <c r="B45" t="s">
        <v>98</v>
      </c>
      <c r="C45" t="s">
        <v>27</v>
      </c>
      <c r="D45" t="s">
        <v>28</v>
      </c>
      <c r="E45" t="s">
        <v>6370</v>
      </c>
      <c r="F45">
        <v>1985</v>
      </c>
      <c r="G45" t="s">
        <v>6371</v>
      </c>
      <c r="H45">
        <v>2025</v>
      </c>
      <c r="I45">
        <v>46.87</v>
      </c>
      <c r="J45">
        <v>4.7</v>
      </c>
      <c r="K45">
        <v>51083</v>
      </c>
      <c r="L45" t="s">
        <v>90</v>
      </c>
      <c r="M45">
        <v>0</v>
      </c>
      <c r="N45">
        <v>1</v>
      </c>
    </row>
    <row r="46" spans="1:14" x14ac:dyDescent="0.4">
      <c r="A46" t="s">
        <v>6455</v>
      </c>
      <c r="B46" t="s">
        <v>105</v>
      </c>
      <c r="C46" t="s">
        <v>27</v>
      </c>
      <c r="D46" t="s">
        <v>28</v>
      </c>
      <c r="E46" t="s">
        <v>6372</v>
      </c>
      <c r="F46">
        <v>1967</v>
      </c>
      <c r="G46" t="s">
        <v>6373</v>
      </c>
      <c r="H46">
        <v>2015</v>
      </c>
      <c r="I46">
        <v>9.5</v>
      </c>
      <c r="J46">
        <v>1.23</v>
      </c>
      <c r="K46">
        <v>14883</v>
      </c>
      <c r="L46" t="s">
        <v>90</v>
      </c>
      <c r="M46">
        <v>0</v>
      </c>
      <c r="N46">
        <v>0</v>
      </c>
    </row>
    <row r="47" spans="1:14" x14ac:dyDescent="0.4">
      <c r="A47" t="s">
        <v>6456</v>
      </c>
      <c r="B47" t="s">
        <v>105</v>
      </c>
      <c r="C47" t="s">
        <v>27</v>
      </c>
      <c r="D47" t="s">
        <v>28</v>
      </c>
      <c r="E47" t="s">
        <v>6372</v>
      </c>
      <c r="F47">
        <v>1967</v>
      </c>
      <c r="G47" t="s">
        <v>6373</v>
      </c>
      <c r="H47">
        <v>2016</v>
      </c>
      <c r="I47">
        <v>10.74</v>
      </c>
      <c r="J47">
        <v>0.64</v>
      </c>
      <c r="K47">
        <v>15784</v>
      </c>
      <c r="L47" t="s">
        <v>90</v>
      </c>
      <c r="M47">
        <v>0</v>
      </c>
      <c r="N47">
        <v>0</v>
      </c>
    </row>
    <row r="48" spans="1:14" x14ac:dyDescent="0.4">
      <c r="A48" t="s">
        <v>6457</v>
      </c>
      <c r="B48" t="s">
        <v>105</v>
      </c>
      <c r="C48" t="s">
        <v>27</v>
      </c>
      <c r="D48" t="s">
        <v>28</v>
      </c>
      <c r="E48" t="s">
        <v>6372</v>
      </c>
      <c r="F48">
        <v>1967</v>
      </c>
      <c r="G48" t="s">
        <v>6373</v>
      </c>
      <c r="H48">
        <v>2017</v>
      </c>
      <c r="I48">
        <v>14.96</v>
      </c>
      <c r="J48">
        <v>1.73</v>
      </c>
      <c r="K48">
        <v>17974</v>
      </c>
      <c r="L48" t="s">
        <v>90</v>
      </c>
      <c r="M48">
        <v>0</v>
      </c>
      <c r="N48">
        <v>0</v>
      </c>
    </row>
    <row r="49" spans="1:14" x14ac:dyDescent="0.4">
      <c r="A49" t="s">
        <v>6458</v>
      </c>
      <c r="B49" t="s">
        <v>105</v>
      </c>
      <c r="C49" t="s">
        <v>27</v>
      </c>
      <c r="D49" t="s">
        <v>28</v>
      </c>
      <c r="E49" t="s">
        <v>6372</v>
      </c>
      <c r="F49">
        <v>1967</v>
      </c>
      <c r="G49" t="s">
        <v>6373</v>
      </c>
      <c r="H49">
        <v>2018</v>
      </c>
      <c r="I49">
        <v>17.149999999999999</v>
      </c>
      <c r="J49">
        <v>1.73</v>
      </c>
      <c r="K49">
        <v>21686</v>
      </c>
      <c r="L49" t="s">
        <v>90</v>
      </c>
      <c r="M49">
        <v>0</v>
      </c>
      <c r="N49">
        <v>0</v>
      </c>
    </row>
    <row r="50" spans="1:14" x14ac:dyDescent="0.4">
      <c r="A50" t="s">
        <v>6459</v>
      </c>
      <c r="B50" t="s">
        <v>105</v>
      </c>
      <c r="C50" t="s">
        <v>27</v>
      </c>
      <c r="D50" t="s">
        <v>28</v>
      </c>
      <c r="E50" t="s">
        <v>6372</v>
      </c>
      <c r="F50">
        <v>1967</v>
      </c>
      <c r="G50" t="s">
        <v>6373</v>
      </c>
      <c r="H50">
        <v>2019</v>
      </c>
      <c r="I50">
        <v>17.170000000000002</v>
      </c>
      <c r="J50">
        <v>2.04</v>
      </c>
      <c r="K50">
        <v>20713</v>
      </c>
      <c r="L50" t="s">
        <v>90</v>
      </c>
      <c r="M50">
        <v>0</v>
      </c>
      <c r="N50">
        <v>0</v>
      </c>
    </row>
    <row r="51" spans="1:14" x14ac:dyDescent="0.4">
      <c r="A51" t="s">
        <v>6460</v>
      </c>
      <c r="B51" t="s">
        <v>105</v>
      </c>
      <c r="C51" t="s">
        <v>27</v>
      </c>
      <c r="D51" t="s">
        <v>28</v>
      </c>
      <c r="E51" t="s">
        <v>6372</v>
      </c>
      <c r="F51">
        <v>1967</v>
      </c>
      <c r="G51" t="s">
        <v>6373</v>
      </c>
      <c r="H51">
        <v>2020</v>
      </c>
      <c r="I51">
        <v>17.36</v>
      </c>
      <c r="J51">
        <v>1.1299999999999999</v>
      </c>
      <c r="K51">
        <v>25248</v>
      </c>
      <c r="L51" t="s">
        <v>90</v>
      </c>
      <c r="M51">
        <v>0</v>
      </c>
      <c r="N51">
        <v>0</v>
      </c>
    </row>
    <row r="52" spans="1:14" x14ac:dyDescent="0.4">
      <c r="A52" t="s">
        <v>6461</v>
      </c>
      <c r="B52" t="s">
        <v>105</v>
      </c>
      <c r="C52" t="s">
        <v>27</v>
      </c>
      <c r="D52" t="s">
        <v>28</v>
      </c>
      <c r="E52" t="s">
        <v>6372</v>
      </c>
      <c r="F52">
        <v>1967</v>
      </c>
      <c r="G52" t="s">
        <v>6373</v>
      </c>
      <c r="H52">
        <v>2021</v>
      </c>
      <c r="I52">
        <v>24.12</v>
      </c>
      <c r="J52">
        <v>3.25</v>
      </c>
      <c r="K52">
        <v>29140</v>
      </c>
      <c r="L52" t="s">
        <v>90</v>
      </c>
      <c r="M52">
        <v>0</v>
      </c>
      <c r="N52">
        <v>0</v>
      </c>
    </row>
    <row r="53" spans="1:14" x14ac:dyDescent="0.4">
      <c r="A53" t="s">
        <v>6462</v>
      </c>
      <c r="B53" t="s">
        <v>105</v>
      </c>
      <c r="C53" t="s">
        <v>27</v>
      </c>
      <c r="D53" t="s">
        <v>28</v>
      </c>
      <c r="E53" t="s">
        <v>6372</v>
      </c>
      <c r="F53">
        <v>1967</v>
      </c>
      <c r="G53" t="s">
        <v>6373</v>
      </c>
      <c r="H53">
        <v>2022</v>
      </c>
      <c r="I53">
        <v>25.83</v>
      </c>
      <c r="J53">
        <v>3.31</v>
      </c>
      <c r="K53">
        <v>34325</v>
      </c>
      <c r="L53" t="s">
        <v>90</v>
      </c>
      <c r="M53">
        <v>0</v>
      </c>
      <c r="N53">
        <v>0</v>
      </c>
    </row>
    <row r="54" spans="1:14" x14ac:dyDescent="0.4">
      <c r="A54" t="s">
        <v>6463</v>
      </c>
      <c r="B54" t="s">
        <v>105</v>
      </c>
      <c r="C54" t="s">
        <v>27</v>
      </c>
      <c r="D54" t="s">
        <v>28</v>
      </c>
      <c r="E54" t="s">
        <v>6372</v>
      </c>
      <c r="F54">
        <v>1967</v>
      </c>
      <c r="G54" t="s">
        <v>6373</v>
      </c>
      <c r="H54">
        <v>2023</v>
      </c>
      <c r="I54">
        <v>26.92</v>
      </c>
      <c r="J54">
        <v>3.12</v>
      </c>
      <c r="K54">
        <v>33842</v>
      </c>
      <c r="L54" t="s">
        <v>90</v>
      </c>
      <c r="M54">
        <v>0</v>
      </c>
      <c r="N54">
        <v>0</v>
      </c>
    </row>
    <row r="55" spans="1:14" x14ac:dyDescent="0.4">
      <c r="A55" t="s">
        <v>6464</v>
      </c>
      <c r="B55" t="s">
        <v>105</v>
      </c>
      <c r="C55" t="s">
        <v>27</v>
      </c>
      <c r="D55" t="s">
        <v>28</v>
      </c>
      <c r="E55" t="s">
        <v>6372</v>
      </c>
      <c r="F55">
        <v>1967</v>
      </c>
      <c r="G55" t="s">
        <v>6373</v>
      </c>
      <c r="H55">
        <v>2024</v>
      </c>
      <c r="I55">
        <v>28.78</v>
      </c>
      <c r="J55">
        <v>1.56</v>
      </c>
      <c r="K55">
        <v>35329</v>
      </c>
      <c r="L55" t="s">
        <v>90</v>
      </c>
      <c r="M55">
        <v>0</v>
      </c>
      <c r="N55">
        <v>1</v>
      </c>
    </row>
    <row r="56" spans="1:14" x14ac:dyDescent="0.4">
      <c r="A56" t="s">
        <v>6465</v>
      </c>
      <c r="B56" t="s">
        <v>105</v>
      </c>
      <c r="C56" t="s">
        <v>27</v>
      </c>
      <c r="D56" t="s">
        <v>28</v>
      </c>
      <c r="E56" t="s">
        <v>6372</v>
      </c>
      <c r="F56">
        <v>1967</v>
      </c>
      <c r="G56" t="s">
        <v>6373</v>
      </c>
      <c r="H56">
        <v>2025</v>
      </c>
      <c r="I56">
        <v>31.98</v>
      </c>
      <c r="J56">
        <v>1.91</v>
      </c>
      <c r="K56">
        <v>36236</v>
      </c>
      <c r="L56" t="s">
        <v>90</v>
      </c>
      <c r="M56">
        <v>0</v>
      </c>
      <c r="N56">
        <v>1</v>
      </c>
    </row>
    <row r="57" spans="1:14" x14ac:dyDescent="0.4">
      <c r="A57" t="s">
        <v>6466</v>
      </c>
      <c r="B57" t="s">
        <v>107</v>
      </c>
      <c r="C57" t="s">
        <v>27</v>
      </c>
      <c r="D57" t="s">
        <v>28</v>
      </c>
      <c r="E57" t="s">
        <v>6372</v>
      </c>
      <c r="F57">
        <v>1980</v>
      </c>
      <c r="G57" t="s">
        <v>6374</v>
      </c>
      <c r="H57">
        <v>2015</v>
      </c>
      <c r="I57">
        <v>5.55</v>
      </c>
      <c r="J57">
        <v>0.63</v>
      </c>
      <c r="K57">
        <v>7103</v>
      </c>
      <c r="L57" t="s">
        <v>90</v>
      </c>
      <c r="M57">
        <v>0</v>
      </c>
      <c r="N57">
        <v>0</v>
      </c>
    </row>
    <row r="58" spans="1:14" x14ac:dyDescent="0.4">
      <c r="A58" t="s">
        <v>6467</v>
      </c>
      <c r="B58" t="s">
        <v>107</v>
      </c>
      <c r="C58" t="s">
        <v>27</v>
      </c>
      <c r="D58" t="s">
        <v>28</v>
      </c>
      <c r="E58" t="s">
        <v>6372</v>
      </c>
      <c r="F58">
        <v>1980</v>
      </c>
      <c r="G58" t="s">
        <v>6374</v>
      </c>
      <c r="H58">
        <v>2016</v>
      </c>
      <c r="I58">
        <v>8.36</v>
      </c>
      <c r="J58">
        <v>0.63</v>
      </c>
      <c r="K58">
        <v>8631</v>
      </c>
      <c r="L58" t="s">
        <v>90</v>
      </c>
      <c r="M58">
        <v>0</v>
      </c>
      <c r="N58">
        <v>0</v>
      </c>
    </row>
    <row r="59" spans="1:14" x14ac:dyDescent="0.4">
      <c r="A59" t="s">
        <v>6468</v>
      </c>
      <c r="B59" t="s">
        <v>107</v>
      </c>
      <c r="C59" t="s">
        <v>27</v>
      </c>
      <c r="D59" t="s">
        <v>28</v>
      </c>
      <c r="E59" t="s">
        <v>6372</v>
      </c>
      <c r="F59">
        <v>1980</v>
      </c>
      <c r="G59" t="s">
        <v>6374</v>
      </c>
      <c r="H59">
        <v>2017</v>
      </c>
      <c r="I59">
        <v>8.2799999999999994</v>
      </c>
      <c r="J59">
        <v>0.76</v>
      </c>
      <c r="K59">
        <v>9680</v>
      </c>
      <c r="L59" t="s">
        <v>90</v>
      </c>
      <c r="M59">
        <v>0</v>
      </c>
      <c r="N59">
        <v>0</v>
      </c>
    </row>
    <row r="60" spans="1:14" x14ac:dyDescent="0.4">
      <c r="A60" t="s">
        <v>6469</v>
      </c>
      <c r="B60" t="s">
        <v>107</v>
      </c>
      <c r="C60" t="s">
        <v>27</v>
      </c>
      <c r="D60" t="s">
        <v>28</v>
      </c>
      <c r="E60" t="s">
        <v>6372</v>
      </c>
      <c r="F60">
        <v>1980</v>
      </c>
      <c r="G60" t="s">
        <v>6374</v>
      </c>
      <c r="H60">
        <v>2018</v>
      </c>
      <c r="I60">
        <v>11.16</v>
      </c>
      <c r="J60">
        <v>0.59</v>
      </c>
      <c r="K60">
        <v>11295</v>
      </c>
      <c r="L60" t="s">
        <v>90</v>
      </c>
      <c r="M60">
        <v>0</v>
      </c>
      <c r="N60">
        <v>0</v>
      </c>
    </row>
    <row r="61" spans="1:14" x14ac:dyDescent="0.4">
      <c r="A61" t="s">
        <v>6470</v>
      </c>
      <c r="B61" t="s">
        <v>107</v>
      </c>
      <c r="C61" t="s">
        <v>27</v>
      </c>
      <c r="D61" t="s">
        <v>28</v>
      </c>
      <c r="E61" t="s">
        <v>6372</v>
      </c>
      <c r="F61">
        <v>1980</v>
      </c>
      <c r="G61" t="s">
        <v>6374</v>
      </c>
      <c r="H61">
        <v>2019</v>
      </c>
      <c r="I61">
        <v>9.7899999999999991</v>
      </c>
      <c r="J61">
        <v>0.84</v>
      </c>
      <c r="K61">
        <v>12052</v>
      </c>
      <c r="L61" t="s">
        <v>90</v>
      </c>
      <c r="M61">
        <v>0</v>
      </c>
      <c r="N61">
        <v>0</v>
      </c>
    </row>
    <row r="62" spans="1:14" x14ac:dyDescent="0.4">
      <c r="A62" t="s">
        <v>6471</v>
      </c>
      <c r="B62" t="s">
        <v>107</v>
      </c>
      <c r="C62" t="s">
        <v>27</v>
      </c>
      <c r="D62" t="s">
        <v>28</v>
      </c>
      <c r="E62" t="s">
        <v>6372</v>
      </c>
      <c r="F62">
        <v>1980</v>
      </c>
      <c r="G62" t="s">
        <v>6374</v>
      </c>
      <c r="H62">
        <v>2020</v>
      </c>
      <c r="I62">
        <v>15</v>
      </c>
      <c r="J62">
        <v>1.1000000000000001</v>
      </c>
      <c r="K62">
        <v>13078</v>
      </c>
      <c r="L62" t="s">
        <v>90</v>
      </c>
      <c r="M62">
        <v>0</v>
      </c>
      <c r="N62">
        <v>0</v>
      </c>
    </row>
    <row r="63" spans="1:14" x14ac:dyDescent="0.4">
      <c r="A63" t="s">
        <v>6472</v>
      </c>
      <c r="B63" t="s">
        <v>107</v>
      </c>
      <c r="C63" t="s">
        <v>27</v>
      </c>
      <c r="D63" t="s">
        <v>28</v>
      </c>
      <c r="E63" t="s">
        <v>6372</v>
      </c>
      <c r="F63">
        <v>1980</v>
      </c>
      <c r="G63" t="s">
        <v>6374</v>
      </c>
      <c r="H63">
        <v>2021</v>
      </c>
      <c r="I63">
        <v>16.78</v>
      </c>
      <c r="J63">
        <v>1.6</v>
      </c>
      <c r="K63">
        <v>17489</v>
      </c>
      <c r="L63" t="s">
        <v>90</v>
      </c>
      <c r="M63">
        <v>0</v>
      </c>
      <c r="N63">
        <v>0</v>
      </c>
    </row>
    <row r="64" spans="1:14" x14ac:dyDescent="0.4">
      <c r="A64" t="s">
        <v>6473</v>
      </c>
      <c r="B64" t="s">
        <v>107</v>
      </c>
      <c r="C64" t="s">
        <v>27</v>
      </c>
      <c r="D64" t="s">
        <v>28</v>
      </c>
      <c r="E64" t="s">
        <v>6372</v>
      </c>
      <c r="F64">
        <v>1980</v>
      </c>
      <c r="G64" t="s">
        <v>6374</v>
      </c>
      <c r="H64">
        <v>2022</v>
      </c>
      <c r="I64">
        <v>16.82</v>
      </c>
      <c r="J64">
        <v>1.35</v>
      </c>
      <c r="K64">
        <v>18868</v>
      </c>
      <c r="L64" t="s">
        <v>90</v>
      </c>
      <c r="M64">
        <v>0</v>
      </c>
      <c r="N64">
        <v>0</v>
      </c>
    </row>
    <row r="65" spans="1:14" x14ac:dyDescent="0.4">
      <c r="A65" t="s">
        <v>6474</v>
      </c>
      <c r="B65" t="s">
        <v>107</v>
      </c>
      <c r="C65" t="s">
        <v>27</v>
      </c>
      <c r="D65" t="s">
        <v>28</v>
      </c>
      <c r="E65" t="s">
        <v>6372</v>
      </c>
      <c r="F65">
        <v>1980</v>
      </c>
      <c r="G65" t="s">
        <v>6374</v>
      </c>
      <c r="H65">
        <v>2023</v>
      </c>
      <c r="I65">
        <v>13.74</v>
      </c>
      <c r="J65">
        <v>1.74</v>
      </c>
      <c r="K65">
        <v>18033</v>
      </c>
      <c r="L65" t="s">
        <v>90</v>
      </c>
      <c r="M65">
        <v>0</v>
      </c>
      <c r="N65">
        <v>0</v>
      </c>
    </row>
    <row r="66" spans="1:14" x14ac:dyDescent="0.4">
      <c r="A66" t="s">
        <v>6475</v>
      </c>
      <c r="B66" t="s">
        <v>107</v>
      </c>
      <c r="C66" t="s">
        <v>27</v>
      </c>
      <c r="D66" t="s">
        <v>28</v>
      </c>
      <c r="E66" t="s">
        <v>6372</v>
      </c>
      <c r="F66">
        <v>1980</v>
      </c>
      <c r="G66" t="s">
        <v>6374</v>
      </c>
      <c r="H66">
        <v>2024</v>
      </c>
      <c r="I66">
        <v>18.14</v>
      </c>
      <c r="J66">
        <v>1.1399999999999999</v>
      </c>
      <c r="K66">
        <v>19247</v>
      </c>
      <c r="L66" t="s">
        <v>90</v>
      </c>
      <c r="M66">
        <v>0</v>
      </c>
      <c r="N66">
        <v>1</v>
      </c>
    </row>
    <row r="67" spans="1:14" x14ac:dyDescent="0.4">
      <c r="A67" t="s">
        <v>6476</v>
      </c>
      <c r="B67" t="s">
        <v>107</v>
      </c>
      <c r="C67" t="s">
        <v>27</v>
      </c>
      <c r="D67" t="s">
        <v>28</v>
      </c>
      <c r="E67" t="s">
        <v>6372</v>
      </c>
      <c r="F67">
        <v>1980</v>
      </c>
      <c r="G67" t="s">
        <v>6374</v>
      </c>
      <c r="H67">
        <v>2025</v>
      </c>
      <c r="I67">
        <v>21.86</v>
      </c>
      <c r="J67">
        <v>2.57</v>
      </c>
      <c r="K67">
        <v>20087</v>
      </c>
      <c r="L67" t="s">
        <v>90</v>
      </c>
      <c r="M67">
        <v>0</v>
      </c>
      <c r="N67">
        <v>1</v>
      </c>
    </row>
    <row r="68" spans="1:14" x14ac:dyDescent="0.4">
      <c r="A68" t="s">
        <v>6477</v>
      </c>
      <c r="B68" t="s">
        <v>6375</v>
      </c>
      <c r="C68" t="s">
        <v>27</v>
      </c>
      <c r="D68" t="s">
        <v>28</v>
      </c>
      <c r="E68" t="s">
        <v>6376</v>
      </c>
      <c r="F68">
        <v>1975</v>
      </c>
      <c r="G68" t="s">
        <v>6377</v>
      </c>
      <c r="H68">
        <v>2015</v>
      </c>
      <c r="I68">
        <v>2.85</v>
      </c>
      <c r="J68">
        <v>0.33</v>
      </c>
      <c r="K68">
        <v>5550</v>
      </c>
      <c r="L68" t="s">
        <v>90</v>
      </c>
      <c r="M68">
        <v>0</v>
      </c>
      <c r="N68">
        <v>0</v>
      </c>
    </row>
    <row r="69" spans="1:14" x14ac:dyDescent="0.4">
      <c r="A69" t="s">
        <v>6478</v>
      </c>
      <c r="B69" t="s">
        <v>6375</v>
      </c>
      <c r="C69" t="s">
        <v>27</v>
      </c>
      <c r="D69" t="s">
        <v>28</v>
      </c>
      <c r="E69" t="s">
        <v>6376</v>
      </c>
      <c r="F69">
        <v>1975</v>
      </c>
      <c r="G69" t="s">
        <v>6377</v>
      </c>
      <c r="H69">
        <v>2016</v>
      </c>
      <c r="I69">
        <v>3.17</v>
      </c>
      <c r="J69">
        <v>0.39</v>
      </c>
      <c r="K69">
        <v>6046</v>
      </c>
      <c r="L69" t="s">
        <v>90</v>
      </c>
      <c r="M69">
        <v>0</v>
      </c>
      <c r="N69">
        <v>0</v>
      </c>
    </row>
    <row r="70" spans="1:14" x14ac:dyDescent="0.4">
      <c r="A70" t="s">
        <v>6479</v>
      </c>
      <c r="B70" t="s">
        <v>6375</v>
      </c>
      <c r="C70" t="s">
        <v>27</v>
      </c>
      <c r="D70" t="s">
        <v>28</v>
      </c>
      <c r="E70" t="s">
        <v>6376</v>
      </c>
      <c r="F70">
        <v>1975</v>
      </c>
      <c r="G70" t="s">
        <v>6377</v>
      </c>
      <c r="H70">
        <v>2017</v>
      </c>
      <c r="I70">
        <v>3.67</v>
      </c>
      <c r="J70">
        <v>0.44</v>
      </c>
      <c r="K70">
        <v>7054</v>
      </c>
      <c r="L70" t="s">
        <v>90</v>
      </c>
      <c r="M70">
        <v>0</v>
      </c>
      <c r="N70">
        <v>0</v>
      </c>
    </row>
    <row r="71" spans="1:14" x14ac:dyDescent="0.4">
      <c r="A71" t="s">
        <v>6480</v>
      </c>
      <c r="B71" t="s">
        <v>6375</v>
      </c>
      <c r="C71" t="s">
        <v>27</v>
      </c>
      <c r="D71" t="s">
        <v>28</v>
      </c>
      <c r="E71" t="s">
        <v>6376</v>
      </c>
      <c r="F71">
        <v>1975</v>
      </c>
      <c r="G71" t="s">
        <v>6377</v>
      </c>
      <c r="H71">
        <v>2018</v>
      </c>
      <c r="I71">
        <v>4.6100000000000003</v>
      </c>
      <c r="J71">
        <v>0.69</v>
      </c>
      <c r="K71">
        <v>7610</v>
      </c>
      <c r="L71" t="s">
        <v>90</v>
      </c>
      <c r="M71">
        <v>0</v>
      </c>
      <c r="N71">
        <v>0</v>
      </c>
    </row>
    <row r="72" spans="1:14" x14ac:dyDescent="0.4">
      <c r="A72" t="s">
        <v>6481</v>
      </c>
      <c r="B72" t="s">
        <v>6375</v>
      </c>
      <c r="C72" t="s">
        <v>27</v>
      </c>
      <c r="D72" t="s">
        <v>28</v>
      </c>
      <c r="E72" t="s">
        <v>6376</v>
      </c>
      <c r="F72">
        <v>1975</v>
      </c>
      <c r="G72" t="s">
        <v>6377</v>
      </c>
      <c r="H72">
        <v>2019</v>
      </c>
      <c r="I72">
        <v>4.7300000000000004</v>
      </c>
      <c r="J72">
        <v>0.27</v>
      </c>
      <c r="K72">
        <v>7835</v>
      </c>
      <c r="L72" t="s">
        <v>90</v>
      </c>
      <c r="M72">
        <v>0</v>
      </c>
      <c r="N72">
        <v>0</v>
      </c>
    </row>
    <row r="73" spans="1:14" x14ac:dyDescent="0.4">
      <c r="A73" t="s">
        <v>6482</v>
      </c>
      <c r="B73" t="s">
        <v>6375</v>
      </c>
      <c r="C73" t="s">
        <v>27</v>
      </c>
      <c r="D73" t="s">
        <v>28</v>
      </c>
      <c r="E73" t="s">
        <v>6376</v>
      </c>
      <c r="F73">
        <v>1975</v>
      </c>
      <c r="G73" t="s">
        <v>6377</v>
      </c>
      <c r="H73">
        <v>2020</v>
      </c>
      <c r="I73">
        <v>5.93</v>
      </c>
      <c r="J73">
        <v>0.76</v>
      </c>
      <c r="K73">
        <v>9579</v>
      </c>
      <c r="L73" t="s">
        <v>90</v>
      </c>
      <c r="M73">
        <v>0</v>
      </c>
      <c r="N73">
        <v>0</v>
      </c>
    </row>
    <row r="74" spans="1:14" x14ac:dyDescent="0.4">
      <c r="A74" t="s">
        <v>6483</v>
      </c>
      <c r="B74" t="s">
        <v>6375</v>
      </c>
      <c r="C74" t="s">
        <v>27</v>
      </c>
      <c r="D74" t="s">
        <v>28</v>
      </c>
      <c r="E74" t="s">
        <v>6376</v>
      </c>
      <c r="F74">
        <v>1975</v>
      </c>
      <c r="G74" t="s">
        <v>6377</v>
      </c>
      <c r="H74">
        <v>2021</v>
      </c>
      <c r="I74">
        <v>7.8</v>
      </c>
      <c r="J74">
        <v>0.62</v>
      </c>
      <c r="K74">
        <v>12073</v>
      </c>
      <c r="L74" t="s">
        <v>90</v>
      </c>
      <c r="M74">
        <v>0</v>
      </c>
      <c r="N74">
        <v>0</v>
      </c>
    </row>
    <row r="75" spans="1:14" x14ac:dyDescent="0.4">
      <c r="A75" t="s">
        <v>6484</v>
      </c>
      <c r="B75" t="s">
        <v>6375</v>
      </c>
      <c r="C75" t="s">
        <v>27</v>
      </c>
      <c r="D75" t="s">
        <v>28</v>
      </c>
      <c r="E75" t="s">
        <v>6376</v>
      </c>
      <c r="F75">
        <v>1975</v>
      </c>
      <c r="G75" t="s">
        <v>6377</v>
      </c>
      <c r="H75">
        <v>2022</v>
      </c>
      <c r="I75">
        <v>10.77</v>
      </c>
      <c r="J75">
        <v>1.28</v>
      </c>
      <c r="K75">
        <v>14844</v>
      </c>
      <c r="L75" t="s">
        <v>90</v>
      </c>
      <c r="M75">
        <v>0</v>
      </c>
      <c r="N75">
        <v>0</v>
      </c>
    </row>
    <row r="76" spans="1:14" x14ac:dyDescent="0.4">
      <c r="A76" t="s">
        <v>6485</v>
      </c>
      <c r="B76" t="s">
        <v>6375</v>
      </c>
      <c r="C76" t="s">
        <v>27</v>
      </c>
      <c r="D76" t="s">
        <v>28</v>
      </c>
      <c r="E76" t="s">
        <v>6376</v>
      </c>
      <c r="F76">
        <v>1975</v>
      </c>
      <c r="G76" t="s">
        <v>6377</v>
      </c>
      <c r="H76">
        <v>2023</v>
      </c>
      <c r="I76">
        <v>9.6</v>
      </c>
      <c r="J76">
        <v>1.0900000000000001</v>
      </c>
      <c r="K76">
        <v>14705</v>
      </c>
      <c r="L76" t="s">
        <v>90</v>
      </c>
      <c r="M76">
        <v>0</v>
      </c>
      <c r="N76">
        <v>0</v>
      </c>
    </row>
    <row r="77" spans="1:14" x14ac:dyDescent="0.4">
      <c r="A77" t="s">
        <v>6486</v>
      </c>
      <c r="B77" t="s">
        <v>6375</v>
      </c>
      <c r="C77" t="s">
        <v>27</v>
      </c>
      <c r="D77" t="s">
        <v>28</v>
      </c>
      <c r="E77" t="s">
        <v>6376</v>
      </c>
      <c r="F77">
        <v>1975</v>
      </c>
      <c r="G77" t="s">
        <v>6377</v>
      </c>
      <c r="H77">
        <v>2024</v>
      </c>
      <c r="I77">
        <v>11.54</v>
      </c>
      <c r="J77">
        <v>1.64</v>
      </c>
      <c r="K77">
        <v>16101</v>
      </c>
      <c r="L77" t="s">
        <v>90</v>
      </c>
      <c r="M77">
        <v>0</v>
      </c>
      <c r="N77">
        <v>1</v>
      </c>
    </row>
    <row r="78" spans="1:14" x14ac:dyDescent="0.4">
      <c r="A78" t="s">
        <v>6487</v>
      </c>
      <c r="B78" t="s">
        <v>6375</v>
      </c>
      <c r="C78" t="s">
        <v>27</v>
      </c>
      <c r="D78" t="s">
        <v>28</v>
      </c>
      <c r="E78" t="s">
        <v>6376</v>
      </c>
      <c r="F78">
        <v>1975</v>
      </c>
      <c r="G78" t="s">
        <v>6377</v>
      </c>
      <c r="H78">
        <v>2025</v>
      </c>
      <c r="I78">
        <v>14.66</v>
      </c>
      <c r="J78">
        <v>1.92</v>
      </c>
      <c r="K78">
        <v>16820</v>
      </c>
      <c r="L78" t="s">
        <v>90</v>
      </c>
      <c r="M78">
        <v>0</v>
      </c>
      <c r="N78">
        <v>1</v>
      </c>
    </row>
    <row r="79" spans="1:14" x14ac:dyDescent="0.4">
      <c r="A79" t="s">
        <v>6488</v>
      </c>
      <c r="B79" t="s">
        <v>6378</v>
      </c>
      <c r="C79" t="s">
        <v>27</v>
      </c>
      <c r="D79" t="s">
        <v>28</v>
      </c>
      <c r="E79" t="s">
        <v>6379</v>
      </c>
      <c r="F79">
        <v>1978</v>
      </c>
      <c r="G79" t="s">
        <v>6380</v>
      </c>
      <c r="H79">
        <v>2015</v>
      </c>
      <c r="I79">
        <v>13.3</v>
      </c>
      <c r="J79">
        <v>1.71</v>
      </c>
      <c r="K79">
        <v>30480</v>
      </c>
      <c r="L79" t="s">
        <v>90</v>
      </c>
      <c r="M79">
        <v>0</v>
      </c>
      <c r="N79">
        <v>0</v>
      </c>
    </row>
    <row r="80" spans="1:14" x14ac:dyDescent="0.4">
      <c r="A80" t="s">
        <v>6489</v>
      </c>
      <c r="B80" t="s">
        <v>6378</v>
      </c>
      <c r="C80" t="s">
        <v>27</v>
      </c>
      <c r="D80" t="s">
        <v>28</v>
      </c>
      <c r="E80" t="s">
        <v>6379</v>
      </c>
      <c r="F80">
        <v>1978</v>
      </c>
      <c r="G80" t="s">
        <v>6380</v>
      </c>
      <c r="H80">
        <v>2016</v>
      </c>
      <c r="I80">
        <v>11.87</v>
      </c>
      <c r="J80">
        <v>0.99</v>
      </c>
      <c r="K80">
        <v>18929</v>
      </c>
      <c r="L80" t="s">
        <v>90</v>
      </c>
      <c r="M80">
        <v>0</v>
      </c>
      <c r="N80">
        <v>0</v>
      </c>
    </row>
    <row r="81" spans="1:14" x14ac:dyDescent="0.4">
      <c r="A81" t="s">
        <v>6490</v>
      </c>
      <c r="B81" t="s">
        <v>6378</v>
      </c>
      <c r="C81" t="s">
        <v>27</v>
      </c>
      <c r="D81" t="s">
        <v>28</v>
      </c>
      <c r="E81" t="s">
        <v>6379</v>
      </c>
      <c r="F81">
        <v>1978</v>
      </c>
      <c r="G81" t="s">
        <v>6380</v>
      </c>
      <c r="H81">
        <v>2017</v>
      </c>
      <c r="I81">
        <v>20.88</v>
      </c>
      <c r="J81">
        <v>2.4700000000000002</v>
      </c>
      <c r="K81">
        <v>19430</v>
      </c>
      <c r="L81" t="s">
        <v>90</v>
      </c>
      <c r="M81">
        <v>0</v>
      </c>
      <c r="N81">
        <v>0</v>
      </c>
    </row>
    <row r="82" spans="1:14" x14ac:dyDescent="0.4">
      <c r="A82" t="s">
        <v>6491</v>
      </c>
      <c r="B82" t="s">
        <v>6378</v>
      </c>
      <c r="C82" t="s">
        <v>27</v>
      </c>
      <c r="D82" t="s">
        <v>28</v>
      </c>
      <c r="E82" t="s">
        <v>6379</v>
      </c>
      <c r="F82">
        <v>1978</v>
      </c>
      <c r="G82" t="s">
        <v>6380</v>
      </c>
      <c r="H82">
        <v>2018</v>
      </c>
      <c r="I82">
        <v>30.71</v>
      </c>
      <c r="J82">
        <v>4.42</v>
      </c>
      <c r="K82">
        <v>34646</v>
      </c>
      <c r="L82" t="s">
        <v>90</v>
      </c>
      <c r="M82">
        <v>0</v>
      </c>
      <c r="N82">
        <v>0</v>
      </c>
    </row>
    <row r="83" spans="1:14" x14ac:dyDescent="0.4">
      <c r="A83" t="s">
        <v>6492</v>
      </c>
      <c r="B83" t="s">
        <v>6378</v>
      </c>
      <c r="C83" t="s">
        <v>27</v>
      </c>
      <c r="D83" t="s">
        <v>28</v>
      </c>
      <c r="E83" t="s">
        <v>6379</v>
      </c>
      <c r="F83">
        <v>1978</v>
      </c>
      <c r="G83" t="s">
        <v>6380</v>
      </c>
      <c r="H83">
        <v>2019</v>
      </c>
      <c r="I83">
        <v>23.23</v>
      </c>
      <c r="J83">
        <v>3.09</v>
      </c>
      <c r="K83">
        <v>34304</v>
      </c>
      <c r="L83" t="s">
        <v>90</v>
      </c>
      <c r="M83">
        <v>0</v>
      </c>
      <c r="N83">
        <v>0</v>
      </c>
    </row>
    <row r="84" spans="1:14" x14ac:dyDescent="0.4">
      <c r="A84" t="s">
        <v>6493</v>
      </c>
      <c r="B84" t="s">
        <v>6378</v>
      </c>
      <c r="C84" t="s">
        <v>27</v>
      </c>
      <c r="D84" t="s">
        <v>28</v>
      </c>
      <c r="E84" t="s">
        <v>6379</v>
      </c>
      <c r="F84">
        <v>1978</v>
      </c>
      <c r="G84" t="s">
        <v>6380</v>
      </c>
      <c r="H84">
        <v>2020</v>
      </c>
      <c r="I84">
        <v>22.25</v>
      </c>
      <c r="J84">
        <v>1.78</v>
      </c>
      <c r="K84">
        <v>39309</v>
      </c>
      <c r="L84" t="s">
        <v>90</v>
      </c>
      <c r="M84">
        <v>0</v>
      </c>
      <c r="N84">
        <v>0</v>
      </c>
    </row>
    <row r="85" spans="1:14" x14ac:dyDescent="0.4">
      <c r="A85" t="s">
        <v>6494</v>
      </c>
      <c r="B85" t="s">
        <v>6378</v>
      </c>
      <c r="C85" t="s">
        <v>27</v>
      </c>
      <c r="D85" t="s">
        <v>28</v>
      </c>
      <c r="E85" t="s">
        <v>6379</v>
      </c>
      <c r="F85">
        <v>1978</v>
      </c>
      <c r="G85" t="s">
        <v>6380</v>
      </c>
      <c r="H85">
        <v>2021</v>
      </c>
      <c r="I85">
        <v>27.5</v>
      </c>
      <c r="J85">
        <v>1.84</v>
      </c>
      <c r="K85">
        <v>42887</v>
      </c>
      <c r="L85" t="s">
        <v>90</v>
      </c>
      <c r="M85">
        <v>0</v>
      </c>
      <c r="N85">
        <v>0</v>
      </c>
    </row>
    <row r="86" spans="1:14" x14ac:dyDescent="0.4">
      <c r="A86" t="s">
        <v>6495</v>
      </c>
      <c r="B86" t="s">
        <v>6378</v>
      </c>
      <c r="C86" t="s">
        <v>27</v>
      </c>
      <c r="D86" t="s">
        <v>28</v>
      </c>
      <c r="E86" t="s">
        <v>6379</v>
      </c>
      <c r="F86">
        <v>1978</v>
      </c>
      <c r="G86" t="s">
        <v>6380</v>
      </c>
      <c r="H86">
        <v>2022</v>
      </c>
      <c r="I86">
        <v>30.79</v>
      </c>
      <c r="J86">
        <v>3.07</v>
      </c>
      <c r="K86">
        <v>48313</v>
      </c>
      <c r="L86" t="s">
        <v>90</v>
      </c>
      <c r="M86">
        <v>0</v>
      </c>
      <c r="N86">
        <v>0</v>
      </c>
    </row>
    <row r="87" spans="1:14" x14ac:dyDescent="0.4">
      <c r="A87" t="s">
        <v>6496</v>
      </c>
      <c r="B87" t="s">
        <v>6378</v>
      </c>
      <c r="C87" t="s">
        <v>27</v>
      </c>
      <c r="D87" t="s">
        <v>28</v>
      </c>
      <c r="E87" t="s">
        <v>6379</v>
      </c>
      <c r="F87">
        <v>1978</v>
      </c>
      <c r="G87" t="s">
        <v>6380</v>
      </c>
      <c r="H87">
        <v>2023</v>
      </c>
      <c r="I87">
        <v>15.76</v>
      </c>
      <c r="J87">
        <v>2.17</v>
      </c>
      <c r="K87">
        <v>43236</v>
      </c>
      <c r="L87" t="s">
        <v>90</v>
      </c>
      <c r="M87">
        <v>0</v>
      </c>
      <c r="N87">
        <v>0</v>
      </c>
    </row>
    <row r="88" spans="1:14" x14ac:dyDescent="0.4">
      <c r="A88" t="s">
        <v>6497</v>
      </c>
      <c r="B88" t="s">
        <v>6378</v>
      </c>
      <c r="C88" t="s">
        <v>27</v>
      </c>
      <c r="D88" t="s">
        <v>28</v>
      </c>
      <c r="E88" t="s">
        <v>6379</v>
      </c>
      <c r="F88">
        <v>1978</v>
      </c>
      <c r="G88" t="s">
        <v>6380</v>
      </c>
      <c r="H88">
        <v>2024</v>
      </c>
      <c r="I88">
        <v>31.32</v>
      </c>
      <c r="J88">
        <v>4.33</v>
      </c>
      <c r="K88">
        <v>40188</v>
      </c>
      <c r="L88" t="s">
        <v>90</v>
      </c>
      <c r="M88">
        <v>0</v>
      </c>
      <c r="N88">
        <v>1</v>
      </c>
    </row>
    <row r="89" spans="1:14" x14ac:dyDescent="0.4">
      <c r="A89" t="s">
        <v>6498</v>
      </c>
      <c r="B89" t="s">
        <v>6378</v>
      </c>
      <c r="C89" t="s">
        <v>27</v>
      </c>
      <c r="D89" t="s">
        <v>28</v>
      </c>
      <c r="E89" t="s">
        <v>6379</v>
      </c>
      <c r="F89">
        <v>1978</v>
      </c>
      <c r="G89" t="s">
        <v>6380</v>
      </c>
      <c r="H89">
        <v>2025</v>
      </c>
      <c r="I89">
        <v>43.34</v>
      </c>
      <c r="J89">
        <v>2.68</v>
      </c>
      <c r="K89">
        <v>42499</v>
      </c>
      <c r="L89" t="s">
        <v>90</v>
      </c>
      <c r="M89">
        <v>0</v>
      </c>
      <c r="N89">
        <v>1</v>
      </c>
    </row>
    <row r="90" spans="1:14" x14ac:dyDescent="0.4">
      <c r="A90" t="s">
        <v>6499</v>
      </c>
      <c r="B90" t="s">
        <v>104</v>
      </c>
      <c r="C90" t="s">
        <v>126</v>
      </c>
      <c r="D90" t="s">
        <v>127</v>
      </c>
      <c r="E90" t="s">
        <v>6381</v>
      </c>
      <c r="F90">
        <v>1984</v>
      </c>
      <c r="G90" t="s">
        <v>6382</v>
      </c>
      <c r="H90">
        <v>2015</v>
      </c>
      <c r="I90">
        <v>6.24</v>
      </c>
      <c r="J90">
        <v>1.3</v>
      </c>
      <c r="K90">
        <v>12908</v>
      </c>
      <c r="L90" t="s">
        <v>119</v>
      </c>
      <c r="M90">
        <v>0</v>
      </c>
      <c r="N90">
        <v>0</v>
      </c>
    </row>
    <row r="91" spans="1:14" x14ac:dyDescent="0.4">
      <c r="A91" t="s">
        <v>6500</v>
      </c>
      <c r="B91" t="s">
        <v>104</v>
      </c>
      <c r="C91" t="s">
        <v>126</v>
      </c>
      <c r="D91" t="s">
        <v>127</v>
      </c>
      <c r="E91" t="s">
        <v>6381</v>
      </c>
      <c r="F91">
        <v>1984</v>
      </c>
      <c r="G91" t="s">
        <v>6382</v>
      </c>
      <c r="H91">
        <v>2016</v>
      </c>
      <c r="I91">
        <v>6.67</v>
      </c>
      <c r="J91">
        <v>1.24</v>
      </c>
      <c r="K91">
        <v>15082</v>
      </c>
      <c r="L91" t="s">
        <v>119</v>
      </c>
      <c r="M91">
        <v>0</v>
      </c>
      <c r="N91">
        <v>0</v>
      </c>
    </row>
    <row r="92" spans="1:14" x14ac:dyDescent="0.4">
      <c r="A92" t="s">
        <v>6501</v>
      </c>
      <c r="B92" t="s">
        <v>104</v>
      </c>
      <c r="C92" t="s">
        <v>126</v>
      </c>
      <c r="D92" t="s">
        <v>127</v>
      </c>
      <c r="E92" t="s">
        <v>6381</v>
      </c>
      <c r="F92">
        <v>1984</v>
      </c>
      <c r="G92" t="s">
        <v>6382</v>
      </c>
      <c r="H92">
        <v>2017</v>
      </c>
      <c r="I92">
        <v>9.32</v>
      </c>
      <c r="J92">
        <v>1.6</v>
      </c>
      <c r="K92">
        <v>17091</v>
      </c>
      <c r="L92" t="s">
        <v>119</v>
      </c>
      <c r="M92">
        <v>0</v>
      </c>
      <c r="N92">
        <v>0</v>
      </c>
    </row>
    <row r="93" spans="1:14" x14ac:dyDescent="0.4">
      <c r="A93" t="s">
        <v>6502</v>
      </c>
      <c r="B93" t="s">
        <v>104</v>
      </c>
      <c r="C93" t="s">
        <v>126</v>
      </c>
      <c r="D93" t="s">
        <v>127</v>
      </c>
      <c r="E93" t="s">
        <v>6381</v>
      </c>
      <c r="F93">
        <v>1984</v>
      </c>
      <c r="G93" t="s">
        <v>6382</v>
      </c>
      <c r="H93">
        <v>2018</v>
      </c>
      <c r="I93">
        <v>10.72</v>
      </c>
      <c r="J93">
        <v>2.02</v>
      </c>
      <c r="K93">
        <v>21291</v>
      </c>
      <c r="L93" t="s">
        <v>119</v>
      </c>
      <c r="M93">
        <v>0</v>
      </c>
      <c r="N93">
        <v>0</v>
      </c>
    </row>
    <row r="94" spans="1:14" x14ac:dyDescent="0.4">
      <c r="A94" t="s">
        <v>6503</v>
      </c>
      <c r="B94" t="s">
        <v>104</v>
      </c>
      <c r="C94" t="s">
        <v>126</v>
      </c>
      <c r="D94" t="s">
        <v>127</v>
      </c>
      <c r="E94" t="s">
        <v>6381</v>
      </c>
      <c r="F94">
        <v>1984</v>
      </c>
      <c r="G94" t="s">
        <v>6382</v>
      </c>
      <c r="H94">
        <v>2019</v>
      </c>
      <c r="I94">
        <v>11.84</v>
      </c>
      <c r="J94">
        <v>2.19</v>
      </c>
      <c r="K94">
        <v>24142</v>
      </c>
      <c r="L94" t="s">
        <v>119</v>
      </c>
      <c r="M94">
        <v>0</v>
      </c>
      <c r="N94">
        <v>0</v>
      </c>
    </row>
    <row r="95" spans="1:14" x14ac:dyDescent="0.4">
      <c r="A95" t="s">
        <v>6504</v>
      </c>
      <c r="B95" t="s">
        <v>104</v>
      </c>
      <c r="C95" t="s">
        <v>126</v>
      </c>
      <c r="D95" t="s">
        <v>127</v>
      </c>
      <c r="E95" t="s">
        <v>6381</v>
      </c>
      <c r="F95">
        <v>1984</v>
      </c>
      <c r="G95" t="s">
        <v>6382</v>
      </c>
      <c r="H95">
        <v>2020</v>
      </c>
      <c r="I95">
        <v>13.71</v>
      </c>
      <c r="J95">
        <v>2.35</v>
      </c>
      <c r="K95">
        <v>26973</v>
      </c>
      <c r="L95" t="s">
        <v>119</v>
      </c>
      <c r="M95">
        <v>0</v>
      </c>
      <c r="N95">
        <v>0</v>
      </c>
    </row>
    <row r="96" spans="1:14" x14ac:dyDescent="0.4">
      <c r="A96" t="s">
        <v>6505</v>
      </c>
      <c r="B96" t="s">
        <v>104</v>
      </c>
      <c r="C96" t="s">
        <v>126</v>
      </c>
      <c r="D96" t="s">
        <v>127</v>
      </c>
      <c r="E96" t="s">
        <v>6381</v>
      </c>
      <c r="F96">
        <v>1984</v>
      </c>
      <c r="G96" t="s">
        <v>6382</v>
      </c>
      <c r="H96">
        <v>2021</v>
      </c>
      <c r="I96">
        <v>18.2</v>
      </c>
      <c r="J96">
        <v>3.28</v>
      </c>
      <c r="K96">
        <v>31439</v>
      </c>
      <c r="L96" t="s">
        <v>119</v>
      </c>
      <c r="M96">
        <v>0</v>
      </c>
      <c r="N96">
        <v>0</v>
      </c>
    </row>
    <row r="97" spans="1:14" x14ac:dyDescent="0.4">
      <c r="A97" t="s">
        <v>6506</v>
      </c>
      <c r="B97" t="s">
        <v>104</v>
      </c>
      <c r="C97" t="s">
        <v>126</v>
      </c>
      <c r="D97" t="s">
        <v>127</v>
      </c>
      <c r="E97" t="s">
        <v>6381</v>
      </c>
      <c r="F97">
        <v>1984</v>
      </c>
      <c r="G97" t="s">
        <v>6382</v>
      </c>
      <c r="H97">
        <v>2022</v>
      </c>
      <c r="I97">
        <v>21.21</v>
      </c>
      <c r="J97">
        <v>4.43</v>
      </c>
      <c r="K97">
        <v>39720</v>
      </c>
      <c r="L97" t="s">
        <v>119</v>
      </c>
      <c r="M97">
        <v>0</v>
      </c>
      <c r="N97">
        <v>0</v>
      </c>
    </row>
    <row r="98" spans="1:14" x14ac:dyDescent="0.4">
      <c r="A98" t="s">
        <v>6507</v>
      </c>
      <c r="B98" t="s">
        <v>104</v>
      </c>
      <c r="C98" t="s">
        <v>126</v>
      </c>
      <c r="D98" t="s">
        <v>127</v>
      </c>
      <c r="E98" t="s">
        <v>6381</v>
      </c>
      <c r="F98">
        <v>1984</v>
      </c>
      <c r="G98" t="s">
        <v>6382</v>
      </c>
      <c r="H98">
        <v>2023</v>
      </c>
      <c r="I98">
        <v>28.39</v>
      </c>
      <c r="J98">
        <v>4.5599999999999996</v>
      </c>
      <c r="K98">
        <v>41236</v>
      </c>
      <c r="L98" t="s">
        <v>119</v>
      </c>
      <c r="M98">
        <v>0</v>
      </c>
      <c r="N98">
        <v>0</v>
      </c>
    </row>
    <row r="99" spans="1:14" x14ac:dyDescent="0.4">
      <c r="A99" t="s">
        <v>6508</v>
      </c>
      <c r="B99" t="s">
        <v>104</v>
      </c>
      <c r="C99" t="s">
        <v>126</v>
      </c>
      <c r="D99" t="s">
        <v>127</v>
      </c>
      <c r="E99" t="s">
        <v>6381</v>
      </c>
      <c r="F99">
        <v>1984</v>
      </c>
      <c r="G99" t="s">
        <v>6382</v>
      </c>
      <c r="H99">
        <v>2024</v>
      </c>
      <c r="I99">
        <v>33.01</v>
      </c>
      <c r="J99">
        <v>5.58</v>
      </c>
      <c r="K99">
        <v>45222</v>
      </c>
      <c r="L99" t="s">
        <v>119</v>
      </c>
      <c r="M99">
        <v>0</v>
      </c>
      <c r="N99">
        <v>1</v>
      </c>
    </row>
    <row r="100" spans="1:14" x14ac:dyDescent="0.4">
      <c r="A100" t="s">
        <v>6509</v>
      </c>
      <c r="B100" t="s">
        <v>104</v>
      </c>
      <c r="C100" t="s">
        <v>126</v>
      </c>
      <c r="D100" t="s">
        <v>127</v>
      </c>
      <c r="E100" t="s">
        <v>6381</v>
      </c>
      <c r="F100">
        <v>1984</v>
      </c>
      <c r="G100" t="s">
        <v>6382</v>
      </c>
      <c r="H100">
        <v>2025</v>
      </c>
      <c r="I100">
        <v>37.64</v>
      </c>
      <c r="J100">
        <v>8.82</v>
      </c>
      <c r="K100">
        <v>48074</v>
      </c>
      <c r="L100" t="s">
        <v>119</v>
      </c>
      <c r="M100">
        <v>0</v>
      </c>
      <c r="N100">
        <v>1</v>
      </c>
    </row>
    <row r="101" spans="1:14" x14ac:dyDescent="0.4">
      <c r="A101" t="s">
        <v>6510</v>
      </c>
      <c r="B101" t="s">
        <v>36</v>
      </c>
      <c r="C101" t="s">
        <v>24</v>
      </c>
      <c r="D101" t="s">
        <v>25</v>
      </c>
      <c r="E101" t="s">
        <v>6383</v>
      </c>
      <c r="F101">
        <v>1987</v>
      </c>
      <c r="G101" t="s">
        <v>6384</v>
      </c>
      <c r="H101">
        <v>2015</v>
      </c>
      <c r="I101">
        <v>25.43</v>
      </c>
      <c r="J101">
        <v>5.64</v>
      </c>
      <c r="K101">
        <v>45174</v>
      </c>
      <c r="L101" t="s">
        <v>90</v>
      </c>
      <c r="M101">
        <v>0</v>
      </c>
      <c r="N101">
        <v>0</v>
      </c>
    </row>
    <row r="102" spans="1:14" x14ac:dyDescent="0.4">
      <c r="A102" t="s">
        <v>6511</v>
      </c>
      <c r="B102" t="s">
        <v>36</v>
      </c>
      <c r="C102" t="s">
        <v>24</v>
      </c>
      <c r="D102" t="s">
        <v>25</v>
      </c>
      <c r="E102" t="s">
        <v>6383</v>
      </c>
      <c r="F102">
        <v>1987</v>
      </c>
      <c r="G102" t="s">
        <v>6384</v>
      </c>
      <c r="H102">
        <v>2016</v>
      </c>
      <c r="I102">
        <v>30.91</v>
      </c>
      <c r="J102">
        <v>5.49</v>
      </c>
      <c r="K102">
        <v>47577</v>
      </c>
      <c r="L102" t="s">
        <v>90</v>
      </c>
      <c r="M102">
        <v>0</v>
      </c>
      <c r="N102">
        <v>0</v>
      </c>
    </row>
    <row r="103" spans="1:14" x14ac:dyDescent="0.4">
      <c r="A103" t="s">
        <v>6512</v>
      </c>
      <c r="B103" t="s">
        <v>36</v>
      </c>
      <c r="C103" t="s">
        <v>24</v>
      </c>
      <c r="D103" t="s">
        <v>25</v>
      </c>
      <c r="E103" t="s">
        <v>6383</v>
      </c>
      <c r="F103">
        <v>1987</v>
      </c>
      <c r="G103" t="s">
        <v>6384</v>
      </c>
      <c r="H103">
        <v>2017</v>
      </c>
      <c r="I103">
        <v>33.18</v>
      </c>
      <c r="J103">
        <v>7.4</v>
      </c>
      <c r="K103">
        <v>47494</v>
      </c>
      <c r="L103" t="s">
        <v>90</v>
      </c>
      <c r="M103">
        <v>0</v>
      </c>
      <c r="N103">
        <v>0</v>
      </c>
    </row>
    <row r="104" spans="1:14" x14ac:dyDescent="0.4">
      <c r="A104" t="s">
        <v>6513</v>
      </c>
      <c r="B104" t="s">
        <v>36</v>
      </c>
      <c r="C104" t="s">
        <v>24</v>
      </c>
      <c r="D104" t="s">
        <v>25</v>
      </c>
      <c r="E104" t="s">
        <v>6383</v>
      </c>
      <c r="F104">
        <v>1987</v>
      </c>
      <c r="G104" t="s">
        <v>6384</v>
      </c>
      <c r="H104">
        <v>2018</v>
      </c>
      <c r="I104">
        <v>35.29</v>
      </c>
      <c r="J104">
        <v>5.64</v>
      </c>
      <c r="K104">
        <v>50807</v>
      </c>
      <c r="L104" t="s">
        <v>90</v>
      </c>
      <c r="M104">
        <v>0</v>
      </c>
      <c r="N104">
        <v>0</v>
      </c>
    </row>
    <row r="105" spans="1:14" x14ac:dyDescent="0.4">
      <c r="A105" t="s">
        <v>6514</v>
      </c>
      <c r="B105" t="s">
        <v>36</v>
      </c>
      <c r="C105" t="s">
        <v>24</v>
      </c>
      <c r="D105" t="s">
        <v>25</v>
      </c>
      <c r="E105" t="s">
        <v>6383</v>
      </c>
      <c r="F105">
        <v>1987</v>
      </c>
      <c r="G105" t="s">
        <v>6384</v>
      </c>
      <c r="H105">
        <v>2019</v>
      </c>
      <c r="I105">
        <v>34.39</v>
      </c>
      <c r="J105">
        <v>6.03</v>
      </c>
      <c r="K105">
        <v>51604</v>
      </c>
      <c r="L105" t="s">
        <v>90</v>
      </c>
      <c r="M105">
        <v>0</v>
      </c>
      <c r="N105">
        <v>0</v>
      </c>
    </row>
    <row r="106" spans="1:14" x14ac:dyDescent="0.4">
      <c r="A106" t="s">
        <v>6515</v>
      </c>
      <c r="B106" t="s">
        <v>36</v>
      </c>
      <c r="C106" t="s">
        <v>24</v>
      </c>
      <c r="D106" t="s">
        <v>25</v>
      </c>
      <c r="E106" t="s">
        <v>6383</v>
      </c>
      <c r="F106">
        <v>1987</v>
      </c>
      <c r="G106" t="s">
        <v>6384</v>
      </c>
      <c r="H106">
        <v>2020</v>
      </c>
      <c r="I106">
        <v>43.49</v>
      </c>
      <c r="J106">
        <v>10.09</v>
      </c>
      <c r="K106">
        <v>56575</v>
      </c>
      <c r="L106" t="s">
        <v>90</v>
      </c>
      <c r="M106">
        <v>0</v>
      </c>
      <c r="N106">
        <v>0</v>
      </c>
    </row>
    <row r="107" spans="1:14" x14ac:dyDescent="0.4">
      <c r="A107" t="s">
        <v>6516</v>
      </c>
      <c r="B107" t="s">
        <v>36</v>
      </c>
      <c r="C107" t="s">
        <v>24</v>
      </c>
      <c r="D107" t="s">
        <v>25</v>
      </c>
      <c r="E107" t="s">
        <v>6383</v>
      </c>
      <c r="F107">
        <v>1987</v>
      </c>
      <c r="G107" t="s">
        <v>6384</v>
      </c>
      <c r="H107">
        <v>2021</v>
      </c>
      <c r="I107">
        <v>54.68</v>
      </c>
      <c r="J107">
        <v>8.2200000000000006</v>
      </c>
      <c r="K107">
        <v>65446</v>
      </c>
      <c r="L107" t="s">
        <v>90</v>
      </c>
      <c r="M107">
        <v>0</v>
      </c>
      <c r="N107">
        <v>0</v>
      </c>
    </row>
    <row r="108" spans="1:14" x14ac:dyDescent="0.4">
      <c r="A108" t="s">
        <v>6517</v>
      </c>
      <c r="B108" t="s">
        <v>36</v>
      </c>
      <c r="C108" t="s">
        <v>24</v>
      </c>
      <c r="D108" t="s">
        <v>25</v>
      </c>
      <c r="E108" t="s">
        <v>6383</v>
      </c>
      <c r="F108">
        <v>1987</v>
      </c>
      <c r="G108" t="s">
        <v>6384</v>
      </c>
      <c r="H108">
        <v>2022</v>
      </c>
      <c r="I108">
        <v>72.94</v>
      </c>
      <c r="J108">
        <v>11.55</v>
      </c>
      <c r="K108">
        <v>72653</v>
      </c>
      <c r="L108" t="s">
        <v>90</v>
      </c>
      <c r="M108">
        <v>0</v>
      </c>
      <c r="N108">
        <v>0</v>
      </c>
    </row>
    <row r="109" spans="1:14" x14ac:dyDescent="0.4">
      <c r="A109" t="s">
        <v>6518</v>
      </c>
      <c r="B109" t="s">
        <v>36</v>
      </c>
      <c r="C109" t="s">
        <v>24</v>
      </c>
      <c r="D109" t="s">
        <v>25</v>
      </c>
      <c r="E109" t="s">
        <v>6383</v>
      </c>
      <c r="F109">
        <v>1987</v>
      </c>
      <c r="G109" t="s">
        <v>6384</v>
      </c>
      <c r="H109">
        <v>2023</v>
      </c>
      <c r="I109">
        <v>71.7</v>
      </c>
      <c r="J109">
        <v>16.170000000000002</v>
      </c>
      <c r="K109">
        <v>77109</v>
      </c>
      <c r="L109" t="s">
        <v>90</v>
      </c>
      <c r="M109">
        <v>0</v>
      </c>
      <c r="N109">
        <v>0</v>
      </c>
    </row>
    <row r="110" spans="1:14" x14ac:dyDescent="0.4">
      <c r="A110" t="s">
        <v>6519</v>
      </c>
      <c r="B110" t="s">
        <v>36</v>
      </c>
      <c r="C110" t="s">
        <v>24</v>
      </c>
      <c r="D110" t="s">
        <v>25</v>
      </c>
      <c r="E110" t="s">
        <v>6383</v>
      </c>
      <c r="F110">
        <v>1987</v>
      </c>
      <c r="G110" t="s">
        <v>6384</v>
      </c>
      <c r="H110">
        <v>2024</v>
      </c>
      <c r="I110">
        <v>87.68</v>
      </c>
      <c r="J110">
        <v>14.77</v>
      </c>
      <c r="K110">
        <v>78072</v>
      </c>
      <c r="L110" t="s">
        <v>90</v>
      </c>
      <c r="M110">
        <v>0</v>
      </c>
      <c r="N110">
        <v>1</v>
      </c>
    </row>
    <row r="111" spans="1:14" x14ac:dyDescent="0.4">
      <c r="A111" t="s">
        <v>6520</v>
      </c>
      <c r="B111" t="s">
        <v>36</v>
      </c>
      <c r="C111" t="s">
        <v>24</v>
      </c>
      <c r="D111" t="s">
        <v>25</v>
      </c>
      <c r="E111" t="s">
        <v>6383</v>
      </c>
      <c r="F111">
        <v>1987</v>
      </c>
      <c r="G111" t="s">
        <v>6384</v>
      </c>
      <c r="H111">
        <v>2025</v>
      </c>
      <c r="I111">
        <v>107.59</v>
      </c>
      <c r="J111">
        <v>24.05</v>
      </c>
      <c r="K111">
        <v>80051</v>
      </c>
      <c r="L111" t="s">
        <v>90</v>
      </c>
      <c r="M111">
        <v>0</v>
      </c>
      <c r="N111">
        <v>1</v>
      </c>
    </row>
    <row r="112" spans="1:14" x14ac:dyDescent="0.4">
      <c r="A112" t="s">
        <v>6521</v>
      </c>
      <c r="B112" t="s">
        <v>99</v>
      </c>
      <c r="C112" t="s">
        <v>24</v>
      </c>
      <c r="D112" t="s">
        <v>25</v>
      </c>
      <c r="E112" t="s">
        <v>6385</v>
      </c>
      <c r="F112">
        <v>1997</v>
      </c>
      <c r="G112" t="s">
        <v>6386</v>
      </c>
      <c r="H112">
        <v>2015</v>
      </c>
      <c r="I112">
        <v>5.95</v>
      </c>
      <c r="J112">
        <v>0.85</v>
      </c>
      <c r="K112">
        <v>14878</v>
      </c>
      <c r="L112" t="s">
        <v>90</v>
      </c>
      <c r="M112">
        <v>0</v>
      </c>
      <c r="N112">
        <v>0</v>
      </c>
    </row>
    <row r="113" spans="1:14" x14ac:dyDescent="0.4">
      <c r="A113" t="s">
        <v>6522</v>
      </c>
      <c r="B113" t="s">
        <v>99</v>
      </c>
      <c r="C113" t="s">
        <v>24</v>
      </c>
      <c r="D113" t="s">
        <v>25</v>
      </c>
      <c r="E113" t="s">
        <v>6385</v>
      </c>
      <c r="F113">
        <v>1997</v>
      </c>
      <c r="G113" t="s">
        <v>6386</v>
      </c>
      <c r="H113">
        <v>2016</v>
      </c>
      <c r="I113">
        <v>7.15</v>
      </c>
      <c r="J113">
        <v>1.07</v>
      </c>
      <c r="K113">
        <v>17298</v>
      </c>
      <c r="L113" t="s">
        <v>90</v>
      </c>
      <c r="M113">
        <v>0</v>
      </c>
      <c r="N113">
        <v>0</v>
      </c>
    </row>
    <row r="114" spans="1:14" x14ac:dyDescent="0.4">
      <c r="A114" t="s">
        <v>6523</v>
      </c>
      <c r="B114" t="s">
        <v>99</v>
      </c>
      <c r="C114" t="s">
        <v>24</v>
      </c>
      <c r="D114" t="s">
        <v>25</v>
      </c>
      <c r="E114" t="s">
        <v>6385</v>
      </c>
      <c r="F114">
        <v>1997</v>
      </c>
      <c r="G114" t="s">
        <v>6386</v>
      </c>
      <c r="H114">
        <v>2017</v>
      </c>
      <c r="I114">
        <v>8.2200000000000006</v>
      </c>
      <c r="J114">
        <v>1.06</v>
      </c>
      <c r="K114">
        <v>16855</v>
      </c>
      <c r="L114" t="s">
        <v>90</v>
      </c>
      <c r="M114">
        <v>0</v>
      </c>
      <c r="N114">
        <v>0</v>
      </c>
    </row>
    <row r="115" spans="1:14" x14ac:dyDescent="0.4">
      <c r="A115" t="s">
        <v>6524</v>
      </c>
      <c r="B115" t="s">
        <v>99</v>
      </c>
      <c r="C115" t="s">
        <v>24</v>
      </c>
      <c r="D115" t="s">
        <v>25</v>
      </c>
      <c r="E115" t="s">
        <v>6385</v>
      </c>
      <c r="F115">
        <v>1997</v>
      </c>
      <c r="G115" t="s">
        <v>6386</v>
      </c>
      <c r="H115">
        <v>2018</v>
      </c>
      <c r="I115">
        <v>8.4</v>
      </c>
      <c r="J115">
        <v>1.08</v>
      </c>
      <c r="K115">
        <v>16831</v>
      </c>
      <c r="L115" t="s">
        <v>90</v>
      </c>
      <c r="M115">
        <v>0</v>
      </c>
      <c r="N115">
        <v>0</v>
      </c>
    </row>
    <row r="116" spans="1:14" x14ac:dyDescent="0.4">
      <c r="A116" t="s">
        <v>6525</v>
      </c>
      <c r="B116" t="s">
        <v>99</v>
      </c>
      <c r="C116" t="s">
        <v>24</v>
      </c>
      <c r="D116" t="s">
        <v>25</v>
      </c>
      <c r="E116" t="s">
        <v>6385</v>
      </c>
      <c r="F116">
        <v>1997</v>
      </c>
      <c r="G116" t="s">
        <v>6386</v>
      </c>
      <c r="H116">
        <v>2019</v>
      </c>
      <c r="I116">
        <v>10.23</v>
      </c>
      <c r="J116">
        <v>1.18</v>
      </c>
      <c r="K116">
        <v>16797</v>
      </c>
      <c r="L116" t="s">
        <v>90</v>
      </c>
      <c r="M116">
        <v>0</v>
      </c>
      <c r="N116">
        <v>0</v>
      </c>
    </row>
    <row r="117" spans="1:14" x14ac:dyDescent="0.4">
      <c r="A117" t="s">
        <v>6526</v>
      </c>
      <c r="B117" t="s">
        <v>99</v>
      </c>
      <c r="C117" t="s">
        <v>24</v>
      </c>
      <c r="D117" t="s">
        <v>25</v>
      </c>
      <c r="E117" t="s">
        <v>6385</v>
      </c>
      <c r="F117">
        <v>1997</v>
      </c>
      <c r="G117" t="s">
        <v>6386</v>
      </c>
      <c r="H117">
        <v>2020</v>
      </c>
      <c r="I117">
        <v>18.010000000000002</v>
      </c>
      <c r="J117">
        <v>1.4</v>
      </c>
      <c r="K117">
        <v>17730</v>
      </c>
      <c r="L117" t="s">
        <v>90</v>
      </c>
      <c r="M117">
        <v>0</v>
      </c>
      <c r="N117">
        <v>0</v>
      </c>
    </row>
    <row r="118" spans="1:14" x14ac:dyDescent="0.4">
      <c r="A118" t="s">
        <v>6527</v>
      </c>
      <c r="B118" t="s">
        <v>99</v>
      </c>
      <c r="C118" t="s">
        <v>24</v>
      </c>
      <c r="D118" t="s">
        <v>25</v>
      </c>
      <c r="E118" t="s">
        <v>6385</v>
      </c>
      <c r="F118">
        <v>1997</v>
      </c>
      <c r="G118" t="s">
        <v>6386</v>
      </c>
      <c r="H118">
        <v>2021</v>
      </c>
      <c r="I118">
        <v>17.5</v>
      </c>
      <c r="J118">
        <v>2.21</v>
      </c>
      <c r="K118">
        <v>19903</v>
      </c>
      <c r="L118" t="s">
        <v>90</v>
      </c>
      <c r="M118">
        <v>0</v>
      </c>
      <c r="N118">
        <v>0</v>
      </c>
    </row>
    <row r="119" spans="1:14" x14ac:dyDescent="0.4">
      <c r="A119" t="s">
        <v>6528</v>
      </c>
      <c r="B119" t="s">
        <v>99</v>
      </c>
      <c r="C119" t="s">
        <v>24</v>
      </c>
      <c r="D119" t="s">
        <v>25</v>
      </c>
      <c r="E119" t="s">
        <v>6385</v>
      </c>
      <c r="F119">
        <v>1997</v>
      </c>
      <c r="G119" t="s">
        <v>6386</v>
      </c>
      <c r="H119">
        <v>2022</v>
      </c>
      <c r="I119">
        <v>15.32</v>
      </c>
      <c r="J119">
        <v>0.78</v>
      </c>
      <c r="K119">
        <v>22143</v>
      </c>
      <c r="L119" t="s">
        <v>90</v>
      </c>
      <c r="M119">
        <v>0</v>
      </c>
      <c r="N119">
        <v>0</v>
      </c>
    </row>
    <row r="120" spans="1:14" x14ac:dyDescent="0.4">
      <c r="A120" t="s">
        <v>6529</v>
      </c>
      <c r="B120" t="s">
        <v>99</v>
      </c>
      <c r="C120" t="s">
        <v>24</v>
      </c>
      <c r="D120" t="s">
        <v>25</v>
      </c>
      <c r="E120" t="s">
        <v>6385</v>
      </c>
      <c r="F120">
        <v>1997</v>
      </c>
      <c r="G120" t="s">
        <v>6386</v>
      </c>
      <c r="H120">
        <v>2023</v>
      </c>
      <c r="I120">
        <v>14.08</v>
      </c>
      <c r="J120">
        <v>1.0900000000000001</v>
      </c>
      <c r="K120">
        <v>18789</v>
      </c>
      <c r="L120" t="s">
        <v>90</v>
      </c>
      <c r="M120">
        <v>0</v>
      </c>
      <c r="N120">
        <v>0</v>
      </c>
    </row>
    <row r="121" spans="1:14" x14ac:dyDescent="0.4">
      <c r="A121" t="s">
        <v>6530</v>
      </c>
      <c r="B121" t="s">
        <v>99</v>
      </c>
      <c r="C121" t="s">
        <v>24</v>
      </c>
      <c r="D121" t="s">
        <v>25</v>
      </c>
      <c r="E121" t="s">
        <v>6385</v>
      </c>
      <c r="F121">
        <v>1997</v>
      </c>
      <c r="G121" t="s">
        <v>6386</v>
      </c>
      <c r="H121">
        <v>2024</v>
      </c>
      <c r="I121">
        <v>16.399999999999999</v>
      </c>
      <c r="J121">
        <v>0.94</v>
      </c>
      <c r="K121">
        <v>19928</v>
      </c>
      <c r="L121" t="s">
        <v>90</v>
      </c>
      <c r="M121">
        <v>0</v>
      </c>
      <c r="N121">
        <v>1</v>
      </c>
    </row>
    <row r="122" spans="1:14" x14ac:dyDescent="0.4">
      <c r="A122" t="s">
        <v>6531</v>
      </c>
      <c r="B122" t="s">
        <v>99</v>
      </c>
      <c r="C122" t="s">
        <v>24</v>
      </c>
      <c r="D122" t="s">
        <v>25</v>
      </c>
      <c r="E122" t="s">
        <v>6385</v>
      </c>
      <c r="F122">
        <v>1997</v>
      </c>
      <c r="G122" t="s">
        <v>6386</v>
      </c>
      <c r="H122">
        <v>2025</v>
      </c>
      <c r="I122">
        <v>20.5</v>
      </c>
      <c r="J122">
        <v>2.2000000000000002</v>
      </c>
      <c r="K122">
        <v>22253</v>
      </c>
      <c r="L122" t="s">
        <v>90</v>
      </c>
      <c r="M122">
        <v>0</v>
      </c>
      <c r="N122">
        <v>1</v>
      </c>
    </row>
    <row r="123" spans="1:14" x14ac:dyDescent="0.4">
      <c r="A123" t="s">
        <v>6532</v>
      </c>
      <c r="B123" t="s">
        <v>93</v>
      </c>
      <c r="C123" t="s">
        <v>101</v>
      </c>
      <c r="D123" t="s">
        <v>102</v>
      </c>
      <c r="E123" t="s">
        <v>6387</v>
      </c>
      <c r="F123">
        <v>1969</v>
      </c>
      <c r="G123" t="s">
        <v>6388</v>
      </c>
      <c r="H123">
        <v>2015</v>
      </c>
      <c r="I123">
        <v>169.74</v>
      </c>
      <c r="J123">
        <v>24.88</v>
      </c>
      <c r="K123">
        <v>323977</v>
      </c>
      <c r="L123" t="s">
        <v>119</v>
      </c>
      <c r="M123">
        <v>0</v>
      </c>
      <c r="N123">
        <v>0</v>
      </c>
    </row>
    <row r="124" spans="1:14" x14ac:dyDescent="0.4">
      <c r="A124" t="s">
        <v>6533</v>
      </c>
      <c r="B124" t="s">
        <v>93</v>
      </c>
      <c r="C124" t="s">
        <v>101</v>
      </c>
      <c r="D124" t="s">
        <v>102</v>
      </c>
      <c r="E124" t="s">
        <v>6387</v>
      </c>
      <c r="F124">
        <v>1969</v>
      </c>
      <c r="G124" t="s">
        <v>6388</v>
      </c>
      <c r="H124">
        <v>2016</v>
      </c>
      <c r="I124">
        <v>168.82</v>
      </c>
      <c r="J124">
        <v>22.65</v>
      </c>
      <c r="K124">
        <v>311529</v>
      </c>
      <c r="L124" t="s">
        <v>119</v>
      </c>
      <c r="M124">
        <v>0</v>
      </c>
      <c r="N124">
        <v>0</v>
      </c>
    </row>
    <row r="125" spans="1:14" x14ac:dyDescent="0.4">
      <c r="A125" t="s">
        <v>6534</v>
      </c>
      <c r="B125" t="s">
        <v>93</v>
      </c>
      <c r="C125" t="s">
        <v>101</v>
      </c>
      <c r="D125" t="s">
        <v>102</v>
      </c>
      <c r="E125" t="s">
        <v>6387</v>
      </c>
      <c r="F125">
        <v>1969</v>
      </c>
      <c r="G125" t="s">
        <v>6388</v>
      </c>
      <c r="H125">
        <v>2017</v>
      </c>
      <c r="I125">
        <v>196.78</v>
      </c>
      <c r="J125">
        <v>19.260000000000002</v>
      </c>
      <c r="K125">
        <v>304830</v>
      </c>
      <c r="L125" t="s">
        <v>119</v>
      </c>
      <c r="M125">
        <v>0</v>
      </c>
      <c r="N125">
        <v>0</v>
      </c>
    </row>
    <row r="126" spans="1:14" x14ac:dyDescent="0.4">
      <c r="A126" t="s">
        <v>6535</v>
      </c>
      <c r="B126" t="s">
        <v>93</v>
      </c>
      <c r="C126" t="s">
        <v>101</v>
      </c>
      <c r="D126" t="s">
        <v>102</v>
      </c>
      <c r="E126" t="s">
        <v>6387</v>
      </c>
      <c r="F126">
        <v>1969</v>
      </c>
      <c r="G126" t="s">
        <v>6388</v>
      </c>
      <c r="H126">
        <v>2018</v>
      </c>
      <c r="I126">
        <v>218.27</v>
      </c>
      <c r="J126">
        <v>31.21</v>
      </c>
      <c r="K126">
        <v>307771</v>
      </c>
      <c r="L126" t="s">
        <v>119</v>
      </c>
      <c r="M126">
        <v>0</v>
      </c>
      <c r="N126">
        <v>0</v>
      </c>
    </row>
    <row r="127" spans="1:14" x14ac:dyDescent="0.4">
      <c r="A127" t="s">
        <v>6536</v>
      </c>
      <c r="B127" t="s">
        <v>93</v>
      </c>
      <c r="C127" t="s">
        <v>101</v>
      </c>
      <c r="D127" t="s">
        <v>102</v>
      </c>
      <c r="E127" t="s">
        <v>6387</v>
      </c>
      <c r="F127">
        <v>1969</v>
      </c>
      <c r="G127" t="s">
        <v>6388</v>
      </c>
      <c r="H127">
        <v>2019</v>
      </c>
      <c r="I127">
        <v>206.93</v>
      </c>
      <c r="J127">
        <v>22.46</v>
      </c>
      <c r="K127">
        <v>296895</v>
      </c>
      <c r="L127" t="s">
        <v>119</v>
      </c>
      <c r="M127">
        <v>0</v>
      </c>
      <c r="N127">
        <v>0</v>
      </c>
    </row>
    <row r="128" spans="1:14" x14ac:dyDescent="0.4">
      <c r="A128" t="s">
        <v>6537</v>
      </c>
      <c r="B128" t="s">
        <v>93</v>
      </c>
      <c r="C128" t="s">
        <v>101</v>
      </c>
      <c r="D128" t="s">
        <v>102</v>
      </c>
      <c r="E128" t="s">
        <v>6387</v>
      </c>
      <c r="F128">
        <v>1969</v>
      </c>
      <c r="G128" t="s">
        <v>6388</v>
      </c>
      <c r="H128">
        <v>2020</v>
      </c>
      <c r="I128">
        <v>202.75</v>
      </c>
      <c r="J128">
        <v>17.41</v>
      </c>
      <c r="K128">
        <v>282868</v>
      </c>
      <c r="L128" t="s">
        <v>119</v>
      </c>
      <c r="M128">
        <v>0</v>
      </c>
      <c r="N128">
        <v>0</v>
      </c>
    </row>
    <row r="129" spans="1:14" x14ac:dyDescent="0.4">
      <c r="A129" t="s">
        <v>6538</v>
      </c>
      <c r="B129" t="s">
        <v>93</v>
      </c>
      <c r="C129" t="s">
        <v>101</v>
      </c>
      <c r="D129" t="s">
        <v>102</v>
      </c>
      <c r="E129" t="s">
        <v>6387</v>
      </c>
      <c r="F129">
        <v>1969</v>
      </c>
      <c r="G129" t="s">
        <v>6388</v>
      </c>
      <c r="H129">
        <v>2021</v>
      </c>
      <c r="I129">
        <v>244.53</v>
      </c>
      <c r="J129">
        <v>17.53</v>
      </c>
      <c r="K129">
        <v>270725</v>
      </c>
      <c r="L129" t="s">
        <v>119</v>
      </c>
      <c r="M129">
        <v>0</v>
      </c>
      <c r="N129">
        <v>0</v>
      </c>
    </row>
    <row r="130" spans="1:14" x14ac:dyDescent="0.4">
      <c r="A130" t="s">
        <v>6539</v>
      </c>
      <c r="B130" t="s">
        <v>93</v>
      </c>
      <c r="C130" t="s">
        <v>101</v>
      </c>
      <c r="D130" t="s">
        <v>102</v>
      </c>
      <c r="E130" t="s">
        <v>6387</v>
      </c>
      <c r="F130">
        <v>1969</v>
      </c>
      <c r="G130" t="s">
        <v>6388</v>
      </c>
      <c r="H130">
        <v>2022</v>
      </c>
      <c r="I130">
        <v>225.17</v>
      </c>
      <c r="J130">
        <v>23.59</v>
      </c>
      <c r="K130">
        <v>274199</v>
      </c>
      <c r="L130" t="s">
        <v>119</v>
      </c>
      <c r="M130">
        <v>0</v>
      </c>
      <c r="N130">
        <v>0</v>
      </c>
    </row>
    <row r="131" spans="1:14" x14ac:dyDescent="0.4">
      <c r="A131" t="s">
        <v>6540</v>
      </c>
      <c r="B131" t="s">
        <v>93</v>
      </c>
      <c r="C131" t="s">
        <v>101</v>
      </c>
      <c r="D131" t="s">
        <v>102</v>
      </c>
      <c r="E131" t="s">
        <v>6387</v>
      </c>
      <c r="F131">
        <v>1969</v>
      </c>
      <c r="G131" t="s">
        <v>6388</v>
      </c>
      <c r="H131">
        <v>2023</v>
      </c>
      <c r="I131">
        <v>189.8</v>
      </c>
      <c r="J131">
        <v>10.79</v>
      </c>
      <c r="K131">
        <v>269334</v>
      </c>
      <c r="L131" t="s">
        <v>119</v>
      </c>
      <c r="M131">
        <v>0</v>
      </c>
      <c r="N131">
        <v>0</v>
      </c>
    </row>
    <row r="132" spans="1:14" x14ac:dyDescent="0.4">
      <c r="A132" t="s">
        <v>6541</v>
      </c>
      <c r="B132" t="s">
        <v>93</v>
      </c>
      <c r="C132" t="s">
        <v>101</v>
      </c>
      <c r="D132" t="s">
        <v>102</v>
      </c>
      <c r="E132" t="s">
        <v>6387</v>
      </c>
      <c r="F132">
        <v>1969</v>
      </c>
      <c r="G132" t="s">
        <v>6388</v>
      </c>
      <c r="H132">
        <v>2024</v>
      </c>
      <c r="I132">
        <v>212.19</v>
      </c>
      <c r="J132">
        <v>11.92</v>
      </c>
      <c r="K132">
        <v>260481</v>
      </c>
      <c r="L132" t="s">
        <v>119</v>
      </c>
      <c r="M132">
        <v>0</v>
      </c>
      <c r="N132">
        <v>1</v>
      </c>
    </row>
    <row r="133" spans="1:14" x14ac:dyDescent="0.4">
      <c r="A133" t="s">
        <v>6542</v>
      </c>
      <c r="B133" t="s">
        <v>93</v>
      </c>
      <c r="C133" t="s">
        <v>101</v>
      </c>
      <c r="D133" t="s">
        <v>102</v>
      </c>
      <c r="E133" t="s">
        <v>6387</v>
      </c>
      <c r="F133">
        <v>1969</v>
      </c>
      <c r="G133" t="s">
        <v>6388</v>
      </c>
      <c r="H133">
        <v>2025</v>
      </c>
      <c r="I133">
        <v>269.89999999999998</v>
      </c>
      <c r="J133">
        <v>31.68</v>
      </c>
      <c r="K133">
        <v>251349</v>
      </c>
      <c r="L133" t="s">
        <v>119</v>
      </c>
      <c r="M133">
        <v>0</v>
      </c>
      <c r="N133">
        <v>1</v>
      </c>
    </row>
    <row r="134" spans="1:14" x14ac:dyDescent="0.4">
      <c r="A134" t="s">
        <v>6543</v>
      </c>
      <c r="B134" t="s">
        <v>92</v>
      </c>
      <c r="C134" t="s">
        <v>101</v>
      </c>
      <c r="D134" t="s">
        <v>102</v>
      </c>
      <c r="E134" t="s">
        <v>6379</v>
      </c>
      <c r="F134">
        <v>1983</v>
      </c>
      <c r="G134" t="s">
        <v>6389</v>
      </c>
      <c r="H134">
        <v>2015</v>
      </c>
      <c r="I134">
        <v>14.54</v>
      </c>
      <c r="J134">
        <v>1.84</v>
      </c>
      <c r="K134">
        <v>25895</v>
      </c>
      <c r="L134" t="s">
        <v>119</v>
      </c>
      <c r="M134">
        <v>0</v>
      </c>
      <c r="N134">
        <v>0</v>
      </c>
    </row>
    <row r="135" spans="1:14" x14ac:dyDescent="0.4">
      <c r="A135" t="s">
        <v>6544</v>
      </c>
      <c r="B135" t="s">
        <v>92</v>
      </c>
      <c r="C135" t="s">
        <v>101</v>
      </c>
      <c r="D135" t="s">
        <v>102</v>
      </c>
      <c r="E135" t="s">
        <v>6379</v>
      </c>
      <c r="F135">
        <v>1983</v>
      </c>
      <c r="G135" t="s">
        <v>6389</v>
      </c>
      <c r="H135">
        <v>2016</v>
      </c>
      <c r="I135">
        <v>17</v>
      </c>
      <c r="J135">
        <v>1.71</v>
      </c>
      <c r="K135">
        <v>27243</v>
      </c>
      <c r="L135" t="s">
        <v>119</v>
      </c>
      <c r="M135">
        <v>0</v>
      </c>
      <c r="N135">
        <v>0</v>
      </c>
    </row>
    <row r="136" spans="1:14" x14ac:dyDescent="0.4">
      <c r="A136" t="s">
        <v>6545</v>
      </c>
      <c r="B136" t="s">
        <v>92</v>
      </c>
      <c r="C136" t="s">
        <v>101</v>
      </c>
      <c r="D136" t="s">
        <v>102</v>
      </c>
      <c r="E136" t="s">
        <v>6379</v>
      </c>
      <c r="F136">
        <v>1983</v>
      </c>
      <c r="G136" t="s">
        <v>6389</v>
      </c>
      <c r="H136">
        <v>2017</v>
      </c>
      <c r="I136">
        <v>26.65</v>
      </c>
      <c r="J136">
        <v>2.95</v>
      </c>
      <c r="K136">
        <v>28292</v>
      </c>
      <c r="L136" t="s">
        <v>119</v>
      </c>
      <c r="M136">
        <v>0</v>
      </c>
      <c r="N136">
        <v>0</v>
      </c>
    </row>
    <row r="137" spans="1:14" x14ac:dyDescent="0.4">
      <c r="A137" t="s">
        <v>6546</v>
      </c>
      <c r="B137" t="s">
        <v>92</v>
      </c>
      <c r="C137" t="s">
        <v>101</v>
      </c>
      <c r="D137" t="s">
        <v>102</v>
      </c>
      <c r="E137" t="s">
        <v>6379</v>
      </c>
      <c r="F137">
        <v>1983</v>
      </c>
      <c r="G137" t="s">
        <v>6389</v>
      </c>
      <c r="H137">
        <v>2018</v>
      </c>
      <c r="I137">
        <v>37.020000000000003</v>
      </c>
      <c r="J137">
        <v>5.36</v>
      </c>
      <c r="K137">
        <v>30347</v>
      </c>
      <c r="L137" t="s">
        <v>119</v>
      </c>
      <c r="M137">
        <v>0</v>
      </c>
      <c r="N137">
        <v>0</v>
      </c>
    </row>
    <row r="138" spans="1:14" x14ac:dyDescent="0.4">
      <c r="A138" t="s">
        <v>6547</v>
      </c>
      <c r="B138" t="s">
        <v>92</v>
      </c>
      <c r="C138" t="s">
        <v>101</v>
      </c>
      <c r="D138" t="s">
        <v>102</v>
      </c>
      <c r="E138" t="s">
        <v>6379</v>
      </c>
      <c r="F138">
        <v>1983</v>
      </c>
      <c r="G138" t="s">
        <v>6389</v>
      </c>
      <c r="H138">
        <v>2019</v>
      </c>
      <c r="I138">
        <v>22.22</v>
      </c>
      <c r="J138">
        <v>1.3</v>
      </c>
      <c r="K138">
        <v>30092</v>
      </c>
      <c r="L138" t="s">
        <v>119</v>
      </c>
      <c r="M138">
        <v>0</v>
      </c>
      <c r="N138">
        <v>0</v>
      </c>
    </row>
    <row r="139" spans="1:14" x14ac:dyDescent="0.4">
      <c r="A139" t="s">
        <v>6548</v>
      </c>
      <c r="B139" t="s">
        <v>92</v>
      </c>
      <c r="C139" t="s">
        <v>101</v>
      </c>
      <c r="D139" t="s">
        <v>102</v>
      </c>
      <c r="E139" t="s">
        <v>6379</v>
      </c>
      <c r="F139">
        <v>1983</v>
      </c>
      <c r="G139" t="s">
        <v>6389</v>
      </c>
      <c r="H139">
        <v>2020</v>
      </c>
      <c r="I139">
        <v>23.86</v>
      </c>
      <c r="J139">
        <v>3.19</v>
      </c>
      <c r="K139">
        <v>29894</v>
      </c>
      <c r="L139" t="s">
        <v>119</v>
      </c>
      <c r="M139">
        <v>0</v>
      </c>
      <c r="N139">
        <v>0</v>
      </c>
    </row>
    <row r="140" spans="1:14" x14ac:dyDescent="0.4">
      <c r="A140" t="s">
        <v>6549</v>
      </c>
      <c r="B140" t="s">
        <v>92</v>
      </c>
      <c r="C140" t="s">
        <v>101</v>
      </c>
      <c r="D140" t="s">
        <v>102</v>
      </c>
      <c r="E140" t="s">
        <v>6379</v>
      </c>
      <c r="F140">
        <v>1983</v>
      </c>
      <c r="G140" t="s">
        <v>6389</v>
      </c>
      <c r="H140">
        <v>2021</v>
      </c>
      <c r="I140">
        <v>36.65</v>
      </c>
      <c r="J140">
        <v>1.9</v>
      </c>
      <c r="K140">
        <v>32295</v>
      </c>
      <c r="L140" t="s">
        <v>119</v>
      </c>
      <c r="M140">
        <v>0</v>
      </c>
      <c r="N140">
        <v>0</v>
      </c>
    </row>
    <row r="141" spans="1:14" x14ac:dyDescent="0.4">
      <c r="A141" t="s">
        <v>6550</v>
      </c>
      <c r="B141" t="s">
        <v>92</v>
      </c>
      <c r="C141" t="s">
        <v>101</v>
      </c>
      <c r="D141" t="s">
        <v>102</v>
      </c>
      <c r="E141" t="s">
        <v>6379</v>
      </c>
      <c r="F141">
        <v>1983</v>
      </c>
      <c r="G141" t="s">
        <v>6389</v>
      </c>
      <c r="H141">
        <v>2022</v>
      </c>
      <c r="I141">
        <v>36.47</v>
      </c>
      <c r="J141">
        <v>2.64</v>
      </c>
      <c r="K141">
        <v>34545</v>
      </c>
      <c r="L141" t="s">
        <v>119</v>
      </c>
      <c r="M141">
        <v>0</v>
      </c>
      <c r="N141">
        <v>0</v>
      </c>
    </row>
    <row r="142" spans="1:14" x14ac:dyDescent="0.4">
      <c r="A142" t="s">
        <v>6551</v>
      </c>
      <c r="B142" t="s">
        <v>92</v>
      </c>
      <c r="C142" t="s">
        <v>101</v>
      </c>
      <c r="D142" t="s">
        <v>102</v>
      </c>
      <c r="E142" t="s">
        <v>6379</v>
      </c>
      <c r="F142">
        <v>1983</v>
      </c>
      <c r="G142" t="s">
        <v>6389</v>
      </c>
      <c r="H142">
        <v>2023</v>
      </c>
      <c r="I142">
        <v>31.26</v>
      </c>
      <c r="J142">
        <v>3.77</v>
      </c>
      <c r="K142">
        <v>33909</v>
      </c>
      <c r="L142" t="s">
        <v>119</v>
      </c>
      <c r="M142">
        <v>0</v>
      </c>
      <c r="N142">
        <v>0</v>
      </c>
    </row>
    <row r="143" spans="1:14" x14ac:dyDescent="0.4">
      <c r="A143" t="s">
        <v>6552</v>
      </c>
      <c r="B143" t="s">
        <v>92</v>
      </c>
      <c r="C143" t="s">
        <v>101</v>
      </c>
      <c r="D143" t="s">
        <v>102</v>
      </c>
      <c r="E143" t="s">
        <v>6379</v>
      </c>
      <c r="F143">
        <v>1983</v>
      </c>
      <c r="G143" t="s">
        <v>6389</v>
      </c>
      <c r="H143">
        <v>2024</v>
      </c>
      <c r="I143">
        <v>49.77</v>
      </c>
      <c r="J143">
        <v>5.82</v>
      </c>
      <c r="K143">
        <v>35942</v>
      </c>
      <c r="L143" t="s">
        <v>119</v>
      </c>
      <c r="M143">
        <v>0</v>
      </c>
      <c r="N143">
        <v>1</v>
      </c>
    </row>
    <row r="144" spans="1:14" x14ac:dyDescent="0.4">
      <c r="A144" t="s">
        <v>6553</v>
      </c>
      <c r="B144" t="s">
        <v>92</v>
      </c>
      <c r="C144" t="s">
        <v>101</v>
      </c>
      <c r="D144" t="s">
        <v>102</v>
      </c>
      <c r="E144" t="s">
        <v>6379</v>
      </c>
      <c r="F144">
        <v>1983</v>
      </c>
      <c r="G144" t="s">
        <v>6389</v>
      </c>
      <c r="H144">
        <v>2025</v>
      </c>
      <c r="I144">
        <v>68.28</v>
      </c>
      <c r="J144">
        <v>4.46</v>
      </c>
      <c r="K144">
        <v>38382</v>
      </c>
      <c r="L144" t="s">
        <v>119</v>
      </c>
      <c r="M144">
        <v>0</v>
      </c>
      <c r="N144">
        <v>1</v>
      </c>
    </row>
    <row r="145" spans="1:14" x14ac:dyDescent="0.4">
      <c r="A145" t="s">
        <v>6554</v>
      </c>
      <c r="B145" t="s">
        <v>106</v>
      </c>
      <c r="C145" t="s">
        <v>108</v>
      </c>
      <c r="D145" t="s">
        <v>109</v>
      </c>
      <c r="E145" t="s">
        <v>6372</v>
      </c>
      <c r="F145">
        <v>1963</v>
      </c>
      <c r="G145" t="s">
        <v>6390</v>
      </c>
      <c r="H145">
        <v>2015</v>
      </c>
      <c r="I145">
        <v>5.84</v>
      </c>
      <c r="J145">
        <v>0.78</v>
      </c>
      <c r="K145">
        <v>10062</v>
      </c>
      <c r="L145" t="s">
        <v>119</v>
      </c>
      <c r="M145">
        <v>0</v>
      </c>
      <c r="N145">
        <v>0</v>
      </c>
    </row>
    <row r="146" spans="1:14" x14ac:dyDescent="0.4">
      <c r="A146" t="s">
        <v>6555</v>
      </c>
      <c r="B146" t="s">
        <v>106</v>
      </c>
      <c r="C146" t="s">
        <v>108</v>
      </c>
      <c r="D146" t="s">
        <v>109</v>
      </c>
      <c r="E146" t="s">
        <v>6372</v>
      </c>
      <c r="F146">
        <v>1963</v>
      </c>
      <c r="G146" t="s">
        <v>6390</v>
      </c>
      <c r="H146">
        <v>2016</v>
      </c>
      <c r="I146">
        <v>7.92</v>
      </c>
      <c r="J146">
        <v>0.68</v>
      </c>
      <c r="K146">
        <v>11097</v>
      </c>
      <c r="L146" t="s">
        <v>119</v>
      </c>
      <c r="M146">
        <v>0</v>
      </c>
      <c r="N146">
        <v>0</v>
      </c>
    </row>
    <row r="147" spans="1:14" x14ac:dyDescent="0.4">
      <c r="A147" t="s">
        <v>6556</v>
      </c>
      <c r="B147" t="s">
        <v>106</v>
      </c>
      <c r="C147" t="s">
        <v>108</v>
      </c>
      <c r="D147" t="s">
        <v>109</v>
      </c>
      <c r="E147" t="s">
        <v>6372</v>
      </c>
      <c r="F147">
        <v>1963</v>
      </c>
      <c r="G147" t="s">
        <v>6390</v>
      </c>
      <c r="H147">
        <v>2017</v>
      </c>
      <c r="I147">
        <v>9.5299999999999994</v>
      </c>
      <c r="J147">
        <v>1.3</v>
      </c>
      <c r="K147">
        <v>12852</v>
      </c>
      <c r="L147" t="s">
        <v>119</v>
      </c>
      <c r="M147">
        <v>0</v>
      </c>
      <c r="N147">
        <v>0</v>
      </c>
    </row>
    <row r="148" spans="1:14" x14ac:dyDescent="0.4">
      <c r="A148" t="s">
        <v>6557</v>
      </c>
      <c r="B148" t="s">
        <v>106</v>
      </c>
      <c r="C148" t="s">
        <v>108</v>
      </c>
      <c r="D148" t="s">
        <v>109</v>
      </c>
      <c r="E148" t="s">
        <v>6372</v>
      </c>
      <c r="F148">
        <v>1963</v>
      </c>
      <c r="G148" t="s">
        <v>6390</v>
      </c>
      <c r="H148">
        <v>2018</v>
      </c>
      <c r="I148">
        <v>12.53</v>
      </c>
      <c r="J148">
        <v>0.72</v>
      </c>
      <c r="K148">
        <v>14252</v>
      </c>
      <c r="L148" t="s">
        <v>119</v>
      </c>
      <c r="M148">
        <v>0</v>
      </c>
      <c r="N148">
        <v>0</v>
      </c>
    </row>
    <row r="149" spans="1:14" x14ac:dyDescent="0.4">
      <c r="A149" t="s">
        <v>6558</v>
      </c>
      <c r="B149" t="s">
        <v>106</v>
      </c>
      <c r="C149" t="s">
        <v>108</v>
      </c>
      <c r="D149" t="s">
        <v>109</v>
      </c>
      <c r="E149" t="s">
        <v>6372</v>
      </c>
      <c r="F149">
        <v>1963</v>
      </c>
      <c r="G149" t="s">
        <v>6390</v>
      </c>
      <c r="H149">
        <v>2019</v>
      </c>
      <c r="I149">
        <v>11.94</v>
      </c>
      <c r="J149">
        <v>1.45</v>
      </c>
      <c r="K149">
        <v>14083</v>
      </c>
      <c r="L149" t="s">
        <v>119</v>
      </c>
      <c r="M149">
        <v>0</v>
      </c>
      <c r="N149">
        <v>0</v>
      </c>
    </row>
    <row r="150" spans="1:14" x14ac:dyDescent="0.4">
      <c r="A150" t="s">
        <v>6559</v>
      </c>
      <c r="B150" t="s">
        <v>106</v>
      </c>
      <c r="C150" t="s">
        <v>108</v>
      </c>
      <c r="D150" t="s">
        <v>109</v>
      </c>
      <c r="E150" t="s">
        <v>6372</v>
      </c>
      <c r="F150">
        <v>1963</v>
      </c>
      <c r="G150" t="s">
        <v>6390</v>
      </c>
      <c r="H150">
        <v>2020</v>
      </c>
      <c r="I150">
        <v>14.4</v>
      </c>
      <c r="J150">
        <v>1.24</v>
      </c>
      <c r="K150">
        <v>14151</v>
      </c>
      <c r="L150" t="s">
        <v>119</v>
      </c>
      <c r="M150">
        <v>0</v>
      </c>
      <c r="N150">
        <v>0</v>
      </c>
    </row>
    <row r="151" spans="1:14" x14ac:dyDescent="0.4">
      <c r="A151" t="s">
        <v>6560</v>
      </c>
      <c r="B151" t="s">
        <v>106</v>
      </c>
      <c r="C151" t="s">
        <v>108</v>
      </c>
      <c r="D151" t="s">
        <v>109</v>
      </c>
      <c r="E151" t="s">
        <v>6372</v>
      </c>
      <c r="F151">
        <v>1963</v>
      </c>
      <c r="G151" t="s">
        <v>6390</v>
      </c>
      <c r="H151">
        <v>2021</v>
      </c>
      <c r="I151">
        <v>17.91</v>
      </c>
      <c r="J151">
        <v>0.92</v>
      </c>
      <c r="K151">
        <v>14822</v>
      </c>
      <c r="L151" t="s">
        <v>119</v>
      </c>
      <c r="M151">
        <v>0</v>
      </c>
      <c r="N151">
        <v>0</v>
      </c>
    </row>
    <row r="152" spans="1:14" x14ac:dyDescent="0.4">
      <c r="A152" t="s">
        <v>6561</v>
      </c>
      <c r="B152" t="s">
        <v>106</v>
      </c>
      <c r="C152" t="s">
        <v>108</v>
      </c>
      <c r="D152" t="s">
        <v>109</v>
      </c>
      <c r="E152" t="s">
        <v>6372</v>
      </c>
      <c r="F152">
        <v>1963</v>
      </c>
      <c r="G152" t="s">
        <v>6390</v>
      </c>
      <c r="H152">
        <v>2022</v>
      </c>
      <c r="I152">
        <v>21.97</v>
      </c>
      <c r="J152">
        <v>1.8</v>
      </c>
      <c r="K152">
        <v>17706</v>
      </c>
      <c r="L152" t="s">
        <v>119</v>
      </c>
      <c r="M152">
        <v>0</v>
      </c>
      <c r="N152">
        <v>0</v>
      </c>
    </row>
    <row r="153" spans="1:14" x14ac:dyDescent="0.4">
      <c r="A153" t="s">
        <v>6562</v>
      </c>
      <c r="B153" t="s">
        <v>106</v>
      </c>
      <c r="C153" t="s">
        <v>108</v>
      </c>
      <c r="D153" t="s">
        <v>109</v>
      </c>
      <c r="E153" t="s">
        <v>6372</v>
      </c>
      <c r="F153">
        <v>1963</v>
      </c>
      <c r="G153" t="s">
        <v>6390</v>
      </c>
      <c r="H153">
        <v>2023</v>
      </c>
      <c r="I153">
        <v>18.64</v>
      </c>
      <c r="J153">
        <v>2.5</v>
      </c>
      <c r="K153">
        <v>22347</v>
      </c>
      <c r="L153" t="s">
        <v>119</v>
      </c>
      <c r="M153">
        <v>0</v>
      </c>
      <c r="N153">
        <v>0</v>
      </c>
    </row>
    <row r="154" spans="1:14" x14ac:dyDescent="0.4">
      <c r="A154" t="s">
        <v>6563</v>
      </c>
      <c r="B154" t="s">
        <v>106</v>
      </c>
      <c r="C154" t="s">
        <v>108</v>
      </c>
      <c r="D154" t="s">
        <v>109</v>
      </c>
      <c r="E154" t="s">
        <v>6372</v>
      </c>
      <c r="F154">
        <v>1963</v>
      </c>
      <c r="G154" t="s">
        <v>6390</v>
      </c>
      <c r="H154">
        <v>2024</v>
      </c>
      <c r="I154">
        <v>21.46</v>
      </c>
      <c r="J154">
        <v>1.49</v>
      </c>
      <c r="K154">
        <v>23648</v>
      </c>
      <c r="L154" t="s">
        <v>119</v>
      </c>
      <c r="M154">
        <v>0</v>
      </c>
      <c r="N154">
        <v>1</v>
      </c>
    </row>
    <row r="155" spans="1:14" x14ac:dyDescent="0.4">
      <c r="A155" t="s">
        <v>6564</v>
      </c>
      <c r="B155" t="s">
        <v>106</v>
      </c>
      <c r="C155" t="s">
        <v>108</v>
      </c>
      <c r="D155" t="s">
        <v>109</v>
      </c>
      <c r="E155" t="s">
        <v>6372</v>
      </c>
      <c r="F155">
        <v>1963</v>
      </c>
      <c r="G155" t="s">
        <v>6390</v>
      </c>
      <c r="H155">
        <v>2025</v>
      </c>
      <c r="I155">
        <v>28.27</v>
      </c>
      <c r="J155">
        <v>1.93</v>
      </c>
      <c r="K155">
        <v>26051</v>
      </c>
      <c r="L155" t="s">
        <v>119</v>
      </c>
      <c r="M155">
        <v>0</v>
      </c>
      <c r="N155">
        <v>1</v>
      </c>
    </row>
    <row r="156" spans="1:14" x14ac:dyDescent="0.4">
      <c r="A156" t="s">
        <v>6565</v>
      </c>
      <c r="B156" t="s">
        <v>132</v>
      </c>
      <c r="C156" t="s">
        <v>108</v>
      </c>
      <c r="D156" t="s">
        <v>109</v>
      </c>
      <c r="E156" t="s">
        <v>6391</v>
      </c>
      <c r="F156">
        <v>1926</v>
      </c>
      <c r="G156" t="s">
        <v>6392</v>
      </c>
      <c r="H156">
        <v>2015</v>
      </c>
      <c r="I156">
        <v>12.1</v>
      </c>
      <c r="J156">
        <v>1.69</v>
      </c>
      <c r="K156">
        <v>15932</v>
      </c>
      <c r="L156" t="s">
        <v>119</v>
      </c>
      <c r="M156">
        <v>0</v>
      </c>
      <c r="N156">
        <v>0</v>
      </c>
    </row>
    <row r="157" spans="1:14" x14ac:dyDescent="0.4">
      <c r="A157" t="s">
        <v>6566</v>
      </c>
      <c r="B157" t="s">
        <v>132</v>
      </c>
      <c r="C157" t="s">
        <v>108</v>
      </c>
      <c r="D157" t="s">
        <v>109</v>
      </c>
      <c r="E157" t="s">
        <v>6391</v>
      </c>
      <c r="F157">
        <v>1926</v>
      </c>
      <c r="G157" t="s">
        <v>6392</v>
      </c>
      <c r="H157">
        <v>2016</v>
      </c>
      <c r="I157">
        <v>12.01</v>
      </c>
      <c r="J157">
        <v>1.21</v>
      </c>
      <c r="K157">
        <v>16927</v>
      </c>
      <c r="L157" t="s">
        <v>119</v>
      </c>
      <c r="M157">
        <v>0</v>
      </c>
      <c r="N157">
        <v>0</v>
      </c>
    </row>
    <row r="158" spans="1:14" x14ac:dyDescent="0.4">
      <c r="A158" t="s">
        <v>6567</v>
      </c>
      <c r="B158" t="s">
        <v>132</v>
      </c>
      <c r="C158" t="s">
        <v>108</v>
      </c>
      <c r="D158" t="s">
        <v>109</v>
      </c>
      <c r="E158" t="s">
        <v>6391</v>
      </c>
      <c r="F158">
        <v>1926</v>
      </c>
      <c r="G158" t="s">
        <v>6392</v>
      </c>
      <c r="H158">
        <v>2017</v>
      </c>
      <c r="I158">
        <v>14.86</v>
      </c>
      <c r="J158">
        <v>1.6</v>
      </c>
      <c r="K158">
        <v>18265</v>
      </c>
      <c r="L158" t="s">
        <v>119</v>
      </c>
      <c r="M158">
        <v>0</v>
      </c>
      <c r="N158">
        <v>0</v>
      </c>
    </row>
    <row r="159" spans="1:14" x14ac:dyDescent="0.4">
      <c r="A159" t="s">
        <v>6568</v>
      </c>
      <c r="B159" t="s">
        <v>132</v>
      </c>
      <c r="C159" t="s">
        <v>108</v>
      </c>
      <c r="D159" t="s">
        <v>109</v>
      </c>
      <c r="E159" t="s">
        <v>6391</v>
      </c>
      <c r="F159">
        <v>1926</v>
      </c>
      <c r="G159" t="s">
        <v>6392</v>
      </c>
      <c r="H159">
        <v>2018</v>
      </c>
      <c r="I159">
        <v>14.78</v>
      </c>
      <c r="J159">
        <v>2.1800000000000002</v>
      </c>
      <c r="K159">
        <v>19922</v>
      </c>
      <c r="L159" t="s">
        <v>119</v>
      </c>
      <c r="M159">
        <v>0</v>
      </c>
      <c r="N159">
        <v>0</v>
      </c>
    </row>
    <row r="160" spans="1:14" x14ac:dyDescent="0.4">
      <c r="A160" t="s">
        <v>6569</v>
      </c>
      <c r="B160" t="s">
        <v>132</v>
      </c>
      <c r="C160" t="s">
        <v>108</v>
      </c>
      <c r="D160" t="s">
        <v>109</v>
      </c>
      <c r="E160" t="s">
        <v>6391</v>
      </c>
      <c r="F160">
        <v>1926</v>
      </c>
      <c r="G160" t="s">
        <v>6392</v>
      </c>
      <c r="H160">
        <v>2019</v>
      </c>
      <c r="I160">
        <v>15.16</v>
      </c>
      <c r="J160">
        <v>1.44</v>
      </c>
      <c r="K160">
        <v>21236</v>
      </c>
      <c r="L160" t="s">
        <v>119</v>
      </c>
      <c r="M160">
        <v>0</v>
      </c>
      <c r="N160">
        <v>0</v>
      </c>
    </row>
    <row r="161" spans="1:14" x14ac:dyDescent="0.4">
      <c r="A161" t="s">
        <v>6570</v>
      </c>
      <c r="B161" t="s">
        <v>132</v>
      </c>
      <c r="C161" t="s">
        <v>108</v>
      </c>
      <c r="D161" t="s">
        <v>109</v>
      </c>
      <c r="E161" t="s">
        <v>6391</v>
      </c>
      <c r="F161">
        <v>1926</v>
      </c>
      <c r="G161" t="s">
        <v>6392</v>
      </c>
      <c r="H161">
        <v>2020</v>
      </c>
      <c r="I161">
        <v>16.350000000000001</v>
      </c>
      <c r="J161">
        <v>1.97</v>
      </c>
      <c r="K161">
        <v>21937</v>
      </c>
      <c r="L161" t="s">
        <v>119</v>
      </c>
      <c r="M161">
        <v>0</v>
      </c>
      <c r="N161">
        <v>0</v>
      </c>
    </row>
    <row r="162" spans="1:14" x14ac:dyDescent="0.4">
      <c r="A162" t="s">
        <v>6571</v>
      </c>
      <c r="B162" t="s">
        <v>132</v>
      </c>
      <c r="C162" t="s">
        <v>108</v>
      </c>
      <c r="D162" t="s">
        <v>109</v>
      </c>
      <c r="E162" t="s">
        <v>6391</v>
      </c>
      <c r="F162">
        <v>1926</v>
      </c>
      <c r="G162" t="s">
        <v>6392</v>
      </c>
      <c r="H162">
        <v>2021</v>
      </c>
      <c r="I162">
        <v>20.5</v>
      </c>
      <c r="J162">
        <v>2.0099999999999998</v>
      </c>
      <c r="K162">
        <v>23006</v>
      </c>
      <c r="L162" t="s">
        <v>119</v>
      </c>
      <c r="M162">
        <v>0</v>
      </c>
      <c r="N162">
        <v>0</v>
      </c>
    </row>
    <row r="163" spans="1:14" x14ac:dyDescent="0.4">
      <c r="A163" t="s">
        <v>6572</v>
      </c>
      <c r="B163" t="s">
        <v>132</v>
      </c>
      <c r="C163" t="s">
        <v>108</v>
      </c>
      <c r="D163" t="s">
        <v>109</v>
      </c>
      <c r="E163" t="s">
        <v>6391</v>
      </c>
      <c r="F163">
        <v>1926</v>
      </c>
      <c r="G163" t="s">
        <v>6392</v>
      </c>
      <c r="H163">
        <v>2022</v>
      </c>
      <c r="I163">
        <v>20.66</v>
      </c>
      <c r="J163">
        <v>2.97</v>
      </c>
      <c r="K163">
        <v>23690</v>
      </c>
      <c r="L163" t="s">
        <v>119</v>
      </c>
      <c r="M163">
        <v>0</v>
      </c>
      <c r="N163">
        <v>0</v>
      </c>
    </row>
    <row r="164" spans="1:14" x14ac:dyDescent="0.4">
      <c r="A164" t="s">
        <v>6573</v>
      </c>
      <c r="B164" t="s">
        <v>132</v>
      </c>
      <c r="C164" t="s">
        <v>108</v>
      </c>
      <c r="D164" t="s">
        <v>109</v>
      </c>
      <c r="E164" t="s">
        <v>6391</v>
      </c>
      <c r="F164">
        <v>1926</v>
      </c>
      <c r="G164" t="s">
        <v>6392</v>
      </c>
      <c r="H164">
        <v>2023</v>
      </c>
      <c r="I164">
        <v>19.73</v>
      </c>
      <c r="J164">
        <v>2.4</v>
      </c>
      <c r="K164">
        <v>25300</v>
      </c>
      <c r="L164" t="s">
        <v>119</v>
      </c>
      <c r="M164">
        <v>0</v>
      </c>
      <c r="N164">
        <v>0</v>
      </c>
    </row>
    <row r="165" spans="1:14" x14ac:dyDescent="0.4">
      <c r="A165" t="s">
        <v>6574</v>
      </c>
      <c r="B165" t="s">
        <v>132</v>
      </c>
      <c r="C165" t="s">
        <v>108</v>
      </c>
      <c r="D165" t="s">
        <v>109</v>
      </c>
      <c r="E165" t="s">
        <v>6391</v>
      </c>
      <c r="F165">
        <v>1926</v>
      </c>
      <c r="G165" t="s">
        <v>6392</v>
      </c>
      <c r="H165">
        <v>2024</v>
      </c>
      <c r="I165">
        <v>22.64</v>
      </c>
      <c r="J165">
        <v>2.54</v>
      </c>
      <c r="K165">
        <v>26454</v>
      </c>
      <c r="L165" t="s">
        <v>119</v>
      </c>
      <c r="M165">
        <v>0</v>
      </c>
      <c r="N165">
        <v>1</v>
      </c>
    </row>
    <row r="166" spans="1:14" x14ac:dyDescent="0.4">
      <c r="A166" t="s">
        <v>6575</v>
      </c>
      <c r="B166" t="s">
        <v>132</v>
      </c>
      <c r="C166" t="s">
        <v>108</v>
      </c>
      <c r="D166" t="s">
        <v>109</v>
      </c>
      <c r="E166" t="s">
        <v>6391</v>
      </c>
      <c r="F166">
        <v>1926</v>
      </c>
      <c r="G166" t="s">
        <v>6392</v>
      </c>
      <c r="H166">
        <v>2025</v>
      </c>
      <c r="I166">
        <v>25.99</v>
      </c>
      <c r="J166">
        <v>2.93</v>
      </c>
      <c r="K166">
        <v>26641</v>
      </c>
      <c r="L166" t="s">
        <v>119</v>
      </c>
      <c r="M166">
        <v>0</v>
      </c>
      <c r="N166">
        <v>1</v>
      </c>
    </row>
    <row r="167" spans="1:14" x14ac:dyDescent="0.4">
      <c r="A167" t="s">
        <v>6576</v>
      </c>
      <c r="B167" t="s">
        <v>135</v>
      </c>
      <c r="C167" t="s">
        <v>87</v>
      </c>
      <c r="D167" t="s">
        <v>88</v>
      </c>
      <c r="E167" t="s">
        <v>6393</v>
      </c>
      <c r="F167">
        <v>2004</v>
      </c>
      <c r="G167" t="s">
        <v>6394</v>
      </c>
      <c r="H167">
        <v>2015</v>
      </c>
      <c r="I167">
        <v>8.2200000000000006</v>
      </c>
      <c r="J167">
        <v>1.02</v>
      </c>
      <c r="K167">
        <v>7926</v>
      </c>
      <c r="L167" t="s">
        <v>90</v>
      </c>
      <c r="M167">
        <v>1</v>
      </c>
      <c r="N167">
        <v>0</v>
      </c>
    </row>
    <row r="168" spans="1:14" x14ac:dyDescent="0.4">
      <c r="A168" t="s">
        <v>6577</v>
      </c>
      <c r="B168" t="s">
        <v>135</v>
      </c>
      <c r="C168" t="s">
        <v>87</v>
      </c>
      <c r="D168" t="s">
        <v>88</v>
      </c>
      <c r="E168" t="s">
        <v>6393</v>
      </c>
      <c r="F168">
        <v>2004</v>
      </c>
      <c r="G168" t="s">
        <v>6394</v>
      </c>
      <c r="H168">
        <v>2016</v>
      </c>
      <c r="I168">
        <v>10.28</v>
      </c>
      <c r="J168">
        <v>0.84</v>
      </c>
      <c r="K168">
        <v>10132</v>
      </c>
      <c r="L168" t="s">
        <v>90</v>
      </c>
      <c r="M168">
        <v>1</v>
      </c>
      <c r="N168">
        <v>0</v>
      </c>
    </row>
    <row r="169" spans="1:14" x14ac:dyDescent="0.4">
      <c r="A169" t="s">
        <v>6578</v>
      </c>
      <c r="B169" t="s">
        <v>135</v>
      </c>
      <c r="C169" t="s">
        <v>87</v>
      </c>
      <c r="D169" t="s">
        <v>88</v>
      </c>
      <c r="E169" t="s">
        <v>6393</v>
      </c>
      <c r="F169">
        <v>2004</v>
      </c>
      <c r="G169" t="s">
        <v>6394</v>
      </c>
      <c r="H169">
        <v>2017</v>
      </c>
      <c r="I169">
        <v>14.25</v>
      </c>
      <c r="J169">
        <v>1.77</v>
      </c>
      <c r="K169">
        <v>11906</v>
      </c>
      <c r="L169" t="s">
        <v>90</v>
      </c>
      <c r="M169">
        <v>1</v>
      </c>
      <c r="N169">
        <v>0</v>
      </c>
    </row>
    <row r="170" spans="1:14" x14ac:dyDescent="0.4">
      <c r="A170" t="s">
        <v>6579</v>
      </c>
      <c r="B170" t="s">
        <v>135</v>
      </c>
      <c r="C170" t="s">
        <v>87</v>
      </c>
      <c r="D170" t="s">
        <v>88</v>
      </c>
      <c r="E170" t="s">
        <v>6393</v>
      </c>
      <c r="F170">
        <v>2004</v>
      </c>
      <c r="G170" t="s">
        <v>6394</v>
      </c>
      <c r="H170">
        <v>2018</v>
      </c>
      <c r="I170">
        <v>19.93</v>
      </c>
      <c r="J170">
        <v>1.82</v>
      </c>
      <c r="K170">
        <v>16062</v>
      </c>
      <c r="L170" t="s">
        <v>90</v>
      </c>
      <c r="M170">
        <v>1</v>
      </c>
      <c r="N170">
        <v>0</v>
      </c>
    </row>
    <row r="171" spans="1:14" x14ac:dyDescent="0.4">
      <c r="A171" t="s">
        <v>6580</v>
      </c>
      <c r="B171" t="s">
        <v>135</v>
      </c>
      <c r="C171" t="s">
        <v>87</v>
      </c>
      <c r="D171" t="s">
        <v>88</v>
      </c>
      <c r="E171" t="s">
        <v>6393</v>
      </c>
      <c r="F171">
        <v>2004</v>
      </c>
      <c r="G171" t="s">
        <v>6394</v>
      </c>
      <c r="H171">
        <v>2019</v>
      </c>
      <c r="I171">
        <v>21.26</v>
      </c>
      <c r="J171">
        <v>1.23</v>
      </c>
      <c r="K171">
        <v>19742</v>
      </c>
      <c r="L171" t="s">
        <v>90</v>
      </c>
      <c r="M171">
        <v>1</v>
      </c>
      <c r="N171">
        <v>0</v>
      </c>
    </row>
    <row r="172" spans="1:14" x14ac:dyDescent="0.4">
      <c r="A172" t="s">
        <v>6581</v>
      </c>
      <c r="B172" t="s">
        <v>135</v>
      </c>
      <c r="C172" t="s">
        <v>87</v>
      </c>
      <c r="D172" t="s">
        <v>88</v>
      </c>
      <c r="E172" t="s">
        <v>6393</v>
      </c>
      <c r="F172">
        <v>2004</v>
      </c>
      <c r="G172" t="s">
        <v>6394</v>
      </c>
      <c r="H172">
        <v>2020</v>
      </c>
      <c r="I172">
        <v>18.21</v>
      </c>
      <c r="J172">
        <v>0.95</v>
      </c>
      <c r="K172">
        <v>22306</v>
      </c>
      <c r="L172" t="s">
        <v>90</v>
      </c>
      <c r="M172">
        <v>1</v>
      </c>
      <c r="N172">
        <v>0</v>
      </c>
    </row>
    <row r="173" spans="1:14" x14ac:dyDescent="0.4">
      <c r="A173" t="s">
        <v>6582</v>
      </c>
      <c r="B173" t="s">
        <v>135</v>
      </c>
      <c r="C173" t="s">
        <v>87</v>
      </c>
      <c r="D173" t="s">
        <v>88</v>
      </c>
      <c r="E173" t="s">
        <v>6393</v>
      </c>
      <c r="F173">
        <v>2004</v>
      </c>
      <c r="G173" t="s">
        <v>6394</v>
      </c>
      <c r="H173">
        <v>2021</v>
      </c>
      <c r="I173">
        <v>11.48</v>
      </c>
      <c r="J173">
        <v>1.42</v>
      </c>
      <c r="K173">
        <v>17969</v>
      </c>
      <c r="L173" t="s">
        <v>90</v>
      </c>
      <c r="M173">
        <v>1</v>
      </c>
      <c r="N173">
        <v>0</v>
      </c>
    </row>
    <row r="174" spans="1:14" x14ac:dyDescent="0.4">
      <c r="A174" t="s">
        <v>6583</v>
      </c>
      <c r="B174" t="s">
        <v>135</v>
      </c>
      <c r="C174" t="s">
        <v>87</v>
      </c>
      <c r="D174" t="s">
        <v>88</v>
      </c>
      <c r="E174" t="s">
        <v>6393</v>
      </c>
      <c r="F174">
        <v>2004</v>
      </c>
      <c r="G174" t="s">
        <v>6394</v>
      </c>
      <c r="H174">
        <v>2022</v>
      </c>
      <c r="I174">
        <v>7.73</v>
      </c>
      <c r="J174">
        <v>0.56999999999999995</v>
      </c>
      <c r="K174">
        <v>14862</v>
      </c>
      <c r="L174" t="s">
        <v>90</v>
      </c>
      <c r="M174">
        <v>1</v>
      </c>
      <c r="N174">
        <v>0</v>
      </c>
    </row>
    <row r="175" spans="1:14" x14ac:dyDescent="0.4">
      <c r="A175" t="s">
        <v>6584</v>
      </c>
      <c r="B175" t="s">
        <v>135</v>
      </c>
      <c r="C175" t="s">
        <v>87</v>
      </c>
      <c r="D175" t="s">
        <v>88</v>
      </c>
      <c r="E175" t="s">
        <v>6393</v>
      </c>
      <c r="F175">
        <v>2004</v>
      </c>
      <c r="G175" t="s">
        <v>6394</v>
      </c>
      <c r="H175">
        <v>2023</v>
      </c>
      <c r="I175">
        <v>6.93</v>
      </c>
      <c r="J175">
        <v>0.59</v>
      </c>
      <c r="K175">
        <v>13845</v>
      </c>
      <c r="L175" t="s">
        <v>90</v>
      </c>
      <c r="M175">
        <v>1</v>
      </c>
      <c r="N175">
        <v>0</v>
      </c>
    </row>
    <row r="176" spans="1:14" x14ac:dyDescent="0.4">
      <c r="A176" t="s">
        <v>6585</v>
      </c>
      <c r="B176" t="s">
        <v>135</v>
      </c>
      <c r="C176" t="s">
        <v>87</v>
      </c>
      <c r="D176" t="s">
        <v>88</v>
      </c>
      <c r="E176" t="s">
        <v>6393</v>
      </c>
      <c r="F176">
        <v>2004</v>
      </c>
      <c r="G176" t="s">
        <v>6394</v>
      </c>
      <c r="H176">
        <v>2024</v>
      </c>
      <c r="I176">
        <v>9.2100000000000009</v>
      </c>
      <c r="J176">
        <v>0.54</v>
      </c>
      <c r="K176">
        <v>15066</v>
      </c>
      <c r="L176" t="s">
        <v>90</v>
      </c>
      <c r="M176">
        <v>1</v>
      </c>
      <c r="N176">
        <v>1</v>
      </c>
    </row>
    <row r="177" spans="1:14" x14ac:dyDescent="0.4">
      <c r="A177" t="s">
        <v>6586</v>
      </c>
      <c r="B177" t="s">
        <v>135</v>
      </c>
      <c r="C177" t="s">
        <v>87</v>
      </c>
      <c r="D177" t="s">
        <v>88</v>
      </c>
      <c r="E177" t="s">
        <v>6393</v>
      </c>
      <c r="F177">
        <v>2004</v>
      </c>
      <c r="G177" t="s">
        <v>6394</v>
      </c>
      <c r="H177">
        <v>2025</v>
      </c>
      <c r="I177">
        <v>12.17</v>
      </c>
      <c r="J177">
        <v>1.75</v>
      </c>
      <c r="K177">
        <v>16984</v>
      </c>
      <c r="L177" t="s">
        <v>90</v>
      </c>
      <c r="M177">
        <v>1</v>
      </c>
      <c r="N177">
        <v>1</v>
      </c>
    </row>
    <row r="178" spans="1:14" x14ac:dyDescent="0.4">
      <c r="A178" t="s">
        <v>6587</v>
      </c>
      <c r="B178" t="s">
        <v>6395</v>
      </c>
      <c r="C178" t="s">
        <v>87</v>
      </c>
      <c r="D178" t="s">
        <v>88</v>
      </c>
      <c r="E178" t="s">
        <v>6383</v>
      </c>
      <c r="F178">
        <v>2000</v>
      </c>
      <c r="G178" t="s">
        <v>6396</v>
      </c>
      <c r="H178">
        <v>2015</v>
      </c>
      <c r="I178">
        <v>2.15</v>
      </c>
      <c r="J178">
        <v>0.27</v>
      </c>
      <c r="K178">
        <v>12108</v>
      </c>
      <c r="L178" t="s">
        <v>90</v>
      </c>
      <c r="M178">
        <v>1</v>
      </c>
      <c r="N178">
        <v>0</v>
      </c>
    </row>
    <row r="179" spans="1:14" x14ac:dyDescent="0.4">
      <c r="A179" t="s">
        <v>6588</v>
      </c>
      <c r="B179" t="s">
        <v>6395</v>
      </c>
      <c r="C179" t="s">
        <v>87</v>
      </c>
      <c r="D179" t="s">
        <v>88</v>
      </c>
      <c r="E179" t="s">
        <v>6383</v>
      </c>
      <c r="F179">
        <v>2000</v>
      </c>
      <c r="G179" t="s">
        <v>6396</v>
      </c>
      <c r="H179">
        <v>2016</v>
      </c>
      <c r="I179">
        <v>2.82</v>
      </c>
      <c r="J179">
        <v>0.28000000000000003</v>
      </c>
      <c r="K179">
        <v>13209</v>
      </c>
      <c r="L179" t="s">
        <v>90</v>
      </c>
      <c r="M179">
        <v>1</v>
      </c>
      <c r="N179">
        <v>0</v>
      </c>
    </row>
    <row r="180" spans="1:14" x14ac:dyDescent="0.4">
      <c r="A180" t="s">
        <v>6589</v>
      </c>
      <c r="B180" t="s">
        <v>6395</v>
      </c>
      <c r="C180" t="s">
        <v>87</v>
      </c>
      <c r="D180" t="s">
        <v>88</v>
      </c>
      <c r="E180" t="s">
        <v>6383</v>
      </c>
      <c r="F180">
        <v>2000</v>
      </c>
      <c r="G180" t="s">
        <v>6396</v>
      </c>
      <c r="H180">
        <v>2017</v>
      </c>
      <c r="I180">
        <v>3.16</v>
      </c>
      <c r="J180">
        <v>0.24</v>
      </c>
      <c r="K180">
        <v>14787</v>
      </c>
      <c r="L180" t="s">
        <v>90</v>
      </c>
      <c r="M180">
        <v>1</v>
      </c>
      <c r="N180">
        <v>0</v>
      </c>
    </row>
    <row r="181" spans="1:14" x14ac:dyDescent="0.4">
      <c r="A181" t="s">
        <v>6590</v>
      </c>
      <c r="B181" t="s">
        <v>6395</v>
      </c>
      <c r="C181" t="s">
        <v>87</v>
      </c>
      <c r="D181" t="s">
        <v>88</v>
      </c>
      <c r="E181" t="s">
        <v>6383</v>
      </c>
      <c r="F181">
        <v>2000</v>
      </c>
      <c r="G181" t="s">
        <v>6396</v>
      </c>
      <c r="H181">
        <v>2018</v>
      </c>
      <c r="I181">
        <v>3.43</v>
      </c>
      <c r="J181">
        <v>0.34</v>
      </c>
      <c r="K181">
        <v>16876</v>
      </c>
      <c r="L181" t="s">
        <v>90</v>
      </c>
      <c r="M181">
        <v>1</v>
      </c>
      <c r="N181">
        <v>0</v>
      </c>
    </row>
    <row r="182" spans="1:14" x14ac:dyDescent="0.4">
      <c r="A182" t="s">
        <v>6591</v>
      </c>
      <c r="B182" t="s">
        <v>6395</v>
      </c>
      <c r="C182" t="s">
        <v>87</v>
      </c>
      <c r="D182" t="s">
        <v>88</v>
      </c>
      <c r="E182" t="s">
        <v>6383</v>
      </c>
      <c r="F182">
        <v>2000</v>
      </c>
      <c r="G182" t="s">
        <v>6396</v>
      </c>
      <c r="H182">
        <v>2019</v>
      </c>
      <c r="I182">
        <v>3.16</v>
      </c>
      <c r="J182">
        <v>0.31</v>
      </c>
      <c r="K182">
        <v>17095</v>
      </c>
      <c r="L182" t="s">
        <v>90</v>
      </c>
      <c r="M182">
        <v>1</v>
      </c>
      <c r="N182">
        <v>0</v>
      </c>
    </row>
    <row r="183" spans="1:14" x14ac:dyDescent="0.4">
      <c r="A183" t="s">
        <v>6592</v>
      </c>
      <c r="B183" t="s">
        <v>6395</v>
      </c>
      <c r="C183" t="s">
        <v>87</v>
      </c>
      <c r="D183" t="s">
        <v>88</v>
      </c>
      <c r="E183" t="s">
        <v>6383</v>
      </c>
      <c r="F183">
        <v>2000</v>
      </c>
      <c r="G183" t="s">
        <v>6396</v>
      </c>
      <c r="H183">
        <v>2020</v>
      </c>
      <c r="I183">
        <v>3.71</v>
      </c>
      <c r="J183">
        <v>0.34</v>
      </c>
      <c r="K183">
        <v>19113</v>
      </c>
      <c r="L183" t="s">
        <v>90</v>
      </c>
      <c r="M183">
        <v>1</v>
      </c>
      <c r="N183">
        <v>0</v>
      </c>
    </row>
    <row r="184" spans="1:14" x14ac:dyDescent="0.4">
      <c r="A184" t="s">
        <v>6593</v>
      </c>
      <c r="B184" t="s">
        <v>6395</v>
      </c>
      <c r="C184" t="s">
        <v>87</v>
      </c>
      <c r="D184" t="s">
        <v>88</v>
      </c>
      <c r="E184" t="s">
        <v>6383</v>
      </c>
      <c r="F184">
        <v>2000</v>
      </c>
      <c r="G184" t="s">
        <v>6396</v>
      </c>
      <c r="H184">
        <v>2021</v>
      </c>
      <c r="I184">
        <v>7.18</v>
      </c>
      <c r="J184">
        <v>0.52</v>
      </c>
      <c r="K184">
        <v>21642</v>
      </c>
      <c r="L184" t="s">
        <v>90</v>
      </c>
      <c r="M184">
        <v>1</v>
      </c>
      <c r="N184">
        <v>0</v>
      </c>
    </row>
    <row r="185" spans="1:14" x14ac:dyDescent="0.4">
      <c r="A185" t="s">
        <v>6594</v>
      </c>
      <c r="B185" t="s">
        <v>6395</v>
      </c>
      <c r="C185" t="s">
        <v>87</v>
      </c>
      <c r="D185" t="s">
        <v>88</v>
      </c>
      <c r="E185" t="s">
        <v>6383</v>
      </c>
      <c r="F185">
        <v>2000</v>
      </c>
      <c r="G185" t="s">
        <v>6396</v>
      </c>
      <c r="H185">
        <v>2022</v>
      </c>
      <c r="I185">
        <v>7.1</v>
      </c>
      <c r="J185">
        <v>0.66</v>
      </c>
      <c r="K185">
        <v>27470</v>
      </c>
      <c r="L185" t="s">
        <v>90</v>
      </c>
      <c r="M185">
        <v>1</v>
      </c>
      <c r="N185">
        <v>0</v>
      </c>
    </row>
    <row r="186" spans="1:14" x14ac:dyDescent="0.4">
      <c r="A186" t="s">
        <v>6595</v>
      </c>
      <c r="B186" t="s">
        <v>6395</v>
      </c>
      <c r="C186" t="s">
        <v>87</v>
      </c>
      <c r="D186" t="s">
        <v>88</v>
      </c>
      <c r="E186" t="s">
        <v>6383</v>
      </c>
      <c r="F186">
        <v>2000</v>
      </c>
      <c r="G186" t="s">
        <v>6396</v>
      </c>
      <c r="H186">
        <v>2023</v>
      </c>
      <c r="I186">
        <v>6.01</v>
      </c>
      <c r="J186">
        <v>0.35</v>
      </c>
      <c r="K186">
        <v>28581</v>
      </c>
      <c r="L186" t="s">
        <v>90</v>
      </c>
      <c r="M186">
        <v>1</v>
      </c>
      <c r="N186">
        <v>0</v>
      </c>
    </row>
    <row r="187" spans="1:14" x14ac:dyDescent="0.4">
      <c r="A187" t="s">
        <v>6596</v>
      </c>
      <c r="B187" t="s">
        <v>6395</v>
      </c>
      <c r="C187" t="s">
        <v>87</v>
      </c>
      <c r="D187" t="s">
        <v>88</v>
      </c>
      <c r="E187" t="s">
        <v>6383</v>
      </c>
      <c r="F187">
        <v>2000</v>
      </c>
      <c r="G187" t="s">
        <v>6396</v>
      </c>
      <c r="H187">
        <v>2024</v>
      </c>
      <c r="I187">
        <v>7.06</v>
      </c>
      <c r="J187">
        <v>0.71</v>
      </c>
      <c r="K187">
        <v>30611</v>
      </c>
      <c r="L187" t="s">
        <v>90</v>
      </c>
      <c r="M187">
        <v>1</v>
      </c>
      <c r="N187">
        <v>1</v>
      </c>
    </row>
    <row r="188" spans="1:14" x14ac:dyDescent="0.4">
      <c r="A188" t="s">
        <v>6597</v>
      </c>
      <c r="B188" t="s">
        <v>6395</v>
      </c>
      <c r="C188" t="s">
        <v>87</v>
      </c>
      <c r="D188" t="s">
        <v>88</v>
      </c>
      <c r="E188" t="s">
        <v>6383</v>
      </c>
      <c r="F188">
        <v>2000</v>
      </c>
      <c r="G188" t="s">
        <v>6396</v>
      </c>
      <c r="H188">
        <v>2025</v>
      </c>
      <c r="I188">
        <v>7.9</v>
      </c>
      <c r="J188">
        <v>0.65</v>
      </c>
      <c r="K188">
        <v>33401</v>
      </c>
      <c r="L188" t="s">
        <v>90</v>
      </c>
      <c r="M188">
        <v>1</v>
      </c>
      <c r="N188">
        <v>1</v>
      </c>
    </row>
    <row r="189" spans="1:14" x14ac:dyDescent="0.4">
      <c r="A189" t="s">
        <v>6598</v>
      </c>
      <c r="B189" t="s">
        <v>83</v>
      </c>
      <c r="C189" t="s">
        <v>87</v>
      </c>
      <c r="D189" t="s">
        <v>88</v>
      </c>
      <c r="E189" t="s">
        <v>6397</v>
      </c>
      <c r="F189">
        <v>2016</v>
      </c>
      <c r="G189" t="s">
        <v>6398</v>
      </c>
      <c r="H189">
        <v>2015</v>
      </c>
      <c r="I189">
        <v>0.01</v>
      </c>
      <c r="J189">
        <v>0</v>
      </c>
      <c r="K189">
        <v>504</v>
      </c>
      <c r="L189" t="s">
        <v>90</v>
      </c>
      <c r="M189">
        <v>1</v>
      </c>
      <c r="N189">
        <v>0</v>
      </c>
    </row>
    <row r="190" spans="1:14" x14ac:dyDescent="0.4">
      <c r="A190" t="s">
        <v>6599</v>
      </c>
      <c r="B190" t="s">
        <v>83</v>
      </c>
      <c r="C190" t="s">
        <v>87</v>
      </c>
      <c r="D190" t="s">
        <v>88</v>
      </c>
      <c r="E190" t="s">
        <v>6397</v>
      </c>
      <c r="F190">
        <v>2016</v>
      </c>
      <c r="G190" t="s">
        <v>6398</v>
      </c>
      <c r="H190">
        <v>2016</v>
      </c>
      <c r="I190">
        <v>0.02</v>
      </c>
      <c r="J190">
        <v>0</v>
      </c>
      <c r="K190">
        <v>805</v>
      </c>
      <c r="L190" t="s">
        <v>90</v>
      </c>
      <c r="M190">
        <v>1</v>
      </c>
      <c r="N190">
        <v>0</v>
      </c>
    </row>
    <row r="191" spans="1:14" x14ac:dyDescent="0.4">
      <c r="A191" t="s">
        <v>6600</v>
      </c>
      <c r="B191" t="s">
        <v>83</v>
      </c>
      <c r="C191" t="s">
        <v>87</v>
      </c>
      <c r="D191" t="s">
        <v>88</v>
      </c>
      <c r="E191" t="s">
        <v>6397</v>
      </c>
      <c r="F191">
        <v>2016</v>
      </c>
      <c r="G191" t="s">
        <v>6398</v>
      </c>
      <c r="H191">
        <v>2017</v>
      </c>
      <c r="I191">
        <v>0.04</v>
      </c>
      <c r="J191">
        <v>0</v>
      </c>
      <c r="K191">
        <v>1222</v>
      </c>
      <c r="L191" t="s">
        <v>90</v>
      </c>
      <c r="M191">
        <v>1</v>
      </c>
      <c r="N191">
        <v>0</v>
      </c>
    </row>
    <row r="192" spans="1:14" x14ac:dyDescent="0.4">
      <c r="A192" t="s">
        <v>6601</v>
      </c>
      <c r="B192" t="s">
        <v>83</v>
      </c>
      <c r="C192" t="s">
        <v>87</v>
      </c>
      <c r="D192" t="s">
        <v>88</v>
      </c>
      <c r="E192" t="s">
        <v>6397</v>
      </c>
      <c r="F192">
        <v>2016</v>
      </c>
      <c r="G192" t="s">
        <v>6398</v>
      </c>
      <c r="H192">
        <v>2018</v>
      </c>
      <c r="I192">
        <v>0.06</v>
      </c>
      <c r="J192">
        <v>0.01</v>
      </c>
      <c r="K192">
        <v>1776</v>
      </c>
      <c r="L192" t="s">
        <v>90</v>
      </c>
      <c r="M192">
        <v>1</v>
      </c>
      <c r="N192">
        <v>0</v>
      </c>
    </row>
    <row r="193" spans="1:14" x14ac:dyDescent="0.4">
      <c r="A193" t="s">
        <v>6602</v>
      </c>
      <c r="B193" t="s">
        <v>83</v>
      </c>
      <c r="C193" t="s">
        <v>87</v>
      </c>
      <c r="D193" t="s">
        <v>88</v>
      </c>
      <c r="E193" t="s">
        <v>6397</v>
      </c>
      <c r="F193">
        <v>2016</v>
      </c>
      <c r="G193" t="s">
        <v>6398</v>
      </c>
      <c r="H193">
        <v>2019</v>
      </c>
      <c r="I193">
        <v>0.12</v>
      </c>
      <c r="J193">
        <v>0.02</v>
      </c>
      <c r="K193">
        <v>2482</v>
      </c>
      <c r="L193" t="s">
        <v>90</v>
      </c>
      <c r="M193">
        <v>1</v>
      </c>
      <c r="N193">
        <v>0</v>
      </c>
    </row>
    <row r="194" spans="1:14" x14ac:dyDescent="0.4">
      <c r="A194" t="s">
        <v>6603</v>
      </c>
      <c r="B194" t="s">
        <v>83</v>
      </c>
      <c r="C194" t="s">
        <v>87</v>
      </c>
      <c r="D194" t="s">
        <v>88</v>
      </c>
      <c r="E194" t="s">
        <v>6397</v>
      </c>
      <c r="F194">
        <v>2016</v>
      </c>
      <c r="G194" t="s">
        <v>6398</v>
      </c>
      <c r="H194">
        <v>2020</v>
      </c>
      <c r="I194">
        <v>0.21</v>
      </c>
      <c r="J194">
        <v>0.02</v>
      </c>
      <c r="K194">
        <v>3048</v>
      </c>
      <c r="L194" t="s">
        <v>90</v>
      </c>
      <c r="M194">
        <v>1</v>
      </c>
      <c r="N194">
        <v>0</v>
      </c>
    </row>
    <row r="195" spans="1:14" x14ac:dyDescent="0.4">
      <c r="A195" t="s">
        <v>6604</v>
      </c>
      <c r="B195" t="s">
        <v>83</v>
      </c>
      <c r="C195" t="s">
        <v>87</v>
      </c>
      <c r="D195" t="s">
        <v>88</v>
      </c>
      <c r="E195" t="s">
        <v>6397</v>
      </c>
      <c r="F195">
        <v>2016</v>
      </c>
      <c r="G195" t="s">
        <v>6398</v>
      </c>
      <c r="H195">
        <v>2021</v>
      </c>
      <c r="I195">
        <v>0.34</v>
      </c>
      <c r="J195">
        <v>0.03</v>
      </c>
      <c r="K195">
        <v>3553</v>
      </c>
      <c r="L195" t="s">
        <v>90</v>
      </c>
      <c r="M195">
        <v>1</v>
      </c>
      <c r="N195">
        <v>0</v>
      </c>
    </row>
    <row r="196" spans="1:14" x14ac:dyDescent="0.4">
      <c r="A196" t="s">
        <v>6605</v>
      </c>
      <c r="B196" t="s">
        <v>83</v>
      </c>
      <c r="C196" t="s">
        <v>87</v>
      </c>
      <c r="D196" t="s">
        <v>88</v>
      </c>
      <c r="E196" t="s">
        <v>6397</v>
      </c>
      <c r="F196">
        <v>2016</v>
      </c>
      <c r="G196" t="s">
        <v>6398</v>
      </c>
      <c r="H196">
        <v>2022</v>
      </c>
      <c r="I196">
        <v>0.48</v>
      </c>
      <c r="J196">
        <v>0.06</v>
      </c>
      <c r="K196">
        <v>3941</v>
      </c>
      <c r="L196" t="s">
        <v>90</v>
      </c>
      <c r="M196">
        <v>1</v>
      </c>
      <c r="N196">
        <v>0</v>
      </c>
    </row>
    <row r="197" spans="1:14" x14ac:dyDescent="0.4">
      <c r="A197" t="s">
        <v>6606</v>
      </c>
      <c r="B197" t="s">
        <v>83</v>
      </c>
      <c r="C197" t="s">
        <v>87</v>
      </c>
      <c r="D197" t="s">
        <v>88</v>
      </c>
      <c r="E197" t="s">
        <v>6397</v>
      </c>
      <c r="F197">
        <v>2016</v>
      </c>
      <c r="G197" t="s">
        <v>6398</v>
      </c>
      <c r="H197">
        <v>2023</v>
      </c>
      <c r="I197">
        <v>0.73</v>
      </c>
      <c r="J197">
        <v>7.0000000000000007E-2</v>
      </c>
      <c r="K197">
        <v>4134</v>
      </c>
      <c r="L197" t="s">
        <v>90</v>
      </c>
      <c r="M197">
        <v>1</v>
      </c>
      <c r="N197">
        <v>0</v>
      </c>
    </row>
    <row r="198" spans="1:14" x14ac:dyDescent="0.4">
      <c r="A198" t="s">
        <v>6607</v>
      </c>
      <c r="B198" t="s">
        <v>83</v>
      </c>
      <c r="C198" t="s">
        <v>87</v>
      </c>
      <c r="D198" t="s">
        <v>88</v>
      </c>
      <c r="E198" t="s">
        <v>6397</v>
      </c>
      <c r="F198">
        <v>2016</v>
      </c>
      <c r="G198" t="s">
        <v>6398</v>
      </c>
      <c r="H198">
        <v>2024</v>
      </c>
      <c r="I198">
        <v>0.97</v>
      </c>
      <c r="J198">
        <v>0.06</v>
      </c>
      <c r="K198">
        <v>4544</v>
      </c>
      <c r="L198" t="s">
        <v>90</v>
      </c>
      <c r="M198">
        <v>1</v>
      </c>
      <c r="N198">
        <v>1</v>
      </c>
    </row>
    <row r="199" spans="1:14" x14ac:dyDescent="0.4">
      <c r="A199" t="s">
        <v>6608</v>
      </c>
      <c r="B199" t="s">
        <v>83</v>
      </c>
      <c r="C199" t="s">
        <v>87</v>
      </c>
      <c r="D199" t="s">
        <v>88</v>
      </c>
      <c r="E199" t="s">
        <v>6397</v>
      </c>
      <c r="F199">
        <v>2016</v>
      </c>
      <c r="G199" t="s">
        <v>6398</v>
      </c>
      <c r="H199">
        <v>2025</v>
      </c>
      <c r="I199">
        <v>1.46</v>
      </c>
      <c r="J199">
        <v>0.15</v>
      </c>
      <c r="K199">
        <v>4939</v>
      </c>
      <c r="L199" t="s">
        <v>90</v>
      </c>
      <c r="M199">
        <v>1</v>
      </c>
      <c r="N199">
        <v>1</v>
      </c>
    </row>
    <row r="200" spans="1:14" x14ac:dyDescent="0.4">
      <c r="A200" t="s">
        <v>6609</v>
      </c>
      <c r="B200" t="s">
        <v>6399</v>
      </c>
      <c r="C200" t="s">
        <v>87</v>
      </c>
      <c r="D200" t="s">
        <v>88</v>
      </c>
      <c r="E200" t="s">
        <v>6400</v>
      </c>
      <c r="F200">
        <v>2019</v>
      </c>
      <c r="G200" t="s">
        <v>6401</v>
      </c>
      <c r="H200">
        <v>2015</v>
      </c>
      <c r="I200">
        <v>0</v>
      </c>
      <c r="J200">
        <v>0</v>
      </c>
      <c r="K200">
        <v>0</v>
      </c>
      <c r="L200" t="s">
        <v>90</v>
      </c>
      <c r="M200">
        <v>1</v>
      </c>
      <c r="N200">
        <v>0</v>
      </c>
    </row>
    <row r="201" spans="1:14" x14ac:dyDescent="0.4">
      <c r="A201" t="s">
        <v>6610</v>
      </c>
      <c r="B201" t="s">
        <v>6399</v>
      </c>
      <c r="C201" t="s">
        <v>87</v>
      </c>
      <c r="D201" t="s">
        <v>88</v>
      </c>
      <c r="E201" t="s">
        <v>6400</v>
      </c>
      <c r="F201">
        <v>2019</v>
      </c>
      <c r="G201" t="s">
        <v>6401</v>
      </c>
      <c r="H201">
        <v>2016</v>
      </c>
      <c r="I201">
        <v>0</v>
      </c>
      <c r="J201">
        <v>0</v>
      </c>
      <c r="K201">
        <v>0</v>
      </c>
      <c r="L201" t="s">
        <v>90</v>
      </c>
      <c r="M201">
        <v>1</v>
      </c>
      <c r="N201">
        <v>0</v>
      </c>
    </row>
    <row r="202" spans="1:14" x14ac:dyDescent="0.4">
      <c r="A202" t="s">
        <v>6611</v>
      </c>
      <c r="B202" t="s">
        <v>6399</v>
      </c>
      <c r="C202" t="s">
        <v>87</v>
      </c>
      <c r="D202" t="s">
        <v>88</v>
      </c>
      <c r="E202" t="s">
        <v>6400</v>
      </c>
      <c r="F202">
        <v>2019</v>
      </c>
      <c r="G202" t="s">
        <v>6401</v>
      </c>
      <c r="H202">
        <v>2017</v>
      </c>
      <c r="I202">
        <v>0</v>
      </c>
      <c r="J202">
        <v>0</v>
      </c>
      <c r="K202">
        <v>0</v>
      </c>
      <c r="L202" t="s">
        <v>90</v>
      </c>
      <c r="M202">
        <v>1</v>
      </c>
      <c r="N202">
        <v>0</v>
      </c>
    </row>
    <row r="203" spans="1:14" x14ac:dyDescent="0.4">
      <c r="A203" t="s">
        <v>6612</v>
      </c>
      <c r="B203" t="s">
        <v>6399</v>
      </c>
      <c r="C203" t="s">
        <v>87</v>
      </c>
      <c r="D203" t="s">
        <v>88</v>
      </c>
      <c r="E203" t="s">
        <v>6400</v>
      </c>
      <c r="F203">
        <v>2019</v>
      </c>
      <c r="G203" t="s">
        <v>6401</v>
      </c>
      <c r="H203">
        <v>2018</v>
      </c>
      <c r="I203">
        <v>0</v>
      </c>
      <c r="J203">
        <v>0</v>
      </c>
      <c r="K203">
        <v>0</v>
      </c>
      <c r="L203" t="s">
        <v>90</v>
      </c>
      <c r="M203">
        <v>1</v>
      </c>
      <c r="N203">
        <v>0</v>
      </c>
    </row>
    <row r="204" spans="1:14" x14ac:dyDescent="0.4">
      <c r="A204" t="s">
        <v>6613</v>
      </c>
      <c r="B204" t="s">
        <v>6399</v>
      </c>
      <c r="C204" t="s">
        <v>87</v>
      </c>
      <c r="D204" t="s">
        <v>88</v>
      </c>
      <c r="E204" t="s">
        <v>6400</v>
      </c>
      <c r="F204">
        <v>2019</v>
      </c>
      <c r="G204" t="s">
        <v>6401</v>
      </c>
      <c r="H204">
        <v>2019</v>
      </c>
      <c r="I204">
        <v>0.01</v>
      </c>
      <c r="J204">
        <v>0</v>
      </c>
      <c r="K204">
        <v>203</v>
      </c>
      <c r="L204" t="s">
        <v>90</v>
      </c>
      <c r="M204">
        <v>1</v>
      </c>
      <c r="N204">
        <v>0</v>
      </c>
    </row>
    <row r="205" spans="1:14" x14ac:dyDescent="0.4">
      <c r="A205" t="s">
        <v>6614</v>
      </c>
      <c r="B205" t="s">
        <v>6399</v>
      </c>
      <c r="C205" t="s">
        <v>87</v>
      </c>
      <c r="D205" t="s">
        <v>88</v>
      </c>
      <c r="E205" t="s">
        <v>6400</v>
      </c>
      <c r="F205">
        <v>2019</v>
      </c>
      <c r="G205" t="s">
        <v>6401</v>
      </c>
      <c r="H205">
        <v>2020</v>
      </c>
      <c r="I205">
        <v>0.02</v>
      </c>
      <c r="J205">
        <v>0</v>
      </c>
      <c r="K205">
        <v>501</v>
      </c>
      <c r="L205" t="s">
        <v>90</v>
      </c>
      <c r="M205">
        <v>1</v>
      </c>
      <c r="N205">
        <v>0</v>
      </c>
    </row>
    <row r="206" spans="1:14" x14ac:dyDescent="0.4">
      <c r="A206" t="s">
        <v>6615</v>
      </c>
      <c r="B206" t="s">
        <v>6399</v>
      </c>
      <c r="C206" t="s">
        <v>87</v>
      </c>
      <c r="D206" t="s">
        <v>88</v>
      </c>
      <c r="E206" t="s">
        <v>6400</v>
      </c>
      <c r="F206">
        <v>2019</v>
      </c>
      <c r="G206" t="s">
        <v>6401</v>
      </c>
      <c r="H206">
        <v>2021</v>
      </c>
      <c r="I206">
        <v>0.05</v>
      </c>
      <c r="J206">
        <v>0</v>
      </c>
      <c r="K206">
        <v>1017</v>
      </c>
      <c r="L206" t="s">
        <v>90</v>
      </c>
      <c r="M206">
        <v>1</v>
      </c>
      <c r="N206">
        <v>0</v>
      </c>
    </row>
    <row r="207" spans="1:14" x14ac:dyDescent="0.4">
      <c r="A207" t="s">
        <v>6616</v>
      </c>
      <c r="B207" t="s">
        <v>6399</v>
      </c>
      <c r="C207" t="s">
        <v>87</v>
      </c>
      <c r="D207" t="s">
        <v>88</v>
      </c>
      <c r="E207" t="s">
        <v>6400</v>
      </c>
      <c r="F207">
        <v>2019</v>
      </c>
      <c r="G207" t="s">
        <v>6401</v>
      </c>
      <c r="H207">
        <v>2022</v>
      </c>
      <c r="I207">
        <v>0.1</v>
      </c>
      <c r="J207">
        <v>0.01</v>
      </c>
      <c r="K207">
        <v>1485</v>
      </c>
      <c r="L207" t="s">
        <v>90</v>
      </c>
      <c r="M207">
        <v>1</v>
      </c>
      <c r="N207">
        <v>0</v>
      </c>
    </row>
    <row r="208" spans="1:14" x14ac:dyDescent="0.4">
      <c r="A208" t="s">
        <v>6617</v>
      </c>
      <c r="B208" t="s">
        <v>6399</v>
      </c>
      <c r="C208" t="s">
        <v>87</v>
      </c>
      <c r="D208" t="s">
        <v>88</v>
      </c>
      <c r="E208" t="s">
        <v>6400</v>
      </c>
      <c r="F208">
        <v>2019</v>
      </c>
      <c r="G208" t="s">
        <v>6401</v>
      </c>
      <c r="H208">
        <v>2023</v>
      </c>
      <c r="I208">
        <v>0.08</v>
      </c>
      <c r="J208">
        <v>0.01</v>
      </c>
      <c r="K208">
        <v>1220</v>
      </c>
      <c r="L208" t="s">
        <v>90</v>
      </c>
      <c r="M208">
        <v>1</v>
      </c>
      <c r="N208">
        <v>0</v>
      </c>
    </row>
    <row r="209" spans="1:14" x14ac:dyDescent="0.4">
      <c r="A209" t="s">
        <v>6618</v>
      </c>
      <c r="B209" t="s">
        <v>6399</v>
      </c>
      <c r="C209" t="s">
        <v>87</v>
      </c>
      <c r="D209" t="s">
        <v>88</v>
      </c>
      <c r="E209" t="s">
        <v>6400</v>
      </c>
      <c r="F209">
        <v>2019</v>
      </c>
      <c r="G209" t="s">
        <v>6401</v>
      </c>
      <c r="H209">
        <v>2024</v>
      </c>
      <c r="I209">
        <v>0.12</v>
      </c>
      <c r="J209">
        <v>0.01</v>
      </c>
      <c r="K209">
        <v>1372</v>
      </c>
      <c r="L209" t="s">
        <v>90</v>
      </c>
      <c r="M209">
        <v>1</v>
      </c>
      <c r="N209">
        <v>1</v>
      </c>
    </row>
    <row r="210" spans="1:14" x14ac:dyDescent="0.4">
      <c r="A210" t="s">
        <v>6619</v>
      </c>
      <c r="B210" t="s">
        <v>6399</v>
      </c>
      <c r="C210" t="s">
        <v>87</v>
      </c>
      <c r="D210" t="s">
        <v>88</v>
      </c>
      <c r="E210" t="s">
        <v>6400</v>
      </c>
      <c r="F210">
        <v>2019</v>
      </c>
      <c r="G210" t="s">
        <v>6401</v>
      </c>
      <c r="H210">
        <v>2025</v>
      </c>
      <c r="I210">
        <v>0.2</v>
      </c>
      <c r="J210">
        <v>0.02</v>
      </c>
      <c r="K210">
        <v>1770</v>
      </c>
      <c r="L210" t="s">
        <v>90</v>
      </c>
      <c r="M210">
        <v>1</v>
      </c>
      <c r="N210">
        <v>1</v>
      </c>
    </row>
    <row r="211" spans="1:14" x14ac:dyDescent="0.4">
      <c r="A211" t="s">
        <v>6620</v>
      </c>
      <c r="B211" t="s">
        <v>6402</v>
      </c>
      <c r="C211" t="s">
        <v>115</v>
      </c>
      <c r="D211" t="s">
        <v>116</v>
      </c>
      <c r="E211" t="s">
        <v>6403</v>
      </c>
      <c r="F211">
        <v>2018</v>
      </c>
      <c r="G211" t="s">
        <v>6404</v>
      </c>
      <c r="H211">
        <v>2015</v>
      </c>
      <c r="I211">
        <v>0.1</v>
      </c>
      <c r="J211">
        <v>0.01</v>
      </c>
      <c r="K211">
        <v>101</v>
      </c>
      <c r="L211" t="s">
        <v>119</v>
      </c>
      <c r="M211">
        <v>0</v>
      </c>
      <c r="N211">
        <v>0</v>
      </c>
    </row>
    <row r="212" spans="1:14" x14ac:dyDescent="0.4">
      <c r="A212" t="s">
        <v>6621</v>
      </c>
      <c r="B212" t="s">
        <v>6402</v>
      </c>
      <c r="C212" t="s">
        <v>115</v>
      </c>
      <c r="D212" t="s">
        <v>116</v>
      </c>
      <c r="E212" t="s">
        <v>6403</v>
      </c>
      <c r="F212">
        <v>2018</v>
      </c>
      <c r="G212" t="s">
        <v>6404</v>
      </c>
      <c r="H212">
        <v>2016</v>
      </c>
      <c r="I212">
        <v>0.2</v>
      </c>
      <c r="J212">
        <v>0.01</v>
      </c>
      <c r="K212">
        <v>203</v>
      </c>
      <c r="L212" t="s">
        <v>119</v>
      </c>
      <c r="M212">
        <v>0</v>
      </c>
      <c r="N212">
        <v>0</v>
      </c>
    </row>
    <row r="213" spans="1:14" x14ac:dyDescent="0.4">
      <c r="A213" t="s">
        <v>6622</v>
      </c>
      <c r="B213" t="s">
        <v>6402</v>
      </c>
      <c r="C213" t="s">
        <v>115</v>
      </c>
      <c r="D213" t="s">
        <v>116</v>
      </c>
      <c r="E213" t="s">
        <v>6403</v>
      </c>
      <c r="F213">
        <v>2018</v>
      </c>
      <c r="G213" t="s">
        <v>6404</v>
      </c>
      <c r="H213">
        <v>2017</v>
      </c>
      <c r="I213">
        <v>0.3</v>
      </c>
      <c r="J213">
        <v>0.02</v>
      </c>
      <c r="K213">
        <v>502</v>
      </c>
      <c r="L213" t="s">
        <v>119</v>
      </c>
      <c r="M213">
        <v>0</v>
      </c>
      <c r="N213">
        <v>0</v>
      </c>
    </row>
    <row r="214" spans="1:14" x14ac:dyDescent="0.4">
      <c r="A214" t="s">
        <v>6623</v>
      </c>
      <c r="B214" t="s">
        <v>6402</v>
      </c>
      <c r="C214" t="s">
        <v>115</v>
      </c>
      <c r="D214" t="s">
        <v>116</v>
      </c>
      <c r="E214" t="s">
        <v>6403</v>
      </c>
      <c r="F214">
        <v>2018</v>
      </c>
      <c r="G214" t="s">
        <v>6404</v>
      </c>
      <c r="H214">
        <v>2018</v>
      </c>
      <c r="I214">
        <v>0.51</v>
      </c>
      <c r="J214">
        <v>0.03</v>
      </c>
      <c r="K214">
        <v>983</v>
      </c>
      <c r="L214" t="s">
        <v>119</v>
      </c>
      <c r="M214">
        <v>0</v>
      </c>
      <c r="N214">
        <v>0</v>
      </c>
    </row>
    <row r="215" spans="1:14" x14ac:dyDescent="0.4">
      <c r="A215" t="s">
        <v>6624</v>
      </c>
      <c r="B215" t="s">
        <v>6402</v>
      </c>
      <c r="C215" t="s">
        <v>115</v>
      </c>
      <c r="D215" t="s">
        <v>116</v>
      </c>
      <c r="E215" t="s">
        <v>6403</v>
      </c>
      <c r="F215">
        <v>2018</v>
      </c>
      <c r="G215" t="s">
        <v>6404</v>
      </c>
      <c r="H215">
        <v>2019</v>
      </c>
      <c r="I215">
        <v>0.77</v>
      </c>
      <c r="J215">
        <v>0.09</v>
      </c>
      <c r="K215">
        <v>2034</v>
      </c>
      <c r="L215" t="s">
        <v>119</v>
      </c>
      <c r="M215">
        <v>0</v>
      </c>
      <c r="N215">
        <v>0</v>
      </c>
    </row>
    <row r="216" spans="1:14" x14ac:dyDescent="0.4">
      <c r="A216" t="s">
        <v>6625</v>
      </c>
      <c r="B216" t="s">
        <v>6402</v>
      </c>
      <c r="C216" t="s">
        <v>115</v>
      </c>
      <c r="D216" t="s">
        <v>116</v>
      </c>
      <c r="E216" t="s">
        <v>6403</v>
      </c>
      <c r="F216">
        <v>2018</v>
      </c>
      <c r="G216" t="s">
        <v>6404</v>
      </c>
      <c r="H216">
        <v>2020</v>
      </c>
      <c r="I216">
        <v>1.22</v>
      </c>
      <c r="J216">
        <v>0.1</v>
      </c>
      <c r="K216">
        <v>3006</v>
      </c>
      <c r="L216" t="s">
        <v>119</v>
      </c>
      <c r="M216">
        <v>0</v>
      </c>
      <c r="N216">
        <v>0</v>
      </c>
    </row>
    <row r="217" spans="1:14" x14ac:dyDescent="0.4">
      <c r="A217" t="s">
        <v>6626</v>
      </c>
      <c r="B217" t="s">
        <v>6402</v>
      </c>
      <c r="C217" t="s">
        <v>115</v>
      </c>
      <c r="D217" t="s">
        <v>116</v>
      </c>
      <c r="E217" t="s">
        <v>6403</v>
      </c>
      <c r="F217">
        <v>2018</v>
      </c>
      <c r="G217" t="s">
        <v>6404</v>
      </c>
      <c r="H217">
        <v>2021</v>
      </c>
      <c r="I217">
        <v>2.02</v>
      </c>
      <c r="J217">
        <v>0.13</v>
      </c>
      <c r="K217">
        <v>4483</v>
      </c>
      <c r="L217" t="s">
        <v>119</v>
      </c>
      <c r="M217">
        <v>0</v>
      </c>
      <c r="N217">
        <v>0</v>
      </c>
    </row>
    <row r="218" spans="1:14" x14ac:dyDescent="0.4">
      <c r="A218" t="s">
        <v>6627</v>
      </c>
      <c r="B218" t="s">
        <v>6402</v>
      </c>
      <c r="C218" t="s">
        <v>115</v>
      </c>
      <c r="D218" t="s">
        <v>116</v>
      </c>
      <c r="E218" t="s">
        <v>6403</v>
      </c>
      <c r="F218">
        <v>2018</v>
      </c>
      <c r="G218" t="s">
        <v>6404</v>
      </c>
      <c r="H218">
        <v>2022</v>
      </c>
      <c r="I218">
        <v>3.57</v>
      </c>
      <c r="J218">
        <v>0.25</v>
      </c>
      <c r="K218">
        <v>6896</v>
      </c>
      <c r="L218" t="s">
        <v>119</v>
      </c>
      <c r="M218">
        <v>0</v>
      </c>
      <c r="N218">
        <v>0</v>
      </c>
    </row>
    <row r="219" spans="1:14" x14ac:dyDescent="0.4">
      <c r="A219" t="s">
        <v>6628</v>
      </c>
      <c r="B219" t="s">
        <v>6402</v>
      </c>
      <c r="C219" t="s">
        <v>115</v>
      </c>
      <c r="D219" t="s">
        <v>116</v>
      </c>
      <c r="E219" t="s">
        <v>6403</v>
      </c>
      <c r="F219">
        <v>2018</v>
      </c>
      <c r="G219" t="s">
        <v>6404</v>
      </c>
      <c r="H219">
        <v>2023</v>
      </c>
      <c r="I219">
        <v>5.16</v>
      </c>
      <c r="J219">
        <v>0.57999999999999996</v>
      </c>
      <c r="K219">
        <v>10064</v>
      </c>
      <c r="L219" t="s">
        <v>119</v>
      </c>
      <c r="M219">
        <v>0</v>
      </c>
      <c r="N219">
        <v>0</v>
      </c>
    </row>
    <row r="220" spans="1:14" x14ac:dyDescent="0.4">
      <c r="A220" t="s">
        <v>6629</v>
      </c>
      <c r="B220" t="s">
        <v>6402</v>
      </c>
      <c r="C220" t="s">
        <v>115</v>
      </c>
      <c r="D220" t="s">
        <v>116</v>
      </c>
      <c r="E220" t="s">
        <v>6403</v>
      </c>
      <c r="F220">
        <v>2018</v>
      </c>
      <c r="G220" t="s">
        <v>6404</v>
      </c>
      <c r="H220">
        <v>2024</v>
      </c>
      <c r="I220">
        <v>7.93</v>
      </c>
      <c r="J220">
        <v>0.94</v>
      </c>
      <c r="K220">
        <v>13941</v>
      </c>
      <c r="L220" t="s">
        <v>119</v>
      </c>
      <c r="M220">
        <v>0</v>
      </c>
      <c r="N220">
        <v>1</v>
      </c>
    </row>
    <row r="221" spans="1:14" x14ac:dyDescent="0.4">
      <c r="A221" t="s">
        <v>6630</v>
      </c>
      <c r="B221" t="s">
        <v>6402</v>
      </c>
      <c r="C221" t="s">
        <v>115</v>
      </c>
      <c r="D221" t="s">
        <v>116</v>
      </c>
      <c r="E221" t="s">
        <v>6403</v>
      </c>
      <c r="F221">
        <v>2018</v>
      </c>
      <c r="G221" t="s">
        <v>6404</v>
      </c>
      <c r="H221">
        <v>2025</v>
      </c>
      <c r="I221">
        <v>12.29</v>
      </c>
      <c r="J221">
        <v>1.81</v>
      </c>
      <c r="K221">
        <v>18007</v>
      </c>
      <c r="L221" t="s">
        <v>119</v>
      </c>
      <c r="M221">
        <v>0</v>
      </c>
      <c r="N221">
        <v>1</v>
      </c>
    </row>
    <row r="222" spans="1:14" x14ac:dyDescent="0.4">
      <c r="A222" t="s">
        <v>6631</v>
      </c>
      <c r="B222" t="s">
        <v>6405</v>
      </c>
      <c r="C222" t="s">
        <v>112</v>
      </c>
      <c r="D222" t="s">
        <v>113</v>
      </c>
      <c r="E222" t="s">
        <v>6406</v>
      </c>
      <c r="F222">
        <v>2016</v>
      </c>
      <c r="G222" t="s">
        <v>6407</v>
      </c>
      <c r="H222">
        <v>2015</v>
      </c>
      <c r="I222">
        <v>0</v>
      </c>
      <c r="J222">
        <v>0</v>
      </c>
      <c r="K222">
        <v>0</v>
      </c>
      <c r="L222" t="s">
        <v>119</v>
      </c>
      <c r="M222">
        <v>0</v>
      </c>
      <c r="N222">
        <v>0</v>
      </c>
    </row>
    <row r="223" spans="1:14" x14ac:dyDescent="0.4">
      <c r="A223" t="s">
        <v>6632</v>
      </c>
      <c r="B223" t="s">
        <v>6405</v>
      </c>
      <c r="C223" t="s">
        <v>112</v>
      </c>
      <c r="D223" t="s">
        <v>113</v>
      </c>
      <c r="E223" t="s">
        <v>6406</v>
      </c>
      <c r="F223">
        <v>2016</v>
      </c>
      <c r="G223" t="s">
        <v>6407</v>
      </c>
      <c r="H223">
        <v>2016</v>
      </c>
      <c r="I223">
        <v>2.5099999999999998</v>
      </c>
      <c r="J223">
        <v>0.14000000000000001</v>
      </c>
      <c r="K223">
        <v>2501</v>
      </c>
      <c r="L223" t="s">
        <v>119</v>
      </c>
      <c r="M223">
        <v>0</v>
      </c>
      <c r="N223">
        <v>0</v>
      </c>
    </row>
    <row r="224" spans="1:14" x14ac:dyDescent="0.4">
      <c r="A224" t="s">
        <v>6633</v>
      </c>
      <c r="B224" t="s">
        <v>6405</v>
      </c>
      <c r="C224" t="s">
        <v>112</v>
      </c>
      <c r="D224" t="s">
        <v>113</v>
      </c>
      <c r="E224" t="s">
        <v>6406</v>
      </c>
      <c r="F224">
        <v>2016</v>
      </c>
      <c r="G224" t="s">
        <v>6407</v>
      </c>
      <c r="H224">
        <v>2017</v>
      </c>
      <c r="I224">
        <v>5.04</v>
      </c>
      <c r="J224">
        <v>0.64</v>
      </c>
      <c r="K224">
        <v>5080</v>
      </c>
      <c r="L224" t="s">
        <v>119</v>
      </c>
      <c r="M224">
        <v>0</v>
      </c>
      <c r="N224">
        <v>0</v>
      </c>
    </row>
    <row r="225" spans="1:14" x14ac:dyDescent="0.4">
      <c r="A225" t="s">
        <v>6634</v>
      </c>
      <c r="B225" t="s">
        <v>6405</v>
      </c>
      <c r="C225" t="s">
        <v>112</v>
      </c>
      <c r="D225" t="s">
        <v>113</v>
      </c>
      <c r="E225" t="s">
        <v>6406</v>
      </c>
      <c r="F225">
        <v>2016</v>
      </c>
      <c r="G225" t="s">
        <v>6407</v>
      </c>
      <c r="H225">
        <v>2018</v>
      </c>
      <c r="I225">
        <v>9.26</v>
      </c>
      <c r="J225">
        <v>0.79</v>
      </c>
      <c r="K225">
        <v>8877</v>
      </c>
      <c r="L225" t="s">
        <v>119</v>
      </c>
      <c r="M225">
        <v>0</v>
      </c>
      <c r="N225">
        <v>0</v>
      </c>
    </row>
    <row r="226" spans="1:14" x14ac:dyDescent="0.4">
      <c r="A226" t="s">
        <v>6635</v>
      </c>
      <c r="B226" t="s">
        <v>6405</v>
      </c>
      <c r="C226" t="s">
        <v>112</v>
      </c>
      <c r="D226" t="s">
        <v>113</v>
      </c>
      <c r="E226" t="s">
        <v>6406</v>
      </c>
      <c r="F226">
        <v>2016</v>
      </c>
      <c r="G226" t="s">
        <v>6407</v>
      </c>
      <c r="H226">
        <v>2019</v>
      </c>
      <c r="I226">
        <v>10.71</v>
      </c>
      <c r="J226">
        <v>1.1599999999999999</v>
      </c>
      <c r="K226">
        <v>10919</v>
      </c>
      <c r="L226" t="s">
        <v>119</v>
      </c>
      <c r="M226">
        <v>0</v>
      </c>
      <c r="N226">
        <v>0</v>
      </c>
    </row>
    <row r="227" spans="1:14" x14ac:dyDescent="0.4">
      <c r="A227" t="s">
        <v>6636</v>
      </c>
      <c r="B227" t="s">
        <v>6405</v>
      </c>
      <c r="C227" t="s">
        <v>112</v>
      </c>
      <c r="D227" t="s">
        <v>113</v>
      </c>
      <c r="E227" t="s">
        <v>6406</v>
      </c>
      <c r="F227">
        <v>2016</v>
      </c>
      <c r="G227" t="s">
        <v>6407</v>
      </c>
      <c r="H227">
        <v>2020</v>
      </c>
      <c r="I227">
        <v>11.84</v>
      </c>
      <c r="J227">
        <v>1.1100000000000001</v>
      </c>
      <c r="K227">
        <v>12029</v>
      </c>
      <c r="L227" t="s">
        <v>119</v>
      </c>
      <c r="M227">
        <v>0</v>
      </c>
      <c r="N227">
        <v>0</v>
      </c>
    </row>
    <row r="228" spans="1:14" x14ac:dyDescent="0.4">
      <c r="A228" t="s">
        <v>6637</v>
      </c>
      <c r="B228" t="s">
        <v>6405</v>
      </c>
      <c r="C228" t="s">
        <v>112</v>
      </c>
      <c r="D228" t="s">
        <v>113</v>
      </c>
      <c r="E228" t="s">
        <v>6406</v>
      </c>
      <c r="F228">
        <v>2016</v>
      </c>
      <c r="G228" t="s">
        <v>6407</v>
      </c>
      <c r="H228">
        <v>2021</v>
      </c>
      <c r="I228">
        <v>14.68</v>
      </c>
      <c r="J228">
        <v>2.04</v>
      </c>
      <c r="K228">
        <v>14757</v>
      </c>
      <c r="L228" t="s">
        <v>119</v>
      </c>
      <c r="M228">
        <v>0</v>
      </c>
      <c r="N228">
        <v>0</v>
      </c>
    </row>
    <row r="229" spans="1:14" x14ac:dyDescent="0.4">
      <c r="A229" t="s">
        <v>6638</v>
      </c>
      <c r="B229" t="s">
        <v>6405</v>
      </c>
      <c r="C229" t="s">
        <v>112</v>
      </c>
      <c r="D229" t="s">
        <v>113</v>
      </c>
      <c r="E229" t="s">
        <v>6406</v>
      </c>
      <c r="F229">
        <v>2016</v>
      </c>
      <c r="G229" t="s">
        <v>6407</v>
      </c>
      <c r="H229">
        <v>2022</v>
      </c>
      <c r="I229">
        <v>17.12</v>
      </c>
      <c r="J229">
        <v>2.27</v>
      </c>
      <c r="K229">
        <v>17641</v>
      </c>
      <c r="L229" t="s">
        <v>119</v>
      </c>
      <c r="M229">
        <v>0</v>
      </c>
      <c r="N229">
        <v>0</v>
      </c>
    </row>
    <row r="230" spans="1:14" x14ac:dyDescent="0.4">
      <c r="A230" t="s">
        <v>6639</v>
      </c>
      <c r="B230" t="s">
        <v>6405</v>
      </c>
      <c r="C230" t="s">
        <v>112</v>
      </c>
      <c r="D230" t="s">
        <v>113</v>
      </c>
      <c r="E230" t="s">
        <v>6406</v>
      </c>
      <c r="F230">
        <v>2016</v>
      </c>
      <c r="G230" t="s">
        <v>6407</v>
      </c>
      <c r="H230">
        <v>2023</v>
      </c>
      <c r="I230">
        <v>20.99</v>
      </c>
      <c r="J230">
        <v>1.08</v>
      </c>
      <c r="K230">
        <v>20181</v>
      </c>
      <c r="L230" t="s">
        <v>119</v>
      </c>
      <c r="M230">
        <v>0</v>
      </c>
      <c r="N230">
        <v>0</v>
      </c>
    </row>
    <row r="231" spans="1:14" x14ac:dyDescent="0.4">
      <c r="A231" t="s">
        <v>6640</v>
      </c>
      <c r="B231" t="s">
        <v>6405</v>
      </c>
      <c r="C231" t="s">
        <v>112</v>
      </c>
      <c r="D231" t="s">
        <v>113</v>
      </c>
      <c r="E231" t="s">
        <v>6406</v>
      </c>
      <c r="F231">
        <v>2016</v>
      </c>
      <c r="G231" t="s">
        <v>6407</v>
      </c>
      <c r="H231">
        <v>2024</v>
      </c>
      <c r="I231">
        <v>21.4</v>
      </c>
      <c r="J231">
        <v>2.8</v>
      </c>
      <c r="K231">
        <v>22415</v>
      </c>
      <c r="L231" t="s">
        <v>119</v>
      </c>
      <c r="M231">
        <v>0</v>
      </c>
      <c r="N231">
        <v>1</v>
      </c>
    </row>
    <row r="232" spans="1:14" x14ac:dyDescent="0.4">
      <c r="A232" t="s">
        <v>6641</v>
      </c>
      <c r="B232" t="s">
        <v>6405</v>
      </c>
      <c r="C232" t="s">
        <v>112</v>
      </c>
      <c r="D232" t="s">
        <v>113</v>
      </c>
      <c r="E232" t="s">
        <v>6406</v>
      </c>
      <c r="F232">
        <v>2016</v>
      </c>
      <c r="G232" t="s">
        <v>6407</v>
      </c>
      <c r="H232">
        <v>2025</v>
      </c>
      <c r="I232">
        <v>25.17</v>
      </c>
      <c r="J232">
        <v>1.29</v>
      </c>
      <c r="K232">
        <v>24736</v>
      </c>
      <c r="L232" t="s">
        <v>119</v>
      </c>
      <c r="M232">
        <v>0</v>
      </c>
      <c r="N232">
        <v>1</v>
      </c>
    </row>
    <row r="233" spans="1:14" x14ac:dyDescent="0.4">
      <c r="A233" t="s">
        <v>6642</v>
      </c>
      <c r="B233" t="s">
        <v>6408</v>
      </c>
      <c r="C233" t="s">
        <v>121</v>
      </c>
      <c r="D233" t="s">
        <v>122</v>
      </c>
      <c r="E233" t="s">
        <v>6406</v>
      </c>
      <c r="F233">
        <v>1998</v>
      </c>
      <c r="G233" t="s">
        <v>6409</v>
      </c>
      <c r="H233">
        <v>2015</v>
      </c>
      <c r="I233">
        <v>5.24</v>
      </c>
      <c r="J233">
        <v>0.27</v>
      </c>
      <c r="K233">
        <v>12053</v>
      </c>
      <c r="L233" t="s">
        <v>119</v>
      </c>
      <c r="M233">
        <v>0</v>
      </c>
      <c r="N233">
        <v>0</v>
      </c>
    </row>
    <row r="234" spans="1:14" x14ac:dyDescent="0.4">
      <c r="A234" t="s">
        <v>6643</v>
      </c>
      <c r="B234" t="s">
        <v>6408</v>
      </c>
      <c r="C234" t="s">
        <v>121</v>
      </c>
      <c r="D234" t="s">
        <v>122</v>
      </c>
      <c r="E234" t="s">
        <v>6406</v>
      </c>
      <c r="F234">
        <v>1998</v>
      </c>
      <c r="G234" t="s">
        <v>6409</v>
      </c>
      <c r="H234">
        <v>2016</v>
      </c>
      <c r="I234">
        <v>6.3</v>
      </c>
      <c r="J234">
        <v>0.76</v>
      </c>
      <c r="K234">
        <v>12341</v>
      </c>
      <c r="L234" t="s">
        <v>119</v>
      </c>
      <c r="M234">
        <v>0</v>
      </c>
      <c r="N234">
        <v>0</v>
      </c>
    </row>
    <row r="235" spans="1:14" x14ac:dyDescent="0.4">
      <c r="A235" t="s">
        <v>6644</v>
      </c>
      <c r="B235" t="s">
        <v>6408</v>
      </c>
      <c r="C235" t="s">
        <v>121</v>
      </c>
      <c r="D235" t="s">
        <v>122</v>
      </c>
      <c r="E235" t="s">
        <v>6406</v>
      </c>
      <c r="F235">
        <v>1998</v>
      </c>
      <c r="G235" t="s">
        <v>6409</v>
      </c>
      <c r="H235">
        <v>2017</v>
      </c>
      <c r="I235">
        <v>6.28</v>
      </c>
      <c r="J235">
        <v>0.36</v>
      </c>
      <c r="K235">
        <v>13020</v>
      </c>
      <c r="L235" t="s">
        <v>119</v>
      </c>
      <c r="M235">
        <v>0</v>
      </c>
      <c r="N235">
        <v>0</v>
      </c>
    </row>
    <row r="236" spans="1:14" x14ac:dyDescent="0.4">
      <c r="A236" t="s">
        <v>6645</v>
      </c>
      <c r="B236" t="s">
        <v>6408</v>
      </c>
      <c r="C236" t="s">
        <v>121</v>
      </c>
      <c r="D236" t="s">
        <v>122</v>
      </c>
      <c r="E236" t="s">
        <v>6406</v>
      </c>
      <c r="F236">
        <v>1998</v>
      </c>
      <c r="G236" t="s">
        <v>6409</v>
      </c>
      <c r="H236">
        <v>2018</v>
      </c>
      <c r="I236">
        <v>7.19</v>
      </c>
      <c r="J236">
        <v>0.42</v>
      </c>
      <c r="K236">
        <v>13545</v>
      </c>
      <c r="L236" t="s">
        <v>119</v>
      </c>
      <c r="M236">
        <v>0</v>
      </c>
      <c r="N236">
        <v>0</v>
      </c>
    </row>
    <row r="237" spans="1:14" x14ac:dyDescent="0.4">
      <c r="A237" t="s">
        <v>6646</v>
      </c>
      <c r="B237" t="s">
        <v>6408</v>
      </c>
      <c r="C237" t="s">
        <v>121</v>
      </c>
      <c r="D237" t="s">
        <v>122</v>
      </c>
      <c r="E237" t="s">
        <v>6406</v>
      </c>
      <c r="F237">
        <v>1998</v>
      </c>
      <c r="G237" t="s">
        <v>6409</v>
      </c>
      <c r="H237">
        <v>2019</v>
      </c>
      <c r="I237">
        <v>7.45</v>
      </c>
      <c r="J237">
        <v>1.06</v>
      </c>
      <c r="K237">
        <v>14026</v>
      </c>
      <c r="L237" t="s">
        <v>119</v>
      </c>
      <c r="M237">
        <v>0</v>
      </c>
      <c r="N237">
        <v>0</v>
      </c>
    </row>
    <row r="238" spans="1:14" x14ac:dyDescent="0.4">
      <c r="A238" t="s">
        <v>6647</v>
      </c>
      <c r="B238" t="s">
        <v>6408</v>
      </c>
      <c r="C238" t="s">
        <v>121</v>
      </c>
      <c r="D238" t="s">
        <v>122</v>
      </c>
      <c r="E238" t="s">
        <v>6406</v>
      </c>
      <c r="F238">
        <v>1998</v>
      </c>
      <c r="G238" t="s">
        <v>6409</v>
      </c>
      <c r="H238">
        <v>2020</v>
      </c>
      <c r="I238">
        <v>7.81</v>
      </c>
      <c r="J238">
        <v>0.45</v>
      </c>
      <c r="K238">
        <v>14743</v>
      </c>
      <c r="L238" t="s">
        <v>119</v>
      </c>
      <c r="M238">
        <v>0</v>
      </c>
      <c r="N238">
        <v>0</v>
      </c>
    </row>
    <row r="239" spans="1:14" x14ac:dyDescent="0.4">
      <c r="A239" t="s">
        <v>6648</v>
      </c>
      <c r="B239" t="s">
        <v>6408</v>
      </c>
      <c r="C239" t="s">
        <v>121</v>
      </c>
      <c r="D239" t="s">
        <v>122</v>
      </c>
      <c r="E239" t="s">
        <v>6406</v>
      </c>
      <c r="F239">
        <v>1998</v>
      </c>
      <c r="G239" t="s">
        <v>6409</v>
      </c>
      <c r="H239">
        <v>2021</v>
      </c>
      <c r="I239">
        <v>7.7</v>
      </c>
      <c r="J239">
        <v>0.76</v>
      </c>
      <c r="K239">
        <v>15292</v>
      </c>
      <c r="L239" t="s">
        <v>119</v>
      </c>
      <c r="M239">
        <v>0</v>
      </c>
      <c r="N239">
        <v>0</v>
      </c>
    </row>
    <row r="240" spans="1:14" x14ac:dyDescent="0.4">
      <c r="A240" t="s">
        <v>6649</v>
      </c>
      <c r="B240" t="s">
        <v>6408</v>
      </c>
      <c r="C240" t="s">
        <v>121</v>
      </c>
      <c r="D240" t="s">
        <v>122</v>
      </c>
      <c r="E240" t="s">
        <v>6406</v>
      </c>
      <c r="F240">
        <v>1998</v>
      </c>
      <c r="G240" t="s">
        <v>6409</v>
      </c>
      <c r="H240">
        <v>2022</v>
      </c>
      <c r="I240">
        <v>8.2799999999999994</v>
      </c>
      <c r="J240">
        <v>0.63</v>
      </c>
      <c r="K240">
        <v>15667</v>
      </c>
      <c r="L240" t="s">
        <v>119</v>
      </c>
      <c r="M240">
        <v>0</v>
      </c>
      <c r="N240">
        <v>0</v>
      </c>
    </row>
    <row r="241" spans="1:14" x14ac:dyDescent="0.4">
      <c r="A241" t="s">
        <v>6650</v>
      </c>
      <c r="B241" t="s">
        <v>6408</v>
      </c>
      <c r="C241" t="s">
        <v>121</v>
      </c>
      <c r="D241" t="s">
        <v>122</v>
      </c>
      <c r="E241" t="s">
        <v>6406</v>
      </c>
      <c r="F241">
        <v>1998</v>
      </c>
      <c r="G241" t="s">
        <v>6409</v>
      </c>
      <c r="H241">
        <v>2023</v>
      </c>
      <c r="I241">
        <v>9.1999999999999993</v>
      </c>
      <c r="J241">
        <v>1.18</v>
      </c>
      <c r="K241">
        <v>16215</v>
      </c>
      <c r="L241" t="s">
        <v>119</v>
      </c>
      <c r="M241">
        <v>0</v>
      </c>
      <c r="N241">
        <v>0</v>
      </c>
    </row>
    <row r="242" spans="1:14" x14ac:dyDescent="0.4">
      <c r="A242" t="s">
        <v>6651</v>
      </c>
      <c r="B242" t="s">
        <v>6408</v>
      </c>
      <c r="C242" t="s">
        <v>121</v>
      </c>
      <c r="D242" t="s">
        <v>122</v>
      </c>
      <c r="E242" t="s">
        <v>6406</v>
      </c>
      <c r="F242">
        <v>1998</v>
      </c>
      <c r="G242" t="s">
        <v>6409</v>
      </c>
      <c r="H242">
        <v>2024</v>
      </c>
      <c r="I242">
        <v>9.2899999999999991</v>
      </c>
      <c r="J242">
        <v>0.85</v>
      </c>
      <c r="K242">
        <v>16435</v>
      </c>
      <c r="L242" t="s">
        <v>119</v>
      </c>
      <c r="M242">
        <v>0</v>
      </c>
      <c r="N242">
        <v>1</v>
      </c>
    </row>
    <row r="243" spans="1:14" x14ac:dyDescent="0.4">
      <c r="A243" t="s">
        <v>6652</v>
      </c>
      <c r="B243" t="s">
        <v>6408</v>
      </c>
      <c r="C243" t="s">
        <v>121</v>
      </c>
      <c r="D243" t="s">
        <v>122</v>
      </c>
      <c r="E243" t="s">
        <v>6406</v>
      </c>
      <c r="F243">
        <v>1998</v>
      </c>
      <c r="G243" t="s">
        <v>6409</v>
      </c>
      <c r="H243">
        <v>2025</v>
      </c>
      <c r="I243">
        <v>9.99</v>
      </c>
      <c r="J243">
        <v>0.95</v>
      </c>
      <c r="K243">
        <v>16773</v>
      </c>
      <c r="L243" t="s">
        <v>119</v>
      </c>
      <c r="M243">
        <v>0</v>
      </c>
      <c r="N243">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C584A-961A-431E-922F-DFA48C89EE36}">
  <sheetPr codeName="Sheet2"/>
  <dimension ref="A1:B22"/>
  <sheetViews>
    <sheetView zoomScale="85" zoomScaleNormal="85" workbookViewId="0">
      <selection activeCell="F19" sqref="F19"/>
    </sheetView>
  </sheetViews>
  <sheetFormatPr defaultRowHeight="16.8" x14ac:dyDescent="0.4"/>
  <cols>
    <col min="1" max="1" width="1.8984375" customWidth="1"/>
    <col min="2" max="2" width="87.296875" customWidth="1"/>
  </cols>
  <sheetData>
    <row r="1" spans="1:2" x14ac:dyDescent="0.4">
      <c r="A1" s="2"/>
      <c r="B1" t="s">
        <v>6709</v>
      </c>
    </row>
    <row r="2" spans="1:2" x14ac:dyDescent="0.4">
      <c r="A2" s="2"/>
      <c r="B2" t="s">
        <v>6710</v>
      </c>
    </row>
    <row r="3" spans="1:2" x14ac:dyDescent="0.4">
      <c r="A3" s="2"/>
      <c r="B3" t="s">
        <v>6711</v>
      </c>
    </row>
    <row r="4" spans="1:2" x14ac:dyDescent="0.4">
      <c r="A4" s="2"/>
      <c r="B4" t="s">
        <v>6712</v>
      </c>
    </row>
    <row r="5" spans="1:2" x14ac:dyDescent="0.4">
      <c r="A5" s="2"/>
      <c r="B5" t="s">
        <v>6713</v>
      </c>
    </row>
    <row r="6" spans="1:2" x14ac:dyDescent="0.4">
      <c r="A6" s="2"/>
      <c r="B6" t="s">
        <v>6714</v>
      </c>
    </row>
    <row r="7" spans="1:2" x14ac:dyDescent="0.4">
      <c r="B7" t="s">
        <v>6715</v>
      </c>
    </row>
    <row r="8" spans="1:2" x14ac:dyDescent="0.4">
      <c r="B8" t="s">
        <v>6716</v>
      </c>
    </row>
    <row r="9" spans="1:2" x14ac:dyDescent="0.4">
      <c r="B9" t="s">
        <v>6717</v>
      </c>
    </row>
    <row r="10" spans="1:2" x14ac:dyDescent="0.4">
      <c r="B10" t="s">
        <v>6718</v>
      </c>
    </row>
    <row r="11" spans="1:2" x14ac:dyDescent="0.4">
      <c r="B11" t="s">
        <v>6719</v>
      </c>
    </row>
    <row r="12" spans="1:2" x14ac:dyDescent="0.4">
      <c r="B12" t="s">
        <v>6720</v>
      </c>
    </row>
    <row r="13" spans="1:2" x14ac:dyDescent="0.4">
      <c r="B13" t="s">
        <v>6721</v>
      </c>
    </row>
    <row r="14" spans="1:2" x14ac:dyDescent="0.4">
      <c r="B14" t="s">
        <v>6722</v>
      </c>
    </row>
    <row r="15" spans="1:2" x14ac:dyDescent="0.4">
      <c r="B15" t="s">
        <v>6724</v>
      </c>
    </row>
    <row r="16" spans="1:2" x14ac:dyDescent="0.4">
      <c r="B16" t="s">
        <v>6723</v>
      </c>
    </row>
    <row r="17" spans="2:2" x14ac:dyDescent="0.4">
      <c r="B17" t="s">
        <v>6725</v>
      </c>
    </row>
    <row r="18" spans="2:2" x14ac:dyDescent="0.4">
      <c r="B18" t="s">
        <v>6726</v>
      </c>
    </row>
    <row r="19" spans="2:2" x14ac:dyDescent="0.4">
      <c r="B19" t="s">
        <v>6727</v>
      </c>
    </row>
    <row r="20" spans="2:2" x14ac:dyDescent="0.4">
      <c r="B20" t="s">
        <v>6728</v>
      </c>
    </row>
    <row r="21" spans="2:2" x14ac:dyDescent="0.4">
      <c r="B21" t="s">
        <v>6720</v>
      </c>
    </row>
    <row r="22" spans="2:2" x14ac:dyDescent="0.4">
      <c r="B22" t="s">
        <v>6719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79293-C74B-464A-B237-690FF7E3C2BB}">
  <sheetPr codeName="Sheet4"/>
  <dimension ref="A3:X105"/>
  <sheetViews>
    <sheetView zoomScale="53" zoomScaleNormal="111" workbookViewId="0">
      <selection activeCell="F87" sqref="F87"/>
    </sheetView>
  </sheetViews>
  <sheetFormatPr defaultRowHeight="16.8" x14ac:dyDescent="0.4"/>
  <cols>
    <col min="1" max="1" width="15.5" bestFit="1" customWidth="1"/>
    <col min="2" max="2" width="5.296875" bestFit="1" customWidth="1"/>
    <col min="3" max="3" width="8.3984375" bestFit="1" customWidth="1"/>
    <col min="4" max="4" width="11.69921875" bestFit="1" customWidth="1"/>
    <col min="5" max="5" width="29.09765625" bestFit="1" customWidth="1"/>
    <col min="6" max="6" width="14.796875" customWidth="1"/>
    <col min="7" max="7" width="30.19921875" bestFit="1" customWidth="1"/>
    <col min="8" max="8" width="29.09765625" bestFit="1" customWidth="1"/>
    <col min="9" max="10" width="23.09765625" bestFit="1" customWidth="1"/>
    <col min="11" max="11" width="11.09765625" bestFit="1" customWidth="1"/>
    <col min="12" max="12" width="9.5" bestFit="1" customWidth="1"/>
    <col min="13" max="13" width="6.8984375" bestFit="1" customWidth="1"/>
    <col min="14" max="14" width="29.09765625" bestFit="1" customWidth="1"/>
    <col min="15" max="15" width="9.5" bestFit="1" customWidth="1"/>
    <col min="16" max="16" width="6.8984375" bestFit="1" customWidth="1"/>
    <col min="17" max="17" width="8.296875" bestFit="1" customWidth="1"/>
    <col min="19" max="19" width="16.69921875" bestFit="1" customWidth="1"/>
    <col min="20" max="20" width="7.8984375" bestFit="1" customWidth="1"/>
    <col min="21" max="21" width="14.59765625" bestFit="1" customWidth="1"/>
    <col min="22" max="22" width="13.8984375" customWidth="1"/>
    <col min="23" max="23" width="22.796875" bestFit="1" customWidth="1"/>
    <col min="24" max="24" width="5.296875" bestFit="1" customWidth="1"/>
    <col min="25" max="30" width="6.3984375" bestFit="1" customWidth="1"/>
    <col min="31" max="31" width="9.69921875" bestFit="1" customWidth="1"/>
    <col min="48" max="48" width="5.296875" bestFit="1" customWidth="1"/>
    <col min="49" max="49" width="31.19921875" bestFit="1" customWidth="1"/>
    <col min="50" max="50" width="31.5" bestFit="1" customWidth="1"/>
  </cols>
  <sheetData>
    <row r="3" spans="1:20" x14ac:dyDescent="0.4">
      <c r="A3" s="3" t="s">
        <v>6690</v>
      </c>
      <c r="B3" t="s">
        <v>6653</v>
      </c>
      <c r="E3" s="3" t="s">
        <v>6700</v>
      </c>
      <c r="F3" t="s">
        <v>6653</v>
      </c>
      <c r="H3" s="3" t="s">
        <v>6694</v>
      </c>
      <c r="K3" s="3" t="s">
        <v>6695</v>
      </c>
      <c r="N3" s="3" t="s">
        <v>6654</v>
      </c>
      <c r="S3" s="3" t="s">
        <v>6686</v>
      </c>
    </row>
    <row r="4" spans="1:20" x14ac:dyDescent="0.4">
      <c r="A4" t="s">
        <v>6653</v>
      </c>
      <c r="B4" s="4">
        <v>3906768.8799999929</v>
      </c>
      <c r="E4" t="s">
        <v>6653</v>
      </c>
      <c r="F4">
        <v>11</v>
      </c>
      <c r="H4" s="3" t="s">
        <v>5</v>
      </c>
      <c r="I4" t="s">
        <v>6653</v>
      </c>
      <c r="K4" s="3" t="s">
        <v>15</v>
      </c>
      <c r="L4" t="s">
        <v>6653</v>
      </c>
      <c r="N4" s="3" t="s">
        <v>11</v>
      </c>
      <c r="O4" t="s">
        <v>6653</v>
      </c>
      <c r="S4" s="3" t="s">
        <v>6352</v>
      </c>
      <c r="T4" t="s">
        <v>6653</v>
      </c>
    </row>
    <row r="5" spans="1:20" x14ac:dyDescent="0.4">
      <c r="E5" t="s">
        <v>6657</v>
      </c>
      <c r="H5" t="s">
        <v>127</v>
      </c>
      <c r="I5" s="12">
        <v>0.42179131899160882</v>
      </c>
      <c r="K5" t="s">
        <v>33</v>
      </c>
      <c r="L5" s="9">
        <v>2441183.5299999998</v>
      </c>
      <c r="N5" t="s">
        <v>31</v>
      </c>
      <c r="O5" s="9">
        <v>1678342.11</v>
      </c>
      <c r="S5" t="s">
        <v>93</v>
      </c>
      <c r="T5" s="12">
        <v>0.30002056872525318</v>
      </c>
    </row>
    <row r="6" spans="1:20" x14ac:dyDescent="0.4">
      <c r="A6" s="3" t="s">
        <v>6691</v>
      </c>
      <c r="B6" t="s">
        <v>6653</v>
      </c>
      <c r="H6" t="s">
        <v>25</v>
      </c>
      <c r="I6" s="12">
        <v>0.15777158030904598</v>
      </c>
      <c r="K6" t="s">
        <v>89</v>
      </c>
      <c r="L6" s="9">
        <v>1051780.24</v>
      </c>
      <c r="N6" t="s">
        <v>91</v>
      </c>
      <c r="O6" s="9">
        <v>2228426.77</v>
      </c>
      <c r="S6" t="s">
        <v>6367</v>
      </c>
      <c r="T6" s="12">
        <v>0.18864092147889133</v>
      </c>
    </row>
    <row r="7" spans="1:20" x14ac:dyDescent="0.4">
      <c r="A7" t="s">
        <v>6653</v>
      </c>
      <c r="B7">
        <v>22</v>
      </c>
      <c r="E7" s="3" t="s">
        <v>6693</v>
      </c>
      <c r="F7" t="s">
        <v>6653</v>
      </c>
      <c r="H7" t="s">
        <v>28</v>
      </c>
      <c r="I7" s="12">
        <v>0.13519169305377368</v>
      </c>
      <c r="K7" t="s">
        <v>130</v>
      </c>
      <c r="L7" s="9">
        <v>210703.2</v>
      </c>
      <c r="N7" t="s">
        <v>6655</v>
      </c>
      <c r="O7" s="9">
        <v>3906768.88</v>
      </c>
      <c r="S7" t="s">
        <v>36</v>
      </c>
      <c r="T7" s="12">
        <v>0.14790199002416823</v>
      </c>
    </row>
    <row r="8" spans="1:20" x14ac:dyDescent="0.4">
      <c r="E8" t="s">
        <v>6653</v>
      </c>
      <c r="F8">
        <v>11</v>
      </c>
      <c r="H8" t="s">
        <v>109</v>
      </c>
      <c r="I8" s="12">
        <v>0.11627503599982876</v>
      </c>
      <c r="K8" t="s">
        <v>118</v>
      </c>
      <c r="L8" s="9">
        <v>203101.91</v>
      </c>
      <c r="S8" t="s">
        <v>80</v>
      </c>
      <c r="T8" s="12">
        <v>0.12513498225947445</v>
      </c>
    </row>
    <row r="9" spans="1:20" x14ac:dyDescent="0.4">
      <c r="A9" s="3" t="s">
        <v>6692</v>
      </c>
      <c r="E9" t="s">
        <v>6658</v>
      </c>
      <c r="H9" t="s">
        <v>102</v>
      </c>
      <c r="I9" s="12">
        <v>9.8917165288631273E-2</v>
      </c>
      <c r="K9" t="s">
        <v>6655</v>
      </c>
      <c r="L9" s="9">
        <v>3906768.88</v>
      </c>
      <c r="S9" t="s">
        <v>104</v>
      </c>
      <c r="T9" s="12">
        <v>4.8040828919627694E-2</v>
      </c>
    </row>
    <row r="10" spans="1:20" x14ac:dyDescent="0.4">
      <c r="A10" s="3" t="s">
        <v>6352</v>
      </c>
      <c r="B10" t="s">
        <v>6653</v>
      </c>
      <c r="H10" t="s">
        <v>88</v>
      </c>
      <c r="I10" s="12">
        <v>3.6804341403040813E-2</v>
      </c>
      <c r="K10" t="s">
        <v>6662</v>
      </c>
      <c r="N10" s="3" t="s">
        <v>6697</v>
      </c>
      <c r="S10" t="s">
        <v>92</v>
      </c>
      <c r="T10" s="12">
        <v>4.4916953771789982E-2</v>
      </c>
    </row>
    <row r="11" spans="1:20" x14ac:dyDescent="0.4">
      <c r="A11" t="s">
        <v>93</v>
      </c>
      <c r="B11">
        <v>269.89999999999998</v>
      </c>
      <c r="H11" t="s">
        <v>110</v>
      </c>
      <c r="I11" s="12">
        <v>2.1893091039112324E-2</v>
      </c>
      <c r="K11" s="3" t="s">
        <v>6696</v>
      </c>
      <c r="N11" s="3" t="s">
        <v>14</v>
      </c>
      <c r="O11" t="s">
        <v>6653</v>
      </c>
      <c r="S11" t="s">
        <v>98</v>
      </c>
      <c r="T11" s="12">
        <v>4.107317324008844E-2</v>
      </c>
    </row>
    <row r="12" spans="1:20" x14ac:dyDescent="0.4">
      <c r="A12" t="s">
        <v>80</v>
      </c>
      <c r="B12">
        <v>177.89</v>
      </c>
      <c r="H12" t="s">
        <v>116</v>
      </c>
      <c r="I12" s="12">
        <v>4.5296031860777167E-3</v>
      </c>
      <c r="K12" s="3" t="s">
        <v>10</v>
      </c>
      <c r="L12" t="s">
        <v>6653</v>
      </c>
      <c r="N12" t="s">
        <v>790</v>
      </c>
      <c r="O12" s="6">
        <v>0.41315290439545105</v>
      </c>
      <c r="S12" t="s">
        <v>81</v>
      </c>
      <c r="T12" s="12">
        <v>3.8077852625083557E-2</v>
      </c>
    </row>
    <row r="13" spans="1:20" x14ac:dyDescent="0.4">
      <c r="A13" t="s">
        <v>36</v>
      </c>
      <c r="B13">
        <v>107.59</v>
      </c>
      <c r="H13" t="s">
        <v>120</v>
      </c>
      <c r="I13" s="12">
        <v>4.2544606579615887E-3</v>
      </c>
      <c r="K13" t="s">
        <v>2940</v>
      </c>
      <c r="L13" s="9">
        <v>1255720.9099999999</v>
      </c>
      <c r="N13" t="s">
        <v>128</v>
      </c>
      <c r="O13" s="6">
        <v>0.14652089074559685</v>
      </c>
      <c r="S13" t="s">
        <v>6378</v>
      </c>
      <c r="T13" s="12">
        <v>3.6702319123772295E-2</v>
      </c>
    </row>
    <row r="14" spans="1:20" x14ac:dyDescent="0.4">
      <c r="A14" t="s">
        <v>6367</v>
      </c>
      <c r="B14">
        <v>80.06</v>
      </c>
      <c r="H14" t="s">
        <v>113</v>
      </c>
      <c r="I14" s="12">
        <v>2.5717100709189921E-3</v>
      </c>
      <c r="K14" t="s">
        <v>2868</v>
      </c>
      <c r="L14" s="9">
        <v>684073.02</v>
      </c>
      <c r="N14" t="s">
        <v>129</v>
      </c>
      <c r="O14" s="6">
        <v>0.14419906726370596</v>
      </c>
      <c r="S14" t="s">
        <v>132</v>
      </c>
      <c r="T14" s="12">
        <v>2.9490409831850663E-2</v>
      </c>
    </row>
    <row r="15" spans="1:20" x14ac:dyDescent="0.4">
      <c r="A15" t="s">
        <v>92</v>
      </c>
      <c r="B15">
        <v>68.28</v>
      </c>
      <c r="H15" t="s">
        <v>6655</v>
      </c>
      <c r="I15" s="12">
        <v>1</v>
      </c>
      <c r="K15" t="s">
        <v>360</v>
      </c>
      <c r="L15" s="9">
        <v>337781.76000000001</v>
      </c>
      <c r="N15" t="s">
        <v>94</v>
      </c>
      <c r="O15" s="6">
        <v>5.0716477500721113E-2</v>
      </c>
      <c r="S15" t="s">
        <v>6655</v>
      </c>
      <c r="T15" s="12">
        <v>1</v>
      </c>
    </row>
    <row r="16" spans="1:20" x14ac:dyDescent="0.4">
      <c r="A16" t="s">
        <v>98</v>
      </c>
      <c r="B16">
        <v>46.87</v>
      </c>
      <c r="K16" t="s">
        <v>103</v>
      </c>
      <c r="L16" s="9">
        <v>310185.36</v>
      </c>
      <c r="N16" t="s">
        <v>521</v>
      </c>
      <c r="O16" s="6">
        <v>4.9670812424503226E-2</v>
      </c>
    </row>
    <row r="17" spans="1:24" x14ac:dyDescent="0.4">
      <c r="A17" t="s">
        <v>6378</v>
      </c>
      <c r="B17">
        <v>43.34</v>
      </c>
      <c r="H17" t="s">
        <v>6660</v>
      </c>
      <c r="K17" t="s">
        <v>271</v>
      </c>
      <c r="L17" s="9">
        <v>284097.94</v>
      </c>
      <c r="N17" t="s">
        <v>93</v>
      </c>
      <c r="O17" s="6">
        <v>4.9478868587657314E-2</v>
      </c>
    </row>
    <row r="18" spans="1:24" x14ac:dyDescent="0.4">
      <c r="A18" t="s">
        <v>104</v>
      </c>
      <c r="B18">
        <v>37.64</v>
      </c>
      <c r="H18" s="3" t="s">
        <v>6654</v>
      </c>
      <c r="K18" t="s">
        <v>30</v>
      </c>
      <c r="L18" s="9">
        <v>267261.28000000003</v>
      </c>
      <c r="N18" t="s">
        <v>272</v>
      </c>
      <c r="O18" s="6">
        <v>4.3017447233649281E-2</v>
      </c>
    </row>
    <row r="19" spans="1:24" x14ac:dyDescent="0.4">
      <c r="A19" t="s">
        <v>105</v>
      </c>
      <c r="B19">
        <v>31.98</v>
      </c>
      <c r="H19" s="3" t="s">
        <v>8</v>
      </c>
      <c r="I19" t="s">
        <v>6653</v>
      </c>
      <c r="K19" t="s">
        <v>520</v>
      </c>
      <c r="L19" s="9">
        <v>214824.05</v>
      </c>
      <c r="N19" t="s">
        <v>277</v>
      </c>
      <c r="O19" s="6">
        <v>4.001302225372546E-2</v>
      </c>
    </row>
    <row r="20" spans="1:24" x14ac:dyDescent="0.4">
      <c r="A20" t="s">
        <v>81</v>
      </c>
      <c r="B20">
        <v>28.5</v>
      </c>
      <c r="H20" t="s">
        <v>88</v>
      </c>
      <c r="I20" s="6">
        <v>0.20482693616623671</v>
      </c>
      <c r="K20" t="s">
        <v>594</v>
      </c>
      <c r="L20" s="9">
        <v>164236</v>
      </c>
      <c r="N20" t="s">
        <v>150</v>
      </c>
      <c r="O20" s="6">
        <v>3.2125469702406172E-2</v>
      </c>
    </row>
    <row r="21" spans="1:24" x14ac:dyDescent="0.4">
      <c r="A21" t="s">
        <v>6655</v>
      </c>
      <c r="B21">
        <v>269.89999999999998</v>
      </c>
      <c r="H21" t="s">
        <v>25</v>
      </c>
      <c r="I21" s="6">
        <v>0.20387548751028242</v>
      </c>
      <c r="K21" t="s">
        <v>97</v>
      </c>
      <c r="L21" s="9">
        <v>135859.21</v>
      </c>
      <c r="N21" t="s">
        <v>32</v>
      </c>
      <c r="O21" s="6">
        <v>3.1105039892583605E-2</v>
      </c>
    </row>
    <row r="22" spans="1:24" x14ac:dyDescent="0.4">
      <c r="H22" t="s">
        <v>102</v>
      </c>
      <c r="I22" s="6">
        <v>0.17049214592904202</v>
      </c>
      <c r="K22" t="s">
        <v>1844</v>
      </c>
      <c r="L22" s="9">
        <v>105128.11</v>
      </c>
      <c r="N22" t="s">
        <v>6655</v>
      </c>
      <c r="O22" s="6">
        <v>1</v>
      </c>
    </row>
    <row r="23" spans="1:24" x14ac:dyDescent="0.4">
      <c r="H23" t="s">
        <v>28</v>
      </c>
      <c r="I23" s="6">
        <v>0.16170412671045953</v>
      </c>
      <c r="K23" t="s">
        <v>6655</v>
      </c>
      <c r="L23" s="9">
        <v>3759167.64</v>
      </c>
    </row>
    <row r="24" spans="1:24" x14ac:dyDescent="0.4">
      <c r="H24" t="s">
        <v>113</v>
      </c>
      <c r="I24" s="6">
        <v>8.7872152293790154E-2</v>
      </c>
      <c r="N24" t="s">
        <v>6664</v>
      </c>
    </row>
    <row r="25" spans="1:24" x14ac:dyDescent="0.4">
      <c r="H25" t="s">
        <v>109</v>
      </c>
      <c r="I25" s="6">
        <v>7.7389128788186726E-2</v>
      </c>
      <c r="K25" t="s">
        <v>6663</v>
      </c>
    </row>
    <row r="26" spans="1:24" x14ac:dyDescent="0.4">
      <c r="H26" t="s">
        <v>110</v>
      </c>
      <c r="I26" s="6">
        <v>3.4272713363069487E-2</v>
      </c>
    </row>
    <row r="27" spans="1:24" x14ac:dyDescent="0.4">
      <c r="H27" t="s">
        <v>116</v>
      </c>
      <c r="I27" s="6">
        <v>2.3732205013366443E-2</v>
      </c>
      <c r="W27" s="3" t="s">
        <v>6706</v>
      </c>
    </row>
    <row r="28" spans="1:24" x14ac:dyDescent="0.4">
      <c r="H28" t="s">
        <v>122</v>
      </c>
      <c r="I28" s="6">
        <v>1.5627515185899606E-2</v>
      </c>
      <c r="S28" s="2" t="s">
        <v>6687</v>
      </c>
      <c r="W28" s="3" t="s">
        <v>18</v>
      </c>
      <c r="X28" t="s">
        <v>6653</v>
      </c>
    </row>
    <row r="29" spans="1:24" x14ac:dyDescent="0.4">
      <c r="E29" t="s">
        <v>6659</v>
      </c>
      <c r="H29" t="s">
        <v>120</v>
      </c>
      <c r="I29" s="6">
        <v>1.2264344646873506E-2</v>
      </c>
      <c r="W29" t="s">
        <v>90</v>
      </c>
      <c r="X29">
        <v>1872</v>
      </c>
    </row>
    <row r="30" spans="1:24" x14ac:dyDescent="0.4">
      <c r="H30" t="s">
        <v>125</v>
      </c>
      <c r="I30" s="6">
        <v>7.943244392793463E-3</v>
      </c>
      <c r="O30" s="3" t="s">
        <v>18</v>
      </c>
      <c r="P30" t="s" vm="1">
        <v>90</v>
      </c>
      <c r="W30" t="s">
        <v>34</v>
      </c>
      <c r="X30">
        <v>3036</v>
      </c>
    </row>
    <row r="31" spans="1:24" x14ac:dyDescent="0.4">
      <c r="H31" t="s">
        <v>6655</v>
      </c>
      <c r="I31" s="6">
        <v>1</v>
      </c>
      <c r="W31" t="s">
        <v>119</v>
      </c>
      <c r="X31">
        <v>748</v>
      </c>
    </row>
    <row r="32" spans="1:24" x14ac:dyDescent="0.4">
      <c r="O32" s="3" t="s">
        <v>6676</v>
      </c>
      <c r="W32" t="s">
        <v>6655</v>
      </c>
      <c r="X32">
        <v>5656</v>
      </c>
    </row>
    <row r="33" spans="2:20" x14ac:dyDescent="0.4">
      <c r="H33" t="s">
        <v>6661</v>
      </c>
      <c r="L33" s="3" t="s">
        <v>18</v>
      </c>
      <c r="M33" t="s" vm="1">
        <v>90</v>
      </c>
      <c r="O33" s="3" t="s">
        <v>6</v>
      </c>
      <c r="P33" t="s">
        <v>6653</v>
      </c>
    </row>
    <row r="34" spans="2:20" x14ac:dyDescent="0.4">
      <c r="O34" t="s">
        <v>26</v>
      </c>
      <c r="P34" s="9">
        <v>1320</v>
      </c>
      <c r="S34" s="3" t="s">
        <v>6684</v>
      </c>
    </row>
    <row r="35" spans="2:20" x14ac:dyDescent="0.4">
      <c r="L35" s="3" t="s">
        <v>6698</v>
      </c>
      <c r="O35" t="s">
        <v>111</v>
      </c>
      <c r="P35" s="9">
        <v>314</v>
      </c>
      <c r="S35" s="3" t="s">
        <v>6680</v>
      </c>
      <c r="T35" t="s">
        <v>6653</v>
      </c>
    </row>
    <row r="36" spans="2:20" x14ac:dyDescent="0.4">
      <c r="L36" s="3" t="s">
        <v>15</v>
      </c>
      <c r="M36" t="s">
        <v>6653</v>
      </c>
      <c r="O36" t="s">
        <v>29</v>
      </c>
      <c r="P36" s="9">
        <v>238</v>
      </c>
      <c r="S36" t="s">
        <v>83</v>
      </c>
      <c r="T36" s="11">
        <v>145</v>
      </c>
    </row>
    <row r="37" spans="2:20" x14ac:dyDescent="0.4">
      <c r="L37" t="s">
        <v>89</v>
      </c>
      <c r="M37">
        <v>880</v>
      </c>
      <c r="O37" t="s">
        <v>6655</v>
      </c>
      <c r="P37" s="9">
        <v>1872</v>
      </c>
      <c r="S37" t="s">
        <v>6402</v>
      </c>
      <c r="T37" s="11">
        <v>121.89999999999999</v>
      </c>
    </row>
    <row r="38" spans="2:20" x14ac:dyDescent="0.4">
      <c r="L38" t="s">
        <v>118</v>
      </c>
      <c r="M38">
        <v>352</v>
      </c>
      <c r="S38" t="s">
        <v>80</v>
      </c>
      <c r="T38" s="11">
        <v>36.848936170212767</v>
      </c>
    </row>
    <row r="39" spans="2:20" x14ac:dyDescent="0.4">
      <c r="L39" t="s">
        <v>33</v>
      </c>
      <c r="M39">
        <v>640</v>
      </c>
      <c r="S39" t="s">
        <v>81</v>
      </c>
      <c r="T39" s="11">
        <v>6.5396825396825395</v>
      </c>
    </row>
    <row r="40" spans="2:20" x14ac:dyDescent="0.4">
      <c r="B40" s="3" t="s">
        <v>6673</v>
      </c>
      <c r="H40" s="3" t="s">
        <v>6654</v>
      </c>
      <c r="I40" s="3" t="s">
        <v>16</v>
      </c>
      <c r="L40" t="s">
        <v>6655</v>
      </c>
      <c r="M40">
        <v>1872</v>
      </c>
      <c r="O40" s="2" t="s">
        <v>6679</v>
      </c>
      <c r="S40" t="s">
        <v>104</v>
      </c>
      <c r="T40" s="11">
        <v>5.0320512820512819</v>
      </c>
    </row>
    <row r="41" spans="2:20" x14ac:dyDescent="0.4">
      <c r="B41" s="3" t="s">
        <v>6672</v>
      </c>
      <c r="C41" s="3" t="s">
        <v>10</v>
      </c>
      <c r="D41" t="s">
        <v>6653</v>
      </c>
      <c r="H41" s="3" t="s">
        <v>6672</v>
      </c>
      <c r="I41" t="s">
        <v>144</v>
      </c>
      <c r="J41" t="s">
        <v>141</v>
      </c>
      <c r="K41" t="s">
        <v>6655</v>
      </c>
      <c r="L41" s="2" t="s">
        <v>6677</v>
      </c>
      <c r="S41" t="s">
        <v>6375</v>
      </c>
      <c r="T41" s="11">
        <v>4.143859649122807</v>
      </c>
    </row>
    <row r="42" spans="2:20" x14ac:dyDescent="0.4">
      <c r="B42" t="s">
        <v>6668</v>
      </c>
      <c r="C42" t="s">
        <v>30</v>
      </c>
      <c r="D42" s="9">
        <v>58534.284530977959</v>
      </c>
      <c r="H42" t="s">
        <v>6668</v>
      </c>
      <c r="I42" s="6">
        <v>0.39507140232979432</v>
      </c>
      <c r="J42" s="6">
        <v>4.0458881714036795E-3</v>
      </c>
      <c r="K42" s="6">
        <v>0.39911729050119804</v>
      </c>
      <c r="L42" s="3" t="s">
        <v>18</v>
      </c>
      <c r="M42" t="s" vm="1">
        <v>90</v>
      </c>
      <c r="S42" t="s">
        <v>106</v>
      </c>
      <c r="T42" s="11">
        <v>3.8407534246575343</v>
      </c>
    </row>
    <row r="43" spans="2:20" x14ac:dyDescent="0.4">
      <c r="C43" t="s">
        <v>360</v>
      </c>
      <c r="D43" s="9">
        <v>61927.637553055101</v>
      </c>
      <c r="H43" t="s">
        <v>6669</v>
      </c>
      <c r="I43" s="6">
        <v>0.56210623342530575</v>
      </c>
      <c r="J43" s="6">
        <v>1.3811963711556954E-2</v>
      </c>
      <c r="K43" s="6">
        <v>0.57591819713686265</v>
      </c>
      <c r="S43" t="s">
        <v>92</v>
      </c>
      <c r="T43" s="11">
        <v>3.6960110041265479</v>
      </c>
    </row>
    <row r="44" spans="2:20" x14ac:dyDescent="0.4">
      <c r="C44" t="s">
        <v>97</v>
      </c>
      <c r="D44" s="9">
        <v>50629.937574928947</v>
      </c>
      <c r="H44" t="s">
        <v>6671</v>
      </c>
      <c r="I44" s="6">
        <v>1.9249946006532129E-2</v>
      </c>
      <c r="J44" s="6">
        <v>0</v>
      </c>
      <c r="K44" s="6">
        <v>1.9249946006532129E-2</v>
      </c>
      <c r="L44" s="3" t="s">
        <v>6699</v>
      </c>
      <c r="S44" t="s">
        <v>36</v>
      </c>
      <c r="T44" s="11">
        <v>3.2308297286669285</v>
      </c>
    </row>
    <row r="45" spans="2:20" x14ac:dyDescent="0.4">
      <c r="C45" t="s">
        <v>520</v>
      </c>
      <c r="D45" s="9">
        <v>51287.69510061574</v>
      </c>
      <c r="H45" t="s">
        <v>6670</v>
      </c>
      <c r="I45" s="6">
        <v>5.7145663554072339E-3</v>
      </c>
      <c r="J45" s="6">
        <v>0</v>
      </c>
      <c r="K45" s="6">
        <v>5.7145663554072339E-3</v>
      </c>
      <c r="L45" s="3" t="s">
        <v>5</v>
      </c>
      <c r="M45" t="s">
        <v>6653</v>
      </c>
      <c r="S45" t="s">
        <v>107</v>
      </c>
      <c r="T45" s="11">
        <v>2.9387387387387385</v>
      </c>
    </row>
    <row r="46" spans="2:20" x14ac:dyDescent="0.4">
      <c r="C46" t="s">
        <v>271</v>
      </c>
      <c r="D46" s="9">
        <v>60230.373840196437</v>
      </c>
      <c r="H46" t="s">
        <v>6655</v>
      </c>
      <c r="I46" s="6">
        <v>0.98214214811703937</v>
      </c>
      <c r="J46" s="6">
        <v>1.7857851882960633E-2</v>
      </c>
      <c r="K46" s="6">
        <v>1</v>
      </c>
      <c r="L46" t="s">
        <v>127</v>
      </c>
      <c r="M46" s="9">
        <v>631015.11</v>
      </c>
      <c r="S46" t="s">
        <v>6655</v>
      </c>
      <c r="T46" s="11">
        <v>333.17086253725915</v>
      </c>
    </row>
    <row r="47" spans="2:20" x14ac:dyDescent="0.4">
      <c r="C47" t="s">
        <v>1844</v>
      </c>
      <c r="D47" s="9">
        <v>53542.408662281552</v>
      </c>
      <c r="L47" t="s">
        <v>109</v>
      </c>
      <c r="M47" s="9">
        <v>363103.61</v>
      </c>
    </row>
    <row r="48" spans="2:20" x14ac:dyDescent="0.4">
      <c r="C48" t="s">
        <v>594</v>
      </c>
      <c r="D48" s="9">
        <v>50002.161617108795</v>
      </c>
      <c r="L48" t="s">
        <v>25</v>
      </c>
      <c r="M48" s="9">
        <v>207726.42</v>
      </c>
    </row>
    <row r="49" spans="2:20" x14ac:dyDescent="0.4">
      <c r="C49" t="s">
        <v>136</v>
      </c>
      <c r="D49" s="9">
        <v>50007.594816537719</v>
      </c>
      <c r="L49" t="s">
        <v>102</v>
      </c>
      <c r="M49" s="9">
        <v>179752.49</v>
      </c>
    </row>
    <row r="50" spans="2:20" x14ac:dyDescent="0.4">
      <c r="C50" t="s">
        <v>134</v>
      </c>
      <c r="D50" s="9">
        <v>50443.744757268934</v>
      </c>
      <c r="L50" t="s">
        <v>28</v>
      </c>
      <c r="M50" s="9">
        <v>155864.73000000001</v>
      </c>
    </row>
    <row r="51" spans="2:20" x14ac:dyDescent="0.4">
      <c r="B51" t="s">
        <v>6669</v>
      </c>
      <c r="C51" t="s">
        <v>2940</v>
      </c>
      <c r="D51" s="9">
        <v>54093258.809339203</v>
      </c>
      <c r="L51" t="s">
        <v>88</v>
      </c>
      <c r="M51" s="9">
        <v>143557.54999999999</v>
      </c>
    </row>
    <row r="52" spans="2:20" x14ac:dyDescent="0.4">
      <c r="C52" t="s">
        <v>2868</v>
      </c>
      <c r="D52" s="9">
        <v>174419433.96226409</v>
      </c>
      <c r="H52" s="2" t="s">
        <v>6675</v>
      </c>
      <c r="L52" t="s">
        <v>110</v>
      </c>
      <c r="M52" s="9">
        <v>48184.800000000003</v>
      </c>
    </row>
    <row r="53" spans="2:20" x14ac:dyDescent="0.4">
      <c r="C53" t="s">
        <v>103</v>
      </c>
      <c r="D53" s="9">
        <v>102632.49216157802</v>
      </c>
      <c r="L53" t="s">
        <v>120</v>
      </c>
      <c r="M53" s="9">
        <v>11058.75</v>
      </c>
    </row>
    <row r="54" spans="2:20" x14ac:dyDescent="0.4">
      <c r="B54" t="s">
        <v>6671</v>
      </c>
      <c r="C54" t="s">
        <v>131</v>
      </c>
      <c r="D54" s="9">
        <v>501628.11328557535</v>
      </c>
      <c r="L54" t="s">
        <v>6655</v>
      </c>
      <c r="M54" s="9">
        <v>1740263.46</v>
      </c>
    </row>
    <row r="55" spans="2:20" x14ac:dyDescent="0.4">
      <c r="B55" t="s">
        <v>6670</v>
      </c>
      <c r="C55" t="s">
        <v>1614</v>
      </c>
      <c r="D55" s="9">
        <v>60003.950901316159</v>
      </c>
      <c r="L55" s="2" t="s">
        <v>6678</v>
      </c>
    </row>
    <row r="56" spans="2:20" x14ac:dyDescent="0.4">
      <c r="B56" t="s">
        <v>6655</v>
      </c>
      <c r="D56" s="9">
        <v>124330.21780779472</v>
      </c>
    </row>
    <row r="60" spans="2:20" x14ac:dyDescent="0.4">
      <c r="T60" s="2" t="s">
        <v>6685</v>
      </c>
    </row>
    <row r="61" spans="2:20" x14ac:dyDescent="0.4">
      <c r="D61" s="2" t="s">
        <v>6674</v>
      </c>
    </row>
    <row r="64" spans="2:20" x14ac:dyDescent="0.4">
      <c r="I64" s="3" t="s">
        <v>6654</v>
      </c>
    </row>
    <row r="65" spans="2:10" x14ac:dyDescent="0.4">
      <c r="B65" s="3" t="s">
        <v>18</v>
      </c>
      <c r="C65" t="s" vm="1">
        <v>90</v>
      </c>
      <c r="I65" s="3" t="s">
        <v>18</v>
      </c>
      <c r="J65" t="s">
        <v>6653</v>
      </c>
    </row>
    <row r="66" spans="2:10" x14ac:dyDescent="0.4">
      <c r="E66" s="3" t="s">
        <v>6654</v>
      </c>
      <c r="I66" t="s">
        <v>90</v>
      </c>
      <c r="J66" s="12">
        <v>0.44544827540450765</v>
      </c>
    </row>
    <row r="67" spans="2:10" x14ac:dyDescent="0.4">
      <c r="B67" s="3" t="s">
        <v>6654</v>
      </c>
      <c r="E67" s="3" t="s">
        <v>16</v>
      </c>
      <c r="F67" t="s">
        <v>6653</v>
      </c>
      <c r="I67" t="s">
        <v>34</v>
      </c>
      <c r="J67" s="12">
        <v>0.52823387136225985</v>
      </c>
    </row>
    <row r="68" spans="2:10" x14ac:dyDescent="0.4">
      <c r="B68" s="3" t="s">
        <v>6688</v>
      </c>
      <c r="C68" t="s">
        <v>6653</v>
      </c>
      <c r="E68" t="s">
        <v>144</v>
      </c>
      <c r="F68" s="6">
        <v>0.98214214811703937</v>
      </c>
      <c r="I68" t="s">
        <v>119</v>
      </c>
      <c r="J68" s="12">
        <v>2.6317853233232474E-2</v>
      </c>
    </row>
    <row r="69" spans="2:10" x14ac:dyDescent="0.4">
      <c r="B69" t="s">
        <v>2940</v>
      </c>
      <c r="C69" s="6">
        <v>0.34275140730702924</v>
      </c>
      <c r="E69" t="s">
        <v>141</v>
      </c>
      <c r="F69" s="6">
        <v>1.7857851882960633E-2</v>
      </c>
      <c r="I69" t="s">
        <v>6655</v>
      </c>
      <c r="J69" s="12">
        <v>1</v>
      </c>
    </row>
    <row r="70" spans="2:10" x14ac:dyDescent="0.4">
      <c r="B70" t="s">
        <v>2868</v>
      </c>
      <c r="C70" s="6">
        <v>0.20040952879628929</v>
      </c>
      <c r="E70" t="s">
        <v>6655</v>
      </c>
      <c r="F70" s="6">
        <v>1</v>
      </c>
    </row>
    <row r="71" spans="2:10" x14ac:dyDescent="0.4">
      <c r="B71" t="s">
        <v>520</v>
      </c>
      <c r="C71" s="6">
        <v>7.8292846532558927E-2</v>
      </c>
    </row>
    <row r="72" spans="2:10" x14ac:dyDescent="0.4">
      <c r="B72" t="s">
        <v>103</v>
      </c>
      <c r="C72" s="6">
        <v>7.0704127753162163E-2</v>
      </c>
    </row>
    <row r="73" spans="2:10" x14ac:dyDescent="0.4">
      <c r="B73" t="s">
        <v>594</v>
      </c>
      <c r="C73" s="6">
        <v>6.7898972032659932E-2</v>
      </c>
    </row>
    <row r="74" spans="2:10" x14ac:dyDescent="0.4">
      <c r="B74" t="s">
        <v>97</v>
      </c>
      <c r="C74" s="6">
        <v>5.9822579967288403E-2</v>
      </c>
    </row>
    <row r="75" spans="2:10" x14ac:dyDescent="0.4">
      <c r="B75" t="s">
        <v>30</v>
      </c>
      <c r="C75" s="6">
        <v>4.7054237408397925E-2</v>
      </c>
    </row>
    <row r="76" spans="2:10" x14ac:dyDescent="0.4">
      <c r="B76" t="s">
        <v>271</v>
      </c>
      <c r="C76" s="6">
        <v>3.6640360190059958E-2</v>
      </c>
    </row>
    <row r="77" spans="2:10" x14ac:dyDescent="0.4">
      <c r="B77" t="s">
        <v>131</v>
      </c>
      <c r="C77" s="6">
        <v>2.386536346628803E-2</v>
      </c>
    </row>
    <row r="78" spans="2:10" x14ac:dyDescent="0.4">
      <c r="B78" t="s">
        <v>134</v>
      </c>
      <c r="C78" s="6">
        <v>2.2915530272640441E-2</v>
      </c>
    </row>
    <row r="79" spans="2:10" x14ac:dyDescent="0.4">
      <c r="B79" t="s">
        <v>360</v>
      </c>
      <c r="C79" s="6">
        <v>2.2727828808173679E-2</v>
      </c>
    </row>
    <row r="80" spans="2:10" x14ac:dyDescent="0.4">
      <c r="B80" t="s">
        <v>1614</v>
      </c>
      <c r="C80" s="6">
        <v>1.2828798922204574E-2</v>
      </c>
      <c r="J80" s="3" t="s">
        <v>6656</v>
      </c>
    </row>
    <row r="81" spans="2:15" x14ac:dyDescent="0.4">
      <c r="B81" t="s">
        <v>1844</v>
      </c>
      <c r="C81" s="6">
        <v>9.8508015562195402E-3</v>
      </c>
      <c r="E81" s="3" t="s">
        <v>6654</v>
      </c>
      <c r="J81" s="3" t="s">
        <v>6672</v>
      </c>
      <c r="K81" t="s">
        <v>6653</v>
      </c>
    </row>
    <row r="82" spans="2:15" x14ac:dyDescent="0.4">
      <c r="B82" t="s">
        <v>136</v>
      </c>
      <c r="C82" s="6">
        <v>4.2376169870279295E-3</v>
      </c>
      <c r="E82" s="3" t="s">
        <v>1</v>
      </c>
      <c r="F82" t="s">
        <v>6653</v>
      </c>
      <c r="J82" t="s">
        <v>6668</v>
      </c>
      <c r="K82">
        <v>27851104</v>
      </c>
    </row>
    <row r="83" spans="2:15" x14ac:dyDescent="0.4">
      <c r="B83" t="s">
        <v>6655</v>
      </c>
      <c r="C83" s="6">
        <v>1</v>
      </c>
      <c r="E83" t="s">
        <v>140</v>
      </c>
      <c r="F83" s="9">
        <v>191967.12</v>
      </c>
      <c r="J83" t="s">
        <v>6669</v>
      </c>
      <c r="K83">
        <v>3049428</v>
      </c>
    </row>
    <row r="84" spans="2:15" x14ac:dyDescent="0.4">
      <c r="E84" t="s">
        <v>162</v>
      </c>
      <c r="F84" s="9">
        <v>229233.66</v>
      </c>
      <c r="J84" t="s">
        <v>6671</v>
      </c>
      <c r="K84">
        <v>149922</v>
      </c>
    </row>
    <row r="85" spans="2:15" x14ac:dyDescent="0.4">
      <c r="B85" s="2" t="s">
        <v>6689</v>
      </c>
      <c r="E85" t="s">
        <v>171</v>
      </c>
      <c r="F85" s="9">
        <v>269585.14</v>
      </c>
      <c r="J85" t="s">
        <v>6670</v>
      </c>
      <c r="K85">
        <v>372067</v>
      </c>
    </row>
    <row r="86" spans="2:15" x14ac:dyDescent="0.4">
      <c r="E86" t="s">
        <v>193</v>
      </c>
      <c r="F86" s="9">
        <v>272469.43</v>
      </c>
      <c r="J86" t="s">
        <v>6655</v>
      </c>
      <c r="K86">
        <v>31422521</v>
      </c>
    </row>
    <row r="87" spans="2:15" x14ac:dyDescent="0.4">
      <c r="E87" t="s">
        <v>182</v>
      </c>
      <c r="F87" s="9">
        <v>280922.84000000003</v>
      </c>
    </row>
    <row r="88" spans="2:15" x14ac:dyDescent="0.4">
      <c r="E88" t="s">
        <v>202</v>
      </c>
      <c r="F88" s="9">
        <v>289180.56</v>
      </c>
    </row>
    <row r="89" spans="2:15" x14ac:dyDescent="0.4">
      <c r="E89" t="s">
        <v>212</v>
      </c>
      <c r="F89" s="9">
        <v>369159.45</v>
      </c>
      <c r="N89" s="3" t="s">
        <v>16</v>
      </c>
      <c r="O89" t="s" vm="2">
        <v>141</v>
      </c>
    </row>
    <row r="90" spans="2:15" x14ac:dyDescent="0.4">
      <c r="E90" t="s">
        <v>223</v>
      </c>
      <c r="F90" s="9">
        <v>422987.49</v>
      </c>
    </row>
    <row r="91" spans="2:15" x14ac:dyDescent="0.4">
      <c r="E91" t="s">
        <v>235</v>
      </c>
      <c r="F91" s="9">
        <v>457539.08</v>
      </c>
      <c r="N91" s="3" t="s">
        <v>6654</v>
      </c>
    </row>
    <row r="92" spans="2:15" x14ac:dyDescent="0.4">
      <c r="E92" t="s">
        <v>248</v>
      </c>
      <c r="F92" s="9">
        <v>539287.43000000005</v>
      </c>
      <c r="N92" s="3" t="s">
        <v>6672</v>
      </c>
      <c r="O92" t="s">
        <v>6653</v>
      </c>
    </row>
    <row r="93" spans="2:15" x14ac:dyDescent="0.4">
      <c r="E93" t="s">
        <v>260</v>
      </c>
      <c r="F93" s="9">
        <v>584436.68000000005</v>
      </c>
      <c r="N93" t="s">
        <v>6668</v>
      </c>
      <c r="O93">
        <v>15806.35</v>
      </c>
    </row>
    <row r="94" spans="2:15" x14ac:dyDescent="0.4">
      <c r="E94" t="s">
        <v>6655</v>
      </c>
      <c r="F94" s="9">
        <v>3906768.88</v>
      </c>
      <c r="H94" s="3" t="s">
        <v>6654</v>
      </c>
      <c r="K94" s="3" t="s">
        <v>6654</v>
      </c>
      <c r="N94" t="s">
        <v>6669</v>
      </c>
      <c r="O94">
        <v>53960.15</v>
      </c>
    </row>
    <row r="95" spans="2:15" x14ac:dyDescent="0.4">
      <c r="H95" s="3" t="s">
        <v>10</v>
      </c>
      <c r="I95" t="s">
        <v>6653</v>
      </c>
      <c r="K95" s="3" t="s">
        <v>10</v>
      </c>
      <c r="L95" t="s">
        <v>6653</v>
      </c>
      <c r="N95" t="s">
        <v>6655</v>
      </c>
      <c r="O95">
        <v>69766.5</v>
      </c>
    </row>
    <row r="96" spans="2:15" x14ac:dyDescent="0.4">
      <c r="H96" t="s">
        <v>2940</v>
      </c>
      <c r="I96" s="9">
        <v>1255720.9099999999</v>
      </c>
      <c r="K96" t="s">
        <v>30</v>
      </c>
      <c r="L96">
        <v>267261.28000000003</v>
      </c>
    </row>
    <row r="97" spans="8:12" x14ac:dyDescent="0.4">
      <c r="H97" t="s">
        <v>2868</v>
      </c>
      <c r="I97" s="9">
        <v>684073.02</v>
      </c>
      <c r="K97" t="s">
        <v>360</v>
      </c>
      <c r="L97">
        <v>337781.76000000001</v>
      </c>
    </row>
    <row r="98" spans="8:12" x14ac:dyDescent="0.4">
      <c r="H98" t="s">
        <v>103</v>
      </c>
      <c r="I98" s="9">
        <v>310185.36</v>
      </c>
      <c r="K98" t="s">
        <v>97</v>
      </c>
      <c r="L98" s="9">
        <v>135859.21</v>
      </c>
    </row>
    <row r="99" spans="8:12" x14ac:dyDescent="0.4">
      <c r="H99" t="s">
        <v>6655</v>
      </c>
      <c r="I99" s="9">
        <v>2249979.29</v>
      </c>
      <c r="K99" t="s">
        <v>520</v>
      </c>
      <c r="L99">
        <v>214824.05</v>
      </c>
    </row>
    <row r="100" spans="8:12" x14ac:dyDescent="0.4">
      <c r="K100" t="s">
        <v>271</v>
      </c>
      <c r="L100">
        <v>284097.94</v>
      </c>
    </row>
    <row r="101" spans="8:12" x14ac:dyDescent="0.4">
      <c r="K101" t="s">
        <v>1844</v>
      </c>
      <c r="L101">
        <v>105128.11</v>
      </c>
    </row>
    <row r="102" spans="8:12" x14ac:dyDescent="0.4">
      <c r="K102" t="s">
        <v>594</v>
      </c>
      <c r="L102">
        <v>164236</v>
      </c>
    </row>
    <row r="103" spans="8:12" x14ac:dyDescent="0.4">
      <c r="K103" t="s">
        <v>136</v>
      </c>
      <c r="L103">
        <v>7374.57</v>
      </c>
    </row>
    <row r="104" spans="8:12" x14ac:dyDescent="0.4">
      <c r="K104" t="s">
        <v>134</v>
      </c>
      <c r="L104">
        <v>42696.09</v>
      </c>
    </row>
    <row r="105" spans="8:12" x14ac:dyDescent="0.4">
      <c r="K105" t="s">
        <v>6655</v>
      </c>
      <c r="L105">
        <v>1559259.01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238A5-8FC0-43D5-AED7-39E79C7B9658}">
  <sheetPr>
    <pageSetUpPr autoPageBreaks="0"/>
  </sheetPr>
  <dimension ref="A1:V60"/>
  <sheetViews>
    <sheetView showGridLines="0" showRowColHeaders="0" tabSelected="1" zoomScale="40" zoomScaleNormal="80" workbookViewId="0">
      <selection activeCell="V36" sqref="V36"/>
    </sheetView>
  </sheetViews>
  <sheetFormatPr defaultRowHeight="16.8" x14ac:dyDescent="0.4"/>
  <cols>
    <col min="1" max="22" width="11.69921875" style="14" customWidth="1"/>
    <col min="23" max="16384" width="8.796875" style="14"/>
  </cols>
  <sheetData>
    <row r="1" spans="1:22" ht="34.950000000000003" customHeight="1" x14ac:dyDescent="0.4">
      <c r="A1" s="16" t="s">
        <v>6708</v>
      </c>
      <c r="B1" s="17"/>
      <c r="C1" s="17"/>
      <c r="D1" s="17"/>
      <c r="E1" s="17"/>
      <c r="F1" s="17"/>
      <c r="G1" s="17"/>
      <c r="H1" s="17"/>
      <c r="I1" s="17"/>
      <c r="J1" s="17"/>
      <c r="K1" s="17"/>
      <c r="L1" s="17"/>
      <c r="M1" s="17"/>
      <c r="N1" s="17"/>
      <c r="O1" s="17"/>
      <c r="P1" s="17"/>
      <c r="Q1" s="17"/>
      <c r="R1" s="17"/>
      <c r="S1" s="17"/>
      <c r="T1" s="17"/>
      <c r="U1" s="17"/>
      <c r="V1" s="17"/>
    </row>
    <row r="2" spans="1:22" ht="34.950000000000003" customHeight="1" x14ac:dyDescent="0.4">
      <c r="A2" s="17"/>
      <c r="B2" s="17"/>
      <c r="C2" s="17"/>
      <c r="D2" s="17"/>
      <c r="E2" s="17"/>
      <c r="F2" s="17"/>
      <c r="G2" s="17"/>
      <c r="H2" s="17"/>
      <c r="I2" s="17"/>
      <c r="J2" s="17"/>
      <c r="K2" s="17"/>
      <c r="L2" s="17"/>
      <c r="M2" s="17"/>
      <c r="N2" s="17"/>
      <c r="O2" s="17"/>
      <c r="P2" s="17"/>
      <c r="Q2" s="17"/>
      <c r="R2" s="17"/>
      <c r="S2" s="17"/>
      <c r="T2" s="17"/>
      <c r="U2" s="17"/>
      <c r="V2" s="17"/>
    </row>
    <row r="3" spans="1:22" ht="22.05" customHeight="1" x14ac:dyDescent="0.4"/>
    <row r="4" spans="1:22" ht="22.05" customHeight="1" x14ac:dyDescent="0.4"/>
    <row r="5" spans="1:22" ht="22.05" customHeight="1" x14ac:dyDescent="0.4"/>
    <row r="6" spans="1:22" ht="22.05" customHeight="1" x14ac:dyDescent="0.4"/>
    <row r="7" spans="1:22" ht="22.05" customHeight="1" x14ac:dyDescent="0.4"/>
    <row r="8" spans="1:22" ht="22.05" customHeight="1" x14ac:dyDescent="0.4"/>
    <row r="9" spans="1:22" ht="22.05" customHeight="1" x14ac:dyDescent="0.4"/>
    <row r="10" spans="1:22" ht="22.05" customHeight="1" x14ac:dyDescent="0.4"/>
    <row r="11" spans="1:22" ht="22.05" customHeight="1" x14ac:dyDescent="0.4"/>
    <row r="12" spans="1:22" ht="22.05" customHeight="1" x14ac:dyDescent="0.4"/>
    <row r="13" spans="1:22" ht="22.05" customHeight="1" x14ac:dyDescent="0.4"/>
    <row r="14" spans="1:22" ht="22.05" customHeight="1" x14ac:dyDescent="0.4"/>
    <row r="15" spans="1:22" ht="22.05" customHeight="1" x14ac:dyDescent="0.4"/>
    <row r="16" spans="1:22" ht="22.05" customHeight="1" x14ac:dyDescent="0.4"/>
    <row r="17" spans="10:10" ht="22.05" customHeight="1" x14ac:dyDescent="0.4"/>
    <row r="18" spans="10:10" ht="22.05" customHeight="1" x14ac:dyDescent="0.4"/>
    <row r="19" spans="10:10" ht="22.05" customHeight="1" x14ac:dyDescent="0.4"/>
    <row r="20" spans="10:10" ht="22.05" customHeight="1" x14ac:dyDescent="0.4"/>
    <row r="21" spans="10:10" ht="22.05" customHeight="1" x14ac:dyDescent="0.4"/>
    <row r="22" spans="10:10" ht="22.05" customHeight="1" x14ac:dyDescent="0.4"/>
    <row r="23" spans="10:10" ht="22.05" customHeight="1" x14ac:dyDescent="0.4"/>
    <row r="24" spans="10:10" ht="22.05" customHeight="1" x14ac:dyDescent="0.4"/>
    <row r="25" spans="10:10" ht="22.05" customHeight="1" x14ac:dyDescent="0.4"/>
    <row r="26" spans="10:10" ht="22.05" customHeight="1" x14ac:dyDescent="0.4"/>
    <row r="27" spans="10:10" ht="22.05" customHeight="1" x14ac:dyDescent="0.4"/>
    <row r="28" spans="10:10" ht="22.05" customHeight="1" x14ac:dyDescent="0.4">
      <c r="J28" s="15"/>
    </row>
    <row r="29" spans="10:10" ht="22.05" customHeight="1" x14ac:dyDescent="0.4"/>
    <row r="30" spans="10:10" ht="22.05" customHeight="1" x14ac:dyDescent="0.4"/>
    <row r="31" spans="10:10" ht="22.05" customHeight="1" x14ac:dyDescent="0.4"/>
    <row r="32" spans="10:10" ht="22.05" customHeight="1" x14ac:dyDescent="0.4"/>
    <row r="33" s="14" customFormat="1" ht="22.05" customHeight="1" x14ac:dyDescent="0.4"/>
    <row r="34" s="14" customFormat="1" ht="22.05" customHeight="1" x14ac:dyDescent="0.4"/>
    <row r="35" s="14" customFormat="1" ht="22.05" customHeight="1" x14ac:dyDescent="0.4"/>
    <row r="36" s="14" customFormat="1" ht="22.05" customHeight="1" x14ac:dyDescent="0.4"/>
    <row r="37" s="14" customFormat="1" ht="22.05" customHeight="1" x14ac:dyDescent="0.4"/>
    <row r="38" s="14" customFormat="1" ht="22.05" customHeight="1" x14ac:dyDescent="0.4"/>
    <row r="39" s="14" customFormat="1" ht="22.05" customHeight="1" x14ac:dyDescent="0.4"/>
    <row r="40" s="14" customFormat="1" ht="22.05" customHeight="1" x14ac:dyDescent="0.4"/>
    <row r="41" s="14" customFormat="1" ht="22.05" customHeight="1" x14ac:dyDescent="0.4"/>
    <row r="42" s="14" customFormat="1" ht="22.05" customHeight="1" x14ac:dyDescent="0.4"/>
    <row r="43" s="14" customFormat="1" ht="22.05" customHeight="1" x14ac:dyDescent="0.4"/>
    <row r="44" s="14" customFormat="1" ht="22.05" customHeight="1" x14ac:dyDescent="0.4"/>
    <row r="45" s="14" customFormat="1" ht="22.05" customHeight="1" x14ac:dyDescent="0.4"/>
    <row r="46" s="14" customFormat="1" ht="22.05" customHeight="1" x14ac:dyDescent="0.4"/>
    <row r="47" s="14" customFormat="1" ht="22.05" customHeight="1" x14ac:dyDescent="0.4"/>
    <row r="48" s="14" customFormat="1" ht="22.05" customHeight="1" x14ac:dyDescent="0.4"/>
    <row r="49" s="14" customFormat="1" ht="22.05" customHeight="1" x14ac:dyDescent="0.4"/>
    <row r="50" s="14" customFormat="1" ht="22.05" customHeight="1" x14ac:dyDescent="0.4"/>
    <row r="51" s="14" customFormat="1" ht="22.05" customHeight="1" x14ac:dyDescent="0.4"/>
    <row r="52" s="14" customFormat="1" ht="22.05" customHeight="1" x14ac:dyDescent="0.4"/>
    <row r="53" s="14" customFormat="1" ht="22.05" customHeight="1" x14ac:dyDescent="0.4"/>
    <row r="54" s="14" customFormat="1" ht="22.05" customHeight="1" x14ac:dyDescent="0.4"/>
    <row r="55" s="14" customFormat="1" ht="22.05" customHeight="1" x14ac:dyDescent="0.4"/>
    <row r="56" s="14" customFormat="1" ht="22.05" customHeight="1" x14ac:dyDescent="0.4"/>
    <row r="57" s="14" customFormat="1" ht="22.05" customHeight="1" x14ac:dyDescent="0.4"/>
    <row r="58" s="14" customFormat="1" ht="22.05" customHeight="1" x14ac:dyDescent="0.4"/>
    <row r="59" s="14" customFormat="1" ht="22.05" customHeight="1" x14ac:dyDescent="0.4"/>
    <row r="60" s="14" customFormat="1" ht="22.05" customHeight="1" x14ac:dyDescent="0.4"/>
  </sheetData>
  <mergeCells count="1">
    <mergeCell ref="A1:V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A2A65-FE89-46C5-ADD5-C57F759CCB94}">
  <dimension ref="A1"/>
  <sheetViews>
    <sheetView zoomScale="70" workbookViewId="0">
      <selection activeCell="Q47" sqref="Q47"/>
    </sheetView>
  </sheetViews>
  <sheetFormatPr defaultRowHeight="16.8" x14ac:dyDescent="0.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80F90-DABB-4320-83ED-F0439513124B}">
  <sheetPr codeName="Sheet5"/>
  <dimension ref="A1:N55"/>
  <sheetViews>
    <sheetView topLeftCell="A20" zoomScale="114" workbookViewId="0">
      <selection activeCell="B36" sqref="B36"/>
    </sheetView>
  </sheetViews>
  <sheetFormatPr defaultRowHeight="16.8" x14ac:dyDescent="0.4"/>
  <cols>
    <col min="1" max="1" width="22.59765625" customWidth="1"/>
    <col min="2" max="2" width="21.296875" customWidth="1"/>
    <col min="3" max="3" width="15.296875" customWidth="1"/>
    <col min="4" max="4" width="23.296875" customWidth="1"/>
    <col min="5" max="5" width="10.296875" customWidth="1"/>
    <col min="8" max="8" width="16.69921875" customWidth="1"/>
    <col min="9" max="10" width="15.09765625" customWidth="1"/>
    <col min="11" max="11" width="9" customWidth="1"/>
  </cols>
  <sheetData>
    <row r="1" spans="1:14" x14ac:dyDescent="0.4">
      <c r="A1" s="2" t="s">
        <v>6666</v>
      </c>
      <c r="B1" s="2" t="s">
        <v>6665</v>
      </c>
      <c r="D1" s="2" t="s">
        <v>6666</v>
      </c>
      <c r="E1" s="2" t="s">
        <v>6667</v>
      </c>
      <c r="H1" s="2" t="s">
        <v>6680</v>
      </c>
      <c r="I1" s="2" t="s">
        <v>6681</v>
      </c>
      <c r="J1" s="2" t="s">
        <v>6682</v>
      </c>
      <c r="K1" s="10" t="s">
        <v>6683</v>
      </c>
      <c r="N1" s="2"/>
    </row>
    <row r="2" spans="1:14" x14ac:dyDescent="0.4">
      <c r="A2" s="8" t="s">
        <v>30</v>
      </c>
      <c r="B2" s="1">
        <f>SUMIFS(Trade_Flows!O:O,Trade_Flows!K:K,Helper_sheet!A2) / SUMIFS(Trade_Flows!N:N,Trade_Flows!K:K,Helper_sheet!A2) * 1000000</f>
        <v>58534.284530977959</v>
      </c>
      <c r="D2" s="8" t="s">
        <v>30</v>
      </c>
      <c r="E2" t="s">
        <v>6668</v>
      </c>
      <c r="H2" s="7" t="s">
        <v>80</v>
      </c>
      <c r="I2" cm="1">
        <f t="array" ref="I2">_xlfn.XLOOKUP($H2&amp;2015,company_profile[company_name]&amp;company_profile[year],company_profile[revenue_usd_bn],0,0)</f>
        <v>4.7</v>
      </c>
      <c r="J2" cm="1">
        <f t="array" ref="J2">_xlfn.XLOOKUP($H2&amp;2025,company_profile[company_name]&amp;company_profile[year],company_profile[revenue_usd_bn],0,0)</f>
        <v>177.89</v>
      </c>
      <c r="K2" s="11">
        <f>IF($I2=0,"N/A",($J2-$I2)/$I2)</f>
        <v>36.848936170212767</v>
      </c>
    </row>
    <row r="3" spans="1:14" x14ac:dyDescent="0.4">
      <c r="A3" s="7" t="s">
        <v>271</v>
      </c>
      <c r="B3" s="1">
        <f>SUMIFS(Trade_Flows!O:O,Trade_Flows!K:K,Helper_sheet!A3) / SUMIFS(Trade_Flows!N:N,Trade_Flows!K:K,Helper_sheet!A3) * 1000000</f>
        <v>60230.373840196437</v>
      </c>
      <c r="D3" s="7" t="s">
        <v>271</v>
      </c>
      <c r="E3" t="s">
        <v>6668</v>
      </c>
      <c r="H3" s="8" t="s">
        <v>81</v>
      </c>
      <c r="I3" cm="1">
        <f t="array" ref="I3">_xlfn.XLOOKUP($H3&amp;2015,company_profile[company_name]&amp;company_profile[year],company_profile[revenue_usd_bn],0,0)</f>
        <v>3.78</v>
      </c>
      <c r="J3" cm="1">
        <f t="array" ref="J3">_xlfn.XLOOKUP($H3&amp;2025,company_profile[company_name]&amp;company_profile[year],company_profile[revenue_usd_bn],0,0)</f>
        <v>28.5</v>
      </c>
      <c r="K3" s="11">
        <f t="shared" ref="K3:K23" si="0">IF($I3=0,"N/A",($J3-$I3)/$I3)</f>
        <v>6.5396825396825395</v>
      </c>
    </row>
    <row r="4" spans="1:14" x14ac:dyDescent="0.4">
      <c r="A4" s="7" t="s">
        <v>360</v>
      </c>
      <c r="B4" s="1">
        <f>SUMIFS(Trade_Flows!O:O,Trade_Flows!K:K,Helper_sheet!A4) / SUMIFS(Trade_Flows!N:N,Trade_Flows!K:K,Helper_sheet!A4) * 1000000</f>
        <v>61927.637553055101</v>
      </c>
      <c r="D4" s="7" t="s">
        <v>360</v>
      </c>
      <c r="E4" t="s">
        <v>6668</v>
      </c>
      <c r="H4" s="7" t="s">
        <v>6367</v>
      </c>
      <c r="I4" cm="1">
        <f t="array" ref="I4">_xlfn.XLOOKUP($H4&amp;2015,company_profile[company_name]&amp;company_profile[year],company_profile[revenue_usd_bn],0,0)</f>
        <v>52.79</v>
      </c>
      <c r="J4" cm="1">
        <f t="array" ref="J4">_xlfn.XLOOKUP($H4&amp;2025,company_profile[company_name]&amp;company_profile[year],company_profile[revenue_usd_bn],0,0)</f>
        <v>57.42</v>
      </c>
      <c r="K4" s="11">
        <f t="shared" si="0"/>
        <v>8.7706004925175274E-2</v>
      </c>
    </row>
    <row r="5" spans="1:14" x14ac:dyDescent="0.4">
      <c r="A5" s="7" t="s">
        <v>520</v>
      </c>
      <c r="B5" s="1">
        <f>SUMIFS(Trade_Flows!O:O,Trade_Flows!K:K,Helper_sheet!A5) / SUMIFS(Trade_Flows!N:N,Trade_Flows!K:K,Helper_sheet!A5) * 1000000</f>
        <v>51287.695100615732</v>
      </c>
      <c r="D5" s="7" t="s">
        <v>520</v>
      </c>
      <c r="E5" t="s">
        <v>6668</v>
      </c>
      <c r="H5" s="8" t="s">
        <v>98</v>
      </c>
      <c r="I5" cm="1">
        <f t="array" ref="I5">_xlfn.XLOOKUP($H5&amp;2015,company_profile[company_name]&amp;company_profile[year],company_profile[revenue_usd_bn],0,0)</f>
        <v>25.89</v>
      </c>
      <c r="J5" cm="1">
        <f t="array" ref="J5">_xlfn.XLOOKUP($H5&amp;2025,company_profile[company_name]&amp;company_profile[year],company_profile[revenue_usd_bn],0,0)</f>
        <v>46.87</v>
      </c>
      <c r="K5" s="11">
        <f t="shared" si="0"/>
        <v>0.81035148706064108</v>
      </c>
    </row>
    <row r="6" spans="1:14" x14ac:dyDescent="0.4">
      <c r="A6" s="7" t="s">
        <v>594</v>
      </c>
      <c r="B6" s="1">
        <f>SUMIFS(Trade_Flows!O:O,Trade_Flows!K:K,Helper_sheet!A6) / SUMIFS(Trade_Flows!N:N,Trade_Flows!K:K,Helper_sheet!A6) * 1000000</f>
        <v>50002.161617108795</v>
      </c>
      <c r="D6" s="7" t="s">
        <v>594</v>
      </c>
      <c r="E6" t="s">
        <v>6668</v>
      </c>
      <c r="H6" s="7" t="s">
        <v>105</v>
      </c>
      <c r="I6" cm="1">
        <f t="array" ref="I6">_xlfn.XLOOKUP($H6&amp;2015,company_profile[company_name]&amp;company_profile[year],company_profile[revenue_usd_bn],0,0)</f>
        <v>9.5</v>
      </c>
      <c r="J6" cm="1">
        <f t="array" ref="J6">_xlfn.XLOOKUP($H6&amp;2025,company_profile[company_name]&amp;company_profile[year],company_profile[revenue_usd_bn],0,0)</f>
        <v>31.98</v>
      </c>
      <c r="K6" s="11">
        <f t="shared" si="0"/>
        <v>2.3663157894736844</v>
      </c>
    </row>
    <row r="7" spans="1:14" x14ac:dyDescent="0.4">
      <c r="A7" s="7" t="s">
        <v>97</v>
      </c>
      <c r="B7" s="1">
        <f>SUMIFS(Trade_Flows!O:O,Trade_Flows!K:K,Helper_sheet!A7) / SUMIFS(Trade_Flows!N:N,Trade_Flows!K:K,Helper_sheet!A7) * 1000000</f>
        <v>50629.937574928947</v>
      </c>
      <c r="D7" s="7" t="s">
        <v>97</v>
      </c>
      <c r="E7" t="s">
        <v>6668</v>
      </c>
      <c r="H7" s="8" t="s">
        <v>107</v>
      </c>
      <c r="I7" cm="1">
        <f t="array" ref="I7">_xlfn.XLOOKUP($H7&amp;2015,company_profile[company_name]&amp;company_profile[year],company_profile[revenue_usd_bn],0,0)</f>
        <v>5.55</v>
      </c>
      <c r="J7" cm="1">
        <f t="array" ref="J7">_xlfn.XLOOKUP($H7&amp;2025,company_profile[company_name]&amp;company_profile[year],company_profile[revenue_usd_bn],0,0)</f>
        <v>21.86</v>
      </c>
      <c r="K7" s="11">
        <f t="shared" si="0"/>
        <v>2.9387387387387385</v>
      </c>
    </row>
    <row r="8" spans="1:14" x14ac:dyDescent="0.4">
      <c r="A8" s="7" t="s">
        <v>103</v>
      </c>
      <c r="B8" s="1">
        <f>SUMIFS(Trade_Flows!O:O,Trade_Flows!K:K,Helper_sheet!A8) / SUMIFS(Trade_Flows!N:N,Trade_Flows!K:K,Helper_sheet!A8) * 1000000</f>
        <v>102632.492161578</v>
      </c>
      <c r="D8" s="7" t="s">
        <v>103</v>
      </c>
      <c r="E8" t="s">
        <v>6669</v>
      </c>
      <c r="H8" s="7" t="s">
        <v>6375</v>
      </c>
      <c r="I8" cm="1">
        <f t="array" ref="I8">_xlfn.XLOOKUP($H8&amp;2015,company_profile[company_name]&amp;company_profile[year],company_profile[revenue_usd_bn],0,0)</f>
        <v>2.85</v>
      </c>
      <c r="J8" cm="1">
        <f t="array" ref="J8">_xlfn.XLOOKUP($H8&amp;2025,company_profile[company_name]&amp;company_profile[year],company_profile[revenue_usd_bn],0,0)</f>
        <v>14.66</v>
      </c>
      <c r="K8" s="11">
        <f t="shared" si="0"/>
        <v>4.143859649122807</v>
      </c>
    </row>
    <row r="9" spans="1:14" x14ac:dyDescent="0.4">
      <c r="A9" s="7" t="s">
        <v>1614</v>
      </c>
      <c r="B9" s="1">
        <f>SUMIFS(Trade_Flows!O:O,Trade_Flows!K:K,Helper_sheet!A9) / SUMIFS(Trade_Flows!N:N,Trade_Flows!K:K,Helper_sheet!A9) * 1000000</f>
        <v>60003.950901316166</v>
      </c>
      <c r="D9" s="7" t="s">
        <v>1614</v>
      </c>
      <c r="E9" t="s">
        <v>6670</v>
      </c>
      <c r="H9" s="8" t="s">
        <v>6378</v>
      </c>
      <c r="I9" cm="1">
        <f t="array" ref="I9">_xlfn.XLOOKUP($H9&amp;2015,company_profile[company_name]&amp;company_profile[year],company_profile[revenue_usd_bn],0,0)</f>
        <v>13.3</v>
      </c>
      <c r="J9" cm="1">
        <f t="array" ref="J9">_xlfn.XLOOKUP($H9&amp;2025,company_profile[company_name]&amp;company_profile[year],company_profile[revenue_usd_bn],0,0)</f>
        <v>43.34</v>
      </c>
      <c r="K9" s="11">
        <f t="shared" si="0"/>
        <v>2.2586466165413537</v>
      </c>
    </row>
    <row r="10" spans="1:14" x14ac:dyDescent="0.4">
      <c r="A10" s="7" t="s">
        <v>1844</v>
      </c>
      <c r="B10" s="1">
        <f>SUMIFS(Trade_Flows!O:O,Trade_Flows!K:K,Helper_sheet!A10) / SUMIFS(Trade_Flows!N:N,Trade_Flows!K:K,Helper_sheet!A10) * 1000000</f>
        <v>53542.408662281552</v>
      </c>
      <c r="D10" s="7" t="s">
        <v>1844</v>
      </c>
      <c r="E10" t="s">
        <v>6668</v>
      </c>
      <c r="H10" s="7" t="s">
        <v>104</v>
      </c>
      <c r="I10" cm="1">
        <f t="array" ref="I10">_xlfn.XLOOKUP($H10&amp;2015,company_profile[company_name]&amp;company_profile[year],company_profile[revenue_usd_bn],0,0)</f>
        <v>6.24</v>
      </c>
      <c r="J10" cm="1">
        <f t="array" ref="J10">_xlfn.XLOOKUP($H10&amp;2025,company_profile[company_name]&amp;company_profile[year],company_profile[revenue_usd_bn],0,0)</f>
        <v>37.64</v>
      </c>
      <c r="K10" s="11">
        <f t="shared" si="0"/>
        <v>5.0320512820512819</v>
      </c>
    </row>
    <row r="11" spans="1:14" x14ac:dyDescent="0.4">
      <c r="A11" s="7" t="s">
        <v>2868</v>
      </c>
      <c r="B11" s="1">
        <f>SUMIFS(Trade_Flows!O:O,Trade_Flows!K:K,Helper_sheet!A11) / SUMIFS(Trade_Flows!N:N,Trade_Flows!K:K,Helper_sheet!A11) * 1000000</f>
        <v>174419433.96226409</v>
      </c>
      <c r="D11" s="7" t="s">
        <v>2868</v>
      </c>
      <c r="E11" t="s">
        <v>6669</v>
      </c>
      <c r="H11" s="8" t="s">
        <v>36</v>
      </c>
      <c r="I11" cm="1">
        <f t="array" ref="I11">_xlfn.XLOOKUP($H11&amp;2015,company_profile[company_name]&amp;company_profile[year],company_profile[revenue_usd_bn],0,0)</f>
        <v>25.43</v>
      </c>
      <c r="J11" cm="1">
        <f t="array" ref="J11">_xlfn.XLOOKUP($H11&amp;2025,company_profile[company_name]&amp;company_profile[year],company_profile[revenue_usd_bn],0,0)</f>
        <v>107.59</v>
      </c>
      <c r="K11" s="11">
        <f t="shared" si="0"/>
        <v>3.2308297286669285</v>
      </c>
    </row>
    <row r="12" spans="1:14" x14ac:dyDescent="0.4">
      <c r="A12" s="7" t="s">
        <v>2940</v>
      </c>
      <c r="B12" s="1">
        <f>SUMIFS(Trade_Flows!O:O,Trade_Flows!K:K,Helper_sheet!A12) / SUMIFS(Trade_Flows!N:N,Trade_Flows!K:K,Helper_sheet!A12) * 1000000</f>
        <v>54093258.809339195</v>
      </c>
      <c r="D12" s="7" t="s">
        <v>2940</v>
      </c>
      <c r="E12" t="s">
        <v>6669</v>
      </c>
      <c r="H12" s="7" t="s">
        <v>99</v>
      </c>
      <c r="I12" cm="1">
        <f t="array" ref="I12">_xlfn.XLOOKUP($H12&amp;2015,company_profile[company_name]&amp;company_profile[year],company_profile[revenue_usd_bn],0,0)</f>
        <v>5.95</v>
      </c>
      <c r="J12" cm="1">
        <f t="array" ref="J12">_xlfn.XLOOKUP($H12&amp;2025,company_profile[company_name]&amp;company_profile[year],company_profile[revenue_usd_bn],0,0)</f>
        <v>20.5</v>
      </c>
      <c r="K12" s="11">
        <f t="shared" si="0"/>
        <v>2.4453781512605044</v>
      </c>
    </row>
    <row r="13" spans="1:14" x14ac:dyDescent="0.4">
      <c r="A13" s="7" t="s">
        <v>131</v>
      </c>
      <c r="B13" s="1">
        <f>SUMIFS(Trade_Flows!O:O,Trade_Flows!K:K,Helper_sheet!A13) / SUMIFS(Trade_Flows!N:N,Trade_Flows!K:K,Helper_sheet!A13) * 1000000</f>
        <v>501628.11328557535</v>
      </c>
      <c r="D13" s="7" t="s">
        <v>131</v>
      </c>
      <c r="E13" t="s">
        <v>6671</v>
      </c>
      <c r="H13" s="8" t="s">
        <v>93</v>
      </c>
      <c r="I13" cm="1">
        <f t="array" ref="I13">_xlfn.XLOOKUP($H13&amp;2015,company_profile[company_name]&amp;company_profile[year],company_profile[revenue_usd_bn],0,0)</f>
        <v>169.74</v>
      </c>
      <c r="J13" cm="1">
        <f t="array" ref="J13">_xlfn.XLOOKUP($H13&amp;2025,company_profile[company_name]&amp;company_profile[year],company_profile[revenue_usd_bn],0,0)</f>
        <v>269.89999999999998</v>
      </c>
      <c r="K13" s="11">
        <f t="shared" si="0"/>
        <v>0.59007894426770335</v>
      </c>
    </row>
    <row r="14" spans="1:14" x14ac:dyDescent="0.4">
      <c r="A14" s="7" t="s">
        <v>134</v>
      </c>
      <c r="B14" s="1">
        <f>SUMIFS(Trade_Flows!O:O,Trade_Flows!K:K,Helper_sheet!A14) / SUMIFS(Trade_Flows!N:N,Trade_Flows!K:K,Helper_sheet!A14) * 1000000</f>
        <v>50443.744757268934</v>
      </c>
      <c r="D14" s="7" t="s">
        <v>134</v>
      </c>
      <c r="E14" t="s">
        <v>6668</v>
      </c>
      <c r="H14" s="7" t="s">
        <v>92</v>
      </c>
      <c r="I14" cm="1">
        <f t="array" ref="I14">_xlfn.XLOOKUP($H14&amp;2015,company_profile[company_name]&amp;company_profile[year],company_profile[revenue_usd_bn],0,0)</f>
        <v>14.54</v>
      </c>
      <c r="J14" cm="1">
        <f t="array" ref="J14">_xlfn.XLOOKUP($H14&amp;2025,company_profile[company_name]&amp;company_profile[year],company_profile[revenue_usd_bn],0,0)</f>
        <v>68.28</v>
      </c>
      <c r="K14" s="11">
        <f t="shared" si="0"/>
        <v>3.6960110041265479</v>
      </c>
    </row>
    <row r="15" spans="1:14" x14ac:dyDescent="0.4">
      <c r="A15" s="7" t="s">
        <v>136</v>
      </c>
      <c r="B15" s="1">
        <f>SUMIFS(Trade_Flows!O:O,Trade_Flows!K:K,Helper_sheet!A15) / SUMIFS(Trade_Flows!N:N,Trade_Flows!K:K,Helper_sheet!A15) * 1000000</f>
        <v>50007.594816537712</v>
      </c>
      <c r="D15" s="7" t="s">
        <v>136</v>
      </c>
      <c r="E15" t="s">
        <v>6668</v>
      </c>
      <c r="H15" s="8" t="s">
        <v>106</v>
      </c>
      <c r="I15" cm="1">
        <f t="array" ref="I15">_xlfn.XLOOKUP($H15&amp;2015,company_profile[company_name]&amp;company_profile[year],company_profile[revenue_usd_bn],0,0)</f>
        <v>5.84</v>
      </c>
      <c r="J15" cm="1">
        <f t="array" ref="J15">_xlfn.XLOOKUP($H15&amp;2025,company_profile[company_name]&amp;company_profile[year],company_profile[revenue_usd_bn],0,0)</f>
        <v>28.27</v>
      </c>
      <c r="K15" s="11">
        <f t="shared" si="0"/>
        <v>3.8407534246575343</v>
      </c>
    </row>
    <row r="16" spans="1:14" x14ac:dyDescent="0.4">
      <c r="H16" s="7" t="s">
        <v>132</v>
      </c>
      <c r="I16" cm="1">
        <f t="array" ref="I16">_xlfn.XLOOKUP($H16&amp;2015,company_profile[company_name]&amp;company_profile[year],company_profile[revenue_usd_bn],0,0)</f>
        <v>12.1</v>
      </c>
      <c r="J16" cm="1">
        <f t="array" ref="J16">_xlfn.XLOOKUP($H16&amp;2025,company_profile[company_name]&amp;company_profile[year],company_profile[revenue_usd_bn],0,0)</f>
        <v>25.99</v>
      </c>
      <c r="K16" s="11">
        <f t="shared" si="0"/>
        <v>1.1479338842975206</v>
      </c>
    </row>
    <row r="17" spans="8:11" x14ac:dyDescent="0.4">
      <c r="H17" s="8" t="s">
        <v>135</v>
      </c>
      <c r="I17" cm="1">
        <f t="array" ref="I17">_xlfn.XLOOKUP($H17&amp;2015,company_profile[company_name]&amp;company_profile[year],company_profile[revenue_usd_bn],0,0)</f>
        <v>8.2200000000000006</v>
      </c>
      <c r="J17" cm="1">
        <f t="array" ref="J17">_xlfn.XLOOKUP($H17&amp;2025,company_profile[company_name]&amp;company_profile[year],company_profile[revenue_usd_bn],0,0)</f>
        <v>12.17</v>
      </c>
      <c r="K17" s="11">
        <f t="shared" si="0"/>
        <v>0.48053527980535266</v>
      </c>
    </row>
    <row r="18" spans="8:11" x14ac:dyDescent="0.4">
      <c r="H18" s="7" t="s">
        <v>6395</v>
      </c>
      <c r="I18" cm="1">
        <f t="array" ref="I18">_xlfn.XLOOKUP($H18&amp;2015,company_profile[company_name]&amp;company_profile[year],company_profile[revenue_usd_bn],0,0)</f>
        <v>2.15</v>
      </c>
      <c r="J18" cm="1">
        <f t="array" ref="J18">_xlfn.XLOOKUP($H18&amp;2025,company_profile[company_name]&amp;company_profile[year],company_profile[revenue_usd_bn],0,0)</f>
        <v>7.9</v>
      </c>
      <c r="K18" s="11">
        <f t="shared" si="0"/>
        <v>2.6744186046511631</v>
      </c>
    </row>
    <row r="19" spans="8:11" x14ac:dyDescent="0.4">
      <c r="H19" s="8" t="s">
        <v>83</v>
      </c>
      <c r="I19" cm="1">
        <f t="array" ref="I19">_xlfn.XLOOKUP($H19&amp;2015,company_profile[company_name]&amp;company_profile[year],company_profile[revenue_usd_bn],0,0)</f>
        <v>0.01</v>
      </c>
      <c r="J19" cm="1">
        <f t="array" ref="J19">_xlfn.XLOOKUP($H19&amp;2025,company_profile[company_name]&amp;company_profile[year],company_profile[revenue_usd_bn],0,0)</f>
        <v>1.46</v>
      </c>
      <c r="K19" s="11">
        <f t="shared" si="0"/>
        <v>145</v>
      </c>
    </row>
    <row r="20" spans="8:11" x14ac:dyDescent="0.4">
      <c r="H20" s="7" t="s">
        <v>6399</v>
      </c>
      <c r="I20" cm="1">
        <f t="array" ref="I20">_xlfn.XLOOKUP($H20&amp;2015,company_profile[company_name]&amp;company_profile[year],company_profile[revenue_usd_bn],0,0)</f>
        <v>0</v>
      </c>
      <c r="J20" cm="1">
        <f t="array" ref="J20">_xlfn.XLOOKUP($H20&amp;2025,company_profile[company_name]&amp;company_profile[year],company_profile[revenue_usd_bn],0,0)</f>
        <v>0.2</v>
      </c>
      <c r="K20" s="11" t="str">
        <f t="shared" si="0"/>
        <v>N/A</v>
      </c>
    </row>
    <row r="21" spans="8:11" x14ac:dyDescent="0.4">
      <c r="H21" s="8" t="s">
        <v>6402</v>
      </c>
      <c r="I21" cm="1">
        <f t="array" ref="I21">_xlfn.XLOOKUP($H21&amp;2015,company_profile[company_name]&amp;company_profile[year],company_profile[revenue_usd_bn],0,0)</f>
        <v>0.1</v>
      </c>
      <c r="J21" cm="1">
        <f t="array" ref="J21">_xlfn.XLOOKUP($H21&amp;2025,company_profile[company_name]&amp;company_profile[year],company_profile[revenue_usd_bn],0,0)</f>
        <v>12.29</v>
      </c>
      <c r="K21" s="11">
        <f t="shared" si="0"/>
        <v>121.89999999999999</v>
      </c>
    </row>
    <row r="22" spans="8:11" x14ac:dyDescent="0.4">
      <c r="H22" s="7" t="s">
        <v>6405</v>
      </c>
      <c r="I22" cm="1">
        <f t="array" ref="I22">_xlfn.XLOOKUP($H22&amp;2015,company_profile[company_name]&amp;company_profile[year],company_profile[revenue_usd_bn],0,0)</f>
        <v>0</v>
      </c>
      <c r="J22" cm="1">
        <f t="array" ref="J22">_xlfn.XLOOKUP($H22&amp;2025,company_profile[company_name]&amp;company_profile[year],company_profile[revenue_usd_bn],0,0)</f>
        <v>25.17</v>
      </c>
      <c r="K22" s="11" t="str">
        <f t="shared" si="0"/>
        <v>N/A</v>
      </c>
    </row>
    <row r="23" spans="8:11" x14ac:dyDescent="0.4">
      <c r="H23" s="8" t="s">
        <v>6408</v>
      </c>
      <c r="I23" cm="1">
        <f t="array" ref="I23">_xlfn.XLOOKUP($H23&amp;2015,company_profile[company_name]&amp;company_profile[year],company_profile[revenue_usd_bn],0,0)</f>
        <v>5.24</v>
      </c>
      <c r="J23" cm="1">
        <f t="array" ref="J23">_xlfn.XLOOKUP($H23&amp;2025,company_profile[company_name]&amp;company_profile[year],company_profile[revenue_usd_bn],0,0)</f>
        <v>9.99</v>
      </c>
      <c r="K23" s="11">
        <f t="shared" si="0"/>
        <v>0.90648854961832059</v>
      </c>
    </row>
    <row r="36" spans="1:2" x14ac:dyDescent="0.4">
      <c r="A36" t="s">
        <v>6701</v>
      </c>
      <c r="B36" s="13">
        <f>Pivot_Sheet!B4</f>
        <v>3906768.8799999929</v>
      </c>
    </row>
    <row r="37" spans="1:2" x14ac:dyDescent="0.4">
      <c r="A37" t="s">
        <v>6702</v>
      </c>
      <c r="B37">
        <f>COUNTA(A44:A55)</f>
        <v>12</v>
      </c>
    </row>
    <row r="38" spans="1:2" x14ac:dyDescent="0.4">
      <c r="A38" t="s">
        <v>6703</v>
      </c>
      <c r="B38">
        <f>Pivot_Sheet!B7</f>
        <v>22</v>
      </c>
    </row>
    <row r="39" spans="1:2" x14ac:dyDescent="0.4">
      <c r="A39" t="s">
        <v>6704</v>
      </c>
      <c r="B39" s="6">
        <f>Pivot_Sheet!F69</f>
        <v>1.7857851882960633E-2</v>
      </c>
    </row>
    <row r="40" spans="1:2" x14ac:dyDescent="0.4">
      <c r="A40" t="s">
        <v>6705</v>
      </c>
      <c r="B40" s="12">
        <f>Pivot_Sheet!J66</f>
        <v>0.44544827540450765</v>
      </c>
    </row>
    <row r="43" spans="1:2" x14ac:dyDescent="0.4">
      <c r="A43" t="s">
        <v>6707</v>
      </c>
    </row>
    <row r="44" spans="1:2" x14ac:dyDescent="0.4">
      <c r="A44" t="s">
        <v>25</v>
      </c>
    </row>
    <row r="45" spans="1:2" x14ac:dyDescent="0.4">
      <c r="A45" t="s">
        <v>28</v>
      </c>
    </row>
    <row r="46" spans="1:2" x14ac:dyDescent="0.4">
      <c r="A46" t="s">
        <v>127</v>
      </c>
    </row>
    <row r="47" spans="1:2" x14ac:dyDescent="0.4">
      <c r="A47" t="s">
        <v>102</v>
      </c>
    </row>
    <row r="48" spans="1:2" x14ac:dyDescent="0.4">
      <c r="A48" t="s">
        <v>109</v>
      </c>
    </row>
    <row r="49" spans="1:1" x14ac:dyDescent="0.4">
      <c r="A49" t="s">
        <v>110</v>
      </c>
    </row>
    <row r="50" spans="1:1" x14ac:dyDescent="0.4">
      <c r="A50" t="s">
        <v>88</v>
      </c>
    </row>
    <row r="51" spans="1:1" x14ac:dyDescent="0.4">
      <c r="A51" t="s">
        <v>113</v>
      </c>
    </row>
    <row r="52" spans="1:1" x14ac:dyDescent="0.4">
      <c r="A52" t="s">
        <v>116</v>
      </c>
    </row>
    <row r="53" spans="1:1" x14ac:dyDescent="0.4">
      <c r="A53" t="s">
        <v>122</v>
      </c>
    </row>
    <row r="54" spans="1:1" x14ac:dyDescent="0.4">
      <c r="A54" t="s">
        <v>120</v>
      </c>
    </row>
    <row r="55" spans="1:1" x14ac:dyDescent="0.4">
      <c r="A55" s="7" t="s">
        <v>125</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C666327-FBD1-403B-9FD0-044C3E60645B}">
  <ds:schemaRefs/>
</ds:datastoreItem>
</file>

<file path=customXml/itemProps2.xml><?xml version="1.0" encoding="utf-8"?>
<ds:datastoreItem xmlns:ds="http://schemas.openxmlformats.org/officeDocument/2006/customXml" ds:itemID="{B1A282E7-ECC4-446D-9F7B-C3DD49797D03}">
  <ds:schemaRefs/>
</ds:datastoreItem>
</file>

<file path=customXml/itemProps3.xml><?xml version="1.0" encoding="utf-8"?>
<ds:datastoreItem xmlns:ds="http://schemas.openxmlformats.org/officeDocument/2006/customXml" ds:itemID="{D284ABEF-61FF-4F73-A80E-44DFBABB527B}">
  <ds:schemaRefs/>
</ds:datastoreItem>
</file>

<file path=customXml/itemProps4.xml><?xml version="1.0" encoding="utf-8"?>
<ds:datastoreItem xmlns:ds="http://schemas.openxmlformats.org/officeDocument/2006/customXml" ds:itemID="{DBEF43F7-6E53-4B40-B5AD-72A2FF4F8ED9}">
  <ds:schemaRefs/>
</ds:datastoreItem>
</file>

<file path=customXml/itemProps5.xml><?xml version="1.0" encoding="utf-8"?>
<ds:datastoreItem xmlns:ds="http://schemas.openxmlformats.org/officeDocument/2006/customXml" ds:itemID="{42AD9BC9-1132-4E2D-9FFC-9644F4C6F870}">
  <ds:schemaRefs/>
</ds:datastoreItem>
</file>

<file path=customXml/itemProps6.xml><?xml version="1.0" encoding="utf-8"?>
<ds:datastoreItem xmlns:ds="http://schemas.openxmlformats.org/officeDocument/2006/customXml" ds:itemID="{F7FC8D33-8302-4193-81CA-7F9BFDB1A166}">
  <ds:schemaRefs/>
</ds:datastoreItem>
</file>

<file path=customXml/itemProps7.xml><?xml version="1.0" encoding="utf-8"?>
<ds:datastoreItem xmlns:ds="http://schemas.openxmlformats.org/officeDocument/2006/customXml" ds:itemID="{4DA956A8-9A93-441D-AEB5-4599D8B9B3DD}">
  <ds:schemaRefs/>
</ds:datastoreItem>
</file>

<file path=customXml/itemProps8.xml><?xml version="1.0" encoding="utf-8"?>
<ds:datastoreItem xmlns:ds="http://schemas.openxmlformats.org/officeDocument/2006/customXml" ds:itemID="{34DAE61A-AE28-4AF2-9B0D-E9AF1DA65826}">
  <ds:schemaRefs/>
</ds:datastoreItem>
</file>

<file path=customXml/itemProps9.xml><?xml version="1.0" encoding="utf-8"?>
<ds:datastoreItem xmlns:ds="http://schemas.openxmlformats.org/officeDocument/2006/customXml" ds:itemID="{9268CA0B-66DB-4D79-B9DD-E950D57F46FB}">
  <ds:schemaRefs/>
</ds:datastoreItem>
</file>

<file path=customXml/itemProps10.xml><?xml version="1.0" encoding="utf-8"?>
<ds:datastoreItem xmlns:ds="http://schemas.openxmlformats.org/officeDocument/2006/customXml" ds:itemID="{AC3001FD-534D-4384-9BF3-7185B3721C47}">
  <ds:schemaRefs/>
</ds:datastoreItem>
</file>

<file path=customXml/itemProps11.xml><?xml version="1.0" encoding="utf-8"?>
<ds:datastoreItem xmlns:ds="http://schemas.openxmlformats.org/officeDocument/2006/customXml" ds:itemID="{208956C5-D334-4507-8E0E-001020D5EF0F}">
  <ds:schemaRefs/>
</ds:datastoreItem>
</file>

<file path=customXml/itemProps12.xml><?xml version="1.0" encoding="utf-8"?>
<ds:datastoreItem xmlns:ds="http://schemas.openxmlformats.org/officeDocument/2006/customXml" ds:itemID="{4661135C-2145-483E-892E-BE55DA276914}">
  <ds:schemaRefs/>
</ds:datastoreItem>
</file>

<file path=customXml/itemProps13.xml><?xml version="1.0" encoding="utf-8"?>
<ds:datastoreItem xmlns:ds="http://schemas.openxmlformats.org/officeDocument/2006/customXml" ds:itemID="{2B3F71D3-C566-4E7E-A5F8-2930520B753D}">
  <ds:schemaRefs/>
</ds:datastoreItem>
</file>

<file path=customXml/itemProps14.xml><?xml version="1.0" encoding="utf-8"?>
<ds:datastoreItem xmlns:ds="http://schemas.openxmlformats.org/officeDocument/2006/customXml" ds:itemID="{DA65A619-F665-4FE2-93F9-51EDAB143065}">
  <ds:schemaRefs/>
</ds:datastoreItem>
</file>

<file path=customXml/itemProps15.xml><?xml version="1.0" encoding="utf-8"?>
<ds:datastoreItem xmlns:ds="http://schemas.openxmlformats.org/officeDocument/2006/customXml" ds:itemID="{FB682022-F00F-4D3B-9F98-B7DF4747C99E}">
  <ds:schemaRefs/>
</ds:datastoreItem>
</file>

<file path=customXml/itemProps16.xml><?xml version="1.0" encoding="utf-8"?>
<ds:datastoreItem xmlns:ds="http://schemas.openxmlformats.org/officeDocument/2006/customXml" ds:itemID="{470C1BFC-91C7-47BA-9957-E672A5BC5392}">
  <ds:schemaRefs/>
</ds:datastoreItem>
</file>

<file path=customXml/itemProps17.xml><?xml version="1.0" encoding="utf-8"?>
<ds:datastoreItem xmlns:ds="http://schemas.openxmlformats.org/officeDocument/2006/customXml" ds:itemID="{78E2DD52-C32C-4B67-A8FB-0FE50851C67D}">
  <ds:schemaRefs/>
</ds:datastoreItem>
</file>

<file path=customXml/itemProps18.xml><?xml version="1.0" encoding="utf-8"?>
<ds:datastoreItem xmlns:ds="http://schemas.openxmlformats.org/officeDocument/2006/customXml" ds:itemID="{0D04BD66-E34E-46F3-BF5B-B85329721B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Trade_Flows</vt:lpstr>
      <vt:lpstr>company_profile (2)</vt:lpstr>
      <vt:lpstr>Buisness Questions</vt:lpstr>
      <vt:lpstr>Pivot_Sheet</vt:lpstr>
      <vt:lpstr>Dashboard</vt:lpstr>
      <vt:lpstr>SupportingAnalysis</vt:lpstr>
      <vt:lpstr>Helper_sheet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Dhruv Chauhan DC</cp:lastModifiedBy>
  <dcterms:created xsi:type="dcterms:W3CDTF">2026-07-03T21:31:47Z</dcterms:created>
  <dcterms:modified xsi:type="dcterms:W3CDTF">2026-07-12T02:54:31Z</dcterms:modified>
</cp:coreProperties>
</file>